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1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9.xml.rels" ContentType="application/vnd.openxmlformats-package.relationships+xml"/>
  <Override PartName="/xl/worksheets/_rels/sheet6.xml.rels" ContentType="application/vnd.openxmlformats-package.relationships+xml"/>
  <Override PartName="/xl/worksheets/_rels/sheet8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11.xml.rels" ContentType="application/vnd.openxmlformats-package.relationships+xml"/>
  <Override PartName="/xl/worksheets/_rels/sheet3.xml.rels" ContentType="application/vnd.openxmlformats-package.relationships+xml"/>
  <Override PartName="/xl/worksheets/_rels/sheet10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charts/chart85.xml" ContentType="application/vnd.openxmlformats-officedocument.drawingml.chart+xml"/>
  <Override PartName="/xl/charts/chart84.xml" ContentType="application/vnd.openxmlformats-officedocument.drawingml.chart+xml"/>
  <Override PartName="/xl/charts/chart83.xml" ContentType="application/vnd.openxmlformats-officedocument.drawingml.chart+xml"/>
  <Override PartName="/xl/charts/chart82.xml" ContentType="application/vnd.openxmlformats-officedocument.drawingml.chart+xml"/>
  <Override PartName="/xl/charts/chart81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78.xml" ContentType="application/vnd.openxmlformats-officedocument.drawingml.chart+xml"/>
  <Override PartName="/xl/charts/chart77.xml" ContentType="application/vnd.openxmlformats-officedocument.drawingml.chart+xml"/>
  <Override PartName="/xl/charts/chart76.xml" ContentType="application/vnd.openxmlformats-officedocument.drawingml.chart+xml"/>
  <Override PartName="/xl/charts/chart75.xml" ContentType="application/vnd.openxmlformats-officedocument.drawingml.chart+xml"/>
  <Override PartName="/xl/charts/chart74.xml" ContentType="application/vnd.openxmlformats-officedocument.drawingml.chart+xml"/>
  <Override PartName="/xl/charts/chart73.xml" ContentType="application/vnd.openxmlformats-officedocument.drawingml.chart+xml"/>
  <Override PartName="/xl/charts/chart72.xml" ContentType="application/vnd.openxmlformats-officedocument.drawingml.chart+xml"/>
  <Override PartName="/xl/charts/chart57.xml" ContentType="application/vnd.openxmlformats-officedocument.drawingml.chart+xml"/>
  <Override PartName="/xl/charts/chart104.xml" ContentType="application/vnd.openxmlformats-officedocument.drawingml.chart+xml"/>
  <Override PartName="/xl/charts/chart71.xml" ContentType="application/vnd.openxmlformats-officedocument.drawingml.chart+xml"/>
  <Override PartName="/xl/charts/chart69.xml" ContentType="application/vnd.openxmlformats-officedocument.drawingml.chart+xml"/>
  <Override PartName="/xl/charts/chart58.xml" ContentType="application/vnd.openxmlformats-officedocument.drawingml.chart+xml"/>
  <Override PartName="/xl/charts/chart105.xml" ContentType="application/vnd.openxmlformats-officedocument.drawingml.chart+xml"/>
  <Override PartName="/xl/charts/chart60.xml" ContentType="application/vnd.openxmlformats-officedocument.drawingml.chart+xml"/>
  <Override PartName="/xl/charts/chart97.xml" ContentType="application/vnd.openxmlformats-officedocument.drawingml.chart+xml"/>
  <Override PartName="/xl/charts/chart59.xml" ContentType="application/vnd.openxmlformats-officedocument.drawingml.chart+xml"/>
  <Override PartName="/xl/charts/chart106.xml" ContentType="application/vnd.openxmlformats-officedocument.drawingml.chart+xml"/>
  <Override PartName="/xl/charts/chart61.xml" ContentType="application/vnd.openxmlformats-officedocument.drawingml.chart+xml"/>
  <Override PartName="/xl/charts/chart98.xml" ContentType="application/vnd.openxmlformats-officedocument.drawingml.chart+xml"/>
  <Override PartName="/xl/charts/chart91.xml" ContentType="application/vnd.openxmlformats-officedocument.drawingml.chart+xml"/>
  <Override PartName="/xl/charts/chart89.xml" ContentType="application/vnd.openxmlformats-officedocument.drawingml.chart+xml"/>
  <Override PartName="/xl/charts/chart92.xml" ContentType="application/vnd.openxmlformats-officedocument.drawingml.chart+xml"/>
  <Override PartName="/xl/charts/chart96.xml" ContentType="application/vnd.openxmlformats-officedocument.drawingml.chart+xml"/>
  <Override PartName="/xl/charts/chart100.xml" ContentType="application/vnd.openxmlformats-officedocument.drawingml.chart+xml"/>
  <Override PartName="/xl/charts/chart62.xml" ContentType="application/vnd.openxmlformats-officedocument.drawingml.chart+xml"/>
  <Override PartName="/xl/charts/chart99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66.xml" ContentType="application/vnd.openxmlformats-officedocument.drawingml.chart+xml"/>
  <Override PartName="/xl/charts/chart103.xml" ContentType="application/vnd.openxmlformats-officedocument.drawingml.chart+xml"/>
  <Override PartName="/xl/charts/chart67.xml" ContentType="application/vnd.openxmlformats-officedocument.drawingml.chart+xml"/>
  <Override PartName="/xl/charts/chart93.xml" ContentType="application/vnd.openxmlformats-officedocument.drawingml.chart+xml"/>
  <Override PartName="/xl/charts/chart107.xml" ContentType="application/vnd.openxmlformats-officedocument.drawingml.chart+xml"/>
  <Override PartName="/xl/charts/chart94.xml" ContentType="application/vnd.openxmlformats-officedocument.drawingml.chart+xml"/>
  <Override PartName="/xl/charts/chart108.xml" ContentType="application/vnd.openxmlformats-officedocument.drawingml.chart+xml"/>
  <Override PartName="/xl/charts/chart95.xml" ContentType="application/vnd.openxmlformats-officedocument.drawingml.chart+xml"/>
  <Override PartName="/xl/charts/chart109.xml" ContentType="application/vnd.openxmlformats-officedocument.drawingml.chart+xml"/>
  <Override PartName="/xl/charts/chart64.xml" ContentType="application/vnd.openxmlformats-officedocument.drawingml.chart+xml"/>
  <Override PartName="/xl/charts/chart111.xml" ContentType="application/vnd.openxmlformats-officedocument.drawingml.chart+xml"/>
  <Override PartName="/xl/charts/chart90.xml" ContentType="application/vnd.openxmlformats-officedocument.drawingml.chart+xml"/>
  <Override PartName="/xl/charts/chart88.xml" ContentType="application/vnd.openxmlformats-officedocument.drawingml.chart+xml"/>
  <Override PartName="/xl/charts/chart87.xml" ContentType="application/vnd.openxmlformats-officedocument.drawingml.chart+xml"/>
  <Override PartName="/xl/charts/chart86.xml" ContentType="application/vnd.openxmlformats-officedocument.drawingml.chart+xml"/>
  <Override PartName="/xl/charts/chart68.xml" ContentType="application/vnd.openxmlformats-officedocument.drawingml.chart+xml"/>
  <Override PartName="/xl/charts/chart70.xml" ContentType="application/vnd.openxmlformats-officedocument.drawingml.chart+xml"/>
  <Override PartName="/xl/charts/chart65.xml" ContentType="application/vnd.openxmlformats-officedocument.drawingml.chart+xml"/>
  <Override PartName="/xl/charts/chart112.xml" ContentType="application/vnd.openxmlformats-officedocument.drawingml.chart+xml"/>
  <Override PartName="/xl/charts/chart110.xml" ContentType="application/vnd.openxmlformats-officedocument.drawingml.chart+xml"/>
  <Override PartName="/xl/charts/chart63.xml" ContentType="application/vnd.openxmlformats-officedocument.drawingml.chart+xml"/>
  <Override PartName="/xl/drawings/_rels/drawing9.xml.rels" ContentType="application/vnd.openxmlformats-package.relationships+xml"/>
  <Override PartName="/xl/drawings/_rels/drawing3.xml.rels" ContentType="application/vnd.openxmlformats-package.relationships+xml"/>
  <Override PartName="/xl/drawings/_rels/drawing8.xml.rels" ContentType="application/vnd.openxmlformats-package.relationships+xml"/>
  <Override PartName="/xl/drawings/_rels/drawing7.xml.rels" ContentType="application/vnd.openxmlformats-package.relationships+xml"/>
  <Override PartName="/xl/drawings/_rels/drawing6.xml.rels" ContentType="application/vnd.openxmlformats-package.relationships+xml"/>
  <Override PartName="/xl/drawings/_rels/drawing5.xml.rels" ContentType="application/vnd.openxmlformats-package.relationships+xml"/>
  <Override PartName="/xl/drawings/_rels/drawing2.xml.rels" ContentType="application/vnd.openxmlformats-package.relationships+xml"/>
  <Override PartName="/xl/drawings/_rels/drawing4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0"/>
  </bookViews>
  <sheets>
    <sheet name="NE Iceland isotope data" sheetId="1" state="visible" r:id="rId2"/>
    <sheet name="NE Iceland calculation" sheetId="2" state="visible" r:id="rId3"/>
    <sheet name="NE Iceland seasonal growth mode" sheetId="3" state="visible" r:id="rId4"/>
    <sheet name="Norwegian Trench isotope data" sheetId="4" state="visible" r:id="rId5"/>
    <sheet name="Norwegian Trench calculation" sheetId="5" state="visible" r:id="rId6"/>
    <sheet name="Norwegian Trench seasonal growt" sheetId="6" state="visible" r:id="rId7"/>
    <sheet name="Viking Bank Data" sheetId="7" state="visible" r:id="rId8"/>
    <sheet name="Viking Bank calculation" sheetId="8" state="visible" r:id="rId9"/>
    <sheet name="Viking Bank seasonal growth mod" sheetId="9" state="visible" r:id="rId10"/>
    <sheet name="All seasonal growth models fina" sheetId="10" state="visible" r:id="rId11"/>
    <sheet name="Alignment reference data" sheetId="11" state="visible" r:id="rId12"/>
  </sheets>
  <definedNames>
    <definedName function="false" hidden="false" name="__xlchart.v1.0" vbProcedure="false">'NE Iceland calculation'!$A$8:$A$33</definedName>
    <definedName function="false" hidden="false" name="__xlchart.v1.1" vbProcedure="false">'NE Iceland calculation'!$C$8:$C$33</definedName>
    <definedName function="false" hidden="false" name="__xlchart.v1.2" vbProcedure="false">'NE Iceland calculation'!$E$3:$E$732</definedName>
    <definedName function="false" hidden="false" name="__xlchart.v1.3" vbProcedure="false">'NE Iceland calculation'!$F$3:$F$732</definedName>
  </definedName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<sst xmlns="http://schemas.openxmlformats.org/spreadsheetml/2006/main" count="2607" uniqueCount="200">
  <si>
    <t xml:space="preserve">Locality</t>
  </si>
  <si>
    <t xml:space="preserve">Shell ID</t>
  </si>
  <si>
    <t xml:space="preserve">Sample no.</t>
  </si>
  <si>
    <t xml:space="preserve">Sampling method</t>
  </si>
  <si>
    <t xml:space="preserve">Tray</t>
  </si>
  <si>
    <t xml:space="preserve">Tray no.</t>
  </si>
  <si>
    <t xml:space="preserve">Distance to previous (mm)</t>
  </si>
  <si>
    <t xml:space="preserve">Total growth (mm)</t>
  </si>
  <si>
    <t xml:space="preserve">Annual growth (%)</t>
  </si>
  <si>
    <t xml:space="preserve">δ¹³C (‰)</t>
  </si>
  <si>
    <t xml:space="preserve">δ¹³C sdev (‰)</t>
  </si>
  <si>
    <t xml:space="preserve">δ¹⁸O (‰)</t>
  </si>
  <si>
    <t xml:space="preserve">δ¹⁸O sdev (‰)</t>
  </si>
  <si>
    <t xml:space="preserve">Increment</t>
  </si>
  <si>
    <t xml:space="preserve">Year</t>
  </si>
  <si>
    <t xml:space="preserve">Ontogenetic Age</t>
  </si>
  <si>
    <t xml:space="preserve">Calendar Year</t>
  </si>
  <si>
    <t xml:space="preserve">Increment width (mm)</t>
  </si>
  <si>
    <t xml:space="preserve">Starting growth line at (mm)</t>
  </si>
  <si>
    <t xml:space="preserve">Iceland</t>
  </si>
  <si>
    <t xml:space="preserve">ICE06-6.2-A11R</t>
  </si>
  <si>
    <t xml:space="preserve">drilling</t>
  </si>
  <si>
    <t xml:space="preserve">L</t>
  </si>
  <si>
    <t xml:space="preserve">D5</t>
  </si>
  <si>
    <t xml:space="preserve">D6</t>
  </si>
  <si>
    <t xml:space="preserve">D7</t>
  </si>
  <si>
    <t xml:space="preserve">D8</t>
  </si>
  <si>
    <t xml:space="preserve">D9</t>
  </si>
  <si>
    <t xml:space="preserve">D10</t>
  </si>
  <si>
    <t xml:space="preserve">D11</t>
  </si>
  <si>
    <t xml:space="preserve">D12</t>
  </si>
  <si>
    <t xml:space="preserve">D13</t>
  </si>
  <si>
    <t xml:space="preserve">D14</t>
  </si>
  <si>
    <t xml:space="preserve">D15</t>
  </si>
  <si>
    <t xml:space="preserve">XXVII</t>
  </si>
  <si>
    <t xml:space="preserve">A1</t>
  </si>
  <si>
    <t xml:space="preserve">A2</t>
  </si>
  <si>
    <t xml:space="preserve">A3</t>
  </si>
  <si>
    <t xml:space="preserve">A4</t>
  </si>
  <si>
    <t xml:space="preserve">A5</t>
  </si>
  <si>
    <t xml:space="preserve">A6</t>
  </si>
  <si>
    <t xml:space="preserve">A7</t>
  </si>
  <si>
    <t xml:space="preserve">A8</t>
  </si>
  <si>
    <t xml:space="preserve">A9</t>
  </si>
  <si>
    <t xml:space="preserve">A10</t>
  </si>
  <si>
    <t xml:space="preserve">A11</t>
  </si>
  <si>
    <t xml:space="preserve">A12</t>
  </si>
  <si>
    <t xml:space="preserve">A13</t>
  </si>
  <si>
    <t xml:space="preserve">A14</t>
  </si>
  <si>
    <t xml:space="preserve">A15</t>
  </si>
  <si>
    <t xml:space="preserve">B1</t>
  </si>
  <si>
    <t xml:space="preserve">B2</t>
  </si>
  <si>
    <t xml:space="preserve">B3</t>
  </si>
  <si>
    <t xml:space="preserve">B4</t>
  </si>
  <si>
    <t xml:space="preserve">B5</t>
  </si>
  <si>
    <t xml:space="preserve">B6</t>
  </si>
  <si>
    <t xml:space="preserve">B7</t>
  </si>
  <si>
    <t xml:space="preserve">B8</t>
  </si>
  <si>
    <t xml:space="preserve">B9</t>
  </si>
  <si>
    <t xml:space="preserve">B10</t>
  </si>
  <si>
    <t xml:space="preserve">B11</t>
  </si>
  <si>
    <t xml:space="preserve">B12</t>
  </si>
  <si>
    <t xml:space="preserve">B13</t>
  </si>
  <si>
    <t xml:space="preserve">B14</t>
  </si>
  <si>
    <t xml:space="preserve">B15</t>
  </si>
  <si>
    <t xml:space="preserve">C1</t>
  </si>
  <si>
    <t xml:space="preserve">C2</t>
  </si>
  <si>
    <t xml:space="preserve">C3</t>
  </si>
  <si>
    <t xml:space="preserve">C4</t>
  </si>
  <si>
    <t xml:space="preserve">C5</t>
  </si>
  <si>
    <t xml:space="preserve">C6</t>
  </si>
  <si>
    <t xml:space="preserve">C7</t>
  </si>
  <si>
    <t xml:space="preserve">C8</t>
  </si>
  <si>
    <t xml:space="preserve">C9</t>
  </si>
  <si>
    <t xml:space="preserve">C10</t>
  </si>
  <si>
    <t xml:space="preserve">C11</t>
  </si>
  <si>
    <t xml:space="preserve">ICE06-6.2-A16R</t>
  </si>
  <si>
    <t xml:space="preserve">III</t>
  </si>
  <si>
    <t xml:space="preserve">LIII</t>
  </si>
  <si>
    <t xml:space="preserve">D4</t>
  </si>
  <si>
    <t xml:space="preserve">D3</t>
  </si>
  <si>
    <t xml:space="preserve">D2</t>
  </si>
  <si>
    <t xml:space="preserve">D1</t>
  </si>
  <si>
    <t xml:space="preserve">C15</t>
  </si>
  <si>
    <t xml:space="preserve">C14</t>
  </si>
  <si>
    <t xml:space="preserve">C13</t>
  </si>
  <si>
    <t xml:space="preserve">C12</t>
  </si>
  <si>
    <t xml:space="preserve">ICE06-6.2-A6R</t>
  </si>
  <si>
    <t xml:space="preserve">XIII</t>
  </si>
  <si>
    <t xml:space="preserve">d18O(s, pred)</t>
  </si>
  <si>
    <t xml:space="preserve">d18O(w)</t>
  </si>
  <si>
    <t xml:space="preserve">date</t>
  </si>
  <si>
    <t xml:space="preserve">WH241-572-RA6-A1R </t>
  </si>
  <si>
    <t xml:space="preserve">shallow?</t>
  </si>
  <si>
    <t xml:space="preserve">M071868-A3R</t>
  </si>
  <si>
    <t xml:space="preserve">yr x1</t>
  </si>
  <si>
    <t xml:space="preserve">yr x2</t>
  </si>
  <si>
    <t xml:space="preserve">shell</t>
  </si>
  <si>
    <t xml:space="preserve">ann incr%</t>
  </si>
  <si>
    <t xml:space="preserve">time%</t>
  </si>
  <si>
    <t xml:space="preserve">daily growth%</t>
  </si>
  <si>
    <t xml:space="preserve">cumul growth%</t>
  </si>
  <si>
    <t xml:space="preserve">ICE06-6.2-A11R yr1</t>
  </si>
  <si>
    <t xml:space="preserve">ICE06-6.2-A11R yr2</t>
  </si>
  <si>
    <t xml:space="preserve">ICE06-6.2-A11R yr3</t>
  </si>
  <si>
    <t xml:space="preserve">ICE06-6.2-A16R yr4</t>
  </si>
  <si>
    <t xml:space="preserve">ICE06-6.2-A16R yr5</t>
  </si>
  <si>
    <t xml:space="preserve">ICE06-6.2-A6R yr 3</t>
  </si>
  <si>
    <t xml:space="preserve">ICE06-6.2-A6R yr 4</t>
  </si>
  <si>
    <t xml:space="preserve">ICE06-6.2-A6R yr 5</t>
  </si>
  <si>
    <t xml:space="preserve">arbitrary date</t>
  </si>
  <si>
    <t xml:space="preserve">SST</t>
  </si>
  <si>
    <t xml:space="preserve">d18O(s)reco</t>
  </si>
  <si>
    <t xml:space="preserve">interpolated d18O(s)</t>
  </si>
  <si>
    <t xml:space="preserve">26.5m</t>
  </si>
  <si>
    <t xml:space="preserve">incr width (mm)</t>
  </si>
  <si>
    <t xml:space="preserve">%growth of annual incr</t>
  </si>
  <si>
    <t xml:space="preserve">cumul%</t>
  </si>
  <si>
    <t xml:space="preserve">distance from hinge (mm)</t>
  </si>
  <si>
    <t xml:space="preserve">sample#</t>
  </si>
  <si>
    <t xml:space="preserve">d13C</t>
  </si>
  <si>
    <t xml:space="preserve">Date</t>
  </si>
  <si>
    <t xml:space="preserve">d18O</t>
  </si>
  <si>
    <t xml:space="preserve">Yr (AD)</t>
  </si>
  <si>
    <t xml:space="preserve">distance</t>
  </si>
  <si>
    <t xml:space="preserve">milling width</t>
  </si>
  <si>
    <t xml:space="preserve">cumulative milling</t>
  </si>
  <si>
    <t xml:space="preserve">s%</t>
  </si>
  <si>
    <t xml:space="preserve">t%</t>
  </si>
  <si>
    <t xml:space="preserve">#days</t>
  </si>
  <si>
    <t xml:space="preserve">%ann incr/d</t>
  </si>
  <si>
    <t xml:space="preserve">interpolated</t>
  </si>
  <si>
    <t xml:space="preserve">cumul</t>
  </si>
  <si>
    <t xml:space="preserve">normalized</t>
  </si>
  <si>
    <t xml:space="preserve">distance from hinge, end of milling</t>
  </si>
  <si>
    <t xml:space="preserve">distance from hinge to spot center, and spot center to spot center</t>
  </si>
  <si>
    <t xml:space="preserve">spot center</t>
  </si>
  <si>
    <t xml:space="preserve">cumulative</t>
  </si>
  <si>
    <t xml:space="preserve">cumul days</t>
  </si>
  <si>
    <t xml:space="preserve">%growth/d</t>
  </si>
  <si>
    <t xml:space="preserve">distance from hinge to spot center</t>
  </si>
  <si>
    <t xml:space="preserve">Growth curves (daily growth% of annual increment</t>
  </si>
  <si>
    <t xml:space="preserve">AVERAGE</t>
  </si>
  <si>
    <t xml:space="preserve">Cumulative seasonal growth curves</t>
  </si>
  <si>
    <t xml:space="preserve">growth increment width-based</t>
  </si>
  <si>
    <t xml:space="preserve">isotope-based</t>
  </si>
  <si>
    <t xml:space="preserve">M071868-A3R yrx1</t>
  </si>
  <si>
    <t xml:space="preserve">M071868-A3R yrx2</t>
  </si>
  <si>
    <t xml:space="preserve">M071868-A3R yrx3</t>
  </si>
  <si>
    <t xml:space="preserve">Baltic Sea surface</t>
  </si>
  <si>
    <t xml:space="preserve">date (start in middle of growth line)</t>
  </si>
  <si>
    <t xml:space="preserve">%growth/day</t>
  </si>
  <si>
    <t xml:space="preserve">preliminary version used in IOM</t>
  </si>
  <si>
    <t xml:space="preserve">Nils summary revised</t>
  </si>
  <si>
    <t xml:space="preserve">ontogenetic age</t>
  </si>
  <si>
    <t xml:space="preserve">calendar year</t>
  </si>
  <si>
    <t xml:space="preserve">increment width (um)</t>
  </si>
  <si>
    <t xml:space="preserve">starting gl at (mm)</t>
  </si>
  <si>
    <t xml:space="preserve">Norwegian Trench</t>
  </si>
  <si>
    <t xml:space="preserve">MOL8216_08VN16-A1L</t>
  </si>
  <si>
    <t xml:space="preserve">surface milling</t>
  </si>
  <si>
    <t xml:space="preserve">IV (Bernd)</t>
  </si>
  <si>
    <t xml:space="preserve">1903/04</t>
  </si>
  <si>
    <t xml:space="preserve">1904/05</t>
  </si>
  <si>
    <t xml:space="preserve">1905/06</t>
  </si>
  <si>
    <t xml:space="preserve">1906/07</t>
  </si>
  <si>
    <t xml:space="preserve">1907/08</t>
  </si>
  <si>
    <t xml:space="preserve">increment width (mm)</t>
  </si>
  <si>
    <t xml:space="preserve">Shell</t>
  </si>
  <si>
    <t xml:space="preserve">Viking Banks</t>
  </si>
  <si>
    <t xml:space="preserve">WH302-805-BoxM-A2R</t>
  </si>
  <si>
    <t xml:space="preserve">WH302-805</t>
  </si>
  <si>
    <t xml:space="preserve">WH302-804</t>
  </si>
  <si>
    <t xml:space="preserve">WH302-804-BoxM-A1R</t>
  </si>
  <si>
    <t xml:space="preserve">Iceland shallow (10-20m)</t>
  </si>
  <si>
    <t xml:space="preserve">Norwegian Trench 242m</t>
  </si>
  <si>
    <t xml:space="preserve">Viking Banks (100m)</t>
  </si>
  <si>
    <t xml:space="preserve">Baltic Sea</t>
  </si>
  <si>
    <t xml:space="preserve">Mecklenburg Bight 25m</t>
  </si>
  <si>
    <t xml:space="preserve">Fehmarn Belt 34m</t>
  </si>
  <si>
    <t xml:space="preserve">Fehmarn Belt 11m</t>
  </si>
  <si>
    <t xml:space="preserve">A. islandica</t>
  </si>
  <si>
    <t xml:space="preserve">Astarte elliptica </t>
  </si>
  <si>
    <t xml:space="preserve">Astarte borealis</t>
  </si>
  <si>
    <t xml:space="preserve">daily growth</t>
  </si>
  <si>
    <t xml:space="preserve">Cumulative seasonal growth models</t>
  </si>
  <si>
    <t xml:space="preserve">Temperature Source</t>
  </si>
  <si>
    <t xml:space="preserve">Month</t>
  </si>
  <si>
    <t xml:space="preserve">Day</t>
  </si>
  <si>
    <t xml:space="preserve">Date w/o year</t>
  </si>
  <si>
    <t xml:space="preserve">Temperature mean (°C)</t>
  </si>
  <si>
    <t xml:space="preserve">Temperature std (°C)</t>
  </si>
  <si>
    <r>
      <rPr>
        <b val="true"/>
        <sz val="10"/>
        <rFont val="Arial"/>
        <family val="2"/>
        <charset val="1"/>
      </rPr>
      <t xml:space="preserve">δ¹⁸O (‰)</t>
    </r>
    <r>
      <rPr>
        <b val="true"/>
        <vertAlign val="subscript"/>
        <sz val="10"/>
        <rFont val="Arial"/>
        <family val="2"/>
        <charset val="1"/>
      </rPr>
      <t xml:space="preserve">water</t>
    </r>
  </si>
  <si>
    <r>
      <rPr>
        <b val="true"/>
        <sz val="10"/>
        <rFont val="Arial"/>
        <family val="2"/>
        <charset val="1"/>
      </rPr>
      <t xml:space="preserve">δ¹⁸O (‰)</t>
    </r>
    <r>
      <rPr>
        <b val="true"/>
        <vertAlign val="subscript"/>
        <sz val="10"/>
        <rFont val="Arial"/>
        <family val="2"/>
        <charset val="1"/>
      </rPr>
      <t xml:space="preserve">shell</t>
    </r>
    <r>
      <rPr>
        <b val="true"/>
        <sz val="10"/>
        <rFont val="Arial"/>
        <family val="2"/>
        <charset val="1"/>
      </rPr>
      <t xml:space="preserve"> modeled</t>
    </r>
  </si>
  <si>
    <r>
      <rPr>
        <b val="true"/>
        <sz val="10"/>
        <rFont val="Arial"/>
        <family val="2"/>
        <charset val="1"/>
      </rPr>
      <t xml:space="preserve">δ¹⁸O (‰)</t>
    </r>
    <r>
      <rPr>
        <b val="true"/>
        <vertAlign val="subscript"/>
        <sz val="10"/>
        <rFont val="Arial"/>
        <family val="2"/>
        <charset val="1"/>
      </rPr>
      <t xml:space="preserve">shell</t>
    </r>
    <r>
      <rPr>
        <b val="true"/>
        <sz val="10"/>
        <rFont val="Arial"/>
        <family val="2"/>
        <charset val="1"/>
      </rPr>
      <t xml:space="preserve"> modeled std</t>
    </r>
  </si>
  <si>
    <r>
      <rPr>
        <b val="true"/>
        <sz val="10"/>
        <rFont val="Arial"/>
        <family val="2"/>
        <charset val="1"/>
      </rPr>
      <t xml:space="preserve">δ¹⁸O (‰)</t>
    </r>
    <r>
      <rPr>
        <b val="true"/>
        <vertAlign val="subscript"/>
        <sz val="10"/>
        <rFont val="Arial"/>
        <family val="2"/>
        <charset val="1"/>
      </rPr>
      <t xml:space="preserve">shell</t>
    </r>
    <r>
      <rPr>
        <b val="true"/>
        <sz val="10"/>
        <rFont val="Arial"/>
        <family val="2"/>
        <charset val="1"/>
      </rPr>
      <t xml:space="preserve"> modeled lower limit</t>
    </r>
  </si>
  <si>
    <r>
      <rPr>
        <b val="true"/>
        <sz val="10"/>
        <rFont val="Arial"/>
        <family val="2"/>
        <charset val="1"/>
      </rPr>
      <t xml:space="preserve">δ¹⁸O (‰)</t>
    </r>
    <r>
      <rPr>
        <b val="true"/>
        <vertAlign val="subscript"/>
        <sz val="10"/>
        <rFont val="Arial"/>
        <family val="2"/>
        <charset val="1"/>
      </rPr>
      <t xml:space="preserve">shell</t>
    </r>
    <r>
      <rPr>
        <b val="true"/>
        <sz val="10"/>
        <rFont val="Arial"/>
        <family val="2"/>
        <charset val="1"/>
      </rPr>
      <t xml:space="preserve"> modeled upper limit</t>
    </r>
  </si>
  <si>
    <t xml:space="preserve">NOAA ERSST</t>
  </si>
  <si>
    <t xml:space="preserve">Station 12</t>
  </si>
  <si>
    <t xml:space="preserve">WOA Gridded climate</t>
  </si>
</sst>
</file>

<file path=xl/styles.xml><?xml version="1.0" encoding="utf-8"?>
<styleSheet xmlns="http://schemas.openxmlformats.org/spreadsheetml/2006/main">
  <numFmts count="20">
    <numFmt numFmtId="164" formatCode="General"/>
    <numFmt numFmtId="165" formatCode="#,##0.00"/>
    <numFmt numFmtId="166" formatCode="General"/>
    <numFmt numFmtId="167" formatCode="mmm\ dd"/>
    <numFmt numFmtId="168" formatCode="0.00E+00"/>
    <numFmt numFmtId="169" formatCode="#,##0.000"/>
    <numFmt numFmtId="170" formatCode="[$-409]d/mmm/yyyy;@"/>
    <numFmt numFmtId="171" formatCode="0.0"/>
    <numFmt numFmtId="172" formatCode="0.00"/>
    <numFmt numFmtId="173" formatCode="0"/>
    <numFmt numFmtId="174" formatCode="0.000"/>
    <numFmt numFmtId="175" formatCode="d\-mmm\-yy"/>
    <numFmt numFmtId="176" formatCode="d\-mmm"/>
    <numFmt numFmtId="177" formatCode="#,##0.000000"/>
    <numFmt numFmtId="178" formatCode="mmm"/>
    <numFmt numFmtId="179" formatCode="[$-409]d/mmm;@"/>
    <numFmt numFmtId="180" formatCode="mm/dd/yy"/>
    <numFmt numFmtId="181" formatCode="mm\-dd"/>
    <numFmt numFmtId="182" formatCode="yyyy\-mm\-dd"/>
    <numFmt numFmtId="183" formatCode="&quot;          &quot;mmm"/>
  </numFmts>
  <fonts count="44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Noto Sans"/>
      <family val="2"/>
      <charset val="1"/>
    </font>
    <font>
      <b val="true"/>
      <sz val="10"/>
      <name val="Arial"/>
      <family val="2"/>
      <charset val="1"/>
    </font>
    <font>
      <b val="true"/>
      <sz val="10"/>
      <name val="Noto Sans"/>
      <family val="2"/>
      <charset val="1"/>
    </font>
    <font>
      <sz val="10"/>
      <name val="Times New Roman"/>
      <family val="1"/>
      <charset val="1"/>
    </font>
    <font>
      <sz val="10"/>
      <name val="Arial"/>
      <family val="2"/>
    </font>
    <font>
      <sz val="9"/>
      <name val="Arial"/>
      <family val="2"/>
    </font>
    <font>
      <b val="true"/>
      <sz val="11"/>
      <color rgb="FF000000"/>
      <name val="Calibri"/>
      <family val="2"/>
      <charset val="1"/>
    </font>
    <font>
      <b val="true"/>
      <sz val="14"/>
      <color rgb="FF000000"/>
      <name val="Calibri"/>
      <family val="2"/>
      <charset val="1"/>
    </font>
    <font>
      <b val="true"/>
      <sz val="16"/>
      <color rgb="FF000000"/>
      <name val="Calibri"/>
      <family val="2"/>
      <charset val="1"/>
    </font>
    <font>
      <sz val="11"/>
      <color rgb="FF4472C4"/>
      <name val="Calibri"/>
      <family val="2"/>
      <charset val="1"/>
    </font>
    <font>
      <b val="true"/>
      <sz val="12"/>
      <color rgb="FF000000"/>
      <name val="Arial"/>
      <family val="2"/>
      <charset val="1"/>
    </font>
    <font>
      <b val="true"/>
      <sz val="14"/>
      <name val="Arial"/>
      <family val="2"/>
      <charset val="1"/>
    </font>
    <font>
      <b val="true"/>
      <sz val="10"/>
      <color rgb="FFFF0000"/>
      <name val="Arial"/>
      <family val="2"/>
      <charset val="1"/>
    </font>
    <font>
      <sz val="11"/>
      <color rgb="FFFF0000"/>
      <name val="Calibri"/>
      <family val="2"/>
      <charset val="1"/>
    </font>
    <font>
      <b val="true"/>
      <sz val="12"/>
      <name val="Arial"/>
      <family val="2"/>
      <charset val="1"/>
    </font>
    <font>
      <sz val="10"/>
      <color rgb="FF4472C4"/>
      <name val="Noto Sans"/>
      <family val="2"/>
      <charset val="1"/>
    </font>
    <font>
      <sz val="11"/>
      <name val="Calibri"/>
      <family val="2"/>
      <charset val="1"/>
    </font>
    <font>
      <sz val="11"/>
      <color rgb="FF000000"/>
      <name val="Calibri"/>
      <family val="2"/>
      <charset val="1"/>
    </font>
    <font>
      <sz val="9"/>
      <color rgb="FF333333"/>
      <name val="Calibri"/>
      <family val="2"/>
    </font>
    <font>
      <sz val="9"/>
      <color rgb="FF595959"/>
      <name val="Calibri"/>
      <family val="2"/>
    </font>
    <font>
      <sz val="10"/>
      <color rgb="FF000000"/>
      <name val="Calibri"/>
      <family val="2"/>
    </font>
    <font>
      <sz val="14"/>
      <color rgb="FF595959"/>
      <name val="Calibri"/>
      <family val="2"/>
    </font>
    <font>
      <b val="true"/>
      <sz val="11"/>
      <color rgb="FFFF0000"/>
      <name val="Calibri"/>
      <family val="2"/>
      <charset val="1"/>
    </font>
    <font>
      <sz val="11"/>
      <color rgb="FF806000"/>
      <name val="Calibri"/>
      <family val="2"/>
      <charset val="1"/>
    </font>
    <font>
      <sz val="11"/>
      <color rgb="FFBFBFBF"/>
      <name val="Calibri"/>
      <family val="2"/>
      <charset val="1"/>
    </font>
    <font>
      <sz val="10"/>
      <color rgb="FF000000"/>
      <name val="Arial"/>
      <family val="2"/>
      <charset val="1"/>
    </font>
    <font>
      <sz val="12"/>
      <color rgb="FF595959"/>
      <name val="Calibri"/>
      <family val="2"/>
    </font>
    <font>
      <b val="true"/>
      <sz val="11"/>
      <color rgb="FF4472C4"/>
      <name val="Calibri"/>
      <family val="2"/>
      <charset val="1"/>
    </font>
    <font>
      <b val="true"/>
      <sz val="11"/>
      <color rgb="FFED7D31"/>
      <name val="Calibri"/>
      <family val="2"/>
      <charset val="1"/>
    </font>
    <font>
      <sz val="11"/>
      <color rgb="FFED7D31"/>
      <name val="Calibri"/>
      <family val="2"/>
      <charset val="1"/>
    </font>
    <font>
      <b val="true"/>
      <sz val="11"/>
      <color rgb="FF808080"/>
      <name val="Calibri"/>
      <family val="2"/>
      <charset val="1"/>
    </font>
    <font>
      <sz val="11"/>
      <color rgb="FF808080"/>
      <name val="Calibri"/>
      <family val="2"/>
      <charset val="1"/>
    </font>
    <font>
      <sz val="11"/>
      <color rgb="FFBF9000"/>
      <name val="Calibri"/>
      <family val="2"/>
      <charset val="1"/>
    </font>
    <font>
      <b val="true"/>
      <sz val="11"/>
      <color rgb="FFBF9000"/>
      <name val="Calibri"/>
      <family val="2"/>
      <charset val="1"/>
    </font>
    <font>
      <i val="true"/>
      <sz val="11"/>
      <color rgb="FF000000"/>
      <name val="Calibri"/>
      <family val="2"/>
      <charset val="1"/>
    </font>
    <font>
      <sz val="11"/>
      <color rgb="FF595959"/>
      <name val="Calibri"/>
      <family val="2"/>
    </font>
    <font>
      <b val="true"/>
      <vertAlign val="subscript"/>
      <sz val="10"/>
      <name val="Arial"/>
      <family val="2"/>
      <charset val="1"/>
    </font>
    <font>
      <b val="true"/>
      <sz val="12"/>
      <color rgb="FF000000"/>
      <name val="Times New Roman"/>
      <family val="0"/>
    </font>
    <font>
      <sz val="12"/>
      <color rgb="FF000000"/>
      <name val="Times New Roman"/>
      <family val="0"/>
    </font>
    <font>
      <sz val="12"/>
      <name val="Times New Roman"/>
      <family val="0"/>
    </font>
  </fonts>
  <fills count="19">
    <fill>
      <patternFill patternType="none"/>
    </fill>
    <fill>
      <patternFill patternType="gray125"/>
    </fill>
    <fill>
      <patternFill patternType="solid">
        <fgColor rgb="FFEEEEEE"/>
        <bgColor rgb="FFEDEDED"/>
      </patternFill>
    </fill>
    <fill>
      <patternFill patternType="solid">
        <fgColor rgb="FFF6F9D4"/>
        <bgColor rgb="FFFFFFD7"/>
      </patternFill>
    </fill>
    <fill>
      <patternFill patternType="solid">
        <fgColor rgb="FFFFFFFF"/>
        <bgColor rgb="FFFFFFD7"/>
      </patternFill>
    </fill>
    <fill>
      <patternFill patternType="solid">
        <fgColor rgb="FFFFFFD7"/>
        <bgColor rgb="FFF6F9D4"/>
      </patternFill>
    </fill>
    <fill>
      <patternFill patternType="solid">
        <fgColor rgb="FFDEEBF7"/>
        <bgColor rgb="FFDEE6EF"/>
      </patternFill>
    </fill>
    <fill>
      <patternFill patternType="solid">
        <fgColor rgb="FFDAE3F3"/>
        <bgColor rgb="FFDEE6EF"/>
      </patternFill>
    </fill>
    <fill>
      <patternFill patternType="solid">
        <fgColor rgb="FFFFF2CC"/>
        <bgColor rgb="FFF6F9D4"/>
      </patternFill>
    </fill>
    <fill>
      <patternFill patternType="solid">
        <fgColor rgb="FFE2F0D9"/>
        <bgColor rgb="FFDDE8CB"/>
      </patternFill>
    </fill>
    <fill>
      <patternFill patternType="solid">
        <fgColor rgb="FFFBE5D6"/>
        <bgColor rgb="FFFFF2CC"/>
      </patternFill>
    </fill>
    <fill>
      <patternFill patternType="solid">
        <fgColor rgb="FFEDEDED"/>
        <bgColor rgb="FFEEEEEE"/>
      </patternFill>
    </fill>
    <fill>
      <patternFill patternType="solid">
        <fgColor rgb="FFFFC000"/>
        <bgColor rgb="FFE3AB00"/>
      </patternFill>
    </fill>
    <fill>
      <patternFill patternType="solid">
        <fgColor rgb="FFFFFF00"/>
        <bgColor rgb="FFFFC000"/>
      </patternFill>
    </fill>
    <fill>
      <patternFill patternType="solid">
        <fgColor rgb="FFF8CBAD"/>
        <bgColor rgb="FFFFDBB6"/>
      </patternFill>
    </fill>
    <fill>
      <patternFill patternType="solid">
        <fgColor rgb="FFFFDBB6"/>
        <bgColor rgb="FFF8CBAD"/>
      </patternFill>
    </fill>
    <fill>
      <patternFill patternType="solid">
        <fgColor rgb="FFDEE6EF"/>
        <bgColor rgb="FFDAE3F3"/>
      </patternFill>
    </fill>
    <fill>
      <patternFill patternType="solid">
        <fgColor rgb="FFDEDCE6"/>
        <bgColor rgb="FFD9D9D9"/>
      </patternFill>
    </fill>
    <fill>
      <patternFill patternType="solid">
        <fgColor rgb="FFDDE8CB"/>
        <bgColor rgb="FFE2F0D9"/>
      </patternFill>
    </fill>
  </fills>
  <borders count="4">
    <border diagonalUp="false" diagonalDown="false">
      <left/>
      <right/>
      <top/>
      <bottom/>
      <diagonal/>
    </border>
    <border diagonalUp="false" diagonalDown="false">
      <left/>
      <right/>
      <top/>
      <bottom style="hair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hair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5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0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0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0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1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2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3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3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7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5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1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18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18" fillId="1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18" fillId="11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6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8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0" fillId="1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6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3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20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6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3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3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1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7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7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7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3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6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3" fontId="16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16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6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26" fillId="11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28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1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1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1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7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17" fillId="11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4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20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0" fillId="14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4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4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4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15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1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7" fillId="8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3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3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5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6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2" fontId="31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3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2" fontId="32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3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2" fontId="34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1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2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4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7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38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8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10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1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0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1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1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1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1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1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1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1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1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1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1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1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1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F6F9D4"/>
      <rgbColor rgb="FF0000FF"/>
      <rgbColor rgb="FFFFFF00"/>
      <rgbColor rgb="FFFF00FF"/>
      <rgbColor rgb="FFDDE8CB"/>
      <rgbColor rgb="FF800000"/>
      <rgbColor rgb="FF008000"/>
      <rgbColor rgb="FF000080"/>
      <rgbColor rgb="FF806000"/>
      <rgbColor rgb="FF800080"/>
      <rgbColor rgb="FF518ABD"/>
      <rgbColor rgb="FFBFBFBF"/>
      <rgbColor rgb="FF808080"/>
      <rgbColor rgb="FF90A2D3"/>
      <rgbColor rgb="FF8B8B8B"/>
      <rgbColor rgb="FFFFFFD7"/>
      <rgbColor rgb="FFDEEBF7"/>
      <rgbColor rgb="FF660066"/>
      <rgbColor rgb="FFF8CBAD"/>
      <rgbColor rgb="FF0066CC"/>
      <rgbColor rgb="FFD9D9D9"/>
      <rgbColor rgb="FF000080"/>
      <rgbColor rgb="FFFF00FF"/>
      <rgbColor rgb="FFFFDBB6"/>
      <rgbColor rgb="FFEDEDED"/>
      <rgbColor rgb="FF800080"/>
      <rgbColor rgb="FF800000"/>
      <rgbColor rgb="FFEEEEEE"/>
      <rgbColor rgb="FF0000FF"/>
      <rgbColor rgb="FFDEDCE6"/>
      <rgbColor rgb="FFDEE6EF"/>
      <rgbColor rgb="FFE2F0D9"/>
      <rgbColor rgb="FFFFF2CC"/>
      <rgbColor rgb="FF98B8DF"/>
      <rgbColor rgb="FFF1A78B"/>
      <rgbColor rgb="FFA5A5A5"/>
      <rgbColor rgb="FFFFD087"/>
      <rgbColor rgb="FF4472C4"/>
      <rgbColor rgb="FFDAE3F3"/>
      <rgbColor rgb="FFBF9000"/>
      <rgbColor rgb="FFFFC000"/>
      <rgbColor rgb="FFE3AB00"/>
      <rgbColor rgb="FFED7D31"/>
      <rgbColor rgb="FF3C65AE"/>
      <rgbColor rgb="FF929292"/>
      <rgbColor rgb="FF003366"/>
      <rgbColor rgb="FF639A3F"/>
      <rgbColor rgb="FF003300"/>
      <rgbColor rgb="FF333300"/>
      <rgbColor rgb="FF993300"/>
      <rgbColor rgb="FFFBE5D6"/>
      <rgbColor rgb="FF59595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sharedStrings" Target="sharedStrings.xml"/>
</Relationships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682307876466363"/>
          <c:y val="0.171202375061851"/>
          <c:w val="0.864097039342431"/>
          <c:h val="0.72897080653142"/>
        </c:manualLayout>
      </c:layout>
      <c:scatterChart>
        <c:scatterStyle val="line"/>
        <c:varyColors val="0"/>
        <c:ser>
          <c:idx val="0"/>
          <c:order val="0"/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'Viking Bank calculation'!$AC$3:$AC$40</c:f>
              <c:numCache>
                <c:formatCode>General</c:formatCode>
                <c:ptCount val="38"/>
                <c:pt idx="0">
                  <c:v>44150</c:v>
                </c:pt>
                <c:pt idx="1">
                  <c:v>44239</c:v>
                </c:pt>
                <c:pt idx="2">
                  <c:v>44319</c:v>
                </c:pt>
                <c:pt idx="3">
                  <c:v>44409</c:v>
                </c:pt>
                <c:pt idx="4">
                  <c:v>44439</c:v>
                </c:pt>
                <c:pt idx="5">
                  <c:v>44469</c:v>
                </c:pt>
                <c:pt idx="6">
                  <c:v>44509</c:v>
                </c:pt>
                <c:pt idx="7">
                  <c:v>44629</c:v>
                </c:pt>
              </c:numCache>
            </c:numRef>
          </c:xVal>
          <c:yVal>
            <c:numRef>
              <c:f>'Viking Bank calculation'!$AD$3:$AD$40</c:f>
              <c:numCache>
                <c:formatCode>General</c:formatCode>
                <c:ptCount val="38"/>
                <c:pt idx="0">
                  <c:v>0.159543659259903</c:v>
                </c:pt>
                <c:pt idx="1">
                  <c:v>0.42366175031989</c:v>
                </c:pt>
                <c:pt idx="2">
                  <c:v>0.387706071050554</c:v>
                </c:pt>
                <c:pt idx="3">
                  <c:v>0.422462133761111</c:v>
                </c:pt>
                <c:pt idx="4">
                  <c:v>0.497554283166268</c:v>
                </c:pt>
                <c:pt idx="5">
                  <c:v>0.425466870778494</c:v>
                </c:pt>
                <c:pt idx="6">
                  <c:v>0.303856249593793</c:v>
                </c:pt>
                <c:pt idx="7">
                  <c:v>0.30959359519415</c:v>
                </c:pt>
              </c:numCache>
            </c:numRef>
          </c:yVal>
          <c:smooth val="0"/>
        </c:ser>
        <c:ser>
          <c:idx val="1"/>
          <c:order val="1"/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'Viking Bank calculation'!$AF$3:$AF$367</c:f>
              <c:numCache>
                <c:formatCode>General</c:formatCode>
                <c:ptCount val="365"/>
                <c:pt idx="0">
                  <c:v>44211</c:v>
                </c:pt>
                <c:pt idx="1">
                  <c:v>44212</c:v>
                </c:pt>
                <c:pt idx="2">
                  <c:v>44213</c:v>
                </c:pt>
                <c:pt idx="3">
                  <c:v>44214</c:v>
                </c:pt>
                <c:pt idx="4">
                  <c:v>44215</c:v>
                </c:pt>
                <c:pt idx="5">
                  <c:v>44216</c:v>
                </c:pt>
                <c:pt idx="6">
                  <c:v>44217</c:v>
                </c:pt>
                <c:pt idx="7">
                  <c:v>44218</c:v>
                </c:pt>
                <c:pt idx="8">
                  <c:v>44219</c:v>
                </c:pt>
                <c:pt idx="9">
                  <c:v>44220</c:v>
                </c:pt>
                <c:pt idx="10">
                  <c:v>44221</c:v>
                </c:pt>
                <c:pt idx="11">
                  <c:v>44222</c:v>
                </c:pt>
                <c:pt idx="12">
                  <c:v>44223</c:v>
                </c:pt>
                <c:pt idx="13">
                  <c:v>44224</c:v>
                </c:pt>
                <c:pt idx="14">
                  <c:v>44225</c:v>
                </c:pt>
                <c:pt idx="15">
                  <c:v>44226</c:v>
                </c:pt>
                <c:pt idx="16">
                  <c:v>44227</c:v>
                </c:pt>
                <c:pt idx="17">
                  <c:v>44228</c:v>
                </c:pt>
                <c:pt idx="18">
                  <c:v>44229</c:v>
                </c:pt>
                <c:pt idx="19">
                  <c:v>44230</c:v>
                </c:pt>
                <c:pt idx="20">
                  <c:v>44231</c:v>
                </c:pt>
                <c:pt idx="21">
                  <c:v>44232</c:v>
                </c:pt>
                <c:pt idx="22">
                  <c:v>44233</c:v>
                </c:pt>
                <c:pt idx="23">
                  <c:v>44234</c:v>
                </c:pt>
                <c:pt idx="24">
                  <c:v>44235</c:v>
                </c:pt>
                <c:pt idx="25">
                  <c:v>44236</c:v>
                </c:pt>
                <c:pt idx="26">
                  <c:v>44237</c:v>
                </c:pt>
                <c:pt idx="27">
                  <c:v>44238</c:v>
                </c:pt>
                <c:pt idx="28">
                  <c:v>44239</c:v>
                </c:pt>
                <c:pt idx="29">
                  <c:v>44240</c:v>
                </c:pt>
                <c:pt idx="30">
                  <c:v>44241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44247</c:v>
                </c:pt>
                <c:pt idx="37">
                  <c:v>44248</c:v>
                </c:pt>
                <c:pt idx="38">
                  <c:v>44249</c:v>
                </c:pt>
                <c:pt idx="39">
                  <c:v>44250</c:v>
                </c:pt>
                <c:pt idx="40">
                  <c:v>44251</c:v>
                </c:pt>
                <c:pt idx="41">
                  <c:v>44252</c:v>
                </c:pt>
                <c:pt idx="42">
                  <c:v>44253</c:v>
                </c:pt>
                <c:pt idx="43">
                  <c:v>44254</c:v>
                </c:pt>
                <c:pt idx="44">
                  <c:v>44255</c:v>
                </c:pt>
                <c:pt idx="45">
                  <c:v>44256</c:v>
                </c:pt>
                <c:pt idx="46">
                  <c:v>44257</c:v>
                </c:pt>
                <c:pt idx="47">
                  <c:v>44258</c:v>
                </c:pt>
                <c:pt idx="48">
                  <c:v>44259</c:v>
                </c:pt>
                <c:pt idx="49">
                  <c:v>44260</c:v>
                </c:pt>
                <c:pt idx="50">
                  <c:v>44261</c:v>
                </c:pt>
                <c:pt idx="51">
                  <c:v>44262</c:v>
                </c:pt>
                <c:pt idx="52">
                  <c:v>44263</c:v>
                </c:pt>
                <c:pt idx="53">
                  <c:v>44264</c:v>
                </c:pt>
                <c:pt idx="54">
                  <c:v>44265</c:v>
                </c:pt>
                <c:pt idx="55">
                  <c:v>44266</c:v>
                </c:pt>
                <c:pt idx="56">
                  <c:v>44267</c:v>
                </c:pt>
                <c:pt idx="57">
                  <c:v>44268</c:v>
                </c:pt>
                <c:pt idx="58">
                  <c:v>44269</c:v>
                </c:pt>
                <c:pt idx="59">
                  <c:v>44270</c:v>
                </c:pt>
                <c:pt idx="60">
                  <c:v>44271</c:v>
                </c:pt>
                <c:pt idx="61">
                  <c:v>44272</c:v>
                </c:pt>
                <c:pt idx="62">
                  <c:v>44273</c:v>
                </c:pt>
                <c:pt idx="63">
                  <c:v>44274</c:v>
                </c:pt>
                <c:pt idx="64">
                  <c:v>44275</c:v>
                </c:pt>
                <c:pt idx="65">
                  <c:v>44276</c:v>
                </c:pt>
                <c:pt idx="66">
                  <c:v>44277</c:v>
                </c:pt>
                <c:pt idx="67">
                  <c:v>44278</c:v>
                </c:pt>
                <c:pt idx="68">
                  <c:v>44279</c:v>
                </c:pt>
                <c:pt idx="69">
                  <c:v>44280</c:v>
                </c:pt>
                <c:pt idx="70">
                  <c:v>44281</c:v>
                </c:pt>
                <c:pt idx="71">
                  <c:v>44282</c:v>
                </c:pt>
                <c:pt idx="72">
                  <c:v>44283</c:v>
                </c:pt>
                <c:pt idx="73">
                  <c:v>44284</c:v>
                </c:pt>
                <c:pt idx="74">
                  <c:v>44285</c:v>
                </c:pt>
                <c:pt idx="75">
                  <c:v>44286</c:v>
                </c:pt>
                <c:pt idx="76">
                  <c:v>44287</c:v>
                </c:pt>
                <c:pt idx="77">
                  <c:v>44288</c:v>
                </c:pt>
                <c:pt idx="78">
                  <c:v>44289</c:v>
                </c:pt>
                <c:pt idx="79">
                  <c:v>44290</c:v>
                </c:pt>
                <c:pt idx="80">
                  <c:v>44291</c:v>
                </c:pt>
                <c:pt idx="81">
                  <c:v>44292</c:v>
                </c:pt>
                <c:pt idx="82">
                  <c:v>44293</c:v>
                </c:pt>
                <c:pt idx="83">
                  <c:v>44294</c:v>
                </c:pt>
                <c:pt idx="84">
                  <c:v>44295</c:v>
                </c:pt>
                <c:pt idx="85">
                  <c:v>44296</c:v>
                </c:pt>
                <c:pt idx="86">
                  <c:v>44297</c:v>
                </c:pt>
                <c:pt idx="87">
                  <c:v>44298</c:v>
                </c:pt>
                <c:pt idx="88">
                  <c:v>44299</c:v>
                </c:pt>
                <c:pt idx="89">
                  <c:v>44300</c:v>
                </c:pt>
                <c:pt idx="90">
                  <c:v>44301</c:v>
                </c:pt>
                <c:pt idx="91">
                  <c:v>44302</c:v>
                </c:pt>
                <c:pt idx="92">
                  <c:v>44303</c:v>
                </c:pt>
                <c:pt idx="93">
                  <c:v>44304</c:v>
                </c:pt>
                <c:pt idx="94">
                  <c:v>44305</c:v>
                </c:pt>
                <c:pt idx="95">
                  <c:v>44306</c:v>
                </c:pt>
                <c:pt idx="96">
                  <c:v>44307</c:v>
                </c:pt>
                <c:pt idx="97">
                  <c:v>44308</c:v>
                </c:pt>
                <c:pt idx="98">
                  <c:v>44309</c:v>
                </c:pt>
                <c:pt idx="99">
                  <c:v>44310</c:v>
                </c:pt>
                <c:pt idx="100">
                  <c:v>44311</c:v>
                </c:pt>
                <c:pt idx="101">
                  <c:v>44312</c:v>
                </c:pt>
                <c:pt idx="102">
                  <c:v>44313</c:v>
                </c:pt>
                <c:pt idx="103">
                  <c:v>44314</c:v>
                </c:pt>
                <c:pt idx="104">
                  <c:v>44315</c:v>
                </c:pt>
                <c:pt idx="105">
                  <c:v>44316</c:v>
                </c:pt>
                <c:pt idx="106">
                  <c:v>44317</c:v>
                </c:pt>
                <c:pt idx="107">
                  <c:v>44318</c:v>
                </c:pt>
                <c:pt idx="108">
                  <c:v>44319</c:v>
                </c:pt>
                <c:pt idx="109">
                  <c:v>44320</c:v>
                </c:pt>
                <c:pt idx="110">
                  <c:v>44321</c:v>
                </c:pt>
                <c:pt idx="111">
                  <c:v>44322</c:v>
                </c:pt>
                <c:pt idx="112">
                  <c:v>44323</c:v>
                </c:pt>
                <c:pt idx="113">
                  <c:v>44324</c:v>
                </c:pt>
                <c:pt idx="114">
                  <c:v>44325</c:v>
                </c:pt>
                <c:pt idx="115">
                  <c:v>44326</c:v>
                </c:pt>
                <c:pt idx="116">
                  <c:v>44327</c:v>
                </c:pt>
                <c:pt idx="117">
                  <c:v>44328</c:v>
                </c:pt>
                <c:pt idx="118">
                  <c:v>44329</c:v>
                </c:pt>
                <c:pt idx="119">
                  <c:v>44330</c:v>
                </c:pt>
                <c:pt idx="120">
                  <c:v>44331</c:v>
                </c:pt>
                <c:pt idx="121">
                  <c:v>44332</c:v>
                </c:pt>
                <c:pt idx="122">
                  <c:v>44333</c:v>
                </c:pt>
                <c:pt idx="123">
                  <c:v>44334</c:v>
                </c:pt>
                <c:pt idx="124">
                  <c:v>44335</c:v>
                </c:pt>
                <c:pt idx="125">
                  <c:v>44336</c:v>
                </c:pt>
                <c:pt idx="126">
                  <c:v>44337</c:v>
                </c:pt>
                <c:pt idx="127">
                  <c:v>44338</c:v>
                </c:pt>
                <c:pt idx="128">
                  <c:v>44339</c:v>
                </c:pt>
                <c:pt idx="129">
                  <c:v>44340</c:v>
                </c:pt>
                <c:pt idx="130">
                  <c:v>44341</c:v>
                </c:pt>
                <c:pt idx="131">
                  <c:v>44342</c:v>
                </c:pt>
                <c:pt idx="132">
                  <c:v>44343</c:v>
                </c:pt>
                <c:pt idx="133">
                  <c:v>44344</c:v>
                </c:pt>
                <c:pt idx="134">
                  <c:v>44345</c:v>
                </c:pt>
                <c:pt idx="135">
                  <c:v>44346</c:v>
                </c:pt>
                <c:pt idx="136">
                  <c:v>44347</c:v>
                </c:pt>
                <c:pt idx="137">
                  <c:v>44348</c:v>
                </c:pt>
                <c:pt idx="138">
                  <c:v>44349</c:v>
                </c:pt>
                <c:pt idx="139">
                  <c:v>44350</c:v>
                </c:pt>
                <c:pt idx="140">
                  <c:v>44351</c:v>
                </c:pt>
                <c:pt idx="141">
                  <c:v>44352</c:v>
                </c:pt>
                <c:pt idx="142">
                  <c:v>44353</c:v>
                </c:pt>
                <c:pt idx="143">
                  <c:v>44354</c:v>
                </c:pt>
                <c:pt idx="144">
                  <c:v>44355</c:v>
                </c:pt>
                <c:pt idx="145">
                  <c:v>44356</c:v>
                </c:pt>
                <c:pt idx="146">
                  <c:v>44357</c:v>
                </c:pt>
                <c:pt idx="147">
                  <c:v>44358</c:v>
                </c:pt>
                <c:pt idx="148">
                  <c:v>44359</c:v>
                </c:pt>
                <c:pt idx="149">
                  <c:v>44360</c:v>
                </c:pt>
                <c:pt idx="150">
                  <c:v>44361</c:v>
                </c:pt>
                <c:pt idx="151">
                  <c:v>44362</c:v>
                </c:pt>
                <c:pt idx="152">
                  <c:v>44363</c:v>
                </c:pt>
                <c:pt idx="153">
                  <c:v>44364</c:v>
                </c:pt>
                <c:pt idx="154">
                  <c:v>44365</c:v>
                </c:pt>
                <c:pt idx="155">
                  <c:v>44366</c:v>
                </c:pt>
                <c:pt idx="156">
                  <c:v>44367</c:v>
                </c:pt>
                <c:pt idx="157">
                  <c:v>44368</c:v>
                </c:pt>
                <c:pt idx="158">
                  <c:v>44369</c:v>
                </c:pt>
                <c:pt idx="159">
                  <c:v>44370</c:v>
                </c:pt>
                <c:pt idx="160">
                  <c:v>44371</c:v>
                </c:pt>
                <c:pt idx="161">
                  <c:v>44372</c:v>
                </c:pt>
                <c:pt idx="162">
                  <c:v>44373</c:v>
                </c:pt>
                <c:pt idx="163">
                  <c:v>44374</c:v>
                </c:pt>
                <c:pt idx="164">
                  <c:v>44375</c:v>
                </c:pt>
                <c:pt idx="165">
                  <c:v>44376</c:v>
                </c:pt>
                <c:pt idx="166">
                  <c:v>44377</c:v>
                </c:pt>
                <c:pt idx="167">
                  <c:v>44378</c:v>
                </c:pt>
                <c:pt idx="168">
                  <c:v>44379</c:v>
                </c:pt>
                <c:pt idx="169">
                  <c:v>44380</c:v>
                </c:pt>
                <c:pt idx="170">
                  <c:v>44381</c:v>
                </c:pt>
                <c:pt idx="171">
                  <c:v>44382</c:v>
                </c:pt>
                <c:pt idx="172">
                  <c:v>44383</c:v>
                </c:pt>
                <c:pt idx="173">
                  <c:v>44384</c:v>
                </c:pt>
                <c:pt idx="174">
                  <c:v>44385</c:v>
                </c:pt>
                <c:pt idx="175">
                  <c:v>44386</c:v>
                </c:pt>
                <c:pt idx="176">
                  <c:v>44387</c:v>
                </c:pt>
                <c:pt idx="177">
                  <c:v>44388</c:v>
                </c:pt>
                <c:pt idx="178">
                  <c:v>44389</c:v>
                </c:pt>
                <c:pt idx="179">
                  <c:v>44390</c:v>
                </c:pt>
                <c:pt idx="180">
                  <c:v>44391</c:v>
                </c:pt>
                <c:pt idx="181">
                  <c:v>44392</c:v>
                </c:pt>
                <c:pt idx="182">
                  <c:v>44393</c:v>
                </c:pt>
                <c:pt idx="183">
                  <c:v>44394</c:v>
                </c:pt>
                <c:pt idx="184">
                  <c:v>44395</c:v>
                </c:pt>
                <c:pt idx="185">
                  <c:v>44396</c:v>
                </c:pt>
                <c:pt idx="186">
                  <c:v>44397</c:v>
                </c:pt>
                <c:pt idx="187">
                  <c:v>44398</c:v>
                </c:pt>
                <c:pt idx="188">
                  <c:v>44399</c:v>
                </c:pt>
                <c:pt idx="189">
                  <c:v>44400</c:v>
                </c:pt>
                <c:pt idx="190">
                  <c:v>44401</c:v>
                </c:pt>
                <c:pt idx="191">
                  <c:v>44402</c:v>
                </c:pt>
                <c:pt idx="192">
                  <c:v>44403</c:v>
                </c:pt>
                <c:pt idx="193">
                  <c:v>44404</c:v>
                </c:pt>
                <c:pt idx="194">
                  <c:v>44405</c:v>
                </c:pt>
                <c:pt idx="195">
                  <c:v>44406</c:v>
                </c:pt>
                <c:pt idx="196">
                  <c:v>44407</c:v>
                </c:pt>
                <c:pt idx="197">
                  <c:v>44408</c:v>
                </c:pt>
                <c:pt idx="198">
                  <c:v>44409</c:v>
                </c:pt>
                <c:pt idx="199">
                  <c:v>44410</c:v>
                </c:pt>
                <c:pt idx="200">
                  <c:v>44411</c:v>
                </c:pt>
                <c:pt idx="201">
                  <c:v>44412</c:v>
                </c:pt>
                <c:pt idx="202">
                  <c:v>44413</c:v>
                </c:pt>
                <c:pt idx="203">
                  <c:v>44414</c:v>
                </c:pt>
                <c:pt idx="204">
                  <c:v>44415</c:v>
                </c:pt>
                <c:pt idx="205">
                  <c:v>44416</c:v>
                </c:pt>
                <c:pt idx="206">
                  <c:v>44417</c:v>
                </c:pt>
                <c:pt idx="207">
                  <c:v>44418</c:v>
                </c:pt>
                <c:pt idx="208">
                  <c:v>44419</c:v>
                </c:pt>
                <c:pt idx="209">
                  <c:v>44420</c:v>
                </c:pt>
                <c:pt idx="210">
                  <c:v>44421</c:v>
                </c:pt>
                <c:pt idx="211">
                  <c:v>44422</c:v>
                </c:pt>
                <c:pt idx="212">
                  <c:v>44423</c:v>
                </c:pt>
                <c:pt idx="213">
                  <c:v>44424</c:v>
                </c:pt>
                <c:pt idx="214">
                  <c:v>44425</c:v>
                </c:pt>
                <c:pt idx="215">
                  <c:v>44426</c:v>
                </c:pt>
                <c:pt idx="216">
                  <c:v>44427</c:v>
                </c:pt>
                <c:pt idx="217">
                  <c:v>44428</c:v>
                </c:pt>
                <c:pt idx="218">
                  <c:v>44429</c:v>
                </c:pt>
                <c:pt idx="219">
                  <c:v>44430</c:v>
                </c:pt>
                <c:pt idx="220">
                  <c:v>44431</c:v>
                </c:pt>
                <c:pt idx="221">
                  <c:v>44432</c:v>
                </c:pt>
                <c:pt idx="222">
                  <c:v>44433</c:v>
                </c:pt>
                <c:pt idx="223">
                  <c:v>44434</c:v>
                </c:pt>
                <c:pt idx="224">
                  <c:v>44435</c:v>
                </c:pt>
                <c:pt idx="225">
                  <c:v>44436</c:v>
                </c:pt>
                <c:pt idx="226">
                  <c:v>44437</c:v>
                </c:pt>
                <c:pt idx="227">
                  <c:v>44438</c:v>
                </c:pt>
                <c:pt idx="228">
                  <c:v>44439</c:v>
                </c:pt>
                <c:pt idx="229">
                  <c:v>44440</c:v>
                </c:pt>
                <c:pt idx="230">
                  <c:v>44441</c:v>
                </c:pt>
                <c:pt idx="231">
                  <c:v>44442</c:v>
                </c:pt>
                <c:pt idx="232">
                  <c:v>44443</c:v>
                </c:pt>
                <c:pt idx="233">
                  <c:v>44444</c:v>
                </c:pt>
                <c:pt idx="234">
                  <c:v>44445</c:v>
                </c:pt>
                <c:pt idx="235">
                  <c:v>44446</c:v>
                </c:pt>
                <c:pt idx="236">
                  <c:v>44447</c:v>
                </c:pt>
                <c:pt idx="237">
                  <c:v>44448</c:v>
                </c:pt>
                <c:pt idx="238">
                  <c:v>44449</c:v>
                </c:pt>
                <c:pt idx="239">
                  <c:v>44450</c:v>
                </c:pt>
                <c:pt idx="240">
                  <c:v>44451</c:v>
                </c:pt>
                <c:pt idx="241">
                  <c:v>44452</c:v>
                </c:pt>
                <c:pt idx="242">
                  <c:v>44453</c:v>
                </c:pt>
                <c:pt idx="243">
                  <c:v>44454</c:v>
                </c:pt>
                <c:pt idx="244">
                  <c:v>44455</c:v>
                </c:pt>
                <c:pt idx="245">
                  <c:v>44456</c:v>
                </c:pt>
                <c:pt idx="246">
                  <c:v>44457</c:v>
                </c:pt>
                <c:pt idx="247">
                  <c:v>44458</c:v>
                </c:pt>
                <c:pt idx="248">
                  <c:v>44459</c:v>
                </c:pt>
                <c:pt idx="249">
                  <c:v>44460</c:v>
                </c:pt>
                <c:pt idx="250">
                  <c:v>44461</c:v>
                </c:pt>
                <c:pt idx="251">
                  <c:v>44462</c:v>
                </c:pt>
                <c:pt idx="252">
                  <c:v>44463</c:v>
                </c:pt>
                <c:pt idx="253">
                  <c:v>44464</c:v>
                </c:pt>
                <c:pt idx="254">
                  <c:v>44465</c:v>
                </c:pt>
                <c:pt idx="255">
                  <c:v>44466</c:v>
                </c:pt>
                <c:pt idx="256">
                  <c:v>44467</c:v>
                </c:pt>
                <c:pt idx="257">
                  <c:v>44468</c:v>
                </c:pt>
                <c:pt idx="258">
                  <c:v>44469</c:v>
                </c:pt>
                <c:pt idx="259">
                  <c:v>44470</c:v>
                </c:pt>
                <c:pt idx="260">
                  <c:v>44471</c:v>
                </c:pt>
                <c:pt idx="261">
                  <c:v>44472</c:v>
                </c:pt>
                <c:pt idx="262">
                  <c:v>44473</c:v>
                </c:pt>
                <c:pt idx="263">
                  <c:v>44474</c:v>
                </c:pt>
                <c:pt idx="264">
                  <c:v>44475</c:v>
                </c:pt>
                <c:pt idx="265">
                  <c:v>44476</c:v>
                </c:pt>
                <c:pt idx="266">
                  <c:v>44477</c:v>
                </c:pt>
                <c:pt idx="267">
                  <c:v>44478</c:v>
                </c:pt>
                <c:pt idx="268">
                  <c:v>44479</c:v>
                </c:pt>
                <c:pt idx="269">
                  <c:v>44480</c:v>
                </c:pt>
                <c:pt idx="270">
                  <c:v>44481</c:v>
                </c:pt>
                <c:pt idx="271">
                  <c:v>44482</c:v>
                </c:pt>
                <c:pt idx="272">
                  <c:v>44483</c:v>
                </c:pt>
                <c:pt idx="273">
                  <c:v>44484</c:v>
                </c:pt>
                <c:pt idx="274">
                  <c:v>44485</c:v>
                </c:pt>
                <c:pt idx="275">
                  <c:v>44486</c:v>
                </c:pt>
                <c:pt idx="276">
                  <c:v>44487</c:v>
                </c:pt>
                <c:pt idx="277">
                  <c:v>44488</c:v>
                </c:pt>
                <c:pt idx="278">
                  <c:v>44489</c:v>
                </c:pt>
                <c:pt idx="279">
                  <c:v>44490</c:v>
                </c:pt>
                <c:pt idx="280">
                  <c:v>44491</c:v>
                </c:pt>
                <c:pt idx="281">
                  <c:v>44492</c:v>
                </c:pt>
                <c:pt idx="282">
                  <c:v>44493</c:v>
                </c:pt>
                <c:pt idx="283">
                  <c:v>44494</c:v>
                </c:pt>
                <c:pt idx="284">
                  <c:v>44495</c:v>
                </c:pt>
                <c:pt idx="285">
                  <c:v>44496</c:v>
                </c:pt>
                <c:pt idx="286">
                  <c:v>44497</c:v>
                </c:pt>
                <c:pt idx="287">
                  <c:v>44498</c:v>
                </c:pt>
                <c:pt idx="288">
                  <c:v>44499</c:v>
                </c:pt>
                <c:pt idx="289">
                  <c:v>44500</c:v>
                </c:pt>
                <c:pt idx="290">
                  <c:v>44501</c:v>
                </c:pt>
                <c:pt idx="291">
                  <c:v>44502</c:v>
                </c:pt>
                <c:pt idx="292">
                  <c:v>44503</c:v>
                </c:pt>
                <c:pt idx="293">
                  <c:v>44504</c:v>
                </c:pt>
                <c:pt idx="294">
                  <c:v>44505</c:v>
                </c:pt>
                <c:pt idx="295">
                  <c:v>44506</c:v>
                </c:pt>
                <c:pt idx="296">
                  <c:v>44507</c:v>
                </c:pt>
                <c:pt idx="297">
                  <c:v>44508</c:v>
                </c:pt>
                <c:pt idx="298">
                  <c:v>44509</c:v>
                </c:pt>
                <c:pt idx="299">
                  <c:v>44510</c:v>
                </c:pt>
                <c:pt idx="300">
                  <c:v>44511</c:v>
                </c:pt>
                <c:pt idx="301">
                  <c:v>44512</c:v>
                </c:pt>
                <c:pt idx="302">
                  <c:v>44513</c:v>
                </c:pt>
                <c:pt idx="303">
                  <c:v>44514</c:v>
                </c:pt>
                <c:pt idx="304">
                  <c:v>44515</c:v>
                </c:pt>
                <c:pt idx="305">
                  <c:v>44516</c:v>
                </c:pt>
                <c:pt idx="306">
                  <c:v>44517</c:v>
                </c:pt>
                <c:pt idx="307">
                  <c:v>44518</c:v>
                </c:pt>
                <c:pt idx="308">
                  <c:v>44519</c:v>
                </c:pt>
                <c:pt idx="309">
                  <c:v>44520</c:v>
                </c:pt>
                <c:pt idx="310">
                  <c:v>44521</c:v>
                </c:pt>
                <c:pt idx="311">
                  <c:v>44522</c:v>
                </c:pt>
                <c:pt idx="312">
                  <c:v>44523</c:v>
                </c:pt>
                <c:pt idx="313">
                  <c:v>44524</c:v>
                </c:pt>
                <c:pt idx="314">
                  <c:v>44525</c:v>
                </c:pt>
                <c:pt idx="315">
                  <c:v>44526</c:v>
                </c:pt>
                <c:pt idx="316">
                  <c:v>44527</c:v>
                </c:pt>
                <c:pt idx="317">
                  <c:v>44528</c:v>
                </c:pt>
                <c:pt idx="318">
                  <c:v>44529</c:v>
                </c:pt>
                <c:pt idx="319">
                  <c:v>44530</c:v>
                </c:pt>
                <c:pt idx="320">
                  <c:v>44531</c:v>
                </c:pt>
                <c:pt idx="321">
                  <c:v>44532</c:v>
                </c:pt>
                <c:pt idx="322">
                  <c:v>44533</c:v>
                </c:pt>
                <c:pt idx="323">
                  <c:v>44534</c:v>
                </c:pt>
                <c:pt idx="324">
                  <c:v>44535</c:v>
                </c:pt>
                <c:pt idx="325">
                  <c:v>44536</c:v>
                </c:pt>
                <c:pt idx="326">
                  <c:v>44537</c:v>
                </c:pt>
                <c:pt idx="327">
                  <c:v>44538</c:v>
                </c:pt>
                <c:pt idx="328">
                  <c:v>44539</c:v>
                </c:pt>
                <c:pt idx="329">
                  <c:v>44540</c:v>
                </c:pt>
                <c:pt idx="330">
                  <c:v>44541</c:v>
                </c:pt>
                <c:pt idx="331">
                  <c:v>44542</c:v>
                </c:pt>
                <c:pt idx="332">
                  <c:v>44543</c:v>
                </c:pt>
                <c:pt idx="333">
                  <c:v>44544</c:v>
                </c:pt>
                <c:pt idx="334">
                  <c:v>44545</c:v>
                </c:pt>
                <c:pt idx="335">
                  <c:v>44546</c:v>
                </c:pt>
                <c:pt idx="336">
                  <c:v>44547</c:v>
                </c:pt>
                <c:pt idx="337">
                  <c:v>44548</c:v>
                </c:pt>
                <c:pt idx="338">
                  <c:v>44549</c:v>
                </c:pt>
                <c:pt idx="339">
                  <c:v>44550</c:v>
                </c:pt>
                <c:pt idx="340">
                  <c:v>44551</c:v>
                </c:pt>
                <c:pt idx="341">
                  <c:v>44552</c:v>
                </c:pt>
                <c:pt idx="342">
                  <c:v>44553</c:v>
                </c:pt>
                <c:pt idx="343">
                  <c:v>44554</c:v>
                </c:pt>
                <c:pt idx="344">
                  <c:v>44555</c:v>
                </c:pt>
                <c:pt idx="345">
                  <c:v>44556</c:v>
                </c:pt>
                <c:pt idx="346">
                  <c:v>44557</c:v>
                </c:pt>
                <c:pt idx="347">
                  <c:v>44558</c:v>
                </c:pt>
                <c:pt idx="348">
                  <c:v>44559</c:v>
                </c:pt>
                <c:pt idx="349">
                  <c:v>44560</c:v>
                </c:pt>
                <c:pt idx="350">
                  <c:v>44561</c:v>
                </c:pt>
                <c:pt idx="351">
                  <c:v>44562</c:v>
                </c:pt>
                <c:pt idx="352">
                  <c:v>44563</c:v>
                </c:pt>
                <c:pt idx="353">
                  <c:v>44564</c:v>
                </c:pt>
                <c:pt idx="354">
                  <c:v>44565</c:v>
                </c:pt>
                <c:pt idx="355">
                  <c:v>44566</c:v>
                </c:pt>
                <c:pt idx="356">
                  <c:v>44567</c:v>
                </c:pt>
                <c:pt idx="357">
                  <c:v>44568</c:v>
                </c:pt>
                <c:pt idx="358">
                  <c:v>44569</c:v>
                </c:pt>
                <c:pt idx="359">
                  <c:v>44570</c:v>
                </c:pt>
                <c:pt idx="360">
                  <c:v>44571</c:v>
                </c:pt>
                <c:pt idx="361">
                  <c:v>44572</c:v>
                </c:pt>
                <c:pt idx="362">
                  <c:v>44573</c:v>
                </c:pt>
                <c:pt idx="363">
                  <c:v>44574</c:v>
                </c:pt>
                <c:pt idx="364">
                  <c:v>44575</c:v>
                </c:pt>
              </c:numCache>
            </c:numRef>
          </c:xVal>
          <c:yVal>
            <c:numRef>
              <c:f>'Viking Bank calculation'!$AG$3:$AG$367</c:f>
              <c:numCache>
                <c:formatCode>General</c:formatCode>
                <c:ptCount val="365"/>
                <c:pt idx="0">
                  <c:v>0.340568418301018</c:v>
                </c:pt>
                <c:pt idx="1">
                  <c:v>0.343536037301692</c:v>
                </c:pt>
                <c:pt idx="2">
                  <c:v>0.346503656302366</c:v>
                </c:pt>
                <c:pt idx="3">
                  <c:v>0.34947127530304</c:v>
                </c:pt>
                <c:pt idx="4">
                  <c:v>0.352438894303714</c:v>
                </c:pt>
                <c:pt idx="5">
                  <c:v>0.355406513304388</c:v>
                </c:pt>
                <c:pt idx="6">
                  <c:v>0.358374132305062</c:v>
                </c:pt>
                <c:pt idx="7">
                  <c:v>0.361341751305736</c:v>
                </c:pt>
                <c:pt idx="8">
                  <c:v>0.36430937030641</c:v>
                </c:pt>
                <c:pt idx="9">
                  <c:v>0.367276989307084</c:v>
                </c:pt>
                <c:pt idx="10">
                  <c:v>0.370244608307758</c:v>
                </c:pt>
                <c:pt idx="11">
                  <c:v>0.373212227308432</c:v>
                </c:pt>
                <c:pt idx="12">
                  <c:v>0.376179846309106</c:v>
                </c:pt>
                <c:pt idx="13">
                  <c:v>0.37914746530978</c:v>
                </c:pt>
                <c:pt idx="14">
                  <c:v>0.382115084310454</c:v>
                </c:pt>
                <c:pt idx="15">
                  <c:v>0.385082703311128</c:v>
                </c:pt>
                <c:pt idx="16">
                  <c:v>0.388050322311802</c:v>
                </c:pt>
                <c:pt idx="17">
                  <c:v>0.391017941312476</c:v>
                </c:pt>
                <c:pt idx="18">
                  <c:v>0.39398556031315</c:v>
                </c:pt>
                <c:pt idx="19">
                  <c:v>0.396953179313824</c:v>
                </c:pt>
                <c:pt idx="20">
                  <c:v>0.399920798314498</c:v>
                </c:pt>
                <c:pt idx="21">
                  <c:v>0.402888417315172</c:v>
                </c:pt>
                <c:pt idx="22">
                  <c:v>0.405856036315846</c:v>
                </c:pt>
                <c:pt idx="23">
                  <c:v>0.40882365531652</c:v>
                </c:pt>
                <c:pt idx="24">
                  <c:v>0.411791274317194</c:v>
                </c:pt>
                <c:pt idx="25">
                  <c:v>0.414758893317868</c:v>
                </c:pt>
                <c:pt idx="26">
                  <c:v>0.417726512318542</c:v>
                </c:pt>
                <c:pt idx="27">
                  <c:v>0.420694131319216</c:v>
                </c:pt>
                <c:pt idx="28">
                  <c:v>0.42366175031989</c:v>
                </c:pt>
                <c:pt idx="29">
                  <c:v>0.423212304329023</c:v>
                </c:pt>
                <c:pt idx="30">
                  <c:v>0.422762858338157</c:v>
                </c:pt>
                <c:pt idx="31">
                  <c:v>0.42231341234729</c:v>
                </c:pt>
                <c:pt idx="32">
                  <c:v>0.421863966356423</c:v>
                </c:pt>
                <c:pt idx="33">
                  <c:v>0.421414520365557</c:v>
                </c:pt>
                <c:pt idx="34">
                  <c:v>0.42096507437469</c:v>
                </c:pt>
                <c:pt idx="35">
                  <c:v>0.420515628383823</c:v>
                </c:pt>
                <c:pt idx="36">
                  <c:v>0.420066182392956</c:v>
                </c:pt>
                <c:pt idx="37">
                  <c:v>0.41961673640209</c:v>
                </c:pt>
                <c:pt idx="38">
                  <c:v>0.419167290411223</c:v>
                </c:pt>
                <c:pt idx="39">
                  <c:v>0.418717844420356</c:v>
                </c:pt>
                <c:pt idx="40">
                  <c:v>0.41826839842949</c:v>
                </c:pt>
                <c:pt idx="41">
                  <c:v>0.417818952438623</c:v>
                </c:pt>
                <c:pt idx="42">
                  <c:v>0.417369506447756</c:v>
                </c:pt>
                <c:pt idx="43">
                  <c:v>0.416920060456889</c:v>
                </c:pt>
                <c:pt idx="44">
                  <c:v>0.416470614466023</c:v>
                </c:pt>
                <c:pt idx="45">
                  <c:v>0.416021168475156</c:v>
                </c:pt>
                <c:pt idx="46">
                  <c:v>0.415571722484289</c:v>
                </c:pt>
                <c:pt idx="47">
                  <c:v>0.415122276493423</c:v>
                </c:pt>
                <c:pt idx="48">
                  <c:v>0.414672830502556</c:v>
                </c:pt>
                <c:pt idx="49">
                  <c:v>0.414223384511689</c:v>
                </c:pt>
                <c:pt idx="50">
                  <c:v>0.413773938520823</c:v>
                </c:pt>
                <c:pt idx="51">
                  <c:v>0.413324492529956</c:v>
                </c:pt>
                <c:pt idx="52">
                  <c:v>0.412875046539089</c:v>
                </c:pt>
                <c:pt idx="53">
                  <c:v>0.412425600548223</c:v>
                </c:pt>
                <c:pt idx="54">
                  <c:v>0.411976154557356</c:v>
                </c:pt>
                <c:pt idx="55">
                  <c:v>0.411526708566489</c:v>
                </c:pt>
                <c:pt idx="56">
                  <c:v>0.411077262575622</c:v>
                </c:pt>
                <c:pt idx="57">
                  <c:v>0.410627816584756</c:v>
                </c:pt>
                <c:pt idx="58">
                  <c:v>0.410178370593889</c:v>
                </c:pt>
                <c:pt idx="59">
                  <c:v>0.409728924603022</c:v>
                </c:pt>
                <c:pt idx="60">
                  <c:v>0.409279478612156</c:v>
                </c:pt>
                <c:pt idx="61">
                  <c:v>0.408830032621289</c:v>
                </c:pt>
                <c:pt idx="62">
                  <c:v>0.408380586630422</c:v>
                </c:pt>
                <c:pt idx="63">
                  <c:v>0.407931140639556</c:v>
                </c:pt>
                <c:pt idx="64">
                  <c:v>0.407481694648689</c:v>
                </c:pt>
                <c:pt idx="65">
                  <c:v>0.407032248657822</c:v>
                </c:pt>
                <c:pt idx="66">
                  <c:v>0.406582802666955</c:v>
                </c:pt>
                <c:pt idx="67">
                  <c:v>0.406133356676089</c:v>
                </c:pt>
                <c:pt idx="68">
                  <c:v>0.405683910685222</c:v>
                </c:pt>
                <c:pt idx="69">
                  <c:v>0.405234464694355</c:v>
                </c:pt>
                <c:pt idx="70">
                  <c:v>0.404785018703489</c:v>
                </c:pt>
                <c:pt idx="71">
                  <c:v>0.404335572712622</c:v>
                </c:pt>
                <c:pt idx="72">
                  <c:v>0.403886126721755</c:v>
                </c:pt>
                <c:pt idx="73">
                  <c:v>0.403436680730889</c:v>
                </c:pt>
                <c:pt idx="74">
                  <c:v>0.402987234740022</c:v>
                </c:pt>
                <c:pt idx="75">
                  <c:v>0.402537788749155</c:v>
                </c:pt>
                <c:pt idx="76">
                  <c:v>0.402088342758288</c:v>
                </c:pt>
                <c:pt idx="77">
                  <c:v>0.401638896767422</c:v>
                </c:pt>
                <c:pt idx="78">
                  <c:v>0.401189450776555</c:v>
                </c:pt>
                <c:pt idx="79">
                  <c:v>0.400740004785688</c:v>
                </c:pt>
                <c:pt idx="80">
                  <c:v>0.400290558794822</c:v>
                </c:pt>
                <c:pt idx="81">
                  <c:v>0.399841112803955</c:v>
                </c:pt>
                <c:pt idx="82">
                  <c:v>0.399391666813088</c:v>
                </c:pt>
                <c:pt idx="83">
                  <c:v>0.398942220822222</c:v>
                </c:pt>
                <c:pt idx="84">
                  <c:v>0.398492774831355</c:v>
                </c:pt>
                <c:pt idx="85">
                  <c:v>0.398043328840488</c:v>
                </c:pt>
                <c:pt idx="86">
                  <c:v>0.397593882849621</c:v>
                </c:pt>
                <c:pt idx="87">
                  <c:v>0.397144436858755</c:v>
                </c:pt>
                <c:pt idx="88">
                  <c:v>0.396694990867888</c:v>
                </c:pt>
                <c:pt idx="89">
                  <c:v>0.396245544877021</c:v>
                </c:pt>
                <c:pt idx="90">
                  <c:v>0.395796098886155</c:v>
                </c:pt>
                <c:pt idx="91">
                  <c:v>0.395346652895288</c:v>
                </c:pt>
                <c:pt idx="92">
                  <c:v>0.394897206904421</c:v>
                </c:pt>
                <c:pt idx="93">
                  <c:v>0.394447760913555</c:v>
                </c:pt>
                <c:pt idx="94">
                  <c:v>0.393998314922688</c:v>
                </c:pt>
                <c:pt idx="95">
                  <c:v>0.393548868931821</c:v>
                </c:pt>
                <c:pt idx="96">
                  <c:v>0.393099422940954</c:v>
                </c:pt>
                <c:pt idx="97">
                  <c:v>0.392649976950088</c:v>
                </c:pt>
                <c:pt idx="98">
                  <c:v>0.392200530959221</c:v>
                </c:pt>
                <c:pt idx="99">
                  <c:v>0.391751084968354</c:v>
                </c:pt>
                <c:pt idx="100">
                  <c:v>0.391301638977488</c:v>
                </c:pt>
                <c:pt idx="101">
                  <c:v>0.390852192986621</c:v>
                </c:pt>
                <c:pt idx="102">
                  <c:v>0.390402746995754</c:v>
                </c:pt>
                <c:pt idx="103">
                  <c:v>0.389953301004887</c:v>
                </c:pt>
                <c:pt idx="104">
                  <c:v>0.389503855014021</c:v>
                </c:pt>
                <c:pt idx="105">
                  <c:v>0.389054409023154</c:v>
                </c:pt>
                <c:pt idx="106">
                  <c:v>0.388604963032287</c:v>
                </c:pt>
                <c:pt idx="107">
                  <c:v>0.388155517041421</c:v>
                </c:pt>
                <c:pt idx="108">
                  <c:v>0.387706071050554</c:v>
                </c:pt>
                <c:pt idx="109">
                  <c:v>0.388092249525116</c:v>
                </c:pt>
                <c:pt idx="110">
                  <c:v>0.388478427999677</c:v>
                </c:pt>
                <c:pt idx="111">
                  <c:v>0.388864606474239</c:v>
                </c:pt>
                <c:pt idx="112">
                  <c:v>0.389250784948801</c:v>
                </c:pt>
                <c:pt idx="113">
                  <c:v>0.389636963423363</c:v>
                </c:pt>
                <c:pt idx="114">
                  <c:v>0.390023141897924</c:v>
                </c:pt>
                <c:pt idx="115">
                  <c:v>0.390409320372486</c:v>
                </c:pt>
                <c:pt idx="116">
                  <c:v>0.390795498847048</c:v>
                </c:pt>
                <c:pt idx="117">
                  <c:v>0.39118167732161</c:v>
                </c:pt>
                <c:pt idx="118">
                  <c:v>0.391567855796171</c:v>
                </c:pt>
                <c:pt idx="119">
                  <c:v>0.391954034270733</c:v>
                </c:pt>
                <c:pt idx="120">
                  <c:v>0.392340212745295</c:v>
                </c:pt>
                <c:pt idx="121">
                  <c:v>0.392726391219857</c:v>
                </c:pt>
                <c:pt idx="122">
                  <c:v>0.393112569694418</c:v>
                </c:pt>
                <c:pt idx="123">
                  <c:v>0.39349874816898</c:v>
                </c:pt>
                <c:pt idx="124">
                  <c:v>0.393884926643542</c:v>
                </c:pt>
                <c:pt idx="125">
                  <c:v>0.394271105118104</c:v>
                </c:pt>
                <c:pt idx="126">
                  <c:v>0.394657283592665</c:v>
                </c:pt>
                <c:pt idx="127">
                  <c:v>0.395043462067227</c:v>
                </c:pt>
                <c:pt idx="128">
                  <c:v>0.395429640541789</c:v>
                </c:pt>
                <c:pt idx="129">
                  <c:v>0.395815819016351</c:v>
                </c:pt>
                <c:pt idx="130">
                  <c:v>0.396201997490912</c:v>
                </c:pt>
                <c:pt idx="131">
                  <c:v>0.396588175965474</c:v>
                </c:pt>
                <c:pt idx="132">
                  <c:v>0.396974354440036</c:v>
                </c:pt>
                <c:pt idx="133">
                  <c:v>0.397360532914598</c:v>
                </c:pt>
                <c:pt idx="134">
                  <c:v>0.397746711389159</c:v>
                </c:pt>
                <c:pt idx="135">
                  <c:v>0.398132889863721</c:v>
                </c:pt>
                <c:pt idx="136">
                  <c:v>0.398519068338283</c:v>
                </c:pt>
                <c:pt idx="137">
                  <c:v>0.398905246812845</c:v>
                </c:pt>
                <c:pt idx="138">
                  <c:v>0.399291425287406</c:v>
                </c:pt>
                <c:pt idx="139">
                  <c:v>0.399677603761968</c:v>
                </c:pt>
                <c:pt idx="140">
                  <c:v>0.40006378223653</c:v>
                </c:pt>
                <c:pt idx="141">
                  <c:v>0.400449960711092</c:v>
                </c:pt>
                <c:pt idx="142">
                  <c:v>0.400836139185653</c:v>
                </c:pt>
                <c:pt idx="143">
                  <c:v>0.401222317660215</c:v>
                </c:pt>
                <c:pt idx="144">
                  <c:v>0.401608496134777</c:v>
                </c:pt>
                <c:pt idx="145">
                  <c:v>0.401994674609339</c:v>
                </c:pt>
                <c:pt idx="146">
                  <c:v>0.4023808530839</c:v>
                </c:pt>
                <c:pt idx="147">
                  <c:v>0.402767031558462</c:v>
                </c:pt>
                <c:pt idx="148">
                  <c:v>0.403153210033024</c:v>
                </c:pt>
                <c:pt idx="149">
                  <c:v>0.403539388507586</c:v>
                </c:pt>
                <c:pt idx="150">
                  <c:v>0.403925566982147</c:v>
                </c:pt>
                <c:pt idx="151">
                  <c:v>0.404311745456709</c:v>
                </c:pt>
                <c:pt idx="152">
                  <c:v>0.404697923931271</c:v>
                </c:pt>
                <c:pt idx="153">
                  <c:v>0.405084102405832</c:v>
                </c:pt>
                <c:pt idx="154">
                  <c:v>0.405470280880394</c:v>
                </c:pt>
                <c:pt idx="155">
                  <c:v>0.405856459354956</c:v>
                </c:pt>
                <c:pt idx="156">
                  <c:v>0.406242637829518</c:v>
                </c:pt>
                <c:pt idx="157">
                  <c:v>0.406628816304079</c:v>
                </c:pt>
                <c:pt idx="158">
                  <c:v>0.407014994778641</c:v>
                </c:pt>
                <c:pt idx="159">
                  <c:v>0.407401173253203</c:v>
                </c:pt>
                <c:pt idx="160">
                  <c:v>0.407787351727765</c:v>
                </c:pt>
                <c:pt idx="161">
                  <c:v>0.408173530202326</c:v>
                </c:pt>
                <c:pt idx="162">
                  <c:v>0.408559708676888</c:v>
                </c:pt>
                <c:pt idx="163">
                  <c:v>0.40894588715145</c:v>
                </c:pt>
                <c:pt idx="164">
                  <c:v>0.409332065626012</c:v>
                </c:pt>
                <c:pt idx="165">
                  <c:v>0.409718244100573</c:v>
                </c:pt>
                <c:pt idx="166">
                  <c:v>0.410104422575135</c:v>
                </c:pt>
                <c:pt idx="167">
                  <c:v>0.410490601049697</c:v>
                </c:pt>
                <c:pt idx="168">
                  <c:v>0.410876779524259</c:v>
                </c:pt>
                <c:pt idx="169">
                  <c:v>0.41126295799882</c:v>
                </c:pt>
                <c:pt idx="170">
                  <c:v>0.411649136473382</c:v>
                </c:pt>
                <c:pt idx="171">
                  <c:v>0.412035314947944</c:v>
                </c:pt>
                <c:pt idx="172">
                  <c:v>0.412421493422506</c:v>
                </c:pt>
                <c:pt idx="173">
                  <c:v>0.412807671897067</c:v>
                </c:pt>
                <c:pt idx="174">
                  <c:v>0.413193850371629</c:v>
                </c:pt>
                <c:pt idx="175">
                  <c:v>0.413580028846191</c:v>
                </c:pt>
                <c:pt idx="176">
                  <c:v>0.413966207320753</c:v>
                </c:pt>
                <c:pt idx="177">
                  <c:v>0.414352385795314</c:v>
                </c:pt>
                <c:pt idx="178">
                  <c:v>0.414738564269876</c:v>
                </c:pt>
                <c:pt idx="179">
                  <c:v>0.415124742744438</c:v>
                </c:pt>
                <c:pt idx="180">
                  <c:v>0.415510921219</c:v>
                </c:pt>
                <c:pt idx="181">
                  <c:v>0.415897099693561</c:v>
                </c:pt>
                <c:pt idx="182">
                  <c:v>0.416283278168123</c:v>
                </c:pt>
                <c:pt idx="183">
                  <c:v>0.416669456642685</c:v>
                </c:pt>
                <c:pt idx="184">
                  <c:v>0.417055635117247</c:v>
                </c:pt>
                <c:pt idx="185">
                  <c:v>0.417441813591808</c:v>
                </c:pt>
                <c:pt idx="186">
                  <c:v>0.41782799206637</c:v>
                </c:pt>
                <c:pt idx="187">
                  <c:v>0.418214170540932</c:v>
                </c:pt>
                <c:pt idx="188">
                  <c:v>0.418600349015494</c:v>
                </c:pt>
                <c:pt idx="189">
                  <c:v>0.418986527490055</c:v>
                </c:pt>
                <c:pt idx="190">
                  <c:v>0.419372705964617</c:v>
                </c:pt>
                <c:pt idx="191">
                  <c:v>0.419758884439179</c:v>
                </c:pt>
                <c:pt idx="192">
                  <c:v>0.420145062913741</c:v>
                </c:pt>
                <c:pt idx="193">
                  <c:v>0.420531241388302</c:v>
                </c:pt>
                <c:pt idx="194">
                  <c:v>0.420917419862864</c:v>
                </c:pt>
                <c:pt idx="195">
                  <c:v>0.421303598337426</c:v>
                </c:pt>
                <c:pt idx="196">
                  <c:v>0.421689776811988</c:v>
                </c:pt>
                <c:pt idx="197">
                  <c:v>0.422075955286549</c:v>
                </c:pt>
                <c:pt idx="198">
                  <c:v>0.422462133761111</c:v>
                </c:pt>
                <c:pt idx="199">
                  <c:v>0.42496520540795</c:v>
                </c:pt>
                <c:pt idx="200">
                  <c:v>0.427468277054788</c:v>
                </c:pt>
                <c:pt idx="201">
                  <c:v>0.429971348701627</c:v>
                </c:pt>
                <c:pt idx="202">
                  <c:v>0.432474420348465</c:v>
                </c:pt>
                <c:pt idx="203">
                  <c:v>0.434977491995304</c:v>
                </c:pt>
                <c:pt idx="204">
                  <c:v>0.437480563642142</c:v>
                </c:pt>
                <c:pt idx="205">
                  <c:v>0.439983635288981</c:v>
                </c:pt>
                <c:pt idx="206">
                  <c:v>0.44248670693582</c:v>
                </c:pt>
                <c:pt idx="207">
                  <c:v>0.444989778582658</c:v>
                </c:pt>
                <c:pt idx="208">
                  <c:v>0.447492850229497</c:v>
                </c:pt>
                <c:pt idx="209">
                  <c:v>0.449995921876335</c:v>
                </c:pt>
                <c:pt idx="210">
                  <c:v>0.452498993523174</c:v>
                </c:pt>
                <c:pt idx="211">
                  <c:v>0.455002065170012</c:v>
                </c:pt>
                <c:pt idx="212">
                  <c:v>0.457505136816851</c:v>
                </c:pt>
                <c:pt idx="213">
                  <c:v>0.460008208463689</c:v>
                </c:pt>
                <c:pt idx="214">
                  <c:v>0.462511280110528</c:v>
                </c:pt>
                <c:pt idx="215">
                  <c:v>0.465014351757367</c:v>
                </c:pt>
                <c:pt idx="216">
                  <c:v>0.467517423404205</c:v>
                </c:pt>
                <c:pt idx="217">
                  <c:v>0.470020495051044</c:v>
                </c:pt>
                <c:pt idx="218">
                  <c:v>0.472523566697882</c:v>
                </c:pt>
                <c:pt idx="219">
                  <c:v>0.475026638344721</c:v>
                </c:pt>
                <c:pt idx="220">
                  <c:v>0.477529709991559</c:v>
                </c:pt>
                <c:pt idx="221">
                  <c:v>0.480032781638398</c:v>
                </c:pt>
                <c:pt idx="222">
                  <c:v>0.482535853285237</c:v>
                </c:pt>
                <c:pt idx="223">
                  <c:v>0.485038924932075</c:v>
                </c:pt>
                <c:pt idx="224">
                  <c:v>0.487541996578914</c:v>
                </c:pt>
                <c:pt idx="225">
                  <c:v>0.490045068225752</c:v>
                </c:pt>
                <c:pt idx="226">
                  <c:v>0.492548139872591</c:v>
                </c:pt>
                <c:pt idx="227">
                  <c:v>0.495051211519429</c:v>
                </c:pt>
                <c:pt idx="228">
                  <c:v>0.497554283166268</c:v>
                </c:pt>
                <c:pt idx="229">
                  <c:v>0.495151369420009</c:v>
                </c:pt>
                <c:pt idx="230">
                  <c:v>0.49274845567375</c:v>
                </c:pt>
                <c:pt idx="231">
                  <c:v>0.490345541927491</c:v>
                </c:pt>
                <c:pt idx="232">
                  <c:v>0.487942628181231</c:v>
                </c:pt>
                <c:pt idx="233">
                  <c:v>0.485539714434972</c:v>
                </c:pt>
                <c:pt idx="234">
                  <c:v>0.483136800688713</c:v>
                </c:pt>
                <c:pt idx="235">
                  <c:v>0.480733886942454</c:v>
                </c:pt>
                <c:pt idx="236">
                  <c:v>0.478330973196195</c:v>
                </c:pt>
                <c:pt idx="237">
                  <c:v>0.475928059449936</c:v>
                </c:pt>
                <c:pt idx="238">
                  <c:v>0.473525145703677</c:v>
                </c:pt>
                <c:pt idx="239">
                  <c:v>0.471122231957417</c:v>
                </c:pt>
                <c:pt idx="240">
                  <c:v>0.468719318211158</c:v>
                </c:pt>
                <c:pt idx="241">
                  <c:v>0.466316404464899</c:v>
                </c:pt>
                <c:pt idx="242">
                  <c:v>0.46391349071864</c:v>
                </c:pt>
                <c:pt idx="243">
                  <c:v>0.461510576972381</c:v>
                </c:pt>
                <c:pt idx="244">
                  <c:v>0.459107663226122</c:v>
                </c:pt>
                <c:pt idx="245">
                  <c:v>0.456704749479863</c:v>
                </c:pt>
                <c:pt idx="246">
                  <c:v>0.454301835733604</c:v>
                </c:pt>
                <c:pt idx="247">
                  <c:v>0.451898921987344</c:v>
                </c:pt>
                <c:pt idx="248">
                  <c:v>0.449496008241085</c:v>
                </c:pt>
                <c:pt idx="249">
                  <c:v>0.447093094494826</c:v>
                </c:pt>
                <c:pt idx="250">
                  <c:v>0.444690180748567</c:v>
                </c:pt>
                <c:pt idx="251">
                  <c:v>0.442287267002308</c:v>
                </c:pt>
                <c:pt idx="252">
                  <c:v>0.439884353256049</c:v>
                </c:pt>
                <c:pt idx="253">
                  <c:v>0.43748143950979</c:v>
                </c:pt>
                <c:pt idx="254">
                  <c:v>0.435078525763531</c:v>
                </c:pt>
                <c:pt idx="255">
                  <c:v>0.432675612017271</c:v>
                </c:pt>
                <c:pt idx="256">
                  <c:v>0.430272698271012</c:v>
                </c:pt>
                <c:pt idx="257">
                  <c:v>0.427869784524753</c:v>
                </c:pt>
                <c:pt idx="258">
                  <c:v>0.425466870778494</c:v>
                </c:pt>
                <c:pt idx="259">
                  <c:v>0.422426605248876</c:v>
                </c:pt>
                <c:pt idx="260">
                  <c:v>0.419386339719259</c:v>
                </c:pt>
                <c:pt idx="261">
                  <c:v>0.416346074189641</c:v>
                </c:pt>
                <c:pt idx="262">
                  <c:v>0.413305808660024</c:v>
                </c:pt>
                <c:pt idx="263">
                  <c:v>0.410265543130406</c:v>
                </c:pt>
                <c:pt idx="264">
                  <c:v>0.407225277600789</c:v>
                </c:pt>
                <c:pt idx="265">
                  <c:v>0.404185012071171</c:v>
                </c:pt>
                <c:pt idx="266">
                  <c:v>0.401144746541554</c:v>
                </c:pt>
                <c:pt idx="267">
                  <c:v>0.398104481011936</c:v>
                </c:pt>
                <c:pt idx="268">
                  <c:v>0.395064215482319</c:v>
                </c:pt>
                <c:pt idx="269">
                  <c:v>0.392023949952701</c:v>
                </c:pt>
                <c:pt idx="270">
                  <c:v>0.388983684423084</c:v>
                </c:pt>
                <c:pt idx="271">
                  <c:v>0.385943418893466</c:v>
                </c:pt>
                <c:pt idx="272">
                  <c:v>0.382903153363849</c:v>
                </c:pt>
                <c:pt idx="273">
                  <c:v>0.379862887834231</c:v>
                </c:pt>
                <c:pt idx="274">
                  <c:v>0.376822622304614</c:v>
                </c:pt>
                <c:pt idx="275">
                  <c:v>0.373782356774996</c:v>
                </c:pt>
                <c:pt idx="276">
                  <c:v>0.370742091245379</c:v>
                </c:pt>
                <c:pt idx="277">
                  <c:v>0.367701825715761</c:v>
                </c:pt>
                <c:pt idx="278">
                  <c:v>0.364661560186143</c:v>
                </c:pt>
                <c:pt idx="279">
                  <c:v>0.361621294656526</c:v>
                </c:pt>
                <c:pt idx="280">
                  <c:v>0.358581029126908</c:v>
                </c:pt>
                <c:pt idx="281">
                  <c:v>0.355540763597291</c:v>
                </c:pt>
                <c:pt idx="282">
                  <c:v>0.352500498067673</c:v>
                </c:pt>
                <c:pt idx="283">
                  <c:v>0.349460232538056</c:v>
                </c:pt>
                <c:pt idx="284">
                  <c:v>0.346419967008438</c:v>
                </c:pt>
                <c:pt idx="285">
                  <c:v>0.343379701478821</c:v>
                </c:pt>
                <c:pt idx="286">
                  <c:v>0.340339435949203</c:v>
                </c:pt>
                <c:pt idx="287">
                  <c:v>0.337299170419586</c:v>
                </c:pt>
                <c:pt idx="288">
                  <c:v>0.334258904889968</c:v>
                </c:pt>
                <c:pt idx="289">
                  <c:v>0.331218639360351</c:v>
                </c:pt>
                <c:pt idx="290">
                  <c:v>0.328178373830733</c:v>
                </c:pt>
                <c:pt idx="291">
                  <c:v>0.325138108301116</c:v>
                </c:pt>
                <c:pt idx="292">
                  <c:v>0.322097842771498</c:v>
                </c:pt>
                <c:pt idx="293">
                  <c:v>0.319057577241881</c:v>
                </c:pt>
                <c:pt idx="294">
                  <c:v>0.316017311712263</c:v>
                </c:pt>
                <c:pt idx="295">
                  <c:v>0.312977046182646</c:v>
                </c:pt>
                <c:pt idx="296">
                  <c:v>0.309936780653028</c:v>
                </c:pt>
                <c:pt idx="297">
                  <c:v>0.30689651512341</c:v>
                </c:pt>
                <c:pt idx="298">
                  <c:v>0.303856249593793</c:v>
                </c:pt>
                <c:pt idx="299">
                  <c:v>0.303904060807129</c:v>
                </c:pt>
                <c:pt idx="300">
                  <c:v>0.303951872020466</c:v>
                </c:pt>
                <c:pt idx="301">
                  <c:v>0.303999683233802</c:v>
                </c:pt>
                <c:pt idx="302">
                  <c:v>0.304047494447138</c:v>
                </c:pt>
                <c:pt idx="303">
                  <c:v>0.304095305660475</c:v>
                </c:pt>
                <c:pt idx="304">
                  <c:v>0.304143116873811</c:v>
                </c:pt>
                <c:pt idx="305">
                  <c:v>0.304190928087147</c:v>
                </c:pt>
                <c:pt idx="306">
                  <c:v>0.304238739300483</c:v>
                </c:pt>
                <c:pt idx="307">
                  <c:v>0.30428655051382</c:v>
                </c:pt>
                <c:pt idx="308">
                  <c:v>0.304334361727156</c:v>
                </c:pt>
                <c:pt idx="309">
                  <c:v>0.304382172940492</c:v>
                </c:pt>
                <c:pt idx="310">
                  <c:v>0.304429984153829</c:v>
                </c:pt>
                <c:pt idx="311">
                  <c:v>0.304477795367165</c:v>
                </c:pt>
                <c:pt idx="312">
                  <c:v>0.304525606580501</c:v>
                </c:pt>
                <c:pt idx="313">
                  <c:v>0.304573417793838</c:v>
                </c:pt>
                <c:pt idx="314">
                  <c:v>0.304621229007174</c:v>
                </c:pt>
                <c:pt idx="315">
                  <c:v>0.30466904022051</c:v>
                </c:pt>
                <c:pt idx="316">
                  <c:v>0.304716851433847</c:v>
                </c:pt>
                <c:pt idx="317">
                  <c:v>0.304764662647183</c:v>
                </c:pt>
                <c:pt idx="318">
                  <c:v>0.304812473860519</c:v>
                </c:pt>
                <c:pt idx="319">
                  <c:v>0.304860285073855</c:v>
                </c:pt>
                <c:pt idx="320">
                  <c:v>0.304908096287192</c:v>
                </c:pt>
                <c:pt idx="321">
                  <c:v>0.304955907500528</c:v>
                </c:pt>
                <c:pt idx="322">
                  <c:v>0.305003718713864</c:v>
                </c:pt>
                <c:pt idx="323">
                  <c:v>0.305051529927201</c:v>
                </c:pt>
                <c:pt idx="324">
                  <c:v>0.305099341140537</c:v>
                </c:pt>
                <c:pt idx="325">
                  <c:v>0.305147152353873</c:v>
                </c:pt>
                <c:pt idx="326">
                  <c:v>0.30519496356721</c:v>
                </c:pt>
                <c:pt idx="327">
                  <c:v>0.305242774780546</c:v>
                </c:pt>
                <c:pt idx="328">
                  <c:v>0.305290585993882</c:v>
                </c:pt>
                <c:pt idx="329">
                  <c:v>0.305338397207219</c:v>
                </c:pt>
                <c:pt idx="330">
                  <c:v>0.305386208420555</c:v>
                </c:pt>
                <c:pt idx="331">
                  <c:v>0.305434019633891</c:v>
                </c:pt>
                <c:pt idx="332">
                  <c:v>0.305481830847227</c:v>
                </c:pt>
                <c:pt idx="333">
                  <c:v>0.305529642060564</c:v>
                </c:pt>
                <c:pt idx="334">
                  <c:v>0.3055774532739</c:v>
                </c:pt>
                <c:pt idx="335">
                  <c:v>0.305625264487236</c:v>
                </c:pt>
                <c:pt idx="336">
                  <c:v>0.305673075700573</c:v>
                </c:pt>
                <c:pt idx="337">
                  <c:v>0.305720886913909</c:v>
                </c:pt>
                <c:pt idx="338">
                  <c:v>0.305768698127245</c:v>
                </c:pt>
                <c:pt idx="339">
                  <c:v>0.305816509340582</c:v>
                </c:pt>
                <c:pt idx="340">
                  <c:v>0.305864320553918</c:v>
                </c:pt>
                <c:pt idx="341">
                  <c:v>0.305912131767254</c:v>
                </c:pt>
                <c:pt idx="342">
                  <c:v>0.30595994298059</c:v>
                </c:pt>
                <c:pt idx="343">
                  <c:v>0.306007754193927</c:v>
                </c:pt>
                <c:pt idx="344">
                  <c:v>0.306055565407263</c:v>
                </c:pt>
                <c:pt idx="345">
                  <c:v>0.306103376620599</c:v>
                </c:pt>
                <c:pt idx="346">
                  <c:v>0.306151187833936</c:v>
                </c:pt>
                <c:pt idx="347">
                  <c:v>0.306198999047272</c:v>
                </c:pt>
                <c:pt idx="348">
                  <c:v>0.306246810260608</c:v>
                </c:pt>
                <c:pt idx="349">
                  <c:v>0.306294621473945</c:v>
                </c:pt>
                <c:pt idx="350">
                  <c:v>0.306342432687281</c:v>
                </c:pt>
                <c:pt idx="351">
                  <c:v>0.306390243900617</c:v>
                </c:pt>
                <c:pt idx="352">
                  <c:v>0.306438055113954</c:v>
                </c:pt>
                <c:pt idx="353">
                  <c:v>0.30648586632729</c:v>
                </c:pt>
                <c:pt idx="354">
                  <c:v>0.306533677540626</c:v>
                </c:pt>
                <c:pt idx="355">
                  <c:v>0.306581488753963</c:v>
                </c:pt>
                <c:pt idx="356">
                  <c:v>0.306629299967299</c:v>
                </c:pt>
                <c:pt idx="357">
                  <c:v>0.306677111180635</c:v>
                </c:pt>
                <c:pt idx="358">
                  <c:v>0.306724922393971</c:v>
                </c:pt>
                <c:pt idx="359">
                  <c:v>0.306772733607308</c:v>
                </c:pt>
                <c:pt idx="360">
                  <c:v>0.306820544820644</c:v>
                </c:pt>
                <c:pt idx="361">
                  <c:v>0.30686835603398</c:v>
                </c:pt>
                <c:pt idx="362">
                  <c:v>0.306916167247317</c:v>
                </c:pt>
                <c:pt idx="363">
                  <c:v>0.306963978460653</c:v>
                </c:pt>
                <c:pt idx="364">
                  <c:v>0.307011789673989</c:v>
                </c:pt>
              </c:numCache>
            </c:numRef>
          </c:yVal>
          <c:smooth val="0"/>
        </c:ser>
        <c:axId val="52450220"/>
        <c:axId val="11823073"/>
      </c:scatterChart>
      <c:valAx>
        <c:axId val="52450220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1823073"/>
        <c:crosses val="autoZero"/>
        <c:crossBetween val="midCat"/>
        <c:majorUnit val="30.45"/>
      </c:valAx>
      <c:valAx>
        <c:axId val="11823073"/>
        <c:scaling>
          <c:orientation val="minMax"/>
        </c:scaling>
        <c:delete val="0"/>
        <c:axPos val="l"/>
        <c:numFmt formatCode="0.0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2450220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400" spc="-1" strike="noStrike">
                <a:solidFill>
                  <a:srgbClr val="595959"/>
                </a:solidFill>
                <a:latin typeface="Calibri"/>
              </a:defRPr>
            </a:pPr>
            <a:r>
              <a:rPr b="0" sz="1400" spc="-1" strike="noStrike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O</c:v>
                </c:pt>
              </c:strCache>
            </c:strRef>
          </c:tx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14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147"/>
                <c:pt idx="0">
                  <c:v>2.03968307085547</c:v>
                </c:pt>
                <c:pt idx="1">
                  <c:v>2.51326836505927</c:v>
                </c:pt>
                <c:pt idx="2">
                  <c:v>2.25274871181172</c:v>
                </c:pt>
                <c:pt idx="3">
                  <c:v>2.37684130161548</c:v>
                </c:pt>
                <c:pt idx="4">
                  <c:v>2.3901299039085</c:v>
                </c:pt>
                <c:pt idx="5">
                  <c:v>2.42278969696376</c:v>
                </c:pt>
                <c:pt idx="6">
                  <c:v>2.37915216093102</c:v>
                </c:pt>
                <c:pt idx="7">
                  <c:v>2.63736401080085</c:v>
                </c:pt>
                <c:pt idx="8">
                  <c:v>2.65300953578976</c:v>
                </c:pt>
                <c:pt idx="9">
                  <c:v>2.51018338896195</c:v>
                </c:pt>
                <c:pt idx="10">
                  <c:v>2.4846180236339</c:v>
                </c:pt>
                <c:pt idx="11">
                  <c:v>2.58386772501178</c:v>
                </c:pt>
                <c:pt idx="12">
                  <c:v>2.47086886227635</c:v>
                </c:pt>
                <c:pt idx="13">
                  <c:v>2.81961836274015</c:v>
                </c:pt>
                <c:pt idx="14">
                  <c:v>2.6210155516748</c:v>
                </c:pt>
                <c:pt idx="15">
                  <c:v>2.66977807341703</c:v>
                </c:pt>
                <c:pt idx="16">
                  <c:v>2.72360309557185</c:v>
                </c:pt>
                <c:pt idx="17">
                  <c:v>2.79847606820303</c:v>
                </c:pt>
                <c:pt idx="18">
                  <c:v>2.84094251040706</c:v>
                </c:pt>
                <c:pt idx="19">
                  <c:v>2.45927341870039</c:v>
                </c:pt>
                <c:pt idx="20">
                  <c:v>2.49975663686132</c:v>
                </c:pt>
                <c:pt idx="21">
                  <c:v>2.69159640449074</c:v>
                </c:pt>
                <c:pt idx="22">
                  <c:v>2.37427979141833</c:v>
                </c:pt>
                <c:pt idx="23">
                  <c:v>2.78360966993543</c:v>
                </c:pt>
                <c:pt idx="24">
                  <c:v>2.31263745492531</c:v>
                </c:pt>
                <c:pt idx="25">
                  <c:v>2.73397557290399</c:v>
                </c:pt>
                <c:pt idx="27">
                  <c:v>2.50760596835846</c:v>
                </c:pt>
                <c:pt idx="28">
                  <c:v>3.0119021471208</c:v>
                </c:pt>
                <c:pt idx="29">
                  <c:v>3.03819337190881</c:v>
                </c:pt>
                <c:pt idx="30">
                  <c:v>2.99686296528391</c:v>
                </c:pt>
                <c:pt idx="31">
                  <c:v>2.81180577044124</c:v>
                </c:pt>
                <c:pt idx="32">
                  <c:v>2.82207440118742</c:v>
                </c:pt>
                <c:pt idx="33">
                  <c:v>2.80429313360861</c:v>
                </c:pt>
                <c:pt idx="34">
                  <c:v>2.68306510833624</c:v>
                </c:pt>
                <c:pt idx="35">
                  <c:v>2.77882133507021</c:v>
                </c:pt>
                <c:pt idx="36">
                  <c:v>2.49885270436449</c:v>
                </c:pt>
                <c:pt idx="37">
                  <c:v>2.83164724071187</c:v>
                </c:pt>
                <c:pt idx="38">
                  <c:v>2.72798170752208</c:v>
                </c:pt>
                <c:pt idx="40">
                  <c:v>2.36192950589949</c:v>
                </c:pt>
                <c:pt idx="41">
                  <c:v>2.82131428203592</c:v>
                </c:pt>
                <c:pt idx="42">
                  <c:v>2.73670802732416</c:v>
                </c:pt>
                <c:pt idx="43">
                  <c:v>2.77570949924299</c:v>
                </c:pt>
                <c:pt idx="44">
                  <c:v>2.75326027352135</c:v>
                </c:pt>
                <c:pt idx="45">
                  <c:v>2.6764672759921</c:v>
                </c:pt>
                <c:pt idx="46">
                  <c:v>2.59967427846286</c:v>
                </c:pt>
                <c:pt idx="47">
                  <c:v>2.48224298921294</c:v>
                </c:pt>
                <c:pt idx="48">
                  <c:v>2.51551129339843</c:v>
                </c:pt>
                <c:pt idx="49">
                  <c:v>2.53874024430277</c:v>
                </c:pt>
                <c:pt idx="50">
                  <c:v>2.56196919520712</c:v>
                </c:pt>
                <c:pt idx="51">
                  <c:v>2.46937590058094</c:v>
                </c:pt>
                <c:pt idx="52">
                  <c:v>2.55036956317031</c:v>
                </c:pt>
                <c:pt idx="53">
                  <c:v>2.42607154273544</c:v>
                </c:pt>
                <c:pt idx="54">
                  <c:v>2.57139115252026</c:v>
                </c:pt>
                <c:pt idx="55">
                  <c:v>2.48605380586819</c:v>
                </c:pt>
                <c:pt idx="56">
                  <c:v>2.73026243266947</c:v>
                </c:pt>
                <c:pt idx="57">
                  <c:v>2.68675451693017</c:v>
                </c:pt>
              </c:numCache>
            </c:numRef>
          </c:yVal>
          <c:smooth val="0"/>
        </c:ser>
        <c:axId val="44496845"/>
        <c:axId val="73237690"/>
      </c:scatterChart>
      <c:valAx>
        <c:axId val="44496845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3237690"/>
        <c:crosses val="autoZero"/>
        <c:crossBetween val="midCat"/>
      </c:valAx>
      <c:valAx>
        <c:axId val="73237690"/>
        <c:scaling>
          <c:orientation val="maxMin"/>
          <c:min val="2.5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4496845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682362330407023"/>
          <c:y val="0.171114405732641"/>
          <c:w val="0.864166001596169"/>
          <c:h val="0.728935013590314"/>
        </c:manualLayout>
      </c:layout>
      <c:scatterChart>
        <c:scatterStyle val="line"/>
        <c:varyColors val="0"/>
        <c:ser>
          <c:idx val="0"/>
          <c:order val="0"/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'Viking Bank calculation'!$AW$3:$AW$50</c:f>
              <c:numCache>
                <c:formatCode>General</c:formatCode>
                <c:ptCount val="48"/>
                <c:pt idx="0">
                  <c:v>44149</c:v>
                </c:pt>
                <c:pt idx="1">
                  <c:v>44249</c:v>
                </c:pt>
                <c:pt idx="2">
                  <c:v>44284</c:v>
                </c:pt>
                <c:pt idx="3">
                  <c:v>44326</c:v>
                </c:pt>
                <c:pt idx="4">
                  <c:v>44365</c:v>
                </c:pt>
                <c:pt idx="5">
                  <c:v>44391</c:v>
                </c:pt>
                <c:pt idx="6">
                  <c:v>44409</c:v>
                </c:pt>
                <c:pt idx="7">
                  <c:v>44429</c:v>
                </c:pt>
                <c:pt idx="8">
                  <c:v>44449</c:v>
                </c:pt>
                <c:pt idx="9">
                  <c:v>44514</c:v>
                </c:pt>
                <c:pt idx="10">
                  <c:v>44599</c:v>
                </c:pt>
                <c:pt idx="11">
                  <c:v>44762</c:v>
                </c:pt>
              </c:numCache>
            </c:numRef>
          </c:xVal>
          <c:yVal>
            <c:numRef>
              <c:f>'Viking Bank calculation'!$AX$3:$AX$50</c:f>
              <c:numCache>
                <c:formatCode>General</c:formatCode>
                <c:ptCount val="48"/>
                <c:pt idx="0">
                  <c:v>0.105265496366858</c:v>
                </c:pt>
                <c:pt idx="1">
                  <c:v>0.300586105324734</c:v>
                </c:pt>
                <c:pt idx="2">
                  <c:v>0.250488355241176</c:v>
                </c:pt>
                <c:pt idx="3">
                  <c:v>0.243508394759767</c:v>
                </c:pt>
                <c:pt idx="4">
                  <c:v>0.44109800979673</c:v>
                </c:pt>
                <c:pt idx="5">
                  <c:v>0.74402830616261</c:v>
                </c:pt>
                <c:pt idx="6">
                  <c:v>0.591197975027947</c:v>
                </c:pt>
                <c:pt idx="7">
                  <c:v>0.581747182498182</c:v>
                </c:pt>
                <c:pt idx="8">
                  <c:v>0.16331749915421</c:v>
                </c:pt>
                <c:pt idx="9">
                  <c:v>0.116462841992015</c:v>
                </c:pt>
                <c:pt idx="10">
                  <c:v>0.0673421841990536</c:v>
                </c:pt>
              </c:numCache>
            </c:numRef>
          </c:yVal>
          <c:smooth val="0"/>
        </c:ser>
        <c:ser>
          <c:idx val="1"/>
          <c:order val="1"/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'Viking Bank calculation'!$AZ$3:$AZ$367</c:f>
              <c:numCache>
                <c:formatCode>General</c:formatCode>
                <c:ptCount val="365"/>
                <c:pt idx="0">
                  <c:v>44211</c:v>
                </c:pt>
                <c:pt idx="1">
                  <c:v>44212</c:v>
                </c:pt>
                <c:pt idx="2">
                  <c:v>44213</c:v>
                </c:pt>
                <c:pt idx="3">
                  <c:v>44214</c:v>
                </c:pt>
                <c:pt idx="4">
                  <c:v>44215</c:v>
                </c:pt>
                <c:pt idx="5">
                  <c:v>44216</c:v>
                </c:pt>
                <c:pt idx="6">
                  <c:v>44217</c:v>
                </c:pt>
                <c:pt idx="7">
                  <c:v>44218</c:v>
                </c:pt>
                <c:pt idx="8">
                  <c:v>44219</c:v>
                </c:pt>
                <c:pt idx="9">
                  <c:v>44220</c:v>
                </c:pt>
                <c:pt idx="10">
                  <c:v>44221</c:v>
                </c:pt>
                <c:pt idx="11">
                  <c:v>44222</c:v>
                </c:pt>
                <c:pt idx="12">
                  <c:v>44223</c:v>
                </c:pt>
                <c:pt idx="13">
                  <c:v>44224</c:v>
                </c:pt>
                <c:pt idx="14">
                  <c:v>44225</c:v>
                </c:pt>
                <c:pt idx="15">
                  <c:v>44226</c:v>
                </c:pt>
                <c:pt idx="16">
                  <c:v>44227</c:v>
                </c:pt>
                <c:pt idx="17">
                  <c:v>44228</c:v>
                </c:pt>
                <c:pt idx="18">
                  <c:v>44229</c:v>
                </c:pt>
                <c:pt idx="19">
                  <c:v>44230</c:v>
                </c:pt>
                <c:pt idx="20">
                  <c:v>44231</c:v>
                </c:pt>
                <c:pt idx="21">
                  <c:v>44232</c:v>
                </c:pt>
                <c:pt idx="22">
                  <c:v>44233</c:v>
                </c:pt>
                <c:pt idx="23">
                  <c:v>44234</c:v>
                </c:pt>
                <c:pt idx="24">
                  <c:v>44235</c:v>
                </c:pt>
                <c:pt idx="25">
                  <c:v>44236</c:v>
                </c:pt>
                <c:pt idx="26">
                  <c:v>44237</c:v>
                </c:pt>
                <c:pt idx="27">
                  <c:v>44238</c:v>
                </c:pt>
                <c:pt idx="28">
                  <c:v>44239</c:v>
                </c:pt>
                <c:pt idx="29">
                  <c:v>44240</c:v>
                </c:pt>
                <c:pt idx="30">
                  <c:v>44241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44247</c:v>
                </c:pt>
                <c:pt idx="37">
                  <c:v>44248</c:v>
                </c:pt>
                <c:pt idx="38">
                  <c:v>44249</c:v>
                </c:pt>
                <c:pt idx="39">
                  <c:v>44250</c:v>
                </c:pt>
                <c:pt idx="40">
                  <c:v>44251</c:v>
                </c:pt>
                <c:pt idx="41">
                  <c:v>44252</c:v>
                </c:pt>
                <c:pt idx="42">
                  <c:v>44253</c:v>
                </c:pt>
                <c:pt idx="43">
                  <c:v>44254</c:v>
                </c:pt>
                <c:pt idx="44">
                  <c:v>44255</c:v>
                </c:pt>
                <c:pt idx="45">
                  <c:v>44256</c:v>
                </c:pt>
                <c:pt idx="46">
                  <c:v>44257</c:v>
                </c:pt>
                <c:pt idx="47">
                  <c:v>44258</c:v>
                </c:pt>
                <c:pt idx="48">
                  <c:v>44259</c:v>
                </c:pt>
                <c:pt idx="49">
                  <c:v>44260</c:v>
                </c:pt>
                <c:pt idx="50">
                  <c:v>44261</c:v>
                </c:pt>
                <c:pt idx="51">
                  <c:v>44262</c:v>
                </c:pt>
                <c:pt idx="52">
                  <c:v>44263</c:v>
                </c:pt>
                <c:pt idx="53">
                  <c:v>44264</c:v>
                </c:pt>
                <c:pt idx="54">
                  <c:v>44265</c:v>
                </c:pt>
                <c:pt idx="55">
                  <c:v>44266</c:v>
                </c:pt>
                <c:pt idx="56">
                  <c:v>44267</c:v>
                </c:pt>
                <c:pt idx="57">
                  <c:v>44268</c:v>
                </c:pt>
                <c:pt idx="58">
                  <c:v>44269</c:v>
                </c:pt>
                <c:pt idx="59">
                  <c:v>44270</c:v>
                </c:pt>
                <c:pt idx="60">
                  <c:v>44271</c:v>
                </c:pt>
                <c:pt idx="61">
                  <c:v>44272</c:v>
                </c:pt>
                <c:pt idx="62">
                  <c:v>44273</c:v>
                </c:pt>
                <c:pt idx="63">
                  <c:v>44274</c:v>
                </c:pt>
                <c:pt idx="64">
                  <c:v>44275</c:v>
                </c:pt>
                <c:pt idx="65">
                  <c:v>44276</c:v>
                </c:pt>
                <c:pt idx="66">
                  <c:v>44277</c:v>
                </c:pt>
                <c:pt idx="67">
                  <c:v>44278</c:v>
                </c:pt>
                <c:pt idx="68">
                  <c:v>44279</c:v>
                </c:pt>
                <c:pt idx="69">
                  <c:v>44280</c:v>
                </c:pt>
                <c:pt idx="70">
                  <c:v>44281</c:v>
                </c:pt>
                <c:pt idx="71">
                  <c:v>44282</c:v>
                </c:pt>
                <c:pt idx="72">
                  <c:v>44283</c:v>
                </c:pt>
                <c:pt idx="73">
                  <c:v>44284</c:v>
                </c:pt>
                <c:pt idx="74">
                  <c:v>44285</c:v>
                </c:pt>
                <c:pt idx="75">
                  <c:v>44286</c:v>
                </c:pt>
                <c:pt idx="76">
                  <c:v>44287</c:v>
                </c:pt>
                <c:pt idx="77">
                  <c:v>44288</c:v>
                </c:pt>
                <c:pt idx="78">
                  <c:v>44289</c:v>
                </c:pt>
                <c:pt idx="79">
                  <c:v>44290</c:v>
                </c:pt>
                <c:pt idx="80">
                  <c:v>44291</c:v>
                </c:pt>
                <c:pt idx="81">
                  <c:v>44292</c:v>
                </c:pt>
                <c:pt idx="82">
                  <c:v>44293</c:v>
                </c:pt>
                <c:pt idx="83">
                  <c:v>44294</c:v>
                </c:pt>
                <c:pt idx="84">
                  <c:v>44295</c:v>
                </c:pt>
                <c:pt idx="85">
                  <c:v>44296</c:v>
                </c:pt>
                <c:pt idx="86">
                  <c:v>44297</c:v>
                </c:pt>
                <c:pt idx="87">
                  <c:v>44298</c:v>
                </c:pt>
                <c:pt idx="88">
                  <c:v>44299</c:v>
                </c:pt>
                <c:pt idx="89">
                  <c:v>44300</c:v>
                </c:pt>
                <c:pt idx="90">
                  <c:v>44301</c:v>
                </c:pt>
                <c:pt idx="91">
                  <c:v>44302</c:v>
                </c:pt>
                <c:pt idx="92">
                  <c:v>44303</c:v>
                </c:pt>
                <c:pt idx="93">
                  <c:v>44304</c:v>
                </c:pt>
                <c:pt idx="94">
                  <c:v>44305</c:v>
                </c:pt>
                <c:pt idx="95">
                  <c:v>44306</c:v>
                </c:pt>
                <c:pt idx="96">
                  <c:v>44307</c:v>
                </c:pt>
                <c:pt idx="97">
                  <c:v>44308</c:v>
                </c:pt>
                <c:pt idx="98">
                  <c:v>44309</c:v>
                </c:pt>
                <c:pt idx="99">
                  <c:v>44310</c:v>
                </c:pt>
                <c:pt idx="100">
                  <c:v>44311</c:v>
                </c:pt>
                <c:pt idx="101">
                  <c:v>44312</c:v>
                </c:pt>
                <c:pt idx="102">
                  <c:v>44313</c:v>
                </c:pt>
                <c:pt idx="103">
                  <c:v>44314</c:v>
                </c:pt>
                <c:pt idx="104">
                  <c:v>44315</c:v>
                </c:pt>
                <c:pt idx="105">
                  <c:v>44316</c:v>
                </c:pt>
                <c:pt idx="106">
                  <c:v>44317</c:v>
                </c:pt>
                <c:pt idx="107">
                  <c:v>44318</c:v>
                </c:pt>
                <c:pt idx="108">
                  <c:v>44319</c:v>
                </c:pt>
                <c:pt idx="109">
                  <c:v>44320</c:v>
                </c:pt>
                <c:pt idx="110">
                  <c:v>44321</c:v>
                </c:pt>
                <c:pt idx="111">
                  <c:v>44322</c:v>
                </c:pt>
                <c:pt idx="112">
                  <c:v>44323</c:v>
                </c:pt>
                <c:pt idx="113">
                  <c:v>44324</c:v>
                </c:pt>
                <c:pt idx="114">
                  <c:v>44325</c:v>
                </c:pt>
                <c:pt idx="115">
                  <c:v>44326</c:v>
                </c:pt>
                <c:pt idx="116">
                  <c:v>44327</c:v>
                </c:pt>
                <c:pt idx="117">
                  <c:v>44328</c:v>
                </c:pt>
                <c:pt idx="118">
                  <c:v>44329</c:v>
                </c:pt>
                <c:pt idx="119">
                  <c:v>44330</c:v>
                </c:pt>
                <c:pt idx="120">
                  <c:v>44331</c:v>
                </c:pt>
                <c:pt idx="121">
                  <c:v>44332</c:v>
                </c:pt>
                <c:pt idx="122">
                  <c:v>44333</c:v>
                </c:pt>
                <c:pt idx="123">
                  <c:v>44334</c:v>
                </c:pt>
                <c:pt idx="124">
                  <c:v>44335</c:v>
                </c:pt>
                <c:pt idx="125">
                  <c:v>44336</c:v>
                </c:pt>
                <c:pt idx="126">
                  <c:v>44337</c:v>
                </c:pt>
                <c:pt idx="127">
                  <c:v>44338</c:v>
                </c:pt>
                <c:pt idx="128">
                  <c:v>44339</c:v>
                </c:pt>
                <c:pt idx="129">
                  <c:v>44340</c:v>
                </c:pt>
                <c:pt idx="130">
                  <c:v>44341</c:v>
                </c:pt>
                <c:pt idx="131">
                  <c:v>44342</c:v>
                </c:pt>
                <c:pt idx="132">
                  <c:v>44343</c:v>
                </c:pt>
                <c:pt idx="133">
                  <c:v>44344</c:v>
                </c:pt>
                <c:pt idx="134">
                  <c:v>44345</c:v>
                </c:pt>
                <c:pt idx="135">
                  <c:v>44346</c:v>
                </c:pt>
                <c:pt idx="136">
                  <c:v>44347</c:v>
                </c:pt>
                <c:pt idx="137">
                  <c:v>44348</c:v>
                </c:pt>
                <c:pt idx="138">
                  <c:v>44349</c:v>
                </c:pt>
                <c:pt idx="139">
                  <c:v>44350</c:v>
                </c:pt>
                <c:pt idx="140">
                  <c:v>44351</c:v>
                </c:pt>
                <c:pt idx="141">
                  <c:v>44352</c:v>
                </c:pt>
                <c:pt idx="142">
                  <c:v>44353</c:v>
                </c:pt>
                <c:pt idx="143">
                  <c:v>44354</c:v>
                </c:pt>
                <c:pt idx="144">
                  <c:v>44355</c:v>
                </c:pt>
                <c:pt idx="145">
                  <c:v>44356</c:v>
                </c:pt>
                <c:pt idx="146">
                  <c:v>44357</c:v>
                </c:pt>
                <c:pt idx="147">
                  <c:v>44358</c:v>
                </c:pt>
                <c:pt idx="148">
                  <c:v>44359</c:v>
                </c:pt>
                <c:pt idx="149">
                  <c:v>44360</c:v>
                </c:pt>
                <c:pt idx="150">
                  <c:v>44361</c:v>
                </c:pt>
                <c:pt idx="151">
                  <c:v>44362</c:v>
                </c:pt>
                <c:pt idx="152">
                  <c:v>44363</c:v>
                </c:pt>
                <c:pt idx="153">
                  <c:v>44364</c:v>
                </c:pt>
                <c:pt idx="154">
                  <c:v>44365</c:v>
                </c:pt>
                <c:pt idx="155">
                  <c:v>44366</c:v>
                </c:pt>
                <c:pt idx="156">
                  <c:v>44367</c:v>
                </c:pt>
                <c:pt idx="157">
                  <c:v>44368</c:v>
                </c:pt>
                <c:pt idx="158">
                  <c:v>44369</c:v>
                </c:pt>
                <c:pt idx="159">
                  <c:v>44370</c:v>
                </c:pt>
                <c:pt idx="160">
                  <c:v>44371</c:v>
                </c:pt>
                <c:pt idx="161">
                  <c:v>44372</c:v>
                </c:pt>
                <c:pt idx="162">
                  <c:v>44373</c:v>
                </c:pt>
                <c:pt idx="163">
                  <c:v>44374</c:v>
                </c:pt>
                <c:pt idx="164">
                  <c:v>44375</c:v>
                </c:pt>
                <c:pt idx="165">
                  <c:v>44376</c:v>
                </c:pt>
                <c:pt idx="166">
                  <c:v>44377</c:v>
                </c:pt>
                <c:pt idx="167">
                  <c:v>44378</c:v>
                </c:pt>
                <c:pt idx="168">
                  <c:v>44379</c:v>
                </c:pt>
                <c:pt idx="169">
                  <c:v>44380</c:v>
                </c:pt>
                <c:pt idx="170">
                  <c:v>44381</c:v>
                </c:pt>
                <c:pt idx="171">
                  <c:v>44382</c:v>
                </c:pt>
                <c:pt idx="172">
                  <c:v>44383</c:v>
                </c:pt>
                <c:pt idx="173">
                  <c:v>44384</c:v>
                </c:pt>
                <c:pt idx="174">
                  <c:v>44385</c:v>
                </c:pt>
                <c:pt idx="175">
                  <c:v>44386</c:v>
                </c:pt>
                <c:pt idx="176">
                  <c:v>44387</c:v>
                </c:pt>
                <c:pt idx="177">
                  <c:v>44388</c:v>
                </c:pt>
                <c:pt idx="178">
                  <c:v>44389</c:v>
                </c:pt>
                <c:pt idx="179">
                  <c:v>44390</c:v>
                </c:pt>
                <c:pt idx="180">
                  <c:v>44391</c:v>
                </c:pt>
                <c:pt idx="181">
                  <c:v>44392</c:v>
                </c:pt>
                <c:pt idx="182">
                  <c:v>44393</c:v>
                </c:pt>
                <c:pt idx="183">
                  <c:v>44394</c:v>
                </c:pt>
                <c:pt idx="184">
                  <c:v>44395</c:v>
                </c:pt>
                <c:pt idx="185">
                  <c:v>44396</c:v>
                </c:pt>
                <c:pt idx="186">
                  <c:v>44397</c:v>
                </c:pt>
                <c:pt idx="187">
                  <c:v>44398</c:v>
                </c:pt>
                <c:pt idx="188">
                  <c:v>44399</c:v>
                </c:pt>
                <c:pt idx="189">
                  <c:v>44400</c:v>
                </c:pt>
                <c:pt idx="190">
                  <c:v>44401</c:v>
                </c:pt>
                <c:pt idx="191">
                  <c:v>44402</c:v>
                </c:pt>
                <c:pt idx="192">
                  <c:v>44403</c:v>
                </c:pt>
                <c:pt idx="193">
                  <c:v>44404</c:v>
                </c:pt>
                <c:pt idx="194">
                  <c:v>44405</c:v>
                </c:pt>
                <c:pt idx="195">
                  <c:v>44406</c:v>
                </c:pt>
                <c:pt idx="196">
                  <c:v>44407</c:v>
                </c:pt>
                <c:pt idx="197">
                  <c:v>44408</c:v>
                </c:pt>
                <c:pt idx="198">
                  <c:v>44409</c:v>
                </c:pt>
                <c:pt idx="199">
                  <c:v>44410</c:v>
                </c:pt>
                <c:pt idx="200">
                  <c:v>44411</c:v>
                </c:pt>
                <c:pt idx="201">
                  <c:v>44412</c:v>
                </c:pt>
                <c:pt idx="202">
                  <c:v>44413</c:v>
                </c:pt>
                <c:pt idx="203">
                  <c:v>44414</c:v>
                </c:pt>
                <c:pt idx="204">
                  <c:v>44415</c:v>
                </c:pt>
                <c:pt idx="205">
                  <c:v>44416</c:v>
                </c:pt>
                <c:pt idx="206">
                  <c:v>44417</c:v>
                </c:pt>
                <c:pt idx="207">
                  <c:v>44418</c:v>
                </c:pt>
                <c:pt idx="208">
                  <c:v>44419</c:v>
                </c:pt>
                <c:pt idx="209">
                  <c:v>44420</c:v>
                </c:pt>
                <c:pt idx="210">
                  <c:v>44421</c:v>
                </c:pt>
                <c:pt idx="211">
                  <c:v>44422</c:v>
                </c:pt>
                <c:pt idx="212">
                  <c:v>44423</c:v>
                </c:pt>
                <c:pt idx="213">
                  <c:v>44424</c:v>
                </c:pt>
                <c:pt idx="214">
                  <c:v>44425</c:v>
                </c:pt>
                <c:pt idx="215">
                  <c:v>44426</c:v>
                </c:pt>
                <c:pt idx="216">
                  <c:v>44427</c:v>
                </c:pt>
                <c:pt idx="217">
                  <c:v>44428</c:v>
                </c:pt>
                <c:pt idx="218">
                  <c:v>44429</c:v>
                </c:pt>
                <c:pt idx="219">
                  <c:v>44430</c:v>
                </c:pt>
                <c:pt idx="220">
                  <c:v>44431</c:v>
                </c:pt>
                <c:pt idx="221">
                  <c:v>44432</c:v>
                </c:pt>
                <c:pt idx="222">
                  <c:v>44433</c:v>
                </c:pt>
                <c:pt idx="223">
                  <c:v>44434</c:v>
                </c:pt>
                <c:pt idx="224">
                  <c:v>44435</c:v>
                </c:pt>
                <c:pt idx="225">
                  <c:v>44436</c:v>
                </c:pt>
                <c:pt idx="226">
                  <c:v>44437</c:v>
                </c:pt>
                <c:pt idx="227">
                  <c:v>44438</c:v>
                </c:pt>
                <c:pt idx="228">
                  <c:v>44439</c:v>
                </c:pt>
                <c:pt idx="229">
                  <c:v>44440</c:v>
                </c:pt>
                <c:pt idx="230">
                  <c:v>44441</c:v>
                </c:pt>
                <c:pt idx="231">
                  <c:v>44442</c:v>
                </c:pt>
                <c:pt idx="232">
                  <c:v>44443</c:v>
                </c:pt>
                <c:pt idx="233">
                  <c:v>44444</c:v>
                </c:pt>
                <c:pt idx="234">
                  <c:v>44445</c:v>
                </c:pt>
                <c:pt idx="235">
                  <c:v>44446</c:v>
                </c:pt>
                <c:pt idx="236">
                  <c:v>44447</c:v>
                </c:pt>
                <c:pt idx="237">
                  <c:v>44448</c:v>
                </c:pt>
                <c:pt idx="238">
                  <c:v>44449</c:v>
                </c:pt>
                <c:pt idx="239">
                  <c:v>44450</c:v>
                </c:pt>
                <c:pt idx="240">
                  <c:v>44451</c:v>
                </c:pt>
                <c:pt idx="241">
                  <c:v>44452</c:v>
                </c:pt>
                <c:pt idx="242">
                  <c:v>44453</c:v>
                </c:pt>
                <c:pt idx="243">
                  <c:v>44454</c:v>
                </c:pt>
                <c:pt idx="244">
                  <c:v>44455</c:v>
                </c:pt>
                <c:pt idx="245">
                  <c:v>44456</c:v>
                </c:pt>
                <c:pt idx="246">
                  <c:v>44457</c:v>
                </c:pt>
                <c:pt idx="247">
                  <c:v>44458</c:v>
                </c:pt>
                <c:pt idx="248">
                  <c:v>44459</c:v>
                </c:pt>
                <c:pt idx="249">
                  <c:v>44460</c:v>
                </c:pt>
                <c:pt idx="250">
                  <c:v>44461</c:v>
                </c:pt>
                <c:pt idx="251">
                  <c:v>44462</c:v>
                </c:pt>
                <c:pt idx="252">
                  <c:v>44463</c:v>
                </c:pt>
                <c:pt idx="253">
                  <c:v>44464</c:v>
                </c:pt>
                <c:pt idx="254">
                  <c:v>44465</c:v>
                </c:pt>
                <c:pt idx="255">
                  <c:v>44466</c:v>
                </c:pt>
                <c:pt idx="256">
                  <c:v>44467</c:v>
                </c:pt>
                <c:pt idx="257">
                  <c:v>44468</c:v>
                </c:pt>
                <c:pt idx="258">
                  <c:v>44469</c:v>
                </c:pt>
                <c:pt idx="259">
                  <c:v>44470</c:v>
                </c:pt>
                <c:pt idx="260">
                  <c:v>44471</c:v>
                </c:pt>
                <c:pt idx="261">
                  <c:v>44472</c:v>
                </c:pt>
                <c:pt idx="262">
                  <c:v>44473</c:v>
                </c:pt>
                <c:pt idx="263">
                  <c:v>44474</c:v>
                </c:pt>
                <c:pt idx="264">
                  <c:v>44475</c:v>
                </c:pt>
                <c:pt idx="265">
                  <c:v>44476</c:v>
                </c:pt>
                <c:pt idx="266">
                  <c:v>44477</c:v>
                </c:pt>
                <c:pt idx="267">
                  <c:v>44478</c:v>
                </c:pt>
                <c:pt idx="268">
                  <c:v>44479</c:v>
                </c:pt>
                <c:pt idx="269">
                  <c:v>44480</c:v>
                </c:pt>
                <c:pt idx="270">
                  <c:v>44481</c:v>
                </c:pt>
                <c:pt idx="271">
                  <c:v>44482</c:v>
                </c:pt>
                <c:pt idx="272">
                  <c:v>44483</c:v>
                </c:pt>
                <c:pt idx="273">
                  <c:v>44484</c:v>
                </c:pt>
                <c:pt idx="274">
                  <c:v>44485</c:v>
                </c:pt>
                <c:pt idx="275">
                  <c:v>44486</c:v>
                </c:pt>
                <c:pt idx="276">
                  <c:v>44487</c:v>
                </c:pt>
                <c:pt idx="277">
                  <c:v>44488</c:v>
                </c:pt>
                <c:pt idx="278">
                  <c:v>44489</c:v>
                </c:pt>
                <c:pt idx="279">
                  <c:v>44490</c:v>
                </c:pt>
                <c:pt idx="280">
                  <c:v>44491</c:v>
                </c:pt>
                <c:pt idx="281">
                  <c:v>44492</c:v>
                </c:pt>
                <c:pt idx="282">
                  <c:v>44493</c:v>
                </c:pt>
                <c:pt idx="283">
                  <c:v>44494</c:v>
                </c:pt>
                <c:pt idx="284">
                  <c:v>44495</c:v>
                </c:pt>
                <c:pt idx="285">
                  <c:v>44496</c:v>
                </c:pt>
                <c:pt idx="286">
                  <c:v>44497</c:v>
                </c:pt>
                <c:pt idx="287">
                  <c:v>44498</c:v>
                </c:pt>
                <c:pt idx="288">
                  <c:v>44499</c:v>
                </c:pt>
                <c:pt idx="289">
                  <c:v>44500</c:v>
                </c:pt>
                <c:pt idx="290">
                  <c:v>44501</c:v>
                </c:pt>
                <c:pt idx="291">
                  <c:v>44502</c:v>
                </c:pt>
                <c:pt idx="292">
                  <c:v>44503</c:v>
                </c:pt>
                <c:pt idx="293">
                  <c:v>44504</c:v>
                </c:pt>
                <c:pt idx="294">
                  <c:v>44505</c:v>
                </c:pt>
                <c:pt idx="295">
                  <c:v>44506</c:v>
                </c:pt>
                <c:pt idx="296">
                  <c:v>44507</c:v>
                </c:pt>
                <c:pt idx="297">
                  <c:v>44508</c:v>
                </c:pt>
                <c:pt idx="298">
                  <c:v>44509</c:v>
                </c:pt>
                <c:pt idx="299">
                  <c:v>44510</c:v>
                </c:pt>
                <c:pt idx="300">
                  <c:v>44511</c:v>
                </c:pt>
                <c:pt idx="301">
                  <c:v>44512</c:v>
                </c:pt>
                <c:pt idx="302">
                  <c:v>44513</c:v>
                </c:pt>
                <c:pt idx="303">
                  <c:v>44514</c:v>
                </c:pt>
                <c:pt idx="304">
                  <c:v>44515</c:v>
                </c:pt>
                <c:pt idx="305">
                  <c:v>44516</c:v>
                </c:pt>
                <c:pt idx="306">
                  <c:v>44517</c:v>
                </c:pt>
                <c:pt idx="307">
                  <c:v>44518</c:v>
                </c:pt>
                <c:pt idx="308">
                  <c:v>44519</c:v>
                </c:pt>
                <c:pt idx="309">
                  <c:v>44520</c:v>
                </c:pt>
                <c:pt idx="310">
                  <c:v>44521</c:v>
                </c:pt>
                <c:pt idx="311">
                  <c:v>44522</c:v>
                </c:pt>
                <c:pt idx="312">
                  <c:v>44523</c:v>
                </c:pt>
                <c:pt idx="313">
                  <c:v>44524</c:v>
                </c:pt>
                <c:pt idx="314">
                  <c:v>44525</c:v>
                </c:pt>
                <c:pt idx="315">
                  <c:v>44526</c:v>
                </c:pt>
                <c:pt idx="316">
                  <c:v>44527</c:v>
                </c:pt>
                <c:pt idx="317">
                  <c:v>44528</c:v>
                </c:pt>
                <c:pt idx="318">
                  <c:v>44529</c:v>
                </c:pt>
                <c:pt idx="319">
                  <c:v>44530</c:v>
                </c:pt>
                <c:pt idx="320">
                  <c:v>44531</c:v>
                </c:pt>
                <c:pt idx="321">
                  <c:v>44532</c:v>
                </c:pt>
                <c:pt idx="322">
                  <c:v>44533</c:v>
                </c:pt>
                <c:pt idx="323">
                  <c:v>44534</c:v>
                </c:pt>
                <c:pt idx="324">
                  <c:v>44535</c:v>
                </c:pt>
                <c:pt idx="325">
                  <c:v>44536</c:v>
                </c:pt>
                <c:pt idx="326">
                  <c:v>44537</c:v>
                </c:pt>
                <c:pt idx="327">
                  <c:v>44538</c:v>
                </c:pt>
                <c:pt idx="328">
                  <c:v>44539</c:v>
                </c:pt>
                <c:pt idx="329">
                  <c:v>44540</c:v>
                </c:pt>
                <c:pt idx="330">
                  <c:v>44541</c:v>
                </c:pt>
                <c:pt idx="331">
                  <c:v>44542</c:v>
                </c:pt>
                <c:pt idx="332">
                  <c:v>44543</c:v>
                </c:pt>
                <c:pt idx="333">
                  <c:v>44544</c:v>
                </c:pt>
                <c:pt idx="334">
                  <c:v>44545</c:v>
                </c:pt>
                <c:pt idx="335">
                  <c:v>44546</c:v>
                </c:pt>
                <c:pt idx="336">
                  <c:v>44547</c:v>
                </c:pt>
                <c:pt idx="337">
                  <c:v>44548</c:v>
                </c:pt>
                <c:pt idx="338">
                  <c:v>44549</c:v>
                </c:pt>
                <c:pt idx="339">
                  <c:v>44550</c:v>
                </c:pt>
                <c:pt idx="340">
                  <c:v>44551</c:v>
                </c:pt>
                <c:pt idx="341">
                  <c:v>44552</c:v>
                </c:pt>
                <c:pt idx="342">
                  <c:v>44553</c:v>
                </c:pt>
                <c:pt idx="343">
                  <c:v>44554</c:v>
                </c:pt>
                <c:pt idx="344">
                  <c:v>44555</c:v>
                </c:pt>
                <c:pt idx="345">
                  <c:v>44556</c:v>
                </c:pt>
                <c:pt idx="346">
                  <c:v>44557</c:v>
                </c:pt>
                <c:pt idx="347">
                  <c:v>44558</c:v>
                </c:pt>
                <c:pt idx="348">
                  <c:v>44559</c:v>
                </c:pt>
                <c:pt idx="349">
                  <c:v>44560</c:v>
                </c:pt>
                <c:pt idx="350">
                  <c:v>44561</c:v>
                </c:pt>
                <c:pt idx="351">
                  <c:v>44562</c:v>
                </c:pt>
                <c:pt idx="352">
                  <c:v>44563</c:v>
                </c:pt>
                <c:pt idx="353">
                  <c:v>44564</c:v>
                </c:pt>
                <c:pt idx="354">
                  <c:v>44565</c:v>
                </c:pt>
                <c:pt idx="355">
                  <c:v>44566</c:v>
                </c:pt>
                <c:pt idx="356">
                  <c:v>44567</c:v>
                </c:pt>
                <c:pt idx="357">
                  <c:v>44568</c:v>
                </c:pt>
                <c:pt idx="358">
                  <c:v>44569</c:v>
                </c:pt>
                <c:pt idx="359">
                  <c:v>44570</c:v>
                </c:pt>
                <c:pt idx="360">
                  <c:v>44571</c:v>
                </c:pt>
                <c:pt idx="361">
                  <c:v>44572</c:v>
                </c:pt>
                <c:pt idx="362">
                  <c:v>44573</c:v>
                </c:pt>
                <c:pt idx="363">
                  <c:v>44574</c:v>
                </c:pt>
                <c:pt idx="364">
                  <c:v>44575</c:v>
                </c:pt>
              </c:numCache>
            </c:numRef>
          </c:xVal>
          <c:yVal>
            <c:numRef>
              <c:f>'Viking Bank calculation'!$BA$3:$BA$367</c:f>
              <c:numCache>
                <c:formatCode>General</c:formatCode>
                <c:ptCount val="365"/>
                <c:pt idx="0">
                  <c:v>0.226364273920741</c:v>
                </c:pt>
                <c:pt idx="1">
                  <c:v>0.22831748001032</c:v>
                </c:pt>
                <c:pt idx="2">
                  <c:v>0.230270686099899</c:v>
                </c:pt>
                <c:pt idx="3">
                  <c:v>0.232223892189477</c:v>
                </c:pt>
                <c:pt idx="4">
                  <c:v>0.234177098279056</c:v>
                </c:pt>
                <c:pt idx="5">
                  <c:v>0.236130304368635</c:v>
                </c:pt>
                <c:pt idx="6">
                  <c:v>0.238083510458214</c:v>
                </c:pt>
                <c:pt idx="7">
                  <c:v>0.240036716547792</c:v>
                </c:pt>
                <c:pt idx="8">
                  <c:v>0.241989922637371</c:v>
                </c:pt>
                <c:pt idx="9">
                  <c:v>0.24394312872695</c:v>
                </c:pt>
                <c:pt idx="10">
                  <c:v>0.245896334816529</c:v>
                </c:pt>
                <c:pt idx="11">
                  <c:v>0.247849540906107</c:v>
                </c:pt>
                <c:pt idx="12">
                  <c:v>0.249802746995686</c:v>
                </c:pt>
                <c:pt idx="13">
                  <c:v>0.251755953085265</c:v>
                </c:pt>
                <c:pt idx="14">
                  <c:v>0.253709159174844</c:v>
                </c:pt>
                <c:pt idx="15">
                  <c:v>0.255662365264423</c:v>
                </c:pt>
                <c:pt idx="16">
                  <c:v>0.257615571354001</c:v>
                </c:pt>
                <c:pt idx="17">
                  <c:v>0.25956877744358</c:v>
                </c:pt>
                <c:pt idx="18">
                  <c:v>0.261521983533159</c:v>
                </c:pt>
                <c:pt idx="19">
                  <c:v>0.263475189622738</c:v>
                </c:pt>
                <c:pt idx="20">
                  <c:v>0.265428395712316</c:v>
                </c:pt>
                <c:pt idx="21">
                  <c:v>0.267381601801895</c:v>
                </c:pt>
                <c:pt idx="22">
                  <c:v>0.269334807891474</c:v>
                </c:pt>
                <c:pt idx="23">
                  <c:v>0.271288013981053</c:v>
                </c:pt>
                <c:pt idx="24">
                  <c:v>0.273241220070631</c:v>
                </c:pt>
                <c:pt idx="25">
                  <c:v>0.27519442616021</c:v>
                </c:pt>
                <c:pt idx="26">
                  <c:v>0.277147632249789</c:v>
                </c:pt>
                <c:pt idx="27">
                  <c:v>0.279100838339368</c:v>
                </c:pt>
                <c:pt idx="28">
                  <c:v>0.281054044428946</c:v>
                </c:pt>
                <c:pt idx="29">
                  <c:v>0.283007250518525</c:v>
                </c:pt>
                <c:pt idx="30">
                  <c:v>0.284960456608104</c:v>
                </c:pt>
                <c:pt idx="31">
                  <c:v>0.286913662697683</c:v>
                </c:pt>
                <c:pt idx="32">
                  <c:v>0.288866868787261</c:v>
                </c:pt>
                <c:pt idx="33">
                  <c:v>0.29082007487684</c:v>
                </c:pt>
                <c:pt idx="34">
                  <c:v>0.292773280966419</c:v>
                </c:pt>
                <c:pt idx="35">
                  <c:v>0.294726487055998</c:v>
                </c:pt>
                <c:pt idx="36">
                  <c:v>0.296679693145576</c:v>
                </c:pt>
                <c:pt idx="37">
                  <c:v>0.298632899235155</c:v>
                </c:pt>
                <c:pt idx="38">
                  <c:v>0.300586105324734</c:v>
                </c:pt>
                <c:pt idx="39">
                  <c:v>0.299154741036632</c:v>
                </c:pt>
                <c:pt idx="40">
                  <c:v>0.297723376748531</c:v>
                </c:pt>
                <c:pt idx="41">
                  <c:v>0.296292012460429</c:v>
                </c:pt>
                <c:pt idx="42">
                  <c:v>0.294860648172327</c:v>
                </c:pt>
                <c:pt idx="43">
                  <c:v>0.293429283884226</c:v>
                </c:pt>
                <c:pt idx="44">
                  <c:v>0.291997919596124</c:v>
                </c:pt>
                <c:pt idx="45">
                  <c:v>0.290566555308022</c:v>
                </c:pt>
                <c:pt idx="46">
                  <c:v>0.289135191019921</c:v>
                </c:pt>
                <c:pt idx="47">
                  <c:v>0.287703826731819</c:v>
                </c:pt>
                <c:pt idx="48">
                  <c:v>0.286272462443717</c:v>
                </c:pt>
                <c:pt idx="49">
                  <c:v>0.284841098155616</c:v>
                </c:pt>
                <c:pt idx="50">
                  <c:v>0.283409733867514</c:v>
                </c:pt>
                <c:pt idx="51">
                  <c:v>0.281978369579412</c:v>
                </c:pt>
                <c:pt idx="52">
                  <c:v>0.280547005291311</c:v>
                </c:pt>
                <c:pt idx="53">
                  <c:v>0.279115641003209</c:v>
                </c:pt>
                <c:pt idx="54">
                  <c:v>0.277684276715107</c:v>
                </c:pt>
                <c:pt idx="55">
                  <c:v>0.276252912427006</c:v>
                </c:pt>
                <c:pt idx="56">
                  <c:v>0.274821548138904</c:v>
                </c:pt>
                <c:pt idx="57">
                  <c:v>0.273390183850803</c:v>
                </c:pt>
                <c:pt idx="58">
                  <c:v>0.271958819562701</c:v>
                </c:pt>
                <c:pt idx="59">
                  <c:v>0.270527455274599</c:v>
                </c:pt>
                <c:pt idx="60">
                  <c:v>0.269096090986498</c:v>
                </c:pt>
                <c:pt idx="61">
                  <c:v>0.267664726698396</c:v>
                </c:pt>
                <c:pt idx="62">
                  <c:v>0.266233362410294</c:v>
                </c:pt>
                <c:pt idx="63">
                  <c:v>0.264801998122193</c:v>
                </c:pt>
                <c:pt idx="64">
                  <c:v>0.263370633834091</c:v>
                </c:pt>
                <c:pt idx="65">
                  <c:v>0.261939269545989</c:v>
                </c:pt>
                <c:pt idx="66">
                  <c:v>0.260507905257888</c:v>
                </c:pt>
                <c:pt idx="67">
                  <c:v>0.259076540969786</c:v>
                </c:pt>
                <c:pt idx="68">
                  <c:v>0.257645176681684</c:v>
                </c:pt>
                <c:pt idx="69">
                  <c:v>0.256213812393583</c:v>
                </c:pt>
                <c:pt idx="70">
                  <c:v>0.254782448105481</c:v>
                </c:pt>
                <c:pt idx="71">
                  <c:v>0.253351083817379</c:v>
                </c:pt>
                <c:pt idx="72">
                  <c:v>0.251919719529278</c:v>
                </c:pt>
                <c:pt idx="73">
                  <c:v>0.250488355241176</c:v>
                </c:pt>
                <c:pt idx="74">
                  <c:v>0.250322165705904</c:v>
                </c:pt>
                <c:pt idx="75">
                  <c:v>0.250155976170633</c:v>
                </c:pt>
                <c:pt idx="76">
                  <c:v>0.249989786635361</c:v>
                </c:pt>
                <c:pt idx="77">
                  <c:v>0.249823597100089</c:v>
                </c:pt>
                <c:pt idx="78">
                  <c:v>0.249657407564818</c:v>
                </c:pt>
                <c:pt idx="79">
                  <c:v>0.249491218029546</c:v>
                </c:pt>
                <c:pt idx="80">
                  <c:v>0.249325028494275</c:v>
                </c:pt>
                <c:pt idx="81">
                  <c:v>0.249158838959003</c:v>
                </c:pt>
                <c:pt idx="82">
                  <c:v>0.248992649423731</c:v>
                </c:pt>
                <c:pt idx="83">
                  <c:v>0.24882645988846</c:v>
                </c:pt>
                <c:pt idx="84">
                  <c:v>0.248660270353188</c:v>
                </c:pt>
                <c:pt idx="85">
                  <c:v>0.248494080817916</c:v>
                </c:pt>
                <c:pt idx="86">
                  <c:v>0.248327891282645</c:v>
                </c:pt>
                <c:pt idx="87">
                  <c:v>0.248161701747373</c:v>
                </c:pt>
                <c:pt idx="88">
                  <c:v>0.247995512212101</c:v>
                </c:pt>
                <c:pt idx="89">
                  <c:v>0.24782932267683</c:v>
                </c:pt>
                <c:pt idx="90">
                  <c:v>0.247663133141558</c:v>
                </c:pt>
                <c:pt idx="91">
                  <c:v>0.247496943606286</c:v>
                </c:pt>
                <c:pt idx="92">
                  <c:v>0.247330754071015</c:v>
                </c:pt>
                <c:pt idx="93">
                  <c:v>0.247164564535743</c:v>
                </c:pt>
                <c:pt idx="94">
                  <c:v>0.246998375000471</c:v>
                </c:pt>
                <c:pt idx="95">
                  <c:v>0.2468321854652</c:v>
                </c:pt>
                <c:pt idx="96">
                  <c:v>0.246665995929928</c:v>
                </c:pt>
                <c:pt idx="97">
                  <c:v>0.246499806394657</c:v>
                </c:pt>
                <c:pt idx="98">
                  <c:v>0.246333616859385</c:v>
                </c:pt>
                <c:pt idx="99">
                  <c:v>0.246167427324113</c:v>
                </c:pt>
                <c:pt idx="100">
                  <c:v>0.246001237788842</c:v>
                </c:pt>
                <c:pt idx="101">
                  <c:v>0.24583504825357</c:v>
                </c:pt>
                <c:pt idx="102">
                  <c:v>0.245668858718298</c:v>
                </c:pt>
                <c:pt idx="103">
                  <c:v>0.245502669183027</c:v>
                </c:pt>
                <c:pt idx="104">
                  <c:v>0.245336479647755</c:v>
                </c:pt>
                <c:pt idx="105">
                  <c:v>0.245170290112483</c:v>
                </c:pt>
                <c:pt idx="106">
                  <c:v>0.245004100577212</c:v>
                </c:pt>
                <c:pt idx="107">
                  <c:v>0.24483791104194</c:v>
                </c:pt>
                <c:pt idx="108">
                  <c:v>0.244671721506668</c:v>
                </c:pt>
                <c:pt idx="109">
                  <c:v>0.244505531971397</c:v>
                </c:pt>
                <c:pt idx="110">
                  <c:v>0.244339342436125</c:v>
                </c:pt>
                <c:pt idx="111">
                  <c:v>0.244173152900854</c:v>
                </c:pt>
                <c:pt idx="112">
                  <c:v>0.244006963365582</c:v>
                </c:pt>
                <c:pt idx="113">
                  <c:v>0.24384077383031</c:v>
                </c:pt>
                <c:pt idx="114">
                  <c:v>0.243674584295039</c:v>
                </c:pt>
                <c:pt idx="115">
                  <c:v>0.243508394759767</c:v>
                </c:pt>
                <c:pt idx="116">
                  <c:v>0.24857479514533</c:v>
                </c:pt>
                <c:pt idx="117">
                  <c:v>0.253641195530893</c:v>
                </c:pt>
                <c:pt idx="118">
                  <c:v>0.258707595916456</c:v>
                </c:pt>
                <c:pt idx="119">
                  <c:v>0.26377399630202</c:v>
                </c:pt>
                <c:pt idx="120">
                  <c:v>0.268840396687583</c:v>
                </c:pt>
                <c:pt idx="121">
                  <c:v>0.273906797073146</c:v>
                </c:pt>
                <c:pt idx="122">
                  <c:v>0.278973197458709</c:v>
                </c:pt>
                <c:pt idx="123">
                  <c:v>0.284039597844272</c:v>
                </c:pt>
                <c:pt idx="124">
                  <c:v>0.289105998229835</c:v>
                </c:pt>
                <c:pt idx="125">
                  <c:v>0.294172398615399</c:v>
                </c:pt>
                <c:pt idx="126">
                  <c:v>0.299238799000962</c:v>
                </c:pt>
                <c:pt idx="127">
                  <c:v>0.304305199386525</c:v>
                </c:pt>
                <c:pt idx="128">
                  <c:v>0.309371599772088</c:v>
                </c:pt>
                <c:pt idx="129">
                  <c:v>0.314438000157651</c:v>
                </c:pt>
                <c:pt idx="130">
                  <c:v>0.319504400543214</c:v>
                </c:pt>
                <c:pt idx="131">
                  <c:v>0.324570800928777</c:v>
                </c:pt>
                <c:pt idx="132">
                  <c:v>0.329637201314341</c:v>
                </c:pt>
                <c:pt idx="133">
                  <c:v>0.334703601699904</c:v>
                </c:pt>
                <c:pt idx="134">
                  <c:v>0.339770002085467</c:v>
                </c:pt>
                <c:pt idx="135">
                  <c:v>0.34483640247103</c:v>
                </c:pt>
                <c:pt idx="136">
                  <c:v>0.349902802856593</c:v>
                </c:pt>
                <c:pt idx="137">
                  <c:v>0.354969203242156</c:v>
                </c:pt>
                <c:pt idx="138">
                  <c:v>0.36003560362772</c:v>
                </c:pt>
                <c:pt idx="139">
                  <c:v>0.365102004013283</c:v>
                </c:pt>
                <c:pt idx="140">
                  <c:v>0.370168404398846</c:v>
                </c:pt>
                <c:pt idx="141">
                  <c:v>0.375234804784409</c:v>
                </c:pt>
                <c:pt idx="142">
                  <c:v>0.380301205169972</c:v>
                </c:pt>
                <c:pt idx="143">
                  <c:v>0.385367605555535</c:v>
                </c:pt>
                <c:pt idx="144">
                  <c:v>0.390434005941098</c:v>
                </c:pt>
                <c:pt idx="145">
                  <c:v>0.395500406326662</c:v>
                </c:pt>
                <c:pt idx="146">
                  <c:v>0.400566806712225</c:v>
                </c:pt>
                <c:pt idx="147">
                  <c:v>0.405633207097788</c:v>
                </c:pt>
                <c:pt idx="148">
                  <c:v>0.410699607483351</c:v>
                </c:pt>
                <c:pt idx="149">
                  <c:v>0.415766007868914</c:v>
                </c:pt>
                <c:pt idx="150">
                  <c:v>0.420832408254477</c:v>
                </c:pt>
                <c:pt idx="151">
                  <c:v>0.425898808640041</c:v>
                </c:pt>
                <c:pt idx="152">
                  <c:v>0.430965209025604</c:v>
                </c:pt>
                <c:pt idx="153">
                  <c:v>0.436031609411167</c:v>
                </c:pt>
                <c:pt idx="154">
                  <c:v>0.44109800979673</c:v>
                </c:pt>
                <c:pt idx="155">
                  <c:v>0.452749175041572</c:v>
                </c:pt>
                <c:pt idx="156">
                  <c:v>0.464400340286413</c:v>
                </c:pt>
                <c:pt idx="157">
                  <c:v>0.476051505531255</c:v>
                </c:pt>
                <c:pt idx="158">
                  <c:v>0.487702670776096</c:v>
                </c:pt>
                <c:pt idx="159">
                  <c:v>0.499353836020938</c:v>
                </c:pt>
                <c:pt idx="160">
                  <c:v>0.511005001265779</c:v>
                </c:pt>
                <c:pt idx="161">
                  <c:v>0.522656166510621</c:v>
                </c:pt>
                <c:pt idx="162">
                  <c:v>0.534307331755462</c:v>
                </c:pt>
                <c:pt idx="163">
                  <c:v>0.545958497000304</c:v>
                </c:pt>
                <c:pt idx="164">
                  <c:v>0.557609662245145</c:v>
                </c:pt>
                <c:pt idx="165">
                  <c:v>0.569260827489987</c:v>
                </c:pt>
                <c:pt idx="166">
                  <c:v>0.580911992734828</c:v>
                </c:pt>
                <c:pt idx="167">
                  <c:v>0.59256315797967</c:v>
                </c:pt>
                <c:pt idx="168">
                  <c:v>0.604214323224512</c:v>
                </c:pt>
                <c:pt idx="169">
                  <c:v>0.615865488469353</c:v>
                </c:pt>
                <c:pt idx="170">
                  <c:v>0.627516653714195</c:v>
                </c:pt>
                <c:pt idx="171">
                  <c:v>0.639167818959036</c:v>
                </c:pt>
                <c:pt idx="172">
                  <c:v>0.650818984203878</c:v>
                </c:pt>
                <c:pt idx="173">
                  <c:v>0.662470149448719</c:v>
                </c:pt>
                <c:pt idx="174">
                  <c:v>0.674121314693561</c:v>
                </c:pt>
                <c:pt idx="175">
                  <c:v>0.685772479938402</c:v>
                </c:pt>
                <c:pt idx="176">
                  <c:v>0.697423645183244</c:v>
                </c:pt>
                <c:pt idx="177">
                  <c:v>0.709074810428085</c:v>
                </c:pt>
                <c:pt idx="178">
                  <c:v>0.720725975672927</c:v>
                </c:pt>
                <c:pt idx="179">
                  <c:v>0.732377140917768</c:v>
                </c:pt>
                <c:pt idx="180">
                  <c:v>0.74402830616261</c:v>
                </c:pt>
                <c:pt idx="181">
                  <c:v>0.735537732210684</c:v>
                </c:pt>
                <c:pt idx="182">
                  <c:v>0.727047158258759</c:v>
                </c:pt>
                <c:pt idx="183">
                  <c:v>0.718556584306833</c:v>
                </c:pt>
                <c:pt idx="184">
                  <c:v>0.710066010354907</c:v>
                </c:pt>
                <c:pt idx="185">
                  <c:v>0.701575436402981</c:v>
                </c:pt>
                <c:pt idx="186">
                  <c:v>0.693084862451056</c:v>
                </c:pt>
                <c:pt idx="187">
                  <c:v>0.68459428849913</c:v>
                </c:pt>
                <c:pt idx="188">
                  <c:v>0.676103714547204</c:v>
                </c:pt>
                <c:pt idx="189">
                  <c:v>0.667613140595279</c:v>
                </c:pt>
                <c:pt idx="190">
                  <c:v>0.659122566643353</c:v>
                </c:pt>
                <c:pt idx="191">
                  <c:v>0.650631992691427</c:v>
                </c:pt>
                <c:pt idx="192">
                  <c:v>0.642141418739501</c:v>
                </c:pt>
                <c:pt idx="193">
                  <c:v>0.633650844787576</c:v>
                </c:pt>
                <c:pt idx="194">
                  <c:v>0.62516027083565</c:v>
                </c:pt>
                <c:pt idx="195">
                  <c:v>0.616669696883724</c:v>
                </c:pt>
                <c:pt idx="196">
                  <c:v>0.608179122931799</c:v>
                </c:pt>
                <c:pt idx="197">
                  <c:v>0.599688548979873</c:v>
                </c:pt>
                <c:pt idx="198">
                  <c:v>0.591197975027947</c:v>
                </c:pt>
                <c:pt idx="199">
                  <c:v>0.590725435401459</c:v>
                </c:pt>
                <c:pt idx="200">
                  <c:v>0.59025289577497</c:v>
                </c:pt>
                <c:pt idx="201">
                  <c:v>0.589780356148482</c:v>
                </c:pt>
                <c:pt idx="202">
                  <c:v>0.589307816521994</c:v>
                </c:pt>
                <c:pt idx="203">
                  <c:v>0.588835276895506</c:v>
                </c:pt>
                <c:pt idx="204">
                  <c:v>0.588362737269017</c:v>
                </c:pt>
                <c:pt idx="205">
                  <c:v>0.587890197642529</c:v>
                </c:pt>
                <c:pt idx="206">
                  <c:v>0.587417658016041</c:v>
                </c:pt>
                <c:pt idx="207">
                  <c:v>0.586945118389553</c:v>
                </c:pt>
                <c:pt idx="208">
                  <c:v>0.586472578763064</c:v>
                </c:pt>
                <c:pt idx="209">
                  <c:v>0.586000039136576</c:v>
                </c:pt>
                <c:pt idx="210">
                  <c:v>0.585527499510088</c:v>
                </c:pt>
                <c:pt idx="211">
                  <c:v>0.5850549598836</c:v>
                </c:pt>
                <c:pt idx="212">
                  <c:v>0.584582420257112</c:v>
                </c:pt>
                <c:pt idx="213">
                  <c:v>0.584109880630623</c:v>
                </c:pt>
                <c:pt idx="214">
                  <c:v>0.583637341004135</c:v>
                </c:pt>
                <c:pt idx="215">
                  <c:v>0.583164801377647</c:v>
                </c:pt>
                <c:pt idx="216">
                  <c:v>0.582692261751159</c:v>
                </c:pt>
                <c:pt idx="217">
                  <c:v>0.58221972212467</c:v>
                </c:pt>
                <c:pt idx="218">
                  <c:v>0.581747182498182</c:v>
                </c:pt>
                <c:pt idx="219">
                  <c:v>0.560825698330983</c:v>
                </c:pt>
                <c:pt idx="220">
                  <c:v>0.539904214163785</c:v>
                </c:pt>
                <c:pt idx="221">
                  <c:v>0.518982729996586</c:v>
                </c:pt>
                <c:pt idx="222">
                  <c:v>0.498061245829388</c:v>
                </c:pt>
                <c:pt idx="223">
                  <c:v>0.477139761662189</c:v>
                </c:pt>
                <c:pt idx="224">
                  <c:v>0.45621827749499</c:v>
                </c:pt>
                <c:pt idx="225">
                  <c:v>0.435296793327792</c:v>
                </c:pt>
                <c:pt idx="226">
                  <c:v>0.414375309160593</c:v>
                </c:pt>
                <c:pt idx="227">
                  <c:v>0.393453824993395</c:v>
                </c:pt>
                <c:pt idx="228">
                  <c:v>0.372532340826196</c:v>
                </c:pt>
                <c:pt idx="229">
                  <c:v>0.351610856658997</c:v>
                </c:pt>
                <c:pt idx="230">
                  <c:v>0.330689372491799</c:v>
                </c:pt>
                <c:pt idx="231">
                  <c:v>0.3097678883246</c:v>
                </c:pt>
                <c:pt idx="232">
                  <c:v>0.288846404157402</c:v>
                </c:pt>
                <c:pt idx="233">
                  <c:v>0.267924919990203</c:v>
                </c:pt>
                <c:pt idx="234">
                  <c:v>0.247003435823004</c:v>
                </c:pt>
                <c:pt idx="235">
                  <c:v>0.226081951655806</c:v>
                </c:pt>
                <c:pt idx="236">
                  <c:v>0.205160467488607</c:v>
                </c:pt>
                <c:pt idx="237">
                  <c:v>0.184238983321409</c:v>
                </c:pt>
                <c:pt idx="238">
                  <c:v>0.16331749915421</c:v>
                </c:pt>
                <c:pt idx="239">
                  <c:v>0.162596658274792</c:v>
                </c:pt>
                <c:pt idx="240">
                  <c:v>0.161875817395373</c:v>
                </c:pt>
                <c:pt idx="241">
                  <c:v>0.161154976515955</c:v>
                </c:pt>
                <c:pt idx="242">
                  <c:v>0.160434135636536</c:v>
                </c:pt>
                <c:pt idx="243">
                  <c:v>0.159713294757118</c:v>
                </c:pt>
                <c:pt idx="244">
                  <c:v>0.1589924538777</c:v>
                </c:pt>
                <c:pt idx="245">
                  <c:v>0.158271612998281</c:v>
                </c:pt>
                <c:pt idx="246">
                  <c:v>0.157550772118863</c:v>
                </c:pt>
                <c:pt idx="247">
                  <c:v>0.156829931239445</c:v>
                </c:pt>
                <c:pt idx="248">
                  <c:v>0.156109090360026</c:v>
                </c:pt>
                <c:pt idx="249">
                  <c:v>0.155388249480608</c:v>
                </c:pt>
                <c:pt idx="250">
                  <c:v>0.154667408601189</c:v>
                </c:pt>
                <c:pt idx="251">
                  <c:v>0.153946567721771</c:v>
                </c:pt>
                <c:pt idx="252">
                  <c:v>0.153225726842353</c:v>
                </c:pt>
                <c:pt idx="253">
                  <c:v>0.152504885962934</c:v>
                </c:pt>
                <c:pt idx="254">
                  <c:v>0.151784045083516</c:v>
                </c:pt>
                <c:pt idx="255">
                  <c:v>0.151063204204097</c:v>
                </c:pt>
                <c:pt idx="256">
                  <c:v>0.150342363324679</c:v>
                </c:pt>
                <c:pt idx="257">
                  <c:v>0.149621522445261</c:v>
                </c:pt>
                <c:pt idx="258">
                  <c:v>0.148900681565842</c:v>
                </c:pt>
                <c:pt idx="259">
                  <c:v>0.148179840686424</c:v>
                </c:pt>
                <c:pt idx="260">
                  <c:v>0.147458999807006</c:v>
                </c:pt>
                <c:pt idx="261">
                  <c:v>0.146738158927587</c:v>
                </c:pt>
                <c:pt idx="262">
                  <c:v>0.146017318048169</c:v>
                </c:pt>
                <c:pt idx="263">
                  <c:v>0.14529647716875</c:v>
                </c:pt>
                <c:pt idx="264">
                  <c:v>0.144575636289332</c:v>
                </c:pt>
                <c:pt idx="265">
                  <c:v>0.143854795409914</c:v>
                </c:pt>
                <c:pt idx="266">
                  <c:v>0.143133954530495</c:v>
                </c:pt>
                <c:pt idx="267">
                  <c:v>0.142413113651077</c:v>
                </c:pt>
                <c:pt idx="268">
                  <c:v>0.141692272771658</c:v>
                </c:pt>
                <c:pt idx="269">
                  <c:v>0.14097143189224</c:v>
                </c:pt>
                <c:pt idx="270">
                  <c:v>0.140250591012822</c:v>
                </c:pt>
                <c:pt idx="271">
                  <c:v>0.139529750133403</c:v>
                </c:pt>
                <c:pt idx="272">
                  <c:v>0.138808909253985</c:v>
                </c:pt>
                <c:pt idx="273">
                  <c:v>0.138088068374567</c:v>
                </c:pt>
                <c:pt idx="274">
                  <c:v>0.137367227495148</c:v>
                </c:pt>
                <c:pt idx="275">
                  <c:v>0.13664638661573</c:v>
                </c:pt>
                <c:pt idx="276">
                  <c:v>0.135925545736311</c:v>
                </c:pt>
                <c:pt idx="277">
                  <c:v>0.135204704856893</c:v>
                </c:pt>
                <c:pt idx="278">
                  <c:v>0.134483863977475</c:v>
                </c:pt>
                <c:pt idx="279">
                  <c:v>0.133763023098056</c:v>
                </c:pt>
                <c:pt idx="280">
                  <c:v>0.133042182218638</c:v>
                </c:pt>
                <c:pt idx="281">
                  <c:v>0.132321341339219</c:v>
                </c:pt>
                <c:pt idx="282">
                  <c:v>0.131600500459801</c:v>
                </c:pt>
                <c:pt idx="283">
                  <c:v>0.130879659580383</c:v>
                </c:pt>
                <c:pt idx="284">
                  <c:v>0.130158818700964</c:v>
                </c:pt>
                <c:pt idx="285">
                  <c:v>0.129437977821546</c:v>
                </c:pt>
                <c:pt idx="286">
                  <c:v>0.128717136942128</c:v>
                </c:pt>
                <c:pt idx="287">
                  <c:v>0.127996296062709</c:v>
                </c:pt>
                <c:pt idx="288">
                  <c:v>0.127275455183291</c:v>
                </c:pt>
                <c:pt idx="289">
                  <c:v>0.126554614303872</c:v>
                </c:pt>
                <c:pt idx="290">
                  <c:v>0.125833773424454</c:v>
                </c:pt>
                <c:pt idx="291">
                  <c:v>0.125112932545036</c:v>
                </c:pt>
                <c:pt idx="292">
                  <c:v>0.124392091665617</c:v>
                </c:pt>
                <c:pt idx="293">
                  <c:v>0.123671250786199</c:v>
                </c:pt>
                <c:pt idx="294">
                  <c:v>0.12295040990678</c:v>
                </c:pt>
                <c:pt idx="295">
                  <c:v>0.122229569027362</c:v>
                </c:pt>
                <c:pt idx="296">
                  <c:v>0.121508728147944</c:v>
                </c:pt>
                <c:pt idx="297">
                  <c:v>0.120787887268525</c:v>
                </c:pt>
                <c:pt idx="298">
                  <c:v>0.120067046389107</c:v>
                </c:pt>
                <c:pt idx="299">
                  <c:v>0.119346205509689</c:v>
                </c:pt>
                <c:pt idx="300">
                  <c:v>0.11862536463027</c:v>
                </c:pt>
                <c:pt idx="301">
                  <c:v>0.117904523750852</c:v>
                </c:pt>
                <c:pt idx="302">
                  <c:v>0.117183682871433</c:v>
                </c:pt>
                <c:pt idx="303">
                  <c:v>0.116462841992015</c:v>
                </c:pt>
                <c:pt idx="304">
                  <c:v>0.115884951900333</c:v>
                </c:pt>
                <c:pt idx="305">
                  <c:v>0.115307061808651</c:v>
                </c:pt>
                <c:pt idx="306">
                  <c:v>0.114729171716969</c:v>
                </c:pt>
                <c:pt idx="307">
                  <c:v>0.114151281625287</c:v>
                </c:pt>
                <c:pt idx="308">
                  <c:v>0.113573391533606</c:v>
                </c:pt>
                <c:pt idx="309">
                  <c:v>0.112995501441924</c:v>
                </c:pt>
                <c:pt idx="310">
                  <c:v>0.112417611350242</c:v>
                </c:pt>
                <c:pt idx="311">
                  <c:v>0.11183972125856</c:v>
                </c:pt>
                <c:pt idx="312">
                  <c:v>0.111261831166878</c:v>
                </c:pt>
                <c:pt idx="313">
                  <c:v>0.110683941075196</c:v>
                </c:pt>
                <c:pt idx="314">
                  <c:v>0.110106050983514</c:v>
                </c:pt>
                <c:pt idx="315">
                  <c:v>0.109528160891832</c:v>
                </c:pt>
                <c:pt idx="316">
                  <c:v>0.10895027080015</c:v>
                </c:pt>
                <c:pt idx="317">
                  <c:v>0.108372380708468</c:v>
                </c:pt>
                <c:pt idx="318">
                  <c:v>0.107794490616787</c:v>
                </c:pt>
                <c:pt idx="319">
                  <c:v>0.107216600525105</c:v>
                </c:pt>
                <c:pt idx="320">
                  <c:v>0.106638710433423</c:v>
                </c:pt>
                <c:pt idx="321">
                  <c:v>0.106060820341741</c:v>
                </c:pt>
                <c:pt idx="322">
                  <c:v>0.105482930250059</c:v>
                </c:pt>
                <c:pt idx="323">
                  <c:v>0.104905040158377</c:v>
                </c:pt>
                <c:pt idx="324">
                  <c:v>0.104327150066695</c:v>
                </c:pt>
                <c:pt idx="325">
                  <c:v>0.103749259975013</c:v>
                </c:pt>
                <c:pt idx="326">
                  <c:v>0.103171369883331</c:v>
                </c:pt>
                <c:pt idx="327">
                  <c:v>0.102593479791649</c:v>
                </c:pt>
                <c:pt idx="328">
                  <c:v>0.102015589699968</c:v>
                </c:pt>
                <c:pt idx="329">
                  <c:v>0.101437699608286</c:v>
                </c:pt>
                <c:pt idx="330">
                  <c:v>0.100859809516604</c:v>
                </c:pt>
                <c:pt idx="331">
                  <c:v>0.100281919424922</c:v>
                </c:pt>
                <c:pt idx="332">
                  <c:v>0.0997040293332399</c:v>
                </c:pt>
                <c:pt idx="333">
                  <c:v>0.099126139241558</c:v>
                </c:pt>
                <c:pt idx="334">
                  <c:v>0.0985482491498761</c:v>
                </c:pt>
                <c:pt idx="335">
                  <c:v>0.0979703590581942</c:v>
                </c:pt>
                <c:pt idx="336">
                  <c:v>0.0973924689665123</c:v>
                </c:pt>
                <c:pt idx="337">
                  <c:v>0.0968145788748304</c:v>
                </c:pt>
                <c:pt idx="338">
                  <c:v>0.0962366887831485</c:v>
                </c:pt>
                <c:pt idx="339">
                  <c:v>0.0956587986914666</c:v>
                </c:pt>
                <c:pt idx="340">
                  <c:v>0.0950809085997847</c:v>
                </c:pt>
                <c:pt idx="341">
                  <c:v>0.0945030185081028</c:v>
                </c:pt>
                <c:pt idx="342">
                  <c:v>0.0939251284164209</c:v>
                </c:pt>
                <c:pt idx="343">
                  <c:v>0.093347238324739</c:v>
                </c:pt>
                <c:pt idx="344">
                  <c:v>0.0927693482330571</c:v>
                </c:pt>
                <c:pt idx="345">
                  <c:v>0.0921914581413752</c:v>
                </c:pt>
                <c:pt idx="346">
                  <c:v>0.0916135680496933</c:v>
                </c:pt>
                <c:pt idx="347">
                  <c:v>0.0910356779580114</c:v>
                </c:pt>
                <c:pt idx="348">
                  <c:v>0.0904577878663295</c:v>
                </c:pt>
                <c:pt idx="349">
                  <c:v>0.0898798977746477</c:v>
                </c:pt>
                <c:pt idx="350">
                  <c:v>0.0893020076829658</c:v>
                </c:pt>
                <c:pt idx="351">
                  <c:v>0.0887241175912838</c:v>
                </c:pt>
                <c:pt idx="352">
                  <c:v>0.088146227499602</c:v>
                </c:pt>
                <c:pt idx="353">
                  <c:v>0.0875683374079201</c:v>
                </c:pt>
                <c:pt idx="354">
                  <c:v>0.0869904473162382</c:v>
                </c:pt>
                <c:pt idx="355">
                  <c:v>0.0864125572245563</c:v>
                </c:pt>
                <c:pt idx="356">
                  <c:v>0.0858346671328744</c:v>
                </c:pt>
                <c:pt idx="357">
                  <c:v>0.0852567770411925</c:v>
                </c:pt>
                <c:pt idx="358">
                  <c:v>0.0846788869495106</c:v>
                </c:pt>
                <c:pt idx="359">
                  <c:v>0.0841009968578287</c:v>
                </c:pt>
                <c:pt idx="360">
                  <c:v>0.0835231067661467</c:v>
                </c:pt>
                <c:pt idx="361">
                  <c:v>0.0829452166744649</c:v>
                </c:pt>
                <c:pt idx="362">
                  <c:v>0.082367326582783</c:v>
                </c:pt>
                <c:pt idx="363">
                  <c:v>0.0817894364911011</c:v>
                </c:pt>
                <c:pt idx="364">
                  <c:v>0.0812115463994192</c:v>
                </c:pt>
              </c:numCache>
            </c:numRef>
          </c:yVal>
          <c:smooth val="0"/>
        </c:ser>
        <c:axId val="27766870"/>
        <c:axId val="77514113"/>
      </c:scatterChart>
      <c:valAx>
        <c:axId val="27766870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7514113"/>
        <c:crosses val="autoZero"/>
        <c:crossBetween val="midCat"/>
        <c:majorUnit val="30.45"/>
      </c:valAx>
      <c:valAx>
        <c:axId val="77514113"/>
        <c:scaling>
          <c:orientation val="minMax"/>
        </c:scaling>
        <c:delete val="0"/>
        <c:axPos val="l"/>
        <c:numFmt formatCode="0.0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7766870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90671546514597"/>
          <c:y val="0.0658062170514452"/>
          <c:w val="0.932504894033535"/>
          <c:h val="0.913833848391202"/>
        </c:manualLayout>
      </c:layout>
      <c:scatterChart>
        <c:scatterStyle val="lineMarker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F</c:v>
                </c:pt>
              </c:strCache>
            </c:strRef>
          </c:tx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730"/>
                <c:pt idx="0">
                  <c:v>2.67409447004608</c:v>
                </c:pt>
                <c:pt idx="1">
                  <c:v>2.67226520737327</c:v>
                </c:pt>
                <c:pt idx="2">
                  <c:v>2.67043594470046</c:v>
                </c:pt>
                <c:pt idx="3">
                  <c:v>2.66860668202765</c:v>
                </c:pt>
                <c:pt idx="4">
                  <c:v>2.66677741935484</c:v>
                </c:pt>
                <c:pt idx="5">
                  <c:v>2.66494815668203</c:v>
                </c:pt>
                <c:pt idx="6">
                  <c:v>2.66311889400922</c:v>
                </c:pt>
                <c:pt idx="7">
                  <c:v>2.66128963133641</c:v>
                </c:pt>
                <c:pt idx="8">
                  <c:v>2.65946036866359</c:v>
                </c:pt>
                <c:pt idx="9">
                  <c:v>2.65763110599078</c:v>
                </c:pt>
                <c:pt idx="10">
                  <c:v>2.65580184331797</c:v>
                </c:pt>
                <c:pt idx="11">
                  <c:v>2.65397258064516</c:v>
                </c:pt>
                <c:pt idx="12">
                  <c:v>2.65214331797235</c:v>
                </c:pt>
                <c:pt idx="13">
                  <c:v>2.65031405529954</c:v>
                </c:pt>
                <c:pt idx="14">
                  <c:v>2.64848479262673</c:v>
                </c:pt>
                <c:pt idx="15">
                  <c:v>2.64665552995392</c:v>
                </c:pt>
                <c:pt idx="16">
                  <c:v>2.64482626728111</c:v>
                </c:pt>
                <c:pt idx="17">
                  <c:v>2.6429970046083</c:v>
                </c:pt>
                <c:pt idx="18">
                  <c:v>2.64116774193548</c:v>
                </c:pt>
                <c:pt idx="19">
                  <c:v>2.63933847926267</c:v>
                </c:pt>
                <c:pt idx="20">
                  <c:v>2.63750921658986</c:v>
                </c:pt>
                <c:pt idx="21">
                  <c:v>2.63567995391705</c:v>
                </c:pt>
                <c:pt idx="22">
                  <c:v>2.63385069124424</c:v>
                </c:pt>
                <c:pt idx="23">
                  <c:v>2.63202142857143</c:v>
                </c:pt>
                <c:pt idx="24">
                  <c:v>2.63019216589862</c:v>
                </c:pt>
                <c:pt idx="25">
                  <c:v>2.62836290322581</c:v>
                </c:pt>
                <c:pt idx="26">
                  <c:v>2.626533640553</c:v>
                </c:pt>
                <c:pt idx="27">
                  <c:v>2.62470437788018</c:v>
                </c:pt>
                <c:pt idx="28">
                  <c:v>2.62287511520737</c:v>
                </c:pt>
                <c:pt idx="29">
                  <c:v>2.62104585253456</c:v>
                </c:pt>
                <c:pt idx="30">
                  <c:v>2.61921658986175</c:v>
                </c:pt>
                <c:pt idx="31">
                  <c:v>2.61717927753828</c:v>
                </c:pt>
                <c:pt idx="32">
                  <c:v>2.61514196521481</c:v>
                </c:pt>
                <c:pt idx="33">
                  <c:v>2.61310465289133</c:v>
                </c:pt>
                <c:pt idx="34">
                  <c:v>2.61106734056786</c:v>
                </c:pt>
                <c:pt idx="35">
                  <c:v>2.60903002824439</c:v>
                </c:pt>
                <c:pt idx="36">
                  <c:v>2.60699271592092</c:v>
                </c:pt>
                <c:pt idx="37">
                  <c:v>2.60495540359744</c:v>
                </c:pt>
                <c:pt idx="38">
                  <c:v>2.60291809127397</c:v>
                </c:pt>
                <c:pt idx="39">
                  <c:v>2.6008807789505</c:v>
                </c:pt>
                <c:pt idx="40">
                  <c:v>2.59884346662703</c:v>
                </c:pt>
                <c:pt idx="41">
                  <c:v>2.59680615430355</c:v>
                </c:pt>
                <c:pt idx="42">
                  <c:v>2.59476884198008</c:v>
                </c:pt>
                <c:pt idx="43">
                  <c:v>2.59273152965661</c:v>
                </c:pt>
                <c:pt idx="44">
                  <c:v>2.59069421733313</c:v>
                </c:pt>
                <c:pt idx="45">
                  <c:v>2.58865690500966</c:v>
                </c:pt>
                <c:pt idx="46">
                  <c:v>2.58661959268619</c:v>
                </c:pt>
                <c:pt idx="47">
                  <c:v>2.58458228036272</c:v>
                </c:pt>
                <c:pt idx="48">
                  <c:v>2.58254496803924</c:v>
                </c:pt>
                <c:pt idx="49">
                  <c:v>2.58050765571577</c:v>
                </c:pt>
                <c:pt idx="50">
                  <c:v>2.5784703433923</c:v>
                </c:pt>
                <c:pt idx="51">
                  <c:v>2.57643303106883</c:v>
                </c:pt>
                <c:pt idx="52">
                  <c:v>2.57439571874535</c:v>
                </c:pt>
                <c:pt idx="53">
                  <c:v>2.57235840642188</c:v>
                </c:pt>
                <c:pt idx="54">
                  <c:v>2.57032109409841</c:v>
                </c:pt>
                <c:pt idx="55">
                  <c:v>2.56828378177494</c:v>
                </c:pt>
                <c:pt idx="56">
                  <c:v>2.56624646945146</c:v>
                </c:pt>
                <c:pt idx="57">
                  <c:v>2.56420915712799</c:v>
                </c:pt>
                <c:pt idx="58">
                  <c:v>2.56217184480452</c:v>
                </c:pt>
                <c:pt idx="59">
                  <c:v>2.56013453248105</c:v>
                </c:pt>
                <c:pt idx="60">
                  <c:v>2.55809722015757</c:v>
                </c:pt>
                <c:pt idx="61">
                  <c:v>2.5560599078341</c:v>
                </c:pt>
                <c:pt idx="62">
                  <c:v>2.55306528417819</c:v>
                </c:pt>
                <c:pt idx="63">
                  <c:v>2.55007066052227</c:v>
                </c:pt>
                <c:pt idx="64">
                  <c:v>2.54707603686636</c:v>
                </c:pt>
                <c:pt idx="65">
                  <c:v>2.54408141321045</c:v>
                </c:pt>
                <c:pt idx="66">
                  <c:v>2.54108678955453</c:v>
                </c:pt>
                <c:pt idx="67">
                  <c:v>2.53809216589862</c:v>
                </c:pt>
                <c:pt idx="68">
                  <c:v>2.5350975422427</c:v>
                </c:pt>
                <c:pt idx="69">
                  <c:v>2.53210291858679</c:v>
                </c:pt>
                <c:pt idx="70">
                  <c:v>2.52910829493088</c:v>
                </c:pt>
                <c:pt idx="71">
                  <c:v>2.52611367127496</c:v>
                </c:pt>
                <c:pt idx="72">
                  <c:v>2.52311904761905</c:v>
                </c:pt>
                <c:pt idx="73">
                  <c:v>2.52012442396313</c:v>
                </c:pt>
                <c:pt idx="74">
                  <c:v>2.51712980030722</c:v>
                </c:pt>
                <c:pt idx="75">
                  <c:v>2.51413517665131</c:v>
                </c:pt>
                <c:pt idx="76">
                  <c:v>2.51114055299539</c:v>
                </c:pt>
                <c:pt idx="77">
                  <c:v>2.50814592933948</c:v>
                </c:pt>
                <c:pt idx="78">
                  <c:v>2.50515130568356</c:v>
                </c:pt>
                <c:pt idx="79">
                  <c:v>2.50215668202765</c:v>
                </c:pt>
                <c:pt idx="80">
                  <c:v>2.49916205837174</c:v>
                </c:pt>
                <c:pt idx="81">
                  <c:v>2.49616743471582</c:v>
                </c:pt>
                <c:pt idx="82">
                  <c:v>2.49317281105991</c:v>
                </c:pt>
                <c:pt idx="83">
                  <c:v>2.49017818740399</c:v>
                </c:pt>
                <c:pt idx="84">
                  <c:v>2.48718356374808</c:v>
                </c:pt>
                <c:pt idx="85">
                  <c:v>2.48418894009217</c:v>
                </c:pt>
                <c:pt idx="86">
                  <c:v>2.48119431643625</c:v>
                </c:pt>
                <c:pt idx="87">
                  <c:v>2.47819969278034</c:v>
                </c:pt>
                <c:pt idx="88">
                  <c:v>2.47520506912442</c:v>
                </c:pt>
                <c:pt idx="89">
                  <c:v>2.47221044546851</c:v>
                </c:pt>
                <c:pt idx="90">
                  <c:v>2.4692158218126</c:v>
                </c:pt>
                <c:pt idx="91">
                  <c:v>2.46622119815668</c:v>
                </c:pt>
                <c:pt idx="92">
                  <c:v>2.46348885833209</c:v>
                </c:pt>
                <c:pt idx="93">
                  <c:v>2.46075651850751</c:v>
                </c:pt>
                <c:pt idx="94">
                  <c:v>2.45802417868292</c:v>
                </c:pt>
                <c:pt idx="95">
                  <c:v>2.45529183885833</c:v>
                </c:pt>
                <c:pt idx="96">
                  <c:v>2.45255949903374</c:v>
                </c:pt>
                <c:pt idx="97">
                  <c:v>2.44982715920916</c:v>
                </c:pt>
                <c:pt idx="98">
                  <c:v>2.44709481938457</c:v>
                </c:pt>
                <c:pt idx="99">
                  <c:v>2.44436247955998</c:v>
                </c:pt>
                <c:pt idx="100">
                  <c:v>2.4416301397354</c:v>
                </c:pt>
                <c:pt idx="101">
                  <c:v>2.43889779991081</c:v>
                </c:pt>
                <c:pt idx="102">
                  <c:v>2.43616546008622</c:v>
                </c:pt>
                <c:pt idx="103">
                  <c:v>2.43343312026163</c:v>
                </c:pt>
                <c:pt idx="104">
                  <c:v>2.43070078043704</c:v>
                </c:pt>
                <c:pt idx="105">
                  <c:v>2.42796844061246</c:v>
                </c:pt>
                <c:pt idx="106">
                  <c:v>2.42523610078787</c:v>
                </c:pt>
                <c:pt idx="107">
                  <c:v>2.42250376096328</c:v>
                </c:pt>
                <c:pt idx="108">
                  <c:v>2.4197714211387</c:v>
                </c:pt>
                <c:pt idx="109">
                  <c:v>2.41703908131411</c:v>
                </c:pt>
                <c:pt idx="110">
                  <c:v>2.41430674148952</c:v>
                </c:pt>
                <c:pt idx="111">
                  <c:v>2.41157440166493</c:v>
                </c:pt>
                <c:pt idx="112">
                  <c:v>2.40884206184035</c:v>
                </c:pt>
                <c:pt idx="113">
                  <c:v>2.40610972201576</c:v>
                </c:pt>
                <c:pt idx="114">
                  <c:v>2.40337738219117</c:v>
                </c:pt>
                <c:pt idx="115">
                  <c:v>2.40064504236658</c:v>
                </c:pt>
                <c:pt idx="116">
                  <c:v>2.397912702542</c:v>
                </c:pt>
                <c:pt idx="117">
                  <c:v>2.39518036271741</c:v>
                </c:pt>
                <c:pt idx="118">
                  <c:v>2.39244802289282</c:v>
                </c:pt>
                <c:pt idx="119">
                  <c:v>2.38971568306823</c:v>
                </c:pt>
                <c:pt idx="120">
                  <c:v>2.38698334324365</c:v>
                </c:pt>
                <c:pt idx="121">
                  <c:v>2.38425100341906</c:v>
                </c:pt>
                <c:pt idx="122">
                  <c:v>2.38151866359447</c:v>
                </c:pt>
                <c:pt idx="123">
                  <c:v>2.38565321428571</c:v>
                </c:pt>
                <c:pt idx="124">
                  <c:v>2.38978776497696</c:v>
                </c:pt>
                <c:pt idx="125">
                  <c:v>2.3939223156682</c:v>
                </c:pt>
                <c:pt idx="126">
                  <c:v>2.39805686635945</c:v>
                </c:pt>
                <c:pt idx="127">
                  <c:v>2.40219141705069</c:v>
                </c:pt>
                <c:pt idx="128">
                  <c:v>2.40632596774194</c:v>
                </c:pt>
                <c:pt idx="129">
                  <c:v>2.41046051843318</c:v>
                </c:pt>
                <c:pt idx="130">
                  <c:v>2.41459506912442</c:v>
                </c:pt>
                <c:pt idx="131">
                  <c:v>2.41872961981567</c:v>
                </c:pt>
                <c:pt idx="132">
                  <c:v>2.42286417050691</c:v>
                </c:pt>
                <c:pt idx="133">
                  <c:v>2.42699872119816</c:v>
                </c:pt>
                <c:pt idx="134">
                  <c:v>2.4311332718894</c:v>
                </c:pt>
                <c:pt idx="135">
                  <c:v>2.43526782258065</c:v>
                </c:pt>
                <c:pt idx="136">
                  <c:v>2.43940237327189</c:v>
                </c:pt>
                <c:pt idx="137">
                  <c:v>2.44353692396313</c:v>
                </c:pt>
                <c:pt idx="138">
                  <c:v>2.44767147465438</c:v>
                </c:pt>
                <c:pt idx="139">
                  <c:v>2.45180602534562</c:v>
                </c:pt>
                <c:pt idx="140">
                  <c:v>2.45594057603687</c:v>
                </c:pt>
                <c:pt idx="141">
                  <c:v>2.46007512672811</c:v>
                </c:pt>
                <c:pt idx="142">
                  <c:v>2.46420967741936</c:v>
                </c:pt>
                <c:pt idx="143">
                  <c:v>2.4683442281106</c:v>
                </c:pt>
                <c:pt idx="144">
                  <c:v>2.47247877880184</c:v>
                </c:pt>
                <c:pt idx="145">
                  <c:v>2.47661332949309</c:v>
                </c:pt>
                <c:pt idx="146">
                  <c:v>2.48074788018433</c:v>
                </c:pt>
                <c:pt idx="147">
                  <c:v>2.48488243087558</c:v>
                </c:pt>
                <c:pt idx="148">
                  <c:v>2.48901698156682</c:v>
                </c:pt>
                <c:pt idx="149">
                  <c:v>2.49315153225807</c:v>
                </c:pt>
                <c:pt idx="150">
                  <c:v>2.49728608294931</c:v>
                </c:pt>
                <c:pt idx="151">
                  <c:v>2.50142063364055</c:v>
                </c:pt>
                <c:pt idx="152">
                  <c:v>2.5055551843318</c:v>
                </c:pt>
                <c:pt idx="153">
                  <c:v>2.51160015608741</c:v>
                </c:pt>
                <c:pt idx="154">
                  <c:v>2.51764512784302</c:v>
                </c:pt>
                <c:pt idx="155">
                  <c:v>2.52369009959863</c:v>
                </c:pt>
                <c:pt idx="156">
                  <c:v>2.52973507135424</c:v>
                </c:pt>
                <c:pt idx="157">
                  <c:v>2.53578004310986</c:v>
                </c:pt>
                <c:pt idx="158">
                  <c:v>2.54182501486547</c:v>
                </c:pt>
                <c:pt idx="159">
                  <c:v>2.54786998662108</c:v>
                </c:pt>
                <c:pt idx="160">
                  <c:v>2.55391495837669</c:v>
                </c:pt>
                <c:pt idx="161">
                  <c:v>2.5599599301323</c:v>
                </c:pt>
                <c:pt idx="162">
                  <c:v>2.56600490188791</c:v>
                </c:pt>
                <c:pt idx="163">
                  <c:v>2.57204987364353</c:v>
                </c:pt>
                <c:pt idx="164">
                  <c:v>2.57809484539914</c:v>
                </c:pt>
                <c:pt idx="165">
                  <c:v>2.58413981715475</c:v>
                </c:pt>
                <c:pt idx="166">
                  <c:v>2.59018478891036</c:v>
                </c:pt>
                <c:pt idx="167">
                  <c:v>2.59622976066597</c:v>
                </c:pt>
                <c:pt idx="168">
                  <c:v>2.60227473242159</c:v>
                </c:pt>
                <c:pt idx="169">
                  <c:v>2.6083197041772</c:v>
                </c:pt>
                <c:pt idx="170">
                  <c:v>2.61436467593281</c:v>
                </c:pt>
                <c:pt idx="171">
                  <c:v>2.62040964768842</c:v>
                </c:pt>
                <c:pt idx="172">
                  <c:v>2.62645461944403</c:v>
                </c:pt>
                <c:pt idx="173">
                  <c:v>2.63249959119964</c:v>
                </c:pt>
                <c:pt idx="174">
                  <c:v>2.63854456295526</c:v>
                </c:pt>
                <c:pt idx="175">
                  <c:v>2.64458953471087</c:v>
                </c:pt>
                <c:pt idx="176">
                  <c:v>2.65063450646648</c:v>
                </c:pt>
                <c:pt idx="177">
                  <c:v>2.65667947822209</c:v>
                </c:pt>
                <c:pt idx="178">
                  <c:v>2.6627244499777</c:v>
                </c:pt>
                <c:pt idx="179">
                  <c:v>2.66876942173331</c:v>
                </c:pt>
                <c:pt idx="180">
                  <c:v>2.67481439348893</c:v>
                </c:pt>
                <c:pt idx="181">
                  <c:v>2.68085936524454</c:v>
                </c:pt>
                <c:pt idx="182">
                  <c:v>2.68690433700015</c:v>
                </c:pt>
                <c:pt idx="183">
                  <c:v>2.69294930875576</c:v>
                </c:pt>
                <c:pt idx="184">
                  <c:v>2.69664635052772</c:v>
                </c:pt>
                <c:pt idx="185">
                  <c:v>2.70034339229969</c:v>
                </c:pt>
                <c:pt idx="186">
                  <c:v>2.70404043407165</c:v>
                </c:pt>
                <c:pt idx="187">
                  <c:v>2.70773747584362</c:v>
                </c:pt>
                <c:pt idx="188">
                  <c:v>2.71143451761558</c:v>
                </c:pt>
                <c:pt idx="189">
                  <c:v>2.71513155938754</c:v>
                </c:pt>
                <c:pt idx="190">
                  <c:v>2.71882860115951</c:v>
                </c:pt>
                <c:pt idx="191">
                  <c:v>2.72252564293147</c:v>
                </c:pt>
                <c:pt idx="192">
                  <c:v>2.72622268470343</c:v>
                </c:pt>
                <c:pt idx="193">
                  <c:v>2.7299197264754</c:v>
                </c:pt>
                <c:pt idx="194">
                  <c:v>2.73361676824736</c:v>
                </c:pt>
                <c:pt idx="195">
                  <c:v>2.73731381001933</c:v>
                </c:pt>
                <c:pt idx="196">
                  <c:v>2.74101085179129</c:v>
                </c:pt>
                <c:pt idx="197">
                  <c:v>2.74470789356325</c:v>
                </c:pt>
                <c:pt idx="198">
                  <c:v>2.74840493533522</c:v>
                </c:pt>
                <c:pt idx="199">
                  <c:v>2.75210197710718</c:v>
                </c:pt>
                <c:pt idx="200">
                  <c:v>2.75579901887914</c:v>
                </c:pt>
                <c:pt idx="201">
                  <c:v>2.75949606065111</c:v>
                </c:pt>
                <c:pt idx="202">
                  <c:v>2.76319310242307</c:v>
                </c:pt>
                <c:pt idx="203">
                  <c:v>2.76689014419504</c:v>
                </c:pt>
                <c:pt idx="204">
                  <c:v>2.770587185967</c:v>
                </c:pt>
                <c:pt idx="205">
                  <c:v>2.77428422773896</c:v>
                </c:pt>
                <c:pt idx="206">
                  <c:v>2.77798126951093</c:v>
                </c:pt>
                <c:pt idx="207">
                  <c:v>2.78167831128289</c:v>
                </c:pt>
                <c:pt idx="208">
                  <c:v>2.78537535305485</c:v>
                </c:pt>
                <c:pt idx="209">
                  <c:v>2.78907239482682</c:v>
                </c:pt>
                <c:pt idx="210">
                  <c:v>2.79276943659878</c:v>
                </c:pt>
                <c:pt idx="211">
                  <c:v>2.79646647837075</c:v>
                </c:pt>
                <c:pt idx="212">
                  <c:v>2.80016352014271</c:v>
                </c:pt>
                <c:pt idx="213">
                  <c:v>2.80386056191467</c:v>
                </c:pt>
                <c:pt idx="214">
                  <c:v>2.80755760368664</c:v>
                </c:pt>
                <c:pt idx="215">
                  <c:v>2.81012187294273</c:v>
                </c:pt>
                <c:pt idx="216">
                  <c:v>2.81268614219882</c:v>
                </c:pt>
                <c:pt idx="217">
                  <c:v>2.8152504114549</c:v>
                </c:pt>
                <c:pt idx="218">
                  <c:v>2.81781468071099</c:v>
                </c:pt>
                <c:pt idx="219">
                  <c:v>2.82037894996708</c:v>
                </c:pt>
                <c:pt idx="220">
                  <c:v>2.82294321922317</c:v>
                </c:pt>
                <c:pt idx="221">
                  <c:v>2.82550748847926</c:v>
                </c:pt>
                <c:pt idx="222">
                  <c:v>2.82807175773535</c:v>
                </c:pt>
                <c:pt idx="223">
                  <c:v>2.83063602699144</c:v>
                </c:pt>
                <c:pt idx="224">
                  <c:v>2.83320029624753</c:v>
                </c:pt>
                <c:pt idx="225">
                  <c:v>2.83576456550362</c:v>
                </c:pt>
                <c:pt idx="226">
                  <c:v>2.83832883475971</c:v>
                </c:pt>
                <c:pt idx="227">
                  <c:v>2.8408931040158</c:v>
                </c:pt>
                <c:pt idx="228">
                  <c:v>2.84345737327189</c:v>
                </c:pt>
                <c:pt idx="229">
                  <c:v>2.84602164252798</c:v>
                </c:pt>
                <c:pt idx="230">
                  <c:v>2.84858591178407</c:v>
                </c:pt>
                <c:pt idx="231">
                  <c:v>2.85115018104016</c:v>
                </c:pt>
                <c:pt idx="232">
                  <c:v>2.85371445029625</c:v>
                </c:pt>
                <c:pt idx="233">
                  <c:v>2.85627871955234</c:v>
                </c:pt>
                <c:pt idx="234">
                  <c:v>2.85884298880843</c:v>
                </c:pt>
                <c:pt idx="235">
                  <c:v>2.86140725806452</c:v>
                </c:pt>
                <c:pt idx="236">
                  <c:v>2.86397152732061</c:v>
                </c:pt>
                <c:pt idx="237">
                  <c:v>2.8665357965767</c:v>
                </c:pt>
                <c:pt idx="238">
                  <c:v>2.86910006583278</c:v>
                </c:pt>
                <c:pt idx="239">
                  <c:v>2.87166433508887</c:v>
                </c:pt>
                <c:pt idx="240">
                  <c:v>2.87422860434496</c:v>
                </c:pt>
                <c:pt idx="241">
                  <c:v>2.87679287360105</c:v>
                </c:pt>
                <c:pt idx="242">
                  <c:v>2.87935714285714</c:v>
                </c:pt>
                <c:pt idx="243">
                  <c:v>2.87944105842129</c:v>
                </c:pt>
                <c:pt idx="244">
                  <c:v>2.87952497398543</c:v>
                </c:pt>
                <c:pt idx="245">
                  <c:v>2.87960888954958</c:v>
                </c:pt>
                <c:pt idx="246">
                  <c:v>2.87969280511372</c:v>
                </c:pt>
                <c:pt idx="247">
                  <c:v>2.87977672067787</c:v>
                </c:pt>
                <c:pt idx="248">
                  <c:v>2.87986063624201</c:v>
                </c:pt>
                <c:pt idx="249">
                  <c:v>2.87994455180615</c:v>
                </c:pt>
                <c:pt idx="250">
                  <c:v>2.8800284673703</c:v>
                </c:pt>
                <c:pt idx="251">
                  <c:v>2.88011238293444</c:v>
                </c:pt>
                <c:pt idx="252">
                  <c:v>2.88019629849859</c:v>
                </c:pt>
                <c:pt idx="253">
                  <c:v>2.88028021406273</c:v>
                </c:pt>
                <c:pt idx="254">
                  <c:v>2.88036412962688</c:v>
                </c:pt>
                <c:pt idx="255">
                  <c:v>2.88044804519102</c:v>
                </c:pt>
                <c:pt idx="256">
                  <c:v>2.88053196075517</c:v>
                </c:pt>
                <c:pt idx="257">
                  <c:v>2.88061587631931</c:v>
                </c:pt>
                <c:pt idx="258">
                  <c:v>2.88069979188346</c:v>
                </c:pt>
                <c:pt idx="259">
                  <c:v>2.8807837074476</c:v>
                </c:pt>
                <c:pt idx="260">
                  <c:v>2.88086762301174</c:v>
                </c:pt>
                <c:pt idx="261">
                  <c:v>2.88095153857589</c:v>
                </c:pt>
                <c:pt idx="262">
                  <c:v>2.88103545414003</c:v>
                </c:pt>
                <c:pt idx="263">
                  <c:v>2.88111936970418</c:v>
                </c:pt>
                <c:pt idx="264">
                  <c:v>2.88120328526832</c:v>
                </c:pt>
                <c:pt idx="265">
                  <c:v>2.88128720083247</c:v>
                </c:pt>
                <c:pt idx="266">
                  <c:v>2.88137111639661</c:v>
                </c:pt>
                <c:pt idx="267">
                  <c:v>2.88145503196076</c:v>
                </c:pt>
                <c:pt idx="268">
                  <c:v>2.8815389475249</c:v>
                </c:pt>
                <c:pt idx="269">
                  <c:v>2.88162286308904</c:v>
                </c:pt>
                <c:pt idx="270">
                  <c:v>2.88170677865319</c:v>
                </c:pt>
                <c:pt idx="271">
                  <c:v>2.88179069421733</c:v>
                </c:pt>
                <c:pt idx="272">
                  <c:v>2.88187460978148</c:v>
                </c:pt>
                <c:pt idx="273">
                  <c:v>2.88195852534562</c:v>
                </c:pt>
                <c:pt idx="274">
                  <c:v>2.88024039938556</c:v>
                </c:pt>
                <c:pt idx="275">
                  <c:v>2.8785222734255</c:v>
                </c:pt>
                <c:pt idx="276">
                  <c:v>2.87680414746544</c:v>
                </c:pt>
                <c:pt idx="277">
                  <c:v>2.87508602150538</c:v>
                </c:pt>
                <c:pt idx="278">
                  <c:v>2.87336789554532</c:v>
                </c:pt>
                <c:pt idx="279">
                  <c:v>2.87164976958525</c:v>
                </c:pt>
                <c:pt idx="280">
                  <c:v>2.86993164362519</c:v>
                </c:pt>
                <c:pt idx="281">
                  <c:v>2.86821351766513</c:v>
                </c:pt>
                <c:pt idx="282">
                  <c:v>2.86649539170507</c:v>
                </c:pt>
                <c:pt idx="283">
                  <c:v>2.86477726574501</c:v>
                </c:pt>
                <c:pt idx="284">
                  <c:v>2.86305913978495</c:v>
                </c:pt>
                <c:pt idx="285">
                  <c:v>2.86134101382489</c:v>
                </c:pt>
                <c:pt idx="286">
                  <c:v>2.85962288786482</c:v>
                </c:pt>
                <c:pt idx="287">
                  <c:v>2.85790476190476</c:v>
                </c:pt>
                <c:pt idx="288">
                  <c:v>2.8561866359447</c:v>
                </c:pt>
                <c:pt idx="289">
                  <c:v>2.85446850998464</c:v>
                </c:pt>
                <c:pt idx="290">
                  <c:v>2.85275038402458</c:v>
                </c:pt>
                <c:pt idx="291">
                  <c:v>2.85103225806452</c:v>
                </c:pt>
                <c:pt idx="292">
                  <c:v>2.84931413210446</c:v>
                </c:pt>
                <c:pt idx="293">
                  <c:v>2.84759600614439</c:v>
                </c:pt>
                <c:pt idx="294">
                  <c:v>2.84587788018433</c:v>
                </c:pt>
                <c:pt idx="295">
                  <c:v>2.84415975422427</c:v>
                </c:pt>
                <c:pt idx="296">
                  <c:v>2.84244162826421</c:v>
                </c:pt>
                <c:pt idx="297">
                  <c:v>2.84072350230415</c:v>
                </c:pt>
                <c:pt idx="298">
                  <c:v>2.83900537634409</c:v>
                </c:pt>
                <c:pt idx="299">
                  <c:v>2.83728725038403</c:v>
                </c:pt>
                <c:pt idx="300">
                  <c:v>2.83556912442396</c:v>
                </c:pt>
                <c:pt idx="301">
                  <c:v>2.8338509984639</c:v>
                </c:pt>
                <c:pt idx="302">
                  <c:v>2.83213287250384</c:v>
                </c:pt>
                <c:pt idx="303">
                  <c:v>2.83041474654378</c:v>
                </c:pt>
                <c:pt idx="304">
                  <c:v>2.82803471086666</c:v>
                </c:pt>
                <c:pt idx="305">
                  <c:v>2.82565467518954</c:v>
                </c:pt>
                <c:pt idx="306">
                  <c:v>2.82327463951241</c:v>
                </c:pt>
                <c:pt idx="307">
                  <c:v>2.82089460383529</c:v>
                </c:pt>
                <c:pt idx="308">
                  <c:v>2.81851456815817</c:v>
                </c:pt>
                <c:pt idx="309">
                  <c:v>2.81613453248105</c:v>
                </c:pt>
                <c:pt idx="310">
                  <c:v>2.81375449680392</c:v>
                </c:pt>
                <c:pt idx="311">
                  <c:v>2.8113744611268</c:v>
                </c:pt>
                <c:pt idx="312">
                  <c:v>2.80899442544968</c:v>
                </c:pt>
                <c:pt idx="313">
                  <c:v>2.80661438977256</c:v>
                </c:pt>
                <c:pt idx="314">
                  <c:v>2.80423435409544</c:v>
                </c:pt>
                <c:pt idx="315">
                  <c:v>2.80185431841831</c:v>
                </c:pt>
                <c:pt idx="316">
                  <c:v>2.79947428274119</c:v>
                </c:pt>
                <c:pt idx="317">
                  <c:v>2.79709424706407</c:v>
                </c:pt>
                <c:pt idx="318">
                  <c:v>2.79471421138695</c:v>
                </c:pt>
                <c:pt idx="319">
                  <c:v>2.79233417570983</c:v>
                </c:pt>
                <c:pt idx="320">
                  <c:v>2.7899541400327</c:v>
                </c:pt>
                <c:pt idx="321">
                  <c:v>2.78757410435558</c:v>
                </c:pt>
                <c:pt idx="322">
                  <c:v>2.78519406867846</c:v>
                </c:pt>
                <c:pt idx="323">
                  <c:v>2.78281403300134</c:v>
                </c:pt>
                <c:pt idx="324">
                  <c:v>2.78043399732422</c:v>
                </c:pt>
                <c:pt idx="325">
                  <c:v>2.77805396164709</c:v>
                </c:pt>
                <c:pt idx="326">
                  <c:v>2.77567392596997</c:v>
                </c:pt>
                <c:pt idx="327">
                  <c:v>2.77329389029285</c:v>
                </c:pt>
                <c:pt idx="328">
                  <c:v>2.77091385461573</c:v>
                </c:pt>
                <c:pt idx="329">
                  <c:v>2.76853381893861</c:v>
                </c:pt>
                <c:pt idx="330">
                  <c:v>2.76615378326148</c:v>
                </c:pt>
                <c:pt idx="331">
                  <c:v>2.76377374758436</c:v>
                </c:pt>
                <c:pt idx="332">
                  <c:v>2.76139371190724</c:v>
                </c:pt>
                <c:pt idx="333">
                  <c:v>2.75901367623012</c:v>
                </c:pt>
                <c:pt idx="334">
                  <c:v>2.756633640553</c:v>
                </c:pt>
                <c:pt idx="335">
                  <c:v>2.75394331029186</c:v>
                </c:pt>
                <c:pt idx="336">
                  <c:v>2.75125298003072</c:v>
                </c:pt>
                <c:pt idx="337">
                  <c:v>2.74856264976959</c:v>
                </c:pt>
                <c:pt idx="338">
                  <c:v>2.74587231950845</c:v>
                </c:pt>
                <c:pt idx="339">
                  <c:v>2.74318198924731</c:v>
                </c:pt>
                <c:pt idx="340">
                  <c:v>2.74049165898618</c:v>
                </c:pt>
                <c:pt idx="341">
                  <c:v>2.73780132872504</c:v>
                </c:pt>
                <c:pt idx="342">
                  <c:v>2.7351109984639</c:v>
                </c:pt>
                <c:pt idx="343">
                  <c:v>2.73242066820277</c:v>
                </c:pt>
                <c:pt idx="344">
                  <c:v>2.72973033794163</c:v>
                </c:pt>
                <c:pt idx="345">
                  <c:v>2.72704000768049</c:v>
                </c:pt>
                <c:pt idx="346">
                  <c:v>2.72434967741935</c:v>
                </c:pt>
                <c:pt idx="347">
                  <c:v>2.72165934715822</c:v>
                </c:pt>
                <c:pt idx="348">
                  <c:v>2.71896901689708</c:v>
                </c:pt>
                <c:pt idx="349">
                  <c:v>2.71627868663594</c:v>
                </c:pt>
                <c:pt idx="350">
                  <c:v>2.71358835637481</c:v>
                </c:pt>
                <c:pt idx="351">
                  <c:v>2.71089802611367</c:v>
                </c:pt>
                <c:pt idx="352">
                  <c:v>2.70820769585253</c:v>
                </c:pt>
                <c:pt idx="353">
                  <c:v>2.7055173655914</c:v>
                </c:pt>
                <c:pt idx="354">
                  <c:v>2.70282703533026</c:v>
                </c:pt>
                <c:pt idx="355">
                  <c:v>2.70013670506912</c:v>
                </c:pt>
                <c:pt idx="356">
                  <c:v>2.69744637480799</c:v>
                </c:pt>
                <c:pt idx="357">
                  <c:v>2.69475604454685</c:v>
                </c:pt>
                <c:pt idx="358">
                  <c:v>2.69206571428571</c:v>
                </c:pt>
                <c:pt idx="359">
                  <c:v>2.68937538402458</c:v>
                </c:pt>
                <c:pt idx="360">
                  <c:v>2.68668505376344</c:v>
                </c:pt>
                <c:pt idx="361">
                  <c:v>2.6839947235023</c:v>
                </c:pt>
                <c:pt idx="362">
                  <c:v>2.68130439324117</c:v>
                </c:pt>
                <c:pt idx="363">
                  <c:v>2.67861406298003</c:v>
                </c:pt>
                <c:pt idx="364">
                  <c:v>2.67592373271889</c:v>
                </c:pt>
                <c:pt idx="365">
                  <c:v>2.67409447004608</c:v>
                </c:pt>
                <c:pt idx="366">
                  <c:v>2.67226520737327</c:v>
                </c:pt>
                <c:pt idx="367">
                  <c:v>2.67043594470046</c:v>
                </c:pt>
                <c:pt idx="368">
                  <c:v>2.66860668202765</c:v>
                </c:pt>
                <c:pt idx="369">
                  <c:v>2.66677741935484</c:v>
                </c:pt>
                <c:pt idx="370">
                  <c:v>2.66494815668203</c:v>
                </c:pt>
                <c:pt idx="371">
                  <c:v>2.66311889400922</c:v>
                </c:pt>
                <c:pt idx="372">
                  <c:v>2.66128963133641</c:v>
                </c:pt>
                <c:pt idx="373">
                  <c:v>2.65946036866359</c:v>
                </c:pt>
                <c:pt idx="374">
                  <c:v>2.65763110599078</c:v>
                </c:pt>
                <c:pt idx="375">
                  <c:v>2.65580184331797</c:v>
                </c:pt>
                <c:pt idx="376">
                  <c:v>2.65397258064516</c:v>
                </c:pt>
                <c:pt idx="377">
                  <c:v>2.65214331797235</c:v>
                </c:pt>
                <c:pt idx="378">
                  <c:v>2.65031405529954</c:v>
                </c:pt>
                <c:pt idx="379">
                  <c:v>2.64848479262673</c:v>
                </c:pt>
                <c:pt idx="380">
                  <c:v>2.64665552995392</c:v>
                </c:pt>
                <c:pt idx="381">
                  <c:v>2.64482626728111</c:v>
                </c:pt>
                <c:pt idx="382">
                  <c:v>2.6429970046083</c:v>
                </c:pt>
                <c:pt idx="383">
                  <c:v>2.64116774193548</c:v>
                </c:pt>
                <c:pt idx="384">
                  <c:v>2.63933847926267</c:v>
                </c:pt>
                <c:pt idx="385">
                  <c:v>2.63750921658986</c:v>
                </c:pt>
                <c:pt idx="386">
                  <c:v>2.63567995391705</c:v>
                </c:pt>
                <c:pt idx="387">
                  <c:v>2.63385069124424</c:v>
                </c:pt>
                <c:pt idx="388">
                  <c:v>2.63202142857143</c:v>
                </c:pt>
                <c:pt idx="389">
                  <c:v>2.63019216589862</c:v>
                </c:pt>
                <c:pt idx="390">
                  <c:v>2.62836290322581</c:v>
                </c:pt>
                <c:pt idx="391">
                  <c:v>2.626533640553</c:v>
                </c:pt>
                <c:pt idx="392">
                  <c:v>2.62470437788018</c:v>
                </c:pt>
                <c:pt idx="393">
                  <c:v>2.62287511520737</c:v>
                </c:pt>
                <c:pt idx="394">
                  <c:v>2.62104585253456</c:v>
                </c:pt>
                <c:pt idx="395">
                  <c:v>2.61921658986175</c:v>
                </c:pt>
                <c:pt idx="396">
                  <c:v>2.61717927753828</c:v>
                </c:pt>
                <c:pt idx="397">
                  <c:v>2.61514196521481</c:v>
                </c:pt>
                <c:pt idx="398">
                  <c:v>2.61310465289133</c:v>
                </c:pt>
                <c:pt idx="399">
                  <c:v>2.61106734056786</c:v>
                </c:pt>
                <c:pt idx="400">
                  <c:v>2.60903002824439</c:v>
                </c:pt>
                <c:pt idx="401">
                  <c:v>2.60699271592092</c:v>
                </c:pt>
                <c:pt idx="402">
                  <c:v>2.60495540359744</c:v>
                </c:pt>
                <c:pt idx="403">
                  <c:v>2.60291809127397</c:v>
                </c:pt>
                <c:pt idx="404">
                  <c:v>2.6008807789505</c:v>
                </c:pt>
                <c:pt idx="405">
                  <c:v>2.59884346662703</c:v>
                </c:pt>
                <c:pt idx="406">
                  <c:v>2.59680615430355</c:v>
                </c:pt>
                <c:pt idx="407">
                  <c:v>2.59476884198008</c:v>
                </c:pt>
                <c:pt idx="408">
                  <c:v>2.59273152965661</c:v>
                </c:pt>
                <c:pt idx="409">
                  <c:v>2.59069421733313</c:v>
                </c:pt>
                <c:pt idx="410">
                  <c:v>2.58865690500966</c:v>
                </c:pt>
                <c:pt idx="411">
                  <c:v>2.58661959268619</c:v>
                </c:pt>
                <c:pt idx="412">
                  <c:v>2.58458228036272</c:v>
                </c:pt>
                <c:pt idx="413">
                  <c:v>2.58254496803924</c:v>
                </c:pt>
                <c:pt idx="414">
                  <c:v>2.58050765571577</c:v>
                </c:pt>
                <c:pt idx="415">
                  <c:v>2.5784703433923</c:v>
                </c:pt>
                <c:pt idx="416">
                  <c:v>2.57643303106883</c:v>
                </c:pt>
                <c:pt idx="417">
                  <c:v>2.57439571874535</c:v>
                </c:pt>
                <c:pt idx="418">
                  <c:v>2.57235840642188</c:v>
                </c:pt>
                <c:pt idx="419">
                  <c:v>2.57032109409841</c:v>
                </c:pt>
                <c:pt idx="420">
                  <c:v>2.56828378177494</c:v>
                </c:pt>
                <c:pt idx="421">
                  <c:v>2.56624646945146</c:v>
                </c:pt>
                <c:pt idx="422">
                  <c:v>2.56420915712799</c:v>
                </c:pt>
                <c:pt idx="423">
                  <c:v>2.56217184480452</c:v>
                </c:pt>
                <c:pt idx="424">
                  <c:v>2.56013453248105</c:v>
                </c:pt>
                <c:pt idx="425">
                  <c:v>2.55809722015757</c:v>
                </c:pt>
                <c:pt idx="426">
                  <c:v>2.5560599078341</c:v>
                </c:pt>
                <c:pt idx="427">
                  <c:v>2.55306528417819</c:v>
                </c:pt>
                <c:pt idx="428">
                  <c:v>2.55007066052227</c:v>
                </c:pt>
                <c:pt idx="429">
                  <c:v>2.54707603686636</c:v>
                </c:pt>
                <c:pt idx="430">
                  <c:v>2.54408141321045</c:v>
                </c:pt>
                <c:pt idx="431">
                  <c:v>2.54108678955453</c:v>
                </c:pt>
                <c:pt idx="432">
                  <c:v>2.53809216589862</c:v>
                </c:pt>
                <c:pt idx="433">
                  <c:v>2.5350975422427</c:v>
                </c:pt>
                <c:pt idx="434">
                  <c:v>2.53210291858679</c:v>
                </c:pt>
                <c:pt idx="435">
                  <c:v>2.52910829493088</c:v>
                </c:pt>
                <c:pt idx="436">
                  <c:v>2.52611367127496</c:v>
                </c:pt>
                <c:pt idx="437">
                  <c:v>2.52311904761905</c:v>
                </c:pt>
                <c:pt idx="438">
                  <c:v>2.52012442396313</c:v>
                </c:pt>
                <c:pt idx="439">
                  <c:v>2.51712980030722</c:v>
                </c:pt>
                <c:pt idx="440">
                  <c:v>2.51413517665131</c:v>
                </c:pt>
                <c:pt idx="441">
                  <c:v>2.51114055299539</c:v>
                </c:pt>
                <c:pt idx="442">
                  <c:v>2.50814592933948</c:v>
                </c:pt>
                <c:pt idx="443">
                  <c:v>2.50515130568356</c:v>
                </c:pt>
                <c:pt idx="444">
                  <c:v>2.50215668202765</c:v>
                </c:pt>
                <c:pt idx="445">
                  <c:v>2.49916205837174</c:v>
                </c:pt>
                <c:pt idx="446">
                  <c:v>2.49616743471582</c:v>
                </c:pt>
                <c:pt idx="447">
                  <c:v>2.49317281105991</c:v>
                </c:pt>
                <c:pt idx="448">
                  <c:v>2.49017818740399</c:v>
                </c:pt>
                <c:pt idx="449">
                  <c:v>2.48718356374808</c:v>
                </c:pt>
                <c:pt idx="450">
                  <c:v>2.48418894009217</c:v>
                </c:pt>
                <c:pt idx="451">
                  <c:v>2.48119431643625</c:v>
                </c:pt>
                <c:pt idx="452">
                  <c:v>2.47819969278034</c:v>
                </c:pt>
                <c:pt idx="453">
                  <c:v>2.47520506912442</c:v>
                </c:pt>
                <c:pt idx="454">
                  <c:v>2.47221044546851</c:v>
                </c:pt>
                <c:pt idx="455">
                  <c:v>2.4692158218126</c:v>
                </c:pt>
                <c:pt idx="456">
                  <c:v>2.46622119815668</c:v>
                </c:pt>
                <c:pt idx="457">
                  <c:v>2.46348885833209</c:v>
                </c:pt>
                <c:pt idx="458">
                  <c:v>2.46075651850751</c:v>
                </c:pt>
                <c:pt idx="459">
                  <c:v>2.45802417868292</c:v>
                </c:pt>
                <c:pt idx="460">
                  <c:v>2.45529183885833</c:v>
                </c:pt>
                <c:pt idx="461">
                  <c:v>2.45255949903374</c:v>
                </c:pt>
                <c:pt idx="462">
                  <c:v>2.44982715920916</c:v>
                </c:pt>
                <c:pt idx="463">
                  <c:v>2.44709481938457</c:v>
                </c:pt>
                <c:pt idx="464">
                  <c:v>2.44436247955998</c:v>
                </c:pt>
                <c:pt idx="465">
                  <c:v>2.4416301397354</c:v>
                </c:pt>
                <c:pt idx="466">
                  <c:v>2.43889779991081</c:v>
                </c:pt>
                <c:pt idx="467">
                  <c:v>2.43616546008622</c:v>
                </c:pt>
                <c:pt idx="468">
                  <c:v>2.43343312026163</c:v>
                </c:pt>
                <c:pt idx="469">
                  <c:v>2.43070078043704</c:v>
                </c:pt>
                <c:pt idx="470">
                  <c:v>2.42796844061246</c:v>
                </c:pt>
                <c:pt idx="471">
                  <c:v>2.42523610078787</c:v>
                </c:pt>
                <c:pt idx="472">
                  <c:v>2.42250376096328</c:v>
                </c:pt>
                <c:pt idx="473">
                  <c:v>2.4197714211387</c:v>
                </c:pt>
                <c:pt idx="474">
                  <c:v>2.41703908131411</c:v>
                </c:pt>
                <c:pt idx="475">
                  <c:v>2.41430674148952</c:v>
                </c:pt>
                <c:pt idx="476">
                  <c:v>2.41157440166493</c:v>
                </c:pt>
                <c:pt idx="477">
                  <c:v>2.40884206184035</c:v>
                </c:pt>
                <c:pt idx="478">
                  <c:v>2.40610972201576</c:v>
                </c:pt>
                <c:pt idx="479">
                  <c:v>2.40337738219117</c:v>
                </c:pt>
                <c:pt idx="480">
                  <c:v>2.40064504236658</c:v>
                </c:pt>
                <c:pt idx="481">
                  <c:v>2.397912702542</c:v>
                </c:pt>
                <c:pt idx="482">
                  <c:v>2.39518036271741</c:v>
                </c:pt>
                <c:pt idx="483">
                  <c:v>2.39244802289282</c:v>
                </c:pt>
                <c:pt idx="484">
                  <c:v>2.38971568306823</c:v>
                </c:pt>
                <c:pt idx="485">
                  <c:v>2.38698334324365</c:v>
                </c:pt>
                <c:pt idx="486">
                  <c:v>2.38425100341906</c:v>
                </c:pt>
                <c:pt idx="487">
                  <c:v>2.38151866359447</c:v>
                </c:pt>
                <c:pt idx="488">
                  <c:v>2.38565321428571</c:v>
                </c:pt>
                <c:pt idx="489">
                  <c:v>2.38978776497696</c:v>
                </c:pt>
                <c:pt idx="490">
                  <c:v>2.3939223156682</c:v>
                </c:pt>
                <c:pt idx="491">
                  <c:v>2.39805686635945</c:v>
                </c:pt>
                <c:pt idx="492">
                  <c:v>2.40219141705069</c:v>
                </c:pt>
                <c:pt idx="493">
                  <c:v>2.40632596774194</c:v>
                </c:pt>
                <c:pt idx="494">
                  <c:v>2.41046051843318</c:v>
                </c:pt>
                <c:pt idx="495">
                  <c:v>2.41459506912442</c:v>
                </c:pt>
                <c:pt idx="496">
                  <c:v>2.41872961981567</c:v>
                </c:pt>
                <c:pt idx="497">
                  <c:v>2.42286417050691</c:v>
                </c:pt>
                <c:pt idx="498">
                  <c:v>2.42699872119816</c:v>
                </c:pt>
                <c:pt idx="499">
                  <c:v>2.4311332718894</c:v>
                </c:pt>
                <c:pt idx="500">
                  <c:v>2.43526782258065</c:v>
                </c:pt>
                <c:pt idx="501">
                  <c:v>2.43940237327189</c:v>
                </c:pt>
                <c:pt idx="502">
                  <c:v>2.44353692396313</c:v>
                </c:pt>
                <c:pt idx="503">
                  <c:v>2.44767147465438</c:v>
                </c:pt>
                <c:pt idx="504">
                  <c:v>2.45180602534562</c:v>
                </c:pt>
                <c:pt idx="505">
                  <c:v>2.45594057603687</c:v>
                </c:pt>
                <c:pt idx="506">
                  <c:v>2.46007512672811</c:v>
                </c:pt>
                <c:pt idx="507">
                  <c:v>2.46420967741936</c:v>
                </c:pt>
                <c:pt idx="508">
                  <c:v>2.4683442281106</c:v>
                </c:pt>
                <c:pt idx="509">
                  <c:v>2.47247877880184</c:v>
                </c:pt>
                <c:pt idx="510">
                  <c:v>2.47661332949309</c:v>
                </c:pt>
                <c:pt idx="511">
                  <c:v>2.48074788018433</c:v>
                </c:pt>
                <c:pt idx="512">
                  <c:v>2.48488243087558</c:v>
                </c:pt>
                <c:pt idx="513">
                  <c:v>2.48901698156682</c:v>
                </c:pt>
                <c:pt idx="514">
                  <c:v>2.49315153225807</c:v>
                </c:pt>
                <c:pt idx="515">
                  <c:v>2.49728608294931</c:v>
                </c:pt>
                <c:pt idx="516">
                  <c:v>2.50142063364055</c:v>
                </c:pt>
                <c:pt idx="517">
                  <c:v>2.5055551843318</c:v>
                </c:pt>
                <c:pt idx="518">
                  <c:v>2.51160015608741</c:v>
                </c:pt>
                <c:pt idx="519">
                  <c:v>2.51764512784302</c:v>
                </c:pt>
                <c:pt idx="520">
                  <c:v>2.52369009959863</c:v>
                </c:pt>
                <c:pt idx="521">
                  <c:v>2.52973507135424</c:v>
                </c:pt>
                <c:pt idx="522">
                  <c:v>2.53578004310986</c:v>
                </c:pt>
                <c:pt idx="523">
                  <c:v>2.54182501486547</c:v>
                </c:pt>
                <c:pt idx="524">
                  <c:v>2.54786998662108</c:v>
                </c:pt>
                <c:pt idx="525">
                  <c:v>2.55391495837669</c:v>
                </c:pt>
                <c:pt idx="526">
                  <c:v>2.5599599301323</c:v>
                </c:pt>
                <c:pt idx="527">
                  <c:v>2.56600490188791</c:v>
                </c:pt>
                <c:pt idx="528">
                  <c:v>2.57204987364353</c:v>
                </c:pt>
                <c:pt idx="529">
                  <c:v>2.57809484539914</c:v>
                </c:pt>
                <c:pt idx="530">
                  <c:v>2.58413981715475</c:v>
                </c:pt>
                <c:pt idx="531">
                  <c:v>2.59018478891036</c:v>
                </c:pt>
                <c:pt idx="532">
                  <c:v>2.59622976066597</c:v>
                </c:pt>
                <c:pt idx="533">
                  <c:v>2.60227473242159</c:v>
                </c:pt>
                <c:pt idx="534">
                  <c:v>2.6083197041772</c:v>
                </c:pt>
                <c:pt idx="535">
                  <c:v>2.61436467593281</c:v>
                </c:pt>
                <c:pt idx="536">
                  <c:v>2.62040964768842</c:v>
                </c:pt>
                <c:pt idx="537">
                  <c:v>2.62645461944403</c:v>
                </c:pt>
                <c:pt idx="538">
                  <c:v>2.63249959119964</c:v>
                </c:pt>
                <c:pt idx="539">
                  <c:v>2.63854456295526</c:v>
                </c:pt>
                <c:pt idx="540">
                  <c:v>2.64458953471087</c:v>
                </c:pt>
                <c:pt idx="541">
                  <c:v>2.65063450646648</c:v>
                </c:pt>
                <c:pt idx="542">
                  <c:v>2.65667947822209</c:v>
                </c:pt>
                <c:pt idx="543">
                  <c:v>2.6627244499777</c:v>
                </c:pt>
                <c:pt idx="544">
                  <c:v>2.66876942173331</c:v>
                </c:pt>
                <c:pt idx="545">
                  <c:v>2.67481439348893</c:v>
                </c:pt>
                <c:pt idx="546">
                  <c:v>2.68085936524454</c:v>
                </c:pt>
                <c:pt idx="547">
                  <c:v>2.68690433700015</c:v>
                </c:pt>
                <c:pt idx="548">
                  <c:v>2.69294930875576</c:v>
                </c:pt>
                <c:pt idx="549">
                  <c:v>2.69664635052772</c:v>
                </c:pt>
                <c:pt idx="550">
                  <c:v>2.70034339229969</c:v>
                </c:pt>
                <c:pt idx="551">
                  <c:v>2.70404043407165</c:v>
                </c:pt>
                <c:pt idx="552">
                  <c:v>2.70773747584362</c:v>
                </c:pt>
                <c:pt idx="553">
                  <c:v>2.71143451761558</c:v>
                </c:pt>
                <c:pt idx="554">
                  <c:v>2.71513155938754</c:v>
                </c:pt>
                <c:pt idx="555">
                  <c:v>2.71882860115951</c:v>
                </c:pt>
                <c:pt idx="556">
                  <c:v>2.72252564293147</c:v>
                </c:pt>
                <c:pt idx="557">
                  <c:v>2.72622268470343</c:v>
                </c:pt>
                <c:pt idx="558">
                  <c:v>2.7299197264754</c:v>
                </c:pt>
                <c:pt idx="559">
                  <c:v>2.73361676824736</c:v>
                </c:pt>
                <c:pt idx="560">
                  <c:v>2.73731381001933</c:v>
                </c:pt>
                <c:pt idx="561">
                  <c:v>2.74101085179129</c:v>
                </c:pt>
                <c:pt idx="562">
                  <c:v>2.74470789356325</c:v>
                </c:pt>
                <c:pt idx="563">
                  <c:v>2.74840493533522</c:v>
                </c:pt>
                <c:pt idx="564">
                  <c:v>2.75210197710718</c:v>
                </c:pt>
                <c:pt idx="565">
                  <c:v>2.75579901887914</c:v>
                </c:pt>
                <c:pt idx="566">
                  <c:v>2.75949606065111</c:v>
                </c:pt>
                <c:pt idx="567">
                  <c:v>2.76319310242307</c:v>
                </c:pt>
                <c:pt idx="568">
                  <c:v>2.76689014419504</c:v>
                </c:pt>
                <c:pt idx="569">
                  <c:v>2.770587185967</c:v>
                </c:pt>
                <c:pt idx="570">
                  <c:v>2.77428422773896</c:v>
                </c:pt>
                <c:pt idx="571">
                  <c:v>2.77798126951093</c:v>
                </c:pt>
                <c:pt idx="572">
                  <c:v>2.78167831128289</c:v>
                </c:pt>
                <c:pt idx="573">
                  <c:v>2.78537535305485</c:v>
                </c:pt>
                <c:pt idx="574">
                  <c:v>2.78907239482682</c:v>
                </c:pt>
                <c:pt idx="575">
                  <c:v>2.79276943659878</c:v>
                </c:pt>
                <c:pt idx="576">
                  <c:v>2.79646647837075</c:v>
                </c:pt>
                <c:pt idx="577">
                  <c:v>2.80016352014271</c:v>
                </c:pt>
                <c:pt idx="578">
                  <c:v>2.80386056191467</c:v>
                </c:pt>
                <c:pt idx="579">
                  <c:v>2.80755760368664</c:v>
                </c:pt>
                <c:pt idx="580">
                  <c:v>2.81012187294273</c:v>
                </c:pt>
                <c:pt idx="581">
                  <c:v>2.81268614219882</c:v>
                </c:pt>
                <c:pt idx="582">
                  <c:v>2.8152504114549</c:v>
                </c:pt>
                <c:pt idx="583">
                  <c:v>2.81781468071099</c:v>
                </c:pt>
                <c:pt idx="584">
                  <c:v>2.82037894996708</c:v>
                </c:pt>
                <c:pt idx="585">
                  <c:v>2.82294321922317</c:v>
                </c:pt>
                <c:pt idx="586">
                  <c:v>2.82550748847926</c:v>
                </c:pt>
                <c:pt idx="587">
                  <c:v>2.82807175773535</c:v>
                </c:pt>
                <c:pt idx="588">
                  <c:v>2.83063602699144</c:v>
                </c:pt>
                <c:pt idx="589">
                  <c:v>2.83320029624753</c:v>
                </c:pt>
                <c:pt idx="590">
                  <c:v>2.83576456550362</c:v>
                </c:pt>
                <c:pt idx="591">
                  <c:v>2.83832883475971</c:v>
                </c:pt>
                <c:pt idx="592">
                  <c:v>2.8408931040158</c:v>
                </c:pt>
                <c:pt idx="593">
                  <c:v>2.84345737327189</c:v>
                </c:pt>
                <c:pt idx="594">
                  <c:v>2.84602164252798</c:v>
                </c:pt>
                <c:pt idx="595">
                  <c:v>2.84858591178407</c:v>
                </c:pt>
                <c:pt idx="596">
                  <c:v>2.85115018104016</c:v>
                </c:pt>
                <c:pt idx="597">
                  <c:v>2.85371445029625</c:v>
                </c:pt>
                <c:pt idx="598">
                  <c:v>2.85627871955234</c:v>
                </c:pt>
                <c:pt idx="599">
                  <c:v>2.85884298880843</c:v>
                </c:pt>
                <c:pt idx="600">
                  <c:v>2.86140725806452</c:v>
                </c:pt>
                <c:pt idx="601">
                  <c:v>2.86397152732061</c:v>
                </c:pt>
                <c:pt idx="602">
                  <c:v>2.8665357965767</c:v>
                </c:pt>
                <c:pt idx="603">
                  <c:v>2.86910006583278</c:v>
                </c:pt>
                <c:pt idx="604">
                  <c:v>2.87166433508887</c:v>
                </c:pt>
                <c:pt idx="605">
                  <c:v>2.87422860434496</c:v>
                </c:pt>
                <c:pt idx="606">
                  <c:v>2.87679287360105</c:v>
                </c:pt>
                <c:pt idx="607">
                  <c:v>2.87935714285714</c:v>
                </c:pt>
                <c:pt idx="608">
                  <c:v>2.87944105842129</c:v>
                </c:pt>
                <c:pt idx="609">
                  <c:v>2.87952497398543</c:v>
                </c:pt>
                <c:pt idx="610">
                  <c:v>2.87960888954958</c:v>
                </c:pt>
                <c:pt idx="611">
                  <c:v>2.87969280511372</c:v>
                </c:pt>
                <c:pt idx="612">
                  <c:v>2.87977672067787</c:v>
                </c:pt>
                <c:pt idx="613">
                  <c:v>2.87986063624201</c:v>
                </c:pt>
                <c:pt idx="614">
                  <c:v>2.87994455180615</c:v>
                </c:pt>
                <c:pt idx="615">
                  <c:v>2.8800284673703</c:v>
                </c:pt>
                <c:pt idx="616">
                  <c:v>2.88011238293444</c:v>
                </c:pt>
                <c:pt idx="617">
                  <c:v>2.88019629849859</c:v>
                </c:pt>
                <c:pt idx="618">
                  <c:v>2.88028021406273</c:v>
                </c:pt>
                <c:pt idx="619">
                  <c:v>2.88036412962688</c:v>
                </c:pt>
                <c:pt idx="620">
                  <c:v>2.88044804519102</c:v>
                </c:pt>
                <c:pt idx="621">
                  <c:v>2.88053196075517</c:v>
                </c:pt>
                <c:pt idx="622">
                  <c:v>2.88061587631931</c:v>
                </c:pt>
                <c:pt idx="623">
                  <c:v>2.88069979188346</c:v>
                </c:pt>
                <c:pt idx="624">
                  <c:v>2.8807837074476</c:v>
                </c:pt>
                <c:pt idx="625">
                  <c:v>2.88086762301174</c:v>
                </c:pt>
                <c:pt idx="626">
                  <c:v>2.88095153857589</c:v>
                </c:pt>
                <c:pt idx="627">
                  <c:v>2.88103545414003</c:v>
                </c:pt>
                <c:pt idx="628">
                  <c:v>2.88111936970418</c:v>
                </c:pt>
                <c:pt idx="629">
                  <c:v>2.88120328526832</c:v>
                </c:pt>
                <c:pt idx="630">
                  <c:v>2.88128720083247</c:v>
                </c:pt>
                <c:pt idx="631">
                  <c:v>2.88137111639661</c:v>
                </c:pt>
                <c:pt idx="632">
                  <c:v>2.88145503196076</c:v>
                </c:pt>
                <c:pt idx="633">
                  <c:v>2.8815389475249</c:v>
                </c:pt>
                <c:pt idx="634">
                  <c:v>2.88162286308904</c:v>
                </c:pt>
                <c:pt idx="635">
                  <c:v>2.88170677865319</c:v>
                </c:pt>
                <c:pt idx="636">
                  <c:v>2.88179069421733</c:v>
                </c:pt>
                <c:pt idx="637">
                  <c:v>2.88187460978148</c:v>
                </c:pt>
                <c:pt idx="638">
                  <c:v>2.88195852534562</c:v>
                </c:pt>
                <c:pt idx="639">
                  <c:v>2.88024039938556</c:v>
                </c:pt>
                <c:pt idx="640">
                  <c:v>2.8785222734255</c:v>
                </c:pt>
                <c:pt idx="641">
                  <c:v>2.87680414746544</c:v>
                </c:pt>
                <c:pt idx="642">
                  <c:v>2.87508602150538</c:v>
                </c:pt>
                <c:pt idx="643">
                  <c:v>2.87336789554532</c:v>
                </c:pt>
                <c:pt idx="644">
                  <c:v>2.87164976958525</c:v>
                </c:pt>
                <c:pt idx="645">
                  <c:v>2.86993164362519</c:v>
                </c:pt>
                <c:pt idx="646">
                  <c:v>2.86821351766513</c:v>
                </c:pt>
                <c:pt idx="647">
                  <c:v>2.86649539170507</c:v>
                </c:pt>
                <c:pt idx="648">
                  <c:v>2.86477726574501</c:v>
                </c:pt>
                <c:pt idx="649">
                  <c:v>2.86305913978495</c:v>
                </c:pt>
                <c:pt idx="650">
                  <c:v>2.86134101382489</c:v>
                </c:pt>
                <c:pt idx="651">
                  <c:v>2.85962288786482</c:v>
                </c:pt>
                <c:pt idx="652">
                  <c:v>2.85790476190476</c:v>
                </c:pt>
                <c:pt idx="653">
                  <c:v>2.8561866359447</c:v>
                </c:pt>
                <c:pt idx="654">
                  <c:v>2.85446850998464</c:v>
                </c:pt>
                <c:pt idx="655">
                  <c:v>2.85275038402458</c:v>
                </c:pt>
                <c:pt idx="656">
                  <c:v>2.85103225806452</c:v>
                </c:pt>
                <c:pt idx="657">
                  <c:v>2.84931413210446</c:v>
                </c:pt>
                <c:pt idx="658">
                  <c:v>2.84759600614439</c:v>
                </c:pt>
                <c:pt idx="659">
                  <c:v>2.84587788018433</c:v>
                </c:pt>
                <c:pt idx="660">
                  <c:v>2.84415975422427</c:v>
                </c:pt>
                <c:pt idx="661">
                  <c:v>2.84244162826421</c:v>
                </c:pt>
                <c:pt idx="662">
                  <c:v>2.84072350230415</c:v>
                </c:pt>
                <c:pt idx="663">
                  <c:v>2.83900537634409</c:v>
                </c:pt>
                <c:pt idx="664">
                  <c:v>2.83728725038403</c:v>
                </c:pt>
                <c:pt idx="665">
                  <c:v>2.83556912442396</c:v>
                </c:pt>
                <c:pt idx="666">
                  <c:v>2.8338509984639</c:v>
                </c:pt>
                <c:pt idx="667">
                  <c:v>2.83213287250384</c:v>
                </c:pt>
                <c:pt idx="668">
                  <c:v>2.83041474654378</c:v>
                </c:pt>
                <c:pt idx="669">
                  <c:v>2.82803471086666</c:v>
                </c:pt>
                <c:pt idx="670">
                  <c:v>2.82565467518954</c:v>
                </c:pt>
                <c:pt idx="671">
                  <c:v>2.82327463951241</c:v>
                </c:pt>
                <c:pt idx="672">
                  <c:v>2.82089460383529</c:v>
                </c:pt>
                <c:pt idx="673">
                  <c:v>2.81851456815817</c:v>
                </c:pt>
                <c:pt idx="674">
                  <c:v>2.81613453248105</c:v>
                </c:pt>
                <c:pt idx="675">
                  <c:v>2.81375449680392</c:v>
                </c:pt>
                <c:pt idx="676">
                  <c:v>2.8113744611268</c:v>
                </c:pt>
                <c:pt idx="677">
                  <c:v>2.80899442544968</c:v>
                </c:pt>
                <c:pt idx="678">
                  <c:v>2.80661438977256</c:v>
                </c:pt>
                <c:pt idx="679">
                  <c:v>2.80423435409544</c:v>
                </c:pt>
                <c:pt idx="680">
                  <c:v>2.80185431841831</c:v>
                </c:pt>
                <c:pt idx="681">
                  <c:v>2.79947428274119</c:v>
                </c:pt>
                <c:pt idx="682">
                  <c:v>2.79709424706407</c:v>
                </c:pt>
                <c:pt idx="683">
                  <c:v>2.79471421138695</c:v>
                </c:pt>
                <c:pt idx="684">
                  <c:v>2.79233417570983</c:v>
                </c:pt>
                <c:pt idx="685">
                  <c:v>2.7899541400327</c:v>
                </c:pt>
                <c:pt idx="686">
                  <c:v>2.78757410435558</c:v>
                </c:pt>
                <c:pt idx="687">
                  <c:v>2.78519406867846</c:v>
                </c:pt>
                <c:pt idx="688">
                  <c:v>2.78281403300134</c:v>
                </c:pt>
                <c:pt idx="689">
                  <c:v>2.78043399732422</c:v>
                </c:pt>
                <c:pt idx="690">
                  <c:v>2.77805396164709</c:v>
                </c:pt>
                <c:pt idx="691">
                  <c:v>2.77567392596997</c:v>
                </c:pt>
                <c:pt idx="692">
                  <c:v>2.77329389029285</c:v>
                </c:pt>
                <c:pt idx="693">
                  <c:v>2.77091385461573</c:v>
                </c:pt>
                <c:pt idx="694">
                  <c:v>2.76853381893861</c:v>
                </c:pt>
                <c:pt idx="695">
                  <c:v>2.76615378326148</c:v>
                </c:pt>
                <c:pt idx="696">
                  <c:v>2.76377374758436</c:v>
                </c:pt>
                <c:pt idx="697">
                  <c:v>2.76139371190724</c:v>
                </c:pt>
                <c:pt idx="698">
                  <c:v>2.75901367623012</c:v>
                </c:pt>
                <c:pt idx="699">
                  <c:v>2.756633640553</c:v>
                </c:pt>
                <c:pt idx="700">
                  <c:v>2.75394331029186</c:v>
                </c:pt>
                <c:pt idx="701">
                  <c:v>2.75125298003072</c:v>
                </c:pt>
                <c:pt idx="702">
                  <c:v>2.74856264976959</c:v>
                </c:pt>
                <c:pt idx="703">
                  <c:v>2.74587231950845</c:v>
                </c:pt>
                <c:pt idx="704">
                  <c:v>2.74318198924731</c:v>
                </c:pt>
                <c:pt idx="705">
                  <c:v>2.74049165898618</c:v>
                </c:pt>
                <c:pt idx="706">
                  <c:v>2.73780132872504</c:v>
                </c:pt>
                <c:pt idx="707">
                  <c:v>2.7351109984639</c:v>
                </c:pt>
                <c:pt idx="708">
                  <c:v>2.73242066820277</c:v>
                </c:pt>
                <c:pt idx="709">
                  <c:v>2.72973033794163</c:v>
                </c:pt>
                <c:pt idx="710">
                  <c:v>2.72704000768049</c:v>
                </c:pt>
                <c:pt idx="711">
                  <c:v>2.72434967741935</c:v>
                </c:pt>
                <c:pt idx="712">
                  <c:v>2.72165934715822</c:v>
                </c:pt>
                <c:pt idx="713">
                  <c:v>2.71896901689708</c:v>
                </c:pt>
                <c:pt idx="714">
                  <c:v>2.71627868663594</c:v>
                </c:pt>
                <c:pt idx="715">
                  <c:v>2.71358835637481</c:v>
                </c:pt>
                <c:pt idx="716">
                  <c:v>2.71089802611367</c:v>
                </c:pt>
                <c:pt idx="717">
                  <c:v>2.70820769585253</c:v>
                </c:pt>
                <c:pt idx="718">
                  <c:v>2.7055173655914</c:v>
                </c:pt>
                <c:pt idx="719">
                  <c:v>2.70282703533026</c:v>
                </c:pt>
                <c:pt idx="720">
                  <c:v>2.70013670506912</c:v>
                </c:pt>
                <c:pt idx="721">
                  <c:v>2.69744637480799</c:v>
                </c:pt>
                <c:pt idx="722">
                  <c:v>2.69475604454685</c:v>
                </c:pt>
                <c:pt idx="723">
                  <c:v>2.69206571428571</c:v>
                </c:pt>
                <c:pt idx="724">
                  <c:v>2.68937538402458</c:v>
                </c:pt>
                <c:pt idx="725">
                  <c:v>2.68668505376344</c:v>
                </c:pt>
                <c:pt idx="726">
                  <c:v>2.6839947235023</c:v>
                </c:pt>
                <c:pt idx="727">
                  <c:v>2.68130439324117</c:v>
                </c:pt>
                <c:pt idx="728">
                  <c:v>2.67861406298003</c:v>
                </c:pt>
                <c:pt idx="729">
                  <c:v>2.67592373271889</c:v>
                </c:pt>
              </c:numCache>
            </c:numRef>
          </c:yVal>
          <c:smooth val="0"/>
        </c:ser>
        <c:axId val="54544843"/>
        <c:axId val="90881523"/>
      </c:scatterChart>
      <c:scatterChart>
        <c:scatterStyle val="lineMarker"/>
        <c:varyColors val="0"/>
        <c:ser>
          <c:idx val="1"/>
          <c:order val="1"/>
          <c:tx>
            <c:strRef>
              <c:f>label 2</c:f>
              <c:strCache>
                <c:ptCount val="1"/>
                <c:pt idx="0">
                  <c:v>Column O</c:v>
                </c:pt>
              </c:strCache>
            </c:strRef>
          </c:tx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730"/>
                <c:pt idx="40">
                  <c:v>44149</c:v>
                </c:pt>
                <c:pt idx="41">
                  <c:v>44269</c:v>
                </c:pt>
                <c:pt idx="42">
                  <c:v>44299</c:v>
                </c:pt>
                <c:pt idx="43">
                  <c:v>44329</c:v>
                </c:pt>
                <c:pt idx="44">
                  <c:v>44359</c:v>
                </c:pt>
                <c:pt idx="45">
                  <c:v>44389</c:v>
                </c:pt>
                <c:pt idx="46">
                  <c:v>44404</c:v>
                </c:pt>
                <c:pt idx="47">
                  <c:v>44424</c:v>
                </c:pt>
                <c:pt idx="48">
                  <c:v>44434</c:v>
                </c:pt>
                <c:pt idx="49">
                  <c:v>44444</c:v>
                </c:pt>
                <c:pt idx="50">
                  <c:v>44454</c:v>
                </c:pt>
                <c:pt idx="51">
                  <c:v>44464</c:v>
                </c:pt>
                <c:pt idx="52">
                  <c:v>44479</c:v>
                </c:pt>
                <c:pt idx="53">
                  <c:v>44499</c:v>
                </c:pt>
                <c:pt idx="54">
                  <c:v>44529</c:v>
                </c:pt>
                <c:pt idx="55">
                  <c:v>44559</c:v>
                </c:pt>
                <c:pt idx="56">
                  <c:v>44599</c:v>
                </c:pt>
                <c:pt idx="57">
                  <c:v>44742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730"/>
                <c:pt idx="0">
                  <c:v>2.03968307085547</c:v>
                </c:pt>
                <c:pt idx="1">
                  <c:v>2.51326836505927</c:v>
                </c:pt>
                <c:pt idx="2">
                  <c:v>2.25274871181172</c:v>
                </c:pt>
                <c:pt idx="3">
                  <c:v>2.37684130161548</c:v>
                </c:pt>
                <c:pt idx="4">
                  <c:v>2.3901299039085</c:v>
                </c:pt>
                <c:pt idx="5">
                  <c:v>2.42278969696376</c:v>
                </c:pt>
                <c:pt idx="6">
                  <c:v>2.37915216093102</c:v>
                </c:pt>
                <c:pt idx="7">
                  <c:v>2.63736401080085</c:v>
                </c:pt>
                <c:pt idx="8">
                  <c:v>2.65300953578976</c:v>
                </c:pt>
                <c:pt idx="9">
                  <c:v>2.51018338896195</c:v>
                </c:pt>
                <c:pt idx="10">
                  <c:v>2.4846180236339</c:v>
                </c:pt>
                <c:pt idx="11">
                  <c:v>2.58386772501178</c:v>
                </c:pt>
                <c:pt idx="12">
                  <c:v>2.47086886227635</c:v>
                </c:pt>
                <c:pt idx="13">
                  <c:v>2.81961836274015</c:v>
                </c:pt>
                <c:pt idx="14">
                  <c:v>2.6210155516748</c:v>
                </c:pt>
                <c:pt idx="15">
                  <c:v>2.66977807341703</c:v>
                </c:pt>
                <c:pt idx="16">
                  <c:v>2.72360309557185</c:v>
                </c:pt>
                <c:pt idx="17">
                  <c:v>2.79847606820303</c:v>
                </c:pt>
                <c:pt idx="18">
                  <c:v>2.84094251040706</c:v>
                </c:pt>
                <c:pt idx="19">
                  <c:v>2.45927341870039</c:v>
                </c:pt>
                <c:pt idx="20">
                  <c:v>2.49975663686132</c:v>
                </c:pt>
                <c:pt idx="21">
                  <c:v>2.69159640449074</c:v>
                </c:pt>
                <c:pt idx="22">
                  <c:v>2.37427979141833</c:v>
                </c:pt>
                <c:pt idx="23">
                  <c:v>2.78360966993543</c:v>
                </c:pt>
                <c:pt idx="24">
                  <c:v>2.31263745492531</c:v>
                </c:pt>
                <c:pt idx="25">
                  <c:v>2.73397557290399</c:v>
                </c:pt>
                <c:pt idx="27">
                  <c:v>2.50760596835846</c:v>
                </c:pt>
                <c:pt idx="28">
                  <c:v>3.0119021471208</c:v>
                </c:pt>
                <c:pt idx="29">
                  <c:v>3.03819337190881</c:v>
                </c:pt>
                <c:pt idx="30">
                  <c:v>2.99686296528391</c:v>
                </c:pt>
                <c:pt idx="31">
                  <c:v>2.81180577044124</c:v>
                </c:pt>
                <c:pt idx="32">
                  <c:v>2.82207440118742</c:v>
                </c:pt>
                <c:pt idx="33">
                  <c:v>2.80429313360861</c:v>
                </c:pt>
                <c:pt idx="34">
                  <c:v>2.68306510833624</c:v>
                </c:pt>
                <c:pt idx="35">
                  <c:v>2.77882133507021</c:v>
                </c:pt>
                <c:pt idx="36">
                  <c:v>2.49885270436449</c:v>
                </c:pt>
                <c:pt idx="37">
                  <c:v>2.83164724071187</c:v>
                </c:pt>
                <c:pt idx="38">
                  <c:v>2.72798170752208</c:v>
                </c:pt>
                <c:pt idx="40">
                  <c:v>2.36192950589949</c:v>
                </c:pt>
                <c:pt idx="41">
                  <c:v>2.82131428203592</c:v>
                </c:pt>
                <c:pt idx="42">
                  <c:v>2.73670802732416</c:v>
                </c:pt>
                <c:pt idx="43">
                  <c:v>2.77570949924299</c:v>
                </c:pt>
                <c:pt idx="44">
                  <c:v>2.75326027352135</c:v>
                </c:pt>
                <c:pt idx="45">
                  <c:v>2.6764672759921</c:v>
                </c:pt>
                <c:pt idx="46">
                  <c:v>2.59967427846286</c:v>
                </c:pt>
                <c:pt idx="47">
                  <c:v>2.48224298921294</c:v>
                </c:pt>
                <c:pt idx="48">
                  <c:v>2.51551129339843</c:v>
                </c:pt>
                <c:pt idx="49">
                  <c:v>2.53874024430277</c:v>
                </c:pt>
                <c:pt idx="50">
                  <c:v>2.56196919520712</c:v>
                </c:pt>
                <c:pt idx="51">
                  <c:v>2.46937590058094</c:v>
                </c:pt>
                <c:pt idx="52">
                  <c:v>2.55036956317031</c:v>
                </c:pt>
                <c:pt idx="53">
                  <c:v>2.42607154273544</c:v>
                </c:pt>
                <c:pt idx="54">
                  <c:v>2.57139115252026</c:v>
                </c:pt>
                <c:pt idx="55">
                  <c:v>2.48605380586819</c:v>
                </c:pt>
                <c:pt idx="56">
                  <c:v>2.73026243266947</c:v>
                </c:pt>
                <c:pt idx="57">
                  <c:v>2.68675451693017</c:v>
                </c:pt>
              </c:numCache>
            </c:numRef>
          </c:yVal>
          <c:smooth val="0"/>
        </c:ser>
        <c:axId val="5587217"/>
        <c:axId val="73844308"/>
      </c:scatterChart>
      <c:valAx>
        <c:axId val="54544843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90881523"/>
        <c:crosses val="autoZero"/>
        <c:crossBetween val="midCat"/>
        <c:majorUnit val="30.45"/>
      </c:valAx>
      <c:valAx>
        <c:axId val="90881523"/>
        <c:scaling>
          <c:orientation val="maxMin"/>
          <c:max val="4.5"/>
          <c:min val="2.5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4544843"/>
        <c:crosses val="autoZero"/>
        <c:crossBetween val="midCat"/>
        <c:majorUnit val="0.5"/>
      </c:valAx>
      <c:valAx>
        <c:axId val="5587217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73844308"/>
        <c:crossBetween val="midCat"/>
      </c:valAx>
      <c:valAx>
        <c:axId val="73844308"/>
        <c:scaling>
          <c:orientation val="maxMin"/>
          <c:max val="3.5"/>
          <c:min val="2.5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5587217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682307876466363"/>
          <c:y val="0.171202375061851"/>
          <c:w val="0.864097039342431"/>
          <c:h val="0.72897080653142"/>
        </c:manualLayout>
      </c:layout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BR</c:v>
                </c:pt>
              </c:strCache>
            </c:strRef>
          </c:tx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44149</c:v>
                </c:pt>
                <c:pt idx="1">
                  <c:v>44269</c:v>
                </c:pt>
                <c:pt idx="2">
                  <c:v>44299</c:v>
                </c:pt>
                <c:pt idx="3">
                  <c:v>44329</c:v>
                </c:pt>
                <c:pt idx="4">
                  <c:v>44359</c:v>
                </c:pt>
                <c:pt idx="5">
                  <c:v>44389</c:v>
                </c:pt>
                <c:pt idx="6">
                  <c:v>44404</c:v>
                </c:pt>
                <c:pt idx="7">
                  <c:v>44424</c:v>
                </c:pt>
                <c:pt idx="8">
                  <c:v>44434</c:v>
                </c:pt>
                <c:pt idx="9">
                  <c:v>44444</c:v>
                </c:pt>
                <c:pt idx="10">
                  <c:v>44454</c:v>
                </c:pt>
                <c:pt idx="11">
                  <c:v>44464</c:v>
                </c:pt>
                <c:pt idx="12">
                  <c:v>44479</c:v>
                </c:pt>
                <c:pt idx="13">
                  <c:v>44499</c:v>
                </c:pt>
                <c:pt idx="14">
                  <c:v>44529</c:v>
                </c:pt>
                <c:pt idx="15">
                  <c:v>44559</c:v>
                </c:pt>
                <c:pt idx="16">
                  <c:v>44599</c:v>
                </c:pt>
                <c:pt idx="17">
                  <c:v>44742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0.0767660326090048</c:v>
                </c:pt>
                <c:pt idx="1">
                  <c:v>0.333356800862683</c:v>
                </c:pt>
                <c:pt idx="2">
                  <c:v>0.368108314650545</c:v>
                </c:pt>
                <c:pt idx="3">
                  <c:v>0.361675448256737</c:v>
                </c:pt>
                <c:pt idx="4">
                  <c:v>0.336078882848456</c:v>
                </c:pt>
                <c:pt idx="5">
                  <c:v>0.584015888539526</c:v>
                </c:pt>
                <c:pt idx="6">
                  <c:v>0.493291885925945</c:v>
                </c:pt>
                <c:pt idx="7">
                  <c:v>1.08884072000918</c:v>
                </c:pt>
                <c:pt idx="8">
                  <c:v>0.972474385505717</c:v>
                </c:pt>
                <c:pt idx="9">
                  <c:v>0.957226558660604</c:v>
                </c:pt>
                <c:pt idx="10">
                  <c:v>0.878527109042315</c:v>
                </c:pt>
                <c:pt idx="11">
                  <c:v>0.67181815873437</c:v>
                </c:pt>
                <c:pt idx="12">
                  <c:v>0.555202544646355</c:v>
                </c:pt>
                <c:pt idx="13">
                  <c:v>0.302573199969322</c:v>
                </c:pt>
                <c:pt idx="14">
                  <c:v>0.307090298145654</c:v>
                </c:pt>
                <c:pt idx="15">
                  <c:v>0.257067311332571</c:v>
                </c:pt>
                <c:pt idx="16">
                  <c:v>0.0679065684914474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label 2</c:f>
              <c:strCache>
                <c:ptCount val="1"/>
                <c:pt idx="0">
                  <c:v>Column BU</c:v>
                </c:pt>
              </c:strCache>
            </c:strRef>
          </c:tx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365"/>
                <c:pt idx="0">
                  <c:v>44211</c:v>
                </c:pt>
                <c:pt idx="1">
                  <c:v>44212</c:v>
                </c:pt>
                <c:pt idx="2">
                  <c:v>44213</c:v>
                </c:pt>
                <c:pt idx="3">
                  <c:v>44214</c:v>
                </c:pt>
                <c:pt idx="4">
                  <c:v>44215</c:v>
                </c:pt>
                <c:pt idx="5">
                  <c:v>44216</c:v>
                </c:pt>
                <c:pt idx="6">
                  <c:v>44217</c:v>
                </c:pt>
                <c:pt idx="7">
                  <c:v>44218</c:v>
                </c:pt>
                <c:pt idx="8">
                  <c:v>44219</c:v>
                </c:pt>
                <c:pt idx="9">
                  <c:v>44220</c:v>
                </c:pt>
                <c:pt idx="10">
                  <c:v>44221</c:v>
                </c:pt>
                <c:pt idx="11">
                  <c:v>44222</c:v>
                </c:pt>
                <c:pt idx="12">
                  <c:v>44223</c:v>
                </c:pt>
                <c:pt idx="13">
                  <c:v>44224</c:v>
                </c:pt>
                <c:pt idx="14">
                  <c:v>44225</c:v>
                </c:pt>
                <c:pt idx="15">
                  <c:v>44226</c:v>
                </c:pt>
                <c:pt idx="16">
                  <c:v>44227</c:v>
                </c:pt>
                <c:pt idx="17">
                  <c:v>44228</c:v>
                </c:pt>
                <c:pt idx="18">
                  <c:v>44229</c:v>
                </c:pt>
                <c:pt idx="19">
                  <c:v>44230</c:v>
                </c:pt>
                <c:pt idx="20">
                  <c:v>44231</c:v>
                </c:pt>
                <c:pt idx="21">
                  <c:v>44232</c:v>
                </c:pt>
                <c:pt idx="22">
                  <c:v>44233</c:v>
                </c:pt>
                <c:pt idx="23">
                  <c:v>44234</c:v>
                </c:pt>
                <c:pt idx="24">
                  <c:v>44235</c:v>
                </c:pt>
                <c:pt idx="25">
                  <c:v>44236</c:v>
                </c:pt>
                <c:pt idx="26">
                  <c:v>44237</c:v>
                </c:pt>
                <c:pt idx="27">
                  <c:v>44238</c:v>
                </c:pt>
                <c:pt idx="28">
                  <c:v>44239</c:v>
                </c:pt>
                <c:pt idx="29">
                  <c:v>44240</c:v>
                </c:pt>
                <c:pt idx="30">
                  <c:v>44241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44247</c:v>
                </c:pt>
                <c:pt idx="37">
                  <c:v>44248</c:v>
                </c:pt>
                <c:pt idx="38">
                  <c:v>44249</c:v>
                </c:pt>
                <c:pt idx="39">
                  <c:v>44250</c:v>
                </c:pt>
                <c:pt idx="40">
                  <c:v>44251</c:v>
                </c:pt>
                <c:pt idx="41">
                  <c:v>44252</c:v>
                </c:pt>
                <c:pt idx="42">
                  <c:v>44253</c:v>
                </c:pt>
                <c:pt idx="43">
                  <c:v>44254</c:v>
                </c:pt>
                <c:pt idx="44">
                  <c:v>44255</c:v>
                </c:pt>
                <c:pt idx="45">
                  <c:v>44256</c:v>
                </c:pt>
                <c:pt idx="46">
                  <c:v>44257</c:v>
                </c:pt>
                <c:pt idx="47">
                  <c:v>44258</c:v>
                </c:pt>
                <c:pt idx="48">
                  <c:v>44259</c:v>
                </c:pt>
                <c:pt idx="49">
                  <c:v>44260</c:v>
                </c:pt>
                <c:pt idx="50">
                  <c:v>44261</c:v>
                </c:pt>
                <c:pt idx="51">
                  <c:v>44262</c:v>
                </c:pt>
                <c:pt idx="52">
                  <c:v>44263</c:v>
                </c:pt>
                <c:pt idx="53">
                  <c:v>44264</c:v>
                </c:pt>
                <c:pt idx="54">
                  <c:v>44265</c:v>
                </c:pt>
                <c:pt idx="55">
                  <c:v>44266</c:v>
                </c:pt>
                <c:pt idx="56">
                  <c:v>44267</c:v>
                </c:pt>
                <c:pt idx="57">
                  <c:v>44268</c:v>
                </c:pt>
                <c:pt idx="58">
                  <c:v>44269</c:v>
                </c:pt>
                <c:pt idx="59">
                  <c:v>44270</c:v>
                </c:pt>
                <c:pt idx="60">
                  <c:v>44271</c:v>
                </c:pt>
                <c:pt idx="61">
                  <c:v>44272</c:v>
                </c:pt>
                <c:pt idx="62">
                  <c:v>44273</c:v>
                </c:pt>
                <c:pt idx="63">
                  <c:v>44274</c:v>
                </c:pt>
                <c:pt idx="64">
                  <c:v>44275</c:v>
                </c:pt>
                <c:pt idx="65">
                  <c:v>44276</c:v>
                </c:pt>
                <c:pt idx="66">
                  <c:v>44277</c:v>
                </c:pt>
                <c:pt idx="67">
                  <c:v>44278</c:v>
                </c:pt>
                <c:pt idx="68">
                  <c:v>44279</c:v>
                </c:pt>
                <c:pt idx="69">
                  <c:v>44280</c:v>
                </c:pt>
                <c:pt idx="70">
                  <c:v>44281</c:v>
                </c:pt>
                <c:pt idx="71">
                  <c:v>44282</c:v>
                </c:pt>
                <c:pt idx="72">
                  <c:v>44283</c:v>
                </c:pt>
                <c:pt idx="73">
                  <c:v>44284</c:v>
                </c:pt>
                <c:pt idx="74">
                  <c:v>44285</c:v>
                </c:pt>
                <c:pt idx="75">
                  <c:v>44286</c:v>
                </c:pt>
                <c:pt idx="76">
                  <c:v>44287</c:v>
                </c:pt>
                <c:pt idx="77">
                  <c:v>44288</c:v>
                </c:pt>
                <c:pt idx="78">
                  <c:v>44289</c:v>
                </c:pt>
                <c:pt idx="79">
                  <c:v>44290</c:v>
                </c:pt>
                <c:pt idx="80">
                  <c:v>44291</c:v>
                </c:pt>
                <c:pt idx="81">
                  <c:v>44292</c:v>
                </c:pt>
                <c:pt idx="82">
                  <c:v>44293</c:v>
                </c:pt>
                <c:pt idx="83">
                  <c:v>44294</c:v>
                </c:pt>
                <c:pt idx="84">
                  <c:v>44295</c:v>
                </c:pt>
                <c:pt idx="85">
                  <c:v>44296</c:v>
                </c:pt>
                <c:pt idx="86">
                  <c:v>44297</c:v>
                </c:pt>
                <c:pt idx="87">
                  <c:v>44298</c:v>
                </c:pt>
                <c:pt idx="88">
                  <c:v>44299</c:v>
                </c:pt>
                <c:pt idx="89">
                  <c:v>44300</c:v>
                </c:pt>
                <c:pt idx="90">
                  <c:v>44301</c:v>
                </c:pt>
                <c:pt idx="91">
                  <c:v>44302</c:v>
                </c:pt>
                <c:pt idx="92">
                  <c:v>44303</c:v>
                </c:pt>
                <c:pt idx="93">
                  <c:v>44304</c:v>
                </c:pt>
                <c:pt idx="94">
                  <c:v>44305</c:v>
                </c:pt>
                <c:pt idx="95">
                  <c:v>44306</c:v>
                </c:pt>
                <c:pt idx="96">
                  <c:v>44307</c:v>
                </c:pt>
                <c:pt idx="97">
                  <c:v>44308</c:v>
                </c:pt>
                <c:pt idx="98">
                  <c:v>44309</c:v>
                </c:pt>
                <c:pt idx="99">
                  <c:v>44310</c:v>
                </c:pt>
                <c:pt idx="100">
                  <c:v>44311</c:v>
                </c:pt>
                <c:pt idx="101">
                  <c:v>44312</c:v>
                </c:pt>
                <c:pt idx="102">
                  <c:v>44313</c:v>
                </c:pt>
                <c:pt idx="103">
                  <c:v>44314</c:v>
                </c:pt>
                <c:pt idx="104">
                  <c:v>44315</c:v>
                </c:pt>
                <c:pt idx="105">
                  <c:v>44316</c:v>
                </c:pt>
                <c:pt idx="106">
                  <c:v>44317</c:v>
                </c:pt>
                <c:pt idx="107">
                  <c:v>44318</c:v>
                </c:pt>
                <c:pt idx="108">
                  <c:v>44319</c:v>
                </c:pt>
                <c:pt idx="109">
                  <c:v>44320</c:v>
                </c:pt>
                <c:pt idx="110">
                  <c:v>44321</c:v>
                </c:pt>
                <c:pt idx="111">
                  <c:v>44322</c:v>
                </c:pt>
                <c:pt idx="112">
                  <c:v>44323</c:v>
                </c:pt>
                <c:pt idx="113">
                  <c:v>44324</c:v>
                </c:pt>
                <c:pt idx="114">
                  <c:v>44325</c:v>
                </c:pt>
                <c:pt idx="115">
                  <c:v>44326</c:v>
                </c:pt>
                <c:pt idx="116">
                  <c:v>44327</c:v>
                </c:pt>
                <c:pt idx="117">
                  <c:v>44328</c:v>
                </c:pt>
                <c:pt idx="118">
                  <c:v>44329</c:v>
                </c:pt>
                <c:pt idx="119">
                  <c:v>44330</c:v>
                </c:pt>
                <c:pt idx="120">
                  <c:v>44331</c:v>
                </c:pt>
                <c:pt idx="121">
                  <c:v>44332</c:v>
                </c:pt>
                <c:pt idx="122">
                  <c:v>44333</c:v>
                </c:pt>
                <c:pt idx="123">
                  <c:v>44334</c:v>
                </c:pt>
                <c:pt idx="124">
                  <c:v>44335</c:v>
                </c:pt>
                <c:pt idx="125">
                  <c:v>44336</c:v>
                </c:pt>
                <c:pt idx="126">
                  <c:v>44337</c:v>
                </c:pt>
                <c:pt idx="127">
                  <c:v>44338</c:v>
                </c:pt>
                <c:pt idx="128">
                  <c:v>44339</c:v>
                </c:pt>
                <c:pt idx="129">
                  <c:v>44340</c:v>
                </c:pt>
                <c:pt idx="130">
                  <c:v>44341</c:v>
                </c:pt>
                <c:pt idx="131">
                  <c:v>44342</c:v>
                </c:pt>
                <c:pt idx="132">
                  <c:v>44343</c:v>
                </c:pt>
                <c:pt idx="133">
                  <c:v>44344</c:v>
                </c:pt>
                <c:pt idx="134">
                  <c:v>44345</c:v>
                </c:pt>
                <c:pt idx="135">
                  <c:v>44346</c:v>
                </c:pt>
                <c:pt idx="136">
                  <c:v>44347</c:v>
                </c:pt>
                <c:pt idx="137">
                  <c:v>44348</c:v>
                </c:pt>
                <c:pt idx="138">
                  <c:v>44349</c:v>
                </c:pt>
                <c:pt idx="139">
                  <c:v>44350</c:v>
                </c:pt>
                <c:pt idx="140">
                  <c:v>44351</c:v>
                </c:pt>
                <c:pt idx="141">
                  <c:v>44352</c:v>
                </c:pt>
                <c:pt idx="142">
                  <c:v>44353</c:v>
                </c:pt>
                <c:pt idx="143">
                  <c:v>44354</c:v>
                </c:pt>
                <c:pt idx="144">
                  <c:v>44355</c:v>
                </c:pt>
                <c:pt idx="145">
                  <c:v>44356</c:v>
                </c:pt>
                <c:pt idx="146">
                  <c:v>44357</c:v>
                </c:pt>
                <c:pt idx="147">
                  <c:v>44358</c:v>
                </c:pt>
                <c:pt idx="148">
                  <c:v>44359</c:v>
                </c:pt>
                <c:pt idx="149">
                  <c:v>44360</c:v>
                </c:pt>
                <c:pt idx="150">
                  <c:v>44361</c:v>
                </c:pt>
                <c:pt idx="151">
                  <c:v>44362</c:v>
                </c:pt>
                <c:pt idx="152">
                  <c:v>44363</c:v>
                </c:pt>
                <c:pt idx="153">
                  <c:v>44364</c:v>
                </c:pt>
                <c:pt idx="154">
                  <c:v>44365</c:v>
                </c:pt>
                <c:pt idx="155">
                  <c:v>44366</c:v>
                </c:pt>
                <c:pt idx="156">
                  <c:v>44367</c:v>
                </c:pt>
                <c:pt idx="157">
                  <c:v>44368</c:v>
                </c:pt>
                <c:pt idx="158">
                  <c:v>44369</c:v>
                </c:pt>
                <c:pt idx="159">
                  <c:v>44370</c:v>
                </c:pt>
                <c:pt idx="160">
                  <c:v>44371</c:v>
                </c:pt>
                <c:pt idx="161">
                  <c:v>44372</c:v>
                </c:pt>
                <c:pt idx="162">
                  <c:v>44373</c:v>
                </c:pt>
                <c:pt idx="163">
                  <c:v>44374</c:v>
                </c:pt>
                <c:pt idx="164">
                  <c:v>44375</c:v>
                </c:pt>
                <c:pt idx="165">
                  <c:v>44376</c:v>
                </c:pt>
                <c:pt idx="166">
                  <c:v>44377</c:v>
                </c:pt>
                <c:pt idx="167">
                  <c:v>44378</c:v>
                </c:pt>
                <c:pt idx="168">
                  <c:v>44379</c:v>
                </c:pt>
                <c:pt idx="169">
                  <c:v>44380</c:v>
                </c:pt>
                <c:pt idx="170">
                  <c:v>44381</c:v>
                </c:pt>
                <c:pt idx="171">
                  <c:v>44382</c:v>
                </c:pt>
                <c:pt idx="172">
                  <c:v>44383</c:v>
                </c:pt>
                <c:pt idx="173">
                  <c:v>44384</c:v>
                </c:pt>
                <c:pt idx="174">
                  <c:v>44385</c:v>
                </c:pt>
                <c:pt idx="175">
                  <c:v>44386</c:v>
                </c:pt>
                <c:pt idx="176">
                  <c:v>44387</c:v>
                </c:pt>
                <c:pt idx="177">
                  <c:v>44388</c:v>
                </c:pt>
                <c:pt idx="178">
                  <c:v>44389</c:v>
                </c:pt>
                <c:pt idx="179">
                  <c:v>44390</c:v>
                </c:pt>
                <c:pt idx="180">
                  <c:v>44391</c:v>
                </c:pt>
                <c:pt idx="181">
                  <c:v>44392</c:v>
                </c:pt>
                <c:pt idx="182">
                  <c:v>44393</c:v>
                </c:pt>
                <c:pt idx="183">
                  <c:v>44394</c:v>
                </c:pt>
                <c:pt idx="184">
                  <c:v>44395</c:v>
                </c:pt>
                <c:pt idx="185">
                  <c:v>44396</c:v>
                </c:pt>
                <c:pt idx="186">
                  <c:v>44397</c:v>
                </c:pt>
                <c:pt idx="187">
                  <c:v>44398</c:v>
                </c:pt>
                <c:pt idx="188">
                  <c:v>44399</c:v>
                </c:pt>
                <c:pt idx="189">
                  <c:v>44400</c:v>
                </c:pt>
                <c:pt idx="190">
                  <c:v>44401</c:v>
                </c:pt>
                <c:pt idx="191">
                  <c:v>44402</c:v>
                </c:pt>
                <c:pt idx="192">
                  <c:v>44403</c:v>
                </c:pt>
                <c:pt idx="193">
                  <c:v>44404</c:v>
                </c:pt>
                <c:pt idx="194">
                  <c:v>44405</c:v>
                </c:pt>
                <c:pt idx="195">
                  <c:v>44406</c:v>
                </c:pt>
                <c:pt idx="196">
                  <c:v>44407</c:v>
                </c:pt>
                <c:pt idx="197">
                  <c:v>44408</c:v>
                </c:pt>
                <c:pt idx="198">
                  <c:v>44409</c:v>
                </c:pt>
                <c:pt idx="199">
                  <c:v>44410</c:v>
                </c:pt>
                <c:pt idx="200">
                  <c:v>44411</c:v>
                </c:pt>
                <c:pt idx="201">
                  <c:v>44412</c:v>
                </c:pt>
                <c:pt idx="202">
                  <c:v>44413</c:v>
                </c:pt>
                <c:pt idx="203">
                  <c:v>44414</c:v>
                </c:pt>
                <c:pt idx="204">
                  <c:v>44415</c:v>
                </c:pt>
                <c:pt idx="205">
                  <c:v>44416</c:v>
                </c:pt>
                <c:pt idx="206">
                  <c:v>44417</c:v>
                </c:pt>
                <c:pt idx="207">
                  <c:v>44418</c:v>
                </c:pt>
                <c:pt idx="208">
                  <c:v>44419</c:v>
                </c:pt>
                <c:pt idx="209">
                  <c:v>44420</c:v>
                </c:pt>
                <c:pt idx="210">
                  <c:v>44421</c:v>
                </c:pt>
                <c:pt idx="211">
                  <c:v>44422</c:v>
                </c:pt>
                <c:pt idx="212">
                  <c:v>44423</c:v>
                </c:pt>
                <c:pt idx="213">
                  <c:v>44424</c:v>
                </c:pt>
                <c:pt idx="214">
                  <c:v>44425</c:v>
                </c:pt>
                <c:pt idx="215">
                  <c:v>44426</c:v>
                </c:pt>
                <c:pt idx="216">
                  <c:v>44427</c:v>
                </c:pt>
                <c:pt idx="217">
                  <c:v>44428</c:v>
                </c:pt>
                <c:pt idx="218">
                  <c:v>44429</c:v>
                </c:pt>
                <c:pt idx="219">
                  <c:v>44430</c:v>
                </c:pt>
                <c:pt idx="220">
                  <c:v>44431</c:v>
                </c:pt>
                <c:pt idx="221">
                  <c:v>44432</c:v>
                </c:pt>
                <c:pt idx="222">
                  <c:v>44433</c:v>
                </c:pt>
                <c:pt idx="223">
                  <c:v>44434</c:v>
                </c:pt>
                <c:pt idx="224">
                  <c:v>44435</c:v>
                </c:pt>
                <c:pt idx="225">
                  <c:v>44436</c:v>
                </c:pt>
                <c:pt idx="226">
                  <c:v>44437</c:v>
                </c:pt>
                <c:pt idx="227">
                  <c:v>44438</c:v>
                </c:pt>
                <c:pt idx="228">
                  <c:v>44439</c:v>
                </c:pt>
                <c:pt idx="229">
                  <c:v>44440</c:v>
                </c:pt>
                <c:pt idx="230">
                  <c:v>44441</c:v>
                </c:pt>
                <c:pt idx="231">
                  <c:v>44442</c:v>
                </c:pt>
                <c:pt idx="232">
                  <c:v>44443</c:v>
                </c:pt>
                <c:pt idx="233">
                  <c:v>44444</c:v>
                </c:pt>
                <c:pt idx="234">
                  <c:v>44445</c:v>
                </c:pt>
                <c:pt idx="235">
                  <c:v>44446</c:v>
                </c:pt>
                <c:pt idx="236">
                  <c:v>44447</c:v>
                </c:pt>
                <c:pt idx="237">
                  <c:v>44448</c:v>
                </c:pt>
                <c:pt idx="238">
                  <c:v>44449</c:v>
                </c:pt>
                <c:pt idx="239">
                  <c:v>44450</c:v>
                </c:pt>
                <c:pt idx="240">
                  <c:v>44451</c:v>
                </c:pt>
                <c:pt idx="241">
                  <c:v>44452</c:v>
                </c:pt>
                <c:pt idx="242">
                  <c:v>44453</c:v>
                </c:pt>
                <c:pt idx="243">
                  <c:v>44454</c:v>
                </c:pt>
                <c:pt idx="244">
                  <c:v>44455</c:v>
                </c:pt>
                <c:pt idx="245">
                  <c:v>44456</c:v>
                </c:pt>
                <c:pt idx="246">
                  <c:v>44457</c:v>
                </c:pt>
                <c:pt idx="247">
                  <c:v>44458</c:v>
                </c:pt>
                <c:pt idx="248">
                  <c:v>44459</c:v>
                </c:pt>
                <c:pt idx="249">
                  <c:v>44460</c:v>
                </c:pt>
                <c:pt idx="250">
                  <c:v>44461</c:v>
                </c:pt>
                <c:pt idx="251">
                  <c:v>44462</c:v>
                </c:pt>
                <c:pt idx="252">
                  <c:v>44463</c:v>
                </c:pt>
                <c:pt idx="253">
                  <c:v>44464</c:v>
                </c:pt>
                <c:pt idx="254">
                  <c:v>44465</c:v>
                </c:pt>
                <c:pt idx="255">
                  <c:v>44466</c:v>
                </c:pt>
                <c:pt idx="256">
                  <c:v>44467</c:v>
                </c:pt>
                <c:pt idx="257">
                  <c:v>44468</c:v>
                </c:pt>
                <c:pt idx="258">
                  <c:v>44469</c:v>
                </c:pt>
                <c:pt idx="259">
                  <c:v>44470</c:v>
                </c:pt>
                <c:pt idx="260">
                  <c:v>44471</c:v>
                </c:pt>
                <c:pt idx="261">
                  <c:v>44472</c:v>
                </c:pt>
                <c:pt idx="262">
                  <c:v>44473</c:v>
                </c:pt>
                <c:pt idx="263">
                  <c:v>44474</c:v>
                </c:pt>
                <c:pt idx="264">
                  <c:v>44475</c:v>
                </c:pt>
                <c:pt idx="265">
                  <c:v>44476</c:v>
                </c:pt>
                <c:pt idx="266">
                  <c:v>44477</c:v>
                </c:pt>
                <c:pt idx="267">
                  <c:v>44478</c:v>
                </c:pt>
                <c:pt idx="268">
                  <c:v>44479</c:v>
                </c:pt>
                <c:pt idx="269">
                  <c:v>44480</c:v>
                </c:pt>
                <c:pt idx="270">
                  <c:v>44481</c:v>
                </c:pt>
                <c:pt idx="271">
                  <c:v>44482</c:v>
                </c:pt>
                <c:pt idx="272">
                  <c:v>44483</c:v>
                </c:pt>
                <c:pt idx="273">
                  <c:v>44484</c:v>
                </c:pt>
                <c:pt idx="274">
                  <c:v>44485</c:v>
                </c:pt>
                <c:pt idx="275">
                  <c:v>44486</c:v>
                </c:pt>
                <c:pt idx="276">
                  <c:v>44487</c:v>
                </c:pt>
                <c:pt idx="277">
                  <c:v>44488</c:v>
                </c:pt>
                <c:pt idx="278">
                  <c:v>44489</c:v>
                </c:pt>
                <c:pt idx="279">
                  <c:v>44490</c:v>
                </c:pt>
                <c:pt idx="280">
                  <c:v>44491</c:v>
                </c:pt>
                <c:pt idx="281">
                  <c:v>44492</c:v>
                </c:pt>
                <c:pt idx="282">
                  <c:v>44493</c:v>
                </c:pt>
                <c:pt idx="283">
                  <c:v>44494</c:v>
                </c:pt>
                <c:pt idx="284">
                  <c:v>44495</c:v>
                </c:pt>
                <c:pt idx="285">
                  <c:v>44496</c:v>
                </c:pt>
                <c:pt idx="286">
                  <c:v>44497</c:v>
                </c:pt>
                <c:pt idx="287">
                  <c:v>44498</c:v>
                </c:pt>
                <c:pt idx="288">
                  <c:v>44499</c:v>
                </c:pt>
                <c:pt idx="289">
                  <c:v>44500</c:v>
                </c:pt>
                <c:pt idx="290">
                  <c:v>44501</c:v>
                </c:pt>
                <c:pt idx="291">
                  <c:v>44502</c:v>
                </c:pt>
                <c:pt idx="292">
                  <c:v>44503</c:v>
                </c:pt>
                <c:pt idx="293">
                  <c:v>44504</c:v>
                </c:pt>
                <c:pt idx="294">
                  <c:v>44505</c:v>
                </c:pt>
                <c:pt idx="295">
                  <c:v>44506</c:v>
                </c:pt>
                <c:pt idx="296">
                  <c:v>44507</c:v>
                </c:pt>
                <c:pt idx="297">
                  <c:v>44508</c:v>
                </c:pt>
                <c:pt idx="298">
                  <c:v>44509</c:v>
                </c:pt>
                <c:pt idx="299">
                  <c:v>44510</c:v>
                </c:pt>
                <c:pt idx="300">
                  <c:v>44511</c:v>
                </c:pt>
                <c:pt idx="301">
                  <c:v>44512</c:v>
                </c:pt>
                <c:pt idx="302">
                  <c:v>44513</c:v>
                </c:pt>
                <c:pt idx="303">
                  <c:v>44514</c:v>
                </c:pt>
                <c:pt idx="304">
                  <c:v>44515</c:v>
                </c:pt>
                <c:pt idx="305">
                  <c:v>44516</c:v>
                </c:pt>
                <c:pt idx="306">
                  <c:v>44517</c:v>
                </c:pt>
                <c:pt idx="307">
                  <c:v>44518</c:v>
                </c:pt>
                <c:pt idx="308">
                  <c:v>44519</c:v>
                </c:pt>
                <c:pt idx="309">
                  <c:v>44520</c:v>
                </c:pt>
                <c:pt idx="310">
                  <c:v>44521</c:v>
                </c:pt>
                <c:pt idx="311">
                  <c:v>44522</c:v>
                </c:pt>
                <c:pt idx="312">
                  <c:v>44523</c:v>
                </c:pt>
                <c:pt idx="313">
                  <c:v>44524</c:v>
                </c:pt>
                <c:pt idx="314">
                  <c:v>44525</c:v>
                </c:pt>
                <c:pt idx="315">
                  <c:v>44526</c:v>
                </c:pt>
                <c:pt idx="316">
                  <c:v>44527</c:v>
                </c:pt>
                <c:pt idx="317">
                  <c:v>44528</c:v>
                </c:pt>
                <c:pt idx="318">
                  <c:v>44529</c:v>
                </c:pt>
                <c:pt idx="319">
                  <c:v>44530</c:v>
                </c:pt>
                <c:pt idx="320">
                  <c:v>44531</c:v>
                </c:pt>
                <c:pt idx="321">
                  <c:v>44532</c:v>
                </c:pt>
                <c:pt idx="322">
                  <c:v>44533</c:v>
                </c:pt>
                <c:pt idx="323">
                  <c:v>44534</c:v>
                </c:pt>
                <c:pt idx="324">
                  <c:v>44535</c:v>
                </c:pt>
                <c:pt idx="325">
                  <c:v>44536</c:v>
                </c:pt>
                <c:pt idx="326">
                  <c:v>44537</c:v>
                </c:pt>
                <c:pt idx="327">
                  <c:v>44538</c:v>
                </c:pt>
                <c:pt idx="328">
                  <c:v>44539</c:v>
                </c:pt>
                <c:pt idx="329">
                  <c:v>44540</c:v>
                </c:pt>
                <c:pt idx="330">
                  <c:v>44541</c:v>
                </c:pt>
                <c:pt idx="331">
                  <c:v>44542</c:v>
                </c:pt>
                <c:pt idx="332">
                  <c:v>44543</c:v>
                </c:pt>
                <c:pt idx="333">
                  <c:v>44544</c:v>
                </c:pt>
                <c:pt idx="334">
                  <c:v>44545</c:v>
                </c:pt>
                <c:pt idx="335">
                  <c:v>44546</c:v>
                </c:pt>
                <c:pt idx="336">
                  <c:v>44547</c:v>
                </c:pt>
                <c:pt idx="337">
                  <c:v>44548</c:v>
                </c:pt>
                <c:pt idx="338">
                  <c:v>44549</c:v>
                </c:pt>
                <c:pt idx="339">
                  <c:v>44550</c:v>
                </c:pt>
                <c:pt idx="340">
                  <c:v>44551</c:v>
                </c:pt>
                <c:pt idx="341">
                  <c:v>44552</c:v>
                </c:pt>
                <c:pt idx="342">
                  <c:v>44553</c:v>
                </c:pt>
                <c:pt idx="343">
                  <c:v>44554</c:v>
                </c:pt>
                <c:pt idx="344">
                  <c:v>44555</c:v>
                </c:pt>
                <c:pt idx="345">
                  <c:v>44556</c:v>
                </c:pt>
                <c:pt idx="346">
                  <c:v>44557</c:v>
                </c:pt>
                <c:pt idx="347">
                  <c:v>44558</c:v>
                </c:pt>
                <c:pt idx="348">
                  <c:v>44559</c:v>
                </c:pt>
                <c:pt idx="349">
                  <c:v>44560</c:v>
                </c:pt>
                <c:pt idx="350">
                  <c:v>44561</c:v>
                </c:pt>
                <c:pt idx="351">
                  <c:v>44562</c:v>
                </c:pt>
                <c:pt idx="352">
                  <c:v>44563</c:v>
                </c:pt>
                <c:pt idx="353">
                  <c:v>44564</c:v>
                </c:pt>
                <c:pt idx="354">
                  <c:v>44565</c:v>
                </c:pt>
                <c:pt idx="355">
                  <c:v>44566</c:v>
                </c:pt>
                <c:pt idx="356">
                  <c:v>44567</c:v>
                </c:pt>
                <c:pt idx="357">
                  <c:v>44568</c:v>
                </c:pt>
                <c:pt idx="358">
                  <c:v>44569</c:v>
                </c:pt>
                <c:pt idx="359">
                  <c:v>44570</c:v>
                </c:pt>
                <c:pt idx="360">
                  <c:v>44571</c:v>
                </c:pt>
                <c:pt idx="361">
                  <c:v>44572</c:v>
                </c:pt>
                <c:pt idx="362">
                  <c:v>44573</c:v>
                </c:pt>
                <c:pt idx="363">
                  <c:v>44574</c:v>
                </c:pt>
                <c:pt idx="364">
                  <c:v>44575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365"/>
                <c:pt idx="0">
                  <c:v>0.209337929540072</c:v>
                </c:pt>
                <c:pt idx="1">
                  <c:v>0.211476185942186</c:v>
                </c:pt>
                <c:pt idx="2">
                  <c:v>0.2136144423443</c:v>
                </c:pt>
                <c:pt idx="3">
                  <c:v>0.215752698746414</c:v>
                </c:pt>
                <c:pt idx="4">
                  <c:v>0.217890955148528</c:v>
                </c:pt>
                <c:pt idx="5">
                  <c:v>0.220029211550642</c:v>
                </c:pt>
                <c:pt idx="6">
                  <c:v>0.222167467952756</c:v>
                </c:pt>
                <c:pt idx="7">
                  <c:v>0.22430572435487</c:v>
                </c:pt>
                <c:pt idx="8">
                  <c:v>0.226443980756984</c:v>
                </c:pt>
                <c:pt idx="9">
                  <c:v>0.228582237159098</c:v>
                </c:pt>
                <c:pt idx="10">
                  <c:v>0.230720493561212</c:v>
                </c:pt>
                <c:pt idx="11">
                  <c:v>0.232858749963326</c:v>
                </c:pt>
                <c:pt idx="12">
                  <c:v>0.23499700636544</c:v>
                </c:pt>
                <c:pt idx="13">
                  <c:v>0.237135262767554</c:v>
                </c:pt>
                <c:pt idx="14">
                  <c:v>0.239273519169668</c:v>
                </c:pt>
                <c:pt idx="15">
                  <c:v>0.241411775571782</c:v>
                </c:pt>
                <c:pt idx="16">
                  <c:v>0.243550031973896</c:v>
                </c:pt>
                <c:pt idx="17">
                  <c:v>0.24568828837601</c:v>
                </c:pt>
                <c:pt idx="18">
                  <c:v>0.247826544778124</c:v>
                </c:pt>
                <c:pt idx="19">
                  <c:v>0.249964801180237</c:v>
                </c:pt>
                <c:pt idx="20">
                  <c:v>0.252103057582351</c:v>
                </c:pt>
                <c:pt idx="21">
                  <c:v>0.254241313984465</c:v>
                </c:pt>
                <c:pt idx="22">
                  <c:v>0.256379570386579</c:v>
                </c:pt>
                <c:pt idx="23">
                  <c:v>0.258517826788693</c:v>
                </c:pt>
                <c:pt idx="24">
                  <c:v>0.260656083190807</c:v>
                </c:pt>
                <c:pt idx="25">
                  <c:v>0.262794339592921</c:v>
                </c:pt>
                <c:pt idx="26">
                  <c:v>0.264932595995035</c:v>
                </c:pt>
                <c:pt idx="27">
                  <c:v>0.267070852397149</c:v>
                </c:pt>
                <c:pt idx="28">
                  <c:v>0.269209108799263</c:v>
                </c:pt>
                <c:pt idx="29">
                  <c:v>0.271347365201377</c:v>
                </c:pt>
                <c:pt idx="30">
                  <c:v>0.273485621603491</c:v>
                </c:pt>
                <c:pt idx="31">
                  <c:v>0.275623878005605</c:v>
                </c:pt>
                <c:pt idx="32">
                  <c:v>0.277762134407719</c:v>
                </c:pt>
                <c:pt idx="33">
                  <c:v>0.279900390809833</c:v>
                </c:pt>
                <c:pt idx="34">
                  <c:v>0.282038647211947</c:v>
                </c:pt>
                <c:pt idx="35">
                  <c:v>0.284176903614061</c:v>
                </c:pt>
                <c:pt idx="36">
                  <c:v>0.286315160016175</c:v>
                </c:pt>
                <c:pt idx="37">
                  <c:v>0.288453416418289</c:v>
                </c:pt>
                <c:pt idx="38">
                  <c:v>0.290591672820403</c:v>
                </c:pt>
                <c:pt idx="39">
                  <c:v>0.292729929222517</c:v>
                </c:pt>
                <c:pt idx="40">
                  <c:v>0.294868185624631</c:v>
                </c:pt>
                <c:pt idx="41">
                  <c:v>0.297006442026745</c:v>
                </c:pt>
                <c:pt idx="42">
                  <c:v>0.299144698428859</c:v>
                </c:pt>
                <c:pt idx="43">
                  <c:v>0.301282954830973</c:v>
                </c:pt>
                <c:pt idx="44">
                  <c:v>0.303421211233087</c:v>
                </c:pt>
                <c:pt idx="45">
                  <c:v>0.305559467635201</c:v>
                </c:pt>
                <c:pt idx="46">
                  <c:v>0.307697724037315</c:v>
                </c:pt>
                <c:pt idx="47">
                  <c:v>0.309835980439429</c:v>
                </c:pt>
                <c:pt idx="48">
                  <c:v>0.311974236841543</c:v>
                </c:pt>
                <c:pt idx="49">
                  <c:v>0.314112493243657</c:v>
                </c:pt>
                <c:pt idx="50">
                  <c:v>0.316250749645771</c:v>
                </c:pt>
                <c:pt idx="51">
                  <c:v>0.318389006047885</c:v>
                </c:pt>
                <c:pt idx="52">
                  <c:v>0.320527262449999</c:v>
                </c:pt>
                <c:pt idx="53">
                  <c:v>0.322665518852113</c:v>
                </c:pt>
                <c:pt idx="54">
                  <c:v>0.324803775254227</c:v>
                </c:pt>
                <c:pt idx="55">
                  <c:v>0.326942031656341</c:v>
                </c:pt>
                <c:pt idx="56">
                  <c:v>0.329080288058455</c:v>
                </c:pt>
                <c:pt idx="57">
                  <c:v>0.331218544460569</c:v>
                </c:pt>
                <c:pt idx="58">
                  <c:v>0.333356800862683</c:v>
                </c:pt>
                <c:pt idx="59">
                  <c:v>0.334515184655612</c:v>
                </c:pt>
                <c:pt idx="60">
                  <c:v>0.33567356844854</c:v>
                </c:pt>
                <c:pt idx="61">
                  <c:v>0.336831952241469</c:v>
                </c:pt>
                <c:pt idx="62">
                  <c:v>0.337990336034398</c:v>
                </c:pt>
                <c:pt idx="63">
                  <c:v>0.339148719827327</c:v>
                </c:pt>
                <c:pt idx="64">
                  <c:v>0.340307103620255</c:v>
                </c:pt>
                <c:pt idx="65">
                  <c:v>0.341465487413184</c:v>
                </c:pt>
                <c:pt idx="66">
                  <c:v>0.342623871206113</c:v>
                </c:pt>
                <c:pt idx="67">
                  <c:v>0.343782254999042</c:v>
                </c:pt>
                <c:pt idx="68">
                  <c:v>0.34494063879197</c:v>
                </c:pt>
                <c:pt idx="69">
                  <c:v>0.346099022584899</c:v>
                </c:pt>
                <c:pt idx="70">
                  <c:v>0.347257406377828</c:v>
                </c:pt>
                <c:pt idx="71">
                  <c:v>0.348415790170757</c:v>
                </c:pt>
                <c:pt idx="72">
                  <c:v>0.349574173963685</c:v>
                </c:pt>
                <c:pt idx="73">
                  <c:v>0.350732557756614</c:v>
                </c:pt>
                <c:pt idx="74">
                  <c:v>0.351890941549543</c:v>
                </c:pt>
                <c:pt idx="75">
                  <c:v>0.353049325342471</c:v>
                </c:pt>
                <c:pt idx="76">
                  <c:v>0.3542077091354</c:v>
                </c:pt>
                <c:pt idx="77">
                  <c:v>0.355366092928329</c:v>
                </c:pt>
                <c:pt idx="78">
                  <c:v>0.356524476721258</c:v>
                </c:pt>
                <c:pt idx="79">
                  <c:v>0.357682860514186</c:v>
                </c:pt>
                <c:pt idx="80">
                  <c:v>0.358841244307115</c:v>
                </c:pt>
                <c:pt idx="81">
                  <c:v>0.359999628100044</c:v>
                </c:pt>
                <c:pt idx="82">
                  <c:v>0.361158011892973</c:v>
                </c:pt>
                <c:pt idx="83">
                  <c:v>0.362316395685901</c:v>
                </c:pt>
                <c:pt idx="84">
                  <c:v>0.36347477947883</c:v>
                </c:pt>
                <c:pt idx="85">
                  <c:v>0.364633163271759</c:v>
                </c:pt>
                <c:pt idx="86">
                  <c:v>0.365791547064688</c:v>
                </c:pt>
                <c:pt idx="87">
                  <c:v>0.366949930857616</c:v>
                </c:pt>
                <c:pt idx="88">
                  <c:v>0.368108314650545</c:v>
                </c:pt>
                <c:pt idx="89">
                  <c:v>0.367893885770752</c:v>
                </c:pt>
                <c:pt idx="90">
                  <c:v>0.367679456890958</c:v>
                </c:pt>
                <c:pt idx="91">
                  <c:v>0.367465028011164</c:v>
                </c:pt>
                <c:pt idx="92">
                  <c:v>0.367250599131371</c:v>
                </c:pt>
                <c:pt idx="93">
                  <c:v>0.367036170251577</c:v>
                </c:pt>
                <c:pt idx="94">
                  <c:v>0.366821741371784</c:v>
                </c:pt>
                <c:pt idx="95">
                  <c:v>0.36660731249199</c:v>
                </c:pt>
                <c:pt idx="96">
                  <c:v>0.366392883612196</c:v>
                </c:pt>
                <c:pt idx="97">
                  <c:v>0.366178454732403</c:v>
                </c:pt>
                <c:pt idx="98">
                  <c:v>0.365964025852609</c:v>
                </c:pt>
                <c:pt idx="99">
                  <c:v>0.365749596972816</c:v>
                </c:pt>
                <c:pt idx="100">
                  <c:v>0.365535168093022</c:v>
                </c:pt>
                <c:pt idx="101">
                  <c:v>0.365320739213228</c:v>
                </c:pt>
                <c:pt idx="102">
                  <c:v>0.365106310333435</c:v>
                </c:pt>
                <c:pt idx="103">
                  <c:v>0.364891881453641</c:v>
                </c:pt>
                <c:pt idx="104">
                  <c:v>0.364677452573848</c:v>
                </c:pt>
                <c:pt idx="105">
                  <c:v>0.364463023694054</c:v>
                </c:pt>
                <c:pt idx="106">
                  <c:v>0.36424859481426</c:v>
                </c:pt>
                <c:pt idx="107">
                  <c:v>0.364034165934467</c:v>
                </c:pt>
                <c:pt idx="108">
                  <c:v>0.363819737054673</c:v>
                </c:pt>
                <c:pt idx="109">
                  <c:v>0.36360530817488</c:v>
                </c:pt>
                <c:pt idx="110">
                  <c:v>0.363390879295086</c:v>
                </c:pt>
                <c:pt idx="111">
                  <c:v>0.363176450415292</c:v>
                </c:pt>
                <c:pt idx="112">
                  <c:v>0.362962021535499</c:v>
                </c:pt>
                <c:pt idx="113">
                  <c:v>0.362747592655705</c:v>
                </c:pt>
                <c:pt idx="114">
                  <c:v>0.362533163775912</c:v>
                </c:pt>
                <c:pt idx="115">
                  <c:v>0.362318734896118</c:v>
                </c:pt>
                <c:pt idx="116">
                  <c:v>0.362104306016325</c:v>
                </c:pt>
                <c:pt idx="117">
                  <c:v>0.361889877136531</c:v>
                </c:pt>
                <c:pt idx="118">
                  <c:v>0.361675448256737</c:v>
                </c:pt>
                <c:pt idx="119">
                  <c:v>0.360822229409795</c:v>
                </c:pt>
                <c:pt idx="120">
                  <c:v>0.359969010562852</c:v>
                </c:pt>
                <c:pt idx="121">
                  <c:v>0.359115791715909</c:v>
                </c:pt>
                <c:pt idx="122">
                  <c:v>0.358262572868967</c:v>
                </c:pt>
                <c:pt idx="123">
                  <c:v>0.357409354022024</c:v>
                </c:pt>
                <c:pt idx="124">
                  <c:v>0.356556135175081</c:v>
                </c:pt>
                <c:pt idx="125">
                  <c:v>0.355702916328138</c:v>
                </c:pt>
                <c:pt idx="126">
                  <c:v>0.354849697481196</c:v>
                </c:pt>
                <c:pt idx="127">
                  <c:v>0.353996478634253</c:v>
                </c:pt>
                <c:pt idx="128">
                  <c:v>0.35314325978731</c:v>
                </c:pt>
                <c:pt idx="129">
                  <c:v>0.352290040940368</c:v>
                </c:pt>
                <c:pt idx="130">
                  <c:v>0.351436822093425</c:v>
                </c:pt>
                <c:pt idx="131">
                  <c:v>0.350583603246482</c:v>
                </c:pt>
                <c:pt idx="132">
                  <c:v>0.349730384399539</c:v>
                </c:pt>
                <c:pt idx="133">
                  <c:v>0.348877165552597</c:v>
                </c:pt>
                <c:pt idx="134">
                  <c:v>0.348023946705654</c:v>
                </c:pt>
                <c:pt idx="135">
                  <c:v>0.347170727858711</c:v>
                </c:pt>
                <c:pt idx="136">
                  <c:v>0.346317509011769</c:v>
                </c:pt>
                <c:pt idx="137">
                  <c:v>0.345464290164826</c:v>
                </c:pt>
                <c:pt idx="138">
                  <c:v>0.344611071317883</c:v>
                </c:pt>
                <c:pt idx="139">
                  <c:v>0.343757852470941</c:v>
                </c:pt>
                <c:pt idx="140">
                  <c:v>0.342904633623998</c:v>
                </c:pt>
                <c:pt idx="141">
                  <c:v>0.342051414777055</c:v>
                </c:pt>
                <c:pt idx="142">
                  <c:v>0.341198195930113</c:v>
                </c:pt>
                <c:pt idx="143">
                  <c:v>0.34034497708317</c:v>
                </c:pt>
                <c:pt idx="144">
                  <c:v>0.339491758236227</c:v>
                </c:pt>
                <c:pt idx="145">
                  <c:v>0.338638539389284</c:v>
                </c:pt>
                <c:pt idx="146">
                  <c:v>0.337785320542342</c:v>
                </c:pt>
                <c:pt idx="147">
                  <c:v>0.336932101695399</c:v>
                </c:pt>
                <c:pt idx="148">
                  <c:v>0.336078882848456</c:v>
                </c:pt>
                <c:pt idx="149">
                  <c:v>0.344343449704825</c:v>
                </c:pt>
                <c:pt idx="150">
                  <c:v>0.352608016561194</c:v>
                </c:pt>
                <c:pt idx="151">
                  <c:v>0.360872583417563</c:v>
                </c:pt>
                <c:pt idx="152">
                  <c:v>0.369137150273932</c:v>
                </c:pt>
                <c:pt idx="153">
                  <c:v>0.377401717130301</c:v>
                </c:pt>
                <c:pt idx="154">
                  <c:v>0.38566628398667</c:v>
                </c:pt>
                <c:pt idx="155">
                  <c:v>0.393930850843039</c:v>
                </c:pt>
                <c:pt idx="156">
                  <c:v>0.402195417699408</c:v>
                </c:pt>
                <c:pt idx="157">
                  <c:v>0.410459984555777</c:v>
                </c:pt>
                <c:pt idx="158">
                  <c:v>0.418724551412146</c:v>
                </c:pt>
                <c:pt idx="159">
                  <c:v>0.426989118268515</c:v>
                </c:pt>
                <c:pt idx="160">
                  <c:v>0.435253685124884</c:v>
                </c:pt>
                <c:pt idx="161">
                  <c:v>0.443518251981253</c:v>
                </c:pt>
                <c:pt idx="162">
                  <c:v>0.451782818837622</c:v>
                </c:pt>
                <c:pt idx="163">
                  <c:v>0.460047385693991</c:v>
                </c:pt>
                <c:pt idx="164">
                  <c:v>0.46831195255036</c:v>
                </c:pt>
                <c:pt idx="165">
                  <c:v>0.476576519406729</c:v>
                </c:pt>
                <c:pt idx="166">
                  <c:v>0.484841086263098</c:v>
                </c:pt>
                <c:pt idx="167">
                  <c:v>0.493105653119467</c:v>
                </c:pt>
                <c:pt idx="168">
                  <c:v>0.501370219975836</c:v>
                </c:pt>
                <c:pt idx="169">
                  <c:v>0.509634786832205</c:v>
                </c:pt>
                <c:pt idx="170">
                  <c:v>0.517899353688574</c:v>
                </c:pt>
                <c:pt idx="171">
                  <c:v>0.526163920544943</c:v>
                </c:pt>
                <c:pt idx="172">
                  <c:v>0.534428487401312</c:v>
                </c:pt>
                <c:pt idx="173">
                  <c:v>0.542693054257681</c:v>
                </c:pt>
                <c:pt idx="174">
                  <c:v>0.55095762111405</c:v>
                </c:pt>
                <c:pt idx="175">
                  <c:v>0.559222187970419</c:v>
                </c:pt>
                <c:pt idx="176">
                  <c:v>0.567486754826788</c:v>
                </c:pt>
                <c:pt idx="177">
                  <c:v>0.575751321683157</c:v>
                </c:pt>
                <c:pt idx="178">
                  <c:v>0.584015888539526</c:v>
                </c:pt>
                <c:pt idx="179">
                  <c:v>0.57796762169862</c:v>
                </c:pt>
                <c:pt idx="180">
                  <c:v>0.571919354857715</c:v>
                </c:pt>
                <c:pt idx="181">
                  <c:v>0.56587108801681</c:v>
                </c:pt>
                <c:pt idx="182">
                  <c:v>0.559822821175904</c:v>
                </c:pt>
                <c:pt idx="183">
                  <c:v>0.553774554334999</c:v>
                </c:pt>
                <c:pt idx="184">
                  <c:v>0.547726287494094</c:v>
                </c:pt>
                <c:pt idx="185">
                  <c:v>0.541678020653188</c:v>
                </c:pt>
                <c:pt idx="186">
                  <c:v>0.535629753812283</c:v>
                </c:pt>
                <c:pt idx="187">
                  <c:v>0.529581486971378</c:v>
                </c:pt>
                <c:pt idx="188">
                  <c:v>0.523533220130472</c:v>
                </c:pt>
                <c:pt idx="189">
                  <c:v>0.517484953289567</c:v>
                </c:pt>
                <c:pt idx="190">
                  <c:v>0.511436686448661</c:v>
                </c:pt>
                <c:pt idx="191">
                  <c:v>0.505388419607756</c:v>
                </c:pt>
                <c:pt idx="192">
                  <c:v>0.499340152766851</c:v>
                </c:pt>
                <c:pt idx="193">
                  <c:v>0.493291885925945</c:v>
                </c:pt>
                <c:pt idx="194">
                  <c:v>0.523069327630107</c:v>
                </c:pt>
                <c:pt idx="195">
                  <c:v>0.552846769334268</c:v>
                </c:pt>
                <c:pt idx="196">
                  <c:v>0.58262421103843</c:v>
                </c:pt>
                <c:pt idx="197">
                  <c:v>0.612401652742592</c:v>
                </c:pt>
                <c:pt idx="198">
                  <c:v>0.642179094446753</c:v>
                </c:pt>
                <c:pt idx="199">
                  <c:v>0.671956536150915</c:v>
                </c:pt>
                <c:pt idx="200">
                  <c:v>0.701733977855077</c:v>
                </c:pt>
                <c:pt idx="201">
                  <c:v>0.731511419559238</c:v>
                </c:pt>
                <c:pt idx="202">
                  <c:v>0.7612888612634</c:v>
                </c:pt>
                <c:pt idx="203">
                  <c:v>0.791066302967561</c:v>
                </c:pt>
                <c:pt idx="204">
                  <c:v>0.820843744671723</c:v>
                </c:pt>
                <c:pt idx="205">
                  <c:v>0.850621186375885</c:v>
                </c:pt>
                <c:pt idx="206">
                  <c:v>0.880398628080046</c:v>
                </c:pt>
                <c:pt idx="207">
                  <c:v>0.910176069784208</c:v>
                </c:pt>
                <c:pt idx="208">
                  <c:v>0.939953511488369</c:v>
                </c:pt>
                <c:pt idx="209">
                  <c:v>0.969730953192531</c:v>
                </c:pt>
                <c:pt idx="210">
                  <c:v>0.999508394896693</c:v>
                </c:pt>
                <c:pt idx="211">
                  <c:v>1.02928583660085</c:v>
                </c:pt>
                <c:pt idx="212">
                  <c:v>1.05906327830502</c:v>
                </c:pt>
                <c:pt idx="213">
                  <c:v>1.08884072000918</c:v>
                </c:pt>
                <c:pt idx="214">
                  <c:v>1.07720408655883</c:v>
                </c:pt>
                <c:pt idx="215">
                  <c:v>1.06556745310849</c:v>
                </c:pt>
                <c:pt idx="216">
                  <c:v>1.05393081965814</c:v>
                </c:pt>
                <c:pt idx="217">
                  <c:v>1.04229418620779</c:v>
                </c:pt>
                <c:pt idx="218">
                  <c:v>1.03065755275745</c:v>
                </c:pt>
                <c:pt idx="219">
                  <c:v>1.0190209193071</c:v>
                </c:pt>
                <c:pt idx="220">
                  <c:v>1.00738428585676</c:v>
                </c:pt>
                <c:pt idx="221">
                  <c:v>0.995747652406409</c:v>
                </c:pt>
                <c:pt idx="222">
                  <c:v>0.984111018956063</c:v>
                </c:pt>
                <c:pt idx="223">
                  <c:v>0.972474385505717</c:v>
                </c:pt>
                <c:pt idx="224">
                  <c:v>0.970949602821206</c:v>
                </c:pt>
                <c:pt idx="225">
                  <c:v>0.969424820136694</c:v>
                </c:pt>
                <c:pt idx="226">
                  <c:v>0.967900037452183</c:v>
                </c:pt>
                <c:pt idx="227">
                  <c:v>0.966375254767672</c:v>
                </c:pt>
                <c:pt idx="228">
                  <c:v>0.96485047208316</c:v>
                </c:pt>
                <c:pt idx="229">
                  <c:v>0.963325689398649</c:v>
                </c:pt>
                <c:pt idx="230">
                  <c:v>0.961800906714138</c:v>
                </c:pt>
                <c:pt idx="231">
                  <c:v>0.960276124029626</c:v>
                </c:pt>
                <c:pt idx="232">
                  <c:v>0.958751341345115</c:v>
                </c:pt>
                <c:pt idx="233">
                  <c:v>0.957226558660604</c:v>
                </c:pt>
                <c:pt idx="234">
                  <c:v>0.949356613698775</c:v>
                </c:pt>
                <c:pt idx="235">
                  <c:v>0.941486668736946</c:v>
                </c:pt>
                <c:pt idx="236">
                  <c:v>0.933616723775117</c:v>
                </c:pt>
                <c:pt idx="237">
                  <c:v>0.925746778813288</c:v>
                </c:pt>
                <c:pt idx="238">
                  <c:v>0.917876833851459</c:v>
                </c:pt>
                <c:pt idx="239">
                  <c:v>0.91000688888963</c:v>
                </c:pt>
                <c:pt idx="240">
                  <c:v>0.902136943927802</c:v>
                </c:pt>
                <c:pt idx="241">
                  <c:v>0.894266998965973</c:v>
                </c:pt>
                <c:pt idx="242">
                  <c:v>0.886397054004144</c:v>
                </c:pt>
                <c:pt idx="243">
                  <c:v>0.878527109042315</c:v>
                </c:pt>
                <c:pt idx="244">
                  <c:v>0.85785621401152</c:v>
                </c:pt>
                <c:pt idx="245">
                  <c:v>0.837185318980726</c:v>
                </c:pt>
                <c:pt idx="246">
                  <c:v>0.816514423949931</c:v>
                </c:pt>
                <c:pt idx="247">
                  <c:v>0.795843528919137</c:v>
                </c:pt>
                <c:pt idx="248">
                  <c:v>0.775172633888342</c:v>
                </c:pt>
                <c:pt idx="249">
                  <c:v>0.754501738857548</c:v>
                </c:pt>
                <c:pt idx="250">
                  <c:v>0.733830843826753</c:v>
                </c:pt>
                <c:pt idx="251">
                  <c:v>0.713159948795959</c:v>
                </c:pt>
                <c:pt idx="252">
                  <c:v>0.692489053765164</c:v>
                </c:pt>
                <c:pt idx="253">
                  <c:v>0.67181815873437</c:v>
                </c:pt>
                <c:pt idx="254">
                  <c:v>0.664043784461835</c:v>
                </c:pt>
                <c:pt idx="255">
                  <c:v>0.656269410189301</c:v>
                </c:pt>
                <c:pt idx="256">
                  <c:v>0.648495035916767</c:v>
                </c:pt>
                <c:pt idx="257">
                  <c:v>0.640720661644232</c:v>
                </c:pt>
                <c:pt idx="258">
                  <c:v>0.632946287371698</c:v>
                </c:pt>
                <c:pt idx="259">
                  <c:v>0.625171913099164</c:v>
                </c:pt>
                <c:pt idx="260">
                  <c:v>0.617397538826629</c:v>
                </c:pt>
                <c:pt idx="261">
                  <c:v>0.609623164554095</c:v>
                </c:pt>
                <c:pt idx="262">
                  <c:v>0.601848790281561</c:v>
                </c:pt>
                <c:pt idx="263">
                  <c:v>0.594074416009026</c:v>
                </c:pt>
                <c:pt idx="264">
                  <c:v>0.586300041736492</c:v>
                </c:pt>
                <c:pt idx="265">
                  <c:v>0.578525667463958</c:v>
                </c:pt>
                <c:pt idx="266">
                  <c:v>0.570751293191423</c:v>
                </c:pt>
                <c:pt idx="267">
                  <c:v>0.562976918918889</c:v>
                </c:pt>
                <c:pt idx="268">
                  <c:v>0.555202544646355</c:v>
                </c:pt>
                <c:pt idx="269">
                  <c:v>0.542571077412503</c:v>
                </c:pt>
                <c:pt idx="270">
                  <c:v>0.529939610178651</c:v>
                </c:pt>
                <c:pt idx="271">
                  <c:v>0.5173081429448</c:v>
                </c:pt>
                <c:pt idx="272">
                  <c:v>0.504676675710948</c:v>
                </c:pt>
                <c:pt idx="273">
                  <c:v>0.492045208477096</c:v>
                </c:pt>
                <c:pt idx="274">
                  <c:v>0.479413741243245</c:v>
                </c:pt>
                <c:pt idx="275">
                  <c:v>0.466782274009393</c:v>
                </c:pt>
                <c:pt idx="276">
                  <c:v>0.454150806775542</c:v>
                </c:pt>
                <c:pt idx="277">
                  <c:v>0.44151933954169</c:v>
                </c:pt>
                <c:pt idx="278">
                  <c:v>0.428887872307838</c:v>
                </c:pt>
                <c:pt idx="279">
                  <c:v>0.416256405073987</c:v>
                </c:pt>
                <c:pt idx="280">
                  <c:v>0.403624937840135</c:v>
                </c:pt>
                <c:pt idx="281">
                  <c:v>0.390993470606283</c:v>
                </c:pt>
                <c:pt idx="282">
                  <c:v>0.378362003372432</c:v>
                </c:pt>
                <c:pt idx="283">
                  <c:v>0.36573053613858</c:v>
                </c:pt>
                <c:pt idx="284">
                  <c:v>0.353099068904729</c:v>
                </c:pt>
                <c:pt idx="285">
                  <c:v>0.340467601670877</c:v>
                </c:pt>
                <c:pt idx="286">
                  <c:v>0.327836134437025</c:v>
                </c:pt>
                <c:pt idx="287">
                  <c:v>0.315204667203174</c:v>
                </c:pt>
                <c:pt idx="288">
                  <c:v>0.302573199969322</c:v>
                </c:pt>
                <c:pt idx="289">
                  <c:v>0.302723769908533</c:v>
                </c:pt>
                <c:pt idx="290">
                  <c:v>0.302874339847744</c:v>
                </c:pt>
                <c:pt idx="291">
                  <c:v>0.303024909786955</c:v>
                </c:pt>
                <c:pt idx="292">
                  <c:v>0.303175479726167</c:v>
                </c:pt>
                <c:pt idx="293">
                  <c:v>0.303326049665378</c:v>
                </c:pt>
                <c:pt idx="294">
                  <c:v>0.303476619604589</c:v>
                </c:pt>
                <c:pt idx="295">
                  <c:v>0.3036271895438</c:v>
                </c:pt>
                <c:pt idx="296">
                  <c:v>0.303777759483011</c:v>
                </c:pt>
                <c:pt idx="297">
                  <c:v>0.303928329422222</c:v>
                </c:pt>
                <c:pt idx="298">
                  <c:v>0.304078899361433</c:v>
                </c:pt>
                <c:pt idx="299">
                  <c:v>0.304229469300644</c:v>
                </c:pt>
                <c:pt idx="300">
                  <c:v>0.304380039239855</c:v>
                </c:pt>
                <c:pt idx="301">
                  <c:v>0.304530609179067</c:v>
                </c:pt>
                <c:pt idx="302">
                  <c:v>0.304681179118278</c:v>
                </c:pt>
                <c:pt idx="303">
                  <c:v>0.304831749057489</c:v>
                </c:pt>
                <c:pt idx="304">
                  <c:v>0.3049823189967</c:v>
                </c:pt>
                <c:pt idx="305">
                  <c:v>0.305132888935911</c:v>
                </c:pt>
                <c:pt idx="306">
                  <c:v>0.305283458875122</c:v>
                </c:pt>
                <c:pt idx="307">
                  <c:v>0.305434028814333</c:v>
                </c:pt>
                <c:pt idx="308">
                  <c:v>0.305584598753544</c:v>
                </c:pt>
                <c:pt idx="309">
                  <c:v>0.305735168692755</c:v>
                </c:pt>
                <c:pt idx="310">
                  <c:v>0.305885738631967</c:v>
                </c:pt>
                <c:pt idx="311">
                  <c:v>0.306036308571178</c:v>
                </c:pt>
                <c:pt idx="312">
                  <c:v>0.306186878510389</c:v>
                </c:pt>
                <c:pt idx="313">
                  <c:v>0.3063374484496</c:v>
                </c:pt>
                <c:pt idx="314">
                  <c:v>0.306488018388811</c:v>
                </c:pt>
                <c:pt idx="315">
                  <c:v>0.306638588328022</c:v>
                </c:pt>
                <c:pt idx="316">
                  <c:v>0.306789158267233</c:v>
                </c:pt>
                <c:pt idx="317">
                  <c:v>0.306939728206444</c:v>
                </c:pt>
                <c:pt idx="318">
                  <c:v>0.307090298145655</c:v>
                </c:pt>
                <c:pt idx="319">
                  <c:v>0.305422865251886</c:v>
                </c:pt>
                <c:pt idx="320">
                  <c:v>0.303755432358116</c:v>
                </c:pt>
                <c:pt idx="321">
                  <c:v>0.302087999464347</c:v>
                </c:pt>
                <c:pt idx="322">
                  <c:v>0.300420566570578</c:v>
                </c:pt>
                <c:pt idx="323">
                  <c:v>0.298753133676808</c:v>
                </c:pt>
                <c:pt idx="324">
                  <c:v>0.297085700783038</c:v>
                </c:pt>
                <c:pt idx="325">
                  <c:v>0.295418267889269</c:v>
                </c:pt>
                <c:pt idx="326">
                  <c:v>0.293750834995499</c:v>
                </c:pt>
                <c:pt idx="327">
                  <c:v>0.29208340210173</c:v>
                </c:pt>
                <c:pt idx="328">
                  <c:v>0.29041596920796</c:v>
                </c:pt>
                <c:pt idx="329">
                  <c:v>0.288748536314191</c:v>
                </c:pt>
                <c:pt idx="330">
                  <c:v>0.287081103420421</c:v>
                </c:pt>
                <c:pt idx="331">
                  <c:v>0.285413670526652</c:v>
                </c:pt>
                <c:pt idx="332">
                  <c:v>0.283746237632882</c:v>
                </c:pt>
                <c:pt idx="333">
                  <c:v>0.282078804739113</c:v>
                </c:pt>
                <c:pt idx="334">
                  <c:v>0.280411371845343</c:v>
                </c:pt>
                <c:pt idx="335">
                  <c:v>0.278743938951574</c:v>
                </c:pt>
                <c:pt idx="336">
                  <c:v>0.277076506057804</c:v>
                </c:pt>
                <c:pt idx="337">
                  <c:v>0.275409073164035</c:v>
                </c:pt>
                <c:pt idx="338">
                  <c:v>0.273741640270265</c:v>
                </c:pt>
                <c:pt idx="339">
                  <c:v>0.272074207376496</c:v>
                </c:pt>
                <c:pt idx="340">
                  <c:v>0.270406774482726</c:v>
                </c:pt>
                <c:pt idx="341">
                  <c:v>0.268739341588957</c:v>
                </c:pt>
                <c:pt idx="342">
                  <c:v>0.267071908695187</c:v>
                </c:pt>
                <c:pt idx="343">
                  <c:v>0.265404475801418</c:v>
                </c:pt>
                <c:pt idx="344">
                  <c:v>0.263737042907648</c:v>
                </c:pt>
                <c:pt idx="345">
                  <c:v>0.262069610013879</c:v>
                </c:pt>
                <c:pt idx="346">
                  <c:v>0.260402177120109</c:v>
                </c:pt>
                <c:pt idx="347">
                  <c:v>0.25873474422634</c:v>
                </c:pt>
                <c:pt idx="348">
                  <c:v>0.25706731133257</c:v>
                </c:pt>
                <c:pt idx="349">
                  <c:v>0.252338292761542</c:v>
                </c:pt>
                <c:pt idx="350">
                  <c:v>0.247609274190514</c:v>
                </c:pt>
                <c:pt idx="351">
                  <c:v>0.242880255619486</c:v>
                </c:pt>
                <c:pt idx="352">
                  <c:v>0.238151237048458</c:v>
                </c:pt>
                <c:pt idx="353">
                  <c:v>0.23342221847743</c:v>
                </c:pt>
                <c:pt idx="354">
                  <c:v>0.228693199906402</c:v>
                </c:pt>
                <c:pt idx="355">
                  <c:v>0.223964181335374</c:v>
                </c:pt>
                <c:pt idx="356">
                  <c:v>0.219235162764346</c:v>
                </c:pt>
                <c:pt idx="357">
                  <c:v>0.214506144193318</c:v>
                </c:pt>
                <c:pt idx="358">
                  <c:v>0.20977712562229</c:v>
                </c:pt>
                <c:pt idx="359">
                  <c:v>0.205048107051262</c:v>
                </c:pt>
                <c:pt idx="360">
                  <c:v>0.200319088480233</c:v>
                </c:pt>
                <c:pt idx="361">
                  <c:v>0.195590069909205</c:v>
                </c:pt>
                <c:pt idx="362">
                  <c:v>0.190861051338177</c:v>
                </c:pt>
                <c:pt idx="363">
                  <c:v>0.186132032767149</c:v>
                </c:pt>
                <c:pt idx="364">
                  <c:v>0.181403014196121</c:v>
                </c:pt>
              </c:numCache>
            </c:numRef>
          </c:yVal>
          <c:smooth val="0"/>
        </c:ser>
        <c:axId val="74156107"/>
        <c:axId val="57789248"/>
      </c:scatterChart>
      <c:valAx>
        <c:axId val="74156107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7789248"/>
        <c:crosses val="autoZero"/>
        <c:crossBetween val="midCat"/>
        <c:majorUnit val="30.45"/>
      </c:valAx>
      <c:valAx>
        <c:axId val="57789248"/>
        <c:scaling>
          <c:orientation val="minMax"/>
        </c:scaling>
        <c:delete val="0"/>
        <c:axPos val="l"/>
        <c:numFmt formatCode="0.0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4156107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65137458507107"/>
          <c:y val="0.0658323786022737"/>
          <c:w val="0.932504894033535"/>
          <c:h val="0.913897946593813"/>
        </c:manualLayout>
      </c:layout>
      <c:scatterChart>
        <c:scatterStyle val="lineMarker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F</c:v>
                </c:pt>
              </c:strCache>
            </c:strRef>
          </c:tx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730"/>
                <c:pt idx="0">
                  <c:v>2.67409447004608</c:v>
                </c:pt>
                <c:pt idx="1">
                  <c:v>2.67226520737327</c:v>
                </c:pt>
                <c:pt idx="2">
                  <c:v>2.67043594470046</c:v>
                </c:pt>
                <c:pt idx="3">
                  <c:v>2.66860668202765</c:v>
                </c:pt>
                <c:pt idx="4">
                  <c:v>2.66677741935484</c:v>
                </c:pt>
                <c:pt idx="5">
                  <c:v>2.66494815668203</c:v>
                </c:pt>
                <c:pt idx="6">
                  <c:v>2.66311889400922</c:v>
                </c:pt>
                <c:pt idx="7">
                  <c:v>2.66128963133641</c:v>
                </c:pt>
                <c:pt idx="8">
                  <c:v>2.65946036866359</c:v>
                </c:pt>
                <c:pt idx="9">
                  <c:v>2.65763110599078</c:v>
                </c:pt>
                <c:pt idx="10">
                  <c:v>2.65580184331797</c:v>
                </c:pt>
                <c:pt idx="11">
                  <c:v>2.65397258064516</c:v>
                </c:pt>
                <c:pt idx="12">
                  <c:v>2.65214331797235</c:v>
                </c:pt>
                <c:pt idx="13">
                  <c:v>2.65031405529954</c:v>
                </c:pt>
                <c:pt idx="14">
                  <c:v>2.64848479262673</c:v>
                </c:pt>
                <c:pt idx="15">
                  <c:v>2.64665552995392</c:v>
                </c:pt>
                <c:pt idx="16">
                  <c:v>2.64482626728111</c:v>
                </c:pt>
                <c:pt idx="17">
                  <c:v>2.6429970046083</c:v>
                </c:pt>
                <c:pt idx="18">
                  <c:v>2.64116774193548</c:v>
                </c:pt>
                <c:pt idx="19">
                  <c:v>2.63933847926267</c:v>
                </c:pt>
                <c:pt idx="20">
                  <c:v>2.63750921658986</c:v>
                </c:pt>
                <c:pt idx="21">
                  <c:v>2.63567995391705</c:v>
                </c:pt>
                <c:pt idx="22">
                  <c:v>2.63385069124424</c:v>
                </c:pt>
                <c:pt idx="23">
                  <c:v>2.63202142857143</c:v>
                </c:pt>
                <c:pt idx="24">
                  <c:v>2.63019216589862</c:v>
                </c:pt>
                <c:pt idx="25">
                  <c:v>2.62836290322581</c:v>
                </c:pt>
                <c:pt idx="26">
                  <c:v>2.626533640553</c:v>
                </c:pt>
                <c:pt idx="27">
                  <c:v>2.62470437788018</c:v>
                </c:pt>
                <c:pt idx="28">
                  <c:v>2.62287511520737</c:v>
                </c:pt>
                <c:pt idx="29">
                  <c:v>2.62104585253456</c:v>
                </c:pt>
                <c:pt idx="30">
                  <c:v>2.61921658986175</c:v>
                </c:pt>
                <c:pt idx="31">
                  <c:v>2.61717927753828</c:v>
                </c:pt>
                <c:pt idx="32">
                  <c:v>2.61514196521481</c:v>
                </c:pt>
                <c:pt idx="33">
                  <c:v>2.61310465289133</c:v>
                </c:pt>
                <c:pt idx="34">
                  <c:v>2.61106734056786</c:v>
                </c:pt>
                <c:pt idx="35">
                  <c:v>2.60903002824439</c:v>
                </c:pt>
                <c:pt idx="36">
                  <c:v>2.60699271592092</c:v>
                </c:pt>
                <c:pt idx="37">
                  <c:v>2.60495540359744</c:v>
                </c:pt>
                <c:pt idx="38">
                  <c:v>2.60291809127397</c:v>
                </c:pt>
                <c:pt idx="39">
                  <c:v>2.6008807789505</c:v>
                </c:pt>
                <c:pt idx="40">
                  <c:v>2.59884346662703</c:v>
                </c:pt>
                <c:pt idx="41">
                  <c:v>2.59680615430355</c:v>
                </c:pt>
                <c:pt idx="42">
                  <c:v>2.59476884198008</c:v>
                </c:pt>
                <c:pt idx="43">
                  <c:v>2.59273152965661</c:v>
                </c:pt>
                <c:pt idx="44">
                  <c:v>2.59069421733313</c:v>
                </c:pt>
                <c:pt idx="45">
                  <c:v>2.58865690500966</c:v>
                </c:pt>
                <c:pt idx="46">
                  <c:v>2.58661959268619</c:v>
                </c:pt>
                <c:pt idx="47">
                  <c:v>2.58458228036272</c:v>
                </c:pt>
                <c:pt idx="48">
                  <c:v>2.58254496803924</c:v>
                </c:pt>
                <c:pt idx="49">
                  <c:v>2.58050765571577</c:v>
                </c:pt>
                <c:pt idx="50">
                  <c:v>2.5784703433923</c:v>
                </c:pt>
                <c:pt idx="51">
                  <c:v>2.57643303106883</c:v>
                </c:pt>
                <c:pt idx="52">
                  <c:v>2.57439571874535</c:v>
                </c:pt>
                <c:pt idx="53">
                  <c:v>2.57235840642188</c:v>
                </c:pt>
                <c:pt idx="54">
                  <c:v>2.57032109409841</c:v>
                </c:pt>
                <c:pt idx="55">
                  <c:v>2.56828378177494</c:v>
                </c:pt>
                <c:pt idx="56">
                  <c:v>2.56624646945146</c:v>
                </c:pt>
                <c:pt idx="57">
                  <c:v>2.56420915712799</c:v>
                </c:pt>
                <c:pt idx="58">
                  <c:v>2.56217184480452</c:v>
                </c:pt>
                <c:pt idx="59">
                  <c:v>2.56013453248105</c:v>
                </c:pt>
                <c:pt idx="60">
                  <c:v>2.55809722015757</c:v>
                </c:pt>
                <c:pt idx="61">
                  <c:v>2.5560599078341</c:v>
                </c:pt>
                <c:pt idx="62">
                  <c:v>2.55306528417819</c:v>
                </c:pt>
                <c:pt idx="63">
                  <c:v>2.55007066052227</c:v>
                </c:pt>
                <c:pt idx="64">
                  <c:v>2.54707603686636</c:v>
                </c:pt>
                <c:pt idx="65">
                  <c:v>2.54408141321045</c:v>
                </c:pt>
                <c:pt idx="66">
                  <c:v>2.54108678955453</c:v>
                </c:pt>
                <c:pt idx="67">
                  <c:v>2.53809216589862</c:v>
                </c:pt>
                <c:pt idx="68">
                  <c:v>2.5350975422427</c:v>
                </c:pt>
                <c:pt idx="69">
                  <c:v>2.53210291858679</c:v>
                </c:pt>
                <c:pt idx="70">
                  <c:v>2.52910829493088</c:v>
                </c:pt>
                <c:pt idx="71">
                  <c:v>2.52611367127496</c:v>
                </c:pt>
                <c:pt idx="72">
                  <c:v>2.52311904761905</c:v>
                </c:pt>
                <c:pt idx="73">
                  <c:v>2.52012442396313</c:v>
                </c:pt>
                <c:pt idx="74">
                  <c:v>2.51712980030722</c:v>
                </c:pt>
                <c:pt idx="75">
                  <c:v>2.51413517665131</c:v>
                </c:pt>
                <c:pt idx="76">
                  <c:v>2.51114055299539</c:v>
                </c:pt>
                <c:pt idx="77">
                  <c:v>2.50814592933948</c:v>
                </c:pt>
                <c:pt idx="78">
                  <c:v>2.50515130568356</c:v>
                </c:pt>
                <c:pt idx="79">
                  <c:v>2.50215668202765</c:v>
                </c:pt>
                <c:pt idx="80">
                  <c:v>2.49916205837174</c:v>
                </c:pt>
                <c:pt idx="81">
                  <c:v>2.49616743471582</c:v>
                </c:pt>
                <c:pt idx="82">
                  <c:v>2.49317281105991</c:v>
                </c:pt>
                <c:pt idx="83">
                  <c:v>2.49017818740399</c:v>
                </c:pt>
                <c:pt idx="84">
                  <c:v>2.48718356374808</c:v>
                </c:pt>
                <c:pt idx="85">
                  <c:v>2.48418894009217</c:v>
                </c:pt>
                <c:pt idx="86">
                  <c:v>2.48119431643625</c:v>
                </c:pt>
                <c:pt idx="87">
                  <c:v>2.47819969278034</c:v>
                </c:pt>
                <c:pt idx="88">
                  <c:v>2.47520506912442</c:v>
                </c:pt>
                <c:pt idx="89">
                  <c:v>2.47221044546851</c:v>
                </c:pt>
                <c:pt idx="90">
                  <c:v>2.4692158218126</c:v>
                </c:pt>
                <c:pt idx="91">
                  <c:v>2.46622119815668</c:v>
                </c:pt>
                <c:pt idx="92">
                  <c:v>2.46348885833209</c:v>
                </c:pt>
                <c:pt idx="93">
                  <c:v>2.46075651850751</c:v>
                </c:pt>
                <c:pt idx="94">
                  <c:v>2.45802417868292</c:v>
                </c:pt>
                <c:pt idx="95">
                  <c:v>2.45529183885833</c:v>
                </c:pt>
                <c:pt idx="96">
                  <c:v>2.45255949903374</c:v>
                </c:pt>
                <c:pt idx="97">
                  <c:v>2.44982715920916</c:v>
                </c:pt>
                <c:pt idx="98">
                  <c:v>2.44709481938457</c:v>
                </c:pt>
                <c:pt idx="99">
                  <c:v>2.44436247955998</c:v>
                </c:pt>
                <c:pt idx="100">
                  <c:v>2.4416301397354</c:v>
                </c:pt>
                <c:pt idx="101">
                  <c:v>2.43889779991081</c:v>
                </c:pt>
                <c:pt idx="102">
                  <c:v>2.43616546008622</c:v>
                </c:pt>
                <c:pt idx="103">
                  <c:v>2.43343312026163</c:v>
                </c:pt>
                <c:pt idx="104">
                  <c:v>2.43070078043704</c:v>
                </c:pt>
                <c:pt idx="105">
                  <c:v>2.42796844061246</c:v>
                </c:pt>
                <c:pt idx="106">
                  <c:v>2.42523610078787</c:v>
                </c:pt>
                <c:pt idx="107">
                  <c:v>2.42250376096328</c:v>
                </c:pt>
                <c:pt idx="108">
                  <c:v>2.4197714211387</c:v>
                </c:pt>
                <c:pt idx="109">
                  <c:v>2.41703908131411</c:v>
                </c:pt>
                <c:pt idx="110">
                  <c:v>2.41430674148952</c:v>
                </c:pt>
                <c:pt idx="111">
                  <c:v>2.41157440166493</c:v>
                </c:pt>
                <c:pt idx="112">
                  <c:v>2.40884206184035</c:v>
                </c:pt>
                <c:pt idx="113">
                  <c:v>2.40610972201576</c:v>
                </c:pt>
                <c:pt idx="114">
                  <c:v>2.40337738219117</c:v>
                </c:pt>
                <c:pt idx="115">
                  <c:v>2.40064504236658</c:v>
                </c:pt>
                <c:pt idx="116">
                  <c:v>2.397912702542</c:v>
                </c:pt>
                <c:pt idx="117">
                  <c:v>2.39518036271741</c:v>
                </c:pt>
                <c:pt idx="118">
                  <c:v>2.39244802289282</c:v>
                </c:pt>
                <c:pt idx="119">
                  <c:v>2.38971568306823</c:v>
                </c:pt>
                <c:pt idx="120">
                  <c:v>2.38698334324365</c:v>
                </c:pt>
                <c:pt idx="121">
                  <c:v>2.38425100341906</c:v>
                </c:pt>
                <c:pt idx="122">
                  <c:v>2.38151866359447</c:v>
                </c:pt>
                <c:pt idx="123">
                  <c:v>2.38565321428571</c:v>
                </c:pt>
                <c:pt idx="124">
                  <c:v>2.38978776497696</c:v>
                </c:pt>
                <c:pt idx="125">
                  <c:v>2.3939223156682</c:v>
                </c:pt>
                <c:pt idx="126">
                  <c:v>2.39805686635945</c:v>
                </c:pt>
                <c:pt idx="127">
                  <c:v>2.40219141705069</c:v>
                </c:pt>
                <c:pt idx="128">
                  <c:v>2.40632596774194</c:v>
                </c:pt>
                <c:pt idx="129">
                  <c:v>2.41046051843318</c:v>
                </c:pt>
                <c:pt idx="130">
                  <c:v>2.41459506912442</c:v>
                </c:pt>
                <c:pt idx="131">
                  <c:v>2.41872961981567</c:v>
                </c:pt>
                <c:pt idx="132">
                  <c:v>2.42286417050691</c:v>
                </c:pt>
                <c:pt idx="133">
                  <c:v>2.42699872119816</c:v>
                </c:pt>
                <c:pt idx="134">
                  <c:v>2.4311332718894</c:v>
                </c:pt>
                <c:pt idx="135">
                  <c:v>2.43526782258065</c:v>
                </c:pt>
                <c:pt idx="136">
                  <c:v>2.43940237327189</c:v>
                </c:pt>
                <c:pt idx="137">
                  <c:v>2.44353692396313</c:v>
                </c:pt>
                <c:pt idx="138">
                  <c:v>2.44767147465438</c:v>
                </c:pt>
                <c:pt idx="139">
                  <c:v>2.45180602534562</c:v>
                </c:pt>
                <c:pt idx="140">
                  <c:v>2.45594057603687</c:v>
                </c:pt>
                <c:pt idx="141">
                  <c:v>2.46007512672811</c:v>
                </c:pt>
                <c:pt idx="142">
                  <c:v>2.46420967741936</c:v>
                </c:pt>
                <c:pt idx="143">
                  <c:v>2.4683442281106</c:v>
                </c:pt>
                <c:pt idx="144">
                  <c:v>2.47247877880184</c:v>
                </c:pt>
                <c:pt idx="145">
                  <c:v>2.47661332949309</c:v>
                </c:pt>
                <c:pt idx="146">
                  <c:v>2.48074788018433</c:v>
                </c:pt>
                <c:pt idx="147">
                  <c:v>2.48488243087558</c:v>
                </c:pt>
                <c:pt idx="148">
                  <c:v>2.48901698156682</c:v>
                </c:pt>
                <c:pt idx="149">
                  <c:v>2.49315153225807</c:v>
                </c:pt>
                <c:pt idx="150">
                  <c:v>2.49728608294931</c:v>
                </c:pt>
                <c:pt idx="151">
                  <c:v>2.50142063364055</c:v>
                </c:pt>
                <c:pt idx="152">
                  <c:v>2.5055551843318</c:v>
                </c:pt>
                <c:pt idx="153">
                  <c:v>2.51160015608741</c:v>
                </c:pt>
                <c:pt idx="154">
                  <c:v>2.51764512784302</c:v>
                </c:pt>
                <c:pt idx="155">
                  <c:v>2.52369009959863</c:v>
                </c:pt>
                <c:pt idx="156">
                  <c:v>2.52973507135424</c:v>
                </c:pt>
                <c:pt idx="157">
                  <c:v>2.53578004310986</c:v>
                </c:pt>
                <c:pt idx="158">
                  <c:v>2.54182501486547</c:v>
                </c:pt>
                <c:pt idx="159">
                  <c:v>2.54786998662108</c:v>
                </c:pt>
                <c:pt idx="160">
                  <c:v>2.55391495837669</c:v>
                </c:pt>
                <c:pt idx="161">
                  <c:v>2.5599599301323</c:v>
                </c:pt>
                <c:pt idx="162">
                  <c:v>2.56600490188791</c:v>
                </c:pt>
                <c:pt idx="163">
                  <c:v>2.57204987364353</c:v>
                </c:pt>
                <c:pt idx="164">
                  <c:v>2.57809484539914</c:v>
                </c:pt>
                <c:pt idx="165">
                  <c:v>2.58413981715475</c:v>
                </c:pt>
                <c:pt idx="166">
                  <c:v>2.59018478891036</c:v>
                </c:pt>
                <c:pt idx="167">
                  <c:v>2.59622976066597</c:v>
                </c:pt>
                <c:pt idx="168">
                  <c:v>2.60227473242159</c:v>
                </c:pt>
                <c:pt idx="169">
                  <c:v>2.6083197041772</c:v>
                </c:pt>
                <c:pt idx="170">
                  <c:v>2.61436467593281</c:v>
                </c:pt>
                <c:pt idx="171">
                  <c:v>2.62040964768842</c:v>
                </c:pt>
                <c:pt idx="172">
                  <c:v>2.62645461944403</c:v>
                </c:pt>
                <c:pt idx="173">
                  <c:v>2.63249959119964</c:v>
                </c:pt>
                <c:pt idx="174">
                  <c:v>2.63854456295526</c:v>
                </c:pt>
                <c:pt idx="175">
                  <c:v>2.64458953471087</c:v>
                </c:pt>
                <c:pt idx="176">
                  <c:v>2.65063450646648</c:v>
                </c:pt>
                <c:pt idx="177">
                  <c:v>2.65667947822209</c:v>
                </c:pt>
                <c:pt idx="178">
                  <c:v>2.6627244499777</c:v>
                </c:pt>
                <c:pt idx="179">
                  <c:v>2.66876942173331</c:v>
                </c:pt>
                <c:pt idx="180">
                  <c:v>2.67481439348893</c:v>
                </c:pt>
                <c:pt idx="181">
                  <c:v>2.68085936524454</c:v>
                </c:pt>
                <c:pt idx="182">
                  <c:v>2.68690433700015</c:v>
                </c:pt>
                <c:pt idx="183">
                  <c:v>2.69294930875576</c:v>
                </c:pt>
                <c:pt idx="184">
                  <c:v>2.69664635052772</c:v>
                </c:pt>
                <c:pt idx="185">
                  <c:v>2.70034339229969</c:v>
                </c:pt>
                <c:pt idx="186">
                  <c:v>2.70404043407165</c:v>
                </c:pt>
                <c:pt idx="187">
                  <c:v>2.70773747584362</c:v>
                </c:pt>
                <c:pt idx="188">
                  <c:v>2.71143451761558</c:v>
                </c:pt>
                <c:pt idx="189">
                  <c:v>2.71513155938754</c:v>
                </c:pt>
                <c:pt idx="190">
                  <c:v>2.71882860115951</c:v>
                </c:pt>
                <c:pt idx="191">
                  <c:v>2.72252564293147</c:v>
                </c:pt>
                <c:pt idx="192">
                  <c:v>2.72622268470343</c:v>
                </c:pt>
                <c:pt idx="193">
                  <c:v>2.7299197264754</c:v>
                </c:pt>
                <c:pt idx="194">
                  <c:v>2.73361676824736</c:v>
                </c:pt>
                <c:pt idx="195">
                  <c:v>2.73731381001933</c:v>
                </c:pt>
                <c:pt idx="196">
                  <c:v>2.74101085179129</c:v>
                </c:pt>
                <c:pt idx="197">
                  <c:v>2.74470789356325</c:v>
                </c:pt>
                <c:pt idx="198">
                  <c:v>2.74840493533522</c:v>
                </c:pt>
                <c:pt idx="199">
                  <c:v>2.75210197710718</c:v>
                </c:pt>
                <c:pt idx="200">
                  <c:v>2.75579901887914</c:v>
                </c:pt>
                <c:pt idx="201">
                  <c:v>2.75949606065111</c:v>
                </c:pt>
                <c:pt idx="202">
                  <c:v>2.76319310242307</c:v>
                </c:pt>
                <c:pt idx="203">
                  <c:v>2.76689014419504</c:v>
                </c:pt>
                <c:pt idx="204">
                  <c:v>2.770587185967</c:v>
                </c:pt>
                <c:pt idx="205">
                  <c:v>2.77428422773896</c:v>
                </c:pt>
                <c:pt idx="206">
                  <c:v>2.77798126951093</c:v>
                </c:pt>
                <c:pt idx="207">
                  <c:v>2.78167831128289</c:v>
                </c:pt>
                <c:pt idx="208">
                  <c:v>2.78537535305485</c:v>
                </c:pt>
                <c:pt idx="209">
                  <c:v>2.78907239482682</c:v>
                </c:pt>
                <c:pt idx="210">
                  <c:v>2.79276943659878</c:v>
                </c:pt>
                <c:pt idx="211">
                  <c:v>2.79646647837075</c:v>
                </c:pt>
                <c:pt idx="212">
                  <c:v>2.80016352014271</c:v>
                </c:pt>
                <c:pt idx="213">
                  <c:v>2.80386056191467</c:v>
                </c:pt>
                <c:pt idx="214">
                  <c:v>2.80755760368664</c:v>
                </c:pt>
                <c:pt idx="215">
                  <c:v>2.81012187294273</c:v>
                </c:pt>
                <c:pt idx="216">
                  <c:v>2.81268614219882</c:v>
                </c:pt>
                <c:pt idx="217">
                  <c:v>2.8152504114549</c:v>
                </c:pt>
                <c:pt idx="218">
                  <c:v>2.81781468071099</c:v>
                </c:pt>
                <c:pt idx="219">
                  <c:v>2.82037894996708</c:v>
                </c:pt>
                <c:pt idx="220">
                  <c:v>2.82294321922317</c:v>
                </c:pt>
                <c:pt idx="221">
                  <c:v>2.82550748847926</c:v>
                </c:pt>
                <c:pt idx="222">
                  <c:v>2.82807175773535</c:v>
                </c:pt>
                <c:pt idx="223">
                  <c:v>2.83063602699144</c:v>
                </c:pt>
                <c:pt idx="224">
                  <c:v>2.83320029624753</c:v>
                </c:pt>
                <c:pt idx="225">
                  <c:v>2.83576456550362</c:v>
                </c:pt>
                <c:pt idx="226">
                  <c:v>2.83832883475971</c:v>
                </c:pt>
                <c:pt idx="227">
                  <c:v>2.8408931040158</c:v>
                </c:pt>
                <c:pt idx="228">
                  <c:v>2.84345737327189</c:v>
                </c:pt>
                <c:pt idx="229">
                  <c:v>2.84602164252798</c:v>
                </c:pt>
                <c:pt idx="230">
                  <c:v>2.84858591178407</c:v>
                </c:pt>
                <c:pt idx="231">
                  <c:v>2.85115018104016</c:v>
                </c:pt>
                <c:pt idx="232">
                  <c:v>2.85371445029625</c:v>
                </c:pt>
                <c:pt idx="233">
                  <c:v>2.85627871955234</c:v>
                </c:pt>
                <c:pt idx="234">
                  <c:v>2.85884298880843</c:v>
                </c:pt>
                <c:pt idx="235">
                  <c:v>2.86140725806452</c:v>
                </c:pt>
                <c:pt idx="236">
                  <c:v>2.86397152732061</c:v>
                </c:pt>
                <c:pt idx="237">
                  <c:v>2.8665357965767</c:v>
                </c:pt>
                <c:pt idx="238">
                  <c:v>2.86910006583278</c:v>
                </c:pt>
                <c:pt idx="239">
                  <c:v>2.87166433508887</c:v>
                </c:pt>
                <c:pt idx="240">
                  <c:v>2.87422860434496</c:v>
                </c:pt>
                <c:pt idx="241">
                  <c:v>2.87679287360105</c:v>
                </c:pt>
                <c:pt idx="242">
                  <c:v>2.87935714285714</c:v>
                </c:pt>
                <c:pt idx="243">
                  <c:v>2.87944105842129</c:v>
                </c:pt>
                <c:pt idx="244">
                  <c:v>2.87952497398543</c:v>
                </c:pt>
                <c:pt idx="245">
                  <c:v>2.87960888954958</c:v>
                </c:pt>
                <c:pt idx="246">
                  <c:v>2.87969280511372</c:v>
                </c:pt>
                <c:pt idx="247">
                  <c:v>2.87977672067787</c:v>
                </c:pt>
                <c:pt idx="248">
                  <c:v>2.87986063624201</c:v>
                </c:pt>
                <c:pt idx="249">
                  <c:v>2.87994455180615</c:v>
                </c:pt>
                <c:pt idx="250">
                  <c:v>2.8800284673703</c:v>
                </c:pt>
                <c:pt idx="251">
                  <c:v>2.88011238293444</c:v>
                </c:pt>
                <c:pt idx="252">
                  <c:v>2.88019629849859</c:v>
                </c:pt>
                <c:pt idx="253">
                  <c:v>2.88028021406273</c:v>
                </c:pt>
                <c:pt idx="254">
                  <c:v>2.88036412962688</c:v>
                </c:pt>
                <c:pt idx="255">
                  <c:v>2.88044804519102</c:v>
                </c:pt>
                <c:pt idx="256">
                  <c:v>2.88053196075517</c:v>
                </c:pt>
                <c:pt idx="257">
                  <c:v>2.88061587631931</c:v>
                </c:pt>
                <c:pt idx="258">
                  <c:v>2.88069979188346</c:v>
                </c:pt>
                <c:pt idx="259">
                  <c:v>2.8807837074476</c:v>
                </c:pt>
                <c:pt idx="260">
                  <c:v>2.88086762301174</c:v>
                </c:pt>
                <c:pt idx="261">
                  <c:v>2.88095153857589</c:v>
                </c:pt>
                <c:pt idx="262">
                  <c:v>2.88103545414003</c:v>
                </c:pt>
                <c:pt idx="263">
                  <c:v>2.88111936970418</c:v>
                </c:pt>
                <c:pt idx="264">
                  <c:v>2.88120328526832</c:v>
                </c:pt>
                <c:pt idx="265">
                  <c:v>2.88128720083247</c:v>
                </c:pt>
                <c:pt idx="266">
                  <c:v>2.88137111639661</c:v>
                </c:pt>
                <c:pt idx="267">
                  <c:v>2.88145503196076</c:v>
                </c:pt>
                <c:pt idx="268">
                  <c:v>2.8815389475249</c:v>
                </c:pt>
                <c:pt idx="269">
                  <c:v>2.88162286308904</c:v>
                </c:pt>
                <c:pt idx="270">
                  <c:v>2.88170677865319</c:v>
                </c:pt>
                <c:pt idx="271">
                  <c:v>2.88179069421733</c:v>
                </c:pt>
                <c:pt idx="272">
                  <c:v>2.88187460978148</c:v>
                </c:pt>
                <c:pt idx="273">
                  <c:v>2.88195852534562</c:v>
                </c:pt>
                <c:pt idx="274">
                  <c:v>2.88024039938556</c:v>
                </c:pt>
                <c:pt idx="275">
                  <c:v>2.8785222734255</c:v>
                </c:pt>
                <c:pt idx="276">
                  <c:v>2.87680414746544</c:v>
                </c:pt>
                <c:pt idx="277">
                  <c:v>2.87508602150538</c:v>
                </c:pt>
                <c:pt idx="278">
                  <c:v>2.87336789554532</c:v>
                </c:pt>
                <c:pt idx="279">
                  <c:v>2.87164976958525</c:v>
                </c:pt>
                <c:pt idx="280">
                  <c:v>2.86993164362519</c:v>
                </c:pt>
                <c:pt idx="281">
                  <c:v>2.86821351766513</c:v>
                </c:pt>
                <c:pt idx="282">
                  <c:v>2.86649539170507</c:v>
                </c:pt>
                <c:pt idx="283">
                  <c:v>2.86477726574501</c:v>
                </c:pt>
                <c:pt idx="284">
                  <c:v>2.86305913978495</c:v>
                </c:pt>
                <c:pt idx="285">
                  <c:v>2.86134101382489</c:v>
                </c:pt>
                <c:pt idx="286">
                  <c:v>2.85962288786482</c:v>
                </c:pt>
                <c:pt idx="287">
                  <c:v>2.85790476190476</c:v>
                </c:pt>
                <c:pt idx="288">
                  <c:v>2.8561866359447</c:v>
                </c:pt>
                <c:pt idx="289">
                  <c:v>2.85446850998464</c:v>
                </c:pt>
                <c:pt idx="290">
                  <c:v>2.85275038402458</c:v>
                </c:pt>
                <c:pt idx="291">
                  <c:v>2.85103225806452</c:v>
                </c:pt>
                <c:pt idx="292">
                  <c:v>2.84931413210446</c:v>
                </c:pt>
                <c:pt idx="293">
                  <c:v>2.84759600614439</c:v>
                </c:pt>
                <c:pt idx="294">
                  <c:v>2.84587788018433</c:v>
                </c:pt>
                <c:pt idx="295">
                  <c:v>2.84415975422427</c:v>
                </c:pt>
                <c:pt idx="296">
                  <c:v>2.84244162826421</c:v>
                </c:pt>
                <c:pt idx="297">
                  <c:v>2.84072350230415</c:v>
                </c:pt>
                <c:pt idx="298">
                  <c:v>2.83900537634409</c:v>
                </c:pt>
                <c:pt idx="299">
                  <c:v>2.83728725038403</c:v>
                </c:pt>
                <c:pt idx="300">
                  <c:v>2.83556912442396</c:v>
                </c:pt>
                <c:pt idx="301">
                  <c:v>2.8338509984639</c:v>
                </c:pt>
                <c:pt idx="302">
                  <c:v>2.83213287250384</c:v>
                </c:pt>
                <c:pt idx="303">
                  <c:v>2.83041474654378</c:v>
                </c:pt>
                <c:pt idx="304">
                  <c:v>2.82803471086666</c:v>
                </c:pt>
                <c:pt idx="305">
                  <c:v>2.82565467518954</c:v>
                </c:pt>
                <c:pt idx="306">
                  <c:v>2.82327463951241</c:v>
                </c:pt>
                <c:pt idx="307">
                  <c:v>2.82089460383529</c:v>
                </c:pt>
                <c:pt idx="308">
                  <c:v>2.81851456815817</c:v>
                </c:pt>
                <c:pt idx="309">
                  <c:v>2.81613453248105</c:v>
                </c:pt>
                <c:pt idx="310">
                  <c:v>2.81375449680392</c:v>
                </c:pt>
                <c:pt idx="311">
                  <c:v>2.8113744611268</c:v>
                </c:pt>
                <c:pt idx="312">
                  <c:v>2.80899442544968</c:v>
                </c:pt>
                <c:pt idx="313">
                  <c:v>2.80661438977256</c:v>
                </c:pt>
                <c:pt idx="314">
                  <c:v>2.80423435409544</c:v>
                </c:pt>
                <c:pt idx="315">
                  <c:v>2.80185431841831</c:v>
                </c:pt>
                <c:pt idx="316">
                  <c:v>2.79947428274119</c:v>
                </c:pt>
                <c:pt idx="317">
                  <c:v>2.79709424706407</c:v>
                </c:pt>
                <c:pt idx="318">
                  <c:v>2.79471421138695</c:v>
                </c:pt>
                <c:pt idx="319">
                  <c:v>2.79233417570983</c:v>
                </c:pt>
                <c:pt idx="320">
                  <c:v>2.7899541400327</c:v>
                </c:pt>
                <c:pt idx="321">
                  <c:v>2.78757410435558</c:v>
                </c:pt>
                <c:pt idx="322">
                  <c:v>2.78519406867846</c:v>
                </c:pt>
                <c:pt idx="323">
                  <c:v>2.78281403300134</c:v>
                </c:pt>
                <c:pt idx="324">
                  <c:v>2.78043399732422</c:v>
                </c:pt>
                <c:pt idx="325">
                  <c:v>2.77805396164709</c:v>
                </c:pt>
                <c:pt idx="326">
                  <c:v>2.77567392596997</c:v>
                </c:pt>
                <c:pt idx="327">
                  <c:v>2.77329389029285</c:v>
                </c:pt>
                <c:pt idx="328">
                  <c:v>2.77091385461573</c:v>
                </c:pt>
                <c:pt idx="329">
                  <c:v>2.76853381893861</c:v>
                </c:pt>
                <c:pt idx="330">
                  <c:v>2.76615378326148</c:v>
                </c:pt>
                <c:pt idx="331">
                  <c:v>2.76377374758436</c:v>
                </c:pt>
                <c:pt idx="332">
                  <c:v>2.76139371190724</c:v>
                </c:pt>
                <c:pt idx="333">
                  <c:v>2.75901367623012</c:v>
                </c:pt>
                <c:pt idx="334">
                  <c:v>2.756633640553</c:v>
                </c:pt>
                <c:pt idx="335">
                  <c:v>2.75394331029186</c:v>
                </c:pt>
                <c:pt idx="336">
                  <c:v>2.75125298003072</c:v>
                </c:pt>
                <c:pt idx="337">
                  <c:v>2.74856264976959</c:v>
                </c:pt>
                <c:pt idx="338">
                  <c:v>2.74587231950845</c:v>
                </c:pt>
                <c:pt idx="339">
                  <c:v>2.74318198924731</c:v>
                </c:pt>
                <c:pt idx="340">
                  <c:v>2.74049165898618</c:v>
                </c:pt>
                <c:pt idx="341">
                  <c:v>2.73780132872504</c:v>
                </c:pt>
                <c:pt idx="342">
                  <c:v>2.7351109984639</c:v>
                </c:pt>
                <c:pt idx="343">
                  <c:v>2.73242066820277</c:v>
                </c:pt>
                <c:pt idx="344">
                  <c:v>2.72973033794163</c:v>
                </c:pt>
                <c:pt idx="345">
                  <c:v>2.72704000768049</c:v>
                </c:pt>
                <c:pt idx="346">
                  <c:v>2.72434967741935</c:v>
                </c:pt>
                <c:pt idx="347">
                  <c:v>2.72165934715822</c:v>
                </c:pt>
                <c:pt idx="348">
                  <c:v>2.71896901689708</c:v>
                </c:pt>
                <c:pt idx="349">
                  <c:v>2.71627868663594</c:v>
                </c:pt>
                <c:pt idx="350">
                  <c:v>2.71358835637481</c:v>
                </c:pt>
                <c:pt idx="351">
                  <c:v>2.71089802611367</c:v>
                </c:pt>
                <c:pt idx="352">
                  <c:v>2.70820769585253</c:v>
                </c:pt>
                <c:pt idx="353">
                  <c:v>2.7055173655914</c:v>
                </c:pt>
                <c:pt idx="354">
                  <c:v>2.70282703533026</c:v>
                </c:pt>
                <c:pt idx="355">
                  <c:v>2.70013670506912</c:v>
                </c:pt>
                <c:pt idx="356">
                  <c:v>2.69744637480799</c:v>
                </c:pt>
                <c:pt idx="357">
                  <c:v>2.69475604454685</c:v>
                </c:pt>
                <c:pt idx="358">
                  <c:v>2.69206571428571</c:v>
                </c:pt>
                <c:pt idx="359">
                  <c:v>2.68937538402458</c:v>
                </c:pt>
                <c:pt idx="360">
                  <c:v>2.68668505376344</c:v>
                </c:pt>
                <c:pt idx="361">
                  <c:v>2.6839947235023</c:v>
                </c:pt>
                <c:pt idx="362">
                  <c:v>2.68130439324117</c:v>
                </c:pt>
                <c:pt idx="363">
                  <c:v>2.67861406298003</c:v>
                </c:pt>
                <c:pt idx="364">
                  <c:v>2.67592373271889</c:v>
                </c:pt>
                <c:pt idx="365">
                  <c:v>2.67409447004608</c:v>
                </c:pt>
                <c:pt idx="366">
                  <c:v>2.67226520737327</c:v>
                </c:pt>
                <c:pt idx="367">
                  <c:v>2.67043594470046</c:v>
                </c:pt>
                <c:pt idx="368">
                  <c:v>2.66860668202765</c:v>
                </c:pt>
                <c:pt idx="369">
                  <c:v>2.66677741935484</c:v>
                </c:pt>
                <c:pt idx="370">
                  <c:v>2.66494815668203</c:v>
                </c:pt>
                <c:pt idx="371">
                  <c:v>2.66311889400922</c:v>
                </c:pt>
                <c:pt idx="372">
                  <c:v>2.66128963133641</c:v>
                </c:pt>
                <c:pt idx="373">
                  <c:v>2.65946036866359</c:v>
                </c:pt>
                <c:pt idx="374">
                  <c:v>2.65763110599078</c:v>
                </c:pt>
                <c:pt idx="375">
                  <c:v>2.65580184331797</c:v>
                </c:pt>
                <c:pt idx="376">
                  <c:v>2.65397258064516</c:v>
                </c:pt>
                <c:pt idx="377">
                  <c:v>2.65214331797235</c:v>
                </c:pt>
                <c:pt idx="378">
                  <c:v>2.65031405529954</c:v>
                </c:pt>
                <c:pt idx="379">
                  <c:v>2.64848479262673</c:v>
                </c:pt>
                <c:pt idx="380">
                  <c:v>2.64665552995392</c:v>
                </c:pt>
                <c:pt idx="381">
                  <c:v>2.64482626728111</c:v>
                </c:pt>
                <c:pt idx="382">
                  <c:v>2.6429970046083</c:v>
                </c:pt>
                <c:pt idx="383">
                  <c:v>2.64116774193548</c:v>
                </c:pt>
                <c:pt idx="384">
                  <c:v>2.63933847926267</c:v>
                </c:pt>
                <c:pt idx="385">
                  <c:v>2.63750921658986</c:v>
                </c:pt>
                <c:pt idx="386">
                  <c:v>2.63567995391705</c:v>
                </c:pt>
                <c:pt idx="387">
                  <c:v>2.63385069124424</c:v>
                </c:pt>
                <c:pt idx="388">
                  <c:v>2.63202142857143</c:v>
                </c:pt>
                <c:pt idx="389">
                  <c:v>2.63019216589862</c:v>
                </c:pt>
                <c:pt idx="390">
                  <c:v>2.62836290322581</c:v>
                </c:pt>
                <c:pt idx="391">
                  <c:v>2.626533640553</c:v>
                </c:pt>
                <c:pt idx="392">
                  <c:v>2.62470437788018</c:v>
                </c:pt>
                <c:pt idx="393">
                  <c:v>2.62287511520737</c:v>
                </c:pt>
                <c:pt idx="394">
                  <c:v>2.62104585253456</c:v>
                </c:pt>
                <c:pt idx="395">
                  <c:v>2.61921658986175</c:v>
                </c:pt>
                <c:pt idx="396">
                  <c:v>2.61717927753828</c:v>
                </c:pt>
                <c:pt idx="397">
                  <c:v>2.61514196521481</c:v>
                </c:pt>
                <c:pt idx="398">
                  <c:v>2.61310465289133</c:v>
                </c:pt>
                <c:pt idx="399">
                  <c:v>2.61106734056786</c:v>
                </c:pt>
                <c:pt idx="400">
                  <c:v>2.60903002824439</c:v>
                </c:pt>
                <c:pt idx="401">
                  <c:v>2.60699271592092</c:v>
                </c:pt>
                <c:pt idx="402">
                  <c:v>2.60495540359744</c:v>
                </c:pt>
                <c:pt idx="403">
                  <c:v>2.60291809127397</c:v>
                </c:pt>
                <c:pt idx="404">
                  <c:v>2.6008807789505</c:v>
                </c:pt>
                <c:pt idx="405">
                  <c:v>2.59884346662703</c:v>
                </c:pt>
                <c:pt idx="406">
                  <c:v>2.59680615430355</c:v>
                </c:pt>
                <c:pt idx="407">
                  <c:v>2.59476884198008</c:v>
                </c:pt>
                <c:pt idx="408">
                  <c:v>2.59273152965661</c:v>
                </c:pt>
                <c:pt idx="409">
                  <c:v>2.59069421733313</c:v>
                </c:pt>
                <c:pt idx="410">
                  <c:v>2.58865690500966</c:v>
                </c:pt>
                <c:pt idx="411">
                  <c:v>2.58661959268619</c:v>
                </c:pt>
                <c:pt idx="412">
                  <c:v>2.58458228036272</c:v>
                </c:pt>
                <c:pt idx="413">
                  <c:v>2.58254496803924</c:v>
                </c:pt>
                <c:pt idx="414">
                  <c:v>2.58050765571577</c:v>
                </c:pt>
                <c:pt idx="415">
                  <c:v>2.5784703433923</c:v>
                </c:pt>
                <c:pt idx="416">
                  <c:v>2.57643303106883</c:v>
                </c:pt>
                <c:pt idx="417">
                  <c:v>2.57439571874535</c:v>
                </c:pt>
                <c:pt idx="418">
                  <c:v>2.57235840642188</c:v>
                </c:pt>
                <c:pt idx="419">
                  <c:v>2.57032109409841</c:v>
                </c:pt>
                <c:pt idx="420">
                  <c:v>2.56828378177494</c:v>
                </c:pt>
                <c:pt idx="421">
                  <c:v>2.56624646945146</c:v>
                </c:pt>
                <c:pt idx="422">
                  <c:v>2.56420915712799</c:v>
                </c:pt>
                <c:pt idx="423">
                  <c:v>2.56217184480452</c:v>
                </c:pt>
                <c:pt idx="424">
                  <c:v>2.56013453248105</c:v>
                </c:pt>
                <c:pt idx="425">
                  <c:v>2.55809722015757</c:v>
                </c:pt>
                <c:pt idx="426">
                  <c:v>2.5560599078341</c:v>
                </c:pt>
                <c:pt idx="427">
                  <c:v>2.55306528417819</c:v>
                </c:pt>
                <c:pt idx="428">
                  <c:v>2.55007066052227</c:v>
                </c:pt>
                <c:pt idx="429">
                  <c:v>2.54707603686636</c:v>
                </c:pt>
                <c:pt idx="430">
                  <c:v>2.54408141321045</c:v>
                </c:pt>
                <c:pt idx="431">
                  <c:v>2.54108678955453</c:v>
                </c:pt>
                <c:pt idx="432">
                  <c:v>2.53809216589862</c:v>
                </c:pt>
                <c:pt idx="433">
                  <c:v>2.5350975422427</c:v>
                </c:pt>
                <c:pt idx="434">
                  <c:v>2.53210291858679</c:v>
                </c:pt>
                <c:pt idx="435">
                  <c:v>2.52910829493088</c:v>
                </c:pt>
                <c:pt idx="436">
                  <c:v>2.52611367127496</c:v>
                </c:pt>
                <c:pt idx="437">
                  <c:v>2.52311904761905</c:v>
                </c:pt>
                <c:pt idx="438">
                  <c:v>2.52012442396313</c:v>
                </c:pt>
                <c:pt idx="439">
                  <c:v>2.51712980030722</c:v>
                </c:pt>
                <c:pt idx="440">
                  <c:v>2.51413517665131</c:v>
                </c:pt>
                <c:pt idx="441">
                  <c:v>2.51114055299539</c:v>
                </c:pt>
                <c:pt idx="442">
                  <c:v>2.50814592933948</c:v>
                </c:pt>
                <c:pt idx="443">
                  <c:v>2.50515130568356</c:v>
                </c:pt>
                <c:pt idx="444">
                  <c:v>2.50215668202765</c:v>
                </c:pt>
                <c:pt idx="445">
                  <c:v>2.49916205837174</c:v>
                </c:pt>
                <c:pt idx="446">
                  <c:v>2.49616743471582</c:v>
                </c:pt>
                <c:pt idx="447">
                  <c:v>2.49317281105991</c:v>
                </c:pt>
                <c:pt idx="448">
                  <c:v>2.49017818740399</c:v>
                </c:pt>
                <c:pt idx="449">
                  <c:v>2.48718356374808</c:v>
                </c:pt>
                <c:pt idx="450">
                  <c:v>2.48418894009217</c:v>
                </c:pt>
                <c:pt idx="451">
                  <c:v>2.48119431643625</c:v>
                </c:pt>
                <c:pt idx="452">
                  <c:v>2.47819969278034</c:v>
                </c:pt>
                <c:pt idx="453">
                  <c:v>2.47520506912442</c:v>
                </c:pt>
                <c:pt idx="454">
                  <c:v>2.47221044546851</c:v>
                </c:pt>
                <c:pt idx="455">
                  <c:v>2.4692158218126</c:v>
                </c:pt>
                <c:pt idx="456">
                  <c:v>2.46622119815668</c:v>
                </c:pt>
                <c:pt idx="457">
                  <c:v>2.46348885833209</c:v>
                </c:pt>
                <c:pt idx="458">
                  <c:v>2.46075651850751</c:v>
                </c:pt>
                <c:pt idx="459">
                  <c:v>2.45802417868292</c:v>
                </c:pt>
                <c:pt idx="460">
                  <c:v>2.45529183885833</c:v>
                </c:pt>
                <c:pt idx="461">
                  <c:v>2.45255949903374</c:v>
                </c:pt>
                <c:pt idx="462">
                  <c:v>2.44982715920916</c:v>
                </c:pt>
                <c:pt idx="463">
                  <c:v>2.44709481938457</c:v>
                </c:pt>
                <c:pt idx="464">
                  <c:v>2.44436247955998</c:v>
                </c:pt>
                <c:pt idx="465">
                  <c:v>2.4416301397354</c:v>
                </c:pt>
                <c:pt idx="466">
                  <c:v>2.43889779991081</c:v>
                </c:pt>
                <c:pt idx="467">
                  <c:v>2.43616546008622</c:v>
                </c:pt>
                <c:pt idx="468">
                  <c:v>2.43343312026163</c:v>
                </c:pt>
                <c:pt idx="469">
                  <c:v>2.43070078043704</c:v>
                </c:pt>
                <c:pt idx="470">
                  <c:v>2.42796844061246</c:v>
                </c:pt>
                <c:pt idx="471">
                  <c:v>2.42523610078787</c:v>
                </c:pt>
                <c:pt idx="472">
                  <c:v>2.42250376096328</c:v>
                </c:pt>
                <c:pt idx="473">
                  <c:v>2.4197714211387</c:v>
                </c:pt>
                <c:pt idx="474">
                  <c:v>2.41703908131411</c:v>
                </c:pt>
                <c:pt idx="475">
                  <c:v>2.41430674148952</c:v>
                </c:pt>
                <c:pt idx="476">
                  <c:v>2.41157440166493</c:v>
                </c:pt>
                <c:pt idx="477">
                  <c:v>2.40884206184035</c:v>
                </c:pt>
                <c:pt idx="478">
                  <c:v>2.40610972201576</c:v>
                </c:pt>
                <c:pt idx="479">
                  <c:v>2.40337738219117</c:v>
                </c:pt>
                <c:pt idx="480">
                  <c:v>2.40064504236658</c:v>
                </c:pt>
                <c:pt idx="481">
                  <c:v>2.397912702542</c:v>
                </c:pt>
                <c:pt idx="482">
                  <c:v>2.39518036271741</c:v>
                </c:pt>
                <c:pt idx="483">
                  <c:v>2.39244802289282</c:v>
                </c:pt>
                <c:pt idx="484">
                  <c:v>2.38971568306823</c:v>
                </c:pt>
                <c:pt idx="485">
                  <c:v>2.38698334324365</c:v>
                </c:pt>
                <c:pt idx="486">
                  <c:v>2.38425100341906</c:v>
                </c:pt>
                <c:pt idx="487">
                  <c:v>2.38151866359447</c:v>
                </c:pt>
                <c:pt idx="488">
                  <c:v>2.38565321428571</c:v>
                </c:pt>
                <c:pt idx="489">
                  <c:v>2.38978776497696</c:v>
                </c:pt>
                <c:pt idx="490">
                  <c:v>2.3939223156682</c:v>
                </c:pt>
                <c:pt idx="491">
                  <c:v>2.39805686635945</c:v>
                </c:pt>
                <c:pt idx="492">
                  <c:v>2.40219141705069</c:v>
                </c:pt>
                <c:pt idx="493">
                  <c:v>2.40632596774194</c:v>
                </c:pt>
                <c:pt idx="494">
                  <c:v>2.41046051843318</c:v>
                </c:pt>
                <c:pt idx="495">
                  <c:v>2.41459506912442</c:v>
                </c:pt>
                <c:pt idx="496">
                  <c:v>2.41872961981567</c:v>
                </c:pt>
                <c:pt idx="497">
                  <c:v>2.42286417050691</c:v>
                </c:pt>
                <c:pt idx="498">
                  <c:v>2.42699872119816</c:v>
                </c:pt>
                <c:pt idx="499">
                  <c:v>2.4311332718894</c:v>
                </c:pt>
                <c:pt idx="500">
                  <c:v>2.43526782258065</c:v>
                </c:pt>
                <c:pt idx="501">
                  <c:v>2.43940237327189</c:v>
                </c:pt>
                <c:pt idx="502">
                  <c:v>2.44353692396313</c:v>
                </c:pt>
                <c:pt idx="503">
                  <c:v>2.44767147465438</c:v>
                </c:pt>
                <c:pt idx="504">
                  <c:v>2.45180602534562</c:v>
                </c:pt>
                <c:pt idx="505">
                  <c:v>2.45594057603687</c:v>
                </c:pt>
                <c:pt idx="506">
                  <c:v>2.46007512672811</c:v>
                </c:pt>
                <c:pt idx="507">
                  <c:v>2.46420967741936</c:v>
                </c:pt>
                <c:pt idx="508">
                  <c:v>2.4683442281106</c:v>
                </c:pt>
                <c:pt idx="509">
                  <c:v>2.47247877880184</c:v>
                </c:pt>
                <c:pt idx="510">
                  <c:v>2.47661332949309</c:v>
                </c:pt>
                <c:pt idx="511">
                  <c:v>2.48074788018433</c:v>
                </c:pt>
                <c:pt idx="512">
                  <c:v>2.48488243087558</c:v>
                </c:pt>
                <c:pt idx="513">
                  <c:v>2.48901698156682</c:v>
                </c:pt>
                <c:pt idx="514">
                  <c:v>2.49315153225807</c:v>
                </c:pt>
                <c:pt idx="515">
                  <c:v>2.49728608294931</c:v>
                </c:pt>
                <c:pt idx="516">
                  <c:v>2.50142063364055</c:v>
                </c:pt>
                <c:pt idx="517">
                  <c:v>2.5055551843318</c:v>
                </c:pt>
                <c:pt idx="518">
                  <c:v>2.51160015608741</c:v>
                </c:pt>
                <c:pt idx="519">
                  <c:v>2.51764512784302</c:v>
                </c:pt>
                <c:pt idx="520">
                  <c:v>2.52369009959863</c:v>
                </c:pt>
                <c:pt idx="521">
                  <c:v>2.52973507135424</c:v>
                </c:pt>
                <c:pt idx="522">
                  <c:v>2.53578004310986</c:v>
                </c:pt>
                <c:pt idx="523">
                  <c:v>2.54182501486547</c:v>
                </c:pt>
                <c:pt idx="524">
                  <c:v>2.54786998662108</c:v>
                </c:pt>
                <c:pt idx="525">
                  <c:v>2.55391495837669</c:v>
                </c:pt>
                <c:pt idx="526">
                  <c:v>2.5599599301323</c:v>
                </c:pt>
                <c:pt idx="527">
                  <c:v>2.56600490188791</c:v>
                </c:pt>
                <c:pt idx="528">
                  <c:v>2.57204987364353</c:v>
                </c:pt>
                <c:pt idx="529">
                  <c:v>2.57809484539914</c:v>
                </c:pt>
                <c:pt idx="530">
                  <c:v>2.58413981715475</c:v>
                </c:pt>
                <c:pt idx="531">
                  <c:v>2.59018478891036</c:v>
                </c:pt>
                <c:pt idx="532">
                  <c:v>2.59622976066597</c:v>
                </c:pt>
                <c:pt idx="533">
                  <c:v>2.60227473242159</c:v>
                </c:pt>
                <c:pt idx="534">
                  <c:v>2.6083197041772</c:v>
                </c:pt>
                <c:pt idx="535">
                  <c:v>2.61436467593281</c:v>
                </c:pt>
                <c:pt idx="536">
                  <c:v>2.62040964768842</c:v>
                </c:pt>
                <c:pt idx="537">
                  <c:v>2.62645461944403</c:v>
                </c:pt>
                <c:pt idx="538">
                  <c:v>2.63249959119964</c:v>
                </c:pt>
                <c:pt idx="539">
                  <c:v>2.63854456295526</c:v>
                </c:pt>
                <c:pt idx="540">
                  <c:v>2.64458953471087</c:v>
                </c:pt>
                <c:pt idx="541">
                  <c:v>2.65063450646648</c:v>
                </c:pt>
                <c:pt idx="542">
                  <c:v>2.65667947822209</c:v>
                </c:pt>
                <c:pt idx="543">
                  <c:v>2.6627244499777</c:v>
                </c:pt>
                <c:pt idx="544">
                  <c:v>2.66876942173331</c:v>
                </c:pt>
                <c:pt idx="545">
                  <c:v>2.67481439348893</c:v>
                </c:pt>
                <c:pt idx="546">
                  <c:v>2.68085936524454</c:v>
                </c:pt>
                <c:pt idx="547">
                  <c:v>2.68690433700015</c:v>
                </c:pt>
                <c:pt idx="548">
                  <c:v>2.69294930875576</c:v>
                </c:pt>
                <c:pt idx="549">
                  <c:v>2.69664635052772</c:v>
                </c:pt>
                <c:pt idx="550">
                  <c:v>2.70034339229969</c:v>
                </c:pt>
                <c:pt idx="551">
                  <c:v>2.70404043407165</c:v>
                </c:pt>
                <c:pt idx="552">
                  <c:v>2.70773747584362</c:v>
                </c:pt>
                <c:pt idx="553">
                  <c:v>2.71143451761558</c:v>
                </c:pt>
                <c:pt idx="554">
                  <c:v>2.71513155938754</c:v>
                </c:pt>
                <c:pt idx="555">
                  <c:v>2.71882860115951</c:v>
                </c:pt>
                <c:pt idx="556">
                  <c:v>2.72252564293147</c:v>
                </c:pt>
                <c:pt idx="557">
                  <c:v>2.72622268470343</c:v>
                </c:pt>
                <c:pt idx="558">
                  <c:v>2.7299197264754</c:v>
                </c:pt>
                <c:pt idx="559">
                  <c:v>2.73361676824736</c:v>
                </c:pt>
                <c:pt idx="560">
                  <c:v>2.73731381001933</c:v>
                </c:pt>
                <c:pt idx="561">
                  <c:v>2.74101085179129</c:v>
                </c:pt>
                <c:pt idx="562">
                  <c:v>2.74470789356325</c:v>
                </c:pt>
                <c:pt idx="563">
                  <c:v>2.74840493533522</c:v>
                </c:pt>
                <c:pt idx="564">
                  <c:v>2.75210197710718</c:v>
                </c:pt>
                <c:pt idx="565">
                  <c:v>2.75579901887914</c:v>
                </c:pt>
                <c:pt idx="566">
                  <c:v>2.75949606065111</c:v>
                </c:pt>
                <c:pt idx="567">
                  <c:v>2.76319310242307</c:v>
                </c:pt>
                <c:pt idx="568">
                  <c:v>2.76689014419504</c:v>
                </c:pt>
                <c:pt idx="569">
                  <c:v>2.770587185967</c:v>
                </c:pt>
                <c:pt idx="570">
                  <c:v>2.77428422773896</c:v>
                </c:pt>
                <c:pt idx="571">
                  <c:v>2.77798126951093</c:v>
                </c:pt>
                <c:pt idx="572">
                  <c:v>2.78167831128289</c:v>
                </c:pt>
                <c:pt idx="573">
                  <c:v>2.78537535305485</c:v>
                </c:pt>
                <c:pt idx="574">
                  <c:v>2.78907239482682</c:v>
                </c:pt>
                <c:pt idx="575">
                  <c:v>2.79276943659878</c:v>
                </c:pt>
                <c:pt idx="576">
                  <c:v>2.79646647837075</c:v>
                </c:pt>
                <c:pt idx="577">
                  <c:v>2.80016352014271</c:v>
                </c:pt>
                <c:pt idx="578">
                  <c:v>2.80386056191467</c:v>
                </c:pt>
                <c:pt idx="579">
                  <c:v>2.80755760368664</c:v>
                </c:pt>
                <c:pt idx="580">
                  <c:v>2.81012187294273</c:v>
                </c:pt>
                <c:pt idx="581">
                  <c:v>2.81268614219882</c:v>
                </c:pt>
                <c:pt idx="582">
                  <c:v>2.8152504114549</c:v>
                </c:pt>
                <c:pt idx="583">
                  <c:v>2.81781468071099</c:v>
                </c:pt>
                <c:pt idx="584">
                  <c:v>2.82037894996708</c:v>
                </c:pt>
                <c:pt idx="585">
                  <c:v>2.82294321922317</c:v>
                </c:pt>
                <c:pt idx="586">
                  <c:v>2.82550748847926</c:v>
                </c:pt>
                <c:pt idx="587">
                  <c:v>2.82807175773535</c:v>
                </c:pt>
                <c:pt idx="588">
                  <c:v>2.83063602699144</c:v>
                </c:pt>
                <c:pt idx="589">
                  <c:v>2.83320029624753</c:v>
                </c:pt>
                <c:pt idx="590">
                  <c:v>2.83576456550362</c:v>
                </c:pt>
                <c:pt idx="591">
                  <c:v>2.83832883475971</c:v>
                </c:pt>
                <c:pt idx="592">
                  <c:v>2.8408931040158</c:v>
                </c:pt>
                <c:pt idx="593">
                  <c:v>2.84345737327189</c:v>
                </c:pt>
                <c:pt idx="594">
                  <c:v>2.84602164252798</c:v>
                </c:pt>
                <c:pt idx="595">
                  <c:v>2.84858591178407</c:v>
                </c:pt>
                <c:pt idx="596">
                  <c:v>2.85115018104016</c:v>
                </c:pt>
                <c:pt idx="597">
                  <c:v>2.85371445029625</c:v>
                </c:pt>
                <c:pt idx="598">
                  <c:v>2.85627871955234</c:v>
                </c:pt>
                <c:pt idx="599">
                  <c:v>2.85884298880843</c:v>
                </c:pt>
                <c:pt idx="600">
                  <c:v>2.86140725806452</c:v>
                </c:pt>
                <c:pt idx="601">
                  <c:v>2.86397152732061</c:v>
                </c:pt>
                <c:pt idx="602">
                  <c:v>2.8665357965767</c:v>
                </c:pt>
                <c:pt idx="603">
                  <c:v>2.86910006583278</c:v>
                </c:pt>
                <c:pt idx="604">
                  <c:v>2.87166433508887</c:v>
                </c:pt>
                <c:pt idx="605">
                  <c:v>2.87422860434496</c:v>
                </c:pt>
                <c:pt idx="606">
                  <c:v>2.87679287360105</c:v>
                </c:pt>
                <c:pt idx="607">
                  <c:v>2.87935714285714</c:v>
                </c:pt>
                <c:pt idx="608">
                  <c:v>2.87944105842129</c:v>
                </c:pt>
                <c:pt idx="609">
                  <c:v>2.87952497398543</c:v>
                </c:pt>
                <c:pt idx="610">
                  <c:v>2.87960888954958</c:v>
                </c:pt>
                <c:pt idx="611">
                  <c:v>2.87969280511372</c:v>
                </c:pt>
                <c:pt idx="612">
                  <c:v>2.87977672067787</c:v>
                </c:pt>
                <c:pt idx="613">
                  <c:v>2.87986063624201</c:v>
                </c:pt>
                <c:pt idx="614">
                  <c:v>2.87994455180615</c:v>
                </c:pt>
                <c:pt idx="615">
                  <c:v>2.8800284673703</c:v>
                </c:pt>
                <c:pt idx="616">
                  <c:v>2.88011238293444</c:v>
                </c:pt>
                <c:pt idx="617">
                  <c:v>2.88019629849859</c:v>
                </c:pt>
                <c:pt idx="618">
                  <c:v>2.88028021406273</c:v>
                </c:pt>
                <c:pt idx="619">
                  <c:v>2.88036412962688</c:v>
                </c:pt>
                <c:pt idx="620">
                  <c:v>2.88044804519102</c:v>
                </c:pt>
                <c:pt idx="621">
                  <c:v>2.88053196075517</c:v>
                </c:pt>
                <c:pt idx="622">
                  <c:v>2.88061587631931</c:v>
                </c:pt>
                <c:pt idx="623">
                  <c:v>2.88069979188346</c:v>
                </c:pt>
                <c:pt idx="624">
                  <c:v>2.8807837074476</c:v>
                </c:pt>
                <c:pt idx="625">
                  <c:v>2.88086762301174</c:v>
                </c:pt>
                <c:pt idx="626">
                  <c:v>2.88095153857589</c:v>
                </c:pt>
                <c:pt idx="627">
                  <c:v>2.88103545414003</c:v>
                </c:pt>
                <c:pt idx="628">
                  <c:v>2.88111936970418</c:v>
                </c:pt>
                <c:pt idx="629">
                  <c:v>2.88120328526832</c:v>
                </c:pt>
                <c:pt idx="630">
                  <c:v>2.88128720083247</c:v>
                </c:pt>
                <c:pt idx="631">
                  <c:v>2.88137111639661</c:v>
                </c:pt>
                <c:pt idx="632">
                  <c:v>2.88145503196076</c:v>
                </c:pt>
                <c:pt idx="633">
                  <c:v>2.8815389475249</c:v>
                </c:pt>
                <c:pt idx="634">
                  <c:v>2.88162286308904</c:v>
                </c:pt>
                <c:pt idx="635">
                  <c:v>2.88170677865319</c:v>
                </c:pt>
                <c:pt idx="636">
                  <c:v>2.88179069421733</c:v>
                </c:pt>
                <c:pt idx="637">
                  <c:v>2.88187460978148</c:v>
                </c:pt>
                <c:pt idx="638">
                  <c:v>2.88195852534562</c:v>
                </c:pt>
                <c:pt idx="639">
                  <c:v>2.88024039938556</c:v>
                </c:pt>
                <c:pt idx="640">
                  <c:v>2.8785222734255</c:v>
                </c:pt>
                <c:pt idx="641">
                  <c:v>2.87680414746544</c:v>
                </c:pt>
                <c:pt idx="642">
                  <c:v>2.87508602150538</c:v>
                </c:pt>
                <c:pt idx="643">
                  <c:v>2.87336789554532</c:v>
                </c:pt>
                <c:pt idx="644">
                  <c:v>2.87164976958525</c:v>
                </c:pt>
                <c:pt idx="645">
                  <c:v>2.86993164362519</c:v>
                </c:pt>
                <c:pt idx="646">
                  <c:v>2.86821351766513</c:v>
                </c:pt>
                <c:pt idx="647">
                  <c:v>2.86649539170507</c:v>
                </c:pt>
                <c:pt idx="648">
                  <c:v>2.86477726574501</c:v>
                </c:pt>
                <c:pt idx="649">
                  <c:v>2.86305913978495</c:v>
                </c:pt>
                <c:pt idx="650">
                  <c:v>2.86134101382489</c:v>
                </c:pt>
                <c:pt idx="651">
                  <c:v>2.85962288786482</c:v>
                </c:pt>
                <c:pt idx="652">
                  <c:v>2.85790476190476</c:v>
                </c:pt>
                <c:pt idx="653">
                  <c:v>2.8561866359447</c:v>
                </c:pt>
                <c:pt idx="654">
                  <c:v>2.85446850998464</c:v>
                </c:pt>
                <c:pt idx="655">
                  <c:v>2.85275038402458</c:v>
                </c:pt>
                <c:pt idx="656">
                  <c:v>2.85103225806452</c:v>
                </c:pt>
                <c:pt idx="657">
                  <c:v>2.84931413210446</c:v>
                </c:pt>
                <c:pt idx="658">
                  <c:v>2.84759600614439</c:v>
                </c:pt>
                <c:pt idx="659">
                  <c:v>2.84587788018433</c:v>
                </c:pt>
                <c:pt idx="660">
                  <c:v>2.84415975422427</c:v>
                </c:pt>
                <c:pt idx="661">
                  <c:v>2.84244162826421</c:v>
                </c:pt>
                <c:pt idx="662">
                  <c:v>2.84072350230415</c:v>
                </c:pt>
                <c:pt idx="663">
                  <c:v>2.83900537634409</c:v>
                </c:pt>
                <c:pt idx="664">
                  <c:v>2.83728725038403</c:v>
                </c:pt>
                <c:pt idx="665">
                  <c:v>2.83556912442396</c:v>
                </c:pt>
                <c:pt idx="666">
                  <c:v>2.8338509984639</c:v>
                </c:pt>
                <c:pt idx="667">
                  <c:v>2.83213287250384</c:v>
                </c:pt>
                <c:pt idx="668">
                  <c:v>2.83041474654378</c:v>
                </c:pt>
                <c:pt idx="669">
                  <c:v>2.82803471086666</c:v>
                </c:pt>
                <c:pt idx="670">
                  <c:v>2.82565467518954</c:v>
                </c:pt>
                <c:pt idx="671">
                  <c:v>2.82327463951241</c:v>
                </c:pt>
                <c:pt idx="672">
                  <c:v>2.82089460383529</c:v>
                </c:pt>
                <c:pt idx="673">
                  <c:v>2.81851456815817</c:v>
                </c:pt>
                <c:pt idx="674">
                  <c:v>2.81613453248105</c:v>
                </c:pt>
                <c:pt idx="675">
                  <c:v>2.81375449680392</c:v>
                </c:pt>
                <c:pt idx="676">
                  <c:v>2.8113744611268</c:v>
                </c:pt>
                <c:pt idx="677">
                  <c:v>2.80899442544968</c:v>
                </c:pt>
                <c:pt idx="678">
                  <c:v>2.80661438977256</c:v>
                </c:pt>
                <c:pt idx="679">
                  <c:v>2.80423435409544</c:v>
                </c:pt>
                <c:pt idx="680">
                  <c:v>2.80185431841831</c:v>
                </c:pt>
                <c:pt idx="681">
                  <c:v>2.79947428274119</c:v>
                </c:pt>
                <c:pt idx="682">
                  <c:v>2.79709424706407</c:v>
                </c:pt>
                <c:pt idx="683">
                  <c:v>2.79471421138695</c:v>
                </c:pt>
                <c:pt idx="684">
                  <c:v>2.79233417570983</c:v>
                </c:pt>
                <c:pt idx="685">
                  <c:v>2.7899541400327</c:v>
                </c:pt>
                <c:pt idx="686">
                  <c:v>2.78757410435558</c:v>
                </c:pt>
                <c:pt idx="687">
                  <c:v>2.78519406867846</c:v>
                </c:pt>
                <c:pt idx="688">
                  <c:v>2.78281403300134</c:v>
                </c:pt>
                <c:pt idx="689">
                  <c:v>2.78043399732422</c:v>
                </c:pt>
                <c:pt idx="690">
                  <c:v>2.77805396164709</c:v>
                </c:pt>
                <c:pt idx="691">
                  <c:v>2.77567392596997</c:v>
                </c:pt>
                <c:pt idx="692">
                  <c:v>2.77329389029285</c:v>
                </c:pt>
                <c:pt idx="693">
                  <c:v>2.77091385461573</c:v>
                </c:pt>
                <c:pt idx="694">
                  <c:v>2.76853381893861</c:v>
                </c:pt>
                <c:pt idx="695">
                  <c:v>2.76615378326148</c:v>
                </c:pt>
                <c:pt idx="696">
                  <c:v>2.76377374758436</c:v>
                </c:pt>
                <c:pt idx="697">
                  <c:v>2.76139371190724</c:v>
                </c:pt>
                <c:pt idx="698">
                  <c:v>2.75901367623012</c:v>
                </c:pt>
                <c:pt idx="699">
                  <c:v>2.756633640553</c:v>
                </c:pt>
                <c:pt idx="700">
                  <c:v>2.75394331029186</c:v>
                </c:pt>
                <c:pt idx="701">
                  <c:v>2.75125298003072</c:v>
                </c:pt>
                <c:pt idx="702">
                  <c:v>2.74856264976959</c:v>
                </c:pt>
                <c:pt idx="703">
                  <c:v>2.74587231950845</c:v>
                </c:pt>
                <c:pt idx="704">
                  <c:v>2.74318198924731</c:v>
                </c:pt>
                <c:pt idx="705">
                  <c:v>2.74049165898618</c:v>
                </c:pt>
                <c:pt idx="706">
                  <c:v>2.73780132872504</c:v>
                </c:pt>
                <c:pt idx="707">
                  <c:v>2.7351109984639</c:v>
                </c:pt>
                <c:pt idx="708">
                  <c:v>2.73242066820277</c:v>
                </c:pt>
                <c:pt idx="709">
                  <c:v>2.72973033794163</c:v>
                </c:pt>
                <c:pt idx="710">
                  <c:v>2.72704000768049</c:v>
                </c:pt>
                <c:pt idx="711">
                  <c:v>2.72434967741935</c:v>
                </c:pt>
                <c:pt idx="712">
                  <c:v>2.72165934715822</c:v>
                </c:pt>
                <c:pt idx="713">
                  <c:v>2.71896901689708</c:v>
                </c:pt>
                <c:pt idx="714">
                  <c:v>2.71627868663594</c:v>
                </c:pt>
                <c:pt idx="715">
                  <c:v>2.71358835637481</c:v>
                </c:pt>
                <c:pt idx="716">
                  <c:v>2.71089802611367</c:v>
                </c:pt>
                <c:pt idx="717">
                  <c:v>2.70820769585253</c:v>
                </c:pt>
                <c:pt idx="718">
                  <c:v>2.7055173655914</c:v>
                </c:pt>
                <c:pt idx="719">
                  <c:v>2.70282703533026</c:v>
                </c:pt>
                <c:pt idx="720">
                  <c:v>2.70013670506912</c:v>
                </c:pt>
                <c:pt idx="721">
                  <c:v>2.69744637480799</c:v>
                </c:pt>
                <c:pt idx="722">
                  <c:v>2.69475604454685</c:v>
                </c:pt>
                <c:pt idx="723">
                  <c:v>2.69206571428571</c:v>
                </c:pt>
                <c:pt idx="724">
                  <c:v>2.68937538402458</c:v>
                </c:pt>
                <c:pt idx="725">
                  <c:v>2.68668505376344</c:v>
                </c:pt>
                <c:pt idx="726">
                  <c:v>2.6839947235023</c:v>
                </c:pt>
                <c:pt idx="727">
                  <c:v>2.68130439324117</c:v>
                </c:pt>
                <c:pt idx="728">
                  <c:v>2.67861406298003</c:v>
                </c:pt>
                <c:pt idx="729">
                  <c:v>2.67592373271889</c:v>
                </c:pt>
              </c:numCache>
            </c:numRef>
          </c:yVal>
          <c:smooth val="0"/>
        </c:ser>
        <c:axId val="90484390"/>
        <c:axId val="92911719"/>
      </c:scatterChart>
      <c:scatterChart>
        <c:scatterStyle val="lineMarker"/>
        <c:varyColors val="0"/>
        <c:ser>
          <c:idx val="1"/>
          <c:order val="1"/>
          <c:tx>
            <c:strRef>
              <c:f>label 2</c:f>
              <c:strCache>
                <c:ptCount val="1"/>
                <c:pt idx="0">
                  <c:v>Column O</c:v>
                </c:pt>
              </c:strCache>
            </c:strRef>
          </c:tx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2</c:f>
              <c:numCache>
                <c:formatCode>General</c:formatCode>
                <c:ptCount val="730"/>
                <c:pt idx="0">
                  <c:v>2.03968307085547</c:v>
                </c:pt>
                <c:pt idx="1">
                  <c:v>2.51326836505927</c:v>
                </c:pt>
                <c:pt idx="2">
                  <c:v>2.25274871181172</c:v>
                </c:pt>
                <c:pt idx="3">
                  <c:v>2.37684130161548</c:v>
                </c:pt>
                <c:pt idx="4">
                  <c:v>2.3901299039085</c:v>
                </c:pt>
                <c:pt idx="5">
                  <c:v>2.42278969696376</c:v>
                </c:pt>
                <c:pt idx="6">
                  <c:v>2.37915216093102</c:v>
                </c:pt>
                <c:pt idx="7">
                  <c:v>2.63736401080085</c:v>
                </c:pt>
                <c:pt idx="8">
                  <c:v>2.65300953578976</c:v>
                </c:pt>
                <c:pt idx="9">
                  <c:v>2.51018338896195</c:v>
                </c:pt>
                <c:pt idx="10">
                  <c:v>2.4846180236339</c:v>
                </c:pt>
                <c:pt idx="11">
                  <c:v>2.58386772501178</c:v>
                </c:pt>
                <c:pt idx="12">
                  <c:v>2.47086886227635</c:v>
                </c:pt>
                <c:pt idx="13">
                  <c:v>2.81961836274015</c:v>
                </c:pt>
                <c:pt idx="14">
                  <c:v>2.6210155516748</c:v>
                </c:pt>
                <c:pt idx="15">
                  <c:v>2.66977807341703</c:v>
                </c:pt>
                <c:pt idx="16">
                  <c:v>2.72360309557185</c:v>
                </c:pt>
                <c:pt idx="17">
                  <c:v>2.79847606820303</c:v>
                </c:pt>
                <c:pt idx="18">
                  <c:v>2.84094251040706</c:v>
                </c:pt>
                <c:pt idx="19">
                  <c:v>2.45927341870039</c:v>
                </c:pt>
                <c:pt idx="20">
                  <c:v>2.49975663686132</c:v>
                </c:pt>
                <c:pt idx="21">
                  <c:v>2.69159640449074</c:v>
                </c:pt>
                <c:pt idx="22">
                  <c:v>2.37427979141833</c:v>
                </c:pt>
                <c:pt idx="23">
                  <c:v>2.78360966993543</c:v>
                </c:pt>
                <c:pt idx="24">
                  <c:v>2.31263745492531</c:v>
                </c:pt>
                <c:pt idx="25">
                  <c:v>2.73397557290399</c:v>
                </c:pt>
                <c:pt idx="27">
                  <c:v>2.50760596835846</c:v>
                </c:pt>
                <c:pt idx="28">
                  <c:v>3.0119021471208</c:v>
                </c:pt>
                <c:pt idx="29">
                  <c:v>3.03819337190881</c:v>
                </c:pt>
                <c:pt idx="30">
                  <c:v>2.99686296528391</c:v>
                </c:pt>
                <c:pt idx="31">
                  <c:v>2.81180577044124</c:v>
                </c:pt>
                <c:pt idx="32">
                  <c:v>2.82207440118742</c:v>
                </c:pt>
                <c:pt idx="33">
                  <c:v>2.80429313360861</c:v>
                </c:pt>
                <c:pt idx="34">
                  <c:v>2.68306510833624</c:v>
                </c:pt>
                <c:pt idx="35">
                  <c:v>2.77882133507021</c:v>
                </c:pt>
                <c:pt idx="36">
                  <c:v>2.49885270436449</c:v>
                </c:pt>
                <c:pt idx="37">
                  <c:v>2.83164724071187</c:v>
                </c:pt>
                <c:pt idx="38">
                  <c:v>2.72798170752208</c:v>
                </c:pt>
                <c:pt idx="40">
                  <c:v>2.36192950589949</c:v>
                </c:pt>
                <c:pt idx="41">
                  <c:v>2.82131428203592</c:v>
                </c:pt>
                <c:pt idx="42">
                  <c:v>2.73670802732416</c:v>
                </c:pt>
                <c:pt idx="43">
                  <c:v>2.77570949924299</c:v>
                </c:pt>
                <c:pt idx="44">
                  <c:v>2.75326027352135</c:v>
                </c:pt>
                <c:pt idx="45">
                  <c:v>2.6764672759921</c:v>
                </c:pt>
                <c:pt idx="46">
                  <c:v>2.59967427846286</c:v>
                </c:pt>
                <c:pt idx="47">
                  <c:v>2.48224298921294</c:v>
                </c:pt>
                <c:pt idx="48">
                  <c:v>2.51551129339843</c:v>
                </c:pt>
                <c:pt idx="49">
                  <c:v>2.53874024430277</c:v>
                </c:pt>
                <c:pt idx="50">
                  <c:v>2.56196919520712</c:v>
                </c:pt>
                <c:pt idx="51">
                  <c:v>2.46937590058094</c:v>
                </c:pt>
                <c:pt idx="52">
                  <c:v>2.55036956317031</c:v>
                </c:pt>
                <c:pt idx="53">
                  <c:v>2.42607154273544</c:v>
                </c:pt>
                <c:pt idx="54">
                  <c:v>2.57139115252026</c:v>
                </c:pt>
                <c:pt idx="55">
                  <c:v>2.48605380586819</c:v>
                </c:pt>
                <c:pt idx="56">
                  <c:v>2.73026243266947</c:v>
                </c:pt>
                <c:pt idx="57">
                  <c:v>2.68675451693017</c:v>
                </c:pt>
              </c:numCache>
            </c:numRef>
          </c:yVal>
          <c:smooth val="0"/>
        </c:ser>
        <c:axId val="3116218"/>
        <c:axId val="41408073"/>
      </c:scatterChart>
      <c:valAx>
        <c:axId val="90484390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92911719"/>
        <c:crosses val="autoZero"/>
        <c:crossBetween val="midCat"/>
        <c:majorUnit val="30.45"/>
      </c:valAx>
      <c:valAx>
        <c:axId val="92911719"/>
        <c:scaling>
          <c:orientation val="maxMin"/>
          <c:max val="3.2"/>
          <c:min val="2.8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90484390"/>
        <c:crosses val="autoZero"/>
        <c:crossBetween val="midCat"/>
        <c:majorUnit val="0.1"/>
      </c:valAx>
      <c:valAx>
        <c:axId val="311621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41408073"/>
        <c:crossBetween val="midCat"/>
      </c:valAx>
      <c:valAx>
        <c:axId val="41408073"/>
        <c:scaling>
          <c:orientation val="maxMin"/>
          <c:max val="2.9"/>
          <c:min val="2.5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3116218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64727412010044"/>
          <c:y val="0.0657894736842105"/>
          <c:w val="0.932544580159169"/>
          <c:h val="0.913899682091134"/>
        </c:manualLayout>
      </c:layout>
      <c:scatterChart>
        <c:scatterStyle val="lineMarker"/>
        <c:varyColors val="0"/>
        <c:ser>
          <c:idx val="0"/>
          <c:order val="0"/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'Viking Bank calculation'!$E$3:$E$732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'Viking Bank calculation'!$F$3:$F$732</c:f>
              <c:numCache>
                <c:formatCode>General</c:formatCode>
                <c:ptCount val="730"/>
                <c:pt idx="0">
                  <c:v>2.67409447004608</c:v>
                </c:pt>
                <c:pt idx="1">
                  <c:v>2.67226520737327</c:v>
                </c:pt>
                <c:pt idx="2">
                  <c:v>2.67043594470046</c:v>
                </c:pt>
                <c:pt idx="3">
                  <c:v>2.66860668202765</c:v>
                </c:pt>
                <c:pt idx="4">
                  <c:v>2.66677741935483</c:v>
                </c:pt>
                <c:pt idx="5">
                  <c:v>2.66494815668202</c:v>
                </c:pt>
                <c:pt idx="6">
                  <c:v>2.66311889400921</c:v>
                </c:pt>
                <c:pt idx="7">
                  <c:v>2.6612896313364</c:v>
                </c:pt>
                <c:pt idx="8">
                  <c:v>2.65946036866359</c:v>
                </c:pt>
                <c:pt idx="9">
                  <c:v>2.65763110599078</c:v>
                </c:pt>
                <c:pt idx="10">
                  <c:v>2.65580184331797</c:v>
                </c:pt>
                <c:pt idx="11">
                  <c:v>2.65397258064516</c:v>
                </c:pt>
                <c:pt idx="12">
                  <c:v>2.65214331797235</c:v>
                </c:pt>
                <c:pt idx="13">
                  <c:v>2.65031405529954</c:v>
                </c:pt>
                <c:pt idx="14">
                  <c:v>2.64848479262673</c:v>
                </c:pt>
                <c:pt idx="15">
                  <c:v>2.64665552995391</c:v>
                </c:pt>
                <c:pt idx="16">
                  <c:v>2.6448262672811</c:v>
                </c:pt>
                <c:pt idx="17">
                  <c:v>2.64299700460829</c:v>
                </c:pt>
                <c:pt idx="18">
                  <c:v>2.64116774193548</c:v>
                </c:pt>
                <c:pt idx="19">
                  <c:v>2.63933847926267</c:v>
                </c:pt>
                <c:pt idx="20">
                  <c:v>2.63750921658986</c:v>
                </c:pt>
                <c:pt idx="21">
                  <c:v>2.63567995391705</c:v>
                </c:pt>
                <c:pt idx="22">
                  <c:v>2.63385069124424</c:v>
                </c:pt>
                <c:pt idx="23">
                  <c:v>2.63202142857143</c:v>
                </c:pt>
                <c:pt idx="24">
                  <c:v>2.63019216589862</c:v>
                </c:pt>
                <c:pt idx="25">
                  <c:v>2.6283629032258</c:v>
                </c:pt>
                <c:pt idx="26">
                  <c:v>2.62653364055299</c:v>
                </c:pt>
                <c:pt idx="27">
                  <c:v>2.62470437788018</c:v>
                </c:pt>
                <c:pt idx="28">
                  <c:v>2.62287511520737</c:v>
                </c:pt>
                <c:pt idx="29">
                  <c:v>2.62104585253456</c:v>
                </c:pt>
                <c:pt idx="30">
                  <c:v>2.61921658986175</c:v>
                </c:pt>
                <c:pt idx="31">
                  <c:v>2.61717927753828</c:v>
                </c:pt>
                <c:pt idx="32">
                  <c:v>2.6151419652148</c:v>
                </c:pt>
                <c:pt idx="33">
                  <c:v>2.61310465289133</c:v>
                </c:pt>
                <c:pt idx="34">
                  <c:v>2.61106734056786</c:v>
                </c:pt>
                <c:pt idx="35">
                  <c:v>2.60903002824439</c:v>
                </c:pt>
                <c:pt idx="36">
                  <c:v>2.60699271592091</c:v>
                </c:pt>
                <c:pt idx="37">
                  <c:v>2.60495540359744</c:v>
                </c:pt>
                <c:pt idx="38">
                  <c:v>2.60291809127397</c:v>
                </c:pt>
                <c:pt idx="39">
                  <c:v>2.6008807789505</c:v>
                </c:pt>
                <c:pt idx="40">
                  <c:v>2.59884346662702</c:v>
                </c:pt>
                <c:pt idx="41">
                  <c:v>2.59680615430355</c:v>
                </c:pt>
                <c:pt idx="42">
                  <c:v>2.59476884198008</c:v>
                </c:pt>
                <c:pt idx="43">
                  <c:v>2.59273152965661</c:v>
                </c:pt>
                <c:pt idx="44">
                  <c:v>2.59069421733313</c:v>
                </c:pt>
                <c:pt idx="45">
                  <c:v>2.58865690500966</c:v>
                </c:pt>
                <c:pt idx="46">
                  <c:v>2.58661959268619</c:v>
                </c:pt>
                <c:pt idx="47">
                  <c:v>2.58458228036272</c:v>
                </c:pt>
                <c:pt idx="48">
                  <c:v>2.58254496803924</c:v>
                </c:pt>
                <c:pt idx="49">
                  <c:v>2.58050765571577</c:v>
                </c:pt>
                <c:pt idx="50">
                  <c:v>2.5784703433923</c:v>
                </c:pt>
                <c:pt idx="51">
                  <c:v>2.57643303106883</c:v>
                </c:pt>
                <c:pt idx="52">
                  <c:v>2.57439571874535</c:v>
                </c:pt>
                <c:pt idx="53">
                  <c:v>2.57235840642188</c:v>
                </c:pt>
                <c:pt idx="54">
                  <c:v>2.57032109409841</c:v>
                </c:pt>
                <c:pt idx="55">
                  <c:v>2.56828378177494</c:v>
                </c:pt>
                <c:pt idx="56">
                  <c:v>2.56624646945146</c:v>
                </c:pt>
                <c:pt idx="57">
                  <c:v>2.56420915712799</c:v>
                </c:pt>
                <c:pt idx="58">
                  <c:v>2.56217184480452</c:v>
                </c:pt>
                <c:pt idx="59">
                  <c:v>2.56013453248105</c:v>
                </c:pt>
                <c:pt idx="60">
                  <c:v>2.55809722015757</c:v>
                </c:pt>
                <c:pt idx="61">
                  <c:v>2.5560599078341</c:v>
                </c:pt>
                <c:pt idx="62">
                  <c:v>2.55306528417819</c:v>
                </c:pt>
                <c:pt idx="63">
                  <c:v>2.55007066052227</c:v>
                </c:pt>
                <c:pt idx="64">
                  <c:v>2.54707603686636</c:v>
                </c:pt>
                <c:pt idx="65">
                  <c:v>2.54408141321044</c:v>
                </c:pt>
                <c:pt idx="66">
                  <c:v>2.54108678955453</c:v>
                </c:pt>
                <c:pt idx="67">
                  <c:v>2.53809216589862</c:v>
                </c:pt>
                <c:pt idx="68">
                  <c:v>2.5350975422427</c:v>
                </c:pt>
                <c:pt idx="69">
                  <c:v>2.53210291858679</c:v>
                </c:pt>
                <c:pt idx="70">
                  <c:v>2.52910829493087</c:v>
                </c:pt>
                <c:pt idx="71">
                  <c:v>2.52611367127496</c:v>
                </c:pt>
                <c:pt idx="72">
                  <c:v>2.52311904761905</c:v>
                </c:pt>
                <c:pt idx="73">
                  <c:v>2.52012442396313</c:v>
                </c:pt>
                <c:pt idx="74">
                  <c:v>2.51712980030722</c:v>
                </c:pt>
                <c:pt idx="75">
                  <c:v>2.5141351766513</c:v>
                </c:pt>
                <c:pt idx="76">
                  <c:v>2.51114055299539</c:v>
                </c:pt>
                <c:pt idx="77">
                  <c:v>2.50814592933948</c:v>
                </c:pt>
                <c:pt idx="78">
                  <c:v>2.50515130568356</c:v>
                </c:pt>
                <c:pt idx="79">
                  <c:v>2.50215668202765</c:v>
                </c:pt>
                <c:pt idx="80">
                  <c:v>2.49916205837173</c:v>
                </c:pt>
                <c:pt idx="81">
                  <c:v>2.49616743471582</c:v>
                </c:pt>
                <c:pt idx="82">
                  <c:v>2.49317281105991</c:v>
                </c:pt>
                <c:pt idx="83">
                  <c:v>2.49017818740399</c:v>
                </c:pt>
                <c:pt idx="84">
                  <c:v>2.48718356374808</c:v>
                </c:pt>
                <c:pt idx="85">
                  <c:v>2.48418894009216</c:v>
                </c:pt>
                <c:pt idx="86">
                  <c:v>2.48119431643625</c:v>
                </c:pt>
                <c:pt idx="87">
                  <c:v>2.47819969278034</c:v>
                </c:pt>
                <c:pt idx="88">
                  <c:v>2.47520506912442</c:v>
                </c:pt>
                <c:pt idx="89">
                  <c:v>2.47221044546851</c:v>
                </c:pt>
                <c:pt idx="90">
                  <c:v>2.46921582181259</c:v>
                </c:pt>
                <c:pt idx="91">
                  <c:v>2.46622119815668</c:v>
                </c:pt>
                <c:pt idx="92">
                  <c:v>2.46348885833209</c:v>
                </c:pt>
                <c:pt idx="93">
                  <c:v>2.4607565185075</c:v>
                </c:pt>
                <c:pt idx="94">
                  <c:v>2.45802417868292</c:v>
                </c:pt>
                <c:pt idx="95">
                  <c:v>2.45529183885833</c:v>
                </c:pt>
                <c:pt idx="96">
                  <c:v>2.45255949903374</c:v>
                </c:pt>
                <c:pt idx="97">
                  <c:v>2.44982715920916</c:v>
                </c:pt>
                <c:pt idx="98">
                  <c:v>2.44709481938457</c:v>
                </c:pt>
                <c:pt idx="99">
                  <c:v>2.44436247955998</c:v>
                </c:pt>
                <c:pt idx="100">
                  <c:v>2.44163013973539</c:v>
                </c:pt>
                <c:pt idx="101">
                  <c:v>2.43889779991081</c:v>
                </c:pt>
                <c:pt idx="102">
                  <c:v>2.43616546008622</c:v>
                </c:pt>
                <c:pt idx="103">
                  <c:v>2.43343312026163</c:v>
                </c:pt>
                <c:pt idx="104">
                  <c:v>2.43070078043704</c:v>
                </c:pt>
                <c:pt idx="105">
                  <c:v>2.42796844061246</c:v>
                </c:pt>
                <c:pt idx="106">
                  <c:v>2.42523610078787</c:v>
                </c:pt>
                <c:pt idx="107">
                  <c:v>2.42250376096328</c:v>
                </c:pt>
                <c:pt idx="108">
                  <c:v>2.41977142113869</c:v>
                </c:pt>
                <c:pt idx="109">
                  <c:v>2.41703908131411</c:v>
                </c:pt>
                <c:pt idx="110">
                  <c:v>2.41430674148952</c:v>
                </c:pt>
                <c:pt idx="111">
                  <c:v>2.41157440166493</c:v>
                </c:pt>
                <c:pt idx="112">
                  <c:v>2.40884206184034</c:v>
                </c:pt>
                <c:pt idx="113">
                  <c:v>2.40610972201576</c:v>
                </c:pt>
                <c:pt idx="114">
                  <c:v>2.40337738219117</c:v>
                </c:pt>
                <c:pt idx="115">
                  <c:v>2.40064504236658</c:v>
                </c:pt>
                <c:pt idx="116">
                  <c:v>2.39791270254199</c:v>
                </c:pt>
                <c:pt idx="117">
                  <c:v>2.39518036271741</c:v>
                </c:pt>
                <c:pt idx="118">
                  <c:v>2.39244802289282</c:v>
                </c:pt>
                <c:pt idx="119">
                  <c:v>2.38971568306823</c:v>
                </c:pt>
                <c:pt idx="120">
                  <c:v>2.38698334324364</c:v>
                </c:pt>
                <c:pt idx="121">
                  <c:v>2.38425100341906</c:v>
                </c:pt>
                <c:pt idx="122">
                  <c:v>2.38151866359447</c:v>
                </c:pt>
                <c:pt idx="123">
                  <c:v>2.38565321428571</c:v>
                </c:pt>
                <c:pt idx="124">
                  <c:v>2.38978776497696</c:v>
                </c:pt>
                <c:pt idx="125">
                  <c:v>2.3939223156682</c:v>
                </c:pt>
                <c:pt idx="126">
                  <c:v>2.39805686635945</c:v>
                </c:pt>
                <c:pt idx="127">
                  <c:v>2.40219141705069</c:v>
                </c:pt>
                <c:pt idx="128">
                  <c:v>2.40632596774194</c:v>
                </c:pt>
                <c:pt idx="129">
                  <c:v>2.41046051843318</c:v>
                </c:pt>
                <c:pt idx="130">
                  <c:v>2.41459506912442</c:v>
                </c:pt>
                <c:pt idx="131">
                  <c:v>2.41872961981567</c:v>
                </c:pt>
                <c:pt idx="132">
                  <c:v>2.42286417050691</c:v>
                </c:pt>
                <c:pt idx="133">
                  <c:v>2.42699872119816</c:v>
                </c:pt>
                <c:pt idx="134">
                  <c:v>2.4311332718894</c:v>
                </c:pt>
                <c:pt idx="135">
                  <c:v>2.43526782258065</c:v>
                </c:pt>
                <c:pt idx="136">
                  <c:v>2.43940237327189</c:v>
                </c:pt>
                <c:pt idx="137">
                  <c:v>2.44353692396313</c:v>
                </c:pt>
                <c:pt idx="138">
                  <c:v>2.44767147465438</c:v>
                </c:pt>
                <c:pt idx="139">
                  <c:v>2.45180602534562</c:v>
                </c:pt>
                <c:pt idx="140">
                  <c:v>2.45594057603687</c:v>
                </c:pt>
                <c:pt idx="141">
                  <c:v>2.46007512672811</c:v>
                </c:pt>
                <c:pt idx="142">
                  <c:v>2.46420967741936</c:v>
                </c:pt>
                <c:pt idx="143">
                  <c:v>2.4683442281106</c:v>
                </c:pt>
                <c:pt idx="144">
                  <c:v>2.47247877880184</c:v>
                </c:pt>
                <c:pt idx="145">
                  <c:v>2.47661332949309</c:v>
                </c:pt>
                <c:pt idx="146">
                  <c:v>2.48074788018433</c:v>
                </c:pt>
                <c:pt idx="147">
                  <c:v>2.48488243087558</c:v>
                </c:pt>
                <c:pt idx="148">
                  <c:v>2.48901698156682</c:v>
                </c:pt>
                <c:pt idx="149">
                  <c:v>2.49315153225807</c:v>
                </c:pt>
                <c:pt idx="150">
                  <c:v>2.49728608294931</c:v>
                </c:pt>
                <c:pt idx="151">
                  <c:v>2.50142063364056</c:v>
                </c:pt>
                <c:pt idx="152">
                  <c:v>2.5055551843318</c:v>
                </c:pt>
                <c:pt idx="153">
                  <c:v>2.51160015608741</c:v>
                </c:pt>
                <c:pt idx="154">
                  <c:v>2.51764512784302</c:v>
                </c:pt>
                <c:pt idx="155">
                  <c:v>2.52369009959863</c:v>
                </c:pt>
                <c:pt idx="156">
                  <c:v>2.52973507135425</c:v>
                </c:pt>
                <c:pt idx="157">
                  <c:v>2.53578004310986</c:v>
                </c:pt>
                <c:pt idx="158">
                  <c:v>2.54182501486547</c:v>
                </c:pt>
                <c:pt idx="159">
                  <c:v>2.54786998662108</c:v>
                </c:pt>
                <c:pt idx="160">
                  <c:v>2.55391495837669</c:v>
                </c:pt>
                <c:pt idx="161">
                  <c:v>2.5599599301323</c:v>
                </c:pt>
                <c:pt idx="162">
                  <c:v>2.56600490188792</c:v>
                </c:pt>
                <c:pt idx="163">
                  <c:v>2.57204987364353</c:v>
                </c:pt>
                <c:pt idx="164">
                  <c:v>2.57809484539914</c:v>
                </c:pt>
                <c:pt idx="165">
                  <c:v>2.58413981715475</c:v>
                </c:pt>
                <c:pt idx="166">
                  <c:v>2.59018478891036</c:v>
                </c:pt>
                <c:pt idx="167">
                  <c:v>2.59622976066597</c:v>
                </c:pt>
                <c:pt idx="168">
                  <c:v>2.60227473242159</c:v>
                </c:pt>
                <c:pt idx="169">
                  <c:v>2.6083197041772</c:v>
                </c:pt>
                <c:pt idx="170">
                  <c:v>2.61436467593281</c:v>
                </c:pt>
                <c:pt idx="171">
                  <c:v>2.62040964768842</c:v>
                </c:pt>
                <c:pt idx="172">
                  <c:v>2.62645461944403</c:v>
                </c:pt>
                <c:pt idx="173">
                  <c:v>2.63249959119964</c:v>
                </c:pt>
                <c:pt idx="174">
                  <c:v>2.63854456295526</c:v>
                </c:pt>
                <c:pt idx="175">
                  <c:v>2.64458953471087</c:v>
                </c:pt>
                <c:pt idx="176">
                  <c:v>2.65063450646648</c:v>
                </c:pt>
                <c:pt idx="177">
                  <c:v>2.65667947822209</c:v>
                </c:pt>
                <c:pt idx="178">
                  <c:v>2.6627244499777</c:v>
                </c:pt>
                <c:pt idx="179">
                  <c:v>2.66876942173331</c:v>
                </c:pt>
                <c:pt idx="180">
                  <c:v>2.67481439348892</c:v>
                </c:pt>
                <c:pt idx="181">
                  <c:v>2.68085936524454</c:v>
                </c:pt>
                <c:pt idx="182">
                  <c:v>2.68690433700015</c:v>
                </c:pt>
                <c:pt idx="183">
                  <c:v>2.69294930875576</c:v>
                </c:pt>
                <c:pt idx="184">
                  <c:v>2.69664635052772</c:v>
                </c:pt>
                <c:pt idx="185">
                  <c:v>2.70034339229969</c:v>
                </c:pt>
                <c:pt idx="186">
                  <c:v>2.70404043407165</c:v>
                </c:pt>
                <c:pt idx="187">
                  <c:v>2.70773747584362</c:v>
                </c:pt>
                <c:pt idx="188">
                  <c:v>2.71143451761558</c:v>
                </c:pt>
                <c:pt idx="189">
                  <c:v>2.71513155938754</c:v>
                </c:pt>
                <c:pt idx="190">
                  <c:v>2.71882860115951</c:v>
                </c:pt>
                <c:pt idx="191">
                  <c:v>2.72252564293147</c:v>
                </c:pt>
                <c:pt idx="192">
                  <c:v>2.72622268470344</c:v>
                </c:pt>
                <c:pt idx="193">
                  <c:v>2.7299197264754</c:v>
                </c:pt>
                <c:pt idx="194">
                  <c:v>2.73361676824736</c:v>
                </c:pt>
                <c:pt idx="195">
                  <c:v>2.73731381001933</c:v>
                </c:pt>
                <c:pt idx="196">
                  <c:v>2.74101085179129</c:v>
                </c:pt>
                <c:pt idx="197">
                  <c:v>2.74470789356325</c:v>
                </c:pt>
                <c:pt idx="198">
                  <c:v>2.74840493533522</c:v>
                </c:pt>
                <c:pt idx="199">
                  <c:v>2.75210197710718</c:v>
                </c:pt>
                <c:pt idx="200">
                  <c:v>2.75579901887915</c:v>
                </c:pt>
                <c:pt idx="201">
                  <c:v>2.75949606065111</c:v>
                </c:pt>
                <c:pt idx="202">
                  <c:v>2.76319310242307</c:v>
                </c:pt>
                <c:pt idx="203">
                  <c:v>2.76689014419504</c:v>
                </c:pt>
                <c:pt idx="204">
                  <c:v>2.770587185967</c:v>
                </c:pt>
                <c:pt idx="205">
                  <c:v>2.77428422773897</c:v>
                </c:pt>
                <c:pt idx="206">
                  <c:v>2.77798126951093</c:v>
                </c:pt>
                <c:pt idx="207">
                  <c:v>2.78167831128289</c:v>
                </c:pt>
                <c:pt idx="208">
                  <c:v>2.78537535305486</c:v>
                </c:pt>
                <c:pt idx="209">
                  <c:v>2.78907239482682</c:v>
                </c:pt>
                <c:pt idx="210">
                  <c:v>2.79276943659878</c:v>
                </c:pt>
                <c:pt idx="211">
                  <c:v>2.79646647837075</c:v>
                </c:pt>
                <c:pt idx="212">
                  <c:v>2.80016352014271</c:v>
                </c:pt>
                <c:pt idx="213">
                  <c:v>2.80386056191468</c:v>
                </c:pt>
                <c:pt idx="214">
                  <c:v>2.80755760368664</c:v>
                </c:pt>
                <c:pt idx="215">
                  <c:v>2.81012187294273</c:v>
                </c:pt>
                <c:pt idx="216">
                  <c:v>2.81268614219882</c:v>
                </c:pt>
                <c:pt idx="217">
                  <c:v>2.81525041145491</c:v>
                </c:pt>
                <c:pt idx="218">
                  <c:v>2.817814680711</c:v>
                </c:pt>
                <c:pt idx="219">
                  <c:v>2.82037894996709</c:v>
                </c:pt>
                <c:pt idx="220">
                  <c:v>2.82294321922318</c:v>
                </c:pt>
                <c:pt idx="221">
                  <c:v>2.82550748847926</c:v>
                </c:pt>
                <c:pt idx="222">
                  <c:v>2.82807175773535</c:v>
                </c:pt>
                <c:pt idx="223">
                  <c:v>2.83063602699144</c:v>
                </c:pt>
                <c:pt idx="224">
                  <c:v>2.83320029624753</c:v>
                </c:pt>
                <c:pt idx="225">
                  <c:v>2.83576456550362</c:v>
                </c:pt>
                <c:pt idx="226">
                  <c:v>2.83832883475971</c:v>
                </c:pt>
                <c:pt idx="227">
                  <c:v>2.8408931040158</c:v>
                </c:pt>
                <c:pt idx="228">
                  <c:v>2.84345737327189</c:v>
                </c:pt>
                <c:pt idx="229">
                  <c:v>2.84602164252798</c:v>
                </c:pt>
                <c:pt idx="230">
                  <c:v>2.84858591178407</c:v>
                </c:pt>
                <c:pt idx="231">
                  <c:v>2.85115018104016</c:v>
                </c:pt>
                <c:pt idx="232">
                  <c:v>2.85371445029625</c:v>
                </c:pt>
                <c:pt idx="233">
                  <c:v>2.85627871955234</c:v>
                </c:pt>
                <c:pt idx="234">
                  <c:v>2.85884298880843</c:v>
                </c:pt>
                <c:pt idx="235">
                  <c:v>2.86140725806451</c:v>
                </c:pt>
                <c:pt idx="236">
                  <c:v>2.8639715273206</c:v>
                </c:pt>
                <c:pt idx="237">
                  <c:v>2.86653579657669</c:v>
                </c:pt>
                <c:pt idx="238">
                  <c:v>2.86910006583278</c:v>
                </c:pt>
                <c:pt idx="239">
                  <c:v>2.87166433508887</c:v>
                </c:pt>
                <c:pt idx="240">
                  <c:v>2.87422860434496</c:v>
                </c:pt>
                <c:pt idx="241">
                  <c:v>2.87679287360105</c:v>
                </c:pt>
                <c:pt idx="242">
                  <c:v>2.87935714285714</c:v>
                </c:pt>
                <c:pt idx="243">
                  <c:v>2.87944105842128</c:v>
                </c:pt>
                <c:pt idx="244">
                  <c:v>2.87952497398543</c:v>
                </c:pt>
                <c:pt idx="245">
                  <c:v>2.87960888954957</c:v>
                </c:pt>
                <c:pt idx="246">
                  <c:v>2.87969280511372</c:v>
                </c:pt>
                <c:pt idx="247">
                  <c:v>2.87977672067786</c:v>
                </c:pt>
                <c:pt idx="248">
                  <c:v>2.87986063624201</c:v>
                </c:pt>
                <c:pt idx="249">
                  <c:v>2.87994455180615</c:v>
                </c:pt>
                <c:pt idx="250">
                  <c:v>2.8800284673703</c:v>
                </c:pt>
                <c:pt idx="251">
                  <c:v>2.88011238293444</c:v>
                </c:pt>
                <c:pt idx="252">
                  <c:v>2.88019629849859</c:v>
                </c:pt>
                <c:pt idx="253">
                  <c:v>2.88028021406273</c:v>
                </c:pt>
                <c:pt idx="254">
                  <c:v>2.88036412962687</c:v>
                </c:pt>
                <c:pt idx="255">
                  <c:v>2.88044804519102</c:v>
                </c:pt>
                <c:pt idx="256">
                  <c:v>2.88053196075516</c:v>
                </c:pt>
                <c:pt idx="257">
                  <c:v>2.88061587631931</c:v>
                </c:pt>
                <c:pt idx="258">
                  <c:v>2.88069979188345</c:v>
                </c:pt>
                <c:pt idx="259">
                  <c:v>2.8807837074476</c:v>
                </c:pt>
                <c:pt idx="260">
                  <c:v>2.88086762301174</c:v>
                </c:pt>
                <c:pt idx="261">
                  <c:v>2.88095153857589</c:v>
                </c:pt>
                <c:pt idx="262">
                  <c:v>2.88103545414003</c:v>
                </c:pt>
                <c:pt idx="263">
                  <c:v>2.88111936970417</c:v>
                </c:pt>
                <c:pt idx="264">
                  <c:v>2.88120328526832</c:v>
                </c:pt>
                <c:pt idx="265">
                  <c:v>2.88128720083246</c:v>
                </c:pt>
                <c:pt idx="266">
                  <c:v>2.88137111639661</c:v>
                </c:pt>
                <c:pt idx="267">
                  <c:v>2.88145503196075</c:v>
                </c:pt>
                <c:pt idx="268">
                  <c:v>2.8815389475249</c:v>
                </c:pt>
                <c:pt idx="269">
                  <c:v>2.88162286308904</c:v>
                </c:pt>
                <c:pt idx="270">
                  <c:v>2.88170677865319</c:v>
                </c:pt>
                <c:pt idx="271">
                  <c:v>2.88179069421733</c:v>
                </c:pt>
                <c:pt idx="272">
                  <c:v>2.88187460978148</c:v>
                </c:pt>
                <c:pt idx="273">
                  <c:v>2.88195852534562</c:v>
                </c:pt>
                <c:pt idx="274">
                  <c:v>2.88024039938556</c:v>
                </c:pt>
                <c:pt idx="275">
                  <c:v>2.8785222734255</c:v>
                </c:pt>
                <c:pt idx="276">
                  <c:v>2.87680414746544</c:v>
                </c:pt>
                <c:pt idx="277">
                  <c:v>2.87508602150537</c:v>
                </c:pt>
                <c:pt idx="278">
                  <c:v>2.87336789554531</c:v>
                </c:pt>
                <c:pt idx="279">
                  <c:v>2.87164976958525</c:v>
                </c:pt>
                <c:pt idx="280">
                  <c:v>2.86993164362519</c:v>
                </c:pt>
                <c:pt idx="281">
                  <c:v>2.86821351766513</c:v>
                </c:pt>
                <c:pt idx="282">
                  <c:v>2.86649539170507</c:v>
                </c:pt>
                <c:pt idx="283">
                  <c:v>2.86477726574501</c:v>
                </c:pt>
                <c:pt idx="284">
                  <c:v>2.86305913978494</c:v>
                </c:pt>
                <c:pt idx="285">
                  <c:v>2.86134101382488</c:v>
                </c:pt>
                <c:pt idx="286">
                  <c:v>2.85962288786482</c:v>
                </c:pt>
                <c:pt idx="287">
                  <c:v>2.85790476190476</c:v>
                </c:pt>
                <c:pt idx="288">
                  <c:v>2.8561866359447</c:v>
                </c:pt>
                <c:pt idx="289">
                  <c:v>2.85446850998464</c:v>
                </c:pt>
                <c:pt idx="290">
                  <c:v>2.85275038402458</c:v>
                </c:pt>
                <c:pt idx="291">
                  <c:v>2.85103225806452</c:v>
                </c:pt>
                <c:pt idx="292">
                  <c:v>2.84931413210445</c:v>
                </c:pt>
                <c:pt idx="293">
                  <c:v>2.84759600614439</c:v>
                </c:pt>
                <c:pt idx="294">
                  <c:v>2.84587788018433</c:v>
                </c:pt>
                <c:pt idx="295">
                  <c:v>2.84415975422427</c:v>
                </c:pt>
                <c:pt idx="296">
                  <c:v>2.84244162826421</c:v>
                </c:pt>
                <c:pt idx="297">
                  <c:v>2.84072350230415</c:v>
                </c:pt>
                <c:pt idx="298">
                  <c:v>2.83900537634409</c:v>
                </c:pt>
                <c:pt idx="299">
                  <c:v>2.83728725038402</c:v>
                </c:pt>
                <c:pt idx="300">
                  <c:v>2.83556912442396</c:v>
                </c:pt>
                <c:pt idx="301">
                  <c:v>2.8338509984639</c:v>
                </c:pt>
                <c:pt idx="302">
                  <c:v>2.83213287250384</c:v>
                </c:pt>
                <c:pt idx="303">
                  <c:v>2.83041474654378</c:v>
                </c:pt>
                <c:pt idx="304">
                  <c:v>2.82803471086666</c:v>
                </c:pt>
                <c:pt idx="305">
                  <c:v>2.82565467518954</c:v>
                </c:pt>
                <c:pt idx="306">
                  <c:v>2.82327463951241</c:v>
                </c:pt>
                <c:pt idx="307">
                  <c:v>2.82089460383529</c:v>
                </c:pt>
                <c:pt idx="308">
                  <c:v>2.81851456815817</c:v>
                </c:pt>
                <c:pt idx="309">
                  <c:v>2.81613453248105</c:v>
                </c:pt>
                <c:pt idx="310">
                  <c:v>2.81375449680393</c:v>
                </c:pt>
                <c:pt idx="311">
                  <c:v>2.8113744611268</c:v>
                </c:pt>
                <c:pt idx="312">
                  <c:v>2.80899442544968</c:v>
                </c:pt>
                <c:pt idx="313">
                  <c:v>2.80661438977256</c:v>
                </c:pt>
                <c:pt idx="314">
                  <c:v>2.80423435409544</c:v>
                </c:pt>
                <c:pt idx="315">
                  <c:v>2.80185431841832</c:v>
                </c:pt>
                <c:pt idx="316">
                  <c:v>2.79947428274119</c:v>
                </c:pt>
                <c:pt idx="317">
                  <c:v>2.79709424706407</c:v>
                </c:pt>
                <c:pt idx="318">
                  <c:v>2.79471421138695</c:v>
                </c:pt>
                <c:pt idx="319">
                  <c:v>2.79233417570983</c:v>
                </c:pt>
                <c:pt idx="320">
                  <c:v>2.78995414003271</c:v>
                </c:pt>
                <c:pt idx="321">
                  <c:v>2.78757410435558</c:v>
                </c:pt>
                <c:pt idx="322">
                  <c:v>2.78519406867846</c:v>
                </c:pt>
                <c:pt idx="323">
                  <c:v>2.78281403300134</c:v>
                </c:pt>
                <c:pt idx="324">
                  <c:v>2.78043399732422</c:v>
                </c:pt>
                <c:pt idx="325">
                  <c:v>2.7780539616471</c:v>
                </c:pt>
                <c:pt idx="326">
                  <c:v>2.77567392596998</c:v>
                </c:pt>
                <c:pt idx="327">
                  <c:v>2.77329389029285</c:v>
                </c:pt>
                <c:pt idx="328">
                  <c:v>2.77091385461573</c:v>
                </c:pt>
                <c:pt idx="329">
                  <c:v>2.76853381893861</c:v>
                </c:pt>
                <c:pt idx="330">
                  <c:v>2.76615378326149</c:v>
                </c:pt>
                <c:pt idx="331">
                  <c:v>2.76377374758437</c:v>
                </c:pt>
                <c:pt idx="332">
                  <c:v>2.76139371190724</c:v>
                </c:pt>
                <c:pt idx="333">
                  <c:v>2.75901367623012</c:v>
                </c:pt>
                <c:pt idx="334">
                  <c:v>2.756633640553</c:v>
                </c:pt>
                <c:pt idx="335">
                  <c:v>2.75394331029186</c:v>
                </c:pt>
                <c:pt idx="336">
                  <c:v>2.75125298003073</c:v>
                </c:pt>
                <c:pt idx="337">
                  <c:v>2.74856264976959</c:v>
                </c:pt>
                <c:pt idx="338">
                  <c:v>2.74587231950845</c:v>
                </c:pt>
                <c:pt idx="339">
                  <c:v>2.74318198924731</c:v>
                </c:pt>
                <c:pt idx="340">
                  <c:v>2.74049165898618</c:v>
                </c:pt>
                <c:pt idx="341">
                  <c:v>2.73780132872504</c:v>
                </c:pt>
                <c:pt idx="342">
                  <c:v>2.7351109984639</c:v>
                </c:pt>
                <c:pt idx="343">
                  <c:v>2.73242066820277</c:v>
                </c:pt>
                <c:pt idx="344">
                  <c:v>2.72973033794163</c:v>
                </c:pt>
                <c:pt idx="345">
                  <c:v>2.72704000768049</c:v>
                </c:pt>
                <c:pt idx="346">
                  <c:v>2.72434967741936</c:v>
                </c:pt>
                <c:pt idx="347">
                  <c:v>2.72165934715822</c:v>
                </c:pt>
                <c:pt idx="348">
                  <c:v>2.71896901689708</c:v>
                </c:pt>
                <c:pt idx="349">
                  <c:v>2.71627868663594</c:v>
                </c:pt>
                <c:pt idx="350">
                  <c:v>2.71358835637481</c:v>
                </c:pt>
                <c:pt idx="351">
                  <c:v>2.71089802611367</c:v>
                </c:pt>
                <c:pt idx="352">
                  <c:v>2.70820769585253</c:v>
                </c:pt>
                <c:pt idx="353">
                  <c:v>2.7055173655914</c:v>
                </c:pt>
                <c:pt idx="354">
                  <c:v>2.70282703533026</c:v>
                </c:pt>
                <c:pt idx="355">
                  <c:v>2.70013670506912</c:v>
                </c:pt>
                <c:pt idx="356">
                  <c:v>2.69744637480799</c:v>
                </c:pt>
                <c:pt idx="357">
                  <c:v>2.69475604454685</c:v>
                </c:pt>
                <c:pt idx="358">
                  <c:v>2.69206571428571</c:v>
                </c:pt>
                <c:pt idx="359">
                  <c:v>2.68937538402457</c:v>
                </c:pt>
                <c:pt idx="360">
                  <c:v>2.68668505376344</c:v>
                </c:pt>
                <c:pt idx="361">
                  <c:v>2.6839947235023</c:v>
                </c:pt>
                <c:pt idx="362">
                  <c:v>2.68130439324116</c:v>
                </c:pt>
                <c:pt idx="363">
                  <c:v>2.67861406298003</c:v>
                </c:pt>
                <c:pt idx="364">
                  <c:v>2.67592373271889</c:v>
                </c:pt>
                <c:pt idx="365">
                  <c:v>2.67409447004608</c:v>
                </c:pt>
                <c:pt idx="366">
                  <c:v>2.67226520737327</c:v>
                </c:pt>
                <c:pt idx="367">
                  <c:v>2.67043594470046</c:v>
                </c:pt>
                <c:pt idx="368">
                  <c:v>2.66860668202765</c:v>
                </c:pt>
                <c:pt idx="369">
                  <c:v>2.66677741935483</c:v>
                </c:pt>
                <c:pt idx="370">
                  <c:v>2.66494815668202</c:v>
                </c:pt>
                <c:pt idx="371">
                  <c:v>2.66311889400921</c:v>
                </c:pt>
                <c:pt idx="372">
                  <c:v>2.6612896313364</c:v>
                </c:pt>
                <c:pt idx="373">
                  <c:v>2.65946036866359</c:v>
                </c:pt>
                <c:pt idx="374">
                  <c:v>2.65763110599078</c:v>
                </c:pt>
                <c:pt idx="375">
                  <c:v>2.65580184331797</c:v>
                </c:pt>
                <c:pt idx="376">
                  <c:v>2.65397258064516</c:v>
                </c:pt>
                <c:pt idx="377">
                  <c:v>2.65214331797235</c:v>
                </c:pt>
                <c:pt idx="378">
                  <c:v>2.65031405529954</c:v>
                </c:pt>
                <c:pt idx="379">
                  <c:v>2.64848479262673</c:v>
                </c:pt>
                <c:pt idx="380">
                  <c:v>2.64665552995391</c:v>
                </c:pt>
                <c:pt idx="381">
                  <c:v>2.6448262672811</c:v>
                </c:pt>
                <c:pt idx="382">
                  <c:v>2.64299700460829</c:v>
                </c:pt>
                <c:pt idx="383">
                  <c:v>2.64116774193548</c:v>
                </c:pt>
                <c:pt idx="384">
                  <c:v>2.63933847926267</c:v>
                </c:pt>
                <c:pt idx="385">
                  <c:v>2.63750921658986</c:v>
                </c:pt>
                <c:pt idx="386">
                  <c:v>2.63567995391705</c:v>
                </c:pt>
                <c:pt idx="387">
                  <c:v>2.63385069124424</c:v>
                </c:pt>
                <c:pt idx="388">
                  <c:v>2.63202142857143</c:v>
                </c:pt>
                <c:pt idx="389">
                  <c:v>2.63019216589862</c:v>
                </c:pt>
                <c:pt idx="390">
                  <c:v>2.6283629032258</c:v>
                </c:pt>
                <c:pt idx="391">
                  <c:v>2.62653364055299</c:v>
                </c:pt>
                <c:pt idx="392">
                  <c:v>2.62470437788018</c:v>
                </c:pt>
                <c:pt idx="393">
                  <c:v>2.62287511520737</c:v>
                </c:pt>
                <c:pt idx="394">
                  <c:v>2.62104585253456</c:v>
                </c:pt>
                <c:pt idx="395">
                  <c:v>2.61921658986175</c:v>
                </c:pt>
                <c:pt idx="396">
                  <c:v>2.61717927753828</c:v>
                </c:pt>
                <c:pt idx="397">
                  <c:v>2.6151419652148</c:v>
                </c:pt>
                <c:pt idx="398">
                  <c:v>2.61310465289133</c:v>
                </c:pt>
                <c:pt idx="399">
                  <c:v>2.61106734056786</c:v>
                </c:pt>
                <c:pt idx="400">
                  <c:v>2.60903002824439</c:v>
                </c:pt>
                <c:pt idx="401">
                  <c:v>2.60699271592091</c:v>
                </c:pt>
                <c:pt idx="402">
                  <c:v>2.60495540359744</c:v>
                </c:pt>
                <c:pt idx="403">
                  <c:v>2.60291809127397</c:v>
                </c:pt>
                <c:pt idx="404">
                  <c:v>2.6008807789505</c:v>
                </c:pt>
                <c:pt idx="405">
                  <c:v>2.59884346662702</c:v>
                </c:pt>
                <c:pt idx="406">
                  <c:v>2.59680615430355</c:v>
                </c:pt>
                <c:pt idx="407">
                  <c:v>2.59476884198008</c:v>
                </c:pt>
                <c:pt idx="408">
                  <c:v>2.59273152965661</c:v>
                </c:pt>
                <c:pt idx="409">
                  <c:v>2.59069421733313</c:v>
                </c:pt>
                <c:pt idx="410">
                  <c:v>2.58865690500966</c:v>
                </c:pt>
                <c:pt idx="411">
                  <c:v>2.58661959268619</c:v>
                </c:pt>
                <c:pt idx="412">
                  <c:v>2.58458228036272</c:v>
                </c:pt>
                <c:pt idx="413">
                  <c:v>2.58254496803924</c:v>
                </c:pt>
                <c:pt idx="414">
                  <c:v>2.58050765571577</c:v>
                </c:pt>
                <c:pt idx="415">
                  <c:v>2.5784703433923</c:v>
                </c:pt>
                <c:pt idx="416">
                  <c:v>2.57643303106883</c:v>
                </c:pt>
                <c:pt idx="417">
                  <c:v>2.57439571874535</c:v>
                </c:pt>
                <c:pt idx="418">
                  <c:v>2.57235840642188</c:v>
                </c:pt>
                <c:pt idx="419">
                  <c:v>2.57032109409841</c:v>
                </c:pt>
                <c:pt idx="420">
                  <c:v>2.56828378177494</c:v>
                </c:pt>
                <c:pt idx="421">
                  <c:v>2.56624646945146</c:v>
                </c:pt>
                <c:pt idx="422">
                  <c:v>2.56420915712799</c:v>
                </c:pt>
                <c:pt idx="423">
                  <c:v>2.56217184480452</c:v>
                </c:pt>
                <c:pt idx="424">
                  <c:v>2.56013453248105</c:v>
                </c:pt>
                <c:pt idx="425">
                  <c:v>2.55809722015757</c:v>
                </c:pt>
                <c:pt idx="426">
                  <c:v>2.5560599078341</c:v>
                </c:pt>
                <c:pt idx="427">
                  <c:v>2.55306528417819</c:v>
                </c:pt>
                <c:pt idx="428">
                  <c:v>2.55007066052227</c:v>
                </c:pt>
                <c:pt idx="429">
                  <c:v>2.54707603686636</c:v>
                </c:pt>
                <c:pt idx="430">
                  <c:v>2.54408141321044</c:v>
                </c:pt>
                <c:pt idx="431">
                  <c:v>2.54108678955453</c:v>
                </c:pt>
                <c:pt idx="432">
                  <c:v>2.53809216589862</c:v>
                </c:pt>
                <c:pt idx="433">
                  <c:v>2.5350975422427</c:v>
                </c:pt>
                <c:pt idx="434">
                  <c:v>2.53210291858679</c:v>
                </c:pt>
                <c:pt idx="435">
                  <c:v>2.52910829493087</c:v>
                </c:pt>
                <c:pt idx="436">
                  <c:v>2.52611367127496</c:v>
                </c:pt>
                <c:pt idx="437">
                  <c:v>2.52311904761905</c:v>
                </c:pt>
                <c:pt idx="438">
                  <c:v>2.52012442396313</c:v>
                </c:pt>
                <c:pt idx="439">
                  <c:v>2.51712980030722</c:v>
                </c:pt>
                <c:pt idx="440">
                  <c:v>2.5141351766513</c:v>
                </c:pt>
                <c:pt idx="441">
                  <c:v>2.51114055299539</c:v>
                </c:pt>
                <c:pt idx="442">
                  <c:v>2.50814592933948</c:v>
                </c:pt>
                <c:pt idx="443">
                  <c:v>2.50515130568356</c:v>
                </c:pt>
                <c:pt idx="444">
                  <c:v>2.50215668202765</c:v>
                </c:pt>
                <c:pt idx="445">
                  <c:v>2.49916205837173</c:v>
                </c:pt>
                <c:pt idx="446">
                  <c:v>2.49616743471582</c:v>
                </c:pt>
                <c:pt idx="447">
                  <c:v>2.49317281105991</c:v>
                </c:pt>
                <c:pt idx="448">
                  <c:v>2.49017818740399</c:v>
                </c:pt>
                <c:pt idx="449">
                  <c:v>2.48718356374808</c:v>
                </c:pt>
                <c:pt idx="450">
                  <c:v>2.48418894009216</c:v>
                </c:pt>
                <c:pt idx="451">
                  <c:v>2.48119431643625</c:v>
                </c:pt>
                <c:pt idx="452">
                  <c:v>2.47819969278034</c:v>
                </c:pt>
                <c:pt idx="453">
                  <c:v>2.47520506912442</c:v>
                </c:pt>
                <c:pt idx="454">
                  <c:v>2.47221044546851</c:v>
                </c:pt>
                <c:pt idx="455">
                  <c:v>2.46921582181259</c:v>
                </c:pt>
                <c:pt idx="456">
                  <c:v>2.46622119815668</c:v>
                </c:pt>
                <c:pt idx="457">
                  <c:v>2.46348885833209</c:v>
                </c:pt>
                <c:pt idx="458">
                  <c:v>2.4607565185075</c:v>
                </c:pt>
                <c:pt idx="459">
                  <c:v>2.45802417868292</c:v>
                </c:pt>
                <c:pt idx="460">
                  <c:v>2.45529183885833</c:v>
                </c:pt>
                <c:pt idx="461">
                  <c:v>2.45255949903374</c:v>
                </c:pt>
                <c:pt idx="462">
                  <c:v>2.44982715920916</c:v>
                </c:pt>
                <c:pt idx="463">
                  <c:v>2.44709481938457</c:v>
                </c:pt>
                <c:pt idx="464">
                  <c:v>2.44436247955998</c:v>
                </c:pt>
                <c:pt idx="465">
                  <c:v>2.44163013973539</c:v>
                </c:pt>
                <c:pt idx="466">
                  <c:v>2.43889779991081</c:v>
                </c:pt>
                <c:pt idx="467">
                  <c:v>2.43616546008622</c:v>
                </c:pt>
                <c:pt idx="468">
                  <c:v>2.43343312026163</c:v>
                </c:pt>
                <c:pt idx="469">
                  <c:v>2.43070078043704</c:v>
                </c:pt>
                <c:pt idx="470">
                  <c:v>2.42796844061246</c:v>
                </c:pt>
                <c:pt idx="471">
                  <c:v>2.42523610078787</c:v>
                </c:pt>
                <c:pt idx="472">
                  <c:v>2.42250376096328</c:v>
                </c:pt>
                <c:pt idx="473">
                  <c:v>2.41977142113869</c:v>
                </c:pt>
                <c:pt idx="474">
                  <c:v>2.41703908131411</c:v>
                </c:pt>
                <c:pt idx="475">
                  <c:v>2.41430674148952</c:v>
                </c:pt>
                <c:pt idx="476">
                  <c:v>2.41157440166493</c:v>
                </c:pt>
                <c:pt idx="477">
                  <c:v>2.40884206184034</c:v>
                </c:pt>
                <c:pt idx="478">
                  <c:v>2.40610972201576</c:v>
                </c:pt>
                <c:pt idx="479">
                  <c:v>2.40337738219117</c:v>
                </c:pt>
                <c:pt idx="480">
                  <c:v>2.40064504236658</c:v>
                </c:pt>
                <c:pt idx="481">
                  <c:v>2.39791270254199</c:v>
                </c:pt>
                <c:pt idx="482">
                  <c:v>2.39518036271741</c:v>
                </c:pt>
                <c:pt idx="483">
                  <c:v>2.39244802289282</c:v>
                </c:pt>
                <c:pt idx="484">
                  <c:v>2.38971568306823</c:v>
                </c:pt>
                <c:pt idx="485">
                  <c:v>2.38698334324364</c:v>
                </c:pt>
                <c:pt idx="486">
                  <c:v>2.38425100341906</c:v>
                </c:pt>
                <c:pt idx="487">
                  <c:v>2.38151866359447</c:v>
                </c:pt>
                <c:pt idx="488">
                  <c:v>2.38565321428571</c:v>
                </c:pt>
                <c:pt idx="489">
                  <c:v>2.38978776497696</c:v>
                </c:pt>
                <c:pt idx="490">
                  <c:v>2.3939223156682</c:v>
                </c:pt>
                <c:pt idx="491">
                  <c:v>2.39805686635945</c:v>
                </c:pt>
                <c:pt idx="492">
                  <c:v>2.40219141705069</c:v>
                </c:pt>
                <c:pt idx="493">
                  <c:v>2.40632596774194</c:v>
                </c:pt>
                <c:pt idx="494">
                  <c:v>2.41046051843318</c:v>
                </c:pt>
                <c:pt idx="495">
                  <c:v>2.41459506912442</c:v>
                </c:pt>
                <c:pt idx="496">
                  <c:v>2.41872961981567</c:v>
                </c:pt>
                <c:pt idx="497">
                  <c:v>2.42286417050691</c:v>
                </c:pt>
                <c:pt idx="498">
                  <c:v>2.42699872119816</c:v>
                </c:pt>
                <c:pt idx="499">
                  <c:v>2.4311332718894</c:v>
                </c:pt>
                <c:pt idx="500">
                  <c:v>2.43526782258065</c:v>
                </c:pt>
                <c:pt idx="501">
                  <c:v>2.43940237327189</c:v>
                </c:pt>
                <c:pt idx="502">
                  <c:v>2.44353692396313</c:v>
                </c:pt>
                <c:pt idx="503">
                  <c:v>2.44767147465438</c:v>
                </c:pt>
                <c:pt idx="504">
                  <c:v>2.45180602534562</c:v>
                </c:pt>
                <c:pt idx="505">
                  <c:v>2.45594057603687</c:v>
                </c:pt>
                <c:pt idx="506">
                  <c:v>2.46007512672811</c:v>
                </c:pt>
                <c:pt idx="507">
                  <c:v>2.46420967741936</c:v>
                </c:pt>
                <c:pt idx="508">
                  <c:v>2.4683442281106</c:v>
                </c:pt>
                <c:pt idx="509">
                  <c:v>2.47247877880184</c:v>
                </c:pt>
                <c:pt idx="510">
                  <c:v>2.47661332949309</c:v>
                </c:pt>
                <c:pt idx="511">
                  <c:v>2.48074788018433</c:v>
                </c:pt>
                <c:pt idx="512">
                  <c:v>2.48488243087558</c:v>
                </c:pt>
                <c:pt idx="513">
                  <c:v>2.48901698156682</c:v>
                </c:pt>
                <c:pt idx="514">
                  <c:v>2.49315153225807</c:v>
                </c:pt>
                <c:pt idx="515">
                  <c:v>2.49728608294931</c:v>
                </c:pt>
                <c:pt idx="516">
                  <c:v>2.50142063364056</c:v>
                </c:pt>
                <c:pt idx="517">
                  <c:v>2.5055551843318</c:v>
                </c:pt>
                <c:pt idx="518">
                  <c:v>2.51160015608741</c:v>
                </c:pt>
                <c:pt idx="519">
                  <c:v>2.51764512784302</c:v>
                </c:pt>
                <c:pt idx="520">
                  <c:v>2.52369009959863</c:v>
                </c:pt>
                <c:pt idx="521">
                  <c:v>2.52973507135425</c:v>
                </c:pt>
                <c:pt idx="522">
                  <c:v>2.53578004310986</c:v>
                </c:pt>
                <c:pt idx="523">
                  <c:v>2.54182501486547</c:v>
                </c:pt>
                <c:pt idx="524">
                  <c:v>2.54786998662108</c:v>
                </c:pt>
                <c:pt idx="525">
                  <c:v>2.55391495837669</c:v>
                </c:pt>
                <c:pt idx="526">
                  <c:v>2.5599599301323</c:v>
                </c:pt>
                <c:pt idx="527">
                  <c:v>2.56600490188792</c:v>
                </c:pt>
                <c:pt idx="528">
                  <c:v>2.57204987364353</c:v>
                </c:pt>
                <c:pt idx="529">
                  <c:v>2.57809484539914</c:v>
                </c:pt>
                <c:pt idx="530">
                  <c:v>2.58413981715475</c:v>
                </c:pt>
                <c:pt idx="531">
                  <c:v>2.59018478891036</c:v>
                </c:pt>
                <c:pt idx="532">
                  <c:v>2.59622976066597</c:v>
                </c:pt>
                <c:pt idx="533">
                  <c:v>2.60227473242159</c:v>
                </c:pt>
                <c:pt idx="534">
                  <c:v>2.6083197041772</c:v>
                </c:pt>
                <c:pt idx="535">
                  <c:v>2.61436467593281</c:v>
                </c:pt>
                <c:pt idx="536">
                  <c:v>2.62040964768842</c:v>
                </c:pt>
                <c:pt idx="537">
                  <c:v>2.62645461944403</c:v>
                </c:pt>
                <c:pt idx="538">
                  <c:v>2.63249959119964</c:v>
                </c:pt>
                <c:pt idx="539">
                  <c:v>2.63854456295526</c:v>
                </c:pt>
                <c:pt idx="540">
                  <c:v>2.64458953471087</c:v>
                </c:pt>
                <c:pt idx="541">
                  <c:v>2.65063450646648</c:v>
                </c:pt>
                <c:pt idx="542">
                  <c:v>2.65667947822209</c:v>
                </c:pt>
                <c:pt idx="543">
                  <c:v>2.6627244499777</c:v>
                </c:pt>
                <c:pt idx="544">
                  <c:v>2.66876942173331</c:v>
                </c:pt>
                <c:pt idx="545">
                  <c:v>2.67481439348892</c:v>
                </c:pt>
                <c:pt idx="546">
                  <c:v>2.68085936524454</c:v>
                </c:pt>
                <c:pt idx="547">
                  <c:v>2.68690433700015</c:v>
                </c:pt>
                <c:pt idx="548">
                  <c:v>2.69294930875576</c:v>
                </c:pt>
                <c:pt idx="549">
                  <c:v>2.69664635052772</c:v>
                </c:pt>
                <c:pt idx="550">
                  <c:v>2.70034339229969</c:v>
                </c:pt>
                <c:pt idx="551">
                  <c:v>2.70404043407165</c:v>
                </c:pt>
                <c:pt idx="552">
                  <c:v>2.70773747584362</c:v>
                </c:pt>
                <c:pt idx="553">
                  <c:v>2.71143451761558</c:v>
                </c:pt>
                <c:pt idx="554">
                  <c:v>2.71513155938754</c:v>
                </c:pt>
                <c:pt idx="555">
                  <c:v>2.71882860115951</c:v>
                </c:pt>
                <c:pt idx="556">
                  <c:v>2.72252564293147</c:v>
                </c:pt>
                <c:pt idx="557">
                  <c:v>2.72622268470344</c:v>
                </c:pt>
                <c:pt idx="558">
                  <c:v>2.7299197264754</c:v>
                </c:pt>
                <c:pt idx="559">
                  <c:v>2.73361676824736</c:v>
                </c:pt>
                <c:pt idx="560">
                  <c:v>2.73731381001933</c:v>
                </c:pt>
                <c:pt idx="561">
                  <c:v>2.74101085179129</c:v>
                </c:pt>
                <c:pt idx="562">
                  <c:v>2.74470789356325</c:v>
                </c:pt>
                <c:pt idx="563">
                  <c:v>2.74840493533522</c:v>
                </c:pt>
                <c:pt idx="564">
                  <c:v>2.75210197710718</c:v>
                </c:pt>
                <c:pt idx="565">
                  <c:v>2.75579901887915</c:v>
                </c:pt>
                <c:pt idx="566">
                  <c:v>2.75949606065111</c:v>
                </c:pt>
                <c:pt idx="567">
                  <c:v>2.76319310242307</c:v>
                </c:pt>
                <c:pt idx="568">
                  <c:v>2.76689014419504</c:v>
                </c:pt>
                <c:pt idx="569">
                  <c:v>2.770587185967</c:v>
                </c:pt>
                <c:pt idx="570">
                  <c:v>2.77428422773897</c:v>
                </c:pt>
                <c:pt idx="571">
                  <c:v>2.77798126951093</c:v>
                </c:pt>
                <c:pt idx="572">
                  <c:v>2.78167831128289</c:v>
                </c:pt>
                <c:pt idx="573">
                  <c:v>2.78537535305486</c:v>
                </c:pt>
                <c:pt idx="574">
                  <c:v>2.78907239482682</c:v>
                </c:pt>
                <c:pt idx="575">
                  <c:v>2.79276943659878</c:v>
                </c:pt>
                <c:pt idx="576">
                  <c:v>2.79646647837075</c:v>
                </c:pt>
                <c:pt idx="577">
                  <c:v>2.80016352014271</c:v>
                </c:pt>
                <c:pt idx="578">
                  <c:v>2.80386056191468</c:v>
                </c:pt>
                <c:pt idx="579">
                  <c:v>2.80755760368664</c:v>
                </c:pt>
                <c:pt idx="580">
                  <c:v>2.81012187294273</c:v>
                </c:pt>
                <c:pt idx="581">
                  <c:v>2.81268614219882</c:v>
                </c:pt>
                <c:pt idx="582">
                  <c:v>2.81525041145491</c:v>
                </c:pt>
                <c:pt idx="583">
                  <c:v>2.817814680711</c:v>
                </c:pt>
                <c:pt idx="584">
                  <c:v>2.82037894996709</c:v>
                </c:pt>
                <c:pt idx="585">
                  <c:v>2.82294321922318</c:v>
                </c:pt>
                <c:pt idx="586">
                  <c:v>2.82550748847926</c:v>
                </c:pt>
                <c:pt idx="587">
                  <c:v>2.82807175773535</c:v>
                </c:pt>
                <c:pt idx="588">
                  <c:v>2.83063602699144</c:v>
                </c:pt>
                <c:pt idx="589">
                  <c:v>2.83320029624753</c:v>
                </c:pt>
                <c:pt idx="590">
                  <c:v>2.83576456550362</c:v>
                </c:pt>
                <c:pt idx="591">
                  <c:v>2.83832883475971</c:v>
                </c:pt>
                <c:pt idx="592">
                  <c:v>2.8408931040158</c:v>
                </c:pt>
                <c:pt idx="593">
                  <c:v>2.84345737327189</c:v>
                </c:pt>
                <c:pt idx="594">
                  <c:v>2.84602164252798</c:v>
                </c:pt>
                <c:pt idx="595">
                  <c:v>2.84858591178407</c:v>
                </c:pt>
                <c:pt idx="596">
                  <c:v>2.85115018104016</c:v>
                </c:pt>
                <c:pt idx="597">
                  <c:v>2.85371445029625</c:v>
                </c:pt>
                <c:pt idx="598">
                  <c:v>2.85627871955234</c:v>
                </c:pt>
                <c:pt idx="599">
                  <c:v>2.85884298880843</c:v>
                </c:pt>
                <c:pt idx="600">
                  <c:v>2.86140725806451</c:v>
                </c:pt>
                <c:pt idx="601">
                  <c:v>2.8639715273206</c:v>
                </c:pt>
                <c:pt idx="602">
                  <c:v>2.86653579657669</c:v>
                </c:pt>
                <c:pt idx="603">
                  <c:v>2.86910006583278</c:v>
                </c:pt>
                <c:pt idx="604">
                  <c:v>2.87166433508887</c:v>
                </c:pt>
                <c:pt idx="605">
                  <c:v>2.87422860434496</c:v>
                </c:pt>
                <c:pt idx="606">
                  <c:v>2.87679287360105</c:v>
                </c:pt>
                <c:pt idx="607">
                  <c:v>2.87935714285714</c:v>
                </c:pt>
                <c:pt idx="608">
                  <c:v>2.87944105842128</c:v>
                </c:pt>
                <c:pt idx="609">
                  <c:v>2.87952497398543</c:v>
                </c:pt>
                <c:pt idx="610">
                  <c:v>2.87960888954957</c:v>
                </c:pt>
                <c:pt idx="611">
                  <c:v>2.87969280511372</c:v>
                </c:pt>
                <c:pt idx="612">
                  <c:v>2.87977672067786</c:v>
                </c:pt>
                <c:pt idx="613">
                  <c:v>2.87986063624201</c:v>
                </c:pt>
                <c:pt idx="614">
                  <c:v>2.87994455180615</c:v>
                </c:pt>
                <c:pt idx="615">
                  <c:v>2.8800284673703</c:v>
                </c:pt>
                <c:pt idx="616">
                  <c:v>2.88011238293444</c:v>
                </c:pt>
                <c:pt idx="617">
                  <c:v>2.88019629849859</c:v>
                </c:pt>
                <c:pt idx="618">
                  <c:v>2.88028021406273</c:v>
                </c:pt>
                <c:pt idx="619">
                  <c:v>2.88036412962687</c:v>
                </c:pt>
                <c:pt idx="620">
                  <c:v>2.88044804519102</c:v>
                </c:pt>
                <c:pt idx="621">
                  <c:v>2.88053196075516</c:v>
                </c:pt>
                <c:pt idx="622">
                  <c:v>2.88061587631931</c:v>
                </c:pt>
                <c:pt idx="623">
                  <c:v>2.88069979188345</c:v>
                </c:pt>
                <c:pt idx="624">
                  <c:v>2.8807837074476</c:v>
                </c:pt>
                <c:pt idx="625">
                  <c:v>2.88086762301174</c:v>
                </c:pt>
                <c:pt idx="626">
                  <c:v>2.88095153857589</c:v>
                </c:pt>
                <c:pt idx="627">
                  <c:v>2.88103545414003</c:v>
                </c:pt>
                <c:pt idx="628">
                  <c:v>2.88111936970417</c:v>
                </c:pt>
                <c:pt idx="629">
                  <c:v>2.88120328526832</c:v>
                </c:pt>
                <c:pt idx="630">
                  <c:v>2.88128720083246</c:v>
                </c:pt>
                <c:pt idx="631">
                  <c:v>2.88137111639661</c:v>
                </c:pt>
                <c:pt idx="632">
                  <c:v>2.88145503196075</c:v>
                </c:pt>
                <c:pt idx="633">
                  <c:v>2.8815389475249</c:v>
                </c:pt>
                <c:pt idx="634">
                  <c:v>2.88162286308904</c:v>
                </c:pt>
                <c:pt idx="635">
                  <c:v>2.88170677865319</c:v>
                </c:pt>
                <c:pt idx="636">
                  <c:v>2.88179069421733</c:v>
                </c:pt>
                <c:pt idx="637">
                  <c:v>2.88187460978148</c:v>
                </c:pt>
                <c:pt idx="638">
                  <c:v>2.88195852534562</c:v>
                </c:pt>
                <c:pt idx="639">
                  <c:v>2.88024039938556</c:v>
                </c:pt>
                <c:pt idx="640">
                  <c:v>2.8785222734255</c:v>
                </c:pt>
                <c:pt idx="641">
                  <c:v>2.87680414746544</c:v>
                </c:pt>
                <c:pt idx="642">
                  <c:v>2.87508602150537</c:v>
                </c:pt>
                <c:pt idx="643">
                  <c:v>2.87336789554531</c:v>
                </c:pt>
                <c:pt idx="644">
                  <c:v>2.87164976958525</c:v>
                </c:pt>
                <c:pt idx="645">
                  <c:v>2.86993164362519</c:v>
                </c:pt>
                <c:pt idx="646">
                  <c:v>2.86821351766513</c:v>
                </c:pt>
                <c:pt idx="647">
                  <c:v>2.86649539170507</c:v>
                </c:pt>
                <c:pt idx="648">
                  <c:v>2.86477726574501</c:v>
                </c:pt>
                <c:pt idx="649">
                  <c:v>2.86305913978494</c:v>
                </c:pt>
                <c:pt idx="650">
                  <c:v>2.86134101382488</c:v>
                </c:pt>
                <c:pt idx="651">
                  <c:v>2.85962288786482</c:v>
                </c:pt>
                <c:pt idx="652">
                  <c:v>2.85790476190476</c:v>
                </c:pt>
                <c:pt idx="653">
                  <c:v>2.8561866359447</c:v>
                </c:pt>
                <c:pt idx="654">
                  <c:v>2.85446850998464</c:v>
                </c:pt>
                <c:pt idx="655">
                  <c:v>2.85275038402458</c:v>
                </c:pt>
                <c:pt idx="656">
                  <c:v>2.85103225806452</c:v>
                </c:pt>
                <c:pt idx="657">
                  <c:v>2.84931413210445</c:v>
                </c:pt>
                <c:pt idx="658">
                  <c:v>2.84759600614439</c:v>
                </c:pt>
                <c:pt idx="659">
                  <c:v>2.84587788018433</c:v>
                </c:pt>
                <c:pt idx="660">
                  <c:v>2.84415975422427</c:v>
                </c:pt>
                <c:pt idx="661">
                  <c:v>2.84244162826421</c:v>
                </c:pt>
                <c:pt idx="662">
                  <c:v>2.84072350230415</c:v>
                </c:pt>
                <c:pt idx="663">
                  <c:v>2.83900537634409</c:v>
                </c:pt>
                <c:pt idx="664">
                  <c:v>2.83728725038402</c:v>
                </c:pt>
                <c:pt idx="665">
                  <c:v>2.83556912442396</c:v>
                </c:pt>
                <c:pt idx="666">
                  <c:v>2.8338509984639</c:v>
                </c:pt>
                <c:pt idx="667">
                  <c:v>2.83213287250384</c:v>
                </c:pt>
                <c:pt idx="668">
                  <c:v>2.83041474654378</c:v>
                </c:pt>
                <c:pt idx="669">
                  <c:v>2.82803471086666</c:v>
                </c:pt>
                <c:pt idx="670">
                  <c:v>2.82565467518954</c:v>
                </c:pt>
                <c:pt idx="671">
                  <c:v>2.82327463951241</c:v>
                </c:pt>
                <c:pt idx="672">
                  <c:v>2.82089460383529</c:v>
                </c:pt>
                <c:pt idx="673">
                  <c:v>2.81851456815817</c:v>
                </c:pt>
                <c:pt idx="674">
                  <c:v>2.81613453248105</c:v>
                </c:pt>
                <c:pt idx="675">
                  <c:v>2.81375449680393</c:v>
                </c:pt>
                <c:pt idx="676">
                  <c:v>2.8113744611268</c:v>
                </c:pt>
                <c:pt idx="677">
                  <c:v>2.80899442544968</c:v>
                </c:pt>
                <c:pt idx="678">
                  <c:v>2.80661438977256</c:v>
                </c:pt>
                <c:pt idx="679">
                  <c:v>2.80423435409544</c:v>
                </c:pt>
                <c:pt idx="680">
                  <c:v>2.80185431841832</c:v>
                </c:pt>
                <c:pt idx="681">
                  <c:v>2.79947428274119</c:v>
                </c:pt>
                <c:pt idx="682">
                  <c:v>2.79709424706407</c:v>
                </c:pt>
                <c:pt idx="683">
                  <c:v>2.79471421138695</c:v>
                </c:pt>
                <c:pt idx="684">
                  <c:v>2.79233417570983</c:v>
                </c:pt>
                <c:pt idx="685">
                  <c:v>2.78995414003271</c:v>
                </c:pt>
                <c:pt idx="686">
                  <c:v>2.78757410435558</c:v>
                </c:pt>
                <c:pt idx="687">
                  <c:v>2.78519406867846</c:v>
                </c:pt>
                <c:pt idx="688">
                  <c:v>2.78281403300134</c:v>
                </c:pt>
                <c:pt idx="689">
                  <c:v>2.78043399732422</c:v>
                </c:pt>
                <c:pt idx="690">
                  <c:v>2.7780539616471</c:v>
                </c:pt>
                <c:pt idx="691">
                  <c:v>2.77567392596998</c:v>
                </c:pt>
                <c:pt idx="692">
                  <c:v>2.77329389029285</c:v>
                </c:pt>
                <c:pt idx="693">
                  <c:v>2.77091385461573</c:v>
                </c:pt>
                <c:pt idx="694">
                  <c:v>2.76853381893861</c:v>
                </c:pt>
                <c:pt idx="695">
                  <c:v>2.76615378326149</c:v>
                </c:pt>
                <c:pt idx="696">
                  <c:v>2.76377374758437</c:v>
                </c:pt>
                <c:pt idx="697">
                  <c:v>2.76139371190724</c:v>
                </c:pt>
                <c:pt idx="698">
                  <c:v>2.75901367623012</c:v>
                </c:pt>
                <c:pt idx="699">
                  <c:v>2.756633640553</c:v>
                </c:pt>
                <c:pt idx="700">
                  <c:v>2.75394331029186</c:v>
                </c:pt>
                <c:pt idx="701">
                  <c:v>2.75125298003073</c:v>
                </c:pt>
                <c:pt idx="702">
                  <c:v>2.74856264976959</c:v>
                </c:pt>
                <c:pt idx="703">
                  <c:v>2.74587231950845</c:v>
                </c:pt>
                <c:pt idx="704">
                  <c:v>2.74318198924731</c:v>
                </c:pt>
                <c:pt idx="705">
                  <c:v>2.74049165898618</c:v>
                </c:pt>
                <c:pt idx="706">
                  <c:v>2.73780132872504</c:v>
                </c:pt>
                <c:pt idx="707">
                  <c:v>2.7351109984639</c:v>
                </c:pt>
                <c:pt idx="708">
                  <c:v>2.73242066820277</c:v>
                </c:pt>
                <c:pt idx="709">
                  <c:v>2.72973033794163</c:v>
                </c:pt>
                <c:pt idx="710">
                  <c:v>2.72704000768049</c:v>
                </c:pt>
                <c:pt idx="711">
                  <c:v>2.72434967741936</c:v>
                </c:pt>
                <c:pt idx="712">
                  <c:v>2.72165934715822</c:v>
                </c:pt>
                <c:pt idx="713">
                  <c:v>2.71896901689708</c:v>
                </c:pt>
                <c:pt idx="714">
                  <c:v>2.71627868663594</c:v>
                </c:pt>
                <c:pt idx="715">
                  <c:v>2.71358835637481</c:v>
                </c:pt>
                <c:pt idx="716">
                  <c:v>2.71089802611367</c:v>
                </c:pt>
                <c:pt idx="717">
                  <c:v>2.70820769585253</c:v>
                </c:pt>
                <c:pt idx="718">
                  <c:v>2.7055173655914</c:v>
                </c:pt>
                <c:pt idx="719">
                  <c:v>2.70282703533026</c:v>
                </c:pt>
                <c:pt idx="720">
                  <c:v>2.70013670506912</c:v>
                </c:pt>
                <c:pt idx="721">
                  <c:v>2.69744637480799</c:v>
                </c:pt>
                <c:pt idx="722">
                  <c:v>2.69475604454685</c:v>
                </c:pt>
                <c:pt idx="723">
                  <c:v>2.69206571428571</c:v>
                </c:pt>
                <c:pt idx="724">
                  <c:v>2.68937538402457</c:v>
                </c:pt>
                <c:pt idx="725">
                  <c:v>2.68668505376344</c:v>
                </c:pt>
                <c:pt idx="726">
                  <c:v>2.6839947235023</c:v>
                </c:pt>
                <c:pt idx="727">
                  <c:v>2.68130439324116</c:v>
                </c:pt>
                <c:pt idx="728">
                  <c:v>2.67861406298003</c:v>
                </c:pt>
                <c:pt idx="729">
                  <c:v>2.67592373271889</c:v>
                </c:pt>
              </c:numCache>
            </c:numRef>
          </c:yVal>
          <c:smooth val="0"/>
        </c:ser>
        <c:axId val="81743586"/>
        <c:axId val="1529834"/>
      </c:scatterChart>
      <c:scatterChart>
        <c:scatterStyle val="lineMarker"/>
        <c:varyColors val="0"/>
        <c:ser>
          <c:idx val="1"/>
          <c:order val="1"/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'Viking Bank calculation'!$L$3:$L$149</c:f>
              <c:numCache>
                <c:formatCode>General</c:formatCode>
                <c:ptCount val="147"/>
                <c:pt idx="27">
                  <c:v>44149</c:v>
                </c:pt>
                <c:pt idx="28">
                  <c:v>44249</c:v>
                </c:pt>
                <c:pt idx="29">
                  <c:v>44284</c:v>
                </c:pt>
                <c:pt idx="30">
                  <c:v>44326</c:v>
                </c:pt>
                <c:pt idx="31">
                  <c:v>44365</c:v>
                </c:pt>
                <c:pt idx="32">
                  <c:v>44391</c:v>
                </c:pt>
                <c:pt idx="33">
                  <c:v>44409</c:v>
                </c:pt>
                <c:pt idx="34">
                  <c:v>44429</c:v>
                </c:pt>
                <c:pt idx="35">
                  <c:v>44449</c:v>
                </c:pt>
                <c:pt idx="36">
                  <c:v>44514</c:v>
                </c:pt>
                <c:pt idx="37">
                  <c:v>44599</c:v>
                </c:pt>
                <c:pt idx="38">
                  <c:v>44762</c:v>
                </c:pt>
              </c:numCache>
            </c:numRef>
          </c:xVal>
          <c:yVal>
            <c:numRef>
              <c:f>'Viking Bank calculation'!$O$3:$O$149</c:f>
              <c:numCache>
                <c:formatCode>General</c:formatCode>
                <c:ptCount val="147"/>
                <c:pt idx="0">
                  <c:v>2.03968307085547</c:v>
                </c:pt>
                <c:pt idx="1">
                  <c:v>2.51326836505927</c:v>
                </c:pt>
                <c:pt idx="2">
                  <c:v>2.25274871181172</c:v>
                </c:pt>
                <c:pt idx="3">
                  <c:v>2.37684130161548</c:v>
                </c:pt>
                <c:pt idx="4">
                  <c:v>2.3901299039085</c:v>
                </c:pt>
                <c:pt idx="5">
                  <c:v>2.42278969696376</c:v>
                </c:pt>
                <c:pt idx="6">
                  <c:v>2.37915216093102</c:v>
                </c:pt>
                <c:pt idx="7">
                  <c:v>2.63736401080085</c:v>
                </c:pt>
                <c:pt idx="8">
                  <c:v>2.65300953578976</c:v>
                </c:pt>
                <c:pt idx="9">
                  <c:v>2.51018338896195</c:v>
                </c:pt>
                <c:pt idx="10">
                  <c:v>2.4846180236339</c:v>
                </c:pt>
                <c:pt idx="11">
                  <c:v>2.58386772501178</c:v>
                </c:pt>
                <c:pt idx="12">
                  <c:v>2.47086886227635</c:v>
                </c:pt>
                <c:pt idx="13">
                  <c:v>2.81961836274015</c:v>
                </c:pt>
                <c:pt idx="14">
                  <c:v>2.6210155516748</c:v>
                </c:pt>
                <c:pt idx="15">
                  <c:v>2.66977807341703</c:v>
                </c:pt>
                <c:pt idx="16">
                  <c:v>2.72360309557185</c:v>
                </c:pt>
                <c:pt idx="17">
                  <c:v>2.79847606820303</c:v>
                </c:pt>
                <c:pt idx="18">
                  <c:v>2.84094251040706</c:v>
                </c:pt>
                <c:pt idx="19">
                  <c:v>2.45927341870039</c:v>
                </c:pt>
                <c:pt idx="20">
                  <c:v>2.49975663686132</c:v>
                </c:pt>
                <c:pt idx="21">
                  <c:v>2.69159640449074</c:v>
                </c:pt>
                <c:pt idx="22">
                  <c:v>2.37427979141833</c:v>
                </c:pt>
                <c:pt idx="23">
                  <c:v>2.78360966993543</c:v>
                </c:pt>
                <c:pt idx="24">
                  <c:v>2.31263745492531</c:v>
                </c:pt>
                <c:pt idx="25">
                  <c:v>2.73397557290399</c:v>
                </c:pt>
                <c:pt idx="27">
                  <c:v>2.50760596835846</c:v>
                </c:pt>
                <c:pt idx="28">
                  <c:v>3.0119021471208</c:v>
                </c:pt>
                <c:pt idx="29">
                  <c:v>3.03819337190881</c:v>
                </c:pt>
                <c:pt idx="30">
                  <c:v>2.99686296528391</c:v>
                </c:pt>
                <c:pt idx="31">
                  <c:v>2.81180577044124</c:v>
                </c:pt>
                <c:pt idx="32">
                  <c:v>2.82207440118742</c:v>
                </c:pt>
                <c:pt idx="33">
                  <c:v>2.80429313360861</c:v>
                </c:pt>
                <c:pt idx="34">
                  <c:v>2.68306510833624</c:v>
                </c:pt>
                <c:pt idx="35">
                  <c:v>2.77882133507021</c:v>
                </c:pt>
                <c:pt idx="36">
                  <c:v>2.49885270436449</c:v>
                </c:pt>
                <c:pt idx="37">
                  <c:v>2.83164724071187</c:v>
                </c:pt>
                <c:pt idx="38">
                  <c:v>2.72798170752208</c:v>
                </c:pt>
                <c:pt idx="40">
                  <c:v>2.36192950589949</c:v>
                </c:pt>
                <c:pt idx="41">
                  <c:v>2.82131428203592</c:v>
                </c:pt>
                <c:pt idx="42">
                  <c:v>2.73670802732416</c:v>
                </c:pt>
                <c:pt idx="43">
                  <c:v>2.77570949924299</c:v>
                </c:pt>
                <c:pt idx="44">
                  <c:v>2.75326027352135</c:v>
                </c:pt>
                <c:pt idx="45">
                  <c:v>2.67646727599211</c:v>
                </c:pt>
                <c:pt idx="46">
                  <c:v>2.59967427846286</c:v>
                </c:pt>
                <c:pt idx="47">
                  <c:v>2.48224298921294</c:v>
                </c:pt>
                <c:pt idx="48">
                  <c:v>2.51551129339843</c:v>
                </c:pt>
                <c:pt idx="49">
                  <c:v>2.53874024430278</c:v>
                </c:pt>
                <c:pt idx="50">
                  <c:v>2.56196919520712</c:v>
                </c:pt>
                <c:pt idx="51">
                  <c:v>2.46937590058094</c:v>
                </c:pt>
                <c:pt idx="52">
                  <c:v>2.55036956317031</c:v>
                </c:pt>
                <c:pt idx="53">
                  <c:v>2.42607154273544</c:v>
                </c:pt>
                <c:pt idx="54">
                  <c:v>2.57139115252026</c:v>
                </c:pt>
                <c:pt idx="55">
                  <c:v>2.48605380586819</c:v>
                </c:pt>
                <c:pt idx="56">
                  <c:v>2.73026243266947</c:v>
                </c:pt>
                <c:pt idx="57">
                  <c:v>2.68675451693017</c:v>
                </c:pt>
              </c:numCache>
            </c:numRef>
          </c:yVal>
          <c:smooth val="0"/>
        </c:ser>
        <c:axId val="72812630"/>
        <c:axId val="68927087"/>
      </c:scatterChart>
      <c:valAx>
        <c:axId val="81743586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1529834"/>
        <c:crosses val="autoZero"/>
        <c:crossBetween val="midCat"/>
        <c:majorUnit val="30.45"/>
      </c:valAx>
      <c:valAx>
        <c:axId val="1529834"/>
        <c:scaling>
          <c:orientation val="maxMin"/>
          <c:max val="3"/>
          <c:min val="2.2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1743586"/>
        <c:crosses val="autoZero"/>
        <c:crossBetween val="midCat"/>
        <c:majorUnit val="0.1"/>
      </c:valAx>
      <c:valAx>
        <c:axId val="72812630"/>
        <c:scaling>
          <c:orientation val="minMax"/>
        </c:scaling>
        <c:delete val="1"/>
        <c:axPos val="t"/>
        <c:numFmt formatCode="[$-409]d/mmm/yyyy;@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68927087"/>
        <c:crossBetween val="midCat"/>
      </c:valAx>
      <c:valAx>
        <c:axId val="68927087"/>
        <c:scaling>
          <c:orientation val="maxMin"/>
          <c:max val="3.15"/>
          <c:min val="2.3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72812630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64742934967654"/>
          <c:y val="0.0657476139978791"/>
          <c:w val="0.932541709227102"/>
          <c:h val="0.913927182750088"/>
        </c:manualLayout>
      </c:layout>
      <c:scatterChart>
        <c:scatterStyle val="lineMarker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F</c:v>
                </c:pt>
              </c:strCache>
            </c:strRef>
          </c:tx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730"/>
                <c:pt idx="0">
                  <c:v>2.67409447004608</c:v>
                </c:pt>
                <c:pt idx="1">
                  <c:v>2.67226520737327</c:v>
                </c:pt>
                <c:pt idx="2">
                  <c:v>2.67043594470046</c:v>
                </c:pt>
                <c:pt idx="3">
                  <c:v>2.66860668202765</c:v>
                </c:pt>
                <c:pt idx="4">
                  <c:v>2.66677741935484</c:v>
                </c:pt>
                <c:pt idx="5">
                  <c:v>2.66494815668203</c:v>
                </c:pt>
                <c:pt idx="6">
                  <c:v>2.66311889400922</c:v>
                </c:pt>
                <c:pt idx="7">
                  <c:v>2.66128963133641</c:v>
                </c:pt>
                <c:pt idx="8">
                  <c:v>2.65946036866359</c:v>
                </c:pt>
                <c:pt idx="9">
                  <c:v>2.65763110599078</c:v>
                </c:pt>
                <c:pt idx="10">
                  <c:v>2.65580184331797</c:v>
                </c:pt>
                <c:pt idx="11">
                  <c:v>2.65397258064516</c:v>
                </c:pt>
                <c:pt idx="12">
                  <c:v>2.65214331797235</c:v>
                </c:pt>
                <c:pt idx="13">
                  <c:v>2.65031405529954</c:v>
                </c:pt>
                <c:pt idx="14">
                  <c:v>2.64848479262673</c:v>
                </c:pt>
                <c:pt idx="15">
                  <c:v>2.64665552995392</c:v>
                </c:pt>
                <c:pt idx="16">
                  <c:v>2.64482626728111</c:v>
                </c:pt>
                <c:pt idx="17">
                  <c:v>2.6429970046083</c:v>
                </c:pt>
                <c:pt idx="18">
                  <c:v>2.64116774193548</c:v>
                </c:pt>
                <c:pt idx="19">
                  <c:v>2.63933847926267</c:v>
                </c:pt>
                <c:pt idx="20">
                  <c:v>2.63750921658986</c:v>
                </c:pt>
                <c:pt idx="21">
                  <c:v>2.63567995391705</c:v>
                </c:pt>
                <c:pt idx="22">
                  <c:v>2.63385069124424</c:v>
                </c:pt>
                <c:pt idx="23">
                  <c:v>2.63202142857143</c:v>
                </c:pt>
                <c:pt idx="24">
                  <c:v>2.63019216589862</c:v>
                </c:pt>
                <c:pt idx="25">
                  <c:v>2.62836290322581</c:v>
                </c:pt>
                <c:pt idx="26">
                  <c:v>2.626533640553</c:v>
                </c:pt>
                <c:pt idx="27">
                  <c:v>2.62470437788018</c:v>
                </c:pt>
                <c:pt idx="28">
                  <c:v>2.62287511520737</c:v>
                </c:pt>
                <c:pt idx="29">
                  <c:v>2.62104585253456</c:v>
                </c:pt>
                <c:pt idx="30">
                  <c:v>2.61921658986175</c:v>
                </c:pt>
                <c:pt idx="31">
                  <c:v>2.61717927753828</c:v>
                </c:pt>
                <c:pt idx="32">
                  <c:v>2.61514196521481</c:v>
                </c:pt>
                <c:pt idx="33">
                  <c:v>2.61310465289133</c:v>
                </c:pt>
                <c:pt idx="34">
                  <c:v>2.61106734056786</c:v>
                </c:pt>
                <c:pt idx="35">
                  <c:v>2.60903002824439</c:v>
                </c:pt>
                <c:pt idx="36">
                  <c:v>2.60699271592092</c:v>
                </c:pt>
                <c:pt idx="37">
                  <c:v>2.60495540359744</c:v>
                </c:pt>
                <c:pt idx="38">
                  <c:v>2.60291809127397</c:v>
                </c:pt>
                <c:pt idx="39">
                  <c:v>2.6008807789505</c:v>
                </c:pt>
                <c:pt idx="40">
                  <c:v>2.59884346662703</c:v>
                </c:pt>
                <c:pt idx="41">
                  <c:v>2.59680615430355</c:v>
                </c:pt>
                <c:pt idx="42">
                  <c:v>2.59476884198008</c:v>
                </c:pt>
                <c:pt idx="43">
                  <c:v>2.59273152965661</c:v>
                </c:pt>
                <c:pt idx="44">
                  <c:v>2.59069421733313</c:v>
                </c:pt>
                <c:pt idx="45">
                  <c:v>2.58865690500966</c:v>
                </c:pt>
                <c:pt idx="46">
                  <c:v>2.58661959268619</c:v>
                </c:pt>
                <c:pt idx="47">
                  <c:v>2.58458228036272</c:v>
                </c:pt>
                <c:pt idx="48">
                  <c:v>2.58254496803924</c:v>
                </c:pt>
                <c:pt idx="49">
                  <c:v>2.58050765571577</c:v>
                </c:pt>
                <c:pt idx="50">
                  <c:v>2.5784703433923</c:v>
                </c:pt>
                <c:pt idx="51">
                  <c:v>2.57643303106883</c:v>
                </c:pt>
                <c:pt idx="52">
                  <c:v>2.57439571874535</c:v>
                </c:pt>
                <c:pt idx="53">
                  <c:v>2.57235840642188</c:v>
                </c:pt>
                <c:pt idx="54">
                  <c:v>2.57032109409841</c:v>
                </c:pt>
                <c:pt idx="55">
                  <c:v>2.56828378177494</c:v>
                </c:pt>
                <c:pt idx="56">
                  <c:v>2.56624646945146</c:v>
                </c:pt>
                <c:pt idx="57">
                  <c:v>2.56420915712799</c:v>
                </c:pt>
                <c:pt idx="58">
                  <c:v>2.56217184480452</c:v>
                </c:pt>
                <c:pt idx="59">
                  <c:v>2.56013453248105</c:v>
                </c:pt>
                <c:pt idx="60">
                  <c:v>2.55809722015757</c:v>
                </c:pt>
                <c:pt idx="61">
                  <c:v>2.5560599078341</c:v>
                </c:pt>
                <c:pt idx="62">
                  <c:v>2.55306528417819</c:v>
                </c:pt>
                <c:pt idx="63">
                  <c:v>2.55007066052227</c:v>
                </c:pt>
                <c:pt idx="64">
                  <c:v>2.54707603686636</c:v>
                </c:pt>
                <c:pt idx="65">
                  <c:v>2.54408141321045</c:v>
                </c:pt>
                <c:pt idx="66">
                  <c:v>2.54108678955453</c:v>
                </c:pt>
                <c:pt idx="67">
                  <c:v>2.53809216589862</c:v>
                </c:pt>
                <c:pt idx="68">
                  <c:v>2.5350975422427</c:v>
                </c:pt>
                <c:pt idx="69">
                  <c:v>2.53210291858679</c:v>
                </c:pt>
                <c:pt idx="70">
                  <c:v>2.52910829493088</c:v>
                </c:pt>
                <c:pt idx="71">
                  <c:v>2.52611367127496</c:v>
                </c:pt>
                <c:pt idx="72">
                  <c:v>2.52311904761905</c:v>
                </c:pt>
                <c:pt idx="73">
                  <c:v>2.52012442396313</c:v>
                </c:pt>
                <c:pt idx="74">
                  <c:v>2.51712980030722</c:v>
                </c:pt>
                <c:pt idx="75">
                  <c:v>2.51413517665131</c:v>
                </c:pt>
                <c:pt idx="76">
                  <c:v>2.51114055299539</c:v>
                </c:pt>
                <c:pt idx="77">
                  <c:v>2.50814592933948</c:v>
                </c:pt>
                <c:pt idx="78">
                  <c:v>2.50515130568356</c:v>
                </c:pt>
                <c:pt idx="79">
                  <c:v>2.50215668202765</c:v>
                </c:pt>
                <c:pt idx="80">
                  <c:v>2.49916205837174</c:v>
                </c:pt>
                <c:pt idx="81">
                  <c:v>2.49616743471582</c:v>
                </c:pt>
                <c:pt idx="82">
                  <c:v>2.49317281105991</c:v>
                </c:pt>
                <c:pt idx="83">
                  <c:v>2.49017818740399</c:v>
                </c:pt>
                <c:pt idx="84">
                  <c:v>2.48718356374808</c:v>
                </c:pt>
                <c:pt idx="85">
                  <c:v>2.48418894009217</c:v>
                </c:pt>
                <c:pt idx="86">
                  <c:v>2.48119431643625</c:v>
                </c:pt>
                <c:pt idx="87">
                  <c:v>2.47819969278034</c:v>
                </c:pt>
                <c:pt idx="88">
                  <c:v>2.47520506912442</c:v>
                </c:pt>
                <c:pt idx="89">
                  <c:v>2.47221044546851</c:v>
                </c:pt>
                <c:pt idx="90">
                  <c:v>2.4692158218126</c:v>
                </c:pt>
                <c:pt idx="91">
                  <c:v>2.46622119815668</c:v>
                </c:pt>
                <c:pt idx="92">
                  <c:v>2.46348885833209</c:v>
                </c:pt>
                <c:pt idx="93">
                  <c:v>2.46075651850751</c:v>
                </c:pt>
                <c:pt idx="94">
                  <c:v>2.45802417868292</c:v>
                </c:pt>
                <c:pt idx="95">
                  <c:v>2.45529183885833</c:v>
                </c:pt>
                <c:pt idx="96">
                  <c:v>2.45255949903374</c:v>
                </c:pt>
                <c:pt idx="97">
                  <c:v>2.44982715920916</c:v>
                </c:pt>
                <c:pt idx="98">
                  <c:v>2.44709481938457</c:v>
                </c:pt>
                <c:pt idx="99">
                  <c:v>2.44436247955998</c:v>
                </c:pt>
                <c:pt idx="100">
                  <c:v>2.4416301397354</c:v>
                </c:pt>
                <c:pt idx="101">
                  <c:v>2.43889779991081</c:v>
                </c:pt>
                <c:pt idx="102">
                  <c:v>2.43616546008622</c:v>
                </c:pt>
                <c:pt idx="103">
                  <c:v>2.43343312026163</c:v>
                </c:pt>
                <c:pt idx="104">
                  <c:v>2.43070078043704</c:v>
                </c:pt>
                <c:pt idx="105">
                  <c:v>2.42796844061246</c:v>
                </c:pt>
                <c:pt idx="106">
                  <c:v>2.42523610078787</c:v>
                </c:pt>
                <c:pt idx="107">
                  <c:v>2.42250376096328</c:v>
                </c:pt>
                <c:pt idx="108">
                  <c:v>2.4197714211387</c:v>
                </c:pt>
                <c:pt idx="109">
                  <c:v>2.41703908131411</c:v>
                </c:pt>
                <c:pt idx="110">
                  <c:v>2.41430674148952</c:v>
                </c:pt>
                <c:pt idx="111">
                  <c:v>2.41157440166493</c:v>
                </c:pt>
                <c:pt idx="112">
                  <c:v>2.40884206184035</c:v>
                </c:pt>
                <c:pt idx="113">
                  <c:v>2.40610972201576</c:v>
                </c:pt>
                <c:pt idx="114">
                  <c:v>2.40337738219117</c:v>
                </c:pt>
                <c:pt idx="115">
                  <c:v>2.40064504236658</c:v>
                </c:pt>
                <c:pt idx="116">
                  <c:v>2.397912702542</c:v>
                </c:pt>
                <c:pt idx="117">
                  <c:v>2.39518036271741</c:v>
                </c:pt>
                <c:pt idx="118">
                  <c:v>2.39244802289282</c:v>
                </c:pt>
                <c:pt idx="119">
                  <c:v>2.38971568306823</c:v>
                </c:pt>
                <c:pt idx="120">
                  <c:v>2.38698334324365</c:v>
                </c:pt>
                <c:pt idx="121">
                  <c:v>2.38425100341906</c:v>
                </c:pt>
                <c:pt idx="122">
                  <c:v>2.38151866359447</c:v>
                </c:pt>
                <c:pt idx="123">
                  <c:v>2.38565321428571</c:v>
                </c:pt>
                <c:pt idx="124">
                  <c:v>2.38978776497696</c:v>
                </c:pt>
                <c:pt idx="125">
                  <c:v>2.3939223156682</c:v>
                </c:pt>
                <c:pt idx="126">
                  <c:v>2.39805686635945</c:v>
                </c:pt>
                <c:pt idx="127">
                  <c:v>2.40219141705069</c:v>
                </c:pt>
                <c:pt idx="128">
                  <c:v>2.40632596774194</c:v>
                </c:pt>
                <c:pt idx="129">
                  <c:v>2.41046051843318</c:v>
                </c:pt>
                <c:pt idx="130">
                  <c:v>2.41459506912442</c:v>
                </c:pt>
                <c:pt idx="131">
                  <c:v>2.41872961981567</c:v>
                </c:pt>
                <c:pt idx="132">
                  <c:v>2.42286417050691</c:v>
                </c:pt>
                <c:pt idx="133">
                  <c:v>2.42699872119816</c:v>
                </c:pt>
                <c:pt idx="134">
                  <c:v>2.4311332718894</c:v>
                </c:pt>
                <c:pt idx="135">
                  <c:v>2.43526782258065</c:v>
                </c:pt>
                <c:pt idx="136">
                  <c:v>2.43940237327189</c:v>
                </c:pt>
                <c:pt idx="137">
                  <c:v>2.44353692396313</c:v>
                </c:pt>
                <c:pt idx="138">
                  <c:v>2.44767147465438</c:v>
                </c:pt>
                <c:pt idx="139">
                  <c:v>2.45180602534562</c:v>
                </c:pt>
                <c:pt idx="140">
                  <c:v>2.45594057603687</c:v>
                </c:pt>
                <c:pt idx="141">
                  <c:v>2.46007512672811</c:v>
                </c:pt>
                <c:pt idx="142">
                  <c:v>2.46420967741936</c:v>
                </c:pt>
                <c:pt idx="143">
                  <c:v>2.4683442281106</c:v>
                </c:pt>
                <c:pt idx="144">
                  <c:v>2.47247877880184</c:v>
                </c:pt>
                <c:pt idx="145">
                  <c:v>2.47661332949309</c:v>
                </c:pt>
                <c:pt idx="146">
                  <c:v>2.48074788018433</c:v>
                </c:pt>
                <c:pt idx="147">
                  <c:v>2.48488243087558</c:v>
                </c:pt>
                <c:pt idx="148">
                  <c:v>2.48901698156682</c:v>
                </c:pt>
                <c:pt idx="149">
                  <c:v>2.49315153225807</c:v>
                </c:pt>
                <c:pt idx="150">
                  <c:v>2.49728608294931</c:v>
                </c:pt>
                <c:pt idx="151">
                  <c:v>2.50142063364055</c:v>
                </c:pt>
                <c:pt idx="152">
                  <c:v>2.5055551843318</c:v>
                </c:pt>
                <c:pt idx="153">
                  <c:v>2.51160015608741</c:v>
                </c:pt>
                <c:pt idx="154">
                  <c:v>2.51764512784302</c:v>
                </c:pt>
                <c:pt idx="155">
                  <c:v>2.52369009959863</c:v>
                </c:pt>
                <c:pt idx="156">
                  <c:v>2.52973507135424</c:v>
                </c:pt>
                <c:pt idx="157">
                  <c:v>2.53578004310986</c:v>
                </c:pt>
                <c:pt idx="158">
                  <c:v>2.54182501486547</c:v>
                </c:pt>
                <c:pt idx="159">
                  <c:v>2.54786998662108</c:v>
                </c:pt>
                <c:pt idx="160">
                  <c:v>2.55391495837669</c:v>
                </c:pt>
                <c:pt idx="161">
                  <c:v>2.5599599301323</c:v>
                </c:pt>
                <c:pt idx="162">
                  <c:v>2.56600490188791</c:v>
                </c:pt>
                <c:pt idx="163">
                  <c:v>2.57204987364353</c:v>
                </c:pt>
                <c:pt idx="164">
                  <c:v>2.57809484539914</c:v>
                </c:pt>
                <c:pt idx="165">
                  <c:v>2.58413981715475</c:v>
                </c:pt>
                <c:pt idx="166">
                  <c:v>2.59018478891036</c:v>
                </c:pt>
                <c:pt idx="167">
                  <c:v>2.59622976066597</c:v>
                </c:pt>
                <c:pt idx="168">
                  <c:v>2.60227473242159</c:v>
                </c:pt>
                <c:pt idx="169">
                  <c:v>2.6083197041772</c:v>
                </c:pt>
                <c:pt idx="170">
                  <c:v>2.61436467593281</c:v>
                </c:pt>
                <c:pt idx="171">
                  <c:v>2.62040964768842</c:v>
                </c:pt>
                <c:pt idx="172">
                  <c:v>2.62645461944403</c:v>
                </c:pt>
                <c:pt idx="173">
                  <c:v>2.63249959119964</c:v>
                </c:pt>
                <c:pt idx="174">
                  <c:v>2.63854456295526</c:v>
                </c:pt>
                <c:pt idx="175">
                  <c:v>2.64458953471087</c:v>
                </c:pt>
                <c:pt idx="176">
                  <c:v>2.65063450646648</c:v>
                </c:pt>
                <c:pt idx="177">
                  <c:v>2.65667947822209</c:v>
                </c:pt>
                <c:pt idx="178">
                  <c:v>2.6627244499777</c:v>
                </c:pt>
                <c:pt idx="179">
                  <c:v>2.66876942173331</c:v>
                </c:pt>
                <c:pt idx="180">
                  <c:v>2.67481439348893</c:v>
                </c:pt>
                <c:pt idx="181">
                  <c:v>2.68085936524454</c:v>
                </c:pt>
                <c:pt idx="182">
                  <c:v>2.68690433700015</c:v>
                </c:pt>
                <c:pt idx="183">
                  <c:v>2.69294930875576</c:v>
                </c:pt>
                <c:pt idx="184">
                  <c:v>2.69664635052772</c:v>
                </c:pt>
                <c:pt idx="185">
                  <c:v>2.70034339229969</c:v>
                </c:pt>
                <c:pt idx="186">
                  <c:v>2.70404043407165</c:v>
                </c:pt>
                <c:pt idx="187">
                  <c:v>2.70773747584362</c:v>
                </c:pt>
                <c:pt idx="188">
                  <c:v>2.71143451761558</c:v>
                </c:pt>
                <c:pt idx="189">
                  <c:v>2.71513155938754</c:v>
                </c:pt>
                <c:pt idx="190">
                  <c:v>2.71882860115951</c:v>
                </c:pt>
                <c:pt idx="191">
                  <c:v>2.72252564293147</c:v>
                </c:pt>
                <c:pt idx="192">
                  <c:v>2.72622268470343</c:v>
                </c:pt>
                <c:pt idx="193">
                  <c:v>2.7299197264754</c:v>
                </c:pt>
                <c:pt idx="194">
                  <c:v>2.73361676824736</c:v>
                </c:pt>
                <c:pt idx="195">
                  <c:v>2.73731381001933</c:v>
                </c:pt>
                <c:pt idx="196">
                  <c:v>2.74101085179129</c:v>
                </c:pt>
                <c:pt idx="197">
                  <c:v>2.74470789356325</c:v>
                </c:pt>
                <c:pt idx="198">
                  <c:v>2.74840493533522</c:v>
                </c:pt>
                <c:pt idx="199">
                  <c:v>2.75210197710718</c:v>
                </c:pt>
                <c:pt idx="200">
                  <c:v>2.75579901887914</c:v>
                </c:pt>
                <c:pt idx="201">
                  <c:v>2.75949606065111</c:v>
                </c:pt>
                <c:pt idx="202">
                  <c:v>2.76319310242307</c:v>
                </c:pt>
                <c:pt idx="203">
                  <c:v>2.76689014419504</c:v>
                </c:pt>
                <c:pt idx="204">
                  <c:v>2.770587185967</c:v>
                </c:pt>
                <c:pt idx="205">
                  <c:v>2.77428422773896</c:v>
                </c:pt>
                <c:pt idx="206">
                  <c:v>2.77798126951093</c:v>
                </c:pt>
                <c:pt idx="207">
                  <c:v>2.78167831128289</c:v>
                </c:pt>
                <c:pt idx="208">
                  <c:v>2.78537535305485</c:v>
                </c:pt>
                <c:pt idx="209">
                  <c:v>2.78907239482682</c:v>
                </c:pt>
                <c:pt idx="210">
                  <c:v>2.79276943659878</c:v>
                </c:pt>
                <c:pt idx="211">
                  <c:v>2.79646647837075</c:v>
                </c:pt>
                <c:pt idx="212">
                  <c:v>2.80016352014271</c:v>
                </c:pt>
                <c:pt idx="213">
                  <c:v>2.80386056191467</c:v>
                </c:pt>
                <c:pt idx="214">
                  <c:v>2.80755760368664</c:v>
                </c:pt>
                <c:pt idx="215">
                  <c:v>2.81012187294273</c:v>
                </c:pt>
                <c:pt idx="216">
                  <c:v>2.81268614219882</c:v>
                </c:pt>
                <c:pt idx="217">
                  <c:v>2.8152504114549</c:v>
                </c:pt>
                <c:pt idx="218">
                  <c:v>2.81781468071099</c:v>
                </c:pt>
                <c:pt idx="219">
                  <c:v>2.82037894996708</c:v>
                </c:pt>
                <c:pt idx="220">
                  <c:v>2.82294321922317</c:v>
                </c:pt>
                <c:pt idx="221">
                  <c:v>2.82550748847926</c:v>
                </c:pt>
                <c:pt idx="222">
                  <c:v>2.82807175773535</c:v>
                </c:pt>
                <c:pt idx="223">
                  <c:v>2.83063602699144</c:v>
                </c:pt>
                <c:pt idx="224">
                  <c:v>2.83320029624753</c:v>
                </c:pt>
                <c:pt idx="225">
                  <c:v>2.83576456550362</c:v>
                </c:pt>
                <c:pt idx="226">
                  <c:v>2.83832883475971</c:v>
                </c:pt>
                <c:pt idx="227">
                  <c:v>2.8408931040158</c:v>
                </c:pt>
                <c:pt idx="228">
                  <c:v>2.84345737327189</c:v>
                </c:pt>
                <c:pt idx="229">
                  <c:v>2.84602164252798</c:v>
                </c:pt>
                <c:pt idx="230">
                  <c:v>2.84858591178407</c:v>
                </c:pt>
                <c:pt idx="231">
                  <c:v>2.85115018104016</c:v>
                </c:pt>
                <c:pt idx="232">
                  <c:v>2.85371445029625</c:v>
                </c:pt>
                <c:pt idx="233">
                  <c:v>2.85627871955234</c:v>
                </c:pt>
                <c:pt idx="234">
                  <c:v>2.85884298880843</c:v>
                </c:pt>
                <c:pt idx="235">
                  <c:v>2.86140725806452</c:v>
                </c:pt>
                <c:pt idx="236">
                  <c:v>2.86397152732061</c:v>
                </c:pt>
                <c:pt idx="237">
                  <c:v>2.8665357965767</c:v>
                </c:pt>
                <c:pt idx="238">
                  <c:v>2.86910006583278</c:v>
                </c:pt>
                <c:pt idx="239">
                  <c:v>2.87166433508887</c:v>
                </c:pt>
                <c:pt idx="240">
                  <c:v>2.87422860434496</c:v>
                </c:pt>
                <c:pt idx="241">
                  <c:v>2.87679287360105</c:v>
                </c:pt>
                <c:pt idx="242">
                  <c:v>2.87935714285714</c:v>
                </c:pt>
                <c:pt idx="243">
                  <c:v>2.87944105842129</c:v>
                </c:pt>
                <c:pt idx="244">
                  <c:v>2.87952497398543</c:v>
                </c:pt>
                <c:pt idx="245">
                  <c:v>2.87960888954958</c:v>
                </c:pt>
                <c:pt idx="246">
                  <c:v>2.87969280511372</c:v>
                </c:pt>
                <c:pt idx="247">
                  <c:v>2.87977672067787</c:v>
                </c:pt>
                <c:pt idx="248">
                  <c:v>2.87986063624201</c:v>
                </c:pt>
                <c:pt idx="249">
                  <c:v>2.87994455180615</c:v>
                </c:pt>
                <c:pt idx="250">
                  <c:v>2.8800284673703</c:v>
                </c:pt>
                <c:pt idx="251">
                  <c:v>2.88011238293444</c:v>
                </c:pt>
                <c:pt idx="252">
                  <c:v>2.88019629849859</c:v>
                </c:pt>
                <c:pt idx="253">
                  <c:v>2.88028021406273</c:v>
                </c:pt>
                <c:pt idx="254">
                  <c:v>2.88036412962688</c:v>
                </c:pt>
                <c:pt idx="255">
                  <c:v>2.88044804519102</c:v>
                </c:pt>
                <c:pt idx="256">
                  <c:v>2.88053196075517</c:v>
                </c:pt>
                <c:pt idx="257">
                  <c:v>2.88061587631931</c:v>
                </c:pt>
                <c:pt idx="258">
                  <c:v>2.88069979188346</c:v>
                </c:pt>
                <c:pt idx="259">
                  <c:v>2.8807837074476</c:v>
                </c:pt>
                <c:pt idx="260">
                  <c:v>2.88086762301174</c:v>
                </c:pt>
                <c:pt idx="261">
                  <c:v>2.88095153857589</c:v>
                </c:pt>
                <c:pt idx="262">
                  <c:v>2.88103545414003</c:v>
                </c:pt>
                <c:pt idx="263">
                  <c:v>2.88111936970418</c:v>
                </c:pt>
                <c:pt idx="264">
                  <c:v>2.88120328526832</c:v>
                </c:pt>
                <c:pt idx="265">
                  <c:v>2.88128720083247</c:v>
                </c:pt>
                <c:pt idx="266">
                  <c:v>2.88137111639661</c:v>
                </c:pt>
                <c:pt idx="267">
                  <c:v>2.88145503196076</c:v>
                </c:pt>
                <c:pt idx="268">
                  <c:v>2.8815389475249</c:v>
                </c:pt>
                <c:pt idx="269">
                  <c:v>2.88162286308904</c:v>
                </c:pt>
                <c:pt idx="270">
                  <c:v>2.88170677865319</c:v>
                </c:pt>
                <c:pt idx="271">
                  <c:v>2.88179069421733</c:v>
                </c:pt>
                <c:pt idx="272">
                  <c:v>2.88187460978148</c:v>
                </c:pt>
                <c:pt idx="273">
                  <c:v>2.88195852534562</c:v>
                </c:pt>
                <c:pt idx="274">
                  <c:v>2.88024039938556</c:v>
                </c:pt>
                <c:pt idx="275">
                  <c:v>2.8785222734255</c:v>
                </c:pt>
                <c:pt idx="276">
                  <c:v>2.87680414746544</c:v>
                </c:pt>
                <c:pt idx="277">
                  <c:v>2.87508602150538</c:v>
                </c:pt>
                <c:pt idx="278">
                  <c:v>2.87336789554532</c:v>
                </c:pt>
                <c:pt idx="279">
                  <c:v>2.87164976958525</c:v>
                </c:pt>
                <c:pt idx="280">
                  <c:v>2.86993164362519</c:v>
                </c:pt>
                <c:pt idx="281">
                  <c:v>2.86821351766513</c:v>
                </c:pt>
                <c:pt idx="282">
                  <c:v>2.86649539170507</c:v>
                </c:pt>
                <c:pt idx="283">
                  <c:v>2.86477726574501</c:v>
                </c:pt>
                <c:pt idx="284">
                  <c:v>2.86305913978495</c:v>
                </c:pt>
                <c:pt idx="285">
                  <c:v>2.86134101382489</c:v>
                </c:pt>
                <c:pt idx="286">
                  <c:v>2.85962288786482</c:v>
                </c:pt>
                <c:pt idx="287">
                  <c:v>2.85790476190476</c:v>
                </c:pt>
                <c:pt idx="288">
                  <c:v>2.8561866359447</c:v>
                </c:pt>
                <c:pt idx="289">
                  <c:v>2.85446850998464</c:v>
                </c:pt>
                <c:pt idx="290">
                  <c:v>2.85275038402458</c:v>
                </c:pt>
                <c:pt idx="291">
                  <c:v>2.85103225806452</c:v>
                </c:pt>
                <c:pt idx="292">
                  <c:v>2.84931413210446</c:v>
                </c:pt>
                <c:pt idx="293">
                  <c:v>2.84759600614439</c:v>
                </c:pt>
                <c:pt idx="294">
                  <c:v>2.84587788018433</c:v>
                </c:pt>
                <c:pt idx="295">
                  <c:v>2.84415975422427</c:v>
                </c:pt>
                <c:pt idx="296">
                  <c:v>2.84244162826421</c:v>
                </c:pt>
                <c:pt idx="297">
                  <c:v>2.84072350230415</c:v>
                </c:pt>
                <c:pt idx="298">
                  <c:v>2.83900537634409</c:v>
                </c:pt>
                <c:pt idx="299">
                  <c:v>2.83728725038403</c:v>
                </c:pt>
                <c:pt idx="300">
                  <c:v>2.83556912442396</c:v>
                </c:pt>
                <c:pt idx="301">
                  <c:v>2.8338509984639</c:v>
                </c:pt>
                <c:pt idx="302">
                  <c:v>2.83213287250384</c:v>
                </c:pt>
                <c:pt idx="303">
                  <c:v>2.83041474654378</c:v>
                </c:pt>
                <c:pt idx="304">
                  <c:v>2.82803471086666</c:v>
                </c:pt>
                <c:pt idx="305">
                  <c:v>2.82565467518954</c:v>
                </c:pt>
                <c:pt idx="306">
                  <c:v>2.82327463951241</c:v>
                </c:pt>
                <c:pt idx="307">
                  <c:v>2.82089460383529</c:v>
                </c:pt>
                <c:pt idx="308">
                  <c:v>2.81851456815817</c:v>
                </c:pt>
                <c:pt idx="309">
                  <c:v>2.81613453248105</c:v>
                </c:pt>
                <c:pt idx="310">
                  <c:v>2.81375449680392</c:v>
                </c:pt>
                <c:pt idx="311">
                  <c:v>2.8113744611268</c:v>
                </c:pt>
                <c:pt idx="312">
                  <c:v>2.80899442544968</c:v>
                </c:pt>
                <c:pt idx="313">
                  <c:v>2.80661438977256</c:v>
                </c:pt>
                <c:pt idx="314">
                  <c:v>2.80423435409544</c:v>
                </c:pt>
                <c:pt idx="315">
                  <c:v>2.80185431841831</c:v>
                </c:pt>
                <c:pt idx="316">
                  <c:v>2.79947428274119</c:v>
                </c:pt>
                <c:pt idx="317">
                  <c:v>2.79709424706407</c:v>
                </c:pt>
                <c:pt idx="318">
                  <c:v>2.79471421138695</c:v>
                </c:pt>
                <c:pt idx="319">
                  <c:v>2.79233417570983</c:v>
                </c:pt>
                <c:pt idx="320">
                  <c:v>2.7899541400327</c:v>
                </c:pt>
                <c:pt idx="321">
                  <c:v>2.78757410435558</c:v>
                </c:pt>
                <c:pt idx="322">
                  <c:v>2.78519406867846</c:v>
                </c:pt>
                <c:pt idx="323">
                  <c:v>2.78281403300134</c:v>
                </c:pt>
                <c:pt idx="324">
                  <c:v>2.78043399732422</c:v>
                </c:pt>
                <c:pt idx="325">
                  <c:v>2.77805396164709</c:v>
                </c:pt>
                <c:pt idx="326">
                  <c:v>2.77567392596997</c:v>
                </c:pt>
                <c:pt idx="327">
                  <c:v>2.77329389029285</c:v>
                </c:pt>
                <c:pt idx="328">
                  <c:v>2.77091385461573</c:v>
                </c:pt>
                <c:pt idx="329">
                  <c:v>2.76853381893861</c:v>
                </c:pt>
                <c:pt idx="330">
                  <c:v>2.76615378326148</c:v>
                </c:pt>
                <c:pt idx="331">
                  <c:v>2.76377374758436</c:v>
                </c:pt>
                <c:pt idx="332">
                  <c:v>2.76139371190724</c:v>
                </c:pt>
                <c:pt idx="333">
                  <c:v>2.75901367623012</c:v>
                </c:pt>
                <c:pt idx="334">
                  <c:v>2.756633640553</c:v>
                </c:pt>
                <c:pt idx="335">
                  <c:v>2.75394331029186</c:v>
                </c:pt>
                <c:pt idx="336">
                  <c:v>2.75125298003072</c:v>
                </c:pt>
                <c:pt idx="337">
                  <c:v>2.74856264976959</c:v>
                </c:pt>
                <c:pt idx="338">
                  <c:v>2.74587231950845</c:v>
                </c:pt>
                <c:pt idx="339">
                  <c:v>2.74318198924731</c:v>
                </c:pt>
                <c:pt idx="340">
                  <c:v>2.74049165898618</c:v>
                </c:pt>
                <c:pt idx="341">
                  <c:v>2.73780132872504</c:v>
                </c:pt>
                <c:pt idx="342">
                  <c:v>2.7351109984639</c:v>
                </c:pt>
                <c:pt idx="343">
                  <c:v>2.73242066820277</c:v>
                </c:pt>
                <c:pt idx="344">
                  <c:v>2.72973033794163</c:v>
                </c:pt>
                <c:pt idx="345">
                  <c:v>2.72704000768049</c:v>
                </c:pt>
                <c:pt idx="346">
                  <c:v>2.72434967741935</c:v>
                </c:pt>
                <c:pt idx="347">
                  <c:v>2.72165934715822</c:v>
                </c:pt>
                <c:pt idx="348">
                  <c:v>2.71896901689708</c:v>
                </c:pt>
                <c:pt idx="349">
                  <c:v>2.71627868663594</c:v>
                </c:pt>
                <c:pt idx="350">
                  <c:v>2.71358835637481</c:v>
                </c:pt>
                <c:pt idx="351">
                  <c:v>2.71089802611367</c:v>
                </c:pt>
                <c:pt idx="352">
                  <c:v>2.70820769585253</c:v>
                </c:pt>
                <c:pt idx="353">
                  <c:v>2.7055173655914</c:v>
                </c:pt>
                <c:pt idx="354">
                  <c:v>2.70282703533026</c:v>
                </c:pt>
                <c:pt idx="355">
                  <c:v>2.70013670506912</c:v>
                </c:pt>
                <c:pt idx="356">
                  <c:v>2.69744637480799</c:v>
                </c:pt>
                <c:pt idx="357">
                  <c:v>2.69475604454685</c:v>
                </c:pt>
                <c:pt idx="358">
                  <c:v>2.69206571428571</c:v>
                </c:pt>
                <c:pt idx="359">
                  <c:v>2.68937538402458</c:v>
                </c:pt>
                <c:pt idx="360">
                  <c:v>2.68668505376344</c:v>
                </c:pt>
                <c:pt idx="361">
                  <c:v>2.6839947235023</c:v>
                </c:pt>
                <c:pt idx="362">
                  <c:v>2.68130439324117</c:v>
                </c:pt>
                <c:pt idx="363">
                  <c:v>2.67861406298003</c:v>
                </c:pt>
                <c:pt idx="364">
                  <c:v>2.67592373271889</c:v>
                </c:pt>
                <c:pt idx="365">
                  <c:v>2.67409447004608</c:v>
                </c:pt>
                <c:pt idx="366">
                  <c:v>2.67226520737327</c:v>
                </c:pt>
                <c:pt idx="367">
                  <c:v>2.67043594470046</c:v>
                </c:pt>
                <c:pt idx="368">
                  <c:v>2.66860668202765</c:v>
                </c:pt>
                <c:pt idx="369">
                  <c:v>2.66677741935484</c:v>
                </c:pt>
                <c:pt idx="370">
                  <c:v>2.66494815668203</c:v>
                </c:pt>
                <c:pt idx="371">
                  <c:v>2.66311889400922</c:v>
                </c:pt>
                <c:pt idx="372">
                  <c:v>2.66128963133641</c:v>
                </c:pt>
                <c:pt idx="373">
                  <c:v>2.65946036866359</c:v>
                </c:pt>
                <c:pt idx="374">
                  <c:v>2.65763110599078</c:v>
                </c:pt>
                <c:pt idx="375">
                  <c:v>2.65580184331797</c:v>
                </c:pt>
                <c:pt idx="376">
                  <c:v>2.65397258064516</c:v>
                </c:pt>
                <c:pt idx="377">
                  <c:v>2.65214331797235</c:v>
                </c:pt>
                <c:pt idx="378">
                  <c:v>2.65031405529954</c:v>
                </c:pt>
                <c:pt idx="379">
                  <c:v>2.64848479262673</c:v>
                </c:pt>
                <c:pt idx="380">
                  <c:v>2.64665552995392</c:v>
                </c:pt>
                <c:pt idx="381">
                  <c:v>2.64482626728111</c:v>
                </c:pt>
                <c:pt idx="382">
                  <c:v>2.6429970046083</c:v>
                </c:pt>
                <c:pt idx="383">
                  <c:v>2.64116774193548</c:v>
                </c:pt>
                <c:pt idx="384">
                  <c:v>2.63933847926267</c:v>
                </c:pt>
                <c:pt idx="385">
                  <c:v>2.63750921658986</c:v>
                </c:pt>
                <c:pt idx="386">
                  <c:v>2.63567995391705</c:v>
                </c:pt>
                <c:pt idx="387">
                  <c:v>2.63385069124424</c:v>
                </c:pt>
                <c:pt idx="388">
                  <c:v>2.63202142857143</c:v>
                </c:pt>
                <c:pt idx="389">
                  <c:v>2.63019216589862</c:v>
                </c:pt>
                <c:pt idx="390">
                  <c:v>2.62836290322581</c:v>
                </c:pt>
                <c:pt idx="391">
                  <c:v>2.626533640553</c:v>
                </c:pt>
                <c:pt idx="392">
                  <c:v>2.62470437788018</c:v>
                </c:pt>
                <c:pt idx="393">
                  <c:v>2.62287511520737</c:v>
                </c:pt>
                <c:pt idx="394">
                  <c:v>2.62104585253456</c:v>
                </c:pt>
                <c:pt idx="395">
                  <c:v>2.61921658986175</c:v>
                </c:pt>
                <c:pt idx="396">
                  <c:v>2.61717927753828</c:v>
                </c:pt>
                <c:pt idx="397">
                  <c:v>2.61514196521481</c:v>
                </c:pt>
                <c:pt idx="398">
                  <c:v>2.61310465289133</c:v>
                </c:pt>
                <c:pt idx="399">
                  <c:v>2.61106734056786</c:v>
                </c:pt>
                <c:pt idx="400">
                  <c:v>2.60903002824439</c:v>
                </c:pt>
                <c:pt idx="401">
                  <c:v>2.60699271592092</c:v>
                </c:pt>
                <c:pt idx="402">
                  <c:v>2.60495540359744</c:v>
                </c:pt>
                <c:pt idx="403">
                  <c:v>2.60291809127397</c:v>
                </c:pt>
                <c:pt idx="404">
                  <c:v>2.6008807789505</c:v>
                </c:pt>
                <c:pt idx="405">
                  <c:v>2.59884346662703</c:v>
                </c:pt>
                <c:pt idx="406">
                  <c:v>2.59680615430355</c:v>
                </c:pt>
                <c:pt idx="407">
                  <c:v>2.59476884198008</c:v>
                </c:pt>
                <c:pt idx="408">
                  <c:v>2.59273152965661</c:v>
                </c:pt>
                <c:pt idx="409">
                  <c:v>2.59069421733313</c:v>
                </c:pt>
                <c:pt idx="410">
                  <c:v>2.58865690500966</c:v>
                </c:pt>
                <c:pt idx="411">
                  <c:v>2.58661959268619</c:v>
                </c:pt>
                <c:pt idx="412">
                  <c:v>2.58458228036272</c:v>
                </c:pt>
                <c:pt idx="413">
                  <c:v>2.58254496803924</c:v>
                </c:pt>
                <c:pt idx="414">
                  <c:v>2.58050765571577</c:v>
                </c:pt>
                <c:pt idx="415">
                  <c:v>2.5784703433923</c:v>
                </c:pt>
                <c:pt idx="416">
                  <c:v>2.57643303106883</c:v>
                </c:pt>
                <c:pt idx="417">
                  <c:v>2.57439571874535</c:v>
                </c:pt>
                <c:pt idx="418">
                  <c:v>2.57235840642188</c:v>
                </c:pt>
                <c:pt idx="419">
                  <c:v>2.57032109409841</c:v>
                </c:pt>
                <c:pt idx="420">
                  <c:v>2.56828378177494</c:v>
                </c:pt>
                <c:pt idx="421">
                  <c:v>2.56624646945146</c:v>
                </c:pt>
                <c:pt idx="422">
                  <c:v>2.56420915712799</c:v>
                </c:pt>
                <c:pt idx="423">
                  <c:v>2.56217184480452</c:v>
                </c:pt>
                <c:pt idx="424">
                  <c:v>2.56013453248105</c:v>
                </c:pt>
                <c:pt idx="425">
                  <c:v>2.55809722015757</c:v>
                </c:pt>
                <c:pt idx="426">
                  <c:v>2.5560599078341</c:v>
                </c:pt>
                <c:pt idx="427">
                  <c:v>2.55306528417819</c:v>
                </c:pt>
                <c:pt idx="428">
                  <c:v>2.55007066052227</c:v>
                </c:pt>
                <c:pt idx="429">
                  <c:v>2.54707603686636</c:v>
                </c:pt>
                <c:pt idx="430">
                  <c:v>2.54408141321045</c:v>
                </c:pt>
                <c:pt idx="431">
                  <c:v>2.54108678955453</c:v>
                </c:pt>
                <c:pt idx="432">
                  <c:v>2.53809216589862</c:v>
                </c:pt>
                <c:pt idx="433">
                  <c:v>2.5350975422427</c:v>
                </c:pt>
                <c:pt idx="434">
                  <c:v>2.53210291858679</c:v>
                </c:pt>
                <c:pt idx="435">
                  <c:v>2.52910829493088</c:v>
                </c:pt>
                <c:pt idx="436">
                  <c:v>2.52611367127496</c:v>
                </c:pt>
                <c:pt idx="437">
                  <c:v>2.52311904761905</c:v>
                </c:pt>
                <c:pt idx="438">
                  <c:v>2.52012442396313</c:v>
                </c:pt>
                <c:pt idx="439">
                  <c:v>2.51712980030722</c:v>
                </c:pt>
                <c:pt idx="440">
                  <c:v>2.51413517665131</c:v>
                </c:pt>
                <c:pt idx="441">
                  <c:v>2.51114055299539</c:v>
                </c:pt>
                <c:pt idx="442">
                  <c:v>2.50814592933948</c:v>
                </c:pt>
                <c:pt idx="443">
                  <c:v>2.50515130568356</c:v>
                </c:pt>
                <c:pt idx="444">
                  <c:v>2.50215668202765</c:v>
                </c:pt>
                <c:pt idx="445">
                  <c:v>2.49916205837174</c:v>
                </c:pt>
                <c:pt idx="446">
                  <c:v>2.49616743471582</c:v>
                </c:pt>
                <c:pt idx="447">
                  <c:v>2.49317281105991</c:v>
                </c:pt>
                <c:pt idx="448">
                  <c:v>2.49017818740399</c:v>
                </c:pt>
                <c:pt idx="449">
                  <c:v>2.48718356374808</c:v>
                </c:pt>
                <c:pt idx="450">
                  <c:v>2.48418894009217</c:v>
                </c:pt>
                <c:pt idx="451">
                  <c:v>2.48119431643625</c:v>
                </c:pt>
                <c:pt idx="452">
                  <c:v>2.47819969278034</c:v>
                </c:pt>
                <c:pt idx="453">
                  <c:v>2.47520506912442</c:v>
                </c:pt>
                <c:pt idx="454">
                  <c:v>2.47221044546851</c:v>
                </c:pt>
                <c:pt idx="455">
                  <c:v>2.4692158218126</c:v>
                </c:pt>
                <c:pt idx="456">
                  <c:v>2.46622119815668</c:v>
                </c:pt>
                <c:pt idx="457">
                  <c:v>2.46348885833209</c:v>
                </c:pt>
                <c:pt idx="458">
                  <c:v>2.46075651850751</c:v>
                </c:pt>
                <c:pt idx="459">
                  <c:v>2.45802417868292</c:v>
                </c:pt>
                <c:pt idx="460">
                  <c:v>2.45529183885833</c:v>
                </c:pt>
                <c:pt idx="461">
                  <c:v>2.45255949903374</c:v>
                </c:pt>
                <c:pt idx="462">
                  <c:v>2.44982715920916</c:v>
                </c:pt>
                <c:pt idx="463">
                  <c:v>2.44709481938457</c:v>
                </c:pt>
                <c:pt idx="464">
                  <c:v>2.44436247955998</c:v>
                </c:pt>
                <c:pt idx="465">
                  <c:v>2.4416301397354</c:v>
                </c:pt>
                <c:pt idx="466">
                  <c:v>2.43889779991081</c:v>
                </c:pt>
                <c:pt idx="467">
                  <c:v>2.43616546008622</c:v>
                </c:pt>
                <c:pt idx="468">
                  <c:v>2.43343312026163</c:v>
                </c:pt>
                <c:pt idx="469">
                  <c:v>2.43070078043704</c:v>
                </c:pt>
                <c:pt idx="470">
                  <c:v>2.42796844061246</c:v>
                </c:pt>
                <c:pt idx="471">
                  <c:v>2.42523610078787</c:v>
                </c:pt>
                <c:pt idx="472">
                  <c:v>2.42250376096328</c:v>
                </c:pt>
                <c:pt idx="473">
                  <c:v>2.4197714211387</c:v>
                </c:pt>
                <c:pt idx="474">
                  <c:v>2.41703908131411</c:v>
                </c:pt>
                <c:pt idx="475">
                  <c:v>2.41430674148952</c:v>
                </c:pt>
                <c:pt idx="476">
                  <c:v>2.41157440166493</c:v>
                </c:pt>
                <c:pt idx="477">
                  <c:v>2.40884206184035</c:v>
                </c:pt>
                <c:pt idx="478">
                  <c:v>2.40610972201576</c:v>
                </c:pt>
                <c:pt idx="479">
                  <c:v>2.40337738219117</c:v>
                </c:pt>
                <c:pt idx="480">
                  <c:v>2.40064504236658</c:v>
                </c:pt>
                <c:pt idx="481">
                  <c:v>2.397912702542</c:v>
                </c:pt>
                <c:pt idx="482">
                  <c:v>2.39518036271741</c:v>
                </c:pt>
                <c:pt idx="483">
                  <c:v>2.39244802289282</c:v>
                </c:pt>
                <c:pt idx="484">
                  <c:v>2.38971568306823</c:v>
                </c:pt>
                <c:pt idx="485">
                  <c:v>2.38698334324365</c:v>
                </c:pt>
                <c:pt idx="486">
                  <c:v>2.38425100341906</c:v>
                </c:pt>
                <c:pt idx="487">
                  <c:v>2.38151866359447</c:v>
                </c:pt>
                <c:pt idx="488">
                  <c:v>2.38565321428571</c:v>
                </c:pt>
                <c:pt idx="489">
                  <c:v>2.38978776497696</c:v>
                </c:pt>
                <c:pt idx="490">
                  <c:v>2.3939223156682</c:v>
                </c:pt>
                <c:pt idx="491">
                  <c:v>2.39805686635945</c:v>
                </c:pt>
                <c:pt idx="492">
                  <c:v>2.40219141705069</c:v>
                </c:pt>
                <c:pt idx="493">
                  <c:v>2.40632596774194</c:v>
                </c:pt>
                <c:pt idx="494">
                  <c:v>2.41046051843318</c:v>
                </c:pt>
                <c:pt idx="495">
                  <c:v>2.41459506912442</c:v>
                </c:pt>
                <c:pt idx="496">
                  <c:v>2.41872961981567</c:v>
                </c:pt>
                <c:pt idx="497">
                  <c:v>2.42286417050691</c:v>
                </c:pt>
                <c:pt idx="498">
                  <c:v>2.42699872119816</c:v>
                </c:pt>
                <c:pt idx="499">
                  <c:v>2.4311332718894</c:v>
                </c:pt>
                <c:pt idx="500">
                  <c:v>2.43526782258065</c:v>
                </c:pt>
                <c:pt idx="501">
                  <c:v>2.43940237327189</c:v>
                </c:pt>
                <c:pt idx="502">
                  <c:v>2.44353692396313</c:v>
                </c:pt>
                <c:pt idx="503">
                  <c:v>2.44767147465438</c:v>
                </c:pt>
                <c:pt idx="504">
                  <c:v>2.45180602534562</c:v>
                </c:pt>
                <c:pt idx="505">
                  <c:v>2.45594057603687</c:v>
                </c:pt>
                <c:pt idx="506">
                  <c:v>2.46007512672811</c:v>
                </c:pt>
                <c:pt idx="507">
                  <c:v>2.46420967741936</c:v>
                </c:pt>
                <c:pt idx="508">
                  <c:v>2.4683442281106</c:v>
                </c:pt>
                <c:pt idx="509">
                  <c:v>2.47247877880184</c:v>
                </c:pt>
                <c:pt idx="510">
                  <c:v>2.47661332949309</c:v>
                </c:pt>
                <c:pt idx="511">
                  <c:v>2.48074788018433</c:v>
                </c:pt>
                <c:pt idx="512">
                  <c:v>2.48488243087558</c:v>
                </c:pt>
                <c:pt idx="513">
                  <c:v>2.48901698156682</c:v>
                </c:pt>
                <c:pt idx="514">
                  <c:v>2.49315153225807</c:v>
                </c:pt>
                <c:pt idx="515">
                  <c:v>2.49728608294931</c:v>
                </c:pt>
                <c:pt idx="516">
                  <c:v>2.50142063364055</c:v>
                </c:pt>
                <c:pt idx="517">
                  <c:v>2.5055551843318</c:v>
                </c:pt>
                <c:pt idx="518">
                  <c:v>2.51160015608741</c:v>
                </c:pt>
                <c:pt idx="519">
                  <c:v>2.51764512784302</c:v>
                </c:pt>
                <c:pt idx="520">
                  <c:v>2.52369009959863</c:v>
                </c:pt>
                <c:pt idx="521">
                  <c:v>2.52973507135424</c:v>
                </c:pt>
                <c:pt idx="522">
                  <c:v>2.53578004310986</c:v>
                </c:pt>
                <c:pt idx="523">
                  <c:v>2.54182501486547</c:v>
                </c:pt>
                <c:pt idx="524">
                  <c:v>2.54786998662108</c:v>
                </c:pt>
                <c:pt idx="525">
                  <c:v>2.55391495837669</c:v>
                </c:pt>
                <c:pt idx="526">
                  <c:v>2.5599599301323</c:v>
                </c:pt>
                <c:pt idx="527">
                  <c:v>2.56600490188791</c:v>
                </c:pt>
                <c:pt idx="528">
                  <c:v>2.57204987364353</c:v>
                </c:pt>
                <c:pt idx="529">
                  <c:v>2.57809484539914</c:v>
                </c:pt>
                <c:pt idx="530">
                  <c:v>2.58413981715475</c:v>
                </c:pt>
                <c:pt idx="531">
                  <c:v>2.59018478891036</c:v>
                </c:pt>
                <c:pt idx="532">
                  <c:v>2.59622976066597</c:v>
                </c:pt>
                <c:pt idx="533">
                  <c:v>2.60227473242159</c:v>
                </c:pt>
                <c:pt idx="534">
                  <c:v>2.6083197041772</c:v>
                </c:pt>
                <c:pt idx="535">
                  <c:v>2.61436467593281</c:v>
                </c:pt>
                <c:pt idx="536">
                  <c:v>2.62040964768842</c:v>
                </c:pt>
                <c:pt idx="537">
                  <c:v>2.62645461944403</c:v>
                </c:pt>
                <c:pt idx="538">
                  <c:v>2.63249959119964</c:v>
                </c:pt>
                <c:pt idx="539">
                  <c:v>2.63854456295526</c:v>
                </c:pt>
                <c:pt idx="540">
                  <c:v>2.64458953471087</c:v>
                </c:pt>
                <c:pt idx="541">
                  <c:v>2.65063450646648</c:v>
                </c:pt>
                <c:pt idx="542">
                  <c:v>2.65667947822209</c:v>
                </c:pt>
                <c:pt idx="543">
                  <c:v>2.6627244499777</c:v>
                </c:pt>
                <c:pt idx="544">
                  <c:v>2.66876942173331</c:v>
                </c:pt>
                <c:pt idx="545">
                  <c:v>2.67481439348893</c:v>
                </c:pt>
                <c:pt idx="546">
                  <c:v>2.68085936524454</c:v>
                </c:pt>
                <c:pt idx="547">
                  <c:v>2.68690433700015</c:v>
                </c:pt>
                <c:pt idx="548">
                  <c:v>2.69294930875576</c:v>
                </c:pt>
                <c:pt idx="549">
                  <c:v>2.69664635052772</c:v>
                </c:pt>
                <c:pt idx="550">
                  <c:v>2.70034339229969</c:v>
                </c:pt>
                <c:pt idx="551">
                  <c:v>2.70404043407165</c:v>
                </c:pt>
                <c:pt idx="552">
                  <c:v>2.70773747584362</c:v>
                </c:pt>
                <c:pt idx="553">
                  <c:v>2.71143451761558</c:v>
                </c:pt>
                <c:pt idx="554">
                  <c:v>2.71513155938754</c:v>
                </c:pt>
                <c:pt idx="555">
                  <c:v>2.71882860115951</c:v>
                </c:pt>
                <c:pt idx="556">
                  <c:v>2.72252564293147</c:v>
                </c:pt>
                <c:pt idx="557">
                  <c:v>2.72622268470343</c:v>
                </c:pt>
                <c:pt idx="558">
                  <c:v>2.7299197264754</c:v>
                </c:pt>
                <c:pt idx="559">
                  <c:v>2.73361676824736</c:v>
                </c:pt>
                <c:pt idx="560">
                  <c:v>2.73731381001933</c:v>
                </c:pt>
                <c:pt idx="561">
                  <c:v>2.74101085179129</c:v>
                </c:pt>
                <c:pt idx="562">
                  <c:v>2.74470789356325</c:v>
                </c:pt>
                <c:pt idx="563">
                  <c:v>2.74840493533522</c:v>
                </c:pt>
                <c:pt idx="564">
                  <c:v>2.75210197710718</c:v>
                </c:pt>
                <c:pt idx="565">
                  <c:v>2.75579901887914</c:v>
                </c:pt>
                <c:pt idx="566">
                  <c:v>2.75949606065111</c:v>
                </c:pt>
                <c:pt idx="567">
                  <c:v>2.76319310242307</c:v>
                </c:pt>
                <c:pt idx="568">
                  <c:v>2.76689014419504</c:v>
                </c:pt>
                <c:pt idx="569">
                  <c:v>2.770587185967</c:v>
                </c:pt>
                <c:pt idx="570">
                  <c:v>2.77428422773896</c:v>
                </c:pt>
                <c:pt idx="571">
                  <c:v>2.77798126951093</c:v>
                </c:pt>
                <c:pt idx="572">
                  <c:v>2.78167831128289</c:v>
                </c:pt>
                <c:pt idx="573">
                  <c:v>2.78537535305485</c:v>
                </c:pt>
                <c:pt idx="574">
                  <c:v>2.78907239482682</c:v>
                </c:pt>
                <c:pt idx="575">
                  <c:v>2.79276943659878</c:v>
                </c:pt>
                <c:pt idx="576">
                  <c:v>2.79646647837075</c:v>
                </c:pt>
                <c:pt idx="577">
                  <c:v>2.80016352014271</c:v>
                </c:pt>
                <c:pt idx="578">
                  <c:v>2.80386056191467</c:v>
                </c:pt>
                <c:pt idx="579">
                  <c:v>2.80755760368664</c:v>
                </c:pt>
                <c:pt idx="580">
                  <c:v>2.81012187294273</c:v>
                </c:pt>
                <c:pt idx="581">
                  <c:v>2.81268614219882</c:v>
                </c:pt>
                <c:pt idx="582">
                  <c:v>2.8152504114549</c:v>
                </c:pt>
                <c:pt idx="583">
                  <c:v>2.81781468071099</c:v>
                </c:pt>
                <c:pt idx="584">
                  <c:v>2.82037894996708</c:v>
                </c:pt>
                <c:pt idx="585">
                  <c:v>2.82294321922317</c:v>
                </c:pt>
                <c:pt idx="586">
                  <c:v>2.82550748847926</c:v>
                </c:pt>
                <c:pt idx="587">
                  <c:v>2.82807175773535</c:v>
                </c:pt>
                <c:pt idx="588">
                  <c:v>2.83063602699144</c:v>
                </c:pt>
                <c:pt idx="589">
                  <c:v>2.83320029624753</c:v>
                </c:pt>
                <c:pt idx="590">
                  <c:v>2.83576456550362</c:v>
                </c:pt>
                <c:pt idx="591">
                  <c:v>2.83832883475971</c:v>
                </c:pt>
                <c:pt idx="592">
                  <c:v>2.8408931040158</c:v>
                </c:pt>
                <c:pt idx="593">
                  <c:v>2.84345737327189</c:v>
                </c:pt>
                <c:pt idx="594">
                  <c:v>2.84602164252798</c:v>
                </c:pt>
                <c:pt idx="595">
                  <c:v>2.84858591178407</c:v>
                </c:pt>
                <c:pt idx="596">
                  <c:v>2.85115018104016</c:v>
                </c:pt>
                <c:pt idx="597">
                  <c:v>2.85371445029625</c:v>
                </c:pt>
                <c:pt idx="598">
                  <c:v>2.85627871955234</c:v>
                </c:pt>
                <c:pt idx="599">
                  <c:v>2.85884298880843</c:v>
                </c:pt>
                <c:pt idx="600">
                  <c:v>2.86140725806452</c:v>
                </c:pt>
                <c:pt idx="601">
                  <c:v>2.86397152732061</c:v>
                </c:pt>
                <c:pt idx="602">
                  <c:v>2.8665357965767</c:v>
                </c:pt>
                <c:pt idx="603">
                  <c:v>2.86910006583278</c:v>
                </c:pt>
                <c:pt idx="604">
                  <c:v>2.87166433508887</c:v>
                </c:pt>
                <c:pt idx="605">
                  <c:v>2.87422860434496</c:v>
                </c:pt>
                <c:pt idx="606">
                  <c:v>2.87679287360105</c:v>
                </c:pt>
                <c:pt idx="607">
                  <c:v>2.87935714285714</c:v>
                </c:pt>
                <c:pt idx="608">
                  <c:v>2.87944105842129</c:v>
                </c:pt>
                <c:pt idx="609">
                  <c:v>2.87952497398543</c:v>
                </c:pt>
                <c:pt idx="610">
                  <c:v>2.87960888954958</c:v>
                </c:pt>
                <c:pt idx="611">
                  <c:v>2.87969280511372</c:v>
                </c:pt>
                <c:pt idx="612">
                  <c:v>2.87977672067787</c:v>
                </c:pt>
                <c:pt idx="613">
                  <c:v>2.87986063624201</c:v>
                </c:pt>
                <c:pt idx="614">
                  <c:v>2.87994455180615</c:v>
                </c:pt>
                <c:pt idx="615">
                  <c:v>2.8800284673703</c:v>
                </c:pt>
                <c:pt idx="616">
                  <c:v>2.88011238293444</c:v>
                </c:pt>
                <c:pt idx="617">
                  <c:v>2.88019629849859</c:v>
                </c:pt>
                <c:pt idx="618">
                  <c:v>2.88028021406273</c:v>
                </c:pt>
                <c:pt idx="619">
                  <c:v>2.88036412962688</c:v>
                </c:pt>
                <c:pt idx="620">
                  <c:v>2.88044804519102</c:v>
                </c:pt>
                <c:pt idx="621">
                  <c:v>2.88053196075517</c:v>
                </c:pt>
                <c:pt idx="622">
                  <c:v>2.88061587631931</c:v>
                </c:pt>
                <c:pt idx="623">
                  <c:v>2.88069979188346</c:v>
                </c:pt>
                <c:pt idx="624">
                  <c:v>2.8807837074476</c:v>
                </c:pt>
                <c:pt idx="625">
                  <c:v>2.88086762301174</c:v>
                </c:pt>
                <c:pt idx="626">
                  <c:v>2.88095153857589</c:v>
                </c:pt>
                <c:pt idx="627">
                  <c:v>2.88103545414003</c:v>
                </c:pt>
                <c:pt idx="628">
                  <c:v>2.88111936970418</c:v>
                </c:pt>
                <c:pt idx="629">
                  <c:v>2.88120328526832</c:v>
                </c:pt>
                <c:pt idx="630">
                  <c:v>2.88128720083247</c:v>
                </c:pt>
                <c:pt idx="631">
                  <c:v>2.88137111639661</c:v>
                </c:pt>
                <c:pt idx="632">
                  <c:v>2.88145503196076</c:v>
                </c:pt>
                <c:pt idx="633">
                  <c:v>2.8815389475249</c:v>
                </c:pt>
                <c:pt idx="634">
                  <c:v>2.88162286308904</c:v>
                </c:pt>
                <c:pt idx="635">
                  <c:v>2.88170677865319</c:v>
                </c:pt>
                <c:pt idx="636">
                  <c:v>2.88179069421733</c:v>
                </c:pt>
                <c:pt idx="637">
                  <c:v>2.88187460978148</c:v>
                </c:pt>
                <c:pt idx="638">
                  <c:v>2.88195852534562</c:v>
                </c:pt>
                <c:pt idx="639">
                  <c:v>2.88024039938556</c:v>
                </c:pt>
                <c:pt idx="640">
                  <c:v>2.8785222734255</c:v>
                </c:pt>
                <c:pt idx="641">
                  <c:v>2.87680414746544</c:v>
                </c:pt>
                <c:pt idx="642">
                  <c:v>2.87508602150538</c:v>
                </c:pt>
                <c:pt idx="643">
                  <c:v>2.87336789554532</c:v>
                </c:pt>
                <c:pt idx="644">
                  <c:v>2.87164976958525</c:v>
                </c:pt>
                <c:pt idx="645">
                  <c:v>2.86993164362519</c:v>
                </c:pt>
                <c:pt idx="646">
                  <c:v>2.86821351766513</c:v>
                </c:pt>
                <c:pt idx="647">
                  <c:v>2.86649539170507</c:v>
                </c:pt>
                <c:pt idx="648">
                  <c:v>2.86477726574501</c:v>
                </c:pt>
                <c:pt idx="649">
                  <c:v>2.86305913978495</c:v>
                </c:pt>
                <c:pt idx="650">
                  <c:v>2.86134101382489</c:v>
                </c:pt>
                <c:pt idx="651">
                  <c:v>2.85962288786482</c:v>
                </c:pt>
                <c:pt idx="652">
                  <c:v>2.85790476190476</c:v>
                </c:pt>
                <c:pt idx="653">
                  <c:v>2.8561866359447</c:v>
                </c:pt>
                <c:pt idx="654">
                  <c:v>2.85446850998464</c:v>
                </c:pt>
                <c:pt idx="655">
                  <c:v>2.85275038402458</c:v>
                </c:pt>
                <c:pt idx="656">
                  <c:v>2.85103225806452</c:v>
                </c:pt>
                <c:pt idx="657">
                  <c:v>2.84931413210446</c:v>
                </c:pt>
                <c:pt idx="658">
                  <c:v>2.84759600614439</c:v>
                </c:pt>
                <c:pt idx="659">
                  <c:v>2.84587788018433</c:v>
                </c:pt>
                <c:pt idx="660">
                  <c:v>2.84415975422427</c:v>
                </c:pt>
                <c:pt idx="661">
                  <c:v>2.84244162826421</c:v>
                </c:pt>
                <c:pt idx="662">
                  <c:v>2.84072350230415</c:v>
                </c:pt>
                <c:pt idx="663">
                  <c:v>2.83900537634409</c:v>
                </c:pt>
                <c:pt idx="664">
                  <c:v>2.83728725038403</c:v>
                </c:pt>
                <c:pt idx="665">
                  <c:v>2.83556912442396</c:v>
                </c:pt>
                <c:pt idx="666">
                  <c:v>2.8338509984639</c:v>
                </c:pt>
                <c:pt idx="667">
                  <c:v>2.83213287250384</c:v>
                </c:pt>
                <c:pt idx="668">
                  <c:v>2.83041474654378</c:v>
                </c:pt>
                <c:pt idx="669">
                  <c:v>2.82803471086666</c:v>
                </c:pt>
                <c:pt idx="670">
                  <c:v>2.82565467518954</c:v>
                </c:pt>
                <c:pt idx="671">
                  <c:v>2.82327463951241</c:v>
                </c:pt>
                <c:pt idx="672">
                  <c:v>2.82089460383529</c:v>
                </c:pt>
                <c:pt idx="673">
                  <c:v>2.81851456815817</c:v>
                </c:pt>
                <c:pt idx="674">
                  <c:v>2.81613453248105</c:v>
                </c:pt>
                <c:pt idx="675">
                  <c:v>2.81375449680392</c:v>
                </c:pt>
                <c:pt idx="676">
                  <c:v>2.8113744611268</c:v>
                </c:pt>
                <c:pt idx="677">
                  <c:v>2.80899442544968</c:v>
                </c:pt>
                <c:pt idx="678">
                  <c:v>2.80661438977256</c:v>
                </c:pt>
                <c:pt idx="679">
                  <c:v>2.80423435409544</c:v>
                </c:pt>
                <c:pt idx="680">
                  <c:v>2.80185431841831</c:v>
                </c:pt>
                <c:pt idx="681">
                  <c:v>2.79947428274119</c:v>
                </c:pt>
                <c:pt idx="682">
                  <c:v>2.79709424706407</c:v>
                </c:pt>
                <c:pt idx="683">
                  <c:v>2.79471421138695</c:v>
                </c:pt>
                <c:pt idx="684">
                  <c:v>2.79233417570983</c:v>
                </c:pt>
                <c:pt idx="685">
                  <c:v>2.7899541400327</c:v>
                </c:pt>
                <c:pt idx="686">
                  <c:v>2.78757410435558</c:v>
                </c:pt>
                <c:pt idx="687">
                  <c:v>2.78519406867846</c:v>
                </c:pt>
                <c:pt idx="688">
                  <c:v>2.78281403300134</c:v>
                </c:pt>
                <c:pt idx="689">
                  <c:v>2.78043399732422</c:v>
                </c:pt>
                <c:pt idx="690">
                  <c:v>2.77805396164709</c:v>
                </c:pt>
                <c:pt idx="691">
                  <c:v>2.77567392596997</c:v>
                </c:pt>
                <c:pt idx="692">
                  <c:v>2.77329389029285</c:v>
                </c:pt>
                <c:pt idx="693">
                  <c:v>2.77091385461573</c:v>
                </c:pt>
                <c:pt idx="694">
                  <c:v>2.76853381893861</c:v>
                </c:pt>
                <c:pt idx="695">
                  <c:v>2.76615378326148</c:v>
                </c:pt>
                <c:pt idx="696">
                  <c:v>2.76377374758436</c:v>
                </c:pt>
                <c:pt idx="697">
                  <c:v>2.76139371190724</c:v>
                </c:pt>
                <c:pt idx="698">
                  <c:v>2.75901367623012</c:v>
                </c:pt>
                <c:pt idx="699">
                  <c:v>2.756633640553</c:v>
                </c:pt>
                <c:pt idx="700">
                  <c:v>2.75394331029186</c:v>
                </c:pt>
                <c:pt idx="701">
                  <c:v>2.75125298003072</c:v>
                </c:pt>
                <c:pt idx="702">
                  <c:v>2.74856264976959</c:v>
                </c:pt>
                <c:pt idx="703">
                  <c:v>2.74587231950845</c:v>
                </c:pt>
                <c:pt idx="704">
                  <c:v>2.74318198924731</c:v>
                </c:pt>
                <c:pt idx="705">
                  <c:v>2.74049165898618</c:v>
                </c:pt>
                <c:pt idx="706">
                  <c:v>2.73780132872504</c:v>
                </c:pt>
                <c:pt idx="707">
                  <c:v>2.7351109984639</c:v>
                </c:pt>
                <c:pt idx="708">
                  <c:v>2.73242066820277</c:v>
                </c:pt>
                <c:pt idx="709">
                  <c:v>2.72973033794163</c:v>
                </c:pt>
                <c:pt idx="710">
                  <c:v>2.72704000768049</c:v>
                </c:pt>
                <c:pt idx="711">
                  <c:v>2.72434967741935</c:v>
                </c:pt>
                <c:pt idx="712">
                  <c:v>2.72165934715822</c:v>
                </c:pt>
                <c:pt idx="713">
                  <c:v>2.71896901689708</c:v>
                </c:pt>
                <c:pt idx="714">
                  <c:v>2.71627868663594</c:v>
                </c:pt>
                <c:pt idx="715">
                  <c:v>2.71358835637481</c:v>
                </c:pt>
                <c:pt idx="716">
                  <c:v>2.71089802611367</c:v>
                </c:pt>
                <c:pt idx="717">
                  <c:v>2.70820769585253</c:v>
                </c:pt>
                <c:pt idx="718">
                  <c:v>2.7055173655914</c:v>
                </c:pt>
                <c:pt idx="719">
                  <c:v>2.70282703533026</c:v>
                </c:pt>
                <c:pt idx="720">
                  <c:v>2.70013670506912</c:v>
                </c:pt>
                <c:pt idx="721">
                  <c:v>2.69744637480799</c:v>
                </c:pt>
                <c:pt idx="722">
                  <c:v>2.69475604454685</c:v>
                </c:pt>
                <c:pt idx="723">
                  <c:v>2.69206571428571</c:v>
                </c:pt>
                <c:pt idx="724">
                  <c:v>2.68937538402458</c:v>
                </c:pt>
                <c:pt idx="725">
                  <c:v>2.68668505376344</c:v>
                </c:pt>
                <c:pt idx="726">
                  <c:v>2.6839947235023</c:v>
                </c:pt>
                <c:pt idx="727">
                  <c:v>2.68130439324117</c:v>
                </c:pt>
                <c:pt idx="728">
                  <c:v>2.67861406298003</c:v>
                </c:pt>
                <c:pt idx="729">
                  <c:v>2.67592373271889</c:v>
                </c:pt>
              </c:numCache>
            </c:numRef>
          </c:yVal>
          <c:smooth val="0"/>
        </c:ser>
        <c:axId val="35016626"/>
        <c:axId val="16823109"/>
      </c:scatterChart>
      <c:scatterChart>
        <c:scatterStyle val="lineMarker"/>
        <c:varyColors val="0"/>
        <c:ser>
          <c:idx val="1"/>
          <c:order val="1"/>
          <c:tx>
            <c:strRef>
              <c:f>label 2</c:f>
              <c:strCache>
                <c:ptCount val="1"/>
                <c:pt idx="0">
                  <c:v>Column O</c:v>
                </c:pt>
              </c:strCache>
            </c:strRef>
          </c:tx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730"/>
                <c:pt idx="40">
                  <c:v>44149</c:v>
                </c:pt>
                <c:pt idx="41">
                  <c:v>44269</c:v>
                </c:pt>
                <c:pt idx="42">
                  <c:v>44299</c:v>
                </c:pt>
                <c:pt idx="43">
                  <c:v>44329</c:v>
                </c:pt>
                <c:pt idx="44">
                  <c:v>44359</c:v>
                </c:pt>
                <c:pt idx="45">
                  <c:v>44389</c:v>
                </c:pt>
                <c:pt idx="46">
                  <c:v>44404</c:v>
                </c:pt>
                <c:pt idx="47">
                  <c:v>44424</c:v>
                </c:pt>
                <c:pt idx="48">
                  <c:v>44434</c:v>
                </c:pt>
                <c:pt idx="49">
                  <c:v>44444</c:v>
                </c:pt>
                <c:pt idx="50">
                  <c:v>44454</c:v>
                </c:pt>
                <c:pt idx="51">
                  <c:v>44464</c:v>
                </c:pt>
                <c:pt idx="52">
                  <c:v>44479</c:v>
                </c:pt>
                <c:pt idx="53">
                  <c:v>44499</c:v>
                </c:pt>
                <c:pt idx="54">
                  <c:v>44529</c:v>
                </c:pt>
                <c:pt idx="55">
                  <c:v>44559</c:v>
                </c:pt>
                <c:pt idx="56">
                  <c:v>44599</c:v>
                </c:pt>
                <c:pt idx="57">
                  <c:v>44742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730"/>
                <c:pt idx="0">
                  <c:v>2.03968307085547</c:v>
                </c:pt>
                <c:pt idx="1">
                  <c:v>2.51326836505927</c:v>
                </c:pt>
                <c:pt idx="2">
                  <c:v>2.25274871181172</c:v>
                </c:pt>
                <c:pt idx="3">
                  <c:v>2.37684130161548</c:v>
                </c:pt>
                <c:pt idx="4">
                  <c:v>2.3901299039085</c:v>
                </c:pt>
                <c:pt idx="5">
                  <c:v>2.42278969696376</c:v>
                </c:pt>
                <c:pt idx="6">
                  <c:v>2.37915216093102</c:v>
                </c:pt>
                <c:pt idx="7">
                  <c:v>2.63736401080085</c:v>
                </c:pt>
                <c:pt idx="8">
                  <c:v>2.65300953578976</c:v>
                </c:pt>
                <c:pt idx="9">
                  <c:v>2.51018338896195</c:v>
                </c:pt>
                <c:pt idx="10">
                  <c:v>2.4846180236339</c:v>
                </c:pt>
                <c:pt idx="11">
                  <c:v>2.58386772501178</c:v>
                </c:pt>
                <c:pt idx="12">
                  <c:v>2.47086886227635</c:v>
                </c:pt>
                <c:pt idx="13">
                  <c:v>2.81961836274015</c:v>
                </c:pt>
                <c:pt idx="14">
                  <c:v>2.6210155516748</c:v>
                </c:pt>
                <c:pt idx="15">
                  <c:v>2.66977807341703</c:v>
                </c:pt>
                <c:pt idx="16">
                  <c:v>2.72360309557185</c:v>
                </c:pt>
                <c:pt idx="17">
                  <c:v>2.79847606820303</c:v>
                </c:pt>
                <c:pt idx="18">
                  <c:v>2.84094251040706</c:v>
                </c:pt>
                <c:pt idx="19">
                  <c:v>2.45927341870039</c:v>
                </c:pt>
                <c:pt idx="20">
                  <c:v>2.49975663686132</c:v>
                </c:pt>
                <c:pt idx="21">
                  <c:v>2.69159640449074</c:v>
                </c:pt>
                <c:pt idx="22">
                  <c:v>2.37427979141833</c:v>
                </c:pt>
                <c:pt idx="23">
                  <c:v>2.78360966993543</c:v>
                </c:pt>
                <c:pt idx="24">
                  <c:v>2.31263745492531</c:v>
                </c:pt>
                <c:pt idx="25">
                  <c:v>2.73397557290399</c:v>
                </c:pt>
                <c:pt idx="27">
                  <c:v>2.50760596835846</c:v>
                </c:pt>
                <c:pt idx="28">
                  <c:v>3.0119021471208</c:v>
                </c:pt>
                <c:pt idx="29">
                  <c:v>3.03819337190881</c:v>
                </c:pt>
                <c:pt idx="30">
                  <c:v>2.99686296528391</c:v>
                </c:pt>
                <c:pt idx="31">
                  <c:v>2.81180577044124</c:v>
                </c:pt>
                <c:pt idx="32">
                  <c:v>2.82207440118742</c:v>
                </c:pt>
                <c:pt idx="33">
                  <c:v>2.80429313360861</c:v>
                </c:pt>
                <c:pt idx="34">
                  <c:v>2.68306510833624</c:v>
                </c:pt>
                <c:pt idx="35">
                  <c:v>2.77882133507021</c:v>
                </c:pt>
                <c:pt idx="36">
                  <c:v>2.49885270436449</c:v>
                </c:pt>
                <c:pt idx="37">
                  <c:v>2.83164724071187</c:v>
                </c:pt>
                <c:pt idx="38">
                  <c:v>2.72798170752208</c:v>
                </c:pt>
                <c:pt idx="40">
                  <c:v>2.36192950589949</c:v>
                </c:pt>
                <c:pt idx="41">
                  <c:v>2.82131428203592</c:v>
                </c:pt>
                <c:pt idx="42">
                  <c:v>2.73670802732416</c:v>
                </c:pt>
                <c:pt idx="43">
                  <c:v>2.77570949924299</c:v>
                </c:pt>
                <c:pt idx="44">
                  <c:v>2.75326027352135</c:v>
                </c:pt>
                <c:pt idx="45">
                  <c:v>2.6764672759921</c:v>
                </c:pt>
                <c:pt idx="46">
                  <c:v>2.59967427846286</c:v>
                </c:pt>
                <c:pt idx="47">
                  <c:v>2.48224298921294</c:v>
                </c:pt>
                <c:pt idx="48">
                  <c:v>2.51551129339843</c:v>
                </c:pt>
                <c:pt idx="49">
                  <c:v>2.53874024430277</c:v>
                </c:pt>
                <c:pt idx="50">
                  <c:v>2.56196919520712</c:v>
                </c:pt>
                <c:pt idx="51">
                  <c:v>2.46937590058094</c:v>
                </c:pt>
                <c:pt idx="52">
                  <c:v>2.55036956317031</c:v>
                </c:pt>
                <c:pt idx="53">
                  <c:v>2.42607154273544</c:v>
                </c:pt>
                <c:pt idx="54">
                  <c:v>2.57139115252026</c:v>
                </c:pt>
                <c:pt idx="55">
                  <c:v>2.48605380586819</c:v>
                </c:pt>
                <c:pt idx="56">
                  <c:v>2.73026243266947</c:v>
                </c:pt>
                <c:pt idx="57">
                  <c:v>2.68675451693017</c:v>
                </c:pt>
              </c:numCache>
            </c:numRef>
          </c:yVal>
          <c:smooth val="0"/>
        </c:ser>
        <c:axId val="65273454"/>
        <c:axId val="82035422"/>
      </c:scatterChart>
      <c:valAx>
        <c:axId val="35016626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16823109"/>
        <c:crosses val="autoZero"/>
        <c:crossBetween val="midCat"/>
        <c:majorUnit val="30.45"/>
      </c:valAx>
      <c:valAx>
        <c:axId val="16823109"/>
        <c:scaling>
          <c:orientation val="maxMin"/>
          <c:max val="3"/>
          <c:min val="2.2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5016626"/>
        <c:crosses val="autoZero"/>
        <c:crossBetween val="midCat"/>
        <c:majorUnit val="0.1"/>
      </c:valAx>
      <c:valAx>
        <c:axId val="6527345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82035422"/>
        <c:crossBetween val="midCat"/>
      </c:valAx>
      <c:valAx>
        <c:axId val="82035422"/>
        <c:scaling>
          <c:orientation val="maxMin"/>
          <c:max val="2.95"/>
          <c:min val="2.2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65273454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H</c:v>
                </c:pt>
              </c:strCache>
            </c:strRef>
          </c:tx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44211</c:v>
                </c:pt>
                <c:pt idx="1">
                  <c:v>44212</c:v>
                </c:pt>
                <c:pt idx="2">
                  <c:v>44213</c:v>
                </c:pt>
                <c:pt idx="3">
                  <c:v>44214</c:v>
                </c:pt>
                <c:pt idx="4">
                  <c:v>44215</c:v>
                </c:pt>
                <c:pt idx="5">
                  <c:v>44216</c:v>
                </c:pt>
                <c:pt idx="6">
                  <c:v>44217</c:v>
                </c:pt>
                <c:pt idx="7">
                  <c:v>44218</c:v>
                </c:pt>
                <c:pt idx="8">
                  <c:v>44219</c:v>
                </c:pt>
                <c:pt idx="9">
                  <c:v>44220</c:v>
                </c:pt>
                <c:pt idx="10">
                  <c:v>44221</c:v>
                </c:pt>
                <c:pt idx="11">
                  <c:v>44222</c:v>
                </c:pt>
                <c:pt idx="12">
                  <c:v>44223</c:v>
                </c:pt>
                <c:pt idx="13">
                  <c:v>44224</c:v>
                </c:pt>
                <c:pt idx="14">
                  <c:v>44225</c:v>
                </c:pt>
                <c:pt idx="15">
                  <c:v>44226</c:v>
                </c:pt>
                <c:pt idx="16">
                  <c:v>44227</c:v>
                </c:pt>
                <c:pt idx="17">
                  <c:v>44228</c:v>
                </c:pt>
                <c:pt idx="18">
                  <c:v>44229</c:v>
                </c:pt>
                <c:pt idx="19">
                  <c:v>44230</c:v>
                </c:pt>
                <c:pt idx="20">
                  <c:v>44231</c:v>
                </c:pt>
                <c:pt idx="21">
                  <c:v>44232</c:v>
                </c:pt>
                <c:pt idx="22">
                  <c:v>44233</c:v>
                </c:pt>
                <c:pt idx="23">
                  <c:v>44234</c:v>
                </c:pt>
                <c:pt idx="24">
                  <c:v>44235</c:v>
                </c:pt>
                <c:pt idx="25">
                  <c:v>44236</c:v>
                </c:pt>
                <c:pt idx="26">
                  <c:v>44237</c:v>
                </c:pt>
                <c:pt idx="27">
                  <c:v>44238</c:v>
                </c:pt>
                <c:pt idx="28">
                  <c:v>44239</c:v>
                </c:pt>
                <c:pt idx="29">
                  <c:v>44240</c:v>
                </c:pt>
                <c:pt idx="30">
                  <c:v>44241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44247</c:v>
                </c:pt>
                <c:pt idx="37">
                  <c:v>44248</c:v>
                </c:pt>
                <c:pt idx="38">
                  <c:v>44249</c:v>
                </c:pt>
                <c:pt idx="39">
                  <c:v>44250</c:v>
                </c:pt>
                <c:pt idx="40">
                  <c:v>44251</c:v>
                </c:pt>
                <c:pt idx="41">
                  <c:v>44252</c:v>
                </c:pt>
                <c:pt idx="42">
                  <c:v>44253</c:v>
                </c:pt>
                <c:pt idx="43">
                  <c:v>44254</c:v>
                </c:pt>
                <c:pt idx="44">
                  <c:v>44255</c:v>
                </c:pt>
                <c:pt idx="45">
                  <c:v>44256</c:v>
                </c:pt>
                <c:pt idx="46">
                  <c:v>44257</c:v>
                </c:pt>
                <c:pt idx="47">
                  <c:v>44258</c:v>
                </c:pt>
                <c:pt idx="48">
                  <c:v>44259</c:v>
                </c:pt>
                <c:pt idx="49">
                  <c:v>44260</c:v>
                </c:pt>
                <c:pt idx="50">
                  <c:v>44261</c:v>
                </c:pt>
                <c:pt idx="51">
                  <c:v>44262</c:v>
                </c:pt>
                <c:pt idx="52">
                  <c:v>44263</c:v>
                </c:pt>
                <c:pt idx="53">
                  <c:v>44264</c:v>
                </c:pt>
                <c:pt idx="54">
                  <c:v>44265</c:v>
                </c:pt>
                <c:pt idx="55">
                  <c:v>44266</c:v>
                </c:pt>
                <c:pt idx="56">
                  <c:v>44267</c:v>
                </c:pt>
                <c:pt idx="57">
                  <c:v>44268</c:v>
                </c:pt>
                <c:pt idx="58">
                  <c:v>44269</c:v>
                </c:pt>
                <c:pt idx="59">
                  <c:v>44270</c:v>
                </c:pt>
                <c:pt idx="60">
                  <c:v>44271</c:v>
                </c:pt>
                <c:pt idx="61">
                  <c:v>44272</c:v>
                </c:pt>
                <c:pt idx="62">
                  <c:v>44273</c:v>
                </c:pt>
                <c:pt idx="63">
                  <c:v>44274</c:v>
                </c:pt>
                <c:pt idx="64">
                  <c:v>44275</c:v>
                </c:pt>
                <c:pt idx="65">
                  <c:v>44276</c:v>
                </c:pt>
                <c:pt idx="66">
                  <c:v>44277</c:v>
                </c:pt>
                <c:pt idx="67">
                  <c:v>44278</c:v>
                </c:pt>
                <c:pt idx="68">
                  <c:v>44279</c:v>
                </c:pt>
                <c:pt idx="69">
                  <c:v>44280</c:v>
                </c:pt>
                <c:pt idx="70">
                  <c:v>44281</c:v>
                </c:pt>
                <c:pt idx="71">
                  <c:v>44282</c:v>
                </c:pt>
                <c:pt idx="72">
                  <c:v>44283</c:v>
                </c:pt>
                <c:pt idx="73">
                  <c:v>44284</c:v>
                </c:pt>
                <c:pt idx="74">
                  <c:v>44285</c:v>
                </c:pt>
                <c:pt idx="75">
                  <c:v>44286</c:v>
                </c:pt>
                <c:pt idx="76">
                  <c:v>44287</c:v>
                </c:pt>
                <c:pt idx="77">
                  <c:v>44288</c:v>
                </c:pt>
                <c:pt idx="78">
                  <c:v>44289</c:v>
                </c:pt>
                <c:pt idx="79">
                  <c:v>44290</c:v>
                </c:pt>
                <c:pt idx="80">
                  <c:v>44291</c:v>
                </c:pt>
                <c:pt idx="81">
                  <c:v>44292</c:v>
                </c:pt>
                <c:pt idx="82">
                  <c:v>44293</c:v>
                </c:pt>
                <c:pt idx="83">
                  <c:v>44294</c:v>
                </c:pt>
                <c:pt idx="84">
                  <c:v>44295</c:v>
                </c:pt>
                <c:pt idx="85">
                  <c:v>44296</c:v>
                </c:pt>
                <c:pt idx="86">
                  <c:v>44297</c:v>
                </c:pt>
                <c:pt idx="87">
                  <c:v>44298</c:v>
                </c:pt>
                <c:pt idx="88">
                  <c:v>44299</c:v>
                </c:pt>
                <c:pt idx="89">
                  <c:v>44300</c:v>
                </c:pt>
                <c:pt idx="90">
                  <c:v>44301</c:v>
                </c:pt>
                <c:pt idx="91">
                  <c:v>44302</c:v>
                </c:pt>
                <c:pt idx="92">
                  <c:v>44303</c:v>
                </c:pt>
                <c:pt idx="93">
                  <c:v>44304</c:v>
                </c:pt>
                <c:pt idx="94">
                  <c:v>44305</c:v>
                </c:pt>
                <c:pt idx="95">
                  <c:v>44306</c:v>
                </c:pt>
                <c:pt idx="96">
                  <c:v>44307</c:v>
                </c:pt>
                <c:pt idx="97">
                  <c:v>44308</c:v>
                </c:pt>
                <c:pt idx="98">
                  <c:v>44309</c:v>
                </c:pt>
                <c:pt idx="99">
                  <c:v>44310</c:v>
                </c:pt>
                <c:pt idx="100">
                  <c:v>44311</c:v>
                </c:pt>
                <c:pt idx="101">
                  <c:v>44312</c:v>
                </c:pt>
                <c:pt idx="102">
                  <c:v>44313</c:v>
                </c:pt>
                <c:pt idx="103">
                  <c:v>44314</c:v>
                </c:pt>
                <c:pt idx="104">
                  <c:v>44315</c:v>
                </c:pt>
                <c:pt idx="105">
                  <c:v>44316</c:v>
                </c:pt>
                <c:pt idx="106">
                  <c:v>44317</c:v>
                </c:pt>
                <c:pt idx="107">
                  <c:v>44318</c:v>
                </c:pt>
                <c:pt idx="108">
                  <c:v>44319</c:v>
                </c:pt>
                <c:pt idx="109">
                  <c:v>44320</c:v>
                </c:pt>
                <c:pt idx="110">
                  <c:v>44321</c:v>
                </c:pt>
                <c:pt idx="111">
                  <c:v>44322</c:v>
                </c:pt>
                <c:pt idx="112">
                  <c:v>44323</c:v>
                </c:pt>
                <c:pt idx="113">
                  <c:v>44324</c:v>
                </c:pt>
                <c:pt idx="114">
                  <c:v>44325</c:v>
                </c:pt>
                <c:pt idx="115">
                  <c:v>44326</c:v>
                </c:pt>
                <c:pt idx="116">
                  <c:v>44327</c:v>
                </c:pt>
                <c:pt idx="117">
                  <c:v>44328</c:v>
                </c:pt>
                <c:pt idx="118">
                  <c:v>44329</c:v>
                </c:pt>
                <c:pt idx="119">
                  <c:v>44330</c:v>
                </c:pt>
                <c:pt idx="120">
                  <c:v>44331</c:v>
                </c:pt>
                <c:pt idx="121">
                  <c:v>44332</c:v>
                </c:pt>
                <c:pt idx="122">
                  <c:v>44333</c:v>
                </c:pt>
                <c:pt idx="123">
                  <c:v>44334</c:v>
                </c:pt>
                <c:pt idx="124">
                  <c:v>44335</c:v>
                </c:pt>
                <c:pt idx="125">
                  <c:v>44336</c:v>
                </c:pt>
                <c:pt idx="126">
                  <c:v>44337</c:v>
                </c:pt>
                <c:pt idx="127">
                  <c:v>44338</c:v>
                </c:pt>
                <c:pt idx="128">
                  <c:v>44339</c:v>
                </c:pt>
                <c:pt idx="129">
                  <c:v>44340</c:v>
                </c:pt>
                <c:pt idx="130">
                  <c:v>44341</c:v>
                </c:pt>
                <c:pt idx="131">
                  <c:v>44342</c:v>
                </c:pt>
                <c:pt idx="132">
                  <c:v>44343</c:v>
                </c:pt>
                <c:pt idx="133">
                  <c:v>44344</c:v>
                </c:pt>
                <c:pt idx="134">
                  <c:v>44345</c:v>
                </c:pt>
                <c:pt idx="135">
                  <c:v>44346</c:v>
                </c:pt>
                <c:pt idx="136">
                  <c:v>44347</c:v>
                </c:pt>
                <c:pt idx="137">
                  <c:v>44348</c:v>
                </c:pt>
                <c:pt idx="138">
                  <c:v>44349</c:v>
                </c:pt>
                <c:pt idx="139">
                  <c:v>44350</c:v>
                </c:pt>
                <c:pt idx="140">
                  <c:v>44351</c:v>
                </c:pt>
                <c:pt idx="141">
                  <c:v>44352</c:v>
                </c:pt>
                <c:pt idx="142">
                  <c:v>44353</c:v>
                </c:pt>
                <c:pt idx="143">
                  <c:v>44354</c:v>
                </c:pt>
                <c:pt idx="144">
                  <c:v>44355</c:v>
                </c:pt>
                <c:pt idx="145">
                  <c:v>44356</c:v>
                </c:pt>
                <c:pt idx="146">
                  <c:v>44357</c:v>
                </c:pt>
                <c:pt idx="147">
                  <c:v>44358</c:v>
                </c:pt>
                <c:pt idx="148">
                  <c:v>44359</c:v>
                </c:pt>
                <c:pt idx="149">
                  <c:v>44360</c:v>
                </c:pt>
                <c:pt idx="150">
                  <c:v>44361</c:v>
                </c:pt>
                <c:pt idx="151">
                  <c:v>44362</c:v>
                </c:pt>
                <c:pt idx="152">
                  <c:v>44363</c:v>
                </c:pt>
                <c:pt idx="153">
                  <c:v>44364</c:v>
                </c:pt>
                <c:pt idx="154">
                  <c:v>44365</c:v>
                </c:pt>
                <c:pt idx="155">
                  <c:v>44366</c:v>
                </c:pt>
                <c:pt idx="156">
                  <c:v>44367</c:v>
                </c:pt>
                <c:pt idx="157">
                  <c:v>44368</c:v>
                </c:pt>
                <c:pt idx="158">
                  <c:v>44369</c:v>
                </c:pt>
                <c:pt idx="159">
                  <c:v>44370</c:v>
                </c:pt>
                <c:pt idx="160">
                  <c:v>44371</c:v>
                </c:pt>
                <c:pt idx="161">
                  <c:v>44372</c:v>
                </c:pt>
                <c:pt idx="162">
                  <c:v>44373</c:v>
                </c:pt>
                <c:pt idx="163">
                  <c:v>44374</c:v>
                </c:pt>
                <c:pt idx="164">
                  <c:v>44375</c:v>
                </c:pt>
                <c:pt idx="165">
                  <c:v>44376</c:v>
                </c:pt>
                <c:pt idx="166">
                  <c:v>44377</c:v>
                </c:pt>
                <c:pt idx="167">
                  <c:v>44378</c:v>
                </c:pt>
                <c:pt idx="168">
                  <c:v>44379</c:v>
                </c:pt>
                <c:pt idx="169">
                  <c:v>44380</c:v>
                </c:pt>
                <c:pt idx="170">
                  <c:v>44381</c:v>
                </c:pt>
                <c:pt idx="171">
                  <c:v>44382</c:v>
                </c:pt>
                <c:pt idx="172">
                  <c:v>44383</c:v>
                </c:pt>
                <c:pt idx="173">
                  <c:v>44384</c:v>
                </c:pt>
                <c:pt idx="174">
                  <c:v>44385</c:v>
                </c:pt>
                <c:pt idx="175">
                  <c:v>44386</c:v>
                </c:pt>
                <c:pt idx="176">
                  <c:v>44387</c:v>
                </c:pt>
                <c:pt idx="177">
                  <c:v>44388</c:v>
                </c:pt>
                <c:pt idx="178">
                  <c:v>44389</c:v>
                </c:pt>
                <c:pt idx="179">
                  <c:v>44390</c:v>
                </c:pt>
                <c:pt idx="180">
                  <c:v>44391</c:v>
                </c:pt>
                <c:pt idx="181">
                  <c:v>44392</c:v>
                </c:pt>
                <c:pt idx="182">
                  <c:v>44393</c:v>
                </c:pt>
                <c:pt idx="183">
                  <c:v>44394</c:v>
                </c:pt>
                <c:pt idx="184">
                  <c:v>44395</c:v>
                </c:pt>
                <c:pt idx="185">
                  <c:v>44396</c:v>
                </c:pt>
                <c:pt idx="186">
                  <c:v>44397</c:v>
                </c:pt>
                <c:pt idx="187">
                  <c:v>44398</c:v>
                </c:pt>
                <c:pt idx="188">
                  <c:v>44399</c:v>
                </c:pt>
                <c:pt idx="189">
                  <c:v>44400</c:v>
                </c:pt>
                <c:pt idx="190">
                  <c:v>44401</c:v>
                </c:pt>
                <c:pt idx="191">
                  <c:v>44402</c:v>
                </c:pt>
                <c:pt idx="192">
                  <c:v>44403</c:v>
                </c:pt>
                <c:pt idx="193">
                  <c:v>44404</c:v>
                </c:pt>
                <c:pt idx="194">
                  <c:v>44405</c:v>
                </c:pt>
                <c:pt idx="195">
                  <c:v>44406</c:v>
                </c:pt>
                <c:pt idx="196">
                  <c:v>44407</c:v>
                </c:pt>
                <c:pt idx="197">
                  <c:v>44408</c:v>
                </c:pt>
                <c:pt idx="198">
                  <c:v>44409</c:v>
                </c:pt>
                <c:pt idx="199">
                  <c:v>44410</c:v>
                </c:pt>
                <c:pt idx="200">
                  <c:v>44411</c:v>
                </c:pt>
                <c:pt idx="201">
                  <c:v>44412</c:v>
                </c:pt>
                <c:pt idx="202">
                  <c:v>44413</c:v>
                </c:pt>
                <c:pt idx="203">
                  <c:v>44414</c:v>
                </c:pt>
                <c:pt idx="204">
                  <c:v>44415</c:v>
                </c:pt>
                <c:pt idx="205">
                  <c:v>44416</c:v>
                </c:pt>
                <c:pt idx="206">
                  <c:v>44417</c:v>
                </c:pt>
                <c:pt idx="207">
                  <c:v>44418</c:v>
                </c:pt>
                <c:pt idx="208">
                  <c:v>44419</c:v>
                </c:pt>
                <c:pt idx="209">
                  <c:v>44420</c:v>
                </c:pt>
                <c:pt idx="210">
                  <c:v>44421</c:v>
                </c:pt>
                <c:pt idx="211">
                  <c:v>44422</c:v>
                </c:pt>
                <c:pt idx="212">
                  <c:v>44423</c:v>
                </c:pt>
                <c:pt idx="213">
                  <c:v>44424</c:v>
                </c:pt>
                <c:pt idx="214">
                  <c:v>44425</c:v>
                </c:pt>
                <c:pt idx="215">
                  <c:v>44426</c:v>
                </c:pt>
                <c:pt idx="216">
                  <c:v>44427</c:v>
                </c:pt>
                <c:pt idx="217">
                  <c:v>44428</c:v>
                </c:pt>
                <c:pt idx="218">
                  <c:v>44429</c:v>
                </c:pt>
                <c:pt idx="219">
                  <c:v>44430</c:v>
                </c:pt>
                <c:pt idx="220">
                  <c:v>44431</c:v>
                </c:pt>
                <c:pt idx="221">
                  <c:v>44432</c:v>
                </c:pt>
                <c:pt idx="222">
                  <c:v>44433</c:v>
                </c:pt>
                <c:pt idx="223">
                  <c:v>44434</c:v>
                </c:pt>
                <c:pt idx="224">
                  <c:v>44435</c:v>
                </c:pt>
                <c:pt idx="225">
                  <c:v>44436</c:v>
                </c:pt>
                <c:pt idx="226">
                  <c:v>44437</c:v>
                </c:pt>
                <c:pt idx="227">
                  <c:v>44438</c:v>
                </c:pt>
                <c:pt idx="228">
                  <c:v>44439</c:v>
                </c:pt>
                <c:pt idx="229">
                  <c:v>44440</c:v>
                </c:pt>
                <c:pt idx="230">
                  <c:v>44441</c:v>
                </c:pt>
                <c:pt idx="231">
                  <c:v>44442</c:v>
                </c:pt>
                <c:pt idx="232">
                  <c:v>44443</c:v>
                </c:pt>
                <c:pt idx="233">
                  <c:v>44444</c:v>
                </c:pt>
                <c:pt idx="234">
                  <c:v>44445</c:v>
                </c:pt>
                <c:pt idx="235">
                  <c:v>44446</c:v>
                </c:pt>
                <c:pt idx="236">
                  <c:v>44447</c:v>
                </c:pt>
                <c:pt idx="237">
                  <c:v>44448</c:v>
                </c:pt>
                <c:pt idx="238">
                  <c:v>44449</c:v>
                </c:pt>
                <c:pt idx="239">
                  <c:v>44450</c:v>
                </c:pt>
                <c:pt idx="240">
                  <c:v>44451</c:v>
                </c:pt>
                <c:pt idx="241">
                  <c:v>44452</c:v>
                </c:pt>
                <c:pt idx="242">
                  <c:v>44453</c:v>
                </c:pt>
                <c:pt idx="243">
                  <c:v>44454</c:v>
                </c:pt>
                <c:pt idx="244">
                  <c:v>44455</c:v>
                </c:pt>
                <c:pt idx="245">
                  <c:v>44456</c:v>
                </c:pt>
                <c:pt idx="246">
                  <c:v>44457</c:v>
                </c:pt>
                <c:pt idx="247">
                  <c:v>44458</c:v>
                </c:pt>
                <c:pt idx="248">
                  <c:v>44459</c:v>
                </c:pt>
                <c:pt idx="249">
                  <c:v>44460</c:v>
                </c:pt>
                <c:pt idx="250">
                  <c:v>44461</c:v>
                </c:pt>
                <c:pt idx="251">
                  <c:v>44462</c:v>
                </c:pt>
                <c:pt idx="252">
                  <c:v>44463</c:v>
                </c:pt>
                <c:pt idx="253">
                  <c:v>44464</c:v>
                </c:pt>
                <c:pt idx="254">
                  <c:v>44465</c:v>
                </c:pt>
                <c:pt idx="255">
                  <c:v>44466</c:v>
                </c:pt>
                <c:pt idx="256">
                  <c:v>44467</c:v>
                </c:pt>
                <c:pt idx="257">
                  <c:v>44468</c:v>
                </c:pt>
                <c:pt idx="258">
                  <c:v>44469</c:v>
                </c:pt>
                <c:pt idx="259">
                  <c:v>44470</c:v>
                </c:pt>
                <c:pt idx="260">
                  <c:v>44471</c:v>
                </c:pt>
                <c:pt idx="261">
                  <c:v>44472</c:v>
                </c:pt>
                <c:pt idx="262">
                  <c:v>44473</c:v>
                </c:pt>
                <c:pt idx="263">
                  <c:v>44474</c:v>
                </c:pt>
                <c:pt idx="264">
                  <c:v>44475</c:v>
                </c:pt>
                <c:pt idx="265">
                  <c:v>44476</c:v>
                </c:pt>
                <c:pt idx="266">
                  <c:v>44477</c:v>
                </c:pt>
                <c:pt idx="267">
                  <c:v>44478</c:v>
                </c:pt>
                <c:pt idx="268">
                  <c:v>44479</c:v>
                </c:pt>
                <c:pt idx="269">
                  <c:v>44480</c:v>
                </c:pt>
                <c:pt idx="270">
                  <c:v>44481</c:v>
                </c:pt>
                <c:pt idx="271">
                  <c:v>44482</c:v>
                </c:pt>
                <c:pt idx="272">
                  <c:v>44483</c:v>
                </c:pt>
                <c:pt idx="273">
                  <c:v>44484</c:v>
                </c:pt>
                <c:pt idx="274">
                  <c:v>44485</c:v>
                </c:pt>
                <c:pt idx="275">
                  <c:v>44486</c:v>
                </c:pt>
                <c:pt idx="276">
                  <c:v>44487</c:v>
                </c:pt>
                <c:pt idx="277">
                  <c:v>44488</c:v>
                </c:pt>
                <c:pt idx="278">
                  <c:v>44489</c:v>
                </c:pt>
                <c:pt idx="279">
                  <c:v>44490</c:v>
                </c:pt>
                <c:pt idx="280">
                  <c:v>44491</c:v>
                </c:pt>
                <c:pt idx="281">
                  <c:v>44492</c:v>
                </c:pt>
                <c:pt idx="282">
                  <c:v>44493</c:v>
                </c:pt>
                <c:pt idx="283">
                  <c:v>44494</c:v>
                </c:pt>
                <c:pt idx="284">
                  <c:v>44495</c:v>
                </c:pt>
                <c:pt idx="285">
                  <c:v>44496</c:v>
                </c:pt>
                <c:pt idx="286">
                  <c:v>44497</c:v>
                </c:pt>
                <c:pt idx="287">
                  <c:v>44498</c:v>
                </c:pt>
                <c:pt idx="288">
                  <c:v>44499</c:v>
                </c:pt>
                <c:pt idx="289">
                  <c:v>44500</c:v>
                </c:pt>
                <c:pt idx="290">
                  <c:v>44501</c:v>
                </c:pt>
                <c:pt idx="291">
                  <c:v>44502</c:v>
                </c:pt>
                <c:pt idx="292">
                  <c:v>44503</c:v>
                </c:pt>
                <c:pt idx="293">
                  <c:v>44504</c:v>
                </c:pt>
                <c:pt idx="294">
                  <c:v>44505</c:v>
                </c:pt>
                <c:pt idx="295">
                  <c:v>44506</c:v>
                </c:pt>
                <c:pt idx="296">
                  <c:v>44507</c:v>
                </c:pt>
                <c:pt idx="297">
                  <c:v>44508</c:v>
                </c:pt>
                <c:pt idx="298">
                  <c:v>44509</c:v>
                </c:pt>
                <c:pt idx="299">
                  <c:v>44510</c:v>
                </c:pt>
                <c:pt idx="300">
                  <c:v>44511</c:v>
                </c:pt>
                <c:pt idx="301">
                  <c:v>44512</c:v>
                </c:pt>
                <c:pt idx="302">
                  <c:v>44513</c:v>
                </c:pt>
                <c:pt idx="303">
                  <c:v>44514</c:v>
                </c:pt>
                <c:pt idx="304">
                  <c:v>44515</c:v>
                </c:pt>
                <c:pt idx="305">
                  <c:v>44516</c:v>
                </c:pt>
                <c:pt idx="306">
                  <c:v>44517</c:v>
                </c:pt>
                <c:pt idx="307">
                  <c:v>44518</c:v>
                </c:pt>
                <c:pt idx="308">
                  <c:v>44519</c:v>
                </c:pt>
                <c:pt idx="309">
                  <c:v>44520</c:v>
                </c:pt>
                <c:pt idx="310">
                  <c:v>44521</c:v>
                </c:pt>
                <c:pt idx="311">
                  <c:v>44522</c:v>
                </c:pt>
                <c:pt idx="312">
                  <c:v>44523</c:v>
                </c:pt>
                <c:pt idx="313">
                  <c:v>44524</c:v>
                </c:pt>
                <c:pt idx="314">
                  <c:v>44525</c:v>
                </c:pt>
                <c:pt idx="315">
                  <c:v>44526</c:v>
                </c:pt>
                <c:pt idx="316">
                  <c:v>44527</c:v>
                </c:pt>
                <c:pt idx="317">
                  <c:v>44528</c:v>
                </c:pt>
                <c:pt idx="318">
                  <c:v>44529</c:v>
                </c:pt>
                <c:pt idx="319">
                  <c:v>44530</c:v>
                </c:pt>
                <c:pt idx="320">
                  <c:v>44531</c:v>
                </c:pt>
                <c:pt idx="321">
                  <c:v>44532</c:v>
                </c:pt>
                <c:pt idx="322">
                  <c:v>44533</c:v>
                </c:pt>
                <c:pt idx="323">
                  <c:v>44534</c:v>
                </c:pt>
                <c:pt idx="324">
                  <c:v>44535</c:v>
                </c:pt>
                <c:pt idx="325">
                  <c:v>44536</c:v>
                </c:pt>
                <c:pt idx="326">
                  <c:v>44537</c:v>
                </c:pt>
                <c:pt idx="327">
                  <c:v>44538</c:v>
                </c:pt>
                <c:pt idx="328">
                  <c:v>44539</c:v>
                </c:pt>
                <c:pt idx="329">
                  <c:v>44540</c:v>
                </c:pt>
                <c:pt idx="330">
                  <c:v>44541</c:v>
                </c:pt>
                <c:pt idx="331">
                  <c:v>44542</c:v>
                </c:pt>
                <c:pt idx="332">
                  <c:v>44543</c:v>
                </c:pt>
                <c:pt idx="333">
                  <c:v>44544</c:v>
                </c:pt>
                <c:pt idx="334">
                  <c:v>44545</c:v>
                </c:pt>
                <c:pt idx="335">
                  <c:v>44546</c:v>
                </c:pt>
                <c:pt idx="336">
                  <c:v>44547</c:v>
                </c:pt>
                <c:pt idx="337">
                  <c:v>44548</c:v>
                </c:pt>
                <c:pt idx="338">
                  <c:v>44549</c:v>
                </c:pt>
                <c:pt idx="339">
                  <c:v>44550</c:v>
                </c:pt>
                <c:pt idx="340">
                  <c:v>44551</c:v>
                </c:pt>
                <c:pt idx="341">
                  <c:v>44552</c:v>
                </c:pt>
                <c:pt idx="342">
                  <c:v>44553</c:v>
                </c:pt>
                <c:pt idx="343">
                  <c:v>44554</c:v>
                </c:pt>
                <c:pt idx="344">
                  <c:v>44555</c:v>
                </c:pt>
                <c:pt idx="345">
                  <c:v>44556</c:v>
                </c:pt>
                <c:pt idx="346">
                  <c:v>44557</c:v>
                </c:pt>
                <c:pt idx="347">
                  <c:v>44558</c:v>
                </c:pt>
                <c:pt idx="348">
                  <c:v>44559</c:v>
                </c:pt>
                <c:pt idx="349">
                  <c:v>44560</c:v>
                </c:pt>
                <c:pt idx="350">
                  <c:v>44561</c:v>
                </c:pt>
                <c:pt idx="351">
                  <c:v>44562</c:v>
                </c:pt>
                <c:pt idx="352">
                  <c:v>44563</c:v>
                </c:pt>
                <c:pt idx="353">
                  <c:v>44564</c:v>
                </c:pt>
                <c:pt idx="354">
                  <c:v>44565</c:v>
                </c:pt>
                <c:pt idx="355">
                  <c:v>44566</c:v>
                </c:pt>
                <c:pt idx="356">
                  <c:v>44567</c:v>
                </c:pt>
                <c:pt idx="357">
                  <c:v>44568</c:v>
                </c:pt>
                <c:pt idx="358">
                  <c:v>44569</c:v>
                </c:pt>
                <c:pt idx="359">
                  <c:v>44570</c:v>
                </c:pt>
                <c:pt idx="360">
                  <c:v>44571</c:v>
                </c:pt>
                <c:pt idx="361">
                  <c:v>44572</c:v>
                </c:pt>
                <c:pt idx="362">
                  <c:v>44573</c:v>
                </c:pt>
                <c:pt idx="363">
                  <c:v>44574</c:v>
                </c:pt>
                <c:pt idx="364">
                  <c:v>44575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0.239287621468811</c:v>
                </c:pt>
                <c:pt idx="1">
                  <c:v>0.480660329087523</c:v>
                </c:pt>
                <c:pt idx="2">
                  <c:v>0.724118122856154</c:v>
                </c:pt>
                <c:pt idx="3">
                  <c:v>0.969661002774685</c:v>
                </c:pt>
                <c:pt idx="4">
                  <c:v>1.21728896884314</c:v>
                </c:pt>
                <c:pt idx="5">
                  <c:v>1.46700202106151</c:v>
                </c:pt>
                <c:pt idx="6">
                  <c:v>1.71880015942978</c:v>
                </c:pt>
                <c:pt idx="7">
                  <c:v>1.97268338394797</c:v>
                </c:pt>
                <c:pt idx="8">
                  <c:v>2.22865169461606</c:v>
                </c:pt>
                <c:pt idx="9">
                  <c:v>2.48670509143407</c:v>
                </c:pt>
                <c:pt idx="10">
                  <c:v>2.746843574402</c:v>
                </c:pt>
                <c:pt idx="11">
                  <c:v>3.00906714351983</c:v>
                </c:pt>
                <c:pt idx="12">
                  <c:v>3.27337579878758</c:v>
                </c:pt>
                <c:pt idx="13">
                  <c:v>3.53976954020523</c:v>
                </c:pt>
                <c:pt idx="14">
                  <c:v>3.8082483677728</c:v>
                </c:pt>
                <c:pt idx="15">
                  <c:v>4.07881228149029</c:v>
                </c:pt>
                <c:pt idx="16">
                  <c:v>4.35146128135768</c:v>
                </c:pt>
                <c:pt idx="17">
                  <c:v>4.62619536737499</c:v>
                </c:pt>
                <c:pt idx="18">
                  <c:v>4.9030145395422</c:v>
                </c:pt>
                <c:pt idx="19">
                  <c:v>5.18191879785933</c:v>
                </c:pt>
                <c:pt idx="20">
                  <c:v>5.46290814232638</c:v>
                </c:pt>
                <c:pt idx="21">
                  <c:v>5.74598257294333</c:v>
                </c:pt>
                <c:pt idx="22">
                  <c:v>6.0311420897102</c:v>
                </c:pt>
                <c:pt idx="23">
                  <c:v>6.31838669262697</c:v>
                </c:pt>
                <c:pt idx="24">
                  <c:v>6.60771638169366</c:v>
                </c:pt>
                <c:pt idx="25">
                  <c:v>6.89913115691027</c:v>
                </c:pt>
                <c:pt idx="26">
                  <c:v>7.19263101827678</c:v>
                </c:pt>
                <c:pt idx="27">
                  <c:v>7.48821596579321</c:v>
                </c:pt>
                <c:pt idx="28">
                  <c:v>7.78588599945954</c:v>
                </c:pt>
                <c:pt idx="29">
                  <c:v>8.08324024676296</c:v>
                </c:pt>
                <c:pt idx="30">
                  <c:v>8.38027870770349</c:v>
                </c:pt>
                <c:pt idx="31">
                  <c:v>8.67700138228113</c:v>
                </c:pt>
                <c:pt idx="32">
                  <c:v>8.97340827049586</c:v>
                </c:pt>
                <c:pt idx="33">
                  <c:v>9.2694993723477</c:v>
                </c:pt>
                <c:pt idx="34">
                  <c:v>9.56527468783663</c:v>
                </c:pt>
                <c:pt idx="35">
                  <c:v>9.86073421696267</c:v>
                </c:pt>
                <c:pt idx="36">
                  <c:v>10.1558779597258</c:v>
                </c:pt>
                <c:pt idx="37">
                  <c:v>10.4507059161261</c:v>
                </c:pt>
                <c:pt idx="38">
                  <c:v>10.7452180861634</c:v>
                </c:pt>
                <c:pt idx="39">
                  <c:v>11.0394144698379</c:v>
                </c:pt>
                <c:pt idx="40">
                  <c:v>11.3332950671494</c:v>
                </c:pt>
                <c:pt idx="41">
                  <c:v>11.6268598780981</c:v>
                </c:pt>
                <c:pt idx="42">
                  <c:v>11.9201089026838</c:v>
                </c:pt>
                <c:pt idx="43">
                  <c:v>12.2130421409067</c:v>
                </c:pt>
                <c:pt idx="44">
                  <c:v>12.5056595927666</c:v>
                </c:pt>
                <c:pt idx="45">
                  <c:v>12.7979612582637</c:v>
                </c:pt>
                <c:pt idx="46">
                  <c:v>13.0899471373979</c:v>
                </c:pt>
                <c:pt idx="47">
                  <c:v>13.3816172301691</c:v>
                </c:pt>
                <c:pt idx="48">
                  <c:v>13.6729715365775</c:v>
                </c:pt>
                <c:pt idx="49">
                  <c:v>13.964010056623</c:v>
                </c:pt>
                <c:pt idx="50">
                  <c:v>14.2547327903055</c:v>
                </c:pt>
                <c:pt idx="51">
                  <c:v>14.5451397376252</c:v>
                </c:pt>
                <c:pt idx="52">
                  <c:v>14.835230898582</c:v>
                </c:pt>
                <c:pt idx="53">
                  <c:v>15.1250062731759</c:v>
                </c:pt>
                <c:pt idx="54">
                  <c:v>15.4144658614068</c:v>
                </c:pt>
                <c:pt idx="55">
                  <c:v>15.7036096632749</c:v>
                </c:pt>
                <c:pt idx="56">
                  <c:v>15.9924376787801</c:v>
                </c:pt>
                <c:pt idx="57">
                  <c:v>16.2809499079224</c:v>
                </c:pt>
                <c:pt idx="58">
                  <c:v>16.5691463507018</c:v>
                </c:pt>
                <c:pt idx="59">
                  <c:v>16.8570270071183</c:v>
                </c:pt>
                <c:pt idx="60">
                  <c:v>17.1445918771719</c:v>
                </c:pt>
                <c:pt idx="61">
                  <c:v>17.4318409608625</c:v>
                </c:pt>
                <c:pt idx="62">
                  <c:v>17.7187742581903</c:v>
                </c:pt>
                <c:pt idx="63">
                  <c:v>18.0053917691552</c:v>
                </c:pt>
                <c:pt idx="64">
                  <c:v>18.2916934937572</c:v>
                </c:pt>
                <c:pt idx="65">
                  <c:v>18.5776794319963</c:v>
                </c:pt>
                <c:pt idx="66">
                  <c:v>18.8633495838725</c:v>
                </c:pt>
                <c:pt idx="67">
                  <c:v>19.1487039493859</c:v>
                </c:pt>
                <c:pt idx="68">
                  <c:v>19.4337425285363</c:v>
                </c:pt>
                <c:pt idx="69">
                  <c:v>19.7184653213238</c:v>
                </c:pt>
                <c:pt idx="70">
                  <c:v>20.0028723277484</c:v>
                </c:pt>
                <c:pt idx="71">
                  <c:v>20.2869635478101</c:v>
                </c:pt>
                <c:pt idx="72">
                  <c:v>20.5707389815089</c:v>
                </c:pt>
                <c:pt idx="73">
                  <c:v>20.8541986288448</c:v>
                </c:pt>
                <c:pt idx="74">
                  <c:v>21.1373424898179</c:v>
                </c:pt>
                <c:pt idx="75">
                  <c:v>21.420170564428</c:v>
                </c:pt>
                <c:pt idx="76">
                  <c:v>21.7026828526752</c:v>
                </c:pt>
                <c:pt idx="77">
                  <c:v>21.9848793545595</c:v>
                </c:pt>
                <c:pt idx="78">
                  <c:v>22.266760070081</c:v>
                </c:pt>
                <c:pt idx="79">
                  <c:v>22.5483249992395</c:v>
                </c:pt>
                <c:pt idx="80">
                  <c:v>22.8295741420351</c:v>
                </c:pt>
                <c:pt idx="81">
                  <c:v>23.1105074984679</c:v>
                </c:pt>
                <c:pt idx="82">
                  <c:v>23.3911250685377</c:v>
                </c:pt>
                <c:pt idx="83">
                  <c:v>23.6714268522446</c:v>
                </c:pt>
                <c:pt idx="84">
                  <c:v>23.9514128495887</c:v>
                </c:pt>
                <c:pt idx="85">
                  <c:v>24.2310830605698</c:v>
                </c:pt>
                <c:pt idx="86">
                  <c:v>24.5104374851881</c:v>
                </c:pt>
                <c:pt idx="87">
                  <c:v>24.7894761234434</c:v>
                </c:pt>
                <c:pt idx="88">
                  <c:v>25.0681989753359</c:v>
                </c:pt>
                <c:pt idx="89">
                  <c:v>25.3466060408654</c:v>
                </c:pt>
                <c:pt idx="90">
                  <c:v>25.6246973200321</c:v>
                </c:pt>
                <c:pt idx="91">
                  <c:v>25.9024728128358</c:v>
                </c:pt>
                <c:pt idx="92">
                  <c:v>26.1799325192767</c:v>
                </c:pt>
                <c:pt idx="93">
                  <c:v>26.4570764393547</c:v>
                </c:pt>
                <c:pt idx="94">
                  <c:v>26.7339045730697</c:v>
                </c:pt>
                <c:pt idx="95">
                  <c:v>27.0104169204219</c:v>
                </c:pt>
                <c:pt idx="96">
                  <c:v>27.2866134814111</c:v>
                </c:pt>
                <c:pt idx="97">
                  <c:v>27.5624942560375</c:v>
                </c:pt>
                <c:pt idx="98">
                  <c:v>27.838059244301</c:v>
                </c:pt>
                <c:pt idx="99">
                  <c:v>28.1133084462015</c:v>
                </c:pt>
                <c:pt idx="100">
                  <c:v>28.3882418617392</c:v>
                </c:pt>
                <c:pt idx="101">
                  <c:v>28.662859490914</c:v>
                </c:pt>
                <c:pt idx="102">
                  <c:v>28.9371613337259</c:v>
                </c:pt>
                <c:pt idx="103">
                  <c:v>29.2111473901749</c:v>
                </c:pt>
                <c:pt idx="104">
                  <c:v>29.4848176602609</c:v>
                </c:pt>
                <c:pt idx="105">
                  <c:v>29.7581721439841</c:v>
                </c:pt>
                <c:pt idx="106">
                  <c:v>30.0312108413444</c:v>
                </c:pt>
                <c:pt idx="107">
                  <c:v>30.3039337523418</c:v>
                </c:pt>
                <c:pt idx="108">
                  <c:v>30.5763408769763</c:v>
                </c:pt>
                <c:pt idx="109">
                  <c:v>30.8490193354271</c:v>
                </c:pt>
                <c:pt idx="110">
                  <c:v>31.1219691276941</c:v>
                </c:pt>
                <c:pt idx="111">
                  <c:v>31.3951902537774</c:v>
                </c:pt>
                <c:pt idx="112">
                  <c:v>31.668682713677</c:v>
                </c:pt>
                <c:pt idx="113">
                  <c:v>31.9424465073929</c:v>
                </c:pt>
                <c:pt idx="114">
                  <c:v>32.216481634925</c:v>
                </c:pt>
                <c:pt idx="115">
                  <c:v>32.4907880962734</c:v>
                </c:pt>
                <c:pt idx="116">
                  <c:v>32.7653658914381</c:v>
                </c:pt>
                <c:pt idx="117">
                  <c:v>33.0402150204191</c:v>
                </c:pt>
                <c:pt idx="118">
                  <c:v>33.3153354832163</c:v>
                </c:pt>
                <c:pt idx="119">
                  <c:v>33.5907272798299</c:v>
                </c:pt>
                <c:pt idx="120">
                  <c:v>33.8663904102596</c:v>
                </c:pt>
                <c:pt idx="121">
                  <c:v>34.1423248745057</c:v>
                </c:pt>
                <c:pt idx="122">
                  <c:v>34.4185306725681</c:v>
                </c:pt>
                <c:pt idx="123">
                  <c:v>34.6950078044467</c:v>
                </c:pt>
                <c:pt idx="124">
                  <c:v>34.9717562701416</c:v>
                </c:pt>
                <c:pt idx="125">
                  <c:v>35.2487760696527</c:v>
                </c:pt>
                <c:pt idx="126">
                  <c:v>35.5260672029802</c:v>
                </c:pt>
                <c:pt idx="127">
                  <c:v>35.8036296701239</c:v>
                </c:pt>
                <c:pt idx="128">
                  <c:v>36.0814634710839</c:v>
                </c:pt>
                <c:pt idx="129">
                  <c:v>36.3595686058601</c:v>
                </c:pt>
                <c:pt idx="130">
                  <c:v>36.6379450744527</c:v>
                </c:pt>
                <c:pt idx="131">
                  <c:v>36.9165928768615</c:v>
                </c:pt>
                <c:pt idx="132">
                  <c:v>37.1955120130866</c:v>
                </c:pt>
                <c:pt idx="133">
                  <c:v>37.4747024831279</c:v>
                </c:pt>
                <c:pt idx="134">
                  <c:v>37.7541642869856</c:v>
                </c:pt>
                <c:pt idx="135">
                  <c:v>38.0338974246595</c:v>
                </c:pt>
                <c:pt idx="136">
                  <c:v>38.3139018961497</c:v>
                </c:pt>
                <c:pt idx="137">
                  <c:v>38.5941777014562</c:v>
                </c:pt>
                <c:pt idx="138">
                  <c:v>38.8747248405789</c:v>
                </c:pt>
                <c:pt idx="139">
                  <c:v>39.1555433135179</c:v>
                </c:pt>
                <c:pt idx="140">
                  <c:v>39.4366331202732</c:v>
                </c:pt>
                <c:pt idx="141">
                  <c:v>39.7179942608448</c:v>
                </c:pt>
                <c:pt idx="142">
                  <c:v>39.9996267352326</c:v>
                </c:pt>
                <c:pt idx="143">
                  <c:v>40.2815305434367</c:v>
                </c:pt>
                <c:pt idx="144">
                  <c:v>40.5637056854571</c:v>
                </c:pt>
                <c:pt idx="145">
                  <c:v>40.8461521612938</c:v>
                </c:pt>
                <c:pt idx="146">
                  <c:v>41.1288699709467</c:v>
                </c:pt>
                <c:pt idx="147">
                  <c:v>41.4118591144159</c:v>
                </c:pt>
                <c:pt idx="148">
                  <c:v>41.6951195917014</c:v>
                </c:pt>
                <c:pt idx="149">
                  <c:v>41.9786514028032</c:v>
                </c:pt>
                <c:pt idx="150">
                  <c:v>42.2624545477212</c:v>
                </c:pt>
                <c:pt idx="151">
                  <c:v>42.5465290264555</c:v>
                </c:pt>
                <c:pt idx="152">
                  <c:v>42.8308748390061</c:v>
                </c:pt>
                <c:pt idx="153">
                  <c:v>43.115491985373</c:v>
                </c:pt>
                <c:pt idx="154">
                  <c:v>43.4003804655561</c:v>
                </c:pt>
                <c:pt idx="155">
                  <c:v>43.6855402795555</c:v>
                </c:pt>
                <c:pt idx="156">
                  <c:v>43.9709714273712</c:v>
                </c:pt>
                <c:pt idx="157">
                  <c:v>44.2566739090032</c:v>
                </c:pt>
                <c:pt idx="158">
                  <c:v>44.5426477244514</c:v>
                </c:pt>
                <c:pt idx="159">
                  <c:v>44.8288928737159</c:v>
                </c:pt>
                <c:pt idx="160">
                  <c:v>45.1154093567967</c:v>
                </c:pt>
                <c:pt idx="161">
                  <c:v>45.4021971736938</c:v>
                </c:pt>
                <c:pt idx="162">
                  <c:v>45.6892563244071</c:v>
                </c:pt>
                <c:pt idx="163">
                  <c:v>45.9765868089367</c:v>
                </c:pt>
                <c:pt idx="164">
                  <c:v>46.2641886272826</c:v>
                </c:pt>
                <c:pt idx="165">
                  <c:v>46.5520617794448</c:v>
                </c:pt>
                <c:pt idx="166">
                  <c:v>46.8402062654232</c:v>
                </c:pt>
                <c:pt idx="167">
                  <c:v>47.1286220852179</c:v>
                </c:pt>
                <c:pt idx="168">
                  <c:v>47.4173092388289</c:v>
                </c:pt>
                <c:pt idx="169">
                  <c:v>47.7062677262562</c:v>
                </c:pt>
                <c:pt idx="170">
                  <c:v>47.9954975474997</c:v>
                </c:pt>
                <c:pt idx="171">
                  <c:v>48.2849987025595</c:v>
                </c:pt>
                <c:pt idx="172">
                  <c:v>48.5747711914356</c:v>
                </c:pt>
                <c:pt idx="173">
                  <c:v>48.8648150141279</c:v>
                </c:pt>
                <c:pt idx="174">
                  <c:v>49.1551301706366</c:v>
                </c:pt>
                <c:pt idx="175">
                  <c:v>49.4457166609615</c:v>
                </c:pt>
                <c:pt idx="176">
                  <c:v>49.7365744851027</c:v>
                </c:pt>
                <c:pt idx="177">
                  <c:v>50.0277036430601</c:v>
                </c:pt>
                <c:pt idx="178">
                  <c:v>50.3191041348339</c:v>
                </c:pt>
                <c:pt idx="179">
                  <c:v>50.6107759604239</c:v>
                </c:pt>
                <c:pt idx="180">
                  <c:v>50.9027191198302</c:v>
                </c:pt>
                <c:pt idx="181">
                  <c:v>51.1949336130528</c:v>
                </c:pt>
                <c:pt idx="182">
                  <c:v>51.4874194400916</c:v>
                </c:pt>
                <c:pt idx="183">
                  <c:v>51.7801766009467</c:v>
                </c:pt>
                <c:pt idx="184">
                  <c:v>52.0732050956181</c:v>
                </c:pt>
                <c:pt idx="185">
                  <c:v>52.3665049241057</c:v>
                </c:pt>
                <c:pt idx="186">
                  <c:v>52.6600760864097</c:v>
                </c:pt>
                <c:pt idx="187">
                  <c:v>52.9539185825299</c:v>
                </c:pt>
                <c:pt idx="188">
                  <c:v>53.2480324124664</c:v>
                </c:pt>
                <c:pt idx="189">
                  <c:v>53.5424175762191</c:v>
                </c:pt>
                <c:pt idx="190">
                  <c:v>53.8370740737882</c:v>
                </c:pt>
                <c:pt idx="191">
                  <c:v>54.1320019051735</c:v>
                </c:pt>
                <c:pt idx="192">
                  <c:v>54.4272010703751</c:v>
                </c:pt>
                <c:pt idx="193">
                  <c:v>54.7226715693929</c:v>
                </c:pt>
                <c:pt idx="194">
                  <c:v>55.0184134022271</c:v>
                </c:pt>
                <c:pt idx="195">
                  <c:v>55.3144265688775</c:v>
                </c:pt>
                <c:pt idx="196">
                  <c:v>55.6107110693441</c:v>
                </c:pt>
                <c:pt idx="197">
                  <c:v>55.9072669036271</c:v>
                </c:pt>
                <c:pt idx="198">
                  <c:v>56.2040940717263</c:v>
                </c:pt>
                <c:pt idx="199">
                  <c:v>56.5026799292065</c:v>
                </c:pt>
                <c:pt idx="200">
                  <c:v>56.8030244760675</c:v>
                </c:pt>
                <c:pt idx="201">
                  <c:v>57.1051277123095</c:v>
                </c:pt>
                <c:pt idx="202">
                  <c:v>57.4089896379323</c:v>
                </c:pt>
                <c:pt idx="203">
                  <c:v>57.7146102529361</c:v>
                </c:pt>
                <c:pt idx="204">
                  <c:v>58.0219895573207</c:v>
                </c:pt>
                <c:pt idx="205">
                  <c:v>58.3311275510863</c:v>
                </c:pt>
                <c:pt idx="206">
                  <c:v>58.6420242342328</c:v>
                </c:pt>
                <c:pt idx="207">
                  <c:v>58.9546796067602</c:v>
                </c:pt>
                <c:pt idx="208">
                  <c:v>59.2690936686685</c:v>
                </c:pt>
                <c:pt idx="209">
                  <c:v>59.5852664199577</c:v>
                </c:pt>
                <c:pt idx="210">
                  <c:v>59.9031978606278</c:v>
                </c:pt>
                <c:pt idx="211">
                  <c:v>60.2228879906788</c:v>
                </c:pt>
                <c:pt idx="212">
                  <c:v>60.5443368101107</c:v>
                </c:pt>
                <c:pt idx="213">
                  <c:v>60.8675443189235</c:v>
                </c:pt>
                <c:pt idx="214">
                  <c:v>61.1925105171173</c:v>
                </c:pt>
                <c:pt idx="215">
                  <c:v>61.5192354046919</c:v>
                </c:pt>
                <c:pt idx="216">
                  <c:v>61.8477189816474</c:v>
                </c:pt>
                <c:pt idx="217">
                  <c:v>62.1779612479839</c:v>
                </c:pt>
                <c:pt idx="218">
                  <c:v>62.5099622037012</c:v>
                </c:pt>
                <c:pt idx="219">
                  <c:v>62.8437218487995</c:v>
                </c:pt>
                <c:pt idx="220">
                  <c:v>63.1792401832787</c:v>
                </c:pt>
                <c:pt idx="221">
                  <c:v>63.5165172071387</c:v>
                </c:pt>
                <c:pt idx="222">
                  <c:v>63.8555529203797</c:v>
                </c:pt>
                <c:pt idx="223">
                  <c:v>64.1963473230016</c:v>
                </c:pt>
                <c:pt idx="224">
                  <c:v>64.5389004150044</c:v>
                </c:pt>
                <c:pt idx="225">
                  <c:v>64.8832121963881</c:v>
                </c:pt>
                <c:pt idx="226">
                  <c:v>65.2292826671527</c:v>
                </c:pt>
                <c:pt idx="227">
                  <c:v>65.5771118272982</c:v>
                </c:pt>
                <c:pt idx="228">
                  <c:v>65.9266996768246</c:v>
                </c:pt>
                <c:pt idx="229">
                  <c:v>66.2745992091612</c:v>
                </c:pt>
                <c:pt idx="230">
                  <c:v>66.6208104243079</c:v>
                </c:pt>
                <c:pt idx="231">
                  <c:v>66.9653333222648</c:v>
                </c:pt>
                <c:pt idx="232">
                  <c:v>67.3081679030318</c:v>
                </c:pt>
                <c:pt idx="233">
                  <c:v>67.649314166609</c:v>
                </c:pt>
                <c:pt idx="234">
                  <c:v>67.9887721129963</c:v>
                </c:pt>
                <c:pt idx="235">
                  <c:v>68.3265417421938</c:v>
                </c:pt>
                <c:pt idx="236">
                  <c:v>68.6626230542015</c:v>
                </c:pt>
                <c:pt idx="237">
                  <c:v>68.9970160490192</c:v>
                </c:pt>
                <c:pt idx="238">
                  <c:v>69.3297207266472</c:v>
                </c:pt>
                <c:pt idx="239">
                  <c:v>69.6607370870853</c:v>
                </c:pt>
                <c:pt idx="240">
                  <c:v>69.9900651303335</c:v>
                </c:pt>
                <c:pt idx="241">
                  <c:v>70.3177048563919</c:v>
                </c:pt>
                <c:pt idx="242">
                  <c:v>70.6436562652605</c:v>
                </c:pt>
                <c:pt idx="243">
                  <c:v>70.9679193569392</c:v>
                </c:pt>
                <c:pt idx="244">
                  <c:v>71.290494131428</c:v>
                </c:pt>
                <c:pt idx="245">
                  <c:v>71.611380588727</c:v>
                </c:pt>
                <c:pt idx="246">
                  <c:v>71.9305787288362</c:v>
                </c:pt>
                <c:pt idx="247">
                  <c:v>72.2480885517555</c:v>
                </c:pt>
                <c:pt idx="248">
                  <c:v>72.5639100574849</c:v>
                </c:pt>
                <c:pt idx="249">
                  <c:v>72.8780432460245</c:v>
                </c:pt>
                <c:pt idx="250">
                  <c:v>73.1904881173743</c:v>
                </c:pt>
                <c:pt idx="251">
                  <c:v>73.5012446715342</c:v>
                </c:pt>
                <c:pt idx="252">
                  <c:v>73.8103129085043</c:v>
                </c:pt>
                <c:pt idx="253">
                  <c:v>74.1176928282845</c:v>
                </c:pt>
                <c:pt idx="254">
                  <c:v>74.4233844308749</c:v>
                </c:pt>
                <c:pt idx="255">
                  <c:v>74.7273877162754</c:v>
                </c:pt>
                <c:pt idx="256">
                  <c:v>75.0297026844861</c:v>
                </c:pt>
                <c:pt idx="257">
                  <c:v>75.3303293355069</c:v>
                </c:pt>
                <c:pt idx="258">
                  <c:v>75.6292676693379</c:v>
                </c:pt>
                <c:pt idx="259">
                  <c:v>75.926069874661</c:v>
                </c:pt>
                <c:pt idx="260">
                  <c:v>76.2207359514761</c:v>
                </c:pt>
                <c:pt idx="261">
                  <c:v>76.5132658997835</c:v>
                </c:pt>
                <c:pt idx="262">
                  <c:v>76.8036597195829</c:v>
                </c:pt>
                <c:pt idx="263">
                  <c:v>77.0919174108745</c:v>
                </c:pt>
                <c:pt idx="264">
                  <c:v>77.3780389736582</c:v>
                </c:pt>
                <c:pt idx="265">
                  <c:v>77.662024407934</c:v>
                </c:pt>
                <c:pt idx="266">
                  <c:v>77.9438737137019</c:v>
                </c:pt>
                <c:pt idx="267">
                  <c:v>78.223586890962</c:v>
                </c:pt>
                <c:pt idx="268">
                  <c:v>78.5011639397141</c:v>
                </c:pt>
                <c:pt idx="269">
                  <c:v>78.7766048599584</c:v>
                </c:pt>
                <c:pt idx="270">
                  <c:v>79.0499096516949</c:v>
                </c:pt>
                <c:pt idx="271">
                  <c:v>79.3210783149234</c:v>
                </c:pt>
                <c:pt idx="272">
                  <c:v>79.5901108496441</c:v>
                </c:pt>
                <c:pt idx="273">
                  <c:v>79.8570072558569</c:v>
                </c:pt>
                <c:pt idx="274">
                  <c:v>80.1217675335618</c:v>
                </c:pt>
                <c:pt idx="275">
                  <c:v>80.3843916827588</c:v>
                </c:pt>
                <c:pt idx="276">
                  <c:v>80.6448797034479</c:v>
                </c:pt>
                <c:pt idx="277">
                  <c:v>80.9032315956292</c:v>
                </c:pt>
                <c:pt idx="278">
                  <c:v>81.1594473593026</c:v>
                </c:pt>
                <c:pt idx="279">
                  <c:v>81.4135269944682</c:v>
                </c:pt>
                <c:pt idx="280">
                  <c:v>81.6654705011258</c:v>
                </c:pt>
                <c:pt idx="281">
                  <c:v>81.9152778792756</c:v>
                </c:pt>
                <c:pt idx="282">
                  <c:v>82.1629491289174</c:v>
                </c:pt>
                <c:pt idx="283">
                  <c:v>82.4084842500515</c:v>
                </c:pt>
                <c:pt idx="284">
                  <c:v>82.6518832426776</c:v>
                </c:pt>
                <c:pt idx="285">
                  <c:v>82.8931461067958</c:v>
                </c:pt>
                <c:pt idx="286">
                  <c:v>83.1322728424062</c:v>
                </c:pt>
                <c:pt idx="287">
                  <c:v>83.3692634495087</c:v>
                </c:pt>
                <c:pt idx="288">
                  <c:v>83.6041179281033</c:v>
                </c:pt>
                <c:pt idx="289">
                  <c:v>83.83683627819</c:v>
                </c:pt>
                <c:pt idx="290">
                  <c:v>84.0674184997689</c:v>
                </c:pt>
                <c:pt idx="291">
                  <c:v>84.2958645928399</c:v>
                </c:pt>
                <c:pt idx="292">
                  <c:v>84.522174557403</c:v>
                </c:pt>
                <c:pt idx="293">
                  <c:v>84.7463483934582</c:v>
                </c:pt>
                <c:pt idx="294">
                  <c:v>84.9683861010056</c:v>
                </c:pt>
                <c:pt idx="295">
                  <c:v>85.188287680045</c:v>
                </c:pt>
                <c:pt idx="296">
                  <c:v>85.4060531305766</c:v>
                </c:pt>
                <c:pt idx="297">
                  <c:v>85.6216824526003</c:v>
                </c:pt>
                <c:pt idx="298">
                  <c:v>85.8351756461162</c:v>
                </c:pt>
                <c:pt idx="299">
                  <c:v>86.0487024323873</c:v>
                </c:pt>
                <c:pt idx="300">
                  <c:v>86.2622628114136</c:v>
                </c:pt>
                <c:pt idx="301">
                  <c:v>86.4758567831952</c:v>
                </c:pt>
                <c:pt idx="302">
                  <c:v>86.689484347732</c:v>
                </c:pt>
                <c:pt idx="303">
                  <c:v>86.903145505024</c:v>
                </c:pt>
                <c:pt idx="304">
                  <c:v>87.1168402550713</c:v>
                </c:pt>
                <c:pt idx="305">
                  <c:v>87.3305685978739</c:v>
                </c:pt>
                <c:pt idx="306">
                  <c:v>87.5443305334317</c:v>
                </c:pt>
                <c:pt idx="307">
                  <c:v>87.7581260617447</c:v>
                </c:pt>
                <c:pt idx="308">
                  <c:v>87.9719551828129</c:v>
                </c:pt>
                <c:pt idx="309">
                  <c:v>88.1858178966364</c:v>
                </c:pt>
                <c:pt idx="310">
                  <c:v>88.3997142032152</c:v>
                </c:pt>
                <c:pt idx="311">
                  <c:v>88.6136441025492</c:v>
                </c:pt>
                <c:pt idx="312">
                  <c:v>88.8276075946384</c:v>
                </c:pt>
                <c:pt idx="313">
                  <c:v>89.0416046794828</c:v>
                </c:pt>
                <c:pt idx="314">
                  <c:v>89.2556353570825</c:v>
                </c:pt>
                <c:pt idx="315">
                  <c:v>89.4696996274375</c:v>
                </c:pt>
                <c:pt idx="316">
                  <c:v>89.6837974905477</c:v>
                </c:pt>
                <c:pt idx="317">
                  <c:v>89.8979289464131</c:v>
                </c:pt>
                <c:pt idx="318">
                  <c:v>90.1120939950338</c:v>
                </c:pt>
                <c:pt idx="319">
                  <c:v>90.3262926364097</c:v>
                </c:pt>
                <c:pt idx="320">
                  <c:v>90.5405248705408</c:v>
                </c:pt>
                <c:pt idx="321">
                  <c:v>90.7547906974272</c:v>
                </c:pt>
                <c:pt idx="322">
                  <c:v>90.9690901170689</c:v>
                </c:pt>
                <c:pt idx="323">
                  <c:v>91.1834231294657</c:v>
                </c:pt>
                <c:pt idx="324">
                  <c:v>91.3977897346178</c:v>
                </c:pt>
                <c:pt idx="325">
                  <c:v>91.6121899325252</c:v>
                </c:pt>
                <c:pt idx="326">
                  <c:v>91.8266237231878</c:v>
                </c:pt>
                <c:pt idx="327">
                  <c:v>92.0410911066056</c:v>
                </c:pt>
                <c:pt idx="328">
                  <c:v>92.2555920827787</c:v>
                </c:pt>
                <c:pt idx="329">
                  <c:v>92.470126651707</c:v>
                </c:pt>
                <c:pt idx="330">
                  <c:v>92.6846948133906</c:v>
                </c:pt>
                <c:pt idx="331">
                  <c:v>92.8992965678293</c:v>
                </c:pt>
                <c:pt idx="332">
                  <c:v>93.1139319150234</c:v>
                </c:pt>
                <c:pt idx="333">
                  <c:v>93.3286008549727</c:v>
                </c:pt>
                <c:pt idx="334">
                  <c:v>93.5433033876772</c:v>
                </c:pt>
                <c:pt idx="335">
                  <c:v>93.758039513137</c:v>
                </c:pt>
                <c:pt idx="336">
                  <c:v>93.972809231352</c:v>
                </c:pt>
                <c:pt idx="337">
                  <c:v>94.1876125423223</c:v>
                </c:pt>
                <c:pt idx="338">
                  <c:v>94.4024494460478</c:v>
                </c:pt>
                <c:pt idx="339">
                  <c:v>94.6173199425285</c:v>
                </c:pt>
                <c:pt idx="340">
                  <c:v>94.8322240317645</c:v>
                </c:pt>
                <c:pt idx="341">
                  <c:v>95.0471617137557</c:v>
                </c:pt>
                <c:pt idx="342">
                  <c:v>95.2621329885021</c:v>
                </c:pt>
                <c:pt idx="343">
                  <c:v>95.4771378560038</c:v>
                </c:pt>
                <c:pt idx="344">
                  <c:v>95.6921763162607</c:v>
                </c:pt>
                <c:pt idx="345">
                  <c:v>95.9072483692729</c:v>
                </c:pt>
                <c:pt idx="346">
                  <c:v>96.1223540150403</c:v>
                </c:pt>
                <c:pt idx="347">
                  <c:v>96.337493253563</c:v>
                </c:pt>
                <c:pt idx="348">
                  <c:v>96.5526660848409</c:v>
                </c:pt>
                <c:pt idx="349">
                  <c:v>96.767872508874</c:v>
                </c:pt>
                <c:pt idx="350">
                  <c:v>96.9831125256624</c:v>
                </c:pt>
                <c:pt idx="351">
                  <c:v>97.198386135206</c:v>
                </c:pt>
                <c:pt idx="352">
                  <c:v>97.4136933375048</c:v>
                </c:pt>
                <c:pt idx="353">
                  <c:v>97.629034132559</c:v>
                </c:pt>
                <c:pt idx="354">
                  <c:v>97.8444085203683</c:v>
                </c:pt>
                <c:pt idx="355">
                  <c:v>98.0598165009329</c:v>
                </c:pt>
                <c:pt idx="356">
                  <c:v>98.2752580742527</c:v>
                </c:pt>
                <c:pt idx="357">
                  <c:v>98.4907332403278</c:v>
                </c:pt>
                <c:pt idx="358">
                  <c:v>98.7062419991581</c:v>
                </c:pt>
                <c:pt idx="359">
                  <c:v>98.9217843507436</c:v>
                </c:pt>
                <c:pt idx="360">
                  <c:v>99.1373602950844</c:v>
                </c:pt>
                <c:pt idx="361">
                  <c:v>99.3529698321805</c:v>
                </c:pt>
                <c:pt idx="362">
                  <c:v>99.5686129620317</c:v>
                </c:pt>
                <c:pt idx="363">
                  <c:v>99.7842896846382</c:v>
                </c:pt>
                <c:pt idx="364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label 2</c:f>
              <c:strCache>
                <c:ptCount val="1"/>
                <c:pt idx="0">
                  <c:v>Column I</c:v>
                </c:pt>
              </c:strCache>
            </c:strRef>
          </c:tx>
          <c:spPr>
            <a:solidFill>
              <a:srgbClr val="a5a5a5"/>
            </a:solidFill>
            <a:ln w="19080">
              <a:solidFill>
                <a:srgbClr val="a5a5a5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365"/>
                <c:pt idx="0">
                  <c:v>44211</c:v>
                </c:pt>
                <c:pt idx="1">
                  <c:v>44212</c:v>
                </c:pt>
                <c:pt idx="2">
                  <c:v>44213</c:v>
                </c:pt>
                <c:pt idx="3">
                  <c:v>44214</c:v>
                </c:pt>
                <c:pt idx="4">
                  <c:v>44215</c:v>
                </c:pt>
                <c:pt idx="5">
                  <c:v>44216</c:v>
                </c:pt>
                <c:pt idx="6">
                  <c:v>44217</c:v>
                </c:pt>
                <c:pt idx="7">
                  <c:v>44218</c:v>
                </c:pt>
                <c:pt idx="8">
                  <c:v>44219</c:v>
                </c:pt>
                <c:pt idx="9">
                  <c:v>44220</c:v>
                </c:pt>
                <c:pt idx="10">
                  <c:v>44221</c:v>
                </c:pt>
                <c:pt idx="11">
                  <c:v>44222</c:v>
                </c:pt>
                <c:pt idx="12">
                  <c:v>44223</c:v>
                </c:pt>
                <c:pt idx="13">
                  <c:v>44224</c:v>
                </c:pt>
                <c:pt idx="14">
                  <c:v>44225</c:v>
                </c:pt>
                <c:pt idx="15">
                  <c:v>44226</c:v>
                </c:pt>
                <c:pt idx="16">
                  <c:v>44227</c:v>
                </c:pt>
                <c:pt idx="17">
                  <c:v>44228</c:v>
                </c:pt>
                <c:pt idx="18">
                  <c:v>44229</c:v>
                </c:pt>
                <c:pt idx="19">
                  <c:v>44230</c:v>
                </c:pt>
                <c:pt idx="20">
                  <c:v>44231</c:v>
                </c:pt>
                <c:pt idx="21">
                  <c:v>44232</c:v>
                </c:pt>
                <c:pt idx="22">
                  <c:v>44233</c:v>
                </c:pt>
                <c:pt idx="23">
                  <c:v>44234</c:v>
                </c:pt>
                <c:pt idx="24">
                  <c:v>44235</c:v>
                </c:pt>
                <c:pt idx="25">
                  <c:v>44236</c:v>
                </c:pt>
                <c:pt idx="26">
                  <c:v>44237</c:v>
                </c:pt>
                <c:pt idx="27">
                  <c:v>44238</c:v>
                </c:pt>
                <c:pt idx="28">
                  <c:v>44239</c:v>
                </c:pt>
                <c:pt idx="29">
                  <c:v>44240</c:v>
                </c:pt>
                <c:pt idx="30">
                  <c:v>44241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44247</c:v>
                </c:pt>
                <c:pt idx="37">
                  <c:v>44248</c:v>
                </c:pt>
                <c:pt idx="38">
                  <c:v>44249</c:v>
                </c:pt>
                <c:pt idx="39">
                  <c:v>44250</c:v>
                </c:pt>
                <c:pt idx="40">
                  <c:v>44251</c:v>
                </c:pt>
                <c:pt idx="41">
                  <c:v>44252</c:v>
                </c:pt>
                <c:pt idx="42">
                  <c:v>44253</c:v>
                </c:pt>
                <c:pt idx="43">
                  <c:v>44254</c:v>
                </c:pt>
                <c:pt idx="44">
                  <c:v>44255</c:v>
                </c:pt>
                <c:pt idx="45">
                  <c:v>44256</c:v>
                </c:pt>
                <c:pt idx="46">
                  <c:v>44257</c:v>
                </c:pt>
                <c:pt idx="47">
                  <c:v>44258</c:v>
                </c:pt>
                <c:pt idx="48">
                  <c:v>44259</c:v>
                </c:pt>
                <c:pt idx="49">
                  <c:v>44260</c:v>
                </c:pt>
                <c:pt idx="50">
                  <c:v>44261</c:v>
                </c:pt>
                <c:pt idx="51">
                  <c:v>44262</c:v>
                </c:pt>
                <c:pt idx="52">
                  <c:v>44263</c:v>
                </c:pt>
                <c:pt idx="53">
                  <c:v>44264</c:v>
                </c:pt>
                <c:pt idx="54">
                  <c:v>44265</c:v>
                </c:pt>
                <c:pt idx="55">
                  <c:v>44266</c:v>
                </c:pt>
                <c:pt idx="56">
                  <c:v>44267</c:v>
                </c:pt>
                <c:pt idx="57">
                  <c:v>44268</c:v>
                </c:pt>
                <c:pt idx="58">
                  <c:v>44269</c:v>
                </c:pt>
                <c:pt idx="59">
                  <c:v>44270</c:v>
                </c:pt>
                <c:pt idx="60">
                  <c:v>44271</c:v>
                </c:pt>
                <c:pt idx="61">
                  <c:v>44272</c:v>
                </c:pt>
                <c:pt idx="62">
                  <c:v>44273</c:v>
                </c:pt>
                <c:pt idx="63">
                  <c:v>44274</c:v>
                </c:pt>
                <c:pt idx="64">
                  <c:v>44275</c:v>
                </c:pt>
                <c:pt idx="65">
                  <c:v>44276</c:v>
                </c:pt>
                <c:pt idx="66">
                  <c:v>44277</c:v>
                </c:pt>
                <c:pt idx="67">
                  <c:v>44278</c:v>
                </c:pt>
                <c:pt idx="68">
                  <c:v>44279</c:v>
                </c:pt>
                <c:pt idx="69">
                  <c:v>44280</c:v>
                </c:pt>
                <c:pt idx="70">
                  <c:v>44281</c:v>
                </c:pt>
                <c:pt idx="71">
                  <c:v>44282</c:v>
                </c:pt>
                <c:pt idx="72">
                  <c:v>44283</c:v>
                </c:pt>
                <c:pt idx="73">
                  <c:v>44284</c:v>
                </c:pt>
                <c:pt idx="74">
                  <c:v>44285</c:v>
                </c:pt>
                <c:pt idx="75">
                  <c:v>44286</c:v>
                </c:pt>
                <c:pt idx="76">
                  <c:v>44287</c:v>
                </c:pt>
                <c:pt idx="77">
                  <c:v>44288</c:v>
                </c:pt>
                <c:pt idx="78">
                  <c:v>44289</c:v>
                </c:pt>
                <c:pt idx="79">
                  <c:v>44290</c:v>
                </c:pt>
                <c:pt idx="80">
                  <c:v>44291</c:v>
                </c:pt>
                <c:pt idx="81">
                  <c:v>44292</c:v>
                </c:pt>
                <c:pt idx="82">
                  <c:v>44293</c:v>
                </c:pt>
                <c:pt idx="83">
                  <c:v>44294</c:v>
                </c:pt>
                <c:pt idx="84">
                  <c:v>44295</c:v>
                </c:pt>
                <c:pt idx="85">
                  <c:v>44296</c:v>
                </c:pt>
                <c:pt idx="86">
                  <c:v>44297</c:v>
                </c:pt>
                <c:pt idx="87">
                  <c:v>44298</c:v>
                </c:pt>
                <c:pt idx="88">
                  <c:v>44299</c:v>
                </c:pt>
                <c:pt idx="89">
                  <c:v>44300</c:v>
                </c:pt>
                <c:pt idx="90">
                  <c:v>44301</c:v>
                </c:pt>
                <c:pt idx="91">
                  <c:v>44302</c:v>
                </c:pt>
                <c:pt idx="92">
                  <c:v>44303</c:v>
                </c:pt>
                <c:pt idx="93">
                  <c:v>44304</c:v>
                </c:pt>
                <c:pt idx="94">
                  <c:v>44305</c:v>
                </c:pt>
                <c:pt idx="95">
                  <c:v>44306</c:v>
                </c:pt>
                <c:pt idx="96">
                  <c:v>44307</c:v>
                </c:pt>
                <c:pt idx="97">
                  <c:v>44308</c:v>
                </c:pt>
                <c:pt idx="98">
                  <c:v>44309</c:v>
                </c:pt>
                <c:pt idx="99">
                  <c:v>44310</c:v>
                </c:pt>
                <c:pt idx="100">
                  <c:v>44311</c:v>
                </c:pt>
                <c:pt idx="101">
                  <c:v>44312</c:v>
                </c:pt>
                <c:pt idx="102">
                  <c:v>44313</c:v>
                </c:pt>
                <c:pt idx="103">
                  <c:v>44314</c:v>
                </c:pt>
                <c:pt idx="104">
                  <c:v>44315</c:v>
                </c:pt>
                <c:pt idx="105">
                  <c:v>44316</c:v>
                </c:pt>
                <c:pt idx="106">
                  <c:v>44317</c:v>
                </c:pt>
                <c:pt idx="107">
                  <c:v>44318</c:v>
                </c:pt>
                <c:pt idx="108">
                  <c:v>44319</c:v>
                </c:pt>
                <c:pt idx="109">
                  <c:v>44320</c:v>
                </c:pt>
                <c:pt idx="110">
                  <c:v>44321</c:v>
                </c:pt>
                <c:pt idx="111">
                  <c:v>44322</c:v>
                </c:pt>
                <c:pt idx="112">
                  <c:v>44323</c:v>
                </c:pt>
                <c:pt idx="113">
                  <c:v>44324</c:v>
                </c:pt>
                <c:pt idx="114">
                  <c:v>44325</c:v>
                </c:pt>
                <c:pt idx="115">
                  <c:v>44326</c:v>
                </c:pt>
                <c:pt idx="116">
                  <c:v>44327</c:v>
                </c:pt>
                <c:pt idx="117">
                  <c:v>44328</c:v>
                </c:pt>
                <c:pt idx="118">
                  <c:v>44329</c:v>
                </c:pt>
                <c:pt idx="119">
                  <c:v>44330</c:v>
                </c:pt>
                <c:pt idx="120">
                  <c:v>44331</c:v>
                </c:pt>
                <c:pt idx="121">
                  <c:v>44332</c:v>
                </c:pt>
                <c:pt idx="122">
                  <c:v>44333</c:v>
                </c:pt>
                <c:pt idx="123">
                  <c:v>44334</c:v>
                </c:pt>
                <c:pt idx="124">
                  <c:v>44335</c:v>
                </c:pt>
                <c:pt idx="125">
                  <c:v>44336</c:v>
                </c:pt>
                <c:pt idx="126">
                  <c:v>44337</c:v>
                </c:pt>
                <c:pt idx="127">
                  <c:v>44338</c:v>
                </c:pt>
                <c:pt idx="128">
                  <c:v>44339</c:v>
                </c:pt>
                <c:pt idx="129">
                  <c:v>44340</c:v>
                </c:pt>
                <c:pt idx="130">
                  <c:v>44341</c:v>
                </c:pt>
                <c:pt idx="131">
                  <c:v>44342</c:v>
                </c:pt>
                <c:pt idx="132">
                  <c:v>44343</c:v>
                </c:pt>
                <c:pt idx="133">
                  <c:v>44344</c:v>
                </c:pt>
                <c:pt idx="134">
                  <c:v>44345</c:v>
                </c:pt>
                <c:pt idx="135">
                  <c:v>44346</c:v>
                </c:pt>
                <c:pt idx="136">
                  <c:v>44347</c:v>
                </c:pt>
                <c:pt idx="137">
                  <c:v>44348</c:v>
                </c:pt>
                <c:pt idx="138">
                  <c:v>44349</c:v>
                </c:pt>
                <c:pt idx="139">
                  <c:v>44350</c:v>
                </c:pt>
                <c:pt idx="140">
                  <c:v>44351</c:v>
                </c:pt>
                <c:pt idx="141">
                  <c:v>44352</c:v>
                </c:pt>
                <c:pt idx="142">
                  <c:v>44353</c:v>
                </c:pt>
                <c:pt idx="143">
                  <c:v>44354</c:v>
                </c:pt>
                <c:pt idx="144">
                  <c:v>44355</c:v>
                </c:pt>
                <c:pt idx="145">
                  <c:v>44356</c:v>
                </c:pt>
                <c:pt idx="146">
                  <c:v>44357</c:v>
                </c:pt>
                <c:pt idx="147">
                  <c:v>44358</c:v>
                </c:pt>
                <c:pt idx="148">
                  <c:v>44359</c:v>
                </c:pt>
                <c:pt idx="149">
                  <c:v>44360</c:v>
                </c:pt>
                <c:pt idx="150">
                  <c:v>44361</c:v>
                </c:pt>
                <c:pt idx="151">
                  <c:v>44362</c:v>
                </c:pt>
                <c:pt idx="152">
                  <c:v>44363</c:v>
                </c:pt>
                <c:pt idx="153">
                  <c:v>44364</c:v>
                </c:pt>
                <c:pt idx="154">
                  <c:v>44365</c:v>
                </c:pt>
                <c:pt idx="155">
                  <c:v>44366</c:v>
                </c:pt>
                <c:pt idx="156">
                  <c:v>44367</c:v>
                </c:pt>
                <c:pt idx="157">
                  <c:v>44368</c:v>
                </c:pt>
                <c:pt idx="158">
                  <c:v>44369</c:v>
                </c:pt>
                <c:pt idx="159">
                  <c:v>44370</c:v>
                </c:pt>
                <c:pt idx="160">
                  <c:v>44371</c:v>
                </c:pt>
                <c:pt idx="161">
                  <c:v>44372</c:v>
                </c:pt>
                <c:pt idx="162">
                  <c:v>44373</c:v>
                </c:pt>
                <c:pt idx="163">
                  <c:v>44374</c:v>
                </c:pt>
                <c:pt idx="164">
                  <c:v>44375</c:v>
                </c:pt>
                <c:pt idx="165">
                  <c:v>44376</c:v>
                </c:pt>
                <c:pt idx="166">
                  <c:v>44377</c:v>
                </c:pt>
                <c:pt idx="167">
                  <c:v>44378</c:v>
                </c:pt>
                <c:pt idx="168">
                  <c:v>44379</c:v>
                </c:pt>
                <c:pt idx="169">
                  <c:v>44380</c:v>
                </c:pt>
                <c:pt idx="170">
                  <c:v>44381</c:v>
                </c:pt>
                <c:pt idx="171">
                  <c:v>44382</c:v>
                </c:pt>
                <c:pt idx="172">
                  <c:v>44383</c:v>
                </c:pt>
                <c:pt idx="173">
                  <c:v>44384</c:v>
                </c:pt>
                <c:pt idx="174">
                  <c:v>44385</c:v>
                </c:pt>
                <c:pt idx="175">
                  <c:v>44386</c:v>
                </c:pt>
                <c:pt idx="176">
                  <c:v>44387</c:v>
                </c:pt>
                <c:pt idx="177">
                  <c:v>44388</c:v>
                </c:pt>
                <c:pt idx="178">
                  <c:v>44389</c:v>
                </c:pt>
                <c:pt idx="179">
                  <c:v>44390</c:v>
                </c:pt>
                <c:pt idx="180">
                  <c:v>44391</c:v>
                </c:pt>
                <c:pt idx="181">
                  <c:v>44392</c:v>
                </c:pt>
                <c:pt idx="182">
                  <c:v>44393</c:v>
                </c:pt>
                <c:pt idx="183">
                  <c:v>44394</c:v>
                </c:pt>
                <c:pt idx="184">
                  <c:v>44395</c:v>
                </c:pt>
                <c:pt idx="185">
                  <c:v>44396</c:v>
                </c:pt>
                <c:pt idx="186">
                  <c:v>44397</c:v>
                </c:pt>
                <c:pt idx="187">
                  <c:v>44398</c:v>
                </c:pt>
                <c:pt idx="188">
                  <c:v>44399</c:v>
                </c:pt>
                <c:pt idx="189">
                  <c:v>44400</c:v>
                </c:pt>
                <c:pt idx="190">
                  <c:v>44401</c:v>
                </c:pt>
                <c:pt idx="191">
                  <c:v>44402</c:v>
                </c:pt>
                <c:pt idx="192">
                  <c:v>44403</c:v>
                </c:pt>
                <c:pt idx="193">
                  <c:v>44404</c:v>
                </c:pt>
                <c:pt idx="194">
                  <c:v>44405</c:v>
                </c:pt>
                <c:pt idx="195">
                  <c:v>44406</c:v>
                </c:pt>
                <c:pt idx="196">
                  <c:v>44407</c:v>
                </c:pt>
                <c:pt idx="197">
                  <c:v>44408</c:v>
                </c:pt>
                <c:pt idx="198">
                  <c:v>44409</c:v>
                </c:pt>
                <c:pt idx="199">
                  <c:v>44410</c:v>
                </c:pt>
                <c:pt idx="200">
                  <c:v>44411</c:v>
                </c:pt>
                <c:pt idx="201">
                  <c:v>44412</c:v>
                </c:pt>
                <c:pt idx="202">
                  <c:v>44413</c:v>
                </c:pt>
                <c:pt idx="203">
                  <c:v>44414</c:v>
                </c:pt>
                <c:pt idx="204">
                  <c:v>44415</c:v>
                </c:pt>
                <c:pt idx="205">
                  <c:v>44416</c:v>
                </c:pt>
                <c:pt idx="206">
                  <c:v>44417</c:v>
                </c:pt>
                <c:pt idx="207">
                  <c:v>44418</c:v>
                </c:pt>
                <c:pt idx="208">
                  <c:v>44419</c:v>
                </c:pt>
                <c:pt idx="209">
                  <c:v>44420</c:v>
                </c:pt>
                <c:pt idx="210">
                  <c:v>44421</c:v>
                </c:pt>
                <c:pt idx="211">
                  <c:v>44422</c:v>
                </c:pt>
                <c:pt idx="212">
                  <c:v>44423</c:v>
                </c:pt>
                <c:pt idx="213">
                  <c:v>44424</c:v>
                </c:pt>
                <c:pt idx="214">
                  <c:v>44425</c:v>
                </c:pt>
                <c:pt idx="215">
                  <c:v>44426</c:v>
                </c:pt>
                <c:pt idx="216">
                  <c:v>44427</c:v>
                </c:pt>
                <c:pt idx="217">
                  <c:v>44428</c:v>
                </c:pt>
                <c:pt idx="218">
                  <c:v>44429</c:v>
                </c:pt>
                <c:pt idx="219">
                  <c:v>44430</c:v>
                </c:pt>
                <c:pt idx="220">
                  <c:v>44431</c:v>
                </c:pt>
                <c:pt idx="221">
                  <c:v>44432</c:v>
                </c:pt>
                <c:pt idx="222">
                  <c:v>44433</c:v>
                </c:pt>
                <c:pt idx="223">
                  <c:v>44434</c:v>
                </c:pt>
                <c:pt idx="224">
                  <c:v>44435</c:v>
                </c:pt>
                <c:pt idx="225">
                  <c:v>44436</c:v>
                </c:pt>
                <c:pt idx="226">
                  <c:v>44437</c:v>
                </c:pt>
                <c:pt idx="227">
                  <c:v>44438</c:v>
                </c:pt>
                <c:pt idx="228">
                  <c:v>44439</c:v>
                </c:pt>
                <c:pt idx="229">
                  <c:v>44440</c:v>
                </c:pt>
                <c:pt idx="230">
                  <c:v>44441</c:v>
                </c:pt>
                <c:pt idx="231">
                  <c:v>44442</c:v>
                </c:pt>
                <c:pt idx="232">
                  <c:v>44443</c:v>
                </c:pt>
                <c:pt idx="233">
                  <c:v>44444</c:v>
                </c:pt>
                <c:pt idx="234">
                  <c:v>44445</c:v>
                </c:pt>
                <c:pt idx="235">
                  <c:v>44446</c:v>
                </c:pt>
                <c:pt idx="236">
                  <c:v>44447</c:v>
                </c:pt>
                <c:pt idx="237">
                  <c:v>44448</c:v>
                </c:pt>
                <c:pt idx="238">
                  <c:v>44449</c:v>
                </c:pt>
                <c:pt idx="239">
                  <c:v>44450</c:v>
                </c:pt>
                <c:pt idx="240">
                  <c:v>44451</c:v>
                </c:pt>
                <c:pt idx="241">
                  <c:v>44452</c:v>
                </c:pt>
                <c:pt idx="242">
                  <c:v>44453</c:v>
                </c:pt>
                <c:pt idx="243">
                  <c:v>44454</c:v>
                </c:pt>
                <c:pt idx="244">
                  <c:v>44455</c:v>
                </c:pt>
                <c:pt idx="245">
                  <c:v>44456</c:v>
                </c:pt>
                <c:pt idx="246">
                  <c:v>44457</c:v>
                </c:pt>
                <c:pt idx="247">
                  <c:v>44458</c:v>
                </c:pt>
                <c:pt idx="248">
                  <c:v>44459</c:v>
                </c:pt>
                <c:pt idx="249">
                  <c:v>44460</c:v>
                </c:pt>
                <c:pt idx="250">
                  <c:v>44461</c:v>
                </c:pt>
                <c:pt idx="251">
                  <c:v>44462</c:v>
                </c:pt>
                <c:pt idx="252">
                  <c:v>44463</c:v>
                </c:pt>
                <c:pt idx="253">
                  <c:v>44464</c:v>
                </c:pt>
                <c:pt idx="254">
                  <c:v>44465</c:v>
                </c:pt>
                <c:pt idx="255">
                  <c:v>44466</c:v>
                </c:pt>
                <c:pt idx="256">
                  <c:v>44467</c:v>
                </c:pt>
                <c:pt idx="257">
                  <c:v>44468</c:v>
                </c:pt>
                <c:pt idx="258">
                  <c:v>44469</c:v>
                </c:pt>
                <c:pt idx="259">
                  <c:v>44470</c:v>
                </c:pt>
                <c:pt idx="260">
                  <c:v>44471</c:v>
                </c:pt>
                <c:pt idx="261">
                  <c:v>44472</c:v>
                </c:pt>
                <c:pt idx="262">
                  <c:v>44473</c:v>
                </c:pt>
                <c:pt idx="263">
                  <c:v>44474</c:v>
                </c:pt>
                <c:pt idx="264">
                  <c:v>44475</c:v>
                </c:pt>
                <c:pt idx="265">
                  <c:v>44476</c:v>
                </c:pt>
                <c:pt idx="266">
                  <c:v>44477</c:v>
                </c:pt>
                <c:pt idx="267">
                  <c:v>44478</c:v>
                </c:pt>
                <c:pt idx="268">
                  <c:v>44479</c:v>
                </c:pt>
                <c:pt idx="269">
                  <c:v>44480</c:v>
                </c:pt>
                <c:pt idx="270">
                  <c:v>44481</c:v>
                </c:pt>
                <c:pt idx="271">
                  <c:v>44482</c:v>
                </c:pt>
                <c:pt idx="272">
                  <c:v>44483</c:v>
                </c:pt>
                <c:pt idx="273">
                  <c:v>44484</c:v>
                </c:pt>
                <c:pt idx="274">
                  <c:v>44485</c:v>
                </c:pt>
                <c:pt idx="275">
                  <c:v>44486</c:v>
                </c:pt>
                <c:pt idx="276">
                  <c:v>44487</c:v>
                </c:pt>
                <c:pt idx="277">
                  <c:v>44488</c:v>
                </c:pt>
                <c:pt idx="278">
                  <c:v>44489</c:v>
                </c:pt>
                <c:pt idx="279">
                  <c:v>44490</c:v>
                </c:pt>
                <c:pt idx="280">
                  <c:v>44491</c:v>
                </c:pt>
                <c:pt idx="281">
                  <c:v>44492</c:v>
                </c:pt>
                <c:pt idx="282">
                  <c:v>44493</c:v>
                </c:pt>
                <c:pt idx="283">
                  <c:v>44494</c:v>
                </c:pt>
                <c:pt idx="284">
                  <c:v>44495</c:v>
                </c:pt>
                <c:pt idx="285">
                  <c:v>44496</c:v>
                </c:pt>
                <c:pt idx="286">
                  <c:v>44497</c:v>
                </c:pt>
                <c:pt idx="287">
                  <c:v>44498</c:v>
                </c:pt>
                <c:pt idx="288">
                  <c:v>44499</c:v>
                </c:pt>
                <c:pt idx="289">
                  <c:v>44500</c:v>
                </c:pt>
                <c:pt idx="290">
                  <c:v>44501</c:v>
                </c:pt>
                <c:pt idx="291">
                  <c:v>44502</c:v>
                </c:pt>
                <c:pt idx="292">
                  <c:v>44503</c:v>
                </c:pt>
                <c:pt idx="293">
                  <c:v>44504</c:v>
                </c:pt>
                <c:pt idx="294">
                  <c:v>44505</c:v>
                </c:pt>
                <c:pt idx="295">
                  <c:v>44506</c:v>
                </c:pt>
                <c:pt idx="296">
                  <c:v>44507</c:v>
                </c:pt>
                <c:pt idx="297">
                  <c:v>44508</c:v>
                </c:pt>
                <c:pt idx="298">
                  <c:v>44509</c:v>
                </c:pt>
                <c:pt idx="299">
                  <c:v>44510</c:v>
                </c:pt>
                <c:pt idx="300">
                  <c:v>44511</c:v>
                </c:pt>
                <c:pt idx="301">
                  <c:v>44512</c:v>
                </c:pt>
                <c:pt idx="302">
                  <c:v>44513</c:v>
                </c:pt>
                <c:pt idx="303">
                  <c:v>44514</c:v>
                </c:pt>
                <c:pt idx="304">
                  <c:v>44515</c:v>
                </c:pt>
                <c:pt idx="305">
                  <c:v>44516</c:v>
                </c:pt>
                <c:pt idx="306">
                  <c:v>44517</c:v>
                </c:pt>
                <c:pt idx="307">
                  <c:v>44518</c:v>
                </c:pt>
                <c:pt idx="308">
                  <c:v>44519</c:v>
                </c:pt>
                <c:pt idx="309">
                  <c:v>44520</c:v>
                </c:pt>
                <c:pt idx="310">
                  <c:v>44521</c:v>
                </c:pt>
                <c:pt idx="311">
                  <c:v>44522</c:v>
                </c:pt>
                <c:pt idx="312">
                  <c:v>44523</c:v>
                </c:pt>
                <c:pt idx="313">
                  <c:v>44524</c:v>
                </c:pt>
                <c:pt idx="314">
                  <c:v>44525</c:v>
                </c:pt>
                <c:pt idx="315">
                  <c:v>44526</c:v>
                </c:pt>
                <c:pt idx="316">
                  <c:v>44527</c:v>
                </c:pt>
                <c:pt idx="317">
                  <c:v>44528</c:v>
                </c:pt>
                <c:pt idx="318">
                  <c:v>44529</c:v>
                </c:pt>
                <c:pt idx="319">
                  <c:v>44530</c:v>
                </c:pt>
                <c:pt idx="320">
                  <c:v>44531</c:v>
                </c:pt>
                <c:pt idx="321">
                  <c:v>44532</c:v>
                </c:pt>
                <c:pt idx="322">
                  <c:v>44533</c:v>
                </c:pt>
                <c:pt idx="323">
                  <c:v>44534</c:v>
                </c:pt>
                <c:pt idx="324">
                  <c:v>44535</c:v>
                </c:pt>
                <c:pt idx="325">
                  <c:v>44536</c:v>
                </c:pt>
                <c:pt idx="326">
                  <c:v>44537</c:v>
                </c:pt>
                <c:pt idx="327">
                  <c:v>44538</c:v>
                </c:pt>
                <c:pt idx="328">
                  <c:v>44539</c:v>
                </c:pt>
                <c:pt idx="329">
                  <c:v>44540</c:v>
                </c:pt>
                <c:pt idx="330">
                  <c:v>44541</c:v>
                </c:pt>
                <c:pt idx="331">
                  <c:v>44542</c:v>
                </c:pt>
                <c:pt idx="332">
                  <c:v>44543</c:v>
                </c:pt>
                <c:pt idx="333">
                  <c:v>44544</c:v>
                </c:pt>
                <c:pt idx="334">
                  <c:v>44545</c:v>
                </c:pt>
                <c:pt idx="335">
                  <c:v>44546</c:v>
                </c:pt>
                <c:pt idx="336">
                  <c:v>44547</c:v>
                </c:pt>
                <c:pt idx="337">
                  <c:v>44548</c:v>
                </c:pt>
                <c:pt idx="338">
                  <c:v>44549</c:v>
                </c:pt>
                <c:pt idx="339">
                  <c:v>44550</c:v>
                </c:pt>
                <c:pt idx="340">
                  <c:v>44551</c:v>
                </c:pt>
                <c:pt idx="341">
                  <c:v>44552</c:v>
                </c:pt>
                <c:pt idx="342">
                  <c:v>44553</c:v>
                </c:pt>
                <c:pt idx="343">
                  <c:v>44554</c:v>
                </c:pt>
                <c:pt idx="344">
                  <c:v>44555</c:v>
                </c:pt>
                <c:pt idx="345">
                  <c:v>44556</c:v>
                </c:pt>
                <c:pt idx="346">
                  <c:v>44557</c:v>
                </c:pt>
                <c:pt idx="347">
                  <c:v>44558</c:v>
                </c:pt>
                <c:pt idx="348">
                  <c:v>44559</c:v>
                </c:pt>
                <c:pt idx="349">
                  <c:v>44560</c:v>
                </c:pt>
                <c:pt idx="350">
                  <c:v>44561</c:v>
                </c:pt>
                <c:pt idx="351">
                  <c:v>44562</c:v>
                </c:pt>
                <c:pt idx="352">
                  <c:v>44563</c:v>
                </c:pt>
                <c:pt idx="353">
                  <c:v>44564</c:v>
                </c:pt>
                <c:pt idx="354">
                  <c:v>44565</c:v>
                </c:pt>
                <c:pt idx="355">
                  <c:v>44566</c:v>
                </c:pt>
                <c:pt idx="356">
                  <c:v>44567</c:v>
                </c:pt>
                <c:pt idx="357">
                  <c:v>44568</c:v>
                </c:pt>
                <c:pt idx="358">
                  <c:v>44569</c:v>
                </c:pt>
                <c:pt idx="359">
                  <c:v>44570</c:v>
                </c:pt>
                <c:pt idx="360">
                  <c:v>44571</c:v>
                </c:pt>
                <c:pt idx="361">
                  <c:v>44572</c:v>
                </c:pt>
                <c:pt idx="362">
                  <c:v>44573</c:v>
                </c:pt>
                <c:pt idx="363">
                  <c:v>44574</c:v>
                </c:pt>
                <c:pt idx="364">
                  <c:v>44575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365"/>
                <c:pt idx="0">
                  <c:v>0.215054326506827</c:v>
                </c:pt>
                <c:pt idx="1">
                  <c:v>0.431964270125159</c:v>
                </c:pt>
                <c:pt idx="2">
                  <c:v>0.650729830855011</c:v>
                </c:pt>
                <c:pt idx="3">
                  <c:v>0.871351008696382</c:v>
                </c:pt>
                <c:pt idx="4">
                  <c:v>1.09382780364927</c:v>
                </c:pt>
                <c:pt idx="5">
                  <c:v>1.31816021571368</c:v>
                </c:pt>
                <c:pt idx="6">
                  <c:v>1.54434824488961</c:v>
                </c:pt>
                <c:pt idx="7">
                  <c:v>1.77239189117704</c:v>
                </c:pt>
                <c:pt idx="8">
                  <c:v>2.002291154576</c:v>
                </c:pt>
                <c:pt idx="9">
                  <c:v>2.23404603508647</c:v>
                </c:pt>
                <c:pt idx="10">
                  <c:v>2.46765653270846</c:v>
                </c:pt>
                <c:pt idx="11">
                  <c:v>2.70312264744197</c:v>
                </c:pt>
                <c:pt idx="12">
                  <c:v>2.94044437928699</c:v>
                </c:pt>
                <c:pt idx="13">
                  <c:v>3.17962172824352</c:v>
                </c:pt>
                <c:pt idx="14">
                  <c:v>3.42065469431158</c:v>
                </c:pt>
                <c:pt idx="15">
                  <c:v>3.66354327749115</c:v>
                </c:pt>
                <c:pt idx="16">
                  <c:v>3.90828747778224</c:v>
                </c:pt>
                <c:pt idx="17">
                  <c:v>4.15488729518486</c:v>
                </c:pt>
                <c:pt idx="18">
                  <c:v>4.40334272969897</c:v>
                </c:pt>
                <c:pt idx="19">
                  <c:v>4.65365378132461</c:v>
                </c:pt>
                <c:pt idx="20">
                  <c:v>4.90582045006177</c:v>
                </c:pt>
                <c:pt idx="21">
                  <c:v>5.15984273591044</c:v>
                </c:pt>
                <c:pt idx="22">
                  <c:v>5.41572063887064</c:v>
                </c:pt>
                <c:pt idx="23">
                  <c:v>5.67345415894235</c:v>
                </c:pt>
                <c:pt idx="24">
                  <c:v>5.93304329612557</c:v>
                </c:pt>
                <c:pt idx="25">
                  <c:v>6.19448805042031</c:v>
                </c:pt>
                <c:pt idx="26">
                  <c:v>6.45778842182657</c:v>
                </c:pt>
                <c:pt idx="27">
                  <c:v>6.72294441034434</c:v>
                </c:pt>
                <c:pt idx="28">
                  <c:v>6.98995601597364</c:v>
                </c:pt>
                <c:pt idx="29">
                  <c:v>7.25882323871444</c:v>
                </c:pt>
                <c:pt idx="30">
                  <c:v>7.52954607856676</c:v>
                </c:pt>
                <c:pt idx="31">
                  <c:v>7.8021245355306</c:v>
                </c:pt>
                <c:pt idx="32">
                  <c:v>8.07655860960596</c:v>
                </c:pt>
                <c:pt idx="33">
                  <c:v>8.35284830079284</c:v>
                </c:pt>
                <c:pt idx="34">
                  <c:v>8.63099360909124</c:v>
                </c:pt>
                <c:pt idx="35">
                  <c:v>8.91099453450114</c:v>
                </c:pt>
                <c:pt idx="36">
                  <c:v>9.19285107702256</c:v>
                </c:pt>
                <c:pt idx="37">
                  <c:v>9.47656323665551</c:v>
                </c:pt>
                <c:pt idx="38">
                  <c:v>9.76213101339998</c:v>
                </c:pt>
                <c:pt idx="39">
                  <c:v>10.0463389418008</c:v>
                </c:pt>
                <c:pt idx="40">
                  <c:v>10.3291870218578</c:v>
                </c:pt>
                <c:pt idx="41">
                  <c:v>10.6106752535712</c:v>
                </c:pt>
                <c:pt idx="42">
                  <c:v>10.8908036369409</c:v>
                </c:pt>
                <c:pt idx="43">
                  <c:v>11.1695721719669</c:v>
                </c:pt>
                <c:pt idx="44">
                  <c:v>11.4469808586492</c:v>
                </c:pt>
                <c:pt idx="45">
                  <c:v>11.7230296969877</c:v>
                </c:pt>
                <c:pt idx="46">
                  <c:v>11.9977186869826</c:v>
                </c:pt>
                <c:pt idx="47">
                  <c:v>12.2710478286338</c:v>
                </c:pt>
                <c:pt idx="48">
                  <c:v>12.5430171219413</c:v>
                </c:pt>
                <c:pt idx="49">
                  <c:v>12.8136265669051</c:v>
                </c:pt>
                <c:pt idx="50">
                  <c:v>13.0828761635252</c:v>
                </c:pt>
                <c:pt idx="51">
                  <c:v>13.3507659118015</c:v>
                </c:pt>
                <c:pt idx="52">
                  <c:v>13.6172958117342</c:v>
                </c:pt>
                <c:pt idx="53">
                  <c:v>13.8824658633232</c:v>
                </c:pt>
                <c:pt idx="54">
                  <c:v>14.1462760665685</c:v>
                </c:pt>
                <c:pt idx="55">
                  <c:v>14.4087264214701</c:v>
                </c:pt>
                <c:pt idx="56">
                  <c:v>14.669816928028</c:v>
                </c:pt>
                <c:pt idx="57">
                  <c:v>14.9295475862422</c:v>
                </c:pt>
                <c:pt idx="58">
                  <c:v>15.1879183961127</c:v>
                </c:pt>
                <c:pt idx="59">
                  <c:v>15.4449293576395</c:v>
                </c:pt>
                <c:pt idx="60">
                  <c:v>15.7005804708226</c:v>
                </c:pt>
                <c:pt idx="61">
                  <c:v>15.954871735662</c:v>
                </c:pt>
                <c:pt idx="62">
                  <c:v>16.2078031521578</c:v>
                </c:pt>
                <c:pt idx="63">
                  <c:v>16.4593747203098</c:v>
                </c:pt>
                <c:pt idx="64">
                  <c:v>16.7095864401181</c:v>
                </c:pt>
                <c:pt idx="65">
                  <c:v>16.9584383115827</c:v>
                </c:pt>
                <c:pt idx="66">
                  <c:v>17.2059303347036</c:v>
                </c:pt>
                <c:pt idx="67">
                  <c:v>17.4520625094808</c:v>
                </c:pt>
                <c:pt idx="68">
                  <c:v>17.6968348359143</c:v>
                </c:pt>
                <c:pt idx="69">
                  <c:v>17.9402473140041</c:v>
                </c:pt>
                <c:pt idx="70">
                  <c:v>18.1822999437503</c:v>
                </c:pt>
                <c:pt idx="71">
                  <c:v>18.4229927251527</c:v>
                </c:pt>
                <c:pt idx="72">
                  <c:v>18.6623256582114</c:v>
                </c:pt>
                <c:pt idx="73">
                  <c:v>18.9002987429264</c:v>
                </c:pt>
                <c:pt idx="74">
                  <c:v>19.1381139415141</c:v>
                </c:pt>
                <c:pt idx="75">
                  <c:v>19.3757712539744</c:v>
                </c:pt>
                <c:pt idx="76">
                  <c:v>19.6132706803074</c:v>
                </c:pt>
                <c:pt idx="77">
                  <c:v>19.850612220513</c:v>
                </c:pt>
                <c:pt idx="78">
                  <c:v>20.0877958745912</c:v>
                </c:pt>
                <c:pt idx="79">
                  <c:v>20.3248216425421</c:v>
                </c:pt>
                <c:pt idx="80">
                  <c:v>20.5616895243657</c:v>
                </c:pt>
                <c:pt idx="81">
                  <c:v>20.7983995200619</c:v>
                </c:pt>
                <c:pt idx="82">
                  <c:v>21.0349516296308</c:v>
                </c:pt>
                <c:pt idx="83">
                  <c:v>21.2713458530722</c:v>
                </c:pt>
                <c:pt idx="84">
                  <c:v>21.5075821903864</c:v>
                </c:pt>
                <c:pt idx="85">
                  <c:v>21.7436606415732</c:v>
                </c:pt>
                <c:pt idx="86">
                  <c:v>21.9795812066326</c:v>
                </c:pt>
                <c:pt idx="87">
                  <c:v>22.2153438855647</c:v>
                </c:pt>
                <c:pt idx="88">
                  <c:v>22.4509486783694</c:v>
                </c:pt>
                <c:pt idx="89">
                  <c:v>22.6863955850468</c:v>
                </c:pt>
                <c:pt idx="90">
                  <c:v>22.9216846055968</c:v>
                </c:pt>
                <c:pt idx="91">
                  <c:v>23.1568157400195</c:v>
                </c:pt>
                <c:pt idx="92">
                  <c:v>23.3917889883148</c:v>
                </c:pt>
                <c:pt idx="93">
                  <c:v>23.6266043504828</c:v>
                </c:pt>
                <c:pt idx="94">
                  <c:v>23.8612618265234</c:v>
                </c:pt>
                <c:pt idx="95">
                  <c:v>24.0957614164367</c:v>
                </c:pt>
                <c:pt idx="96">
                  <c:v>24.3301031202226</c:v>
                </c:pt>
                <c:pt idx="97">
                  <c:v>24.5642869378812</c:v>
                </c:pt>
                <c:pt idx="98">
                  <c:v>24.7983128694124</c:v>
                </c:pt>
                <c:pt idx="99">
                  <c:v>25.0321809148162</c:v>
                </c:pt>
                <c:pt idx="100">
                  <c:v>25.2658910740927</c:v>
                </c:pt>
                <c:pt idx="101">
                  <c:v>25.4994433472419</c:v>
                </c:pt>
                <c:pt idx="102">
                  <c:v>25.7328377342637</c:v>
                </c:pt>
                <c:pt idx="103">
                  <c:v>25.9660742351581</c:v>
                </c:pt>
                <c:pt idx="104">
                  <c:v>26.1991528499252</c:v>
                </c:pt>
                <c:pt idx="105">
                  <c:v>26.4320735785649</c:v>
                </c:pt>
                <c:pt idx="106">
                  <c:v>26.6648364210773</c:v>
                </c:pt>
                <c:pt idx="107">
                  <c:v>26.8974413774624</c:v>
                </c:pt>
                <c:pt idx="108">
                  <c:v>27.12988844772</c:v>
                </c:pt>
                <c:pt idx="109">
                  <c:v>27.3621776318504</c:v>
                </c:pt>
                <c:pt idx="110">
                  <c:v>27.5943089298533</c:v>
                </c:pt>
                <c:pt idx="111">
                  <c:v>27.826282341729</c:v>
                </c:pt>
                <c:pt idx="112">
                  <c:v>28.0580978674772</c:v>
                </c:pt>
                <c:pt idx="113">
                  <c:v>28.2897555070981</c:v>
                </c:pt>
                <c:pt idx="114">
                  <c:v>28.5212552605917</c:v>
                </c:pt>
                <c:pt idx="115">
                  <c:v>28.7525971279579</c:v>
                </c:pt>
                <c:pt idx="116">
                  <c:v>28.9887522607032</c:v>
                </c:pt>
                <c:pt idx="117">
                  <c:v>29.2297206588277</c:v>
                </c:pt>
                <c:pt idx="118">
                  <c:v>29.4755023223313</c:v>
                </c:pt>
                <c:pt idx="119">
                  <c:v>29.7260972512139</c:v>
                </c:pt>
                <c:pt idx="120">
                  <c:v>29.9815054454757</c:v>
                </c:pt>
                <c:pt idx="121">
                  <c:v>30.2417269051166</c:v>
                </c:pt>
                <c:pt idx="122">
                  <c:v>30.5067616301366</c:v>
                </c:pt>
                <c:pt idx="123">
                  <c:v>30.7766096205357</c:v>
                </c:pt>
                <c:pt idx="124">
                  <c:v>31.051270876314</c:v>
                </c:pt>
                <c:pt idx="125">
                  <c:v>31.3307453974714</c:v>
                </c:pt>
                <c:pt idx="126">
                  <c:v>31.6150331840078</c:v>
                </c:pt>
                <c:pt idx="127">
                  <c:v>31.9041342359234</c:v>
                </c:pt>
                <c:pt idx="128">
                  <c:v>32.1980485532181</c:v>
                </c:pt>
                <c:pt idx="129">
                  <c:v>32.496776135892</c:v>
                </c:pt>
                <c:pt idx="130">
                  <c:v>32.8003169839449</c:v>
                </c:pt>
                <c:pt idx="131">
                  <c:v>33.108671097377</c:v>
                </c:pt>
                <c:pt idx="132">
                  <c:v>33.4218384761881</c:v>
                </c:pt>
                <c:pt idx="133">
                  <c:v>33.7398191203784</c:v>
                </c:pt>
                <c:pt idx="134">
                  <c:v>34.0626130299478</c:v>
                </c:pt>
                <c:pt idx="135">
                  <c:v>34.3902202048963</c:v>
                </c:pt>
                <c:pt idx="136">
                  <c:v>34.722640645224</c:v>
                </c:pt>
                <c:pt idx="137">
                  <c:v>35.0598743509307</c:v>
                </c:pt>
                <c:pt idx="138">
                  <c:v>35.4019213220166</c:v>
                </c:pt>
                <c:pt idx="139">
                  <c:v>35.7487815584815</c:v>
                </c:pt>
                <c:pt idx="140">
                  <c:v>36.1004550603256</c:v>
                </c:pt>
                <c:pt idx="141">
                  <c:v>36.4569418275488</c:v>
                </c:pt>
                <c:pt idx="142">
                  <c:v>36.8182418601511</c:v>
                </c:pt>
                <c:pt idx="143">
                  <c:v>37.1843551581326</c:v>
                </c:pt>
                <c:pt idx="144">
                  <c:v>37.5552817214931</c:v>
                </c:pt>
                <c:pt idx="145">
                  <c:v>37.9310215502328</c:v>
                </c:pt>
                <c:pt idx="146">
                  <c:v>38.3115746443515</c:v>
                </c:pt>
                <c:pt idx="147">
                  <c:v>38.6969410038494</c:v>
                </c:pt>
                <c:pt idx="148">
                  <c:v>39.0871206287264</c:v>
                </c:pt>
                <c:pt idx="149">
                  <c:v>39.4821135189826</c:v>
                </c:pt>
                <c:pt idx="150">
                  <c:v>39.8819196746178</c:v>
                </c:pt>
                <c:pt idx="151">
                  <c:v>40.2865390956322</c:v>
                </c:pt>
                <c:pt idx="152">
                  <c:v>40.6959717820256</c:v>
                </c:pt>
                <c:pt idx="153">
                  <c:v>41.1102177337982</c:v>
                </c:pt>
                <c:pt idx="154">
                  <c:v>41.5292769509499</c:v>
                </c:pt>
                <c:pt idx="155">
                  <c:v>41.959405200557</c:v>
                </c:pt>
                <c:pt idx="156">
                  <c:v>42.4006024826194</c:v>
                </c:pt>
                <c:pt idx="157">
                  <c:v>42.8528687971371</c:v>
                </c:pt>
                <c:pt idx="158">
                  <c:v>43.31620414411</c:v>
                </c:pt>
                <c:pt idx="159">
                  <c:v>43.7906085235382</c:v>
                </c:pt>
                <c:pt idx="160">
                  <c:v>44.2760819354218</c:v>
                </c:pt>
                <c:pt idx="161">
                  <c:v>44.7726243797607</c:v>
                </c:pt>
                <c:pt idx="162">
                  <c:v>45.2802358565548</c:v>
                </c:pt>
                <c:pt idx="163">
                  <c:v>45.7989163658043</c:v>
                </c:pt>
                <c:pt idx="164">
                  <c:v>46.3286659075091</c:v>
                </c:pt>
                <c:pt idx="165">
                  <c:v>46.8694844816691</c:v>
                </c:pt>
                <c:pt idx="166">
                  <c:v>47.4213720882844</c:v>
                </c:pt>
                <c:pt idx="167">
                  <c:v>47.9843287273551</c:v>
                </c:pt>
                <c:pt idx="168">
                  <c:v>48.5583543988811</c:v>
                </c:pt>
                <c:pt idx="169">
                  <c:v>49.1434491028623</c:v>
                </c:pt>
                <c:pt idx="170">
                  <c:v>49.7396128392988</c:v>
                </c:pt>
                <c:pt idx="171">
                  <c:v>50.3468456081907</c:v>
                </c:pt>
                <c:pt idx="172">
                  <c:v>50.9651474095379</c:v>
                </c:pt>
                <c:pt idx="173">
                  <c:v>51.5945182433403</c:v>
                </c:pt>
                <c:pt idx="174">
                  <c:v>52.234958109598</c:v>
                </c:pt>
                <c:pt idx="175">
                  <c:v>52.8864670083111</c:v>
                </c:pt>
                <c:pt idx="176">
                  <c:v>53.5490449394795</c:v>
                </c:pt>
                <c:pt idx="177">
                  <c:v>54.2226919031031</c:v>
                </c:pt>
                <c:pt idx="178">
                  <c:v>54.907407899182</c:v>
                </c:pt>
                <c:pt idx="179">
                  <c:v>55.6031929277163</c:v>
                </c:pt>
                <c:pt idx="180">
                  <c:v>56.3100469887058</c:v>
                </c:pt>
                <c:pt idx="181">
                  <c:v>57.0088346943855</c:v>
                </c:pt>
                <c:pt idx="182">
                  <c:v>57.6995560447554</c:v>
                </c:pt>
                <c:pt idx="183">
                  <c:v>58.3822110398156</c:v>
                </c:pt>
                <c:pt idx="184">
                  <c:v>59.0567996795659</c:v>
                </c:pt>
                <c:pt idx="185">
                  <c:v>59.7233219640065</c:v>
                </c:pt>
                <c:pt idx="186">
                  <c:v>60.3817778931373</c:v>
                </c:pt>
                <c:pt idx="187">
                  <c:v>61.0321674669582</c:v>
                </c:pt>
                <c:pt idx="188">
                  <c:v>61.6744906854694</c:v>
                </c:pt>
                <c:pt idx="189">
                  <c:v>62.3087475486707</c:v>
                </c:pt>
                <c:pt idx="190">
                  <c:v>62.9349380565624</c:v>
                </c:pt>
                <c:pt idx="191">
                  <c:v>63.5530622091442</c:v>
                </c:pt>
                <c:pt idx="192">
                  <c:v>64.1631200064162</c:v>
                </c:pt>
                <c:pt idx="193">
                  <c:v>64.7651114483784</c:v>
                </c:pt>
                <c:pt idx="194">
                  <c:v>65.3590365350308</c:v>
                </c:pt>
                <c:pt idx="195">
                  <c:v>65.9448952663734</c:v>
                </c:pt>
                <c:pt idx="196">
                  <c:v>66.5226876424063</c:v>
                </c:pt>
                <c:pt idx="197">
                  <c:v>67.0924136631293</c:v>
                </c:pt>
                <c:pt idx="198">
                  <c:v>67.6540733285426</c:v>
                </c:pt>
                <c:pt idx="199">
                  <c:v>68.2152840640546</c:v>
                </c:pt>
                <c:pt idx="200">
                  <c:v>68.7760458696655</c:v>
                </c:pt>
                <c:pt idx="201">
                  <c:v>69.3363587453752</c:v>
                </c:pt>
                <c:pt idx="202">
                  <c:v>69.8962226911838</c:v>
                </c:pt>
                <c:pt idx="203">
                  <c:v>70.4556377070911</c:v>
                </c:pt>
                <c:pt idx="204">
                  <c:v>71.0146037930973</c:v>
                </c:pt>
                <c:pt idx="205">
                  <c:v>71.5731209492023</c:v>
                </c:pt>
                <c:pt idx="206">
                  <c:v>72.1311891754061</c:v>
                </c:pt>
                <c:pt idx="207">
                  <c:v>72.6888084717087</c:v>
                </c:pt>
                <c:pt idx="208">
                  <c:v>73.2459788381101</c:v>
                </c:pt>
                <c:pt idx="209">
                  <c:v>73.8027002746104</c:v>
                </c:pt>
                <c:pt idx="210">
                  <c:v>74.3589727812095</c:v>
                </c:pt>
                <c:pt idx="211">
                  <c:v>74.9147963579074</c:v>
                </c:pt>
                <c:pt idx="212">
                  <c:v>75.4701710047041</c:v>
                </c:pt>
                <c:pt idx="213">
                  <c:v>76.0250967215996</c:v>
                </c:pt>
                <c:pt idx="214">
                  <c:v>76.579573508594</c:v>
                </c:pt>
                <c:pt idx="215">
                  <c:v>77.1336013656871</c:v>
                </c:pt>
                <c:pt idx="216">
                  <c:v>77.6871802928791</c:v>
                </c:pt>
                <c:pt idx="217">
                  <c:v>78.2403102901699</c:v>
                </c:pt>
                <c:pt idx="218">
                  <c:v>78.7929913575596</c:v>
                </c:pt>
                <c:pt idx="219">
                  <c:v>79.3257962509878</c:v>
                </c:pt>
                <c:pt idx="220">
                  <c:v>79.8387249704546</c:v>
                </c:pt>
                <c:pt idx="221">
                  <c:v>80.33177751596</c:v>
                </c:pt>
                <c:pt idx="222">
                  <c:v>80.8049538875039</c:v>
                </c:pt>
                <c:pt idx="223">
                  <c:v>81.2582540850865</c:v>
                </c:pt>
                <c:pt idx="224">
                  <c:v>81.6916781087076</c:v>
                </c:pt>
                <c:pt idx="225">
                  <c:v>82.1052259583673</c:v>
                </c:pt>
                <c:pt idx="226">
                  <c:v>82.4988976340655</c:v>
                </c:pt>
                <c:pt idx="227">
                  <c:v>82.8726931358024</c:v>
                </c:pt>
                <c:pt idx="228">
                  <c:v>83.2266124635778</c:v>
                </c:pt>
                <c:pt idx="229">
                  <c:v>83.5606556173917</c:v>
                </c:pt>
                <c:pt idx="230">
                  <c:v>83.8748225972443</c:v>
                </c:pt>
                <c:pt idx="231">
                  <c:v>84.1691134031354</c:v>
                </c:pt>
                <c:pt idx="232">
                  <c:v>84.4435280350651</c:v>
                </c:pt>
                <c:pt idx="233">
                  <c:v>84.6980664930334</c:v>
                </c:pt>
                <c:pt idx="234">
                  <c:v>84.9327287770402</c:v>
                </c:pt>
                <c:pt idx="235">
                  <c:v>85.1475148870857</c:v>
                </c:pt>
                <c:pt idx="236">
                  <c:v>85.3424248231697</c:v>
                </c:pt>
                <c:pt idx="237">
                  <c:v>85.5174585852923</c:v>
                </c:pt>
                <c:pt idx="238">
                  <c:v>85.6726161734534</c:v>
                </c:pt>
                <c:pt idx="239">
                  <c:v>85.8270889364557</c:v>
                </c:pt>
                <c:pt idx="240">
                  <c:v>85.9808768742992</c:v>
                </c:pt>
                <c:pt idx="241">
                  <c:v>86.1339799869838</c:v>
                </c:pt>
                <c:pt idx="242">
                  <c:v>86.2863982745096</c:v>
                </c:pt>
                <c:pt idx="243">
                  <c:v>86.4381317368766</c:v>
                </c:pt>
                <c:pt idx="244">
                  <c:v>86.5891803740847</c:v>
                </c:pt>
                <c:pt idx="245">
                  <c:v>86.739544186134</c:v>
                </c:pt>
                <c:pt idx="246">
                  <c:v>86.8892231730245</c:v>
                </c:pt>
                <c:pt idx="247">
                  <c:v>87.0382173347561</c:v>
                </c:pt>
                <c:pt idx="248">
                  <c:v>87.1865266713289</c:v>
                </c:pt>
                <c:pt idx="249">
                  <c:v>87.3341511827429</c:v>
                </c:pt>
                <c:pt idx="250">
                  <c:v>87.4810908689981</c:v>
                </c:pt>
                <c:pt idx="251">
                  <c:v>87.6273457300944</c:v>
                </c:pt>
                <c:pt idx="252">
                  <c:v>87.7729157660318</c:v>
                </c:pt>
                <c:pt idx="253">
                  <c:v>87.9178009768105</c:v>
                </c:pt>
                <c:pt idx="254">
                  <c:v>88.0620013624303</c:v>
                </c:pt>
                <c:pt idx="255">
                  <c:v>88.2055169228913</c:v>
                </c:pt>
                <c:pt idx="256">
                  <c:v>88.3483476581934</c:v>
                </c:pt>
                <c:pt idx="257">
                  <c:v>88.4904935683367</c:v>
                </c:pt>
                <c:pt idx="258">
                  <c:v>88.6319546533212</c:v>
                </c:pt>
                <c:pt idx="259">
                  <c:v>88.7727309131468</c:v>
                </c:pt>
                <c:pt idx="260">
                  <c:v>88.9128223478136</c:v>
                </c:pt>
                <c:pt idx="261">
                  <c:v>89.0522289573216</c:v>
                </c:pt>
                <c:pt idx="262">
                  <c:v>89.1909507416708</c:v>
                </c:pt>
                <c:pt idx="263">
                  <c:v>89.3289877008611</c:v>
                </c:pt>
                <c:pt idx="264">
                  <c:v>89.4663398348925</c:v>
                </c:pt>
                <c:pt idx="265">
                  <c:v>89.6030071437652</c:v>
                </c:pt>
                <c:pt idx="266">
                  <c:v>89.738989627479</c:v>
                </c:pt>
                <c:pt idx="267">
                  <c:v>89.874287286034</c:v>
                </c:pt>
                <c:pt idx="268">
                  <c:v>90.0089001194301</c:v>
                </c:pt>
                <c:pt idx="269">
                  <c:v>90.1428281276674</c:v>
                </c:pt>
                <c:pt idx="270">
                  <c:v>90.2760713107459</c:v>
                </c:pt>
                <c:pt idx="271">
                  <c:v>90.4086296686655</c:v>
                </c:pt>
                <c:pt idx="272">
                  <c:v>90.5405032014264</c:v>
                </c:pt>
                <c:pt idx="273">
                  <c:v>90.6716919090283</c:v>
                </c:pt>
                <c:pt idx="274">
                  <c:v>90.8021957914715</c:v>
                </c:pt>
                <c:pt idx="275">
                  <c:v>90.9320148487558</c:v>
                </c:pt>
                <c:pt idx="276">
                  <c:v>91.0611490808813</c:v>
                </c:pt>
                <c:pt idx="277">
                  <c:v>91.1895984878479</c:v>
                </c:pt>
                <c:pt idx="278">
                  <c:v>91.3173630696557</c:v>
                </c:pt>
                <c:pt idx="279">
                  <c:v>91.4444428263047</c:v>
                </c:pt>
                <c:pt idx="280">
                  <c:v>91.5708377577949</c:v>
                </c:pt>
                <c:pt idx="281">
                  <c:v>91.6965478641262</c:v>
                </c:pt>
                <c:pt idx="282">
                  <c:v>91.8215731452987</c:v>
                </c:pt>
                <c:pt idx="283">
                  <c:v>91.9459136013123</c:v>
                </c:pt>
                <c:pt idx="284">
                  <c:v>92.0695692321671</c:v>
                </c:pt>
                <c:pt idx="285">
                  <c:v>92.1925400378631</c:v>
                </c:pt>
                <c:pt idx="286">
                  <c:v>92.3148260184003</c:v>
                </c:pt>
                <c:pt idx="287">
                  <c:v>92.4364271737786</c:v>
                </c:pt>
                <c:pt idx="288">
                  <c:v>92.557343503998</c:v>
                </c:pt>
                <c:pt idx="289">
                  <c:v>92.6775750090587</c:v>
                </c:pt>
                <c:pt idx="290">
                  <c:v>92.7971216889605</c:v>
                </c:pt>
                <c:pt idx="291">
                  <c:v>92.9159835437035</c:v>
                </c:pt>
                <c:pt idx="292">
                  <c:v>93.0341605732876</c:v>
                </c:pt>
                <c:pt idx="293">
                  <c:v>93.1516527777129</c:v>
                </c:pt>
                <c:pt idx="294">
                  <c:v>93.2684601569794</c:v>
                </c:pt>
                <c:pt idx="295">
                  <c:v>93.3845827110871</c:v>
                </c:pt>
                <c:pt idx="296">
                  <c:v>93.5000204400359</c:v>
                </c:pt>
                <c:pt idx="297">
                  <c:v>93.6147733438259</c:v>
                </c:pt>
                <c:pt idx="298">
                  <c:v>93.728841422457</c:v>
                </c:pt>
                <c:pt idx="299">
                  <c:v>93.8422246759293</c:v>
                </c:pt>
                <c:pt idx="300">
                  <c:v>93.9549231042428</c:v>
                </c:pt>
                <c:pt idx="301">
                  <c:v>94.0669367073975</c:v>
                </c:pt>
                <c:pt idx="302">
                  <c:v>94.1782654853933</c:v>
                </c:pt>
                <c:pt idx="303">
                  <c:v>94.2889094382303</c:v>
                </c:pt>
                <c:pt idx="304">
                  <c:v>94.399004374377</c:v>
                </c:pt>
                <c:pt idx="305">
                  <c:v>94.5085502938335</c:v>
                </c:pt>
                <c:pt idx="306">
                  <c:v>94.6175471965997</c:v>
                </c:pt>
                <c:pt idx="307">
                  <c:v>94.7259950826756</c:v>
                </c:pt>
                <c:pt idx="308">
                  <c:v>94.8338939520613</c:v>
                </c:pt>
                <c:pt idx="309">
                  <c:v>94.9412438047567</c:v>
                </c:pt>
                <c:pt idx="310">
                  <c:v>95.0480446407618</c:v>
                </c:pt>
                <c:pt idx="311">
                  <c:v>95.1542964600767</c:v>
                </c:pt>
                <c:pt idx="312">
                  <c:v>95.2599992627013</c:v>
                </c:pt>
                <c:pt idx="313">
                  <c:v>95.3651530486357</c:v>
                </c:pt>
                <c:pt idx="314">
                  <c:v>95.4697578178798</c:v>
                </c:pt>
                <c:pt idx="315">
                  <c:v>95.5738135704336</c:v>
                </c:pt>
                <c:pt idx="316">
                  <c:v>95.6773203062972</c:v>
                </c:pt>
                <c:pt idx="317">
                  <c:v>95.7802780254705</c:v>
                </c:pt>
                <c:pt idx="318">
                  <c:v>95.8826867279536</c:v>
                </c:pt>
                <c:pt idx="319">
                  <c:v>95.9845464137463</c:v>
                </c:pt>
                <c:pt idx="320">
                  <c:v>96.0858570828489</c:v>
                </c:pt>
                <c:pt idx="321">
                  <c:v>96.1866187352611</c:v>
                </c:pt>
                <c:pt idx="322">
                  <c:v>96.2868313709831</c:v>
                </c:pt>
                <c:pt idx="323">
                  <c:v>96.3864949900148</c:v>
                </c:pt>
                <c:pt idx="324">
                  <c:v>96.4856095923563</c:v>
                </c:pt>
                <c:pt idx="325">
                  <c:v>96.5841751780075</c:v>
                </c:pt>
                <c:pt idx="326">
                  <c:v>96.6821917469685</c:v>
                </c:pt>
                <c:pt idx="327">
                  <c:v>96.7796592992392</c:v>
                </c:pt>
                <c:pt idx="328">
                  <c:v>96.8765778348196</c:v>
                </c:pt>
                <c:pt idx="329">
                  <c:v>96.9729473537097</c:v>
                </c:pt>
                <c:pt idx="330">
                  <c:v>97.0687678559096</c:v>
                </c:pt>
                <c:pt idx="331">
                  <c:v>97.1640393414193</c:v>
                </c:pt>
                <c:pt idx="332">
                  <c:v>97.2587618102386</c:v>
                </c:pt>
                <c:pt idx="333">
                  <c:v>97.3529352623677</c:v>
                </c:pt>
                <c:pt idx="334">
                  <c:v>97.4465596978066</c:v>
                </c:pt>
                <c:pt idx="335">
                  <c:v>97.5396351165552</c:v>
                </c:pt>
                <c:pt idx="336">
                  <c:v>97.6321615186135</c:v>
                </c:pt>
                <c:pt idx="337">
                  <c:v>97.7241389039816</c:v>
                </c:pt>
                <c:pt idx="338">
                  <c:v>97.8155672726594</c:v>
                </c:pt>
                <c:pt idx="339">
                  <c:v>97.9064466246469</c:v>
                </c:pt>
                <c:pt idx="340">
                  <c:v>97.9967769599442</c:v>
                </c:pt>
                <c:pt idx="341">
                  <c:v>98.0865582785512</c:v>
                </c:pt>
                <c:pt idx="342">
                  <c:v>98.1757905804679</c:v>
                </c:pt>
                <c:pt idx="343">
                  <c:v>98.2644738656944</c:v>
                </c:pt>
                <c:pt idx="344">
                  <c:v>98.3526081342306</c:v>
                </c:pt>
                <c:pt idx="345">
                  <c:v>98.4401933860766</c:v>
                </c:pt>
                <c:pt idx="346">
                  <c:v>98.5272296212323</c:v>
                </c:pt>
                <c:pt idx="347">
                  <c:v>98.6137168396978</c:v>
                </c:pt>
                <c:pt idx="348">
                  <c:v>98.6996550414729</c:v>
                </c:pt>
                <c:pt idx="349">
                  <c:v>98.7850442265578</c:v>
                </c:pt>
                <c:pt idx="350">
                  <c:v>98.8698843949525</c:v>
                </c:pt>
                <c:pt idx="351">
                  <c:v>98.9541755466569</c:v>
                </c:pt>
                <c:pt idx="352">
                  <c:v>99.037917681671</c:v>
                </c:pt>
                <c:pt idx="353">
                  <c:v>99.1211107999949</c:v>
                </c:pt>
                <c:pt idx="354">
                  <c:v>99.2037549016284</c:v>
                </c:pt>
                <c:pt idx="355">
                  <c:v>99.2858499865718</c:v>
                </c:pt>
                <c:pt idx="356">
                  <c:v>99.3673960548248</c:v>
                </c:pt>
                <c:pt idx="357">
                  <c:v>99.4483931063877</c:v>
                </c:pt>
                <c:pt idx="358">
                  <c:v>99.5288411412602</c:v>
                </c:pt>
                <c:pt idx="359">
                  <c:v>99.6087401594425</c:v>
                </c:pt>
                <c:pt idx="360">
                  <c:v>99.6880901609345</c:v>
                </c:pt>
                <c:pt idx="361">
                  <c:v>99.7668911457363</c:v>
                </c:pt>
                <c:pt idx="362">
                  <c:v>99.8451431138478</c:v>
                </c:pt>
                <c:pt idx="363">
                  <c:v>99.922846065269</c:v>
                </c:pt>
                <c:pt idx="364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label 4</c:f>
              <c:strCache>
                <c:ptCount val="1"/>
                <c:pt idx="0">
                  <c:v>Column J</c:v>
                </c:pt>
              </c:strCache>
            </c:strRef>
          </c:tx>
          <c:spPr>
            <a:solidFill>
              <a:srgbClr val="4472c4"/>
            </a:solidFill>
            <a:ln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5</c:f>
              <c:numCache>
                <c:formatCode>General</c:formatCode>
                <c:ptCount val="365"/>
                <c:pt idx="0">
                  <c:v>44211</c:v>
                </c:pt>
                <c:pt idx="1">
                  <c:v>44212</c:v>
                </c:pt>
                <c:pt idx="2">
                  <c:v>44213</c:v>
                </c:pt>
                <c:pt idx="3">
                  <c:v>44214</c:v>
                </c:pt>
                <c:pt idx="4">
                  <c:v>44215</c:v>
                </c:pt>
                <c:pt idx="5">
                  <c:v>44216</c:v>
                </c:pt>
                <c:pt idx="6">
                  <c:v>44217</c:v>
                </c:pt>
                <c:pt idx="7">
                  <c:v>44218</c:v>
                </c:pt>
                <c:pt idx="8">
                  <c:v>44219</c:v>
                </c:pt>
                <c:pt idx="9">
                  <c:v>44220</c:v>
                </c:pt>
                <c:pt idx="10">
                  <c:v>44221</c:v>
                </c:pt>
                <c:pt idx="11">
                  <c:v>44222</c:v>
                </c:pt>
                <c:pt idx="12">
                  <c:v>44223</c:v>
                </c:pt>
                <c:pt idx="13">
                  <c:v>44224</c:v>
                </c:pt>
                <c:pt idx="14">
                  <c:v>44225</c:v>
                </c:pt>
                <c:pt idx="15">
                  <c:v>44226</c:v>
                </c:pt>
                <c:pt idx="16">
                  <c:v>44227</c:v>
                </c:pt>
                <c:pt idx="17">
                  <c:v>44228</c:v>
                </c:pt>
                <c:pt idx="18">
                  <c:v>44229</c:v>
                </c:pt>
                <c:pt idx="19">
                  <c:v>44230</c:v>
                </c:pt>
                <c:pt idx="20">
                  <c:v>44231</c:v>
                </c:pt>
                <c:pt idx="21">
                  <c:v>44232</c:v>
                </c:pt>
                <c:pt idx="22">
                  <c:v>44233</c:v>
                </c:pt>
                <c:pt idx="23">
                  <c:v>44234</c:v>
                </c:pt>
                <c:pt idx="24">
                  <c:v>44235</c:v>
                </c:pt>
                <c:pt idx="25">
                  <c:v>44236</c:v>
                </c:pt>
                <c:pt idx="26">
                  <c:v>44237</c:v>
                </c:pt>
                <c:pt idx="27">
                  <c:v>44238</c:v>
                </c:pt>
                <c:pt idx="28">
                  <c:v>44239</c:v>
                </c:pt>
                <c:pt idx="29">
                  <c:v>44240</c:v>
                </c:pt>
                <c:pt idx="30">
                  <c:v>44241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44247</c:v>
                </c:pt>
                <c:pt idx="37">
                  <c:v>44248</c:v>
                </c:pt>
                <c:pt idx="38">
                  <c:v>44249</c:v>
                </c:pt>
                <c:pt idx="39">
                  <c:v>44250</c:v>
                </c:pt>
                <c:pt idx="40">
                  <c:v>44251</c:v>
                </c:pt>
                <c:pt idx="41">
                  <c:v>44252</c:v>
                </c:pt>
                <c:pt idx="42">
                  <c:v>44253</c:v>
                </c:pt>
                <c:pt idx="43">
                  <c:v>44254</c:v>
                </c:pt>
                <c:pt idx="44">
                  <c:v>44255</c:v>
                </c:pt>
                <c:pt idx="45">
                  <c:v>44256</c:v>
                </c:pt>
                <c:pt idx="46">
                  <c:v>44257</c:v>
                </c:pt>
                <c:pt idx="47">
                  <c:v>44258</c:v>
                </c:pt>
                <c:pt idx="48">
                  <c:v>44259</c:v>
                </c:pt>
                <c:pt idx="49">
                  <c:v>44260</c:v>
                </c:pt>
                <c:pt idx="50">
                  <c:v>44261</c:v>
                </c:pt>
                <c:pt idx="51">
                  <c:v>44262</c:v>
                </c:pt>
                <c:pt idx="52">
                  <c:v>44263</c:v>
                </c:pt>
                <c:pt idx="53">
                  <c:v>44264</c:v>
                </c:pt>
                <c:pt idx="54">
                  <c:v>44265</c:v>
                </c:pt>
                <c:pt idx="55">
                  <c:v>44266</c:v>
                </c:pt>
                <c:pt idx="56">
                  <c:v>44267</c:v>
                </c:pt>
                <c:pt idx="57">
                  <c:v>44268</c:v>
                </c:pt>
                <c:pt idx="58">
                  <c:v>44269</c:v>
                </c:pt>
                <c:pt idx="59">
                  <c:v>44270</c:v>
                </c:pt>
                <c:pt idx="60">
                  <c:v>44271</c:v>
                </c:pt>
                <c:pt idx="61">
                  <c:v>44272</c:v>
                </c:pt>
                <c:pt idx="62">
                  <c:v>44273</c:v>
                </c:pt>
                <c:pt idx="63">
                  <c:v>44274</c:v>
                </c:pt>
                <c:pt idx="64">
                  <c:v>44275</c:v>
                </c:pt>
                <c:pt idx="65">
                  <c:v>44276</c:v>
                </c:pt>
                <c:pt idx="66">
                  <c:v>44277</c:v>
                </c:pt>
                <c:pt idx="67">
                  <c:v>44278</c:v>
                </c:pt>
                <c:pt idx="68">
                  <c:v>44279</c:v>
                </c:pt>
                <c:pt idx="69">
                  <c:v>44280</c:v>
                </c:pt>
                <c:pt idx="70">
                  <c:v>44281</c:v>
                </c:pt>
                <c:pt idx="71">
                  <c:v>44282</c:v>
                </c:pt>
                <c:pt idx="72">
                  <c:v>44283</c:v>
                </c:pt>
                <c:pt idx="73">
                  <c:v>44284</c:v>
                </c:pt>
                <c:pt idx="74">
                  <c:v>44285</c:v>
                </c:pt>
                <c:pt idx="75">
                  <c:v>44286</c:v>
                </c:pt>
                <c:pt idx="76">
                  <c:v>44287</c:v>
                </c:pt>
                <c:pt idx="77">
                  <c:v>44288</c:v>
                </c:pt>
                <c:pt idx="78">
                  <c:v>44289</c:v>
                </c:pt>
                <c:pt idx="79">
                  <c:v>44290</c:v>
                </c:pt>
                <c:pt idx="80">
                  <c:v>44291</c:v>
                </c:pt>
                <c:pt idx="81">
                  <c:v>44292</c:v>
                </c:pt>
                <c:pt idx="82">
                  <c:v>44293</c:v>
                </c:pt>
                <c:pt idx="83">
                  <c:v>44294</c:v>
                </c:pt>
                <c:pt idx="84">
                  <c:v>44295</c:v>
                </c:pt>
                <c:pt idx="85">
                  <c:v>44296</c:v>
                </c:pt>
                <c:pt idx="86">
                  <c:v>44297</c:v>
                </c:pt>
                <c:pt idx="87">
                  <c:v>44298</c:v>
                </c:pt>
                <c:pt idx="88">
                  <c:v>44299</c:v>
                </c:pt>
                <c:pt idx="89">
                  <c:v>44300</c:v>
                </c:pt>
                <c:pt idx="90">
                  <c:v>44301</c:v>
                </c:pt>
                <c:pt idx="91">
                  <c:v>44302</c:v>
                </c:pt>
                <c:pt idx="92">
                  <c:v>44303</c:v>
                </c:pt>
                <c:pt idx="93">
                  <c:v>44304</c:v>
                </c:pt>
                <c:pt idx="94">
                  <c:v>44305</c:v>
                </c:pt>
                <c:pt idx="95">
                  <c:v>44306</c:v>
                </c:pt>
                <c:pt idx="96">
                  <c:v>44307</c:v>
                </c:pt>
                <c:pt idx="97">
                  <c:v>44308</c:v>
                </c:pt>
                <c:pt idx="98">
                  <c:v>44309</c:v>
                </c:pt>
                <c:pt idx="99">
                  <c:v>44310</c:v>
                </c:pt>
                <c:pt idx="100">
                  <c:v>44311</c:v>
                </c:pt>
                <c:pt idx="101">
                  <c:v>44312</c:v>
                </c:pt>
                <c:pt idx="102">
                  <c:v>44313</c:v>
                </c:pt>
                <c:pt idx="103">
                  <c:v>44314</c:v>
                </c:pt>
                <c:pt idx="104">
                  <c:v>44315</c:v>
                </c:pt>
                <c:pt idx="105">
                  <c:v>44316</c:v>
                </c:pt>
                <c:pt idx="106">
                  <c:v>44317</c:v>
                </c:pt>
                <c:pt idx="107">
                  <c:v>44318</c:v>
                </c:pt>
                <c:pt idx="108">
                  <c:v>44319</c:v>
                </c:pt>
                <c:pt idx="109">
                  <c:v>44320</c:v>
                </c:pt>
                <c:pt idx="110">
                  <c:v>44321</c:v>
                </c:pt>
                <c:pt idx="111">
                  <c:v>44322</c:v>
                </c:pt>
                <c:pt idx="112">
                  <c:v>44323</c:v>
                </c:pt>
                <c:pt idx="113">
                  <c:v>44324</c:v>
                </c:pt>
                <c:pt idx="114">
                  <c:v>44325</c:v>
                </c:pt>
                <c:pt idx="115">
                  <c:v>44326</c:v>
                </c:pt>
                <c:pt idx="116">
                  <c:v>44327</c:v>
                </c:pt>
                <c:pt idx="117">
                  <c:v>44328</c:v>
                </c:pt>
                <c:pt idx="118">
                  <c:v>44329</c:v>
                </c:pt>
                <c:pt idx="119">
                  <c:v>44330</c:v>
                </c:pt>
                <c:pt idx="120">
                  <c:v>44331</c:v>
                </c:pt>
                <c:pt idx="121">
                  <c:v>44332</c:v>
                </c:pt>
                <c:pt idx="122">
                  <c:v>44333</c:v>
                </c:pt>
                <c:pt idx="123">
                  <c:v>44334</c:v>
                </c:pt>
                <c:pt idx="124">
                  <c:v>44335</c:v>
                </c:pt>
                <c:pt idx="125">
                  <c:v>44336</c:v>
                </c:pt>
                <c:pt idx="126">
                  <c:v>44337</c:v>
                </c:pt>
                <c:pt idx="127">
                  <c:v>44338</c:v>
                </c:pt>
                <c:pt idx="128">
                  <c:v>44339</c:v>
                </c:pt>
                <c:pt idx="129">
                  <c:v>44340</c:v>
                </c:pt>
                <c:pt idx="130">
                  <c:v>44341</c:v>
                </c:pt>
                <c:pt idx="131">
                  <c:v>44342</c:v>
                </c:pt>
                <c:pt idx="132">
                  <c:v>44343</c:v>
                </c:pt>
                <c:pt idx="133">
                  <c:v>44344</c:v>
                </c:pt>
                <c:pt idx="134">
                  <c:v>44345</c:v>
                </c:pt>
                <c:pt idx="135">
                  <c:v>44346</c:v>
                </c:pt>
                <c:pt idx="136">
                  <c:v>44347</c:v>
                </c:pt>
                <c:pt idx="137">
                  <c:v>44348</c:v>
                </c:pt>
                <c:pt idx="138">
                  <c:v>44349</c:v>
                </c:pt>
                <c:pt idx="139">
                  <c:v>44350</c:v>
                </c:pt>
                <c:pt idx="140">
                  <c:v>44351</c:v>
                </c:pt>
                <c:pt idx="141">
                  <c:v>44352</c:v>
                </c:pt>
                <c:pt idx="142">
                  <c:v>44353</c:v>
                </c:pt>
                <c:pt idx="143">
                  <c:v>44354</c:v>
                </c:pt>
                <c:pt idx="144">
                  <c:v>44355</c:v>
                </c:pt>
                <c:pt idx="145">
                  <c:v>44356</c:v>
                </c:pt>
                <c:pt idx="146">
                  <c:v>44357</c:v>
                </c:pt>
                <c:pt idx="147">
                  <c:v>44358</c:v>
                </c:pt>
                <c:pt idx="148">
                  <c:v>44359</c:v>
                </c:pt>
                <c:pt idx="149">
                  <c:v>44360</c:v>
                </c:pt>
                <c:pt idx="150">
                  <c:v>44361</c:v>
                </c:pt>
                <c:pt idx="151">
                  <c:v>44362</c:v>
                </c:pt>
                <c:pt idx="152">
                  <c:v>44363</c:v>
                </c:pt>
                <c:pt idx="153">
                  <c:v>44364</c:v>
                </c:pt>
                <c:pt idx="154">
                  <c:v>44365</c:v>
                </c:pt>
                <c:pt idx="155">
                  <c:v>44366</c:v>
                </c:pt>
                <c:pt idx="156">
                  <c:v>44367</c:v>
                </c:pt>
                <c:pt idx="157">
                  <c:v>44368</c:v>
                </c:pt>
                <c:pt idx="158">
                  <c:v>44369</c:v>
                </c:pt>
                <c:pt idx="159">
                  <c:v>44370</c:v>
                </c:pt>
                <c:pt idx="160">
                  <c:v>44371</c:v>
                </c:pt>
                <c:pt idx="161">
                  <c:v>44372</c:v>
                </c:pt>
                <c:pt idx="162">
                  <c:v>44373</c:v>
                </c:pt>
                <c:pt idx="163">
                  <c:v>44374</c:v>
                </c:pt>
                <c:pt idx="164">
                  <c:v>44375</c:v>
                </c:pt>
                <c:pt idx="165">
                  <c:v>44376</c:v>
                </c:pt>
                <c:pt idx="166">
                  <c:v>44377</c:v>
                </c:pt>
                <c:pt idx="167">
                  <c:v>44378</c:v>
                </c:pt>
                <c:pt idx="168">
                  <c:v>44379</c:v>
                </c:pt>
                <c:pt idx="169">
                  <c:v>44380</c:v>
                </c:pt>
                <c:pt idx="170">
                  <c:v>44381</c:v>
                </c:pt>
                <c:pt idx="171">
                  <c:v>44382</c:v>
                </c:pt>
                <c:pt idx="172">
                  <c:v>44383</c:v>
                </c:pt>
                <c:pt idx="173">
                  <c:v>44384</c:v>
                </c:pt>
                <c:pt idx="174">
                  <c:v>44385</c:v>
                </c:pt>
                <c:pt idx="175">
                  <c:v>44386</c:v>
                </c:pt>
                <c:pt idx="176">
                  <c:v>44387</c:v>
                </c:pt>
                <c:pt idx="177">
                  <c:v>44388</c:v>
                </c:pt>
                <c:pt idx="178">
                  <c:v>44389</c:v>
                </c:pt>
                <c:pt idx="179">
                  <c:v>44390</c:v>
                </c:pt>
                <c:pt idx="180">
                  <c:v>44391</c:v>
                </c:pt>
                <c:pt idx="181">
                  <c:v>44392</c:v>
                </c:pt>
                <c:pt idx="182">
                  <c:v>44393</c:v>
                </c:pt>
                <c:pt idx="183">
                  <c:v>44394</c:v>
                </c:pt>
                <c:pt idx="184">
                  <c:v>44395</c:v>
                </c:pt>
                <c:pt idx="185">
                  <c:v>44396</c:v>
                </c:pt>
                <c:pt idx="186">
                  <c:v>44397</c:v>
                </c:pt>
                <c:pt idx="187">
                  <c:v>44398</c:v>
                </c:pt>
                <c:pt idx="188">
                  <c:v>44399</c:v>
                </c:pt>
                <c:pt idx="189">
                  <c:v>44400</c:v>
                </c:pt>
                <c:pt idx="190">
                  <c:v>44401</c:v>
                </c:pt>
                <c:pt idx="191">
                  <c:v>44402</c:v>
                </c:pt>
                <c:pt idx="192">
                  <c:v>44403</c:v>
                </c:pt>
                <c:pt idx="193">
                  <c:v>44404</c:v>
                </c:pt>
                <c:pt idx="194">
                  <c:v>44405</c:v>
                </c:pt>
                <c:pt idx="195">
                  <c:v>44406</c:v>
                </c:pt>
                <c:pt idx="196">
                  <c:v>44407</c:v>
                </c:pt>
                <c:pt idx="197">
                  <c:v>44408</c:v>
                </c:pt>
                <c:pt idx="198">
                  <c:v>44409</c:v>
                </c:pt>
                <c:pt idx="199">
                  <c:v>44410</c:v>
                </c:pt>
                <c:pt idx="200">
                  <c:v>44411</c:v>
                </c:pt>
                <c:pt idx="201">
                  <c:v>44412</c:v>
                </c:pt>
                <c:pt idx="202">
                  <c:v>44413</c:v>
                </c:pt>
                <c:pt idx="203">
                  <c:v>44414</c:v>
                </c:pt>
                <c:pt idx="204">
                  <c:v>44415</c:v>
                </c:pt>
                <c:pt idx="205">
                  <c:v>44416</c:v>
                </c:pt>
                <c:pt idx="206">
                  <c:v>44417</c:v>
                </c:pt>
                <c:pt idx="207">
                  <c:v>44418</c:v>
                </c:pt>
                <c:pt idx="208">
                  <c:v>44419</c:v>
                </c:pt>
                <c:pt idx="209">
                  <c:v>44420</c:v>
                </c:pt>
                <c:pt idx="210">
                  <c:v>44421</c:v>
                </c:pt>
                <c:pt idx="211">
                  <c:v>44422</c:v>
                </c:pt>
                <c:pt idx="212">
                  <c:v>44423</c:v>
                </c:pt>
                <c:pt idx="213">
                  <c:v>44424</c:v>
                </c:pt>
                <c:pt idx="214">
                  <c:v>44425</c:v>
                </c:pt>
                <c:pt idx="215">
                  <c:v>44426</c:v>
                </c:pt>
                <c:pt idx="216">
                  <c:v>44427</c:v>
                </c:pt>
                <c:pt idx="217">
                  <c:v>44428</c:v>
                </c:pt>
                <c:pt idx="218">
                  <c:v>44429</c:v>
                </c:pt>
                <c:pt idx="219">
                  <c:v>44430</c:v>
                </c:pt>
                <c:pt idx="220">
                  <c:v>44431</c:v>
                </c:pt>
                <c:pt idx="221">
                  <c:v>44432</c:v>
                </c:pt>
                <c:pt idx="222">
                  <c:v>44433</c:v>
                </c:pt>
                <c:pt idx="223">
                  <c:v>44434</c:v>
                </c:pt>
                <c:pt idx="224">
                  <c:v>44435</c:v>
                </c:pt>
                <c:pt idx="225">
                  <c:v>44436</c:v>
                </c:pt>
                <c:pt idx="226">
                  <c:v>44437</c:v>
                </c:pt>
                <c:pt idx="227">
                  <c:v>44438</c:v>
                </c:pt>
                <c:pt idx="228">
                  <c:v>44439</c:v>
                </c:pt>
                <c:pt idx="229">
                  <c:v>44440</c:v>
                </c:pt>
                <c:pt idx="230">
                  <c:v>44441</c:v>
                </c:pt>
                <c:pt idx="231">
                  <c:v>44442</c:v>
                </c:pt>
                <c:pt idx="232">
                  <c:v>44443</c:v>
                </c:pt>
                <c:pt idx="233">
                  <c:v>44444</c:v>
                </c:pt>
                <c:pt idx="234">
                  <c:v>44445</c:v>
                </c:pt>
                <c:pt idx="235">
                  <c:v>44446</c:v>
                </c:pt>
                <c:pt idx="236">
                  <c:v>44447</c:v>
                </c:pt>
                <c:pt idx="237">
                  <c:v>44448</c:v>
                </c:pt>
                <c:pt idx="238">
                  <c:v>44449</c:v>
                </c:pt>
                <c:pt idx="239">
                  <c:v>44450</c:v>
                </c:pt>
                <c:pt idx="240">
                  <c:v>44451</c:v>
                </c:pt>
                <c:pt idx="241">
                  <c:v>44452</c:v>
                </c:pt>
                <c:pt idx="242">
                  <c:v>44453</c:v>
                </c:pt>
                <c:pt idx="243">
                  <c:v>44454</c:v>
                </c:pt>
                <c:pt idx="244">
                  <c:v>44455</c:v>
                </c:pt>
                <c:pt idx="245">
                  <c:v>44456</c:v>
                </c:pt>
                <c:pt idx="246">
                  <c:v>44457</c:v>
                </c:pt>
                <c:pt idx="247">
                  <c:v>44458</c:v>
                </c:pt>
                <c:pt idx="248">
                  <c:v>44459</c:v>
                </c:pt>
                <c:pt idx="249">
                  <c:v>44460</c:v>
                </c:pt>
                <c:pt idx="250">
                  <c:v>44461</c:v>
                </c:pt>
                <c:pt idx="251">
                  <c:v>44462</c:v>
                </c:pt>
                <c:pt idx="252">
                  <c:v>44463</c:v>
                </c:pt>
                <c:pt idx="253">
                  <c:v>44464</c:v>
                </c:pt>
                <c:pt idx="254">
                  <c:v>44465</c:v>
                </c:pt>
                <c:pt idx="255">
                  <c:v>44466</c:v>
                </c:pt>
                <c:pt idx="256">
                  <c:v>44467</c:v>
                </c:pt>
                <c:pt idx="257">
                  <c:v>44468</c:v>
                </c:pt>
                <c:pt idx="258">
                  <c:v>44469</c:v>
                </c:pt>
                <c:pt idx="259">
                  <c:v>44470</c:v>
                </c:pt>
                <c:pt idx="260">
                  <c:v>44471</c:v>
                </c:pt>
                <c:pt idx="261">
                  <c:v>44472</c:v>
                </c:pt>
                <c:pt idx="262">
                  <c:v>44473</c:v>
                </c:pt>
                <c:pt idx="263">
                  <c:v>44474</c:v>
                </c:pt>
                <c:pt idx="264">
                  <c:v>44475</c:v>
                </c:pt>
                <c:pt idx="265">
                  <c:v>44476</c:v>
                </c:pt>
                <c:pt idx="266">
                  <c:v>44477</c:v>
                </c:pt>
                <c:pt idx="267">
                  <c:v>44478</c:v>
                </c:pt>
                <c:pt idx="268">
                  <c:v>44479</c:v>
                </c:pt>
                <c:pt idx="269">
                  <c:v>44480</c:v>
                </c:pt>
                <c:pt idx="270">
                  <c:v>44481</c:v>
                </c:pt>
                <c:pt idx="271">
                  <c:v>44482</c:v>
                </c:pt>
                <c:pt idx="272">
                  <c:v>44483</c:v>
                </c:pt>
                <c:pt idx="273">
                  <c:v>44484</c:v>
                </c:pt>
                <c:pt idx="274">
                  <c:v>44485</c:v>
                </c:pt>
                <c:pt idx="275">
                  <c:v>44486</c:v>
                </c:pt>
                <c:pt idx="276">
                  <c:v>44487</c:v>
                </c:pt>
                <c:pt idx="277">
                  <c:v>44488</c:v>
                </c:pt>
                <c:pt idx="278">
                  <c:v>44489</c:v>
                </c:pt>
                <c:pt idx="279">
                  <c:v>44490</c:v>
                </c:pt>
                <c:pt idx="280">
                  <c:v>44491</c:v>
                </c:pt>
                <c:pt idx="281">
                  <c:v>44492</c:v>
                </c:pt>
                <c:pt idx="282">
                  <c:v>44493</c:v>
                </c:pt>
                <c:pt idx="283">
                  <c:v>44494</c:v>
                </c:pt>
                <c:pt idx="284">
                  <c:v>44495</c:v>
                </c:pt>
                <c:pt idx="285">
                  <c:v>44496</c:v>
                </c:pt>
                <c:pt idx="286">
                  <c:v>44497</c:v>
                </c:pt>
                <c:pt idx="287">
                  <c:v>44498</c:v>
                </c:pt>
                <c:pt idx="288">
                  <c:v>44499</c:v>
                </c:pt>
                <c:pt idx="289">
                  <c:v>44500</c:v>
                </c:pt>
                <c:pt idx="290">
                  <c:v>44501</c:v>
                </c:pt>
                <c:pt idx="291">
                  <c:v>44502</c:v>
                </c:pt>
                <c:pt idx="292">
                  <c:v>44503</c:v>
                </c:pt>
                <c:pt idx="293">
                  <c:v>44504</c:v>
                </c:pt>
                <c:pt idx="294">
                  <c:v>44505</c:v>
                </c:pt>
                <c:pt idx="295">
                  <c:v>44506</c:v>
                </c:pt>
                <c:pt idx="296">
                  <c:v>44507</c:v>
                </c:pt>
                <c:pt idx="297">
                  <c:v>44508</c:v>
                </c:pt>
                <c:pt idx="298">
                  <c:v>44509</c:v>
                </c:pt>
                <c:pt idx="299">
                  <c:v>44510</c:v>
                </c:pt>
                <c:pt idx="300">
                  <c:v>44511</c:v>
                </c:pt>
                <c:pt idx="301">
                  <c:v>44512</c:v>
                </c:pt>
                <c:pt idx="302">
                  <c:v>44513</c:v>
                </c:pt>
                <c:pt idx="303">
                  <c:v>44514</c:v>
                </c:pt>
                <c:pt idx="304">
                  <c:v>44515</c:v>
                </c:pt>
                <c:pt idx="305">
                  <c:v>44516</c:v>
                </c:pt>
                <c:pt idx="306">
                  <c:v>44517</c:v>
                </c:pt>
                <c:pt idx="307">
                  <c:v>44518</c:v>
                </c:pt>
                <c:pt idx="308">
                  <c:v>44519</c:v>
                </c:pt>
                <c:pt idx="309">
                  <c:v>44520</c:v>
                </c:pt>
                <c:pt idx="310">
                  <c:v>44521</c:v>
                </c:pt>
                <c:pt idx="311">
                  <c:v>44522</c:v>
                </c:pt>
                <c:pt idx="312">
                  <c:v>44523</c:v>
                </c:pt>
                <c:pt idx="313">
                  <c:v>44524</c:v>
                </c:pt>
                <c:pt idx="314">
                  <c:v>44525</c:v>
                </c:pt>
                <c:pt idx="315">
                  <c:v>44526</c:v>
                </c:pt>
                <c:pt idx="316">
                  <c:v>44527</c:v>
                </c:pt>
                <c:pt idx="317">
                  <c:v>44528</c:v>
                </c:pt>
                <c:pt idx="318">
                  <c:v>44529</c:v>
                </c:pt>
                <c:pt idx="319">
                  <c:v>44530</c:v>
                </c:pt>
                <c:pt idx="320">
                  <c:v>44531</c:v>
                </c:pt>
                <c:pt idx="321">
                  <c:v>44532</c:v>
                </c:pt>
                <c:pt idx="322">
                  <c:v>44533</c:v>
                </c:pt>
                <c:pt idx="323">
                  <c:v>44534</c:v>
                </c:pt>
                <c:pt idx="324">
                  <c:v>44535</c:v>
                </c:pt>
                <c:pt idx="325">
                  <c:v>44536</c:v>
                </c:pt>
                <c:pt idx="326">
                  <c:v>44537</c:v>
                </c:pt>
                <c:pt idx="327">
                  <c:v>44538</c:v>
                </c:pt>
                <c:pt idx="328">
                  <c:v>44539</c:v>
                </c:pt>
                <c:pt idx="329">
                  <c:v>44540</c:v>
                </c:pt>
                <c:pt idx="330">
                  <c:v>44541</c:v>
                </c:pt>
                <c:pt idx="331">
                  <c:v>44542</c:v>
                </c:pt>
                <c:pt idx="332">
                  <c:v>44543</c:v>
                </c:pt>
                <c:pt idx="333">
                  <c:v>44544</c:v>
                </c:pt>
                <c:pt idx="334">
                  <c:v>44545</c:v>
                </c:pt>
                <c:pt idx="335">
                  <c:v>44546</c:v>
                </c:pt>
                <c:pt idx="336">
                  <c:v>44547</c:v>
                </c:pt>
                <c:pt idx="337">
                  <c:v>44548</c:v>
                </c:pt>
                <c:pt idx="338">
                  <c:v>44549</c:v>
                </c:pt>
                <c:pt idx="339">
                  <c:v>44550</c:v>
                </c:pt>
                <c:pt idx="340">
                  <c:v>44551</c:v>
                </c:pt>
                <c:pt idx="341">
                  <c:v>44552</c:v>
                </c:pt>
                <c:pt idx="342">
                  <c:v>44553</c:v>
                </c:pt>
                <c:pt idx="343">
                  <c:v>44554</c:v>
                </c:pt>
                <c:pt idx="344">
                  <c:v>44555</c:v>
                </c:pt>
                <c:pt idx="345">
                  <c:v>44556</c:v>
                </c:pt>
                <c:pt idx="346">
                  <c:v>44557</c:v>
                </c:pt>
                <c:pt idx="347">
                  <c:v>44558</c:v>
                </c:pt>
                <c:pt idx="348">
                  <c:v>44559</c:v>
                </c:pt>
                <c:pt idx="349">
                  <c:v>44560</c:v>
                </c:pt>
                <c:pt idx="350">
                  <c:v>44561</c:v>
                </c:pt>
                <c:pt idx="351">
                  <c:v>44562</c:v>
                </c:pt>
                <c:pt idx="352">
                  <c:v>44563</c:v>
                </c:pt>
                <c:pt idx="353">
                  <c:v>44564</c:v>
                </c:pt>
                <c:pt idx="354">
                  <c:v>44565</c:v>
                </c:pt>
                <c:pt idx="355">
                  <c:v>44566</c:v>
                </c:pt>
                <c:pt idx="356">
                  <c:v>44567</c:v>
                </c:pt>
                <c:pt idx="357">
                  <c:v>44568</c:v>
                </c:pt>
                <c:pt idx="358">
                  <c:v>44569</c:v>
                </c:pt>
                <c:pt idx="359">
                  <c:v>44570</c:v>
                </c:pt>
                <c:pt idx="360">
                  <c:v>44571</c:v>
                </c:pt>
                <c:pt idx="361">
                  <c:v>44572</c:v>
                </c:pt>
                <c:pt idx="362">
                  <c:v>44573</c:v>
                </c:pt>
                <c:pt idx="363">
                  <c:v>44574</c:v>
                </c:pt>
                <c:pt idx="364">
                  <c:v>44575</c:v>
                </c:pt>
              </c:numCache>
            </c:numRef>
          </c:xVal>
          <c:yVal>
            <c:numRef>
              <c:f>4</c:f>
              <c:numCache>
                <c:formatCode>General</c:formatCode>
                <c:ptCount val="365"/>
                <c:pt idx="0">
                  <c:v>0.129739752125912</c:v>
                </c:pt>
                <c:pt idx="1">
                  <c:v>0.260804714910982</c:v>
                </c:pt>
                <c:pt idx="2">
                  <c:v>0.393194888355201</c:v>
                </c:pt>
                <c:pt idx="3">
                  <c:v>0.526910272458579</c:v>
                </c:pt>
                <c:pt idx="4">
                  <c:v>0.661950867221106</c:v>
                </c:pt>
                <c:pt idx="5">
                  <c:v>0.798316672642792</c:v>
                </c:pt>
                <c:pt idx="6">
                  <c:v>0.936007688723636</c:v>
                </c:pt>
                <c:pt idx="7">
                  <c:v>1.07502391546363</c:v>
                </c:pt>
                <c:pt idx="8">
                  <c:v>1.21536535286278</c:v>
                </c:pt>
                <c:pt idx="9">
                  <c:v>1.35703200092109</c:v>
                </c:pt>
                <c:pt idx="10">
                  <c:v>1.50002385963855</c:v>
                </c:pt>
                <c:pt idx="11">
                  <c:v>1.64434092901517</c:v>
                </c:pt>
                <c:pt idx="12">
                  <c:v>1.78998320905093</c:v>
                </c:pt>
                <c:pt idx="13">
                  <c:v>1.93695069974586</c:v>
                </c:pt>
                <c:pt idx="14">
                  <c:v>2.08524340109994</c:v>
                </c:pt>
                <c:pt idx="15">
                  <c:v>2.23486131311318</c:v>
                </c:pt>
                <c:pt idx="16">
                  <c:v>2.38580443578557</c:v>
                </c:pt>
                <c:pt idx="17">
                  <c:v>2.53807276911711</c:v>
                </c:pt>
                <c:pt idx="18">
                  <c:v>2.69166631310781</c:v>
                </c:pt>
                <c:pt idx="19">
                  <c:v>2.84658506775767</c:v>
                </c:pt>
                <c:pt idx="20">
                  <c:v>3.00282903306667</c:v>
                </c:pt>
                <c:pt idx="21">
                  <c:v>3.16039820903484</c:v>
                </c:pt>
                <c:pt idx="22">
                  <c:v>3.31929259566215</c:v>
                </c:pt>
                <c:pt idx="23">
                  <c:v>3.47951219294863</c:v>
                </c:pt>
                <c:pt idx="24">
                  <c:v>3.64105700089426</c:v>
                </c:pt>
                <c:pt idx="25">
                  <c:v>3.80392701949904</c:v>
                </c:pt>
                <c:pt idx="26">
                  <c:v>3.96812224876298</c:v>
                </c:pt>
                <c:pt idx="27">
                  <c:v>4.13364268868608</c:v>
                </c:pt>
                <c:pt idx="28">
                  <c:v>4.30048833926832</c:v>
                </c:pt>
                <c:pt idx="29">
                  <c:v>4.46865920050973</c:v>
                </c:pt>
                <c:pt idx="30">
                  <c:v>4.63815527241029</c:v>
                </c:pt>
                <c:pt idx="31">
                  <c:v>4.80897655497</c:v>
                </c:pt>
                <c:pt idx="32">
                  <c:v>4.98112304818887</c:v>
                </c:pt>
                <c:pt idx="33">
                  <c:v>5.15459475206689</c:v>
                </c:pt>
                <c:pt idx="34">
                  <c:v>5.32939166660407</c:v>
                </c:pt>
                <c:pt idx="35">
                  <c:v>5.5055137918004</c:v>
                </c:pt>
                <c:pt idx="36">
                  <c:v>5.68296112765589</c:v>
                </c:pt>
                <c:pt idx="37">
                  <c:v>5.86173367417053</c:v>
                </c:pt>
                <c:pt idx="38">
                  <c:v>6.04183143134433</c:v>
                </c:pt>
                <c:pt idx="39">
                  <c:v>6.22325439917728</c:v>
                </c:pt>
                <c:pt idx="40">
                  <c:v>6.40600257766938</c:v>
                </c:pt>
                <c:pt idx="41">
                  <c:v>6.59007596682064</c:v>
                </c:pt>
                <c:pt idx="42">
                  <c:v>6.77547456663106</c:v>
                </c:pt>
                <c:pt idx="43">
                  <c:v>6.96219837710063</c:v>
                </c:pt>
                <c:pt idx="44">
                  <c:v>7.15024739822936</c:v>
                </c:pt>
                <c:pt idx="45">
                  <c:v>7.33962163001724</c:v>
                </c:pt>
                <c:pt idx="46">
                  <c:v>7.53032107246428</c:v>
                </c:pt>
                <c:pt idx="47">
                  <c:v>7.72234572557047</c:v>
                </c:pt>
                <c:pt idx="48">
                  <c:v>7.91569558933581</c:v>
                </c:pt>
                <c:pt idx="49">
                  <c:v>8.11037066376032</c:v>
                </c:pt>
                <c:pt idx="50">
                  <c:v>8.30637094884397</c:v>
                </c:pt>
                <c:pt idx="51">
                  <c:v>8.50369644458678</c:v>
                </c:pt>
                <c:pt idx="52">
                  <c:v>8.70234715098875</c:v>
                </c:pt>
                <c:pt idx="53">
                  <c:v>8.90232306804987</c:v>
                </c:pt>
                <c:pt idx="54">
                  <c:v>9.10362419577014</c:v>
                </c:pt>
                <c:pt idx="55">
                  <c:v>9.30625053414958</c:v>
                </c:pt>
                <c:pt idx="56">
                  <c:v>9.51020208318816</c:v>
                </c:pt>
                <c:pt idx="57">
                  <c:v>9.7154788428859</c:v>
                </c:pt>
                <c:pt idx="58">
                  <c:v>9.92208081324279</c:v>
                </c:pt>
                <c:pt idx="59">
                  <c:v>10.1294007061782</c:v>
                </c:pt>
                <c:pt idx="60">
                  <c:v>10.3374385216922</c:v>
                </c:pt>
                <c:pt idx="61">
                  <c:v>10.5461942597847</c:v>
                </c:pt>
                <c:pt idx="62">
                  <c:v>10.7556679204558</c:v>
                </c:pt>
                <c:pt idx="63">
                  <c:v>10.9658595037053</c:v>
                </c:pt>
                <c:pt idx="64">
                  <c:v>11.1767690095335</c:v>
                </c:pt>
                <c:pt idx="65">
                  <c:v>11.3883964379401</c:v>
                </c:pt>
                <c:pt idx="66">
                  <c:v>11.6007417889253</c:v>
                </c:pt>
                <c:pt idx="67">
                  <c:v>11.8138050624891</c:v>
                </c:pt>
                <c:pt idx="68">
                  <c:v>12.0275862586314</c:v>
                </c:pt>
                <c:pt idx="69">
                  <c:v>12.2420853773522</c:v>
                </c:pt>
                <c:pt idx="70">
                  <c:v>12.4573024186515</c:v>
                </c:pt>
                <c:pt idx="71">
                  <c:v>12.6732373825294</c:v>
                </c:pt>
                <c:pt idx="72">
                  <c:v>12.8898902689859</c:v>
                </c:pt>
                <c:pt idx="73">
                  <c:v>13.1072610780208</c:v>
                </c:pt>
                <c:pt idx="74">
                  <c:v>13.3253498096343</c:v>
                </c:pt>
                <c:pt idx="75">
                  <c:v>13.5441564638264</c:v>
                </c:pt>
                <c:pt idx="76">
                  <c:v>13.763681040597</c:v>
                </c:pt>
                <c:pt idx="77">
                  <c:v>13.9839235399461</c:v>
                </c:pt>
                <c:pt idx="78">
                  <c:v>14.2048839618737</c:v>
                </c:pt>
                <c:pt idx="79">
                  <c:v>14.4265623063799</c:v>
                </c:pt>
                <c:pt idx="80">
                  <c:v>14.6489585734647</c:v>
                </c:pt>
                <c:pt idx="81">
                  <c:v>14.872072763128</c:v>
                </c:pt>
                <c:pt idx="82">
                  <c:v>15.0959048753698</c:v>
                </c:pt>
                <c:pt idx="83">
                  <c:v>15.3204549101901</c:v>
                </c:pt>
                <c:pt idx="84">
                  <c:v>15.545722867589</c:v>
                </c:pt>
                <c:pt idx="85">
                  <c:v>15.7717087475664</c:v>
                </c:pt>
                <c:pt idx="86">
                  <c:v>15.9984125501224</c:v>
                </c:pt>
                <c:pt idx="87">
                  <c:v>16.2258342752569</c:v>
                </c:pt>
                <c:pt idx="88">
                  <c:v>16.4539739229699</c:v>
                </c:pt>
                <c:pt idx="89">
                  <c:v>16.6819806757519</c:v>
                </c:pt>
                <c:pt idx="90">
                  <c:v>16.9098545336029</c:v>
                </c:pt>
                <c:pt idx="91">
                  <c:v>17.1375954965227</c:v>
                </c:pt>
                <c:pt idx="92">
                  <c:v>17.3652035645116</c:v>
                </c:pt>
                <c:pt idx="93">
                  <c:v>17.5926787375693</c:v>
                </c:pt>
                <c:pt idx="94">
                  <c:v>17.8200210156961</c:v>
                </c:pt>
                <c:pt idx="95">
                  <c:v>18.0472303988917</c:v>
                </c:pt>
                <c:pt idx="96">
                  <c:v>18.2743068871563</c:v>
                </c:pt>
                <c:pt idx="97">
                  <c:v>18.5012504804899</c:v>
                </c:pt>
                <c:pt idx="98">
                  <c:v>18.7280611788924</c:v>
                </c:pt>
                <c:pt idx="99">
                  <c:v>18.9547389823639</c:v>
                </c:pt>
                <c:pt idx="100">
                  <c:v>19.1812838909043</c:v>
                </c:pt>
                <c:pt idx="101">
                  <c:v>19.4076959045136</c:v>
                </c:pt>
                <c:pt idx="102">
                  <c:v>19.6339750231919</c:v>
                </c:pt>
                <c:pt idx="103">
                  <c:v>19.8601212469392</c:v>
                </c:pt>
                <c:pt idx="104">
                  <c:v>20.0861345757554</c:v>
                </c:pt>
                <c:pt idx="105">
                  <c:v>20.3120150096405</c:v>
                </c:pt>
                <c:pt idx="106">
                  <c:v>20.5377625485946</c:v>
                </c:pt>
                <c:pt idx="107">
                  <c:v>20.7633771926176</c:v>
                </c:pt>
                <c:pt idx="108">
                  <c:v>20.9888589417096</c:v>
                </c:pt>
                <c:pt idx="109">
                  <c:v>21.2142077958705</c:v>
                </c:pt>
                <c:pt idx="110">
                  <c:v>21.4394237551004</c:v>
                </c:pt>
                <c:pt idx="111">
                  <c:v>21.6645068193992</c:v>
                </c:pt>
                <c:pt idx="112">
                  <c:v>21.8894569887669</c:v>
                </c:pt>
                <c:pt idx="113">
                  <c:v>22.1142742632037</c:v>
                </c:pt>
                <c:pt idx="114">
                  <c:v>22.3389586427093</c:v>
                </c:pt>
                <c:pt idx="115">
                  <c:v>22.5635101272839</c:v>
                </c:pt>
                <c:pt idx="116">
                  <c:v>22.7879287169275</c:v>
                </c:pt>
                <c:pt idx="117">
                  <c:v>23.01221441164</c:v>
                </c:pt>
                <c:pt idx="118">
                  <c:v>23.2363672114214</c:v>
                </c:pt>
                <c:pt idx="119">
                  <c:v>23.4599912183465</c:v>
                </c:pt>
                <c:pt idx="120">
                  <c:v>23.6830864324151</c:v>
                </c:pt>
                <c:pt idx="121">
                  <c:v>23.9056528536274</c:v>
                </c:pt>
                <c:pt idx="122">
                  <c:v>24.1276904819833</c:v>
                </c:pt>
                <c:pt idx="123">
                  <c:v>24.3491993174828</c:v>
                </c:pt>
                <c:pt idx="124">
                  <c:v>24.5701793601259</c:v>
                </c:pt>
                <c:pt idx="125">
                  <c:v>24.7906306099127</c:v>
                </c:pt>
                <c:pt idx="126">
                  <c:v>25.010553066843</c:v>
                </c:pt>
                <c:pt idx="127">
                  <c:v>25.229946730917</c:v>
                </c:pt>
                <c:pt idx="128">
                  <c:v>25.4488116021346</c:v>
                </c:pt>
                <c:pt idx="129">
                  <c:v>25.6671476804957</c:v>
                </c:pt>
                <c:pt idx="130">
                  <c:v>25.8849549660006</c:v>
                </c:pt>
                <c:pt idx="131">
                  <c:v>26.102233458649</c:v>
                </c:pt>
                <c:pt idx="132">
                  <c:v>26.318983158441</c:v>
                </c:pt>
                <c:pt idx="133">
                  <c:v>26.5352040653767</c:v>
                </c:pt>
                <c:pt idx="134">
                  <c:v>26.7508961794559</c:v>
                </c:pt>
                <c:pt idx="135">
                  <c:v>26.9660595006788</c:v>
                </c:pt>
                <c:pt idx="136">
                  <c:v>27.1806940290453</c:v>
                </c:pt>
                <c:pt idx="137">
                  <c:v>27.3947997645554</c:v>
                </c:pt>
                <c:pt idx="138">
                  <c:v>27.6083767072091</c:v>
                </c:pt>
                <c:pt idx="139">
                  <c:v>27.8214248570064</c:v>
                </c:pt>
                <c:pt idx="140">
                  <c:v>28.0339442139474</c:v>
                </c:pt>
                <c:pt idx="141">
                  <c:v>28.2459347780319</c:v>
                </c:pt>
                <c:pt idx="142">
                  <c:v>28.4573965492601</c:v>
                </c:pt>
                <c:pt idx="143">
                  <c:v>28.6683295276319</c:v>
                </c:pt>
                <c:pt idx="144">
                  <c:v>28.8787337131472</c:v>
                </c:pt>
                <c:pt idx="145">
                  <c:v>29.0886091058063</c:v>
                </c:pt>
                <c:pt idx="146">
                  <c:v>29.2979557056089</c:v>
                </c:pt>
                <c:pt idx="147">
                  <c:v>29.5067735125551</c:v>
                </c:pt>
                <c:pt idx="148">
                  <c:v>29.715062526645</c:v>
                </c:pt>
                <c:pt idx="149">
                  <c:v>29.9284736075181</c:v>
                </c:pt>
                <c:pt idx="150">
                  <c:v>30.1470067551745</c:v>
                </c:pt>
                <c:pt idx="151">
                  <c:v>30.3706619696141</c:v>
                </c:pt>
                <c:pt idx="152">
                  <c:v>30.599439250837</c:v>
                </c:pt>
                <c:pt idx="153">
                  <c:v>30.8333385988432</c:v>
                </c:pt>
                <c:pt idx="154">
                  <c:v>31.0723600136326</c:v>
                </c:pt>
                <c:pt idx="155">
                  <c:v>31.3165034952053</c:v>
                </c:pt>
                <c:pt idx="156">
                  <c:v>31.5657690435612</c:v>
                </c:pt>
                <c:pt idx="157">
                  <c:v>31.8201566587004</c:v>
                </c:pt>
                <c:pt idx="158">
                  <c:v>32.0796663406228</c:v>
                </c:pt>
                <c:pt idx="159">
                  <c:v>32.3442980893285</c:v>
                </c:pt>
                <c:pt idx="160">
                  <c:v>32.6140519048175</c:v>
                </c:pt>
                <c:pt idx="161">
                  <c:v>32.8889277870897</c:v>
                </c:pt>
                <c:pt idx="162">
                  <c:v>33.1689257361453</c:v>
                </c:pt>
                <c:pt idx="163">
                  <c:v>33.454045751984</c:v>
                </c:pt>
                <c:pt idx="164">
                  <c:v>33.744287834606</c:v>
                </c:pt>
                <c:pt idx="165">
                  <c:v>34.0396519840113</c:v>
                </c:pt>
                <c:pt idx="166">
                  <c:v>34.3401382001998</c:v>
                </c:pt>
                <c:pt idx="167">
                  <c:v>34.6457464831716</c:v>
                </c:pt>
                <c:pt idx="168">
                  <c:v>34.9564768329266</c:v>
                </c:pt>
                <c:pt idx="169">
                  <c:v>35.2723292494649</c:v>
                </c:pt>
                <c:pt idx="170">
                  <c:v>35.5933037327865</c:v>
                </c:pt>
                <c:pt idx="171">
                  <c:v>35.9194002828913</c:v>
                </c:pt>
                <c:pt idx="172">
                  <c:v>36.2506188997794</c:v>
                </c:pt>
                <c:pt idx="173">
                  <c:v>36.5869595834507</c:v>
                </c:pt>
                <c:pt idx="174">
                  <c:v>36.9284223339053</c:v>
                </c:pt>
                <c:pt idx="175">
                  <c:v>37.2750071511431</c:v>
                </c:pt>
                <c:pt idx="176">
                  <c:v>37.6267140351642</c:v>
                </c:pt>
                <c:pt idx="177">
                  <c:v>37.9835429859686</c:v>
                </c:pt>
                <c:pt idx="178">
                  <c:v>38.3454940035562</c:v>
                </c:pt>
                <c:pt idx="179">
                  <c:v>38.7036965335073</c:v>
                </c:pt>
                <c:pt idx="180">
                  <c:v>39.058150575822</c:v>
                </c:pt>
                <c:pt idx="181">
                  <c:v>39.4088561305001</c:v>
                </c:pt>
                <c:pt idx="182">
                  <c:v>39.7558131975417</c:v>
                </c:pt>
                <c:pt idx="183">
                  <c:v>40.0990217769469</c:v>
                </c:pt>
                <c:pt idx="184">
                  <c:v>40.4384818687155</c:v>
                </c:pt>
                <c:pt idx="185">
                  <c:v>40.7741934728476</c:v>
                </c:pt>
                <c:pt idx="186">
                  <c:v>41.1061565893433</c:v>
                </c:pt>
                <c:pt idx="187">
                  <c:v>41.4343712182024</c:v>
                </c:pt>
                <c:pt idx="188">
                  <c:v>41.7588373594251</c:v>
                </c:pt>
                <c:pt idx="189">
                  <c:v>42.0795550130112</c:v>
                </c:pt>
                <c:pt idx="190">
                  <c:v>42.3965241789609</c:v>
                </c:pt>
                <c:pt idx="191">
                  <c:v>42.7097448572741</c:v>
                </c:pt>
                <c:pt idx="192">
                  <c:v>43.0192170479507</c:v>
                </c:pt>
                <c:pt idx="193">
                  <c:v>43.3249407509909</c:v>
                </c:pt>
                <c:pt idx="194">
                  <c:v>43.6491193891405</c:v>
                </c:pt>
                <c:pt idx="195">
                  <c:v>43.9917529623998</c:v>
                </c:pt>
                <c:pt idx="196">
                  <c:v>44.3528414707688</c:v>
                </c:pt>
                <c:pt idx="197">
                  <c:v>44.7323849142473</c:v>
                </c:pt>
                <c:pt idx="198">
                  <c:v>45.1303832928354</c:v>
                </c:pt>
                <c:pt idx="199">
                  <c:v>45.5468366065331</c:v>
                </c:pt>
                <c:pt idx="200">
                  <c:v>45.9817448553405</c:v>
                </c:pt>
                <c:pt idx="201">
                  <c:v>46.4351080392573</c:v>
                </c:pt>
                <c:pt idx="202">
                  <c:v>46.9069261582839</c:v>
                </c:pt>
                <c:pt idx="203">
                  <c:v>47.3971992124201</c:v>
                </c:pt>
                <c:pt idx="204">
                  <c:v>47.9059272016658</c:v>
                </c:pt>
                <c:pt idx="205">
                  <c:v>48.4331101260212</c:v>
                </c:pt>
                <c:pt idx="206">
                  <c:v>48.9787479854861</c:v>
                </c:pt>
                <c:pt idx="207">
                  <c:v>49.5428407800607</c:v>
                </c:pt>
                <c:pt idx="208">
                  <c:v>50.125388509745</c:v>
                </c:pt>
                <c:pt idx="209">
                  <c:v>50.7263911745388</c:v>
                </c:pt>
                <c:pt idx="210">
                  <c:v>51.3458487744422</c:v>
                </c:pt>
                <c:pt idx="211">
                  <c:v>51.9837613094552</c:v>
                </c:pt>
                <c:pt idx="212">
                  <c:v>52.6401287795778</c:v>
                </c:pt>
                <c:pt idx="213">
                  <c:v>53.3149511848101</c:v>
                </c:pt>
                <c:pt idx="214">
                  <c:v>53.9825616435847</c:v>
                </c:pt>
                <c:pt idx="215">
                  <c:v>54.6429601559014</c:v>
                </c:pt>
                <c:pt idx="216">
                  <c:v>55.2961467217604</c:v>
                </c:pt>
                <c:pt idx="217">
                  <c:v>55.9421213411615</c:v>
                </c:pt>
                <c:pt idx="218">
                  <c:v>56.580884014105</c:v>
                </c:pt>
                <c:pt idx="219">
                  <c:v>57.2124347405905</c:v>
                </c:pt>
                <c:pt idx="220">
                  <c:v>57.8367735206183</c:v>
                </c:pt>
                <c:pt idx="221">
                  <c:v>58.4539003541883</c:v>
                </c:pt>
                <c:pt idx="222">
                  <c:v>59.0638152413005</c:v>
                </c:pt>
                <c:pt idx="223">
                  <c:v>59.666518181955</c:v>
                </c:pt>
                <c:pt idx="224">
                  <c:v>60.2682761198191</c:v>
                </c:pt>
                <c:pt idx="225">
                  <c:v>60.8690890548929</c:v>
                </c:pt>
                <c:pt idx="226">
                  <c:v>61.4689569871763</c:v>
                </c:pt>
                <c:pt idx="227">
                  <c:v>62.0678799166695</c:v>
                </c:pt>
                <c:pt idx="228">
                  <c:v>62.6658578433724</c:v>
                </c:pt>
                <c:pt idx="229">
                  <c:v>63.2628907672849</c:v>
                </c:pt>
                <c:pt idx="230">
                  <c:v>63.8589786884071</c:v>
                </c:pt>
                <c:pt idx="231">
                  <c:v>64.454121606739</c:v>
                </c:pt>
                <c:pt idx="232">
                  <c:v>65.0483195222806</c:v>
                </c:pt>
                <c:pt idx="233">
                  <c:v>65.6415724350318</c:v>
                </c:pt>
                <c:pt idx="234">
                  <c:v>66.2299478527642</c:v>
                </c:pt>
                <c:pt idx="235">
                  <c:v>66.8134457754778</c:v>
                </c:pt>
                <c:pt idx="236">
                  <c:v>67.3920662031724</c:v>
                </c:pt>
                <c:pt idx="237">
                  <c:v>67.9658091358482</c:v>
                </c:pt>
                <c:pt idx="238">
                  <c:v>68.5346745735051</c:v>
                </c:pt>
                <c:pt idx="239">
                  <c:v>69.0986625161431</c:v>
                </c:pt>
                <c:pt idx="240">
                  <c:v>69.6577729637623</c:v>
                </c:pt>
                <c:pt idx="241">
                  <c:v>70.2120059163626</c:v>
                </c:pt>
                <c:pt idx="242">
                  <c:v>70.7613613739441</c:v>
                </c:pt>
                <c:pt idx="243">
                  <c:v>71.3058393365067</c:v>
                </c:pt>
                <c:pt idx="244">
                  <c:v>71.8375062580725</c:v>
                </c:pt>
                <c:pt idx="245">
                  <c:v>72.3563621386416</c:v>
                </c:pt>
                <c:pt idx="246">
                  <c:v>72.8624069782139</c:v>
                </c:pt>
                <c:pt idx="247">
                  <c:v>73.3556407767894</c:v>
                </c:pt>
                <c:pt idx="248">
                  <c:v>73.8360635343682</c:v>
                </c:pt>
                <c:pt idx="249">
                  <c:v>74.3036752509502</c:v>
                </c:pt>
                <c:pt idx="250">
                  <c:v>74.7584759265354</c:v>
                </c:pt>
                <c:pt idx="251">
                  <c:v>75.2004655611239</c:v>
                </c:pt>
                <c:pt idx="252">
                  <c:v>75.6296441547156</c:v>
                </c:pt>
                <c:pt idx="253">
                  <c:v>76.0460117073105</c:v>
                </c:pt>
                <c:pt idx="254">
                  <c:v>76.4575609959946</c:v>
                </c:pt>
                <c:pt idx="255">
                  <c:v>76.864292020768</c:v>
                </c:pt>
                <c:pt idx="256">
                  <c:v>77.2662047816307</c:v>
                </c:pt>
                <c:pt idx="257">
                  <c:v>77.6632992785826</c:v>
                </c:pt>
                <c:pt idx="258">
                  <c:v>78.0555755116238</c:v>
                </c:pt>
                <c:pt idx="259">
                  <c:v>78.4430334807543</c:v>
                </c:pt>
                <c:pt idx="260">
                  <c:v>78.8256731859739</c:v>
                </c:pt>
                <c:pt idx="261">
                  <c:v>79.2034946272829</c:v>
                </c:pt>
                <c:pt idx="262">
                  <c:v>79.5764978046811</c:v>
                </c:pt>
                <c:pt idx="263">
                  <c:v>79.9446827181686</c:v>
                </c:pt>
                <c:pt idx="264">
                  <c:v>80.3080493677453</c:v>
                </c:pt>
                <c:pt idx="265">
                  <c:v>80.6665977534113</c:v>
                </c:pt>
                <c:pt idx="266">
                  <c:v>81.0203278751665</c:v>
                </c:pt>
                <c:pt idx="267">
                  <c:v>81.369239733011</c:v>
                </c:pt>
                <c:pt idx="268">
                  <c:v>81.7133333269447</c:v>
                </c:pt>
                <c:pt idx="269">
                  <c:v>82.0495984139686</c:v>
                </c:pt>
                <c:pt idx="270">
                  <c:v>82.3780349940826</c:v>
                </c:pt>
                <c:pt idx="271">
                  <c:v>82.6986430672867</c:v>
                </c:pt>
                <c:pt idx="272">
                  <c:v>83.0114226335808</c:v>
                </c:pt>
                <c:pt idx="273">
                  <c:v>83.3163736929652</c:v>
                </c:pt>
                <c:pt idx="274">
                  <c:v>83.6134962454396</c:v>
                </c:pt>
                <c:pt idx="275">
                  <c:v>83.9027902910042</c:v>
                </c:pt>
                <c:pt idx="276">
                  <c:v>84.1842558296589</c:v>
                </c:pt>
                <c:pt idx="277">
                  <c:v>84.4578928614036</c:v>
                </c:pt>
                <c:pt idx="278">
                  <c:v>84.7237013862385</c:v>
                </c:pt>
                <c:pt idx="279">
                  <c:v>84.9816814041635</c:v>
                </c:pt>
                <c:pt idx="280">
                  <c:v>85.2318329151786</c:v>
                </c:pt>
                <c:pt idx="281">
                  <c:v>85.4741559192838</c:v>
                </c:pt>
                <c:pt idx="282">
                  <c:v>85.7086504164791</c:v>
                </c:pt>
                <c:pt idx="283">
                  <c:v>85.9353164067645</c:v>
                </c:pt>
                <c:pt idx="284">
                  <c:v>86.15415389014</c:v>
                </c:pt>
                <c:pt idx="285">
                  <c:v>86.3651628666057</c:v>
                </c:pt>
                <c:pt idx="286">
                  <c:v>86.5683433361614</c:v>
                </c:pt>
                <c:pt idx="287">
                  <c:v>86.7636952988073</c:v>
                </c:pt>
                <c:pt idx="288">
                  <c:v>86.9512187545432</c:v>
                </c:pt>
                <c:pt idx="289">
                  <c:v>87.1388355278478</c:v>
                </c:pt>
                <c:pt idx="290">
                  <c:v>87.3265456187208</c:v>
                </c:pt>
                <c:pt idx="291">
                  <c:v>87.5143490271624</c:v>
                </c:pt>
                <c:pt idx="292">
                  <c:v>87.7022457531726</c:v>
                </c:pt>
                <c:pt idx="293">
                  <c:v>87.8902357967513</c:v>
                </c:pt>
                <c:pt idx="294">
                  <c:v>88.0783191578986</c:v>
                </c:pt>
                <c:pt idx="295">
                  <c:v>88.2664958366144</c:v>
                </c:pt>
                <c:pt idx="296">
                  <c:v>88.4547658328988</c:v>
                </c:pt>
                <c:pt idx="297">
                  <c:v>88.6431291467518</c:v>
                </c:pt>
                <c:pt idx="298">
                  <c:v>88.8315857781733</c:v>
                </c:pt>
                <c:pt idx="299">
                  <c:v>89.0201357271633</c:v>
                </c:pt>
                <c:pt idx="300">
                  <c:v>89.2087789937219</c:v>
                </c:pt>
                <c:pt idx="301">
                  <c:v>89.3975155778491</c:v>
                </c:pt>
                <c:pt idx="302">
                  <c:v>89.5863454795448</c:v>
                </c:pt>
                <c:pt idx="303">
                  <c:v>89.7752686988091</c:v>
                </c:pt>
                <c:pt idx="304">
                  <c:v>89.9642852356419</c:v>
                </c:pt>
                <c:pt idx="305">
                  <c:v>90.1533950900433</c:v>
                </c:pt>
                <c:pt idx="306">
                  <c:v>90.3425982620132</c:v>
                </c:pt>
                <c:pt idx="307">
                  <c:v>90.5318947515517</c:v>
                </c:pt>
                <c:pt idx="308">
                  <c:v>90.7212845586587</c:v>
                </c:pt>
                <c:pt idx="309">
                  <c:v>90.9107676833343</c:v>
                </c:pt>
                <c:pt idx="310">
                  <c:v>91.1003441255785</c:v>
                </c:pt>
                <c:pt idx="311">
                  <c:v>91.2900138853912</c:v>
                </c:pt>
                <c:pt idx="312">
                  <c:v>91.4797769627724</c:v>
                </c:pt>
                <c:pt idx="313">
                  <c:v>91.6696333577222</c:v>
                </c:pt>
                <c:pt idx="314">
                  <c:v>91.8595830702406</c:v>
                </c:pt>
                <c:pt idx="315">
                  <c:v>92.0496261003275</c:v>
                </c:pt>
                <c:pt idx="316">
                  <c:v>92.239762447983</c:v>
                </c:pt>
                <c:pt idx="317">
                  <c:v>92.429992113207</c:v>
                </c:pt>
                <c:pt idx="318">
                  <c:v>92.6203150959996</c:v>
                </c:pt>
                <c:pt idx="319">
                  <c:v>92.8096046667832</c:v>
                </c:pt>
                <c:pt idx="320">
                  <c:v>92.9978608255578</c:v>
                </c:pt>
                <c:pt idx="321">
                  <c:v>93.1850835723234</c:v>
                </c:pt>
                <c:pt idx="322">
                  <c:v>93.37127290708</c:v>
                </c:pt>
                <c:pt idx="323">
                  <c:v>93.5564288298276</c:v>
                </c:pt>
                <c:pt idx="324">
                  <c:v>93.7405513405662</c:v>
                </c:pt>
                <c:pt idx="325">
                  <c:v>93.9236404392959</c:v>
                </c:pt>
                <c:pt idx="326">
                  <c:v>94.1056961260165</c:v>
                </c:pt>
                <c:pt idx="327">
                  <c:v>94.2867184007281</c:v>
                </c:pt>
                <c:pt idx="328">
                  <c:v>94.4667072634308</c:v>
                </c:pt>
                <c:pt idx="329">
                  <c:v>94.6456627141245</c:v>
                </c:pt>
                <c:pt idx="330">
                  <c:v>94.8235847528091</c:v>
                </c:pt>
                <c:pt idx="331">
                  <c:v>95.0004733794848</c:v>
                </c:pt>
                <c:pt idx="332">
                  <c:v>95.1763285941515</c:v>
                </c:pt>
                <c:pt idx="333">
                  <c:v>95.3511503968092</c:v>
                </c:pt>
                <c:pt idx="334">
                  <c:v>95.5249387874579</c:v>
                </c:pt>
                <c:pt idx="335">
                  <c:v>95.6976937660976</c:v>
                </c:pt>
                <c:pt idx="336">
                  <c:v>95.8694153327283</c:v>
                </c:pt>
                <c:pt idx="337">
                  <c:v>96.0401034873501</c:v>
                </c:pt>
                <c:pt idx="338">
                  <c:v>96.2097582299628</c:v>
                </c:pt>
                <c:pt idx="339">
                  <c:v>96.3783795605665</c:v>
                </c:pt>
                <c:pt idx="340">
                  <c:v>96.5459674791613</c:v>
                </c:pt>
                <c:pt idx="341">
                  <c:v>96.712521985747</c:v>
                </c:pt>
                <c:pt idx="342">
                  <c:v>96.8780430803238</c:v>
                </c:pt>
                <c:pt idx="343">
                  <c:v>97.0425307628916</c:v>
                </c:pt>
                <c:pt idx="344">
                  <c:v>97.2059850334504</c:v>
                </c:pt>
                <c:pt idx="345">
                  <c:v>97.3684058920002</c:v>
                </c:pt>
                <c:pt idx="346">
                  <c:v>97.529793338541</c:v>
                </c:pt>
                <c:pt idx="347">
                  <c:v>97.6901473730728</c:v>
                </c:pt>
                <c:pt idx="348">
                  <c:v>97.8494679955956</c:v>
                </c:pt>
                <c:pt idx="349">
                  <c:v>98.0058577507952</c:v>
                </c:pt>
                <c:pt idx="350">
                  <c:v>98.1593166386715</c:v>
                </c:pt>
                <c:pt idx="351">
                  <c:v>98.3098446592246</c:v>
                </c:pt>
                <c:pt idx="352">
                  <c:v>98.4574418124545</c:v>
                </c:pt>
                <c:pt idx="353">
                  <c:v>98.6021080983611</c:v>
                </c:pt>
                <c:pt idx="354">
                  <c:v>98.7438435169445</c:v>
                </c:pt>
                <c:pt idx="355">
                  <c:v>98.8826480682046</c:v>
                </c:pt>
                <c:pt idx="356">
                  <c:v>99.0185217521415</c:v>
                </c:pt>
                <c:pt idx="357">
                  <c:v>99.1514645687552</c:v>
                </c:pt>
                <c:pt idx="358">
                  <c:v>99.2814765180456</c:v>
                </c:pt>
                <c:pt idx="359">
                  <c:v>99.4085576000128</c:v>
                </c:pt>
                <c:pt idx="360">
                  <c:v>99.5327078146567</c:v>
                </c:pt>
                <c:pt idx="361">
                  <c:v>99.6539271619774</c:v>
                </c:pt>
                <c:pt idx="362">
                  <c:v>99.7722156419749</c:v>
                </c:pt>
                <c:pt idx="363">
                  <c:v>99.887573254649</c:v>
                </c:pt>
                <c:pt idx="364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label 6</c:f>
              <c:strCache>
                <c:ptCount val="1"/>
                <c:pt idx="0">
                  <c:v>Column K</c:v>
                </c:pt>
              </c:strCache>
            </c:strRef>
          </c:tx>
          <c:spPr>
            <a:solidFill>
              <a:srgbClr val="ff0000"/>
            </a:solidFill>
            <a:ln w="3816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7</c:f>
              <c:numCache>
                <c:formatCode>General</c:formatCode>
                <c:ptCount val="365"/>
                <c:pt idx="0">
                  <c:v>44211</c:v>
                </c:pt>
                <c:pt idx="1">
                  <c:v>44212</c:v>
                </c:pt>
                <c:pt idx="2">
                  <c:v>44213</c:v>
                </c:pt>
                <c:pt idx="3">
                  <c:v>44214</c:v>
                </c:pt>
                <c:pt idx="4">
                  <c:v>44215</c:v>
                </c:pt>
                <c:pt idx="5">
                  <c:v>44216</c:v>
                </c:pt>
                <c:pt idx="6">
                  <c:v>44217</c:v>
                </c:pt>
                <c:pt idx="7">
                  <c:v>44218</c:v>
                </c:pt>
                <c:pt idx="8">
                  <c:v>44219</c:v>
                </c:pt>
                <c:pt idx="9">
                  <c:v>44220</c:v>
                </c:pt>
                <c:pt idx="10">
                  <c:v>44221</c:v>
                </c:pt>
                <c:pt idx="11">
                  <c:v>44222</c:v>
                </c:pt>
                <c:pt idx="12">
                  <c:v>44223</c:v>
                </c:pt>
                <c:pt idx="13">
                  <c:v>44224</c:v>
                </c:pt>
                <c:pt idx="14">
                  <c:v>44225</c:v>
                </c:pt>
                <c:pt idx="15">
                  <c:v>44226</c:v>
                </c:pt>
                <c:pt idx="16">
                  <c:v>44227</c:v>
                </c:pt>
                <c:pt idx="17">
                  <c:v>44228</c:v>
                </c:pt>
                <c:pt idx="18">
                  <c:v>44229</c:v>
                </c:pt>
                <c:pt idx="19">
                  <c:v>44230</c:v>
                </c:pt>
                <c:pt idx="20">
                  <c:v>44231</c:v>
                </c:pt>
                <c:pt idx="21">
                  <c:v>44232</c:v>
                </c:pt>
                <c:pt idx="22">
                  <c:v>44233</c:v>
                </c:pt>
                <c:pt idx="23">
                  <c:v>44234</c:v>
                </c:pt>
                <c:pt idx="24">
                  <c:v>44235</c:v>
                </c:pt>
                <c:pt idx="25">
                  <c:v>44236</c:v>
                </c:pt>
                <c:pt idx="26">
                  <c:v>44237</c:v>
                </c:pt>
                <c:pt idx="27">
                  <c:v>44238</c:v>
                </c:pt>
                <c:pt idx="28">
                  <c:v>44239</c:v>
                </c:pt>
                <c:pt idx="29">
                  <c:v>44240</c:v>
                </c:pt>
                <c:pt idx="30">
                  <c:v>44241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44247</c:v>
                </c:pt>
                <c:pt idx="37">
                  <c:v>44248</c:v>
                </c:pt>
                <c:pt idx="38">
                  <c:v>44249</c:v>
                </c:pt>
                <c:pt idx="39">
                  <c:v>44250</c:v>
                </c:pt>
                <c:pt idx="40">
                  <c:v>44251</c:v>
                </c:pt>
                <c:pt idx="41">
                  <c:v>44252</c:v>
                </c:pt>
                <c:pt idx="42">
                  <c:v>44253</c:v>
                </c:pt>
                <c:pt idx="43">
                  <c:v>44254</c:v>
                </c:pt>
                <c:pt idx="44">
                  <c:v>44255</c:v>
                </c:pt>
                <c:pt idx="45">
                  <c:v>44256</c:v>
                </c:pt>
                <c:pt idx="46">
                  <c:v>44257</c:v>
                </c:pt>
                <c:pt idx="47">
                  <c:v>44258</c:v>
                </c:pt>
                <c:pt idx="48">
                  <c:v>44259</c:v>
                </c:pt>
                <c:pt idx="49">
                  <c:v>44260</c:v>
                </c:pt>
                <c:pt idx="50">
                  <c:v>44261</c:v>
                </c:pt>
                <c:pt idx="51">
                  <c:v>44262</c:v>
                </c:pt>
                <c:pt idx="52">
                  <c:v>44263</c:v>
                </c:pt>
                <c:pt idx="53">
                  <c:v>44264</c:v>
                </c:pt>
                <c:pt idx="54">
                  <c:v>44265</c:v>
                </c:pt>
                <c:pt idx="55">
                  <c:v>44266</c:v>
                </c:pt>
                <c:pt idx="56">
                  <c:v>44267</c:v>
                </c:pt>
                <c:pt idx="57">
                  <c:v>44268</c:v>
                </c:pt>
                <c:pt idx="58">
                  <c:v>44269</c:v>
                </c:pt>
                <c:pt idx="59">
                  <c:v>44270</c:v>
                </c:pt>
                <c:pt idx="60">
                  <c:v>44271</c:v>
                </c:pt>
                <c:pt idx="61">
                  <c:v>44272</c:v>
                </c:pt>
                <c:pt idx="62">
                  <c:v>44273</c:v>
                </c:pt>
                <c:pt idx="63">
                  <c:v>44274</c:v>
                </c:pt>
                <c:pt idx="64">
                  <c:v>44275</c:v>
                </c:pt>
                <c:pt idx="65">
                  <c:v>44276</c:v>
                </c:pt>
                <c:pt idx="66">
                  <c:v>44277</c:v>
                </c:pt>
                <c:pt idx="67">
                  <c:v>44278</c:v>
                </c:pt>
                <c:pt idx="68">
                  <c:v>44279</c:v>
                </c:pt>
                <c:pt idx="69">
                  <c:v>44280</c:v>
                </c:pt>
                <c:pt idx="70">
                  <c:v>44281</c:v>
                </c:pt>
                <c:pt idx="71">
                  <c:v>44282</c:v>
                </c:pt>
                <c:pt idx="72">
                  <c:v>44283</c:v>
                </c:pt>
                <c:pt idx="73">
                  <c:v>44284</c:v>
                </c:pt>
                <c:pt idx="74">
                  <c:v>44285</c:v>
                </c:pt>
                <c:pt idx="75">
                  <c:v>44286</c:v>
                </c:pt>
                <c:pt idx="76">
                  <c:v>44287</c:v>
                </c:pt>
                <c:pt idx="77">
                  <c:v>44288</c:v>
                </c:pt>
                <c:pt idx="78">
                  <c:v>44289</c:v>
                </c:pt>
                <c:pt idx="79">
                  <c:v>44290</c:v>
                </c:pt>
                <c:pt idx="80">
                  <c:v>44291</c:v>
                </c:pt>
                <c:pt idx="81">
                  <c:v>44292</c:v>
                </c:pt>
                <c:pt idx="82">
                  <c:v>44293</c:v>
                </c:pt>
                <c:pt idx="83">
                  <c:v>44294</c:v>
                </c:pt>
                <c:pt idx="84">
                  <c:v>44295</c:v>
                </c:pt>
                <c:pt idx="85">
                  <c:v>44296</c:v>
                </c:pt>
                <c:pt idx="86">
                  <c:v>44297</c:v>
                </c:pt>
                <c:pt idx="87">
                  <c:v>44298</c:v>
                </c:pt>
                <c:pt idx="88">
                  <c:v>44299</c:v>
                </c:pt>
                <c:pt idx="89">
                  <c:v>44300</c:v>
                </c:pt>
                <c:pt idx="90">
                  <c:v>44301</c:v>
                </c:pt>
                <c:pt idx="91">
                  <c:v>44302</c:v>
                </c:pt>
                <c:pt idx="92">
                  <c:v>44303</c:v>
                </c:pt>
                <c:pt idx="93">
                  <c:v>44304</c:v>
                </c:pt>
                <c:pt idx="94">
                  <c:v>44305</c:v>
                </c:pt>
                <c:pt idx="95">
                  <c:v>44306</c:v>
                </c:pt>
                <c:pt idx="96">
                  <c:v>44307</c:v>
                </c:pt>
                <c:pt idx="97">
                  <c:v>44308</c:v>
                </c:pt>
                <c:pt idx="98">
                  <c:v>44309</c:v>
                </c:pt>
                <c:pt idx="99">
                  <c:v>44310</c:v>
                </c:pt>
                <c:pt idx="100">
                  <c:v>44311</c:v>
                </c:pt>
                <c:pt idx="101">
                  <c:v>44312</c:v>
                </c:pt>
                <c:pt idx="102">
                  <c:v>44313</c:v>
                </c:pt>
                <c:pt idx="103">
                  <c:v>44314</c:v>
                </c:pt>
                <c:pt idx="104">
                  <c:v>44315</c:v>
                </c:pt>
                <c:pt idx="105">
                  <c:v>44316</c:v>
                </c:pt>
                <c:pt idx="106">
                  <c:v>44317</c:v>
                </c:pt>
                <c:pt idx="107">
                  <c:v>44318</c:v>
                </c:pt>
                <c:pt idx="108">
                  <c:v>44319</c:v>
                </c:pt>
                <c:pt idx="109">
                  <c:v>44320</c:v>
                </c:pt>
                <c:pt idx="110">
                  <c:v>44321</c:v>
                </c:pt>
                <c:pt idx="111">
                  <c:v>44322</c:v>
                </c:pt>
                <c:pt idx="112">
                  <c:v>44323</c:v>
                </c:pt>
                <c:pt idx="113">
                  <c:v>44324</c:v>
                </c:pt>
                <c:pt idx="114">
                  <c:v>44325</c:v>
                </c:pt>
                <c:pt idx="115">
                  <c:v>44326</c:v>
                </c:pt>
                <c:pt idx="116">
                  <c:v>44327</c:v>
                </c:pt>
                <c:pt idx="117">
                  <c:v>44328</c:v>
                </c:pt>
                <c:pt idx="118">
                  <c:v>44329</c:v>
                </c:pt>
                <c:pt idx="119">
                  <c:v>44330</c:v>
                </c:pt>
                <c:pt idx="120">
                  <c:v>44331</c:v>
                </c:pt>
                <c:pt idx="121">
                  <c:v>44332</c:v>
                </c:pt>
                <c:pt idx="122">
                  <c:v>44333</c:v>
                </c:pt>
                <c:pt idx="123">
                  <c:v>44334</c:v>
                </c:pt>
                <c:pt idx="124">
                  <c:v>44335</c:v>
                </c:pt>
                <c:pt idx="125">
                  <c:v>44336</c:v>
                </c:pt>
                <c:pt idx="126">
                  <c:v>44337</c:v>
                </c:pt>
                <c:pt idx="127">
                  <c:v>44338</c:v>
                </c:pt>
                <c:pt idx="128">
                  <c:v>44339</c:v>
                </c:pt>
                <c:pt idx="129">
                  <c:v>44340</c:v>
                </c:pt>
                <c:pt idx="130">
                  <c:v>44341</c:v>
                </c:pt>
                <c:pt idx="131">
                  <c:v>44342</c:v>
                </c:pt>
                <c:pt idx="132">
                  <c:v>44343</c:v>
                </c:pt>
                <c:pt idx="133">
                  <c:v>44344</c:v>
                </c:pt>
                <c:pt idx="134">
                  <c:v>44345</c:v>
                </c:pt>
                <c:pt idx="135">
                  <c:v>44346</c:v>
                </c:pt>
                <c:pt idx="136">
                  <c:v>44347</c:v>
                </c:pt>
                <c:pt idx="137">
                  <c:v>44348</c:v>
                </c:pt>
                <c:pt idx="138">
                  <c:v>44349</c:v>
                </c:pt>
                <c:pt idx="139">
                  <c:v>44350</c:v>
                </c:pt>
                <c:pt idx="140">
                  <c:v>44351</c:v>
                </c:pt>
                <c:pt idx="141">
                  <c:v>44352</c:v>
                </c:pt>
                <c:pt idx="142">
                  <c:v>44353</c:v>
                </c:pt>
                <c:pt idx="143">
                  <c:v>44354</c:v>
                </c:pt>
                <c:pt idx="144">
                  <c:v>44355</c:v>
                </c:pt>
                <c:pt idx="145">
                  <c:v>44356</c:v>
                </c:pt>
                <c:pt idx="146">
                  <c:v>44357</c:v>
                </c:pt>
                <c:pt idx="147">
                  <c:v>44358</c:v>
                </c:pt>
                <c:pt idx="148">
                  <c:v>44359</c:v>
                </c:pt>
                <c:pt idx="149">
                  <c:v>44360</c:v>
                </c:pt>
                <c:pt idx="150">
                  <c:v>44361</c:v>
                </c:pt>
                <c:pt idx="151">
                  <c:v>44362</c:v>
                </c:pt>
                <c:pt idx="152">
                  <c:v>44363</c:v>
                </c:pt>
                <c:pt idx="153">
                  <c:v>44364</c:v>
                </c:pt>
                <c:pt idx="154">
                  <c:v>44365</c:v>
                </c:pt>
                <c:pt idx="155">
                  <c:v>44366</c:v>
                </c:pt>
                <c:pt idx="156">
                  <c:v>44367</c:v>
                </c:pt>
                <c:pt idx="157">
                  <c:v>44368</c:v>
                </c:pt>
                <c:pt idx="158">
                  <c:v>44369</c:v>
                </c:pt>
                <c:pt idx="159">
                  <c:v>44370</c:v>
                </c:pt>
                <c:pt idx="160">
                  <c:v>44371</c:v>
                </c:pt>
                <c:pt idx="161">
                  <c:v>44372</c:v>
                </c:pt>
                <c:pt idx="162">
                  <c:v>44373</c:v>
                </c:pt>
                <c:pt idx="163">
                  <c:v>44374</c:v>
                </c:pt>
                <c:pt idx="164">
                  <c:v>44375</c:v>
                </c:pt>
                <c:pt idx="165">
                  <c:v>44376</c:v>
                </c:pt>
                <c:pt idx="166">
                  <c:v>44377</c:v>
                </c:pt>
                <c:pt idx="167">
                  <c:v>44378</c:v>
                </c:pt>
                <c:pt idx="168">
                  <c:v>44379</c:v>
                </c:pt>
                <c:pt idx="169">
                  <c:v>44380</c:v>
                </c:pt>
                <c:pt idx="170">
                  <c:v>44381</c:v>
                </c:pt>
                <c:pt idx="171">
                  <c:v>44382</c:v>
                </c:pt>
                <c:pt idx="172">
                  <c:v>44383</c:v>
                </c:pt>
                <c:pt idx="173">
                  <c:v>44384</c:v>
                </c:pt>
                <c:pt idx="174">
                  <c:v>44385</c:v>
                </c:pt>
                <c:pt idx="175">
                  <c:v>44386</c:v>
                </c:pt>
                <c:pt idx="176">
                  <c:v>44387</c:v>
                </c:pt>
                <c:pt idx="177">
                  <c:v>44388</c:v>
                </c:pt>
                <c:pt idx="178">
                  <c:v>44389</c:v>
                </c:pt>
                <c:pt idx="179">
                  <c:v>44390</c:v>
                </c:pt>
                <c:pt idx="180">
                  <c:v>44391</c:v>
                </c:pt>
                <c:pt idx="181">
                  <c:v>44392</c:v>
                </c:pt>
                <c:pt idx="182">
                  <c:v>44393</c:v>
                </c:pt>
                <c:pt idx="183">
                  <c:v>44394</c:v>
                </c:pt>
                <c:pt idx="184">
                  <c:v>44395</c:v>
                </c:pt>
                <c:pt idx="185">
                  <c:v>44396</c:v>
                </c:pt>
                <c:pt idx="186">
                  <c:v>44397</c:v>
                </c:pt>
                <c:pt idx="187">
                  <c:v>44398</c:v>
                </c:pt>
                <c:pt idx="188">
                  <c:v>44399</c:v>
                </c:pt>
                <c:pt idx="189">
                  <c:v>44400</c:v>
                </c:pt>
                <c:pt idx="190">
                  <c:v>44401</c:v>
                </c:pt>
                <c:pt idx="191">
                  <c:v>44402</c:v>
                </c:pt>
                <c:pt idx="192">
                  <c:v>44403</c:v>
                </c:pt>
                <c:pt idx="193">
                  <c:v>44404</c:v>
                </c:pt>
                <c:pt idx="194">
                  <c:v>44405</c:v>
                </c:pt>
                <c:pt idx="195">
                  <c:v>44406</c:v>
                </c:pt>
                <c:pt idx="196">
                  <c:v>44407</c:v>
                </c:pt>
                <c:pt idx="197">
                  <c:v>44408</c:v>
                </c:pt>
                <c:pt idx="198">
                  <c:v>44409</c:v>
                </c:pt>
                <c:pt idx="199">
                  <c:v>44410</c:v>
                </c:pt>
                <c:pt idx="200">
                  <c:v>44411</c:v>
                </c:pt>
                <c:pt idx="201">
                  <c:v>44412</c:v>
                </c:pt>
                <c:pt idx="202">
                  <c:v>44413</c:v>
                </c:pt>
                <c:pt idx="203">
                  <c:v>44414</c:v>
                </c:pt>
                <c:pt idx="204">
                  <c:v>44415</c:v>
                </c:pt>
                <c:pt idx="205">
                  <c:v>44416</c:v>
                </c:pt>
                <c:pt idx="206">
                  <c:v>44417</c:v>
                </c:pt>
                <c:pt idx="207">
                  <c:v>44418</c:v>
                </c:pt>
                <c:pt idx="208">
                  <c:v>44419</c:v>
                </c:pt>
                <c:pt idx="209">
                  <c:v>44420</c:v>
                </c:pt>
                <c:pt idx="210">
                  <c:v>44421</c:v>
                </c:pt>
                <c:pt idx="211">
                  <c:v>44422</c:v>
                </c:pt>
                <c:pt idx="212">
                  <c:v>44423</c:v>
                </c:pt>
                <c:pt idx="213">
                  <c:v>44424</c:v>
                </c:pt>
                <c:pt idx="214">
                  <c:v>44425</c:v>
                </c:pt>
                <c:pt idx="215">
                  <c:v>44426</c:v>
                </c:pt>
                <c:pt idx="216">
                  <c:v>44427</c:v>
                </c:pt>
                <c:pt idx="217">
                  <c:v>44428</c:v>
                </c:pt>
                <c:pt idx="218">
                  <c:v>44429</c:v>
                </c:pt>
                <c:pt idx="219">
                  <c:v>44430</c:v>
                </c:pt>
                <c:pt idx="220">
                  <c:v>44431</c:v>
                </c:pt>
                <c:pt idx="221">
                  <c:v>44432</c:v>
                </c:pt>
                <c:pt idx="222">
                  <c:v>44433</c:v>
                </c:pt>
                <c:pt idx="223">
                  <c:v>44434</c:v>
                </c:pt>
                <c:pt idx="224">
                  <c:v>44435</c:v>
                </c:pt>
                <c:pt idx="225">
                  <c:v>44436</c:v>
                </c:pt>
                <c:pt idx="226">
                  <c:v>44437</c:v>
                </c:pt>
                <c:pt idx="227">
                  <c:v>44438</c:v>
                </c:pt>
                <c:pt idx="228">
                  <c:v>44439</c:v>
                </c:pt>
                <c:pt idx="229">
                  <c:v>44440</c:v>
                </c:pt>
                <c:pt idx="230">
                  <c:v>44441</c:v>
                </c:pt>
                <c:pt idx="231">
                  <c:v>44442</c:v>
                </c:pt>
                <c:pt idx="232">
                  <c:v>44443</c:v>
                </c:pt>
                <c:pt idx="233">
                  <c:v>44444</c:v>
                </c:pt>
                <c:pt idx="234">
                  <c:v>44445</c:v>
                </c:pt>
                <c:pt idx="235">
                  <c:v>44446</c:v>
                </c:pt>
                <c:pt idx="236">
                  <c:v>44447</c:v>
                </c:pt>
                <c:pt idx="237">
                  <c:v>44448</c:v>
                </c:pt>
                <c:pt idx="238">
                  <c:v>44449</c:v>
                </c:pt>
                <c:pt idx="239">
                  <c:v>44450</c:v>
                </c:pt>
                <c:pt idx="240">
                  <c:v>44451</c:v>
                </c:pt>
                <c:pt idx="241">
                  <c:v>44452</c:v>
                </c:pt>
                <c:pt idx="242">
                  <c:v>44453</c:v>
                </c:pt>
                <c:pt idx="243">
                  <c:v>44454</c:v>
                </c:pt>
                <c:pt idx="244">
                  <c:v>44455</c:v>
                </c:pt>
                <c:pt idx="245">
                  <c:v>44456</c:v>
                </c:pt>
                <c:pt idx="246">
                  <c:v>44457</c:v>
                </c:pt>
                <c:pt idx="247">
                  <c:v>44458</c:v>
                </c:pt>
                <c:pt idx="248">
                  <c:v>44459</c:v>
                </c:pt>
                <c:pt idx="249">
                  <c:v>44460</c:v>
                </c:pt>
                <c:pt idx="250">
                  <c:v>44461</c:v>
                </c:pt>
                <c:pt idx="251">
                  <c:v>44462</c:v>
                </c:pt>
                <c:pt idx="252">
                  <c:v>44463</c:v>
                </c:pt>
                <c:pt idx="253">
                  <c:v>44464</c:v>
                </c:pt>
                <c:pt idx="254">
                  <c:v>44465</c:v>
                </c:pt>
                <c:pt idx="255">
                  <c:v>44466</c:v>
                </c:pt>
                <c:pt idx="256">
                  <c:v>44467</c:v>
                </c:pt>
                <c:pt idx="257">
                  <c:v>44468</c:v>
                </c:pt>
                <c:pt idx="258">
                  <c:v>44469</c:v>
                </c:pt>
                <c:pt idx="259">
                  <c:v>44470</c:v>
                </c:pt>
                <c:pt idx="260">
                  <c:v>44471</c:v>
                </c:pt>
                <c:pt idx="261">
                  <c:v>44472</c:v>
                </c:pt>
                <c:pt idx="262">
                  <c:v>44473</c:v>
                </c:pt>
                <c:pt idx="263">
                  <c:v>44474</c:v>
                </c:pt>
                <c:pt idx="264">
                  <c:v>44475</c:v>
                </c:pt>
                <c:pt idx="265">
                  <c:v>44476</c:v>
                </c:pt>
                <c:pt idx="266">
                  <c:v>44477</c:v>
                </c:pt>
                <c:pt idx="267">
                  <c:v>44478</c:v>
                </c:pt>
                <c:pt idx="268">
                  <c:v>44479</c:v>
                </c:pt>
                <c:pt idx="269">
                  <c:v>44480</c:v>
                </c:pt>
                <c:pt idx="270">
                  <c:v>44481</c:v>
                </c:pt>
                <c:pt idx="271">
                  <c:v>44482</c:v>
                </c:pt>
                <c:pt idx="272">
                  <c:v>44483</c:v>
                </c:pt>
                <c:pt idx="273">
                  <c:v>44484</c:v>
                </c:pt>
                <c:pt idx="274">
                  <c:v>44485</c:v>
                </c:pt>
                <c:pt idx="275">
                  <c:v>44486</c:v>
                </c:pt>
                <c:pt idx="276">
                  <c:v>44487</c:v>
                </c:pt>
                <c:pt idx="277">
                  <c:v>44488</c:v>
                </c:pt>
                <c:pt idx="278">
                  <c:v>44489</c:v>
                </c:pt>
                <c:pt idx="279">
                  <c:v>44490</c:v>
                </c:pt>
                <c:pt idx="280">
                  <c:v>44491</c:v>
                </c:pt>
                <c:pt idx="281">
                  <c:v>44492</c:v>
                </c:pt>
                <c:pt idx="282">
                  <c:v>44493</c:v>
                </c:pt>
                <c:pt idx="283">
                  <c:v>44494</c:v>
                </c:pt>
                <c:pt idx="284">
                  <c:v>44495</c:v>
                </c:pt>
                <c:pt idx="285">
                  <c:v>44496</c:v>
                </c:pt>
                <c:pt idx="286">
                  <c:v>44497</c:v>
                </c:pt>
                <c:pt idx="287">
                  <c:v>44498</c:v>
                </c:pt>
                <c:pt idx="288">
                  <c:v>44499</c:v>
                </c:pt>
                <c:pt idx="289">
                  <c:v>44500</c:v>
                </c:pt>
                <c:pt idx="290">
                  <c:v>44501</c:v>
                </c:pt>
                <c:pt idx="291">
                  <c:v>44502</c:v>
                </c:pt>
                <c:pt idx="292">
                  <c:v>44503</c:v>
                </c:pt>
                <c:pt idx="293">
                  <c:v>44504</c:v>
                </c:pt>
                <c:pt idx="294">
                  <c:v>44505</c:v>
                </c:pt>
                <c:pt idx="295">
                  <c:v>44506</c:v>
                </c:pt>
                <c:pt idx="296">
                  <c:v>44507</c:v>
                </c:pt>
                <c:pt idx="297">
                  <c:v>44508</c:v>
                </c:pt>
                <c:pt idx="298">
                  <c:v>44509</c:v>
                </c:pt>
                <c:pt idx="299">
                  <c:v>44510</c:v>
                </c:pt>
                <c:pt idx="300">
                  <c:v>44511</c:v>
                </c:pt>
                <c:pt idx="301">
                  <c:v>44512</c:v>
                </c:pt>
                <c:pt idx="302">
                  <c:v>44513</c:v>
                </c:pt>
                <c:pt idx="303">
                  <c:v>44514</c:v>
                </c:pt>
                <c:pt idx="304">
                  <c:v>44515</c:v>
                </c:pt>
                <c:pt idx="305">
                  <c:v>44516</c:v>
                </c:pt>
                <c:pt idx="306">
                  <c:v>44517</c:v>
                </c:pt>
                <c:pt idx="307">
                  <c:v>44518</c:v>
                </c:pt>
                <c:pt idx="308">
                  <c:v>44519</c:v>
                </c:pt>
                <c:pt idx="309">
                  <c:v>44520</c:v>
                </c:pt>
                <c:pt idx="310">
                  <c:v>44521</c:v>
                </c:pt>
                <c:pt idx="311">
                  <c:v>44522</c:v>
                </c:pt>
                <c:pt idx="312">
                  <c:v>44523</c:v>
                </c:pt>
                <c:pt idx="313">
                  <c:v>44524</c:v>
                </c:pt>
                <c:pt idx="314">
                  <c:v>44525</c:v>
                </c:pt>
                <c:pt idx="315">
                  <c:v>44526</c:v>
                </c:pt>
                <c:pt idx="316">
                  <c:v>44527</c:v>
                </c:pt>
                <c:pt idx="317">
                  <c:v>44528</c:v>
                </c:pt>
                <c:pt idx="318">
                  <c:v>44529</c:v>
                </c:pt>
                <c:pt idx="319">
                  <c:v>44530</c:v>
                </c:pt>
                <c:pt idx="320">
                  <c:v>44531</c:v>
                </c:pt>
                <c:pt idx="321">
                  <c:v>44532</c:v>
                </c:pt>
                <c:pt idx="322">
                  <c:v>44533</c:v>
                </c:pt>
                <c:pt idx="323">
                  <c:v>44534</c:v>
                </c:pt>
                <c:pt idx="324">
                  <c:v>44535</c:v>
                </c:pt>
                <c:pt idx="325">
                  <c:v>44536</c:v>
                </c:pt>
                <c:pt idx="326">
                  <c:v>44537</c:v>
                </c:pt>
                <c:pt idx="327">
                  <c:v>44538</c:v>
                </c:pt>
                <c:pt idx="328">
                  <c:v>44539</c:v>
                </c:pt>
                <c:pt idx="329">
                  <c:v>44540</c:v>
                </c:pt>
                <c:pt idx="330">
                  <c:v>44541</c:v>
                </c:pt>
                <c:pt idx="331">
                  <c:v>44542</c:v>
                </c:pt>
                <c:pt idx="332">
                  <c:v>44543</c:v>
                </c:pt>
                <c:pt idx="333">
                  <c:v>44544</c:v>
                </c:pt>
                <c:pt idx="334">
                  <c:v>44545</c:v>
                </c:pt>
                <c:pt idx="335">
                  <c:v>44546</c:v>
                </c:pt>
                <c:pt idx="336">
                  <c:v>44547</c:v>
                </c:pt>
                <c:pt idx="337">
                  <c:v>44548</c:v>
                </c:pt>
                <c:pt idx="338">
                  <c:v>44549</c:v>
                </c:pt>
                <c:pt idx="339">
                  <c:v>44550</c:v>
                </c:pt>
                <c:pt idx="340">
                  <c:v>44551</c:v>
                </c:pt>
                <c:pt idx="341">
                  <c:v>44552</c:v>
                </c:pt>
                <c:pt idx="342">
                  <c:v>44553</c:v>
                </c:pt>
                <c:pt idx="343">
                  <c:v>44554</c:v>
                </c:pt>
                <c:pt idx="344">
                  <c:v>44555</c:v>
                </c:pt>
                <c:pt idx="345">
                  <c:v>44556</c:v>
                </c:pt>
                <c:pt idx="346">
                  <c:v>44557</c:v>
                </c:pt>
                <c:pt idx="347">
                  <c:v>44558</c:v>
                </c:pt>
                <c:pt idx="348">
                  <c:v>44559</c:v>
                </c:pt>
                <c:pt idx="349">
                  <c:v>44560</c:v>
                </c:pt>
                <c:pt idx="350">
                  <c:v>44561</c:v>
                </c:pt>
                <c:pt idx="351">
                  <c:v>44562</c:v>
                </c:pt>
                <c:pt idx="352">
                  <c:v>44563</c:v>
                </c:pt>
                <c:pt idx="353">
                  <c:v>44564</c:v>
                </c:pt>
                <c:pt idx="354">
                  <c:v>44565</c:v>
                </c:pt>
                <c:pt idx="355">
                  <c:v>44566</c:v>
                </c:pt>
                <c:pt idx="356">
                  <c:v>44567</c:v>
                </c:pt>
                <c:pt idx="357">
                  <c:v>44568</c:v>
                </c:pt>
                <c:pt idx="358">
                  <c:v>44569</c:v>
                </c:pt>
                <c:pt idx="359">
                  <c:v>44570</c:v>
                </c:pt>
                <c:pt idx="360">
                  <c:v>44571</c:v>
                </c:pt>
                <c:pt idx="361">
                  <c:v>44572</c:v>
                </c:pt>
                <c:pt idx="362">
                  <c:v>44573</c:v>
                </c:pt>
                <c:pt idx="363">
                  <c:v>44574</c:v>
                </c:pt>
                <c:pt idx="364">
                  <c:v>44575</c:v>
                </c:pt>
              </c:numCache>
            </c:numRef>
          </c:xVal>
          <c:yVal>
            <c:numRef>
              <c:f>6</c:f>
              <c:numCache>
                <c:formatCode>General</c:formatCode>
                <c:ptCount val="365"/>
                <c:pt idx="0">
                  <c:v>0.19469390003385</c:v>
                </c:pt>
                <c:pt idx="1">
                  <c:v>0.391143104707888</c:v>
                </c:pt>
                <c:pt idx="2">
                  <c:v>0.589347614022122</c:v>
                </c:pt>
                <c:pt idx="3">
                  <c:v>0.789307427976549</c:v>
                </c:pt>
                <c:pt idx="4">
                  <c:v>0.991022546571172</c:v>
                </c:pt>
                <c:pt idx="5">
                  <c:v>1.19449296980599</c:v>
                </c:pt>
                <c:pt idx="6">
                  <c:v>1.39971869768101</c:v>
                </c:pt>
                <c:pt idx="7">
                  <c:v>1.60669973019621</c:v>
                </c:pt>
                <c:pt idx="8">
                  <c:v>1.81543606735161</c:v>
                </c:pt>
                <c:pt idx="9">
                  <c:v>2.02592770914721</c:v>
                </c:pt>
                <c:pt idx="10">
                  <c:v>2.238174655583</c:v>
                </c:pt>
                <c:pt idx="11">
                  <c:v>2.45217690665899</c:v>
                </c:pt>
                <c:pt idx="12">
                  <c:v>2.66793446237517</c:v>
                </c:pt>
                <c:pt idx="13">
                  <c:v>2.88544732273154</c:v>
                </c:pt>
                <c:pt idx="14">
                  <c:v>3.10471548772811</c:v>
                </c:pt>
                <c:pt idx="15">
                  <c:v>3.32573895736487</c:v>
                </c:pt>
                <c:pt idx="16">
                  <c:v>3.54851773164183</c:v>
                </c:pt>
                <c:pt idx="17">
                  <c:v>3.77305181055899</c:v>
                </c:pt>
                <c:pt idx="18">
                  <c:v>3.99934119411633</c:v>
                </c:pt>
                <c:pt idx="19">
                  <c:v>4.22738588231387</c:v>
                </c:pt>
                <c:pt idx="20">
                  <c:v>4.45718587515161</c:v>
                </c:pt>
                <c:pt idx="21">
                  <c:v>4.68874117262954</c:v>
                </c:pt>
                <c:pt idx="22">
                  <c:v>4.92205177474767</c:v>
                </c:pt>
                <c:pt idx="23">
                  <c:v>5.15711768150598</c:v>
                </c:pt>
                <c:pt idx="24">
                  <c:v>5.3939388929045</c:v>
                </c:pt>
                <c:pt idx="25">
                  <c:v>5.63251540894321</c:v>
                </c:pt>
                <c:pt idx="26">
                  <c:v>5.87284722962211</c:v>
                </c:pt>
                <c:pt idx="27">
                  <c:v>6.11493435494121</c:v>
                </c:pt>
                <c:pt idx="28">
                  <c:v>6.3587767849005</c:v>
                </c:pt>
                <c:pt idx="29">
                  <c:v>6.60357422866238</c:v>
                </c:pt>
                <c:pt idx="30">
                  <c:v>6.84932668622685</c:v>
                </c:pt>
                <c:pt idx="31">
                  <c:v>7.09603415759391</c:v>
                </c:pt>
                <c:pt idx="32">
                  <c:v>7.34369664276356</c:v>
                </c:pt>
                <c:pt idx="33">
                  <c:v>7.59231414173581</c:v>
                </c:pt>
                <c:pt idx="34">
                  <c:v>7.84188665451065</c:v>
                </c:pt>
                <c:pt idx="35">
                  <c:v>8.09241418108807</c:v>
                </c:pt>
                <c:pt idx="36">
                  <c:v>8.34389672146809</c:v>
                </c:pt>
                <c:pt idx="37">
                  <c:v>8.5963342756507</c:v>
                </c:pt>
                <c:pt idx="38">
                  <c:v>8.84972684363591</c:v>
                </c:pt>
                <c:pt idx="39">
                  <c:v>9.1030026036053</c:v>
                </c:pt>
                <c:pt idx="40">
                  <c:v>9.35616155555887</c:v>
                </c:pt>
                <c:pt idx="41">
                  <c:v>9.60920369949664</c:v>
                </c:pt>
                <c:pt idx="42">
                  <c:v>9.86212903541859</c:v>
                </c:pt>
                <c:pt idx="43">
                  <c:v>10.1149375633247</c:v>
                </c:pt>
                <c:pt idx="44">
                  <c:v>10.367629283215</c:v>
                </c:pt>
                <c:pt idx="45">
                  <c:v>10.6202041950896</c:v>
                </c:pt>
                <c:pt idx="46">
                  <c:v>10.8726622989482</c:v>
                </c:pt>
                <c:pt idx="47">
                  <c:v>11.1250035947911</c:v>
                </c:pt>
                <c:pt idx="48">
                  <c:v>11.3772280826182</c:v>
                </c:pt>
                <c:pt idx="49">
                  <c:v>11.6293357624294</c:v>
                </c:pt>
                <c:pt idx="50">
                  <c:v>11.8813266342249</c:v>
                </c:pt>
                <c:pt idx="51">
                  <c:v>12.1332006980045</c:v>
                </c:pt>
                <c:pt idx="52">
                  <c:v>12.3849579537683</c:v>
                </c:pt>
                <c:pt idx="53">
                  <c:v>12.6365984015163</c:v>
                </c:pt>
                <c:pt idx="54">
                  <c:v>12.8881220412485</c:v>
                </c:pt>
                <c:pt idx="55">
                  <c:v>13.1395288729649</c:v>
                </c:pt>
                <c:pt idx="56">
                  <c:v>13.3908188966654</c:v>
                </c:pt>
                <c:pt idx="57">
                  <c:v>13.6419921123502</c:v>
                </c:pt>
                <c:pt idx="58">
                  <c:v>13.8930485200191</c:v>
                </c:pt>
                <c:pt idx="59">
                  <c:v>14.143785690312</c:v>
                </c:pt>
                <c:pt idx="60">
                  <c:v>14.3942036232289</c:v>
                </c:pt>
                <c:pt idx="61">
                  <c:v>14.6443023187698</c:v>
                </c:pt>
                <c:pt idx="62">
                  <c:v>14.8940817769346</c:v>
                </c:pt>
                <c:pt idx="63">
                  <c:v>15.1435419977235</c:v>
                </c:pt>
                <c:pt idx="64">
                  <c:v>15.3926829811363</c:v>
                </c:pt>
                <c:pt idx="65">
                  <c:v>15.6415047271731</c:v>
                </c:pt>
                <c:pt idx="66">
                  <c:v>15.8900072358338</c:v>
                </c:pt>
                <c:pt idx="67">
                  <c:v>16.1381905071186</c:v>
                </c:pt>
                <c:pt idx="68">
                  <c:v>16.3860545410273</c:v>
                </c:pt>
                <c:pt idx="69">
                  <c:v>16.63359933756</c:v>
                </c:pt>
                <c:pt idx="70">
                  <c:v>16.8808248967167</c:v>
                </c:pt>
                <c:pt idx="71">
                  <c:v>17.1277312184974</c:v>
                </c:pt>
                <c:pt idx="72">
                  <c:v>17.3743183029021</c:v>
                </c:pt>
                <c:pt idx="73">
                  <c:v>17.6205861499307</c:v>
                </c:pt>
                <c:pt idx="74">
                  <c:v>17.8669354136554</c:v>
                </c:pt>
                <c:pt idx="75">
                  <c:v>18.1133660940763</c:v>
                </c:pt>
                <c:pt idx="76">
                  <c:v>18.3598781911932</c:v>
                </c:pt>
                <c:pt idx="77">
                  <c:v>18.6064717050062</c:v>
                </c:pt>
                <c:pt idx="78">
                  <c:v>18.8531466355153</c:v>
                </c:pt>
                <c:pt idx="79">
                  <c:v>19.0999029827205</c:v>
                </c:pt>
                <c:pt idx="80">
                  <c:v>19.3467407466218</c:v>
                </c:pt>
                <c:pt idx="81">
                  <c:v>19.5936599272192</c:v>
                </c:pt>
                <c:pt idx="82">
                  <c:v>19.8406605245127</c:v>
                </c:pt>
                <c:pt idx="83">
                  <c:v>20.0877425385023</c:v>
                </c:pt>
                <c:pt idx="84">
                  <c:v>20.334905969188</c:v>
                </c:pt>
                <c:pt idx="85">
                  <c:v>20.5821508165698</c:v>
                </c:pt>
                <c:pt idx="86">
                  <c:v>20.8294770806477</c:v>
                </c:pt>
                <c:pt idx="87">
                  <c:v>21.0768847614217</c:v>
                </c:pt>
                <c:pt idx="88">
                  <c:v>21.3243738588918</c:v>
                </c:pt>
                <c:pt idx="89">
                  <c:v>21.5716607672214</c:v>
                </c:pt>
                <c:pt idx="90">
                  <c:v>21.8187454864106</c:v>
                </c:pt>
                <c:pt idx="91">
                  <c:v>22.0656280164594</c:v>
                </c:pt>
                <c:pt idx="92">
                  <c:v>22.3123083573677</c:v>
                </c:pt>
                <c:pt idx="93">
                  <c:v>22.5587865091356</c:v>
                </c:pt>
                <c:pt idx="94">
                  <c:v>22.8050624717631</c:v>
                </c:pt>
                <c:pt idx="95">
                  <c:v>23.0511362452501</c:v>
                </c:pt>
                <c:pt idx="96">
                  <c:v>23.2970078295967</c:v>
                </c:pt>
                <c:pt idx="97">
                  <c:v>23.5426772248029</c:v>
                </c:pt>
                <c:pt idx="98">
                  <c:v>23.7881444308686</c:v>
                </c:pt>
                <c:pt idx="99">
                  <c:v>24.0334094477939</c:v>
                </c:pt>
                <c:pt idx="100">
                  <c:v>24.2784722755787</c:v>
                </c:pt>
                <c:pt idx="101">
                  <c:v>24.5233329142232</c:v>
                </c:pt>
                <c:pt idx="102">
                  <c:v>24.7679913637272</c:v>
                </c:pt>
                <c:pt idx="103">
                  <c:v>25.0124476240907</c:v>
                </c:pt>
                <c:pt idx="104">
                  <c:v>25.2567016953138</c:v>
                </c:pt>
                <c:pt idx="105">
                  <c:v>25.5007535773965</c:v>
                </c:pt>
                <c:pt idx="106">
                  <c:v>25.7446032703388</c:v>
                </c:pt>
                <c:pt idx="107">
                  <c:v>25.9882507741406</c:v>
                </c:pt>
                <c:pt idx="108">
                  <c:v>26.231696088802</c:v>
                </c:pt>
                <c:pt idx="109">
                  <c:v>26.4751349210493</c:v>
                </c:pt>
                <c:pt idx="110">
                  <c:v>26.7185672708826</c:v>
                </c:pt>
                <c:pt idx="111">
                  <c:v>26.9619931383019</c:v>
                </c:pt>
                <c:pt idx="112">
                  <c:v>27.2054125233071</c:v>
                </c:pt>
                <c:pt idx="113">
                  <c:v>27.4488254258982</c:v>
                </c:pt>
                <c:pt idx="114">
                  <c:v>27.6922318460754</c:v>
                </c:pt>
                <c:pt idx="115">
                  <c:v>27.9356317838384</c:v>
                </c:pt>
                <c:pt idx="116">
                  <c:v>28.1806822896896</c:v>
                </c:pt>
                <c:pt idx="117">
                  <c:v>28.4273833636289</c:v>
                </c:pt>
                <c:pt idx="118">
                  <c:v>28.6757350056563</c:v>
                </c:pt>
                <c:pt idx="119">
                  <c:v>28.9256052497967</c:v>
                </c:pt>
                <c:pt idx="120">
                  <c:v>29.1769940960502</c:v>
                </c:pt>
                <c:pt idx="121">
                  <c:v>29.4299015444166</c:v>
                </c:pt>
                <c:pt idx="122">
                  <c:v>29.684327594896</c:v>
                </c:pt>
                <c:pt idx="123">
                  <c:v>29.9402722474884</c:v>
                </c:pt>
                <c:pt idx="124">
                  <c:v>30.1977355021938</c:v>
                </c:pt>
                <c:pt idx="125">
                  <c:v>30.4567173590123</c:v>
                </c:pt>
                <c:pt idx="126">
                  <c:v>30.7172178179437</c:v>
                </c:pt>
                <c:pt idx="127">
                  <c:v>30.9792368789881</c:v>
                </c:pt>
                <c:pt idx="128">
                  <c:v>31.2427745421455</c:v>
                </c:pt>
                <c:pt idx="129">
                  <c:v>31.5078308074159</c:v>
                </c:pt>
                <c:pt idx="130">
                  <c:v>31.7744056747994</c:v>
                </c:pt>
                <c:pt idx="131">
                  <c:v>32.0424991442958</c:v>
                </c:pt>
                <c:pt idx="132">
                  <c:v>32.3121112159052</c:v>
                </c:pt>
                <c:pt idx="133">
                  <c:v>32.5832418896277</c:v>
                </c:pt>
                <c:pt idx="134">
                  <c:v>32.8558911654631</c:v>
                </c:pt>
                <c:pt idx="135">
                  <c:v>33.1300590434115</c:v>
                </c:pt>
                <c:pt idx="136">
                  <c:v>33.405745523473</c:v>
                </c:pt>
                <c:pt idx="137">
                  <c:v>33.6829506056474</c:v>
                </c:pt>
                <c:pt idx="138">
                  <c:v>33.9616742899348</c:v>
                </c:pt>
                <c:pt idx="139">
                  <c:v>34.2419165763353</c:v>
                </c:pt>
                <c:pt idx="140">
                  <c:v>34.5236774648487</c:v>
                </c:pt>
                <c:pt idx="141">
                  <c:v>34.8069569554752</c:v>
                </c:pt>
                <c:pt idx="142">
                  <c:v>35.0917550482146</c:v>
                </c:pt>
                <c:pt idx="143">
                  <c:v>35.378071743067</c:v>
                </c:pt>
                <c:pt idx="144">
                  <c:v>35.6659070400325</c:v>
                </c:pt>
                <c:pt idx="145">
                  <c:v>35.9552609391109</c:v>
                </c:pt>
                <c:pt idx="146">
                  <c:v>36.2461334403024</c:v>
                </c:pt>
                <c:pt idx="147">
                  <c:v>36.5385245436068</c:v>
                </c:pt>
                <c:pt idx="148">
                  <c:v>36.8324342490243</c:v>
                </c:pt>
                <c:pt idx="149">
                  <c:v>37.1297461764346</c:v>
                </c:pt>
                <c:pt idx="150">
                  <c:v>37.4304603258378</c:v>
                </c:pt>
                <c:pt idx="151">
                  <c:v>37.7345766972339</c:v>
                </c:pt>
                <c:pt idx="152">
                  <c:v>38.0420952906229</c:v>
                </c:pt>
                <c:pt idx="153">
                  <c:v>38.3530161060048</c:v>
                </c:pt>
                <c:pt idx="154">
                  <c:v>38.6673391433795</c:v>
                </c:pt>
                <c:pt idx="155">
                  <c:v>38.9871496584393</c:v>
                </c:pt>
                <c:pt idx="156">
                  <c:v>39.3124476511839</c:v>
                </c:pt>
                <c:pt idx="157">
                  <c:v>39.6432331216135</c:v>
                </c:pt>
                <c:pt idx="158">
                  <c:v>39.9795060697281</c:v>
                </c:pt>
                <c:pt idx="159">
                  <c:v>40.3212664955276</c:v>
                </c:pt>
                <c:pt idx="160">
                  <c:v>40.668514399012</c:v>
                </c:pt>
                <c:pt idx="161">
                  <c:v>41.0212497801814</c:v>
                </c:pt>
                <c:pt idx="162">
                  <c:v>41.3794726390357</c:v>
                </c:pt>
                <c:pt idx="163">
                  <c:v>41.743182975575</c:v>
                </c:pt>
                <c:pt idx="164">
                  <c:v>42.1123807897992</c:v>
                </c:pt>
                <c:pt idx="165">
                  <c:v>42.4870660817084</c:v>
                </c:pt>
                <c:pt idx="166">
                  <c:v>42.8672388513025</c:v>
                </c:pt>
                <c:pt idx="167">
                  <c:v>43.2528990985815</c:v>
                </c:pt>
                <c:pt idx="168">
                  <c:v>43.6440468235455</c:v>
                </c:pt>
                <c:pt idx="169">
                  <c:v>44.0406820261944</c:v>
                </c:pt>
                <c:pt idx="170">
                  <c:v>44.4428047065283</c:v>
                </c:pt>
                <c:pt idx="171">
                  <c:v>44.8504148645472</c:v>
                </c:pt>
                <c:pt idx="172">
                  <c:v>45.2635125002509</c:v>
                </c:pt>
                <c:pt idx="173">
                  <c:v>45.6820976136396</c:v>
                </c:pt>
                <c:pt idx="174">
                  <c:v>46.1061702047133</c:v>
                </c:pt>
                <c:pt idx="175">
                  <c:v>46.5357302734719</c:v>
                </c:pt>
                <c:pt idx="176">
                  <c:v>46.9707778199155</c:v>
                </c:pt>
                <c:pt idx="177">
                  <c:v>47.4113128440439</c:v>
                </c:pt>
                <c:pt idx="178">
                  <c:v>47.8573353458574</c:v>
                </c:pt>
                <c:pt idx="179">
                  <c:v>48.3058884738825</c:v>
                </c:pt>
                <c:pt idx="180">
                  <c:v>48.7569722281193</c:v>
                </c:pt>
                <c:pt idx="181">
                  <c:v>49.2042081459794</c:v>
                </c:pt>
                <c:pt idx="182">
                  <c:v>49.6475962274629</c:v>
                </c:pt>
                <c:pt idx="183">
                  <c:v>50.0871364725697</c:v>
                </c:pt>
                <c:pt idx="184">
                  <c:v>50.5228288812998</c:v>
                </c:pt>
                <c:pt idx="185">
                  <c:v>50.9546734536533</c:v>
                </c:pt>
                <c:pt idx="186">
                  <c:v>51.3826701896301</c:v>
                </c:pt>
                <c:pt idx="187">
                  <c:v>51.8068190892302</c:v>
                </c:pt>
                <c:pt idx="188">
                  <c:v>52.2271201524536</c:v>
                </c:pt>
                <c:pt idx="189">
                  <c:v>52.6435733793004</c:v>
                </c:pt>
                <c:pt idx="190">
                  <c:v>53.0561787697705</c:v>
                </c:pt>
                <c:pt idx="191">
                  <c:v>53.4649363238639</c:v>
                </c:pt>
                <c:pt idx="192">
                  <c:v>53.8698460415807</c:v>
                </c:pt>
                <c:pt idx="193">
                  <c:v>54.2709079229207</c:v>
                </c:pt>
                <c:pt idx="194">
                  <c:v>54.6755231087994</c:v>
                </c:pt>
                <c:pt idx="195">
                  <c:v>55.0836915992169</c:v>
                </c:pt>
                <c:pt idx="196">
                  <c:v>55.4954133941731</c:v>
                </c:pt>
                <c:pt idx="197">
                  <c:v>55.9106884936679</c:v>
                </c:pt>
                <c:pt idx="198">
                  <c:v>56.3295168977014</c:v>
                </c:pt>
                <c:pt idx="199">
                  <c:v>56.7549335332647</c:v>
                </c:pt>
                <c:pt idx="200">
                  <c:v>57.1869384003578</c:v>
                </c:pt>
                <c:pt idx="201">
                  <c:v>57.6255314989807</c:v>
                </c:pt>
                <c:pt idx="202">
                  <c:v>58.0707128291333</c:v>
                </c:pt>
                <c:pt idx="203">
                  <c:v>58.5224823908158</c:v>
                </c:pt>
                <c:pt idx="204">
                  <c:v>58.980840184028</c:v>
                </c:pt>
                <c:pt idx="205">
                  <c:v>59.4457862087699</c:v>
                </c:pt>
                <c:pt idx="206">
                  <c:v>59.9173204650417</c:v>
                </c:pt>
                <c:pt idx="207">
                  <c:v>60.3954429528432</c:v>
                </c:pt>
                <c:pt idx="208">
                  <c:v>60.8801536721745</c:v>
                </c:pt>
                <c:pt idx="209">
                  <c:v>61.3714526230356</c:v>
                </c:pt>
                <c:pt idx="210">
                  <c:v>61.8693398054265</c:v>
                </c:pt>
                <c:pt idx="211">
                  <c:v>62.3738152193471</c:v>
                </c:pt>
                <c:pt idx="212">
                  <c:v>62.8848788647975</c:v>
                </c:pt>
                <c:pt idx="213">
                  <c:v>63.4025307417778</c:v>
                </c:pt>
                <c:pt idx="214">
                  <c:v>63.9182152230986</c:v>
                </c:pt>
                <c:pt idx="215">
                  <c:v>64.4319323087601</c:v>
                </c:pt>
                <c:pt idx="216">
                  <c:v>64.9436819987623</c:v>
                </c:pt>
                <c:pt idx="217">
                  <c:v>65.4534642931051</c:v>
                </c:pt>
                <c:pt idx="218">
                  <c:v>65.9612791917886</c:v>
                </c:pt>
                <c:pt idx="219">
                  <c:v>66.4606509467926</c:v>
                </c:pt>
                <c:pt idx="220">
                  <c:v>66.9515795581172</c:v>
                </c:pt>
                <c:pt idx="221">
                  <c:v>67.4340650257624</c:v>
                </c:pt>
                <c:pt idx="222">
                  <c:v>67.908107349728</c:v>
                </c:pt>
                <c:pt idx="223">
                  <c:v>68.3737065300143</c:v>
                </c:pt>
                <c:pt idx="224">
                  <c:v>68.8329515478437</c:v>
                </c:pt>
                <c:pt idx="225">
                  <c:v>69.2858424032161</c:v>
                </c:pt>
                <c:pt idx="226">
                  <c:v>69.7323790961315</c:v>
                </c:pt>
                <c:pt idx="227">
                  <c:v>70.17256162659</c:v>
                </c:pt>
                <c:pt idx="228">
                  <c:v>70.6063899945916</c:v>
                </c:pt>
                <c:pt idx="229">
                  <c:v>71.0327151979459</c:v>
                </c:pt>
                <c:pt idx="230">
                  <c:v>71.4515372366531</c:v>
                </c:pt>
                <c:pt idx="231">
                  <c:v>71.8628561107131</c:v>
                </c:pt>
                <c:pt idx="232">
                  <c:v>72.2666718201258</c:v>
                </c:pt>
                <c:pt idx="233">
                  <c:v>72.6629843648914</c:v>
                </c:pt>
                <c:pt idx="234">
                  <c:v>73.0504829142669</c:v>
                </c:pt>
                <c:pt idx="235">
                  <c:v>73.4291674682524</c:v>
                </c:pt>
                <c:pt idx="236">
                  <c:v>73.7990380268479</c:v>
                </c:pt>
                <c:pt idx="237">
                  <c:v>74.1600945900532</c:v>
                </c:pt>
                <c:pt idx="238">
                  <c:v>74.5123371578686</c:v>
                </c:pt>
                <c:pt idx="239">
                  <c:v>74.8621628465614</c:v>
                </c:pt>
                <c:pt idx="240">
                  <c:v>75.2095716561317</c:v>
                </c:pt>
                <c:pt idx="241">
                  <c:v>75.5545635865794</c:v>
                </c:pt>
                <c:pt idx="242">
                  <c:v>75.8971386379047</c:v>
                </c:pt>
                <c:pt idx="243">
                  <c:v>76.2372968101075</c:v>
                </c:pt>
                <c:pt idx="244">
                  <c:v>76.5723935878618</c:v>
                </c:pt>
                <c:pt idx="245">
                  <c:v>76.9024289711675</c:v>
                </c:pt>
                <c:pt idx="246">
                  <c:v>77.2274029600249</c:v>
                </c:pt>
                <c:pt idx="247">
                  <c:v>77.5473155544337</c:v>
                </c:pt>
                <c:pt idx="248">
                  <c:v>77.862166754394</c:v>
                </c:pt>
                <c:pt idx="249">
                  <c:v>78.1719565599059</c:v>
                </c:pt>
                <c:pt idx="250">
                  <c:v>78.4766849709693</c:v>
                </c:pt>
                <c:pt idx="251">
                  <c:v>78.7763519875841</c:v>
                </c:pt>
                <c:pt idx="252">
                  <c:v>79.0709576097506</c:v>
                </c:pt>
                <c:pt idx="253">
                  <c:v>79.3605018374685</c:v>
                </c:pt>
                <c:pt idx="254">
                  <c:v>79.6476489297666</c:v>
                </c:pt>
                <c:pt idx="255">
                  <c:v>79.9323988866449</c:v>
                </c:pt>
                <c:pt idx="256">
                  <c:v>80.2147517081034</c:v>
                </c:pt>
                <c:pt idx="257">
                  <c:v>80.4947073941421</c:v>
                </c:pt>
                <c:pt idx="258">
                  <c:v>80.7722659447609</c:v>
                </c:pt>
                <c:pt idx="259">
                  <c:v>81.0472780895207</c:v>
                </c:pt>
                <c:pt idx="260">
                  <c:v>81.3197438284212</c:v>
                </c:pt>
                <c:pt idx="261">
                  <c:v>81.5896631614626</c:v>
                </c:pt>
                <c:pt idx="262">
                  <c:v>81.8570360886449</c:v>
                </c:pt>
                <c:pt idx="263">
                  <c:v>82.121862609968</c:v>
                </c:pt>
                <c:pt idx="264">
                  <c:v>82.384142725432</c:v>
                </c:pt>
                <c:pt idx="265">
                  <c:v>82.6438764350368</c:v>
                </c:pt>
                <c:pt idx="266">
                  <c:v>82.9010637387825</c:v>
                </c:pt>
                <c:pt idx="267">
                  <c:v>83.155704636669</c:v>
                </c:pt>
                <c:pt idx="268">
                  <c:v>83.4077991286963</c:v>
                </c:pt>
                <c:pt idx="269">
                  <c:v>83.6563438005315</c:v>
                </c:pt>
                <c:pt idx="270">
                  <c:v>83.9013386521745</c:v>
                </c:pt>
                <c:pt idx="271">
                  <c:v>84.1427836836252</c:v>
                </c:pt>
                <c:pt idx="272">
                  <c:v>84.3806788948838</c:v>
                </c:pt>
                <c:pt idx="273">
                  <c:v>84.6150242859501</c:v>
                </c:pt>
                <c:pt idx="274">
                  <c:v>84.8458198568243</c:v>
                </c:pt>
                <c:pt idx="275">
                  <c:v>85.0730656075062</c:v>
                </c:pt>
                <c:pt idx="276">
                  <c:v>85.296761537996</c:v>
                </c:pt>
                <c:pt idx="277">
                  <c:v>85.5169076482936</c:v>
                </c:pt>
                <c:pt idx="278">
                  <c:v>85.733503938399</c:v>
                </c:pt>
                <c:pt idx="279">
                  <c:v>85.9465504083121</c:v>
                </c:pt>
                <c:pt idx="280">
                  <c:v>86.1560470580331</c:v>
                </c:pt>
                <c:pt idx="281">
                  <c:v>86.3619938875618</c:v>
                </c:pt>
                <c:pt idx="282">
                  <c:v>86.5643908968984</c:v>
                </c:pt>
                <c:pt idx="283">
                  <c:v>86.7632380860428</c:v>
                </c:pt>
                <c:pt idx="284">
                  <c:v>86.9585354549949</c:v>
                </c:pt>
                <c:pt idx="285">
                  <c:v>87.1502830037549</c:v>
                </c:pt>
                <c:pt idx="286">
                  <c:v>87.3384807323226</c:v>
                </c:pt>
                <c:pt idx="287">
                  <c:v>87.5231286406982</c:v>
                </c:pt>
                <c:pt idx="288">
                  <c:v>87.7042267288815</c:v>
                </c:pt>
                <c:pt idx="289">
                  <c:v>87.8844156050322</c:v>
                </c:pt>
                <c:pt idx="290">
                  <c:v>88.0636952691501</c:v>
                </c:pt>
                <c:pt idx="291">
                  <c:v>88.2420657212353</c:v>
                </c:pt>
                <c:pt idx="292">
                  <c:v>88.4195269612877</c:v>
                </c:pt>
                <c:pt idx="293">
                  <c:v>88.5960789893075</c:v>
                </c:pt>
                <c:pt idx="294">
                  <c:v>88.7717218052945</c:v>
                </c:pt>
                <c:pt idx="295">
                  <c:v>88.9464554092489</c:v>
                </c:pt>
                <c:pt idx="296">
                  <c:v>89.1202798011705</c:v>
                </c:pt>
                <c:pt idx="297">
                  <c:v>89.2931949810593</c:v>
                </c:pt>
                <c:pt idx="298">
                  <c:v>89.4652009489155</c:v>
                </c:pt>
                <c:pt idx="299">
                  <c:v>89.63702094516</c:v>
                </c:pt>
                <c:pt idx="300">
                  <c:v>89.8086549697928</c:v>
                </c:pt>
                <c:pt idx="301">
                  <c:v>89.9801030228139</c:v>
                </c:pt>
                <c:pt idx="302">
                  <c:v>90.1513651042234</c:v>
                </c:pt>
                <c:pt idx="303">
                  <c:v>90.3224412140211</c:v>
                </c:pt>
                <c:pt idx="304">
                  <c:v>90.4933766216968</c:v>
                </c:pt>
                <c:pt idx="305">
                  <c:v>90.6641713272502</c:v>
                </c:pt>
                <c:pt idx="306">
                  <c:v>90.8348253306815</c:v>
                </c:pt>
                <c:pt idx="307">
                  <c:v>91.0053386319906</c:v>
                </c:pt>
                <c:pt idx="308">
                  <c:v>91.1757112311777</c:v>
                </c:pt>
                <c:pt idx="309">
                  <c:v>91.3459431282425</c:v>
                </c:pt>
                <c:pt idx="310">
                  <c:v>91.5160343231852</c:v>
                </c:pt>
                <c:pt idx="311">
                  <c:v>91.6859848160057</c:v>
                </c:pt>
                <c:pt idx="312">
                  <c:v>91.855794606704</c:v>
                </c:pt>
                <c:pt idx="313">
                  <c:v>92.0254636952802</c:v>
                </c:pt>
                <c:pt idx="314">
                  <c:v>92.1949920817343</c:v>
                </c:pt>
                <c:pt idx="315">
                  <c:v>92.3643797660662</c:v>
                </c:pt>
                <c:pt idx="316">
                  <c:v>92.533626748276</c:v>
                </c:pt>
                <c:pt idx="317">
                  <c:v>92.7027330283635</c:v>
                </c:pt>
                <c:pt idx="318">
                  <c:v>92.871698606329</c:v>
                </c:pt>
                <c:pt idx="319">
                  <c:v>93.0401479056464</c:v>
                </c:pt>
                <c:pt idx="320">
                  <c:v>93.2080809263158</c:v>
                </c:pt>
                <c:pt idx="321">
                  <c:v>93.3754976683372</c:v>
                </c:pt>
                <c:pt idx="322">
                  <c:v>93.5423981317106</c:v>
                </c:pt>
                <c:pt idx="323">
                  <c:v>93.7087823164361</c:v>
                </c:pt>
                <c:pt idx="324">
                  <c:v>93.8746502225135</c:v>
                </c:pt>
                <c:pt idx="325">
                  <c:v>94.0400018499429</c:v>
                </c:pt>
                <c:pt idx="326">
                  <c:v>94.2048371987243</c:v>
                </c:pt>
                <c:pt idx="327">
                  <c:v>94.3691562688576</c:v>
                </c:pt>
                <c:pt idx="328">
                  <c:v>94.532959060343</c:v>
                </c:pt>
                <c:pt idx="329">
                  <c:v>94.6962455731804</c:v>
                </c:pt>
                <c:pt idx="330">
                  <c:v>94.8590158073698</c:v>
                </c:pt>
                <c:pt idx="331">
                  <c:v>95.0212697629112</c:v>
                </c:pt>
                <c:pt idx="332">
                  <c:v>95.1830074398045</c:v>
                </c:pt>
                <c:pt idx="333">
                  <c:v>95.3442288380499</c:v>
                </c:pt>
                <c:pt idx="334">
                  <c:v>95.5049339576472</c:v>
                </c:pt>
                <c:pt idx="335">
                  <c:v>95.6651227985966</c:v>
                </c:pt>
                <c:pt idx="336">
                  <c:v>95.824795360898</c:v>
                </c:pt>
                <c:pt idx="337">
                  <c:v>95.9839516445513</c:v>
                </c:pt>
                <c:pt idx="338">
                  <c:v>96.1425916495566</c:v>
                </c:pt>
                <c:pt idx="339">
                  <c:v>96.300715375914</c:v>
                </c:pt>
                <c:pt idx="340">
                  <c:v>96.4583228236233</c:v>
                </c:pt>
                <c:pt idx="341">
                  <c:v>96.6154139926846</c:v>
                </c:pt>
                <c:pt idx="342">
                  <c:v>96.7719888830979</c:v>
                </c:pt>
                <c:pt idx="343">
                  <c:v>96.9280474948633</c:v>
                </c:pt>
                <c:pt idx="344">
                  <c:v>97.0835898279806</c:v>
                </c:pt>
                <c:pt idx="345">
                  <c:v>97.2386158824499</c:v>
                </c:pt>
                <c:pt idx="346">
                  <c:v>97.3931256582712</c:v>
                </c:pt>
                <c:pt idx="347">
                  <c:v>97.5471191554445</c:v>
                </c:pt>
                <c:pt idx="348">
                  <c:v>97.7005963739698</c:v>
                </c:pt>
                <c:pt idx="349">
                  <c:v>97.8529248287424</c:v>
                </c:pt>
                <c:pt idx="350">
                  <c:v>98.0041045197621</c:v>
                </c:pt>
                <c:pt idx="351">
                  <c:v>98.1541354470292</c:v>
                </c:pt>
                <c:pt idx="352">
                  <c:v>98.3030176105435</c:v>
                </c:pt>
                <c:pt idx="353">
                  <c:v>98.450751010305</c:v>
                </c:pt>
                <c:pt idx="354">
                  <c:v>98.5973356463137</c:v>
                </c:pt>
                <c:pt idx="355">
                  <c:v>98.7427715185698</c:v>
                </c:pt>
                <c:pt idx="356">
                  <c:v>98.887058627073</c:v>
                </c:pt>
                <c:pt idx="357">
                  <c:v>99.0301969718236</c:v>
                </c:pt>
                <c:pt idx="358">
                  <c:v>99.1721865528213</c:v>
                </c:pt>
                <c:pt idx="359">
                  <c:v>99.3130273700663</c:v>
                </c:pt>
                <c:pt idx="360">
                  <c:v>99.4527194235586</c:v>
                </c:pt>
                <c:pt idx="361">
                  <c:v>99.591262713298</c:v>
                </c:pt>
                <c:pt idx="362">
                  <c:v>99.7286572392848</c:v>
                </c:pt>
                <c:pt idx="363">
                  <c:v>99.8649030015188</c:v>
                </c:pt>
                <c:pt idx="364">
                  <c:v>100</c:v>
                </c:pt>
              </c:numCache>
            </c:numRef>
          </c:yVal>
          <c:smooth val="0"/>
        </c:ser>
        <c:axId val="67402662"/>
        <c:axId val="88600229"/>
      </c:scatterChart>
      <c:valAx>
        <c:axId val="67402662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12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8600229"/>
        <c:crosses val="autoZero"/>
        <c:crossBetween val="midCat"/>
        <c:majorUnit val="30.45"/>
      </c:valAx>
      <c:valAx>
        <c:axId val="88600229"/>
        <c:scaling>
          <c:orientation val="minMax"/>
          <c:max val="100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12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67402662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B</c:v>
                </c:pt>
              </c:strCache>
            </c:strRef>
          </c:tx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44211</c:v>
                </c:pt>
                <c:pt idx="1">
                  <c:v>44212</c:v>
                </c:pt>
                <c:pt idx="2">
                  <c:v>44213</c:v>
                </c:pt>
                <c:pt idx="3">
                  <c:v>44214</c:v>
                </c:pt>
                <c:pt idx="4">
                  <c:v>44215</c:v>
                </c:pt>
                <c:pt idx="5">
                  <c:v>44216</c:v>
                </c:pt>
                <c:pt idx="6">
                  <c:v>44217</c:v>
                </c:pt>
                <c:pt idx="7">
                  <c:v>44218</c:v>
                </c:pt>
                <c:pt idx="8">
                  <c:v>44219</c:v>
                </c:pt>
                <c:pt idx="9">
                  <c:v>44220</c:v>
                </c:pt>
                <c:pt idx="10">
                  <c:v>44221</c:v>
                </c:pt>
                <c:pt idx="11">
                  <c:v>44222</c:v>
                </c:pt>
                <c:pt idx="12">
                  <c:v>44223</c:v>
                </c:pt>
                <c:pt idx="13">
                  <c:v>44224</c:v>
                </c:pt>
                <c:pt idx="14">
                  <c:v>44225</c:v>
                </c:pt>
                <c:pt idx="15">
                  <c:v>44226</c:v>
                </c:pt>
                <c:pt idx="16">
                  <c:v>44227</c:v>
                </c:pt>
                <c:pt idx="17">
                  <c:v>44228</c:v>
                </c:pt>
                <c:pt idx="18">
                  <c:v>44229</c:v>
                </c:pt>
                <c:pt idx="19">
                  <c:v>44230</c:v>
                </c:pt>
                <c:pt idx="20">
                  <c:v>44231</c:v>
                </c:pt>
                <c:pt idx="21">
                  <c:v>44232</c:v>
                </c:pt>
                <c:pt idx="22">
                  <c:v>44233</c:v>
                </c:pt>
                <c:pt idx="23">
                  <c:v>44234</c:v>
                </c:pt>
                <c:pt idx="24">
                  <c:v>44235</c:v>
                </c:pt>
                <c:pt idx="25">
                  <c:v>44236</c:v>
                </c:pt>
                <c:pt idx="26">
                  <c:v>44237</c:v>
                </c:pt>
                <c:pt idx="27">
                  <c:v>44238</c:v>
                </c:pt>
                <c:pt idx="28">
                  <c:v>44239</c:v>
                </c:pt>
                <c:pt idx="29">
                  <c:v>44240</c:v>
                </c:pt>
                <c:pt idx="30">
                  <c:v>44241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44247</c:v>
                </c:pt>
                <c:pt idx="37">
                  <c:v>44248</c:v>
                </c:pt>
                <c:pt idx="38">
                  <c:v>44249</c:v>
                </c:pt>
                <c:pt idx="39">
                  <c:v>44250</c:v>
                </c:pt>
                <c:pt idx="40">
                  <c:v>44251</c:v>
                </c:pt>
                <c:pt idx="41">
                  <c:v>44252</c:v>
                </c:pt>
                <c:pt idx="42">
                  <c:v>44253</c:v>
                </c:pt>
                <c:pt idx="43">
                  <c:v>44254</c:v>
                </c:pt>
                <c:pt idx="44">
                  <c:v>44255</c:v>
                </c:pt>
                <c:pt idx="45">
                  <c:v>44256</c:v>
                </c:pt>
                <c:pt idx="46">
                  <c:v>44257</c:v>
                </c:pt>
                <c:pt idx="47">
                  <c:v>44258</c:v>
                </c:pt>
                <c:pt idx="48">
                  <c:v>44259</c:v>
                </c:pt>
                <c:pt idx="49">
                  <c:v>44260</c:v>
                </c:pt>
                <c:pt idx="50">
                  <c:v>44261</c:v>
                </c:pt>
                <c:pt idx="51">
                  <c:v>44262</c:v>
                </c:pt>
                <c:pt idx="52">
                  <c:v>44263</c:v>
                </c:pt>
                <c:pt idx="53">
                  <c:v>44264</c:v>
                </c:pt>
                <c:pt idx="54">
                  <c:v>44265</c:v>
                </c:pt>
                <c:pt idx="55">
                  <c:v>44266</c:v>
                </c:pt>
                <c:pt idx="56">
                  <c:v>44267</c:v>
                </c:pt>
                <c:pt idx="57">
                  <c:v>44268</c:v>
                </c:pt>
                <c:pt idx="58">
                  <c:v>44269</c:v>
                </c:pt>
                <c:pt idx="59">
                  <c:v>44270</c:v>
                </c:pt>
                <c:pt idx="60">
                  <c:v>44271</c:v>
                </c:pt>
                <c:pt idx="61">
                  <c:v>44272</c:v>
                </c:pt>
                <c:pt idx="62">
                  <c:v>44273</c:v>
                </c:pt>
                <c:pt idx="63">
                  <c:v>44274</c:v>
                </c:pt>
                <c:pt idx="64">
                  <c:v>44275</c:v>
                </c:pt>
                <c:pt idx="65">
                  <c:v>44276</c:v>
                </c:pt>
                <c:pt idx="66">
                  <c:v>44277</c:v>
                </c:pt>
                <c:pt idx="67">
                  <c:v>44278</c:v>
                </c:pt>
                <c:pt idx="68">
                  <c:v>44279</c:v>
                </c:pt>
                <c:pt idx="69">
                  <c:v>44280</c:v>
                </c:pt>
                <c:pt idx="70">
                  <c:v>44281</c:v>
                </c:pt>
                <c:pt idx="71">
                  <c:v>44282</c:v>
                </c:pt>
                <c:pt idx="72">
                  <c:v>44283</c:v>
                </c:pt>
                <c:pt idx="73">
                  <c:v>44284</c:v>
                </c:pt>
                <c:pt idx="74">
                  <c:v>44285</c:v>
                </c:pt>
                <c:pt idx="75">
                  <c:v>44286</c:v>
                </c:pt>
                <c:pt idx="76">
                  <c:v>44287</c:v>
                </c:pt>
                <c:pt idx="77">
                  <c:v>44288</c:v>
                </c:pt>
                <c:pt idx="78">
                  <c:v>44289</c:v>
                </c:pt>
                <c:pt idx="79">
                  <c:v>44290</c:v>
                </c:pt>
                <c:pt idx="80">
                  <c:v>44291</c:v>
                </c:pt>
                <c:pt idx="81">
                  <c:v>44292</c:v>
                </c:pt>
                <c:pt idx="82">
                  <c:v>44293</c:v>
                </c:pt>
                <c:pt idx="83">
                  <c:v>44294</c:v>
                </c:pt>
                <c:pt idx="84">
                  <c:v>44295</c:v>
                </c:pt>
                <c:pt idx="85">
                  <c:v>44296</c:v>
                </c:pt>
                <c:pt idx="86">
                  <c:v>44297</c:v>
                </c:pt>
                <c:pt idx="87">
                  <c:v>44298</c:v>
                </c:pt>
                <c:pt idx="88">
                  <c:v>44299</c:v>
                </c:pt>
                <c:pt idx="89">
                  <c:v>44300</c:v>
                </c:pt>
                <c:pt idx="90">
                  <c:v>44301</c:v>
                </c:pt>
                <c:pt idx="91">
                  <c:v>44302</c:v>
                </c:pt>
                <c:pt idx="92">
                  <c:v>44303</c:v>
                </c:pt>
                <c:pt idx="93">
                  <c:v>44304</c:v>
                </c:pt>
                <c:pt idx="94">
                  <c:v>44305</c:v>
                </c:pt>
                <c:pt idx="95">
                  <c:v>44306</c:v>
                </c:pt>
                <c:pt idx="96">
                  <c:v>44307</c:v>
                </c:pt>
                <c:pt idx="97">
                  <c:v>44308</c:v>
                </c:pt>
                <c:pt idx="98">
                  <c:v>44309</c:v>
                </c:pt>
                <c:pt idx="99">
                  <c:v>44310</c:v>
                </c:pt>
                <c:pt idx="100">
                  <c:v>44311</c:v>
                </c:pt>
                <c:pt idx="101">
                  <c:v>44312</c:v>
                </c:pt>
                <c:pt idx="102">
                  <c:v>44313</c:v>
                </c:pt>
                <c:pt idx="103">
                  <c:v>44314</c:v>
                </c:pt>
                <c:pt idx="104">
                  <c:v>44315</c:v>
                </c:pt>
                <c:pt idx="105">
                  <c:v>44316</c:v>
                </c:pt>
                <c:pt idx="106">
                  <c:v>44317</c:v>
                </c:pt>
                <c:pt idx="107">
                  <c:v>44318</c:v>
                </c:pt>
                <c:pt idx="108">
                  <c:v>44319</c:v>
                </c:pt>
                <c:pt idx="109">
                  <c:v>44320</c:v>
                </c:pt>
                <c:pt idx="110">
                  <c:v>44321</c:v>
                </c:pt>
                <c:pt idx="111">
                  <c:v>44322</c:v>
                </c:pt>
                <c:pt idx="112">
                  <c:v>44323</c:v>
                </c:pt>
                <c:pt idx="113">
                  <c:v>44324</c:v>
                </c:pt>
                <c:pt idx="114">
                  <c:v>44325</c:v>
                </c:pt>
                <c:pt idx="115">
                  <c:v>44326</c:v>
                </c:pt>
                <c:pt idx="116">
                  <c:v>44327</c:v>
                </c:pt>
                <c:pt idx="117">
                  <c:v>44328</c:v>
                </c:pt>
                <c:pt idx="118">
                  <c:v>44329</c:v>
                </c:pt>
                <c:pt idx="119">
                  <c:v>44330</c:v>
                </c:pt>
                <c:pt idx="120">
                  <c:v>44331</c:v>
                </c:pt>
                <c:pt idx="121">
                  <c:v>44332</c:v>
                </c:pt>
                <c:pt idx="122">
                  <c:v>44333</c:v>
                </c:pt>
                <c:pt idx="123">
                  <c:v>44334</c:v>
                </c:pt>
                <c:pt idx="124">
                  <c:v>44335</c:v>
                </c:pt>
                <c:pt idx="125">
                  <c:v>44336</c:v>
                </c:pt>
                <c:pt idx="126">
                  <c:v>44337</c:v>
                </c:pt>
                <c:pt idx="127">
                  <c:v>44338</c:v>
                </c:pt>
                <c:pt idx="128">
                  <c:v>44339</c:v>
                </c:pt>
                <c:pt idx="129">
                  <c:v>44340</c:v>
                </c:pt>
                <c:pt idx="130">
                  <c:v>44341</c:v>
                </c:pt>
                <c:pt idx="131">
                  <c:v>44342</c:v>
                </c:pt>
                <c:pt idx="132">
                  <c:v>44343</c:v>
                </c:pt>
                <c:pt idx="133">
                  <c:v>44344</c:v>
                </c:pt>
                <c:pt idx="134">
                  <c:v>44345</c:v>
                </c:pt>
                <c:pt idx="135">
                  <c:v>44346</c:v>
                </c:pt>
                <c:pt idx="136">
                  <c:v>44347</c:v>
                </c:pt>
                <c:pt idx="137">
                  <c:v>44348</c:v>
                </c:pt>
                <c:pt idx="138">
                  <c:v>44349</c:v>
                </c:pt>
                <c:pt idx="139">
                  <c:v>44350</c:v>
                </c:pt>
                <c:pt idx="140">
                  <c:v>44351</c:v>
                </c:pt>
                <c:pt idx="141">
                  <c:v>44352</c:v>
                </c:pt>
                <c:pt idx="142">
                  <c:v>44353</c:v>
                </c:pt>
                <c:pt idx="143">
                  <c:v>44354</c:v>
                </c:pt>
                <c:pt idx="144">
                  <c:v>44355</c:v>
                </c:pt>
                <c:pt idx="145">
                  <c:v>44356</c:v>
                </c:pt>
                <c:pt idx="146">
                  <c:v>44357</c:v>
                </c:pt>
                <c:pt idx="147">
                  <c:v>44358</c:v>
                </c:pt>
                <c:pt idx="148">
                  <c:v>44359</c:v>
                </c:pt>
                <c:pt idx="149">
                  <c:v>44360</c:v>
                </c:pt>
                <c:pt idx="150">
                  <c:v>44361</c:v>
                </c:pt>
                <c:pt idx="151">
                  <c:v>44362</c:v>
                </c:pt>
                <c:pt idx="152">
                  <c:v>44363</c:v>
                </c:pt>
                <c:pt idx="153">
                  <c:v>44364</c:v>
                </c:pt>
                <c:pt idx="154">
                  <c:v>44365</c:v>
                </c:pt>
                <c:pt idx="155">
                  <c:v>44366</c:v>
                </c:pt>
                <c:pt idx="156">
                  <c:v>44367</c:v>
                </c:pt>
                <c:pt idx="157">
                  <c:v>44368</c:v>
                </c:pt>
                <c:pt idx="158">
                  <c:v>44369</c:v>
                </c:pt>
                <c:pt idx="159">
                  <c:v>44370</c:v>
                </c:pt>
                <c:pt idx="160">
                  <c:v>44371</c:v>
                </c:pt>
                <c:pt idx="161">
                  <c:v>44372</c:v>
                </c:pt>
                <c:pt idx="162">
                  <c:v>44373</c:v>
                </c:pt>
                <c:pt idx="163">
                  <c:v>44374</c:v>
                </c:pt>
                <c:pt idx="164">
                  <c:v>44375</c:v>
                </c:pt>
                <c:pt idx="165">
                  <c:v>44376</c:v>
                </c:pt>
                <c:pt idx="166">
                  <c:v>44377</c:v>
                </c:pt>
                <c:pt idx="167">
                  <c:v>44378</c:v>
                </c:pt>
                <c:pt idx="168">
                  <c:v>44379</c:v>
                </c:pt>
                <c:pt idx="169">
                  <c:v>44380</c:v>
                </c:pt>
                <c:pt idx="170">
                  <c:v>44381</c:v>
                </c:pt>
                <c:pt idx="171">
                  <c:v>44382</c:v>
                </c:pt>
                <c:pt idx="172">
                  <c:v>44383</c:v>
                </c:pt>
                <c:pt idx="173">
                  <c:v>44384</c:v>
                </c:pt>
                <c:pt idx="174">
                  <c:v>44385</c:v>
                </c:pt>
                <c:pt idx="175">
                  <c:v>44386</c:v>
                </c:pt>
                <c:pt idx="176">
                  <c:v>44387</c:v>
                </c:pt>
                <c:pt idx="177">
                  <c:v>44388</c:v>
                </c:pt>
                <c:pt idx="178">
                  <c:v>44389</c:v>
                </c:pt>
                <c:pt idx="179">
                  <c:v>44390</c:v>
                </c:pt>
                <c:pt idx="180">
                  <c:v>44391</c:v>
                </c:pt>
                <c:pt idx="181">
                  <c:v>44392</c:v>
                </c:pt>
                <c:pt idx="182">
                  <c:v>44393</c:v>
                </c:pt>
                <c:pt idx="183">
                  <c:v>44394</c:v>
                </c:pt>
                <c:pt idx="184">
                  <c:v>44395</c:v>
                </c:pt>
                <c:pt idx="185">
                  <c:v>44396</c:v>
                </c:pt>
                <c:pt idx="186">
                  <c:v>44397</c:v>
                </c:pt>
                <c:pt idx="187">
                  <c:v>44398</c:v>
                </c:pt>
                <c:pt idx="188">
                  <c:v>44399</c:v>
                </c:pt>
                <c:pt idx="189">
                  <c:v>44400</c:v>
                </c:pt>
                <c:pt idx="190">
                  <c:v>44401</c:v>
                </c:pt>
                <c:pt idx="191">
                  <c:v>44402</c:v>
                </c:pt>
                <c:pt idx="192">
                  <c:v>44403</c:v>
                </c:pt>
                <c:pt idx="193">
                  <c:v>44404</c:v>
                </c:pt>
                <c:pt idx="194">
                  <c:v>44405</c:v>
                </c:pt>
                <c:pt idx="195">
                  <c:v>44406</c:v>
                </c:pt>
                <c:pt idx="196">
                  <c:v>44407</c:v>
                </c:pt>
                <c:pt idx="197">
                  <c:v>44408</c:v>
                </c:pt>
                <c:pt idx="198">
                  <c:v>44409</c:v>
                </c:pt>
                <c:pt idx="199">
                  <c:v>44410</c:v>
                </c:pt>
                <c:pt idx="200">
                  <c:v>44411</c:v>
                </c:pt>
                <c:pt idx="201">
                  <c:v>44412</c:v>
                </c:pt>
                <c:pt idx="202">
                  <c:v>44413</c:v>
                </c:pt>
                <c:pt idx="203">
                  <c:v>44414</c:v>
                </c:pt>
                <c:pt idx="204">
                  <c:v>44415</c:v>
                </c:pt>
                <c:pt idx="205">
                  <c:v>44416</c:v>
                </c:pt>
                <c:pt idx="206">
                  <c:v>44417</c:v>
                </c:pt>
                <c:pt idx="207">
                  <c:v>44418</c:v>
                </c:pt>
                <c:pt idx="208">
                  <c:v>44419</c:v>
                </c:pt>
                <c:pt idx="209">
                  <c:v>44420</c:v>
                </c:pt>
                <c:pt idx="210">
                  <c:v>44421</c:v>
                </c:pt>
                <c:pt idx="211">
                  <c:v>44422</c:v>
                </c:pt>
                <c:pt idx="212">
                  <c:v>44423</c:v>
                </c:pt>
                <c:pt idx="213">
                  <c:v>44424</c:v>
                </c:pt>
                <c:pt idx="214">
                  <c:v>44425</c:v>
                </c:pt>
                <c:pt idx="215">
                  <c:v>44426</c:v>
                </c:pt>
                <c:pt idx="216">
                  <c:v>44427</c:v>
                </c:pt>
                <c:pt idx="217">
                  <c:v>44428</c:v>
                </c:pt>
                <c:pt idx="218">
                  <c:v>44429</c:v>
                </c:pt>
                <c:pt idx="219">
                  <c:v>44430</c:v>
                </c:pt>
                <c:pt idx="220">
                  <c:v>44431</c:v>
                </c:pt>
                <c:pt idx="221">
                  <c:v>44432</c:v>
                </c:pt>
                <c:pt idx="222">
                  <c:v>44433</c:v>
                </c:pt>
                <c:pt idx="223">
                  <c:v>44434</c:v>
                </c:pt>
                <c:pt idx="224">
                  <c:v>44435</c:v>
                </c:pt>
                <c:pt idx="225">
                  <c:v>44436</c:v>
                </c:pt>
                <c:pt idx="226">
                  <c:v>44437</c:v>
                </c:pt>
                <c:pt idx="227">
                  <c:v>44438</c:v>
                </c:pt>
                <c:pt idx="228">
                  <c:v>44439</c:v>
                </c:pt>
                <c:pt idx="229">
                  <c:v>44440</c:v>
                </c:pt>
                <c:pt idx="230">
                  <c:v>44441</c:v>
                </c:pt>
                <c:pt idx="231">
                  <c:v>44442</c:v>
                </c:pt>
                <c:pt idx="232">
                  <c:v>44443</c:v>
                </c:pt>
                <c:pt idx="233">
                  <c:v>44444</c:v>
                </c:pt>
                <c:pt idx="234">
                  <c:v>44445</c:v>
                </c:pt>
                <c:pt idx="235">
                  <c:v>44446</c:v>
                </c:pt>
                <c:pt idx="236">
                  <c:v>44447</c:v>
                </c:pt>
                <c:pt idx="237">
                  <c:v>44448</c:v>
                </c:pt>
                <c:pt idx="238">
                  <c:v>44449</c:v>
                </c:pt>
                <c:pt idx="239">
                  <c:v>44450</c:v>
                </c:pt>
                <c:pt idx="240">
                  <c:v>44451</c:v>
                </c:pt>
                <c:pt idx="241">
                  <c:v>44452</c:v>
                </c:pt>
                <c:pt idx="242">
                  <c:v>44453</c:v>
                </c:pt>
                <c:pt idx="243">
                  <c:v>44454</c:v>
                </c:pt>
                <c:pt idx="244">
                  <c:v>44455</c:v>
                </c:pt>
                <c:pt idx="245">
                  <c:v>44456</c:v>
                </c:pt>
                <c:pt idx="246">
                  <c:v>44457</c:v>
                </c:pt>
                <c:pt idx="247">
                  <c:v>44458</c:v>
                </c:pt>
                <c:pt idx="248">
                  <c:v>44459</c:v>
                </c:pt>
                <c:pt idx="249">
                  <c:v>44460</c:v>
                </c:pt>
                <c:pt idx="250">
                  <c:v>44461</c:v>
                </c:pt>
                <c:pt idx="251">
                  <c:v>44462</c:v>
                </c:pt>
                <c:pt idx="252">
                  <c:v>44463</c:v>
                </c:pt>
                <c:pt idx="253">
                  <c:v>44464</c:v>
                </c:pt>
                <c:pt idx="254">
                  <c:v>44465</c:v>
                </c:pt>
                <c:pt idx="255">
                  <c:v>44466</c:v>
                </c:pt>
                <c:pt idx="256">
                  <c:v>44467</c:v>
                </c:pt>
                <c:pt idx="257">
                  <c:v>44468</c:v>
                </c:pt>
                <c:pt idx="258">
                  <c:v>44469</c:v>
                </c:pt>
                <c:pt idx="259">
                  <c:v>44470</c:v>
                </c:pt>
                <c:pt idx="260">
                  <c:v>44471</c:v>
                </c:pt>
                <c:pt idx="261">
                  <c:v>44472</c:v>
                </c:pt>
                <c:pt idx="262">
                  <c:v>44473</c:v>
                </c:pt>
                <c:pt idx="263">
                  <c:v>44474</c:v>
                </c:pt>
                <c:pt idx="264">
                  <c:v>44475</c:v>
                </c:pt>
                <c:pt idx="265">
                  <c:v>44476</c:v>
                </c:pt>
                <c:pt idx="266">
                  <c:v>44477</c:v>
                </c:pt>
                <c:pt idx="267">
                  <c:v>44478</c:v>
                </c:pt>
                <c:pt idx="268">
                  <c:v>44479</c:v>
                </c:pt>
                <c:pt idx="269">
                  <c:v>44480</c:v>
                </c:pt>
                <c:pt idx="270">
                  <c:v>44481</c:v>
                </c:pt>
                <c:pt idx="271">
                  <c:v>44482</c:v>
                </c:pt>
                <c:pt idx="272">
                  <c:v>44483</c:v>
                </c:pt>
                <c:pt idx="273">
                  <c:v>44484</c:v>
                </c:pt>
                <c:pt idx="274">
                  <c:v>44485</c:v>
                </c:pt>
                <c:pt idx="275">
                  <c:v>44486</c:v>
                </c:pt>
                <c:pt idx="276">
                  <c:v>44487</c:v>
                </c:pt>
                <c:pt idx="277">
                  <c:v>44488</c:v>
                </c:pt>
                <c:pt idx="278">
                  <c:v>44489</c:v>
                </c:pt>
                <c:pt idx="279">
                  <c:v>44490</c:v>
                </c:pt>
                <c:pt idx="280">
                  <c:v>44491</c:v>
                </c:pt>
                <c:pt idx="281">
                  <c:v>44492</c:v>
                </c:pt>
                <c:pt idx="282">
                  <c:v>44493</c:v>
                </c:pt>
                <c:pt idx="283">
                  <c:v>44494</c:v>
                </c:pt>
                <c:pt idx="284">
                  <c:v>44495</c:v>
                </c:pt>
                <c:pt idx="285">
                  <c:v>44496</c:v>
                </c:pt>
                <c:pt idx="286">
                  <c:v>44497</c:v>
                </c:pt>
                <c:pt idx="287">
                  <c:v>44498</c:v>
                </c:pt>
                <c:pt idx="288">
                  <c:v>44499</c:v>
                </c:pt>
                <c:pt idx="289">
                  <c:v>44500</c:v>
                </c:pt>
                <c:pt idx="290">
                  <c:v>44501</c:v>
                </c:pt>
                <c:pt idx="291">
                  <c:v>44502</c:v>
                </c:pt>
                <c:pt idx="292">
                  <c:v>44503</c:v>
                </c:pt>
                <c:pt idx="293">
                  <c:v>44504</c:v>
                </c:pt>
                <c:pt idx="294">
                  <c:v>44505</c:v>
                </c:pt>
                <c:pt idx="295">
                  <c:v>44506</c:v>
                </c:pt>
                <c:pt idx="296">
                  <c:v>44507</c:v>
                </c:pt>
                <c:pt idx="297">
                  <c:v>44508</c:v>
                </c:pt>
                <c:pt idx="298">
                  <c:v>44509</c:v>
                </c:pt>
                <c:pt idx="299">
                  <c:v>44510</c:v>
                </c:pt>
                <c:pt idx="300">
                  <c:v>44511</c:v>
                </c:pt>
                <c:pt idx="301">
                  <c:v>44512</c:v>
                </c:pt>
                <c:pt idx="302">
                  <c:v>44513</c:v>
                </c:pt>
                <c:pt idx="303">
                  <c:v>44514</c:v>
                </c:pt>
                <c:pt idx="304">
                  <c:v>44515</c:v>
                </c:pt>
                <c:pt idx="305">
                  <c:v>44516</c:v>
                </c:pt>
                <c:pt idx="306">
                  <c:v>44517</c:v>
                </c:pt>
                <c:pt idx="307">
                  <c:v>44518</c:v>
                </c:pt>
                <c:pt idx="308">
                  <c:v>44519</c:v>
                </c:pt>
                <c:pt idx="309">
                  <c:v>44520</c:v>
                </c:pt>
                <c:pt idx="310">
                  <c:v>44521</c:v>
                </c:pt>
                <c:pt idx="311">
                  <c:v>44522</c:v>
                </c:pt>
                <c:pt idx="312">
                  <c:v>44523</c:v>
                </c:pt>
                <c:pt idx="313">
                  <c:v>44524</c:v>
                </c:pt>
                <c:pt idx="314">
                  <c:v>44525</c:v>
                </c:pt>
                <c:pt idx="315">
                  <c:v>44526</c:v>
                </c:pt>
                <c:pt idx="316">
                  <c:v>44527</c:v>
                </c:pt>
                <c:pt idx="317">
                  <c:v>44528</c:v>
                </c:pt>
                <c:pt idx="318">
                  <c:v>44529</c:v>
                </c:pt>
                <c:pt idx="319">
                  <c:v>44530</c:v>
                </c:pt>
                <c:pt idx="320">
                  <c:v>44531</c:v>
                </c:pt>
                <c:pt idx="321">
                  <c:v>44532</c:v>
                </c:pt>
                <c:pt idx="322">
                  <c:v>44533</c:v>
                </c:pt>
                <c:pt idx="323">
                  <c:v>44534</c:v>
                </c:pt>
                <c:pt idx="324">
                  <c:v>44535</c:v>
                </c:pt>
                <c:pt idx="325">
                  <c:v>44536</c:v>
                </c:pt>
                <c:pt idx="326">
                  <c:v>44537</c:v>
                </c:pt>
                <c:pt idx="327">
                  <c:v>44538</c:v>
                </c:pt>
                <c:pt idx="328">
                  <c:v>44539</c:v>
                </c:pt>
                <c:pt idx="329">
                  <c:v>44540</c:v>
                </c:pt>
                <c:pt idx="330">
                  <c:v>44541</c:v>
                </c:pt>
                <c:pt idx="331">
                  <c:v>44542</c:v>
                </c:pt>
                <c:pt idx="332">
                  <c:v>44543</c:v>
                </c:pt>
                <c:pt idx="333">
                  <c:v>44544</c:v>
                </c:pt>
                <c:pt idx="334">
                  <c:v>44545</c:v>
                </c:pt>
                <c:pt idx="335">
                  <c:v>44546</c:v>
                </c:pt>
                <c:pt idx="336">
                  <c:v>44547</c:v>
                </c:pt>
                <c:pt idx="337">
                  <c:v>44548</c:v>
                </c:pt>
                <c:pt idx="338">
                  <c:v>44549</c:v>
                </c:pt>
                <c:pt idx="339">
                  <c:v>44550</c:v>
                </c:pt>
                <c:pt idx="340">
                  <c:v>44551</c:v>
                </c:pt>
                <c:pt idx="341">
                  <c:v>44552</c:v>
                </c:pt>
                <c:pt idx="342">
                  <c:v>44553</c:v>
                </c:pt>
                <c:pt idx="343">
                  <c:v>44554</c:v>
                </c:pt>
                <c:pt idx="344">
                  <c:v>44555</c:v>
                </c:pt>
                <c:pt idx="345">
                  <c:v>44556</c:v>
                </c:pt>
                <c:pt idx="346">
                  <c:v>44557</c:v>
                </c:pt>
                <c:pt idx="347">
                  <c:v>44558</c:v>
                </c:pt>
                <c:pt idx="348">
                  <c:v>44559</c:v>
                </c:pt>
                <c:pt idx="349">
                  <c:v>44560</c:v>
                </c:pt>
                <c:pt idx="350">
                  <c:v>44561</c:v>
                </c:pt>
                <c:pt idx="351">
                  <c:v>44562</c:v>
                </c:pt>
                <c:pt idx="352">
                  <c:v>44563</c:v>
                </c:pt>
                <c:pt idx="353">
                  <c:v>44564</c:v>
                </c:pt>
                <c:pt idx="354">
                  <c:v>44565</c:v>
                </c:pt>
                <c:pt idx="355">
                  <c:v>44566</c:v>
                </c:pt>
                <c:pt idx="356">
                  <c:v>44567</c:v>
                </c:pt>
                <c:pt idx="357">
                  <c:v>44568</c:v>
                </c:pt>
                <c:pt idx="358">
                  <c:v>44569</c:v>
                </c:pt>
                <c:pt idx="359">
                  <c:v>44570</c:v>
                </c:pt>
                <c:pt idx="360">
                  <c:v>44571</c:v>
                </c:pt>
                <c:pt idx="361">
                  <c:v>44572</c:v>
                </c:pt>
                <c:pt idx="362">
                  <c:v>44573</c:v>
                </c:pt>
                <c:pt idx="363">
                  <c:v>44574</c:v>
                </c:pt>
                <c:pt idx="364">
                  <c:v>44575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0.340568418301046</c:v>
                </c:pt>
                <c:pt idx="1">
                  <c:v>0.343536037301703</c:v>
                </c:pt>
                <c:pt idx="2">
                  <c:v>0.346503656302389</c:v>
                </c:pt>
                <c:pt idx="3">
                  <c:v>0.349471275303046</c:v>
                </c:pt>
                <c:pt idx="4">
                  <c:v>0.352438894303731</c:v>
                </c:pt>
                <c:pt idx="5">
                  <c:v>0.355406513304416</c:v>
                </c:pt>
                <c:pt idx="6">
                  <c:v>0.358374132305073</c:v>
                </c:pt>
                <c:pt idx="7">
                  <c:v>0.361341751305758</c:v>
                </c:pt>
                <c:pt idx="8">
                  <c:v>0.364309370306415</c:v>
                </c:pt>
                <c:pt idx="9">
                  <c:v>0.367276989307101</c:v>
                </c:pt>
                <c:pt idx="10">
                  <c:v>0.370244608307786</c:v>
                </c:pt>
                <c:pt idx="11">
                  <c:v>0.373212227308443</c:v>
                </c:pt>
                <c:pt idx="12">
                  <c:v>0.376179846309128</c:v>
                </c:pt>
                <c:pt idx="13">
                  <c:v>0.379147465309785</c:v>
                </c:pt>
                <c:pt idx="14">
                  <c:v>0.38211508431047</c:v>
                </c:pt>
                <c:pt idx="15">
                  <c:v>0.385082703311156</c:v>
                </c:pt>
                <c:pt idx="16">
                  <c:v>0.388050322311813</c:v>
                </c:pt>
                <c:pt idx="17">
                  <c:v>0.391017941312498</c:v>
                </c:pt>
                <c:pt idx="18">
                  <c:v>0.393985560313155</c:v>
                </c:pt>
                <c:pt idx="19">
                  <c:v>0.39695317931384</c:v>
                </c:pt>
                <c:pt idx="20">
                  <c:v>0.399920798314525</c:v>
                </c:pt>
                <c:pt idx="21">
                  <c:v>0.402888417315182</c:v>
                </c:pt>
                <c:pt idx="22">
                  <c:v>0.405856036315868</c:v>
                </c:pt>
                <c:pt idx="23">
                  <c:v>0.408823655316525</c:v>
                </c:pt>
                <c:pt idx="24">
                  <c:v>0.41179127431721</c:v>
                </c:pt>
                <c:pt idx="25">
                  <c:v>0.414758893317895</c:v>
                </c:pt>
                <c:pt idx="26">
                  <c:v>0.417726512318552</c:v>
                </c:pt>
                <c:pt idx="27">
                  <c:v>0.420694131319237</c:v>
                </c:pt>
                <c:pt idx="28">
                  <c:v>0.423661750319887</c:v>
                </c:pt>
                <c:pt idx="29">
                  <c:v>0.423212304329024</c:v>
                </c:pt>
                <c:pt idx="30">
                  <c:v>0.422762858338157</c:v>
                </c:pt>
                <c:pt idx="31">
                  <c:v>0.42231341234729</c:v>
                </c:pt>
                <c:pt idx="32">
                  <c:v>0.421863966356423</c:v>
                </c:pt>
                <c:pt idx="33">
                  <c:v>0.421414520365556</c:v>
                </c:pt>
                <c:pt idx="34">
                  <c:v>0.420965074374688</c:v>
                </c:pt>
                <c:pt idx="35">
                  <c:v>0.420515628383821</c:v>
                </c:pt>
                <c:pt idx="36">
                  <c:v>0.420066182392954</c:v>
                </c:pt>
                <c:pt idx="37">
                  <c:v>0.419616736402087</c:v>
                </c:pt>
                <c:pt idx="38">
                  <c:v>0.41916729041122</c:v>
                </c:pt>
                <c:pt idx="39">
                  <c:v>0.418717844420357</c:v>
                </c:pt>
                <c:pt idx="40">
                  <c:v>0.41826839842949</c:v>
                </c:pt>
                <c:pt idx="41">
                  <c:v>0.417818952438623</c:v>
                </c:pt>
                <c:pt idx="42">
                  <c:v>0.417369506447756</c:v>
                </c:pt>
                <c:pt idx="43">
                  <c:v>0.416920060456889</c:v>
                </c:pt>
                <c:pt idx="44">
                  <c:v>0.416470614466022</c:v>
                </c:pt>
                <c:pt idx="45">
                  <c:v>0.416021168475155</c:v>
                </c:pt>
                <c:pt idx="46">
                  <c:v>0.415571722484287</c:v>
                </c:pt>
                <c:pt idx="47">
                  <c:v>0.41512227649342</c:v>
                </c:pt>
                <c:pt idx="48">
                  <c:v>0.414672830502553</c:v>
                </c:pt>
                <c:pt idx="49">
                  <c:v>0.41422338451169</c:v>
                </c:pt>
                <c:pt idx="50">
                  <c:v>0.413773938520823</c:v>
                </c:pt>
                <c:pt idx="51">
                  <c:v>0.413324492529956</c:v>
                </c:pt>
                <c:pt idx="52">
                  <c:v>0.412875046539089</c:v>
                </c:pt>
                <c:pt idx="53">
                  <c:v>0.412425600548222</c:v>
                </c:pt>
                <c:pt idx="54">
                  <c:v>0.411976154557355</c:v>
                </c:pt>
                <c:pt idx="55">
                  <c:v>0.411526708566488</c:v>
                </c:pt>
                <c:pt idx="56">
                  <c:v>0.411077262575621</c:v>
                </c:pt>
                <c:pt idx="57">
                  <c:v>0.410627816584753</c:v>
                </c:pt>
                <c:pt idx="58">
                  <c:v>0.41017837059389</c:v>
                </c:pt>
                <c:pt idx="59">
                  <c:v>0.409728924603023</c:v>
                </c:pt>
                <c:pt idx="60">
                  <c:v>0.409279478612156</c:v>
                </c:pt>
                <c:pt idx="61">
                  <c:v>0.408830032621289</c:v>
                </c:pt>
                <c:pt idx="62">
                  <c:v>0.408380586630422</c:v>
                </c:pt>
                <c:pt idx="63">
                  <c:v>0.407931140639555</c:v>
                </c:pt>
                <c:pt idx="64">
                  <c:v>0.407481694648688</c:v>
                </c:pt>
                <c:pt idx="65">
                  <c:v>0.407032248657821</c:v>
                </c:pt>
                <c:pt idx="66">
                  <c:v>0.406582802666954</c:v>
                </c:pt>
                <c:pt idx="67">
                  <c:v>0.406133356676087</c:v>
                </c:pt>
                <c:pt idx="68">
                  <c:v>0.405683910685223</c:v>
                </c:pt>
                <c:pt idx="69">
                  <c:v>0.405234464694356</c:v>
                </c:pt>
                <c:pt idx="70">
                  <c:v>0.404785018703489</c:v>
                </c:pt>
                <c:pt idx="71">
                  <c:v>0.404335572712622</c:v>
                </c:pt>
                <c:pt idx="72">
                  <c:v>0.403886126721755</c:v>
                </c:pt>
                <c:pt idx="73">
                  <c:v>0.403436680730888</c:v>
                </c:pt>
                <c:pt idx="74">
                  <c:v>0.402987234740021</c:v>
                </c:pt>
                <c:pt idx="75">
                  <c:v>0.402537788749154</c:v>
                </c:pt>
                <c:pt idx="76">
                  <c:v>0.402088342758287</c:v>
                </c:pt>
                <c:pt idx="77">
                  <c:v>0.40163889676742</c:v>
                </c:pt>
                <c:pt idx="78">
                  <c:v>0.401189450776556</c:v>
                </c:pt>
                <c:pt idx="79">
                  <c:v>0.400740004785689</c:v>
                </c:pt>
                <c:pt idx="80">
                  <c:v>0.400290558794822</c:v>
                </c:pt>
                <c:pt idx="81">
                  <c:v>0.399841112803955</c:v>
                </c:pt>
                <c:pt idx="82">
                  <c:v>0.399391666813088</c:v>
                </c:pt>
                <c:pt idx="83">
                  <c:v>0.398942220822221</c:v>
                </c:pt>
                <c:pt idx="84">
                  <c:v>0.398492774831354</c:v>
                </c:pt>
                <c:pt idx="85">
                  <c:v>0.398043328840487</c:v>
                </c:pt>
                <c:pt idx="86">
                  <c:v>0.39759388284962</c:v>
                </c:pt>
                <c:pt idx="87">
                  <c:v>0.397144436858753</c:v>
                </c:pt>
                <c:pt idx="88">
                  <c:v>0.396694990867889</c:v>
                </c:pt>
                <c:pt idx="89">
                  <c:v>0.396245544877022</c:v>
                </c:pt>
                <c:pt idx="90">
                  <c:v>0.395796098886155</c:v>
                </c:pt>
                <c:pt idx="91">
                  <c:v>0.395346652895288</c:v>
                </c:pt>
                <c:pt idx="92">
                  <c:v>0.394897206904421</c:v>
                </c:pt>
                <c:pt idx="93">
                  <c:v>0.394447760913554</c:v>
                </c:pt>
                <c:pt idx="94">
                  <c:v>0.393998314922687</c:v>
                </c:pt>
                <c:pt idx="95">
                  <c:v>0.39354886893182</c:v>
                </c:pt>
                <c:pt idx="96">
                  <c:v>0.393099422940953</c:v>
                </c:pt>
                <c:pt idx="97">
                  <c:v>0.392649976950086</c:v>
                </c:pt>
                <c:pt idx="98">
                  <c:v>0.392200530959222</c:v>
                </c:pt>
                <c:pt idx="99">
                  <c:v>0.391751084968355</c:v>
                </c:pt>
                <c:pt idx="100">
                  <c:v>0.391301638977488</c:v>
                </c:pt>
                <c:pt idx="101">
                  <c:v>0.390852192986621</c:v>
                </c:pt>
                <c:pt idx="102">
                  <c:v>0.390402746995754</c:v>
                </c:pt>
                <c:pt idx="103">
                  <c:v>0.389953301004887</c:v>
                </c:pt>
                <c:pt idx="104">
                  <c:v>0.38950385501402</c:v>
                </c:pt>
                <c:pt idx="105">
                  <c:v>0.389054409023153</c:v>
                </c:pt>
                <c:pt idx="106">
                  <c:v>0.388604963032286</c:v>
                </c:pt>
                <c:pt idx="107">
                  <c:v>0.388155517041419</c:v>
                </c:pt>
                <c:pt idx="108">
                  <c:v>0.387706071050555</c:v>
                </c:pt>
                <c:pt idx="109">
                  <c:v>0.388092249525116</c:v>
                </c:pt>
                <c:pt idx="110">
                  <c:v>0.388478427999676</c:v>
                </c:pt>
                <c:pt idx="111">
                  <c:v>0.38886460647424</c:v>
                </c:pt>
                <c:pt idx="112">
                  <c:v>0.3892507849488</c:v>
                </c:pt>
                <c:pt idx="113">
                  <c:v>0.389636963423364</c:v>
                </c:pt>
                <c:pt idx="114">
                  <c:v>0.390023141897924</c:v>
                </c:pt>
                <c:pt idx="115">
                  <c:v>0.390409320372488</c:v>
                </c:pt>
                <c:pt idx="116">
                  <c:v>0.390795498847048</c:v>
                </c:pt>
                <c:pt idx="117">
                  <c:v>0.391181677321608</c:v>
                </c:pt>
                <c:pt idx="118">
                  <c:v>0.391567855796172</c:v>
                </c:pt>
                <c:pt idx="119">
                  <c:v>0.391954034270732</c:v>
                </c:pt>
                <c:pt idx="120">
                  <c:v>0.392340212745296</c:v>
                </c:pt>
                <c:pt idx="121">
                  <c:v>0.392726391219856</c:v>
                </c:pt>
                <c:pt idx="122">
                  <c:v>0.39311256969442</c:v>
                </c:pt>
                <c:pt idx="123">
                  <c:v>0.39349874816898</c:v>
                </c:pt>
                <c:pt idx="124">
                  <c:v>0.39388492664354</c:v>
                </c:pt>
                <c:pt idx="125">
                  <c:v>0.394271105118104</c:v>
                </c:pt>
                <c:pt idx="126">
                  <c:v>0.394657283592664</c:v>
                </c:pt>
                <c:pt idx="127">
                  <c:v>0.395043462067228</c:v>
                </c:pt>
                <c:pt idx="128">
                  <c:v>0.395429640541789</c:v>
                </c:pt>
                <c:pt idx="129">
                  <c:v>0.395815819016349</c:v>
                </c:pt>
                <c:pt idx="130">
                  <c:v>0.396201997490913</c:v>
                </c:pt>
                <c:pt idx="131">
                  <c:v>0.396588175965473</c:v>
                </c:pt>
                <c:pt idx="132">
                  <c:v>0.396974354440037</c:v>
                </c:pt>
                <c:pt idx="133">
                  <c:v>0.397360532914597</c:v>
                </c:pt>
                <c:pt idx="134">
                  <c:v>0.397746711389161</c:v>
                </c:pt>
                <c:pt idx="135">
                  <c:v>0.398132889863721</c:v>
                </c:pt>
                <c:pt idx="136">
                  <c:v>0.398519068338281</c:v>
                </c:pt>
                <c:pt idx="137">
                  <c:v>0.398905246812845</c:v>
                </c:pt>
                <c:pt idx="138">
                  <c:v>0.399291425287405</c:v>
                </c:pt>
                <c:pt idx="139">
                  <c:v>0.399677603761969</c:v>
                </c:pt>
                <c:pt idx="140">
                  <c:v>0.400063782236529</c:v>
                </c:pt>
                <c:pt idx="141">
                  <c:v>0.400449960711093</c:v>
                </c:pt>
                <c:pt idx="142">
                  <c:v>0.400836139185653</c:v>
                </c:pt>
                <c:pt idx="143">
                  <c:v>0.401222317660213</c:v>
                </c:pt>
                <c:pt idx="144">
                  <c:v>0.401608496134777</c:v>
                </c:pt>
                <c:pt idx="145">
                  <c:v>0.401994674609337</c:v>
                </c:pt>
                <c:pt idx="146">
                  <c:v>0.402380853083901</c:v>
                </c:pt>
                <c:pt idx="147">
                  <c:v>0.402767031558462</c:v>
                </c:pt>
                <c:pt idx="148">
                  <c:v>0.403153210033022</c:v>
                </c:pt>
                <c:pt idx="149">
                  <c:v>0.403539388507586</c:v>
                </c:pt>
                <c:pt idx="150">
                  <c:v>0.403925566982146</c:v>
                </c:pt>
                <c:pt idx="151">
                  <c:v>0.40431174545671</c:v>
                </c:pt>
                <c:pt idx="152">
                  <c:v>0.40469792393127</c:v>
                </c:pt>
                <c:pt idx="153">
                  <c:v>0.405084102405834</c:v>
                </c:pt>
                <c:pt idx="154">
                  <c:v>0.405470280880394</c:v>
                </c:pt>
                <c:pt idx="155">
                  <c:v>0.405856459354954</c:v>
                </c:pt>
                <c:pt idx="156">
                  <c:v>0.406242637829518</c:v>
                </c:pt>
                <c:pt idx="157">
                  <c:v>0.406628816304078</c:v>
                </c:pt>
                <c:pt idx="158">
                  <c:v>0.407014994778642</c:v>
                </c:pt>
                <c:pt idx="159">
                  <c:v>0.407401173253202</c:v>
                </c:pt>
                <c:pt idx="160">
                  <c:v>0.407787351727766</c:v>
                </c:pt>
                <c:pt idx="161">
                  <c:v>0.408173530202326</c:v>
                </c:pt>
                <c:pt idx="162">
                  <c:v>0.408559708676886</c:v>
                </c:pt>
                <c:pt idx="163">
                  <c:v>0.40894588715145</c:v>
                </c:pt>
                <c:pt idx="164">
                  <c:v>0.40933206562601</c:v>
                </c:pt>
                <c:pt idx="165">
                  <c:v>0.409718244100574</c:v>
                </c:pt>
                <c:pt idx="166">
                  <c:v>0.410104422575134</c:v>
                </c:pt>
                <c:pt idx="167">
                  <c:v>0.410490601049695</c:v>
                </c:pt>
                <c:pt idx="168">
                  <c:v>0.410876779524259</c:v>
                </c:pt>
                <c:pt idx="169">
                  <c:v>0.411262957998819</c:v>
                </c:pt>
                <c:pt idx="170">
                  <c:v>0.411649136473383</c:v>
                </c:pt>
                <c:pt idx="171">
                  <c:v>0.412035314947943</c:v>
                </c:pt>
                <c:pt idx="172">
                  <c:v>0.412421493422507</c:v>
                </c:pt>
                <c:pt idx="173">
                  <c:v>0.412807671897067</c:v>
                </c:pt>
                <c:pt idx="174">
                  <c:v>0.413193850371627</c:v>
                </c:pt>
                <c:pt idx="175">
                  <c:v>0.413580028846191</c:v>
                </c:pt>
                <c:pt idx="176">
                  <c:v>0.413966207320751</c:v>
                </c:pt>
                <c:pt idx="177">
                  <c:v>0.414352385795315</c:v>
                </c:pt>
                <c:pt idx="178">
                  <c:v>0.414738564269875</c:v>
                </c:pt>
                <c:pt idx="179">
                  <c:v>0.415124742744439</c:v>
                </c:pt>
                <c:pt idx="180">
                  <c:v>0.415510921218999</c:v>
                </c:pt>
                <c:pt idx="181">
                  <c:v>0.415897099693559</c:v>
                </c:pt>
                <c:pt idx="182">
                  <c:v>0.416283278168123</c:v>
                </c:pt>
                <c:pt idx="183">
                  <c:v>0.416669456642683</c:v>
                </c:pt>
                <c:pt idx="184">
                  <c:v>0.417055635117247</c:v>
                </c:pt>
                <c:pt idx="185">
                  <c:v>0.417441813591807</c:v>
                </c:pt>
                <c:pt idx="186">
                  <c:v>0.417827992066368</c:v>
                </c:pt>
                <c:pt idx="187">
                  <c:v>0.418214170540931</c:v>
                </c:pt>
                <c:pt idx="188">
                  <c:v>0.418600349015492</c:v>
                </c:pt>
                <c:pt idx="189">
                  <c:v>0.418986527490056</c:v>
                </c:pt>
                <c:pt idx="190">
                  <c:v>0.419372705964616</c:v>
                </c:pt>
                <c:pt idx="191">
                  <c:v>0.41975888443918</c:v>
                </c:pt>
                <c:pt idx="192">
                  <c:v>0.42014506291374</c:v>
                </c:pt>
                <c:pt idx="193">
                  <c:v>0.4205312413883</c:v>
                </c:pt>
                <c:pt idx="194">
                  <c:v>0.420917419862864</c:v>
                </c:pt>
                <c:pt idx="195">
                  <c:v>0.421303598337424</c:v>
                </c:pt>
                <c:pt idx="196">
                  <c:v>0.421689776811988</c:v>
                </c:pt>
                <c:pt idx="197">
                  <c:v>0.422075955286548</c:v>
                </c:pt>
                <c:pt idx="198">
                  <c:v>0.422462133761101</c:v>
                </c:pt>
                <c:pt idx="199">
                  <c:v>0.424965205407943</c:v>
                </c:pt>
                <c:pt idx="200">
                  <c:v>0.427468277054786</c:v>
                </c:pt>
                <c:pt idx="201">
                  <c:v>0.429971348701628</c:v>
                </c:pt>
                <c:pt idx="202">
                  <c:v>0.432474420348456</c:v>
                </c:pt>
                <c:pt idx="203">
                  <c:v>0.434977491995298</c:v>
                </c:pt>
                <c:pt idx="204">
                  <c:v>0.43748056364214</c:v>
                </c:pt>
                <c:pt idx="205">
                  <c:v>0.439983635288982</c:v>
                </c:pt>
                <c:pt idx="206">
                  <c:v>0.44248670693581</c:v>
                </c:pt>
                <c:pt idx="207">
                  <c:v>0.444989778582652</c:v>
                </c:pt>
                <c:pt idx="208">
                  <c:v>0.447492850229494</c:v>
                </c:pt>
                <c:pt idx="209">
                  <c:v>0.449995921876337</c:v>
                </c:pt>
                <c:pt idx="210">
                  <c:v>0.452498993523165</c:v>
                </c:pt>
                <c:pt idx="211">
                  <c:v>0.455002065170007</c:v>
                </c:pt>
                <c:pt idx="212">
                  <c:v>0.457505136816849</c:v>
                </c:pt>
                <c:pt idx="213">
                  <c:v>0.460008208463691</c:v>
                </c:pt>
                <c:pt idx="214">
                  <c:v>0.462511280110519</c:v>
                </c:pt>
                <c:pt idx="215">
                  <c:v>0.465014351757361</c:v>
                </c:pt>
                <c:pt idx="216">
                  <c:v>0.467517423404203</c:v>
                </c:pt>
                <c:pt idx="217">
                  <c:v>0.470020495051045</c:v>
                </c:pt>
                <c:pt idx="218">
                  <c:v>0.472523566697873</c:v>
                </c:pt>
                <c:pt idx="219">
                  <c:v>0.475026638344716</c:v>
                </c:pt>
                <c:pt idx="220">
                  <c:v>0.477529709991558</c:v>
                </c:pt>
                <c:pt idx="221">
                  <c:v>0.4800327816384</c:v>
                </c:pt>
                <c:pt idx="222">
                  <c:v>0.482535853285228</c:v>
                </c:pt>
                <c:pt idx="223">
                  <c:v>0.48503892493207</c:v>
                </c:pt>
                <c:pt idx="224">
                  <c:v>0.487541996578912</c:v>
                </c:pt>
                <c:pt idx="225">
                  <c:v>0.490045068225754</c:v>
                </c:pt>
                <c:pt idx="226">
                  <c:v>0.492548139872582</c:v>
                </c:pt>
                <c:pt idx="227">
                  <c:v>0.495051211519424</c:v>
                </c:pt>
                <c:pt idx="228">
                  <c:v>0.497554283166281</c:v>
                </c:pt>
                <c:pt idx="229">
                  <c:v>0.495151369420015</c:v>
                </c:pt>
                <c:pt idx="230">
                  <c:v>0.492748455673762</c:v>
                </c:pt>
                <c:pt idx="231">
                  <c:v>0.490345541927496</c:v>
                </c:pt>
                <c:pt idx="232">
                  <c:v>0.487942628181244</c:v>
                </c:pt>
                <c:pt idx="233">
                  <c:v>0.485539714434978</c:v>
                </c:pt>
                <c:pt idx="234">
                  <c:v>0.483136800688726</c:v>
                </c:pt>
                <c:pt idx="235">
                  <c:v>0.48073388694246</c:v>
                </c:pt>
                <c:pt idx="236">
                  <c:v>0.478330973196208</c:v>
                </c:pt>
                <c:pt idx="237">
                  <c:v>0.475928059449942</c:v>
                </c:pt>
                <c:pt idx="238">
                  <c:v>0.47352514570369</c:v>
                </c:pt>
                <c:pt idx="239">
                  <c:v>0.471122231957423</c:v>
                </c:pt>
                <c:pt idx="240">
                  <c:v>0.468719318211171</c:v>
                </c:pt>
                <c:pt idx="241">
                  <c:v>0.466316404464905</c:v>
                </c:pt>
                <c:pt idx="242">
                  <c:v>0.463913490718653</c:v>
                </c:pt>
                <c:pt idx="243">
                  <c:v>0.461510576972387</c:v>
                </c:pt>
                <c:pt idx="244">
                  <c:v>0.459107663226135</c:v>
                </c:pt>
                <c:pt idx="245">
                  <c:v>0.456704749479869</c:v>
                </c:pt>
                <c:pt idx="246">
                  <c:v>0.454301835733617</c:v>
                </c:pt>
                <c:pt idx="247">
                  <c:v>0.45189892198735</c:v>
                </c:pt>
                <c:pt idx="248">
                  <c:v>0.449496008241098</c:v>
                </c:pt>
                <c:pt idx="249">
                  <c:v>0.447093094494832</c:v>
                </c:pt>
                <c:pt idx="250">
                  <c:v>0.44469018074858</c:v>
                </c:pt>
                <c:pt idx="251">
                  <c:v>0.442287267002314</c:v>
                </c:pt>
                <c:pt idx="252">
                  <c:v>0.439884353256062</c:v>
                </c:pt>
                <c:pt idx="253">
                  <c:v>0.437481439509796</c:v>
                </c:pt>
                <c:pt idx="254">
                  <c:v>0.435078525763544</c:v>
                </c:pt>
                <c:pt idx="255">
                  <c:v>0.432675612017277</c:v>
                </c:pt>
                <c:pt idx="256">
                  <c:v>0.430272698271025</c:v>
                </c:pt>
                <c:pt idx="257">
                  <c:v>0.427869784524759</c:v>
                </c:pt>
                <c:pt idx="258">
                  <c:v>0.425466870778479</c:v>
                </c:pt>
                <c:pt idx="259">
                  <c:v>0.422426605248859</c:v>
                </c:pt>
                <c:pt idx="260">
                  <c:v>0.419386339719239</c:v>
                </c:pt>
                <c:pt idx="261">
                  <c:v>0.416346074189619</c:v>
                </c:pt>
                <c:pt idx="262">
                  <c:v>0.413305808659999</c:v>
                </c:pt>
                <c:pt idx="263">
                  <c:v>0.410265543130379</c:v>
                </c:pt>
                <c:pt idx="264">
                  <c:v>0.407225277600759</c:v>
                </c:pt>
                <c:pt idx="265">
                  <c:v>0.404185012071139</c:v>
                </c:pt>
                <c:pt idx="266">
                  <c:v>0.401144746541547</c:v>
                </c:pt>
                <c:pt idx="267">
                  <c:v>0.398104481011927</c:v>
                </c:pt>
                <c:pt idx="268">
                  <c:v>0.395064215482307</c:v>
                </c:pt>
                <c:pt idx="269">
                  <c:v>0.392023949952687</c:v>
                </c:pt>
                <c:pt idx="270">
                  <c:v>0.388983684423067</c:v>
                </c:pt>
                <c:pt idx="271">
                  <c:v>0.385943418893447</c:v>
                </c:pt>
                <c:pt idx="272">
                  <c:v>0.382903153363827</c:v>
                </c:pt>
                <c:pt idx="273">
                  <c:v>0.379862887834207</c:v>
                </c:pt>
                <c:pt idx="274">
                  <c:v>0.376822622304587</c:v>
                </c:pt>
                <c:pt idx="275">
                  <c:v>0.373782356774967</c:v>
                </c:pt>
                <c:pt idx="276">
                  <c:v>0.370742091245347</c:v>
                </c:pt>
                <c:pt idx="277">
                  <c:v>0.367701825715756</c:v>
                </c:pt>
                <c:pt idx="278">
                  <c:v>0.364661560186136</c:v>
                </c:pt>
                <c:pt idx="279">
                  <c:v>0.361621294656516</c:v>
                </c:pt>
                <c:pt idx="280">
                  <c:v>0.358581029126896</c:v>
                </c:pt>
                <c:pt idx="281">
                  <c:v>0.355540763597276</c:v>
                </c:pt>
                <c:pt idx="282">
                  <c:v>0.352500498067656</c:v>
                </c:pt>
                <c:pt idx="283">
                  <c:v>0.349460232538036</c:v>
                </c:pt>
                <c:pt idx="284">
                  <c:v>0.346419967008416</c:v>
                </c:pt>
                <c:pt idx="285">
                  <c:v>0.343379701478796</c:v>
                </c:pt>
                <c:pt idx="286">
                  <c:v>0.340339435949176</c:v>
                </c:pt>
                <c:pt idx="287">
                  <c:v>0.337299170419556</c:v>
                </c:pt>
                <c:pt idx="288">
                  <c:v>0.334258904889936</c:v>
                </c:pt>
                <c:pt idx="289">
                  <c:v>0.331218639360344</c:v>
                </c:pt>
                <c:pt idx="290">
                  <c:v>0.328178373830724</c:v>
                </c:pt>
                <c:pt idx="291">
                  <c:v>0.325138108301104</c:v>
                </c:pt>
                <c:pt idx="292">
                  <c:v>0.322097842771484</c:v>
                </c:pt>
                <c:pt idx="293">
                  <c:v>0.319057577241864</c:v>
                </c:pt>
                <c:pt idx="294">
                  <c:v>0.316017311712244</c:v>
                </c:pt>
                <c:pt idx="295">
                  <c:v>0.312977046182624</c:v>
                </c:pt>
                <c:pt idx="296">
                  <c:v>0.309936780653004</c:v>
                </c:pt>
                <c:pt idx="297">
                  <c:v>0.306896515123384</c:v>
                </c:pt>
                <c:pt idx="298">
                  <c:v>0.303856249593793</c:v>
                </c:pt>
                <c:pt idx="299">
                  <c:v>0.303904060807129</c:v>
                </c:pt>
                <c:pt idx="300">
                  <c:v>0.303951872020466</c:v>
                </c:pt>
                <c:pt idx="301">
                  <c:v>0.303999683233802</c:v>
                </c:pt>
                <c:pt idx="302">
                  <c:v>0.304047494447138</c:v>
                </c:pt>
                <c:pt idx="303">
                  <c:v>0.304095305660475</c:v>
                </c:pt>
                <c:pt idx="304">
                  <c:v>0.304143116873811</c:v>
                </c:pt>
                <c:pt idx="305">
                  <c:v>0.304190928087147</c:v>
                </c:pt>
                <c:pt idx="306">
                  <c:v>0.304238739300483</c:v>
                </c:pt>
                <c:pt idx="307">
                  <c:v>0.30428655051382</c:v>
                </c:pt>
                <c:pt idx="308">
                  <c:v>0.304334361727156</c:v>
                </c:pt>
                <c:pt idx="309">
                  <c:v>0.304382172940493</c:v>
                </c:pt>
                <c:pt idx="310">
                  <c:v>0.304429984153829</c:v>
                </c:pt>
                <c:pt idx="311">
                  <c:v>0.304477795367165</c:v>
                </c:pt>
                <c:pt idx="312">
                  <c:v>0.304525606580502</c:v>
                </c:pt>
                <c:pt idx="313">
                  <c:v>0.304573417793838</c:v>
                </c:pt>
                <c:pt idx="314">
                  <c:v>0.304621229007174</c:v>
                </c:pt>
                <c:pt idx="315">
                  <c:v>0.30466904022051</c:v>
                </c:pt>
                <c:pt idx="316">
                  <c:v>0.304716851433847</c:v>
                </c:pt>
                <c:pt idx="317">
                  <c:v>0.304764662647183</c:v>
                </c:pt>
                <c:pt idx="318">
                  <c:v>0.304812473860519</c:v>
                </c:pt>
                <c:pt idx="319">
                  <c:v>0.304860285073856</c:v>
                </c:pt>
                <c:pt idx="320">
                  <c:v>0.304908096287192</c:v>
                </c:pt>
                <c:pt idx="321">
                  <c:v>0.304955907500528</c:v>
                </c:pt>
                <c:pt idx="322">
                  <c:v>0.305003718713864</c:v>
                </c:pt>
                <c:pt idx="323">
                  <c:v>0.305051529927201</c:v>
                </c:pt>
                <c:pt idx="324">
                  <c:v>0.305099341140537</c:v>
                </c:pt>
                <c:pt idx="325">
                  <c:v>0.305147152353874</c:v>
                </c:pt>
                <c:pt idx="326">
                  <c:v>0.30519496356721</c:v>
                </c:pt>
                <c:pt idx="327">
                  <c:v>0.305242774780546</c:v>
                </c:pt>
                <c:pt idx="328">
                  <c:v>0.305290585993882</c:v>
                </c:pt>
                <c:pt idx="329">
                  <c:v>0.305338397207219</c:v>
                </c:pt>
                <c:pt idx="330">
                  <c:v>0.305386208420555</c:v>
                </c:pt>
                <c:pt idx="331">
                  <c:v>0.305434019633891</c:v>
                </c:pt>
                <c:pt idx="332">
                  <c:v>0.305481830847228</c:v>
                </c:pt>
                <c:pt idx="333">
                  <c:v>0.305529642060564</c:v>
                </c:pt>
                <c:pt idx="334">
                  <c:v>0.3055774532739</c:v>
                </c:pt>
                <c:pt idx="335">
                  <c:v>0.305625264487236</c:v>
                </c:pt>
                <c:pt idx="336">
                  <c:v>0.305673075700573</c:v>
                </c:pt>
                <c:pt idx="337">
                  <c:v>0.305720886913909</c:v>
                </c:pt>
                <c:pt idx="338">
                  <c:v>0.305768698127245</c:v>
                </c:pt>
                <c:pt idx="339">
                  <c:v>0.305816509340582</c:v>
                </c:pt>
                <c:pt idx="340">
                  <c:v>0.305864320553918</c:v>
                </c:pt>
                <c:pt idx="341">
                  <c:v>0.305912131767254</c:v>
                </c:pt>
                <c:pt idx="342">
                  <c:v>0.30595994298059</c:v>
                </c:pt>
                <c:pt idx="343">
                  <c:v>0.306007754193927</c:v>
                </c:pt>
                <c:pt idx="344">
                  <c:v>0.306055565407263</c:v>
                </c:pt>
                <c:pt idx="345">
                  <c:v>0.3061033766206</c:v>
                </c:pt>
                <c:pt idx="346">
                  <c:v>0.306151187833936</c:v>
                </c:pt>
                <c:pt idx="347">
                  <c:v>0.306198999047272</c:v>
                </c:pt>
                <c:pt idx="348">
                  <c:v>0.306246810260608</c:v>
                </c:pt>
                <c:pt idx="349">
                  <c:v>0.306294621473945</c:v>
                </c:pt>
                <c:pt idx="350">
                  <c:v>0.306342432687281</c:v>
                </c:pt>
                <c:pt idx="351">
                  <c:v>0.306390243900617</c:v>
                </c:pt>
                <c:pt idx="352">
                  <c:v>0.306438055113954</c:v>
                </c:pt>
                <c:pt idx="353">
                  <c:v>0.30648586632729</c:v>
                </c:pt>
                <c:pt idx="354">
                  <c:v>0.306533677540626</c:v>
                </c:pt>
                <c:pt idx="355">
                  <c:v>0.306581488753962</c:v>
                </c:pt>
                <c:pt idx="356">
                  <c:v>0.306629299967299</c:v>
                </c:pt>
                <c:pt idx="357">
                  <c:v>0.306677111180635</c:v>
                </c:pt>
                <c:pt idx="358">
                  <c:v>0.306724922393972</c:v>
                </c:pt>
                <c:pt idx="359">
                  <c:v>0.306772733607308</c:v>
                </c:pt>
                <c:pt idx="360">
                  <c:v>0.306820544820644</c:v>
                </c:pt>
                <c:pt idx="361">
                  <c:v>0.30686835603398</c:v>
                </c:pt>
                <c:pt idx="362">
                  <c:v>0.306916167247317</c:v>
                </c:pt>
                <c:pt idx="363">
                  <c:v>0.306963978460653</c:v>
                </c:pt>
                <c:pt idx="364">
                  <c:v>0.307011789673989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label 2</c:f>
              <c:strCache>
                <c:ptCount val="1"/>
                <c:pt idx="0">
                  <c:v>Column C</c:v>
                </c:pt>
              </c:strCache>
            </c:strRef>
          </c:tx>
          <c:spPr>
            <a:solidFill>
              <a:srgbClr val="a5a5a5"/>
            </a:solidFill>
            <a:ln w="19080">
              <a:solidFill>
                <a:srgbClr val="a5a5a5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365"/>
                <c:pt idx="0">
                  <c:v>44211</c:v>
                </c:pt>
                <c:pt idx="1">
                  <c:v>44212</c:v>
                </c:pt>
                <c:pt idx="2">
                  <c:v>44213</c:v>
                </c:pt>
                <c:pt idx="3">
                  <c:v>44214</c:v>
                </c:pt>
                <c:pt idx="4">
                  <c:v>44215</c:v>
                </c:pt>
                <c:pt idx="5">
                  <c:v>44216</c:v>
                </c:pt>
                <c:pt idx="6">
                  <c:v>44217</c:v>
                </c:pt>
                <c:pt idx="7">
                  <c:v>44218</c:v>
                </c:pt>
                <c:pt idx="8">
                  <c:v>44219</c:v>
                </c:pt>
                <c:pt idx="9">
                  <c:v>44220</c:v>
                </c:pt>
                <c:pt idx="10">
                  <c:v>44221</c:v>
                </c:pt>
                <c:pt idx="11">
                  <c:v>44222</c:v>
                </c:pt>
                <c:pt idx="12">
                  <c:v>44223</c:v>
                </c:pt>
                <c:pt idx="13">
                  <c:v>44224</c:v>
                </c:pt>
                <c:pt idx="14">
                  <c:v>44225</c:v>
                </c:pt>
                <c:pt idx="15">
                  <c:v>44226</c:v>
                </c:pt>
                <c:pt idx="16">
                  <c:v>44227</c:v>
                </c:pt>
                <c:pt idx="17">
                  <c:v>44228</c:v>
                </c:pt>
                <c:pt idx="18">
                  <c:v>44229</c:v>
                </c:pt>
                <c:pt idx="19">
                  <c:v>44230</c:v>
                </c:pt>
                <c:pt idx="20">
                  <c:v>44231</c:v>
                </c:pt>
                <c:pt idx="21">
                  <c:v>44232</c:v>
                </c:pt>
                <c:pt idx="22">
                  <c:v>44233</c:v>
                </c:pt>
                <c:pt idx="23">
                  <c:v>44234</c:v>
                </c:pt>
                <c:pt idx="24">
                  <c:v>44235</c:v>
                </c:pt>
                <c:pt idx="25">
                  <c:v>44236</c:v>
                </c:pt>
                <c:pt idx="26">
                  <c:v>44237</c:v>
                </c:pt>
                <c:pt idx="27">
                  <c:v>44238</c:v>
                </c:pt>
                <c:pt idx="28">
                  <c:v>44239</c:v>
                </c:pt>
                <c:pt idx="29">
                  <c:v>44240</c:v>
                </c:pt>
                <c:pt idx="30">
                  <c:v>44241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44247</c:v>
                </c:pt>
                <c:pt idx="37">
                  <c:v>44248</c:v>
                </c:pt>
                <c:pt idx="38">
                  <c:v>44249</c:v>
                </c:pt>
                <c:pt idx="39">
                  <c:v>44250</c:v>
                </c:pt>
                <c:pt idx="40">
                  <c:v>44251</c:v>
                </c:pt>
                <c:pt idx="41">
                  <c:v>44252</c:v>
                </c:pt>
                <c:pt idx="42">
                  <c:v>44253</c:v>
                </c:pt>
                <c:pt idx="43">
                  <c:v>44254</c:v>
                </c:pt>
                <c:pt idx="44">
                  <c:v>44255</c:v>
                </c:pt>
                <c:pt idx="45">
                  <c:v>44256</c:v>
                </c:pt>
                <c:pt idx="46">
                  <c:v>44257</c:v>
                </c:pt>
                <c:pt idx="47">
                  <c:v>44258</c:v>
                </c:pt>
                <c:pt idx="48">
                  <c:v>44259</c:v>
                </c:pt>
                <c:pt idx="49">
                  <c:v>44260</c:v>
                </c:pt>
                <c:pt idx="50">
                  <c:v>44261</c:v>
                </c:pt>
                <c:pt idx="51">
                  <c:v>44262</c:v>
                </c:pt>
                <c:pt idx="52">
                  <c:v>44263</c:v>
                </c:pt>
                <c:pt idx="53">
                  <c:v>44264</c:v>
                </c:pt>
                <c:pt idx="54">
                  <c:v>44265</c:v>
                </c:pt>
                <c:pt idx="55">
                  <c:v>44266</c:v>
                </c:pt>
                <c:pt idx="56">
                  <c:v>44267</c:v>
                </c:pt>
                <c:pt idx="57">
                  <c:v>44268</c:v>
                </c:pt>
                <c:pt idx="58">
                  <c:v>44269</c:v>
                </c:pt>
                <c:pt idx="59">
                  <c:v>44270</c:v>
                </c:pt>
                <c:pt idx="60">
                  <c:v>44271</c:v>
                </c:pt>
                <c:pt idx="61">
                  <c:v>44272</c:v>
                </c:pt>
                <c:pt idx="62">
                  <c:v>44273</c:v>
                </c:pt>
                <c:pt idx="63">
                  <c:v>44274</c:v>
                </c:pt>
                <c:pt idx="64">
                  <c:v>44275</c:v>
                </c:pt>
                <c:pt idx="65">
                  <c:v>44276</c:v>
                </c:pt>
                <c:pt idx="66">
                  <c:v>44277</c:v>
                </c:pt>
                <c:pt idx="67">
                  <c:v>44278</c:v>
                </c:pt>
                <c:pt idx="68">
                  <c:v>44279</c:v>
                </c:pt>
                <c:pt idx="69">
                  <c:v>44280</c:v>
                </c:pt>
                <c:pt idx="70">
                  <c:v>44281</c:v>
                </c:pt>
                <c:pt idx="71">
                  <c:v>44282</c:v>
                </c:pt>
                <c:pt idx="72">
                  <c:v>44283</c:v>
                </c:pt>
                <c:pt idx="73">
                  <c:v>44284</c:v>
                </c:pt>
                <c:pt idx="74">
                  <c:v>44285</c:v>
                </c:pt>
                <c:pt idx="75">
                  <c:v>44286</c:v>
                </c:pt>
                <c:pt idx="76">
                  <c:v>44287</c:v>
                </c:pt>
                <c:pt idx="77">
                  <c:v>44288</c:v>
                </c:pt>
                <c:pt idx="78">
                  <c:v>44289</c:v>
                </c:pt>
                <c:pt idx="79">
                  <c:v>44290</c:v>
                </c:pt>
                <c:pt idx="80">
                  <c:v>44291</c:v>
                </c:pt>
                <c:pt idx="81">
                  <c:v>44292</c:v>
                </c:pt>
                <c:pt idx="82">
                  <c:v>44293</c:v>
                </c:pt>
                <c:pt idx="83">
                  <c:v>44294</c:v>
                </c:pt>
                <c:pt idx="84">
                  <c:v>44295</c:v>
                </c:pt>
                <c:pt idx="85">
                  <c:v>44296</c:v>
                </c:pt>
                <c:pt idx="86">
                  <c:v>44297</c:v>
                </c:pt>
                <c:pt idx="87">
                  <c:v>44298</c:v>
                </c:pt>
                <c:pt idx="88">
                  <c:v>44299</c:v>
                </c:pt>
                <c:pt idx="89">
                  <c:v>44300</c:v>
                </c:pt>
                <c:pt idx="90">
                  <c:v>44301</c:v>
                </c:pt>
                <c:pt idx="91">
                  <c:v>44302</c:v>
                </c:pt>
                <c:pt idx="92">
                  <c:v>44303</c:v>
                </c:pt>
                <c:pt idx="93">
                  <c:v>44304</c:v>
                </c:pt>
                <c:pt idx="94">
                  <c:v>44305</c:v>
                </c:pt>
                <c:pt idx="95">
                  <c:v>44306</c:v>
                </c:pt>
                <c:pt idx="96">
                  <c:v>44307</c:v>
                </c:pt>
                <c:pt idx="97">
                  <c:v>44308</c:v>
                </c:pt>
                <c:pt idx="98">
                  <c:v>44309</c:v>
                </c:pt>
                <c:pt idx="99">
                  <c:v>44310</c:v>
                </c:pt>
                <c:pt idx="100">
                  <c:v>44311</c:v>
                </c:pt>
                <c:pt idx="101">
                  <c:v>44312</c:v>
                </c:pt>
                <c:pt idx="102">
                  <c:v>44313</c:v>
                </c:pt>
                <c:pt idx="103">
                  <c:v>44314</c:v>
                </c:pt>
                <c:pt idx="104">
                  <c:v>44315</c:v>
                </c:pt>
                <c:pt idx="105">
                  <c:v>44316</c:v>
                </c:pt>
                <c:pt idx="106">
                  <c:v>44317</c:v>
                </c:pt>
                <c:pt idx="107">
                  <c:v>44318</c:v>
                </c:pt>
                <c:pt idx="108">
                  <c:v>44319</c:v>
                </c:pt>
                <c:pt idx="109">
                  <c:v>44320</c:v>
                </c:pt>
                <c:pt idx="110">
                  <c:v>44321</c:v>
                </c:pt>
                <c:pt idx="111">
                  <c:v>44322</c:v>
                </c:pt>
                <c:pt idx="112">
                  <c:v>44323</c:v>
                </c:pt>
                <c:pt idx="113">
                  <c:v>44324</c:v>
                </c:pt>
                <c:pt idx="114">
                  <c:v>44325</c:v>
                </c:pt>
                <c:pt idx="115">
                  <c:v>44326</c:v>
                </c:pt>
                <c:pt idx="116">
                  <c:v>44327</c:v>
                </c:pt>
                <c:pt idx="117">
                  <c:v>44328</c:v>
                </c:pt>
                <c:pt idx="118">
                  <c:v>44329</c:v>
                </c:pt>
                <c:pt idx="119">
                  <c:v>44330</c:v>
                </c:pt>
                <c:pt idx="120">
                  <c:v>44331</c:v>
                </c:pt>
                <c:pt idx="121">
                  <c:v>44332</c:v>
                </c:pt>
                <c:pt idx="122">
                  <c:v>44333</c:v>
                </c:pt>
                <c:pt idx="123">
                  <c:v>44334</c:v>
                </c:pt>
                <c:pt idx="124">
                  <c:v>44335</c:v>
                </c:pt>
                <c:pt idx="125">
                  <c:v>44336</c:v>
                </c:pt>
                <c:pt idx="126">
                  <c:v>44337</c:v>
                </c:pt>
                <c:pt idx="127">
                  <c:v>44338</c:v>
                </c:pt>
                <c:pt idx="128">
                  <c:v>44339</c:v>
                </c:pt>
                <c:pt idx="129">
                  <c:v>44340</c:v>
                </c:pt>
                <c:pt idx="130">
                  <c:v>44341</c:v>
                </c:pt>
                <c:pt idx="131">
                  <c:v>44342</c:v>
                </c:pt>
                <c:pt idx="132">
                  <c:v>44343</c:v>
                </c:pt>
                <c:pt idx="133">
                  <c:v>44344</c:v>
                </c:pt>
                <c:pt idx="134">
                  <c:v>44345</c:v>
                </c:pt>
                <c:pt idx="135">
                  <c:v>44346</c:v>
                </c:pt>
                <c:pt idx="136">
                  <c:v>44347</c:v>
                </c:pt>
                <c:pt idx="137">
                  <c:v>44348</c:v>
                </c:pt>
                <c:pt idx="138">
                  <c:v>44349</c:v>
                </c:pt>
                <c:pt idx="139">
                  <c:v>44350</c:v>
                </c:pt>
                <c:pt idx="140">
                  <c:v>44351</c:v>
                </c:pt>
                <c:pt idx="141">
                  <c:v>44352</c:v>
                </c:pt>
                <c:pt idx="142">
                  <c:v>44353</c:v>
                </c:pt>
                <c:pt idx="143">
                  <c:v>44354</c:v>
                </c:pt>
                <c:pt idx="144">
                  <c:v>44355</c:v>
                </c:pt>
                <c:pt idx="145">
                  <c:v>44356</c:v>
                </c:pt>
                <c:pt idx="146">
                  <c:v>44357</c:v>
                </c:pt>
                <c:pt idx="147">
                  <c:v>44358</c:v>
                </c:pt>
                <c:pt idx="148">
                  <c:v>44359</c:v>
                </c:pt>
                <c:pt idx="149">
                  <c:v>44360</c:v>
                </c:pt>
                <c:pt idx="150">
                  <c:v>44361</c:v>
                </c:pt>
                <c:pt idx="151">
                  <c:v>44362</c:v>
                </c:pt>
                <c:pt idx="152">
                  <c:v>44363</c:v>
                </c:pt>
                <c:pt idx="153">
                  <c:v>44364</c:v>
                </c:pt>
                <c:pt idx="154">
                  <c:v>44365</c:v>
                </c:pt>
                <c:pt idx="155">
                  <c:v>44366</c:v>
                </c:pt>
                <c:pt idx="156">
                  <c:v>44367</c:v>
                </c:pt>
                <c:pt idx="157">
                  <c:v>44368</c:v>
                </c:pt>
                <c:pt idx="158">
                  <c:v>44369</c:v>
                </c:pt>
                <c:pt idx="159">
                  <c:v>44370</c:v>
                </c:pt>
                <c:pt idx="160">
                  <c:v>44371</c:v>
                </c:pt>
                <c:pt idx="161">
                  <c:v>44372</c:v>
                </c:pt>
                <c:pt idx="162">
                  <c:v>44373</c:v>
                </c:pt>
                <c:pt idx="163">
                  <c:v>44374</c:v>
                </c:pt>
                <c:pt idx="164">
                  <c:v>44375</c:v>
                </c:pt>
                <c:pt idx="165">
                  <c:v>44376</c:v>
                </c:pt>
                <c:pt idx="166">
                  <c:v>44377</c:v>
                </c:pt>
                <c:pt idx="167">
                  <c:v>44378</c:v>
                </c:pt>
                <c:pt idx="168">
                  <c:v>44379</c:v>
                </c:pt>
                <c:pt idx="169">
                  <c:v>44380</c:v>
                </c:pt>
                <c:pt idx="170">
                  <c:v>44381</c:v>
                </c:pt>
                <c:pt idx="171">
                  <c:v>44382</c:v>
                </c:pt>
                <c:pt idx="172">
                  <c:v>44383</c:v>
                </c:pt>
                <c:pt idx="173">
                  <c:v>44384</c:v>
                </c:pt>
                <c:pt idx="174">
                  <c:v>44385</c:v>
                </c:pt>
                <c:pt idx="175">
                  <c:v>44386</c:v>
                </c:pt>
                <c:pt idx="176">
                  <c:v>44387</c:v>
                </c:pt>
                <c:pt idx="177">
                  <c:v>44388</c:v>
                </c:pt>
                <c:pt idx="178">
                  <c:v>44389</c:v>
                </c:pt>
                <c:pt idx="179">
                  <c:v>44390</c:v>
                </c:pt>
                <c:pt idx="180">
                  <c:v>44391</c:v>
                </c:pt>
                <c:pt idx="181">
                  <c:v>44392</c:v>
                </c:pt>
                <c:pt idx="182">
                  <c:v>44393</c:v>
                </c:pt>
                <c:pt idx="183">
                  <c:v>44394</c:v>
                </c:pt>
                <c:pt idx="184">
                  <c:v>44395</c:v>
                </c:pt>
                <c:pt idx="185">
                  <c:v>44396</c:v>
                </c:pt>
                <c:pt idx="186">
                  <c:v>44397</c:v>
                </c:pt>
                <c:pt idx="187">
                  <c:v>44398</c:v>
                </c:pt>
                <c:pt idx="188">
                  <c:v>44399</c:v>
                </c:pt>
                <c:pt idx="189">
                  <c:v>44400</c:v>
                </c:pt>
                <c:pt idx="190">
                  <c:v>44401</c:v>
                </c:pt>
                <c:pt idx="191">
                  <c:v>44402</c:v>
                </c:pt>
                <c:pt idx="192">
                  <c:v>44403</c:v>
                </c:pt>
                <c:pt idx="193">
                  <c:v>44404</c:v>
                </c:pt>
                <c:pt idx="194">
                  <c:v>44405</c:v>
                </c:pt>
                <c:pt idx="195">
                  <c:v>44406</c:v>
                </c:pt>
                <c:pt idx="196">
                  <c:v>44407</c:v>
                </c:pt>
                <c:pt idx="197">
                  <c:v>44408</c:v>
                </c:pt>
                <c:pt idx="198">
                  <c:v>44409</c:v>
                </c:pt>
                <c:pt idx="199">
                  <c:v>44410</c:v>
                </c:pt>
                <c:pt idx="200">
                  <c:v>44411</c:v>
                </c:pt>
                <c:pt idx="201">
                  <c:v>44412</c:v>
                </c:pt>
                <c:pt idx="202">
                  <c:v>44413</c:v>
                </c:pt>
                <c:pt idx="203">
                  <c:v>44414</c:v>
                </c:pt>
                <c:pt idx="204">
                  <c:v>44415</c:v>
                </c:pt>
                <c:pt idx="205">
                  <c:v>44416</c:v>
                </c:pt>
                <c:pt idx="206">
                  <c:v>44417</c:v>
                </c:pt>
                <c:pt idx="207">
                  <c:v>44418</c:v>
                </c:pt>
                <c:pt idx="208">
                  <c:v>44419</c:v>
                </c:pt>
                <c:pt idx="209">
                  <c:v>44420</c:v>
                </c:pt>
                <c:pt idx="210">
                  <c:v>44421</c:v>
                </c:pt>
                <c:pt idx="211">
                  <c:v>44422</c:v>
                </c:pt>
                <c:pt idx="212">
                  <c:v>44423</c:v>
                </c:pt>
                <c:pt idx="213">
                  <c:v>44424</c:v>
                </c:pt>
                <c:pt idx="214">
                  <c:v>44425</c:v>
                </c:pt>
                <c:pt idx="215">
                  <c:v>44426</c:v>
                </c:pt>
                <c:pt idx="216">
                  <c:v>44427</c:v>
                </c:pt>
                <c:pt idx="217">
                  <c:v>44428</c:v>
                </c:pt>
                <c:pt idx="218">
                  <c:v>44429</c:v>
                </c:pt>
                <c:pt idx="219">
                  <c:v>44430</c:v>
                </c:pt>
                <c:pt idx="220">
                  <c:v>44431</c:v>
                </c:pt>
                <c:pt idx="221">
                  <c:v>44432</c:v>
                </c:pt>
                <c:pt idx="222">
                  <c:v>44433</c:v>
                </c:pt>
                <c:pt idx="223">
                  <c:v>44434</c:v>
                </c:pt>
                <c:pt idx="224">
                  <c:v>44435</c:v>
                </c:pt>
                <c:pt idx="225">
                  <c:v>44436</c:v>
                </c:pt>
                <c:pt idx="226">
                  <c:v>44437</c:v>
                </c:pt>
                <c:pt idx="227">
                  <c:v>44438</c:v>
                </c:pt>
                <c:pt idx="228">
                  <c:v>44439</c:v>
                </c:pt>
                <c:pt idx="229">
                  <c:v>44440</c:v>
                </c:pt>
                <c:pt idx="230">
                  <c:v>44441</c:v>
                </c:pt>
                <c:pt idx="231">
                  <c:v>44442</c:v>
                </c:pt>
                <c:pt idx="232">
                  <c:v>44443</c:v>
                </c:pt>
                <c:pt idx="233">
                  <c:v>44444</c:v>
                </c:pt>
                <c:pt idx="234">
                  <c:v>44445</c:v>
                </c:pt>
                <c:pt idx="235">
                  <c:v>44446</c:v>
                </c:pt>
                <c:pt idx="236">
                  <c:v>44447</c:v>
                </c:pt>
                <c:pt idx="237">
                  <c:v>44448</c:v>
                </c:pt>
                <c:pt idx="238">
                  <c:v>44449</c:v>
                </c:pt>
                <c:pt idx="239">
                  <c:v>44450</c:v>
                </c:pt>
                <c:pt idx="240">
                  <c:v>44451</c:v>
                </c:pt>
                <c:pt idx="241">
                  <c:v>44452</c:v>
                </c:pt>
                <c:pt idx="242">
                  <c:v>44453</c:v>
                </c:pt>
                <c:pt idx="243">
                  <c:v>44454</c:v>
                </c:pt>
                <c:pt idx="244">
                  <c:v>44455</c:v>
                </c:pt>
                <c:pt idx="245">
                  <c:v>44456</c:v>
                </c:pt>
                <c:pt idx="246">
                  <c:v>44457</c:v>
                </c:pt>
                <c:pt idx="247">
                  <c:v>44458</c:v>
                </c:pt>
                <c:pt idx="248">
                  <c:v>44459</c:v>
                </c:pt>
                <c:pt idx="249">
                  <c:v>44460</c:v>
                </c:pt>
                <c:pt idx="250">
                  <c:v>44461</c:v>
                </c:pt>
                <c:pt idx="251">
                  <c:v>44462</c:v>
                </c:pt>
                <c:pt idx="252">
                  <c:v>44463</c:v>
                </c:pt>
                <c:pt idx="253">
                  <c:v>44464</c:v>
                </c:pt>
                <c:pt idx="254">
                  <c:v>44465</c:v>
                </c:pt>
                <c:pt idx="255">
                  <c:v>44466</c:v>
                </c:pt>
                <c:pt idx="256">
                  <c:v>44467</c:v>
                </c:pt>
                <c:pt idx="257">
                  <c:v>44468</c:v>
                </c:pt>
                <c:pt idx="258">
                  <c:v>44469</c:v>
                </c:pt>
                <c:pt idx="259">
                  <c:v>44470</c:v>
                </c:pt>
                <c:pt idx="260">
                  <c:v>44471</c:v>
                </c:pt>
                <c:pt idx="261">
                  <c:v>44472</c:v>
                </c:pt>
                <c:pt idx="262">
                  <c:v>44473</c:v>
                </c:pt>
                <c:pt idx="263">
                  <c:v>44474</c:v>
                </c:pt>
                <c:pt idx="264">
                  <c:v>44475</c:v>
                </c:pt>
                <c:pt idx="265">
                  <c:v>44476</c:v>
                </c:pt>
                <c:pt idx="266">
                  <c:v>44477</c:v>
                </c:pt>
                <c:pt idx="267">
                  <c:v>44478</c:v>
                </c:pt>
                <c:pt idx="268">
                  <c:v>44479</c:v>
                </c:pt>
                <c:pt idx="269">
                  <c:v>44480</c:v>
                </c:pt>
                <c:pt idx="270">
                  <c:v>44481</c:v>
                </c:pt>
                <c:pt idx="271">
                  <c:v>44482</c:v>
                </c:pt>
                <c:pt idx="272">
                  <c:v>44483</c:v>
                </c:pt>
                <c:pt idx="273">
                  <c:v>44484</c:v>
                </c:pt>
                <c:pt idx="274">
                  <c:v>44485</c:v>
                </c:pt>
                <c:pt idx="275">
                  <c:v>44486</c:v>
                </c:pt>
                <c:pt idx="276">
                  <c:v>44487</c:v>
                </c:pt>
                <c:pt idx="277">
                  <c:v>44488</c:v>
                </c:pt>
                <c:pt idx="278">
                  <c:v>44489</c:v>
                </c:pt>
                <c:pt idx="279">
                  <c:v>44490</c:v>
                </c:pt>
                <c:pt idx="280">
                  <c:v>44491</c:v>
                </c:pt>
                <c:pt idx="281">
                  <c:v>44492</c:v>
                </c:pt>
                <c:pt idx="282">
                  <c:v>44493</c:v>
                </c:pt>
                <c:pt idx="283">
                  <c:v>44494</c:v>
                </c:pt>
                <c:pt idx="284">
                  <c:v>44495</c:v>
                </c:pt>
                <c:pt idx="285">
                  <c:v>44496</c:v>
                </c:pt>
                <c:pt idx="286">
                  <c:v>44497</c:v>
                </c:pt>
                <c:pt idx="287">
                  <c:v>44498</c:v>
                </c:pt>
                <c:pt idx="288">
                  <c:v>44499</c:v>
                </c:pt>
                <c:pt idx="289">
                  <c:v>44500</c:v>
                </c:pt>
                <c:pt idx="290">
                  <c:v>44501</c:v>
                </c:pt>
                <c:pt idx="291">
                  <c:v>44502</c:v>
                </c:pt>
                <c:pt idx="292">
                  <c:v>44503</c:v>
                </c:pt>
                <c:pt idx="293">
                  <c:v>44504</c:v>
                </c:pt>
                <c:pt idx="294">
                  <c:v>44505</c:v>
                </c:pt>
                <c:pt idx="295">
                  <c:v>44506</c:v>
                </c:pt>
                <c:pt idx="296">
                  <c:v>44507</c:v>
                </c:pt>
                <c:pt idx="297">
                  <c:v>44508</c:v>
                </c:pt>
                <c:pt idx="298">
                  <c:v>44509</c:v>
                </c:pt>
                <c:pt idx="299">
                  <c:v>44510</c:v>
                </c:pt>
                <c:pt idx="300">
                  <c:v>44511</c:v>
                </c:pt>
                <c:pt idx="301">
                  <c:v>44512</c:v>
                </c:pt>
                <c:pt idx="302">
                  <c:v>44513</c:v>
                </c:pt>
                <c:pt idx="303">
                  <c:v>44514</c:v>
                </c:pt>
                <c:pt idx="304">
                  <c:v>44515</c:v>
                </c:pt>
                <c:pt idx="305">
                  <c:v>44516</c:v>
                </c:pt>
                <c:pt idx="306">
                  <c:v>44517</c:v>
                </c:pt>
                <c:pt idx="307">
                  <c:v>44518</c:v>
                </c:pt>
                <c:pt idx="308">
                  <c:v>44519</c:v>
                </c:pt>
                <c:pt idx="309">
                  <c:v>44520</c:v>
                </c:pt>
                <c:pt idx="310">
                  <c:v>44521</c:v>
                </c:pt>
                <c:pt idx="311">
                  <c:v>44522</c:v>
                </c:pt>
                <c:pt idx="312">
                  <c:v>44523</c:v>
                </c:pt>
                <c:pt idx="313">
                  <c:v>44524</c:v>
                </c:pt>
                <c:pt idx="314">
                  <c:v>44525</c:v>
                </c:pt>
                <c:pt idx="315">
                  <c:v>44526</c:v>
                </c:pt>
                <c:pt idx="316">
                  <c:v>44527</c:v>
                </c:pt>
                <c:pt idx="317">
                  <c:v>44528</c:v>
                </c:pt>
                <c:pt idx="318">
                  <c:v>44529</c:v>
                </c:pt>
                <c:pt idx="319">
                  <c:v>44530</c:v>
                </c:pt>
                <c:pt idx="320">
                  <c:v>44531</c:v>
                </c:pt>
                <c:pt idx="321">
                  <c:v>44532</c:v>
                </c:pt>
                <c:pt idx="322">
                  <c:v>44533</c:v>
                </c:pt>
                <c:pt idx="323">
                  <c:v>44534</c:v>
                </c:pt>
                <c:pt idx="324">
                  <c:v>44535</c:v>
                </c:pt>
                <c:pt idx="325">
                  <c:v>44536</c:v>
                </c:pt>
                <c:pt idx="326">
                  <c:v>44537</c:v>
                </c:pt>
                <c:pt idx="327">
                  <c:v>44538</c:v>
                </c:pt>
                <c:pt idx="328">
                  <c:v>44539</c:v>
                </c:pt>
                <c:pt idx="329">
                  <c:v>44540</c:v>
                </c:pt>
                <c:pt idx="330">
                  <c:v>44541</c:v>
                </c:pt>
                <c:pt idx="331">
                  <c:v>44542</c:v>
                </c:pt>
                <c:pt idx="332">
                  <c:v>44543</c:v>
                </c:pt>
                <c:pt idx="333">
                  <c:v>44544</c:v>
                </c:pt>
                <c:pt idx="334">
                  <c:v>44545</c:v>
                </c:pt>
                <c:pt idx="335">
                  <c:v>44546</c:v>
                </c:pt>
                <c:pt idx="336">
                  <c:v>44547</c:v>
                </c:pt>
                <c:pt idx="337">
                  <c:v>44548</c:v>
                </c:pt>
                <c:pt idx="338">
                  <c:v>44549</c:v>
                </c:pt>
                <c:pt idx="339">
                  <c:v>44550</c:v>
                </c:pt>
                <c:pt idx="340">
                  <c:v>44551</c:v>
                </c:pt>
                <c:pt idx="341">
                  <c:v>44552</c:v>
                </c:pt>
                <c:pt idx="342">
                  <c:v>44553</c:v>
                </c:pt>
                <c:pt idx="343">
                  <c:v>44554</c:v>
                </c:pt>
                <c:pt idx="344">
                  <c:v>44555</c:v>
                </c:pt>
                <c:pt idx="345">
                  <c:v>44556</c:v>
                </c:pt>
                <c:pt idx="346">
                  <c:v>44557</c:v>
                </c:pt>
                <c:pt idx="347">
                  <c:v>44558</c:v>
                </c:pt>
                <c:pt idx="348">
                  <c:v>44559</c:v>
                </c:pt>
                <c:pt idx="349">
                  <c:v>44560</c:v>
                </c:pt>
                <c:pt idx="350">
                  <c:v>44561</c:v>
                </c:pt>
                <c:pt idx="351">
                  <c:v>44562</c:v>
                </c:pt>
                <c:pt idx="352">
                  <c:v>44563</c:v>
                </c:pt>
                <c:pt idx="353">
                  <c:v>44564</c:v>
                </c:pt>
                <c:pt idx="354">
                  <c:v>44565</c:v>
                </c:pt>
                <c:pt idx="355">
                  <c:v>44566</c:v>
                </c:pt>
                <c:pt idx="356">
                  <c:v>44567</c:v>
                </c:pt>
                <c:pt idx="357">
                  <c:v>44568</c:v>
                </c:pt>
                <c:pt idx="358">
                  <c:v>44569</c:v>
                </c:pt>
                <c:pt idx="359">
                  <c:v>44570</c:v>
                </c:pt>
                <c:pt idx="360">
                  <c:v>44571</c:v>
                </c:pt>
                <c:pt idx="361">
                  <c:v>44572</c:v>
                </c:pt>
                <c:pt idx="362">
                  <c:v>44573</c:v>
                </c:pt>
                <c:pt idx="363">
                  <c:v>44574</c:v>
                </c:pt>
                <c:pt idx="364">
                  <c:v>44575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365"/>
                <c:pt idx="0">
                  <c:v>0.226364273920737</c:v>
                </c:pt>
                <c:pt idx="1">
                  <c:v>0.228317480010304</c:v>
                </c:pt>
                <c:pt idx="2">
                  <c:v>0.230270686099885</c:v>
                </c:pt>
                <c:pt idx="3">
                  <c:v>0.232223892189467</c:v>
                </c:pt>
                <c:pt idx="4">
                  <c:v>0.234177098279048</c:v>
                </c:pt>
                <c:pt idx="5">
                  <c:v>0.236130304368629</c:v>
                </c:pt>
                <c:pt idx="6">
                  <c:v>0.23808351045821</c:v>
                </c:pt>
                <c:pt idx="7">
                  <c:v>0.240036716547777</c:v>
                </c:pt>
                <c:pt idx="8">
                  <c:v>0.241989922637359</c:v>
                </c:pt>
                <c:pt idx="9">
                  <c:v>0.24394312872694</c:v>
                </c:pt>
                <c:pt idx="10">
                  <c:v>0.245896334816521</c:v>
                </c:pt>
                <c:pt idx="11">
                  <c:v>0.247849540906103</c:v>
                </c:pt>
                <c:pt idx="12">
                  <c:v>0.24980274699567</c:v>
                </c:pt>
                <c:pt idx="13">
                  <c:v>0.251755953085251</c:v>
                </c:pt>
                <c:pt idx="14">
                  <c:v>0.253709159174832</c:v>
                </c:pt>
                <c:pt idx="15">
                  <c:v>0.255662365264413</c:v>
                </c:pt>
                <c:pt idx="16">
                  <c:v>0.257615571353995</c:v>
                </c:pt>
                <c:pt idx="17">
                  <c:v>0.259568777443576</c:v>
                </c:pt>
                <c:pt idx="18">
                  <c:v>0.261521983533143</c:v>
                </c:pt>
                <c:pt idx="19">
                  <c:v>0.263475189622724</c:v>
                </c:pt>
                <c:pt idx="20">
                  <c:v>0.265428395712306</c:v>
                </c:pt>
                <c:pt idx="21">
                  <c:v>0.267381601801887</c:v>
                </c:pt>
                <c:pt idx="22">
                  <c:v>0.269334807891468</c:v>
                </c:pt>
                <c:pt idx="23">
                  <c:v>0.271288013981049</c:v>
                </c:pt>
                <c:pt idx="24">
                  <c:v>0.273241220070616</c:v>
                </c:pt>
                <c:pt idx="25">
                  <c:v>0.275194426160198</c:v>
                </c:pt>
                <c:pt idx="26">
                  <c:v>0.277147632249779</c:v>
                </c:pt>
                <c:pt idx="27">
                  <c:v>0.27910083833936</c:v>
                </c:pt>
                <c:pt idx="28">
                  <c:v>0.281054044428942</c:v>
                </c:pt>
                <c:pt idx="29">
                  <c:v>0.283007250518509</c:v>
                </c:pt>
                <c:pt idx="30">
                  <c:v>0.28496045660809</c:v>
                </c:pt>
                <c:pt idx="31">
                  <c:v>0.286913662697671</c:v>
                </c:pt>
                <c:pt idx="32">
                  <c:v>0.288866868787252</c:v>
                </c:pt>
                <c:pt idx="33">
                  <c:v>0.290820074876834</c:v>
                </c:pt>
                <c:pt idx="34">
                  <c:v>0.292773280966415</c:v>
                </c:pt>
                <c:pt idx="35">
                  <c:v>0.294726487055982</c:v>
                </c:pt>
                <c:pt idx="36">
                  <c:v>0.296679693145563</c:v>
                </c:pt>
                <c:pt idx="37">
                  <c:v>0.298632899235145</c:v>
                </c:pt>
                <c:pt idx="38">
                  <c:v>0.30058610532474</c:v>
                </c:pt>
                <c:pt idx="39">
                  <c:v>0.299154741036638</c:v>
                </c:pt>
                <c:pt idx="40">
                  <c:v>0.297723376748536</c:v>
                </c:pt>
                <c:pt idx="41">
                  <c:v>0.296292012460434</c:v>
                </c:pt>
                <c:pt idx="42">
                  <c:v>0.294860648172332</c:v>
                </c:pt>
                <c:pt idx="43">
                  <c:v>0.29342928388423</c:v>
                </c:pt>
                <c:pt idx="44">
                  <c:v>0.291997919596128</c:v>
                </c:pt>
                <c:pt idx="45">
                  <c:v>0.290566555308025</c:v>
                </c:pt>
                <c:pt idx="46">
                  <c:v>0.289135191019923</c:v>
                </c:pt>
                <c:pt idx="47">
                  <c:v>0.287703826731821</c:v>
                </c:pt>
                <c:pt idx="48">
                  <c:v>0.286272462443719</c:v>
                </c:pt>
                <c:pt idx="49">
                  <c:v>0.284841098155617</c:v>
                </c:pt>
                <c:pt idx="50">
                  <c:v>0.283409733867515</c:v>
                </c:pt>
                <c:pt idx="51">
                  <c:v>0.281978369579413</c:v>
                </c:pt>
                <c:pt idx="52">
                  <c:v>0.280547005291311</c:v>
                </c:pt>
                <c:pt idx="53">
                  <c:v>0.279115641003209</c:v>
                </c:pt>
                <c:pt idx="54">
                  <c:v>0.277684276715114</c:v>
                </c:pt>
                <c:pt idx="55">
                  <c:v>0.276252912427012</c:v>
                </c:pt>
                <c:pt idx="56">
                  <c:v>0.27482154813891</c:v>
                </c:pt>
                <c:pt idx="57">
                  <c:v>0.273390183850807</c:v>
                </c:pt>
                <c:pt idx="58">
                  <c:v>0.271958819562705</c:v>
                </c:pt>
                <c:pt idx="59">
                  <c:v>0.270527455274603</c:v>
                </c:pt>
                <c:pt idx="60">
                  <c:v>0.269096090986501</c:v>
                </c:pt>
                <c:pt idx="61">
                  <c:v>0.267664726698399</c:v>
                </c:pt>
                <c:pt idx="62">
                  <c:v>0.266233362410297</c:v>
                </c:pt>
                <c:pt idx="63">
                  <c:v>0.264801998122195</c:v>
                </c:pt>
                <c:pt idx="64">
                  <c:v>0.263370633834093</c:v>
                </c:pt>
                <c:pt idx="65">
                  <c:v>0.261939269545991</c:v>
                </c:pt>
                <c:pt idx="66">
                  <c:v>0.260507905257889</c:v>
                </c:pt>
                <c:pt idx="67">
                  <c:v>0.259076540969787</c:v>
                </c:pt>
                <c:pt idx="68">
                  <c:v>0.257645176681685</c:v>
                </c:pt>
                <c:pt idx="69">
                  <c:v>0.256213812393582</c:v>
                </c:pt>
                <c:pt idx="70">
                  <c:v>0.25478244810548</c:v>
                </c:pt>
                <c:pt idx="71">
                  <c:v>0.253351083817385</c:v>
                </c:pt>
                <c:pt idx="72">
                  <c:v>0.251919719529283</c:v>
                </c:pt>
                <c:pt idx="73">
                  <c:v>0.250488355241176</c:v>
                </c:pt>
                <c:pt idx="74">
                  <c:v>0.250322165705904</c:v>
                </c:pt>
                <c:pt idx="75">
                  <c:v>0.250155976170633</c:v>
                </c:pt>
                <c:pt idx="76">
                  <c:v>0.249989786635361</c:v>
                </c:pt>
                <c:pt idx="77">
                  <c:v>0.249823597100089</c:v>
                </c:pt>
                <c:pt idx="78">
                  <c:v>0.249657407564817</c:v>
                </c:pt>
                <c:pt idx="79">
                  <c:v>0.249491218029546</c:v>
                </c:pt>
                <c:pt idx="80">
                  <c:v>0.249325028494274</c:v>
                </c:pt>
                <c:pt idx="81">
                  <c:v>0.249158838959002</c:v>
                </c:pt>
                <c:pt idx="82">
                  <c:v>0.248992649423731</c:v>
                </c:pt>
                <c:pt idx="83">
                  <c:v>0.248826459888459</c:v>
                </c:pt>
                <c:pt idx="84">
                  <c:v>0.248660270353188</c:v>
                </c:pt>
                <c:pt idx="85">
                  <c:v>0.248494080817916</c:v>
                </c:pt>
                <c:pt idx="86">
                  <c:v>0.248327891282644</c:v>
                </c:pt>
                <c:pt idx="87">
                  <c:v>0.248161701747373</c:v>
                </c:pt>
                <c:pt idx="88">
                  <c:v>0.247995512212101</c:v>
                </c:pt>
                <c:pt idx="89">
                  <c:v>0.24782932267683</c:v>
                </c:pt>
                <c:pt idx="90">
                  <c:v>0.247663133141558</c:v>
                </c:pt>
                <c:pt idx="91">
                  <c:v>0.247496943606286</c:v>
                </c:pt>
                <c:pt idx="92">
                  <c:v>0.247330754071014</c:v>
                </c:pt>
                <c:pt idx="93">
                  <c:v>0.247164564535742</c:v>
                </c:pt>
                <c:pt idx="94">
                  <c:v>0.246998375000471</c:v>
                </c:pt>
                <c:pt idx="95">
                  <c:v>0.246832185465199</c:v>
                </c:pt>
                <c:pt idx="96">
                  <c:v>0.246665995929928</c:v>
                </c:pt>
                <c:pt idx="97">
                  <c:v>0.246499806394656</c:v>
                </c:pt>
                <c:pt idx="98">
                  <c:v>0.246333616859384</c:v>
                </c:pt>
                <c:pt idx="99">
                  <c:v>0.246167427324113</c:v>
                </c:pt>
                <c:pt idx="100">
                  <c:v>0.246001237788841</c:v>
                </c:pt>
                <c:pt idx="101">
                  <c:v>0.24583504825357</c:v>
                </c:pt>
                <c:pt idx="102">
                  <c:v>0.245668858718298</c:v>
                </c:pt>
                <c:pt idx="103">
                  <c:v>0.245502669183026</c:v>
                </c:pt>
                <c:pt idx="104">
                  <c:v>0.245336479647754</c:v>
                </c:pt>
                <c:pt idx="105">
                  <c:v>0.245170290112482</c:v>
                </c:pt>
                <c:pt idx="106">
                  <c:v>0.245004100577211</c:v>
                </c:pt>
                <c:pt idx="107">
                  <c:v>0.244837911041939</c:v>
                </c:pt>
                <c:pt idx="108">
                  <c:v>0.244671721506668</c:v>
                </c:pt>
                <c:pt idx="109">
                  <c:v>0.244505531971396</c:v>
                </c:pt>
                <c:pt idx="110">
                  <c:v>0.244339342436124</c:v>
                </c:pt>
                <c:pt idx="111">
                  <c:v>0.244173152900853</c:v>
                </c:pt>
                <c:pt idx="112">
                  <c:v>0.244006963365581</c:v>
                </c:pt>
                <c:pt idx="113">
                  <c:v>0.24384077383031</c:v>
                </c:pt>
                <c:pt idx="114">
                  <c:v>0.243674584295038</c:v>
                </c:pt>
                <c:pt idx="115">
                  <c:v>0.243508394759772</c:v>
                </c:pt>
                <c:pt idx="116">
                  <c:v>0.248574795145316</c:v>
                </c:pt>
                <c:pt idx="117">
                  <c:v>0.253641195530889</c:v>
                </c:pt>
                <c:pt idx="118">
                  <c:v>0.258707595916462</c:v>
                </c:pt>
                <c:pt idx="119">
                  <c:v>0.263773996302007</c:v>
                </c:pt>
                <c:pt idx="120">
                  <c:v>0.26884039668758</c:v>
                </c:pt>
                <c:pt idx="121">
                  <c:v>0.273906797073153</c:v>
                </c:pt>
                <c:pt idx="122">
                  <c:v>0.278973197458697</c:v>
                </c:pt>
                <c:pt idx="123">
                  <c:v>0.28403959784427</c:v>
                </c:pt>
                <c:pt idx="124">
                  <c:v>0.289105998229843</c:v>
                </c:pt>
                <c:pt idx="125">
                  <c:v>0.294172398615387</c:v>
                </c:pt>
                <c:pt idx="126">
                  <c:v>0.29923879900096</c:v>
                </c:pt>
                <c:pt idx="127">
                  <c:v>0.304305199386533</c:v>
                </c:pt>
                <c:pt idx="128">
                  <c:v>0.309371599772078</c:v>
                </c:pt>
                <c:pt idx="129">
                  <c:v>0.314438000157651</c:v>
                </c:pt>
                <c:pt idx="130">
                  <c:v>0.319504400543224</c:v>
                </c:pt>
                <c:pt idx="131">
                  <c:v>0.324570800928768</c:v>
                </c:pt>
                <c:pt idx="132">
                  <c:v>0.329637201314341</c:v>
                </c:pt>
                <c:pt idx="133">
                  <c:v>0.334703601699914</c:v>
                </c:pt>
                <c:pt idx="134">
                  <c:v>0.339770002085459</c:v>
                </c:pt>
                <c:pt idx="135">
                  <c:v>0.344836402471032</c:v>
                </c:pt>
                <c:pt idx="136">
                  <c:v>0.349902802856604</c:v>
                </c:pt>
                <c:pt idx="137">
                  <c:v>0.354969203242149</c:v>
                </c:pt>
                <c:pt idx="138">
                  <c:v>0.360035603627722</c:v>
                </c:pt>
                <c:pt idx="139">
                  <c:v>0.365102004013266</c:v>
                </c:pt>
                <c:pt idx="140">
                  <c:v>0.370168404398839</c:v>
                </c:pt>
                <c:pt idx="141">
                  <c:v>0.375234804784412</c:v>
                </c:pt>
                <c:pt idx="142">
                  <c:v>0.380301205169957</c:v>
                </c:pt>
                <c:pt idx="143">
                  <c:v>0.38536760555553</c:v>
                </c:pt>
                <c:pt idx="144">
                  <c:v>0.390434005941103</c:v>
                </c:pt>
                <c:pt idx="145">
                  <c:v>0.395500406326647</c:v>
                </c:pt>
                <c:pt idx="146">
                  <c:v>0.40056680671222</c:v>
                </c:pt>
                <c:pt idx="147">
                  <c:v>0.405633207097793</c:v>
                </c:pt>
                <c:pt idx="148">
                  <c:v>0.410699607483338</c:v>
                </c:pt>
                <c:pt idx="149">
                  <c:v>0.415766007868911</c:v>
                </c:pt>
                <c:pt idx="150">
                  <c:v>0.420832408254483</c:v>
                </c:pt>
                <c:pt idx="151">
                  <c:v>0.425898808640028</c:v>
                </c:pt>
                <c:pt idx="152">
                  <c:v>0.430965209025601</c:v>
                </c:pt>
                <c:pt idx="153">
                  <c:v>0.436031609411174</c:v>
                </c:pt>
                <c:pt idx="154">
                  <c:v>0.441098009796747</c:v>
                </c:pt>
                <c:pt idx="155">
                  <c:v>0.452749175041618</c:v>
                </c:pt>
                <c:pt idx="156">
                  <c:v>0.464400340286488</c:v>
                </c:pt>
                <c:pt idx="157">
                  <c:v>0.476051505531359</c:v>
                </c:pt>
                <c:pt idx="158">
                  <c:v>0.487702670776116</c:v>
                </c:pt>
                <c:pt idx="159">
                  <c:v>0.499353836020987</c:v>
                </c:pt>
                <c:pt idx="160">
                  <c:v>0.511005001265858</c:v>
                </c:pt>
                <c:pt idx="161">
                  <c:v>0.522656166510728</c:v>
                </c:pt>
                <c:pt idx="162">
                  <c:v>0.534307331755485</c:v>
                </c:pt>
                <c:pt idx="163">
                  <c:v>0.545958497000356</c:v>
                </c:pt>
                <c:pt idx="164">
                  <c:v>0.557609662245227</c:v>
                </c:pt>
                <c:pt idx="165">
                  <c:v>0.569260827489984</c:v>
                </c:pt>
                <c:pt idx="166">
                  <c:v>0.580911992734855</c:v>
                </c:pt>
                <c:pt idx="167">
                  <c:v>0.592563157979726</c:v>
                </c:pt>
                <c:pt idx="168">
                  <c:v>0.604214323224596</c:v>
                </c:pt>
                <c:pt idx="169">
                  <c:v>0.615865488469353</c:v>
                </c:pt>
                <c:pt idx="170">
                  <c:v>0.627516653714224</c:v>
                </c:pt>
                <c:pt idx="171">
                  <c:v>0.639167818959095</c:v>
                </c:pt>
                <c:pt idx="172">
                  <c:v>0.650818984203966</c:v>
                </c:pt>
                <c:pt idx="173">
                  <c:v>0.662470149448723</c:v>
                </c:pt>
                <c:pt idx="174">
                  <c:v>0.674121314693593</c:v>
                </c:pt>
                <c:pt idx="175">
                  <c:v>0.685772479938464</c:v>
                </c:pt>
                <c:pt idx="176">
                  <c:v>0.697423645183335</c:v>
                </c:pt>
                <c:pt idx="177">
                  <c:v>0.709074810428092</c:v>
                </c:pt>
                <c:pt idx="178">
                  <c:v>0.720725975672963</c:v>
                </c:pt>
                <c:pt idx="179">
                  <c:v>0.732377140917833</c:v>
                </c:pt>
                <c:pt idx="180">
                  <c:v>0.744028306162591</c:v>
                </c:pt>
                <c:pt idx="181">
                  <c:v>0.735537732210673</c:v>
                </c:pt>
                <c:pt idx="182">
                  <c:v>0.727047158258756</c:v>
                </c:pt>
                <c:pt idx="183">
                  <c:v>0.718556584306839</c:v>
                </c:pt>
                <c:pt idx="184">
                  <c:v>0.710066010354922</c:v>
                </c:pt>
                <c:pt idx="185">
                  <c:v>0.701575436403004</c:v>
                </c:pt>
                <c:pt idx="186">
                  <c:v>0.69308486245103</c:v>
                </c:pt>
                <c:pt idx="187">
                  <c:v>0.684594288499113</c:v>
                </c:pt>
                <c:pt idx="188">
                  <c:v>0.676103714547196</c:v>
                </c:pt>
                <c:pt idx="189">
                  <c:v>0.667613140595279</c:v>
                </c:pt>
                <c:pt idx="190">
                  <c:v>0.659122566643362</c:v>
                </c:pt>
                <c:pt idx="191">
                  <c:v>0.650631992691444</c:v>
                </c:pt>
                <c:pt idx="192">
                  <c:v>0.642141418739527</c:v>
                </c:pt>
                <c:pt idx="193">
                  <c:v>0.633650844787553</c:v>
                </c:pt>
                <c:pt idx="194">
                  <c:v>0.625160270835636</c:v>
                </c:pt>
                <c:pt idx="195">
                  <c:v>0.616669696883719</c:v>
                </c:pt>
                <c:pt idx="196">
                  <c:v>0.608179122931801</c:v>
                </c:pt>
                <c:pt idx="197">
                  <c:v>0.599688548979884</c:v>
                </c:pt>
                <c:pt idx="198">
                  <c:v>0.591197975027949</c:v>
                </c:pt>
                <c:pt idx="199">
                  <c:v>0.59072543540146</c:v>
                </c:pt>
                <c:pt idx="200">
                  <c:v>0.59025289577497</c:v>
                </c:pt>
                <c:pt idx="201">
                  <c:v>0.589780356148484</c:v>
                </c:pt>
                <c:pt idx="202">
                  <c:v>0.589307816521995</c:v>
                </c:pt>
                <c:pt idx="203">
                  <c:v>0.588835276895505</c:v>
                </c:pt>
                <c:pt idx="204">
                  <c:v>0.588362737269019</c:v>
                </c:pt>
                <c:pt idx="205">
                  <c:v>0.58789019764253</c:v>
                </c:pt>
                <c:pt idx="206">
                  <c:v>0.58741765801604</c:v>
                </c:pt>
                <c:pt idx="207">
                  <c:v>0.586945118389554</c:v>
                </c:pt>
                <c:pt idx="208">
                  <c:v>0.586472578763065</c:v>
                </c:pt>
                <c:pt idx="209">
                  <c:v>0.586000039136575</c:v>
                </c:pt>
                <c:pt idx="210">
                  <c:v>0.585527499510089</c:v>
                </c:pt>
                <c:pt idx="211">
                  <c:v>0.5850549598836</c:v>
                </c:pt>
                <c:pt idx="212">
                  <c:v>0.58458242025711</c:v>
                </c:pt>
                <c:pt idx="213">
                  <c:v>0.584109880630624</c:v>
                </c:pt>
                <c:pt idx="214">
                  <c:v>0.583637341004135</c:v>
                </c:pt>
                <c:pt idx="215">
                  <c:v>0.583164801377645</c:v>
                </c:pt>
                <c:pt idx="216">
                  <c:v>0.582692261751159</c:v>
                </c:pt>
                <c:pt idx="217">
                  <c:v>0.58221972212467</c:v>
                </c:pt>
                <c:pt idx="218">
                  <c:v>0.581747182498248</c:v>
                </c:pt>
                <c:pt idx="219">
                  <c:v>0.560825698330973</c:v>
                </c:pt>
                <c:pt idx="220">
                  <c:v>0.539904214163812</c:v>
                </c:pt>
                <c:pt idx="221">
                  <c:v>0.518982729996651</c:v>
                </c:pt>
                <c:pt idx="222">
                  <c:v>0.498061245829376</c:v>
                </c:pt>
                <c:pt idx="223">
                  <c:v>0.477139761662215</c:v>
                </c:pt>
                <c:pt idx="224">
                  <c:v>0.456218277495054</c:v>
                </c:pt>
                <c:pt idx="225">
                  <c:v>0.43529679332778</c:v>
                </c:pt>
                <c:pt idx="226">
                  <c:v>0.414375309160619</c:v>
                </c:pt>
                <c:pt idx="227">
                  <c:v>0.393453824993458</c:v>
                </c:pt>
                <c:pt idx="228">
                  <c:v>0.372532340826183</c:v>
                </c:pt>
                <c:pt idx="229">
                  <c:v>0.351610856659022</c:v>
                </c:pt>
                <c:pt idx="230">
                  <c:v>0.330689372491861</c:v>
                </c:pt>
                <c:pt idx="231">
                  <c:v>0.309767888324586</c:v>
                </c:pt>
                <c:pt idx="232">
                  <c:v>0.288846404157425</c:v>
                </c:pt>
                <c:pt idx="233">
                  <c:v>0.267924919990264</c:v>
                </c:pt>
                <c:pt idx="234">
                  <c:v>0.24700343582299</c:v>
                </c:pt>
                <c:pt idx="235">
                  <c:v>0.226081951655829</c:v>
                </c:pt>
                <c:pt idx="236">
                  <c:v>0.205160467488668</c:v>
                </c:pt>
                <c:pt idx="237">
                  <c:v>0.184238983321393</c:v>
                </c:pt>
                <c:pt idx="238">
                  <c:v>0.163317499154211</c:v>
                </c:pt>
                <c:pt idx="239">
                  <c:v>0.162596658274794</c:v>
                </c:pt>
                <c:pt idx="240">
                  <c:v>0.161875817395377</c:v>
                </c:pt>
                <c:pt idx="241">
                  <c:v>0.161154976515959</c:v>
                </c:pt>
                <c:pt idx="242">
                  <c:v>0.160434135636535</c:v>
                </c:pt>
                <c:pt idx="243">
                  <c:v>0.159713294757118</c:v>
                </c:pt>
                <c:pt idx="244">
                  <c:v>0.158992453877701</c:v>
                </c:pt>
                <c:pt idx="245">
                  <c:v>0.158271612998284</c:v>
                </c:pt>
                <c:pt idx="246">
                  <c:v>0.157550772118867</c:v>
                </c:pt>
                <c:pt idx="247">
                  <c:v>0.156829931239443</c:v>
                </c:pt>
                <c:pt idx="248">
                  <c:v>0.156109090360026</c:v>
                </c:pt>
                <c:pt idx="249">
                  <c:v>0.155388249480609</c:v>
                </c:pt>
                <c:pt idx="250">
                  <c:v>0.154667408601192</c:v>
                </c:pt>
                <c:pt idx="251">
                  <c:v>0.153946567721775</c:v>
                </c:pt>
                <c:pt idx="252">
                  <c:v>0.153225726842351</c:v>
                </c:pt>
                <c:pt idx="253">
                  <c:v>0.152504885962934</c:v>
                </c:pt>
                <c:pt idx="254">
                  <c:v>0.151784045083517</c:v>
                </c:pt>
                <c:pt idx="255">
                  <c:v>0.1510632042041</c:v>
                </c:pt>
                <c:pt idx="256">
                  <c:v>0.150342363324683</c:v>
                </c:pt>
                <c:pt idx="257">
                  <c:v>0.149621522445266</c:v>
                </c:pt>
                <c:pt idx="258">
                  <c:v>0.148900681565841</c:v>
                </c:pt>
                <c:pt idx="259">
                  <c:v>0.148179840686424</c:v>
                </c:pt>
                <c:pt idx="260">
                  <c:v>0.147458999807007</c:v>
                </c:pt>
                <c:pt idx="261">
                  <c:v>0.14673815892759</c:v>
                </c:pt>
                <c:pt idx="262">
                  <c:v>0.146017318048173</c:v>
                </c:pt>
                <c:pt idx="263">
                  <c:v>0.145296477168749</c:v>
                </c:pt>
                <c:pt idx="264">
                  <c:v>0.144575636289332</c:v>
                </c:pt>
                <c:pt idx="265">
                  <c:v>0.143854795409915</c:v>
                </c:pt>
                <c:pt idx="266">
                  <c:v>0.143133954530498</c:v>
                </c:pt>
                <c:pt idx="267">
                  <c:v>0.142413113651081</c:v>
                </c:pt>
                <c:pt idx="268">
                  <c:v>0.141692272771657</c:v>
                </c:pt>
                <c:pt idx="269">
                  <c:v>0.14097143189224</c:v>
                </c:pt>
                <c:pt idx="270">
                  <c:v>0.140250591012823</c:v>
                </c:pt>
                <c:pt idx="271">
                  <c:v>0.139529750133406</c:v>
                </c:pt>
                <c:pt idx="272">
                  <c:v>0.138808909253989</c:v>
                </c:pt>
                <c:pt idx="273">
                  <c:v>0.138088068374564</c:v>
                </c:pt>
                <c:pt idx="274">
                  <c:v>0.137367227495147</c:v>
                </c:pt>
                <c:pt idx="275">
                  <c:v>0.13664638661573</c:v>
                </c:pt>
                <c:pt idx="276">
                  <c:v>0.135925545736313</c:v>
                </c:pt>
                <c:pt idx="277">
                  <c:v>0.135204704856896</c:v>
                </c:pt>
                <c:pt idx="278">
                  <c:v>0.134483863977472</c:v>
                </c:pt>
                <c:pt idx="279">
                  <c:v>0.133763023098055</c:v>
                </c:pt>
                <c:pt idx="280">
                  <c:v>0.133042182218638</c:v>
                </c:pt>
                <c:pt idx="281">
                  <c:v>0.132321341339221</c:v>
                </c:pt>
                <c:pt idx="282">
                  <c:v>0.131600500459804</c:v>
                </c:pt>
                <c:pt idx="283">
                  <c:v>0.130879659580387</c:v>
                </c:pt>
                <c:pt idx="284">
                  <c:v>0.130158818700963</c:v>
                </c:pt>
                <c:pt idx="285">
                  <c:v>0.129437977821546</c:v>
                </c:pt>
                <c:pt idx="286">
                  <c:v>0.128717136942129</c:v>
                </c:pt>
                <c:pt idx="287">
                  <c:v>0.127996296062712</c:v>
                </c:pt>
                <c:pt idx="288">
                  <c:v>0.127275455183295</c:v>
                </c:pt>
                <c:pt idx="289">
                  <c:v>0.126554614303871</c:v>
                </c:pt>
                <c:pt idx="290">
                  <c:v>0.125833773424453</c:v>
                </c:pt>
                <c:pt idx="291">
                  <c:v>0.125112932545036</c:v>
                </c:pt>
                <c:pt idx="292">
                  <c:v>0.124392091665619</c:v>
                </c:pt>
                <c:pt idx="293">
                  <c:v>0.123671250786202</c:v>
                </c:pt>
                <c:pt idx="294">
                  <c:v>0.122950409906778</c:v>
                </c:pt>
                <c:pt idx="295">
                  <c:v>0.122229569027361</c:v>
                </c:pt>
                <c:pt idx="296">
                  <c:v>0.121508728147944</c:v>
                </c:pt>
                <c:pt idx="297">
                  <c:v>0.120787887268527</c:v>
                </c:pt>
                <c:pt idx="298">
                  <c:v>0.12006704638911</c:v>
                </c:pt>
                <c:pt idx="299">
                  <c:v>0.119346205509686</c:v>
                </c:pt>
                <c:pt idx="300">
                  <c:v>0.118625364630269</c:v>
                </c:pt>
                <c:pt idx="301">
                  <c:v>0.117904523750852</c:v>
                </c:pt>
                <c:pt idx="302">
                  <c:v>0.117183682871435</c:v>
                </c:pt>
                <c:pt idx="303">
                  <c:v>0.116462841992014</c:v>
                </c:pt>
                <c:pt idx="304">
                  <c:v>0.115884951900334</c:v>
                </c:pt>
                <c:pt idx="305">
                  <c:v>0.11530706180865</c:v>
                </c:pt>
                <c:pt idx="306">
                  <c:v>0.11472917171697</c:v>
                </c:pt>
                <c:pt idx="307">
                  <c:v>0.114151281625286</c:v>
                </c:pt>
                <c:pt idx="308">
                  <c:v>0.113573391533606</c:v>
                </c:pt>
                <c:pt idx="309">
                  <c:v>0.112995501441922</c:v>
                </c:pt>
                <c:pt idx="310">
                  <c:v>0.112417611350242</c:v>
                </c:pt>
                <c:pt idx="311">
                  <c:v>0.111839721258558</c:v>
                </c:pt>
                <c:pt idx="312">
                  <c:v>0.111261831166878</c:v>
                </c:pt>
                <c:pt idx="313">
                  <c:v>0.110683941075198</c:v>
                </c:pt>
                <c:pt idx="314">
                  <c:v>0.110106050983514</c:v>
                </c:pt>
                <c:pt idx="315">
                  <c:v>0.109528160891834</c:v>
                </c:pt>
                <c:pt idx="316">
                  <c:v>0.10895027080015</c:v>
                </c:pt>
                <c:pt idx="317">
                  <c:v>0.10837238070847</c:v>
                </c:pt>
                <c:pt idx="318">
                  <c:v>0.107794490616786</c:v>
                </c:pt>
                <c:pt idx="319">
                  <c:v>0.107216600525106</c:v>
                </c:pt>
                <c:pt idx="320">
                  <c:v>0.106638710433423</c:v>
                </c:pt>
                <c:pt idx="321">
                  <c:v>0.106060820341742</c:v>
                </c:pt>
                <c:pt idx="322">
                  <c:v>0.105482930250059</c:v>
                </c:pt>
                <c:pt idx="323">
                  <c:v>0.104905040158378</c:v>
                </c:pt>
                <c:pt idx="324">
                  <c:v>0.104327150066695</c:v>
                </c:pt>
                <c:pt idx="325">
                  <c:v>0.103749259975015</c:v>
                </c:pt>
                <c:pt idx="326">
                  <c:v>0.103171369883331</c:v>
                </c:pt>
                <c:pt idx="327">
                  <c:v>0.102593479791651</c:v>
                </c:pt>
                <c:pt idx="328">
                  <c:v>0.102015589699967</c:v>
                </c:pt>
                <c:pt idx="329">
                  <c:v>0.101437699608287</c:v>
                </c:pt>
                <c:pt idx="330">
                  <c:v>0.100859809516603</c:v>
                </c:pt>
                <c:pt idx="331">
                  <c:v>0.100281919424923</c:v>
                </c:pt>
                <c:pt idx="332">
                  <c:v>0.099704029333239</c:v>
                </c:pt>
                <c:pt idx="333">
                  <c:v>0.0991261392415588</c:v>
                </c:pt>
                <c:pt idx="334">
                  <c:v>0.098548249149875</c:v>
                </c:pt>
                <c:pt idx="335">
                  <c:v>0.0979703590581948</c:v>
                </c:pt>
                <c:pt idx="336">
                  <c:v>0.0973924689665111</c:v>
                </c:pt>
                <c:pt idx="337">
                  <c:v>0.0968145788748309</c:v>
                </c:pt>
                <c:pt idx="338">
                  <c:v>0.0962366887831507</c:v>
                </c:pt>
                <c:pt idx="339">
                  <c:v>0.095658798691467</c:v>
                </c:pt>
                <c:pt idx="340">
                  <c:v>0.0950809085997868</c:v>
                </c:pt>
                <c:pt idx="341">
                  <c:v>0.0945030185081031</c:v>
                </c:pt>
                <c:pt idx="342">
                  <c:v>0.0939251284164229</c:v>
                </c:pt>
                <c:pt idx="343">
                  <c:v>0.0933472383247391</c:v>
                </c:pt>
                <c:pt idx="344">
                  <c:v>0.0927693482330589</c:v>
                </c:pt>
                <c:pt idx="345">
                  <c:v>0.0921914581413752</c:v>
                </c:pt>
                <c:pt idx="346">
                  <c:v>0.091613568049695</c:v>
                </c:pt>
                <c:pt idx="347">
                  <c:v>0.0910356779580113</c:v>
                </c:pt>
                <c:pt idx="348">
                  <c:v>0.0904577878663311</c:v>
                </c:pt>
                <c:pt idx="349">
                  <c:v>0.0898798977746473</c:v>
                </c:pt>
                <c:pt idx="350">
                  <c:v>0.0893020076829671</c:v>
                </c:pt>
                <c:pt idx="351">
                  <c:v>0.0887241175912834</c:v>
                </c:pt>
                <c:pt idx="352">
                  <c:v>0.0881462274996032</c:v>
                </c:pt>
                <c:pt idx="353">
                  <c:v>0.0875683374079195</c:v>
                </c:pt>
                <c:pt idx="354">
                  <c:v>0.0869904473162393</c:v>
                </c:pt>
                <c:pt idx="355">
                  <c:v>0.0864125572245555</c:v>
                </c:pt>
                <c:pt idx="356">
                  <c:v>0.0858346671328754</c:v>
                </c:pt>
                <c:pt idx="357">
                  <c:v>0.0852567770411916</c:v>
                </c:pt>
                <c:pt idx="358">
                  <c:v>0.0846788869495114</c:v>
                </c:pt>
                <c:pt idx="359">
                  <c:v>0.0841009968578277</c:v>
                </c:pt>
                <c:pt idx="360">
                  <c:v>0.0835231067661475</c:v>
                </c:pt>
                <c:pt idx="361">
                  <c:v>0.0829452166744638</c:v>
                </c:pt>
                <c:pt idx="362">
                  <c:v>0.0823673265827836</c:v>
                </c:pt>
                <c:pt idx="363">
                  <c:v>0.0817894364911034</c:v>
                </c:pt>
                <c:pt idx="364">
                  <c:v>0.0812115463994196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label 4</c:f>
              <c:strCache>
                <c:ptCount val="1"/>
                <c:pt idx="0">
                  <c:v>Column D</c:v>
                </c:pt>
              </c:strCache>
            </c:strRef>
          </c:tx>
          <c:spPr>
            <a:solidFill>
              <a:srgbClr val="4472c4"/>
            </a:solidFill>
            <a:ln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5</c:f>
              <c:numCache>
                <c:formatCode>General</c:formatCode>
                <c:ptCount val="365"/>
                <c:pt idx="0">
                  <c:v>44211</c:v>
                </c:pt>
                <c:pt idx="1">
                  <c:v>44212</c:v>
                </c:pt>
                <c:pt idx="2">
                  <c:v>44213</c:v>
                </c:pt>
                <c:pt idx="3">
                  <c:v>44214</c:v>
                </c:pt>
                <c:pt idx="4">
                  <c:v>44215</c:v>
                </c:pt>
                <c:pt idx="5">
                  <c:v>44216</c:v>
                </c:pt>
                <c:pt idx="6">
                  <c:v>44217</c:v>
                </c:pt>
                <c:pt idx="7">
                  <c:v>44218</c:v>
                </c:pt>
                <c:pt idx="8">
                  <c:v>44219</c:v>
                </c:pt>
                <c:pt idx="9">
                  <c:v>44220</c:v>
                </c:pt>
                <c:pt idx="10">
                  <c:v>44221</c:v>
                </c:pt>
                <c:pt idx="11">
                  <c:v>44222</c:v>
                </c:pt>
                <c:pt idx="12">
                  <c:v>44223</c:v>
                </c:pt>
                <c:pt idx="13">
                  <c:v>44224</c:v>
                </c:pt>
                <c:pt idx="14">
                  <c:v>44225</c:v>
                </c:pt>
                <c:pt idx="15">
                  <c:v>44226</c:v>
                </c:pt>
                <c:pt idx="16">
                  <c:v>44227</c:v>
                </c:pt>
                <c:pt idx="17">
                  <c:v>44228</c:v>
                </c:pt>
                <c:pt idx="18">
                  <c:v>44229</c:v>
                </c:pt>
                <c:pt idx="19">
                  <c:v>44230</c:v>
                </c:pt>
                <c:pt idx="20">
                  <c:v>44231</c:v>
                </c:pt>
                <c:pt idx="21">
                  <c:v>44232</c:v>
                </c:pt>
                <c:pt idx="22">
                  <c:v>44233</c:v>
                </c:pt>
                <c:pt idx="23">
                  <c:v>44234</c:v>
                </c:pt>
                <c:pt idx="24">
                  <c:v>44235</c:v>
                </c:pt>
                <c:pt idx="25">
                  <c:v>44236</c:v>
                </c:pt>
                <c:pt idx="26">
                  <c:v>44237</c:v>
                </c:pt>
                <c:pt idx="27">
                  <c:v>44238</c:v>
                </c:pt>
                <c:pt idx="28">
                  <c:v>44239</c:v>
                </c:pt>
                <c:pt idx="29">
                  <c:v>44240</c:v>
                </c:pt>
                <c:pt idx="30">
                  <c:v>44241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44247</c:v>
                </c:pt>
                <c:pt idx="37">
                  <c:v>44248</c:v>
                </c:pt>
                <c:pt idx="38">
                  <c:v>44249</c:v>
                </c:pt>
                <c:pt idx="39">
                  <c:v>44250</c:v>
                </c:pt>
                <c:pt idx="40">
                  <c:v>44251</c:v>
                </c:pt>
                <c:pt idx="41">
                  <c:v>44252</c:v>
                </c:pt>
                <c:pt idx="42">
                  <c:v>44253</c:v>
                </c:pt>
                <c:pt idx="43">
                  <c:v>44254</c:v>
                </c:pt>
                <c:pt idx="44">
                  <c:v>44255</c:v>
                </c:pt>
                <c:pt idx="45">
                  <c:v>44256</c:v>
                </c:pt>
                <c:pt idx="46">
                  <c:v>44257</c:v>
                </c:pt>
                <c:pt idx="47">
                  <c:v>44258</c:v>
                </c:pt>
                <c:pt idx="48">
                  <c:v>44259</c:v>
                </c:pt>
                <c:pt idx="49">
                  <c:v>44260</c:v>
                </c:pt>
                <c:pt idx="50">
                  <c:v>44261</c:v>
                </c:pt>
                <c:pt idx="51">
                  <c:v>44262</c:v>
                </c:pt>
                <c:pt idx="52">
                  <c:v>44263</c:v>
                </c:pt>
                <c:pt idx="53">
                  <c:v>44264</c:v>
                </c:pt>
                <c:pt idx="54">
                  <c:v>44265</c:v>
                </c:pt>
                <c:pt idx="55">
                  <c:v>44266</c:v>
                </c:pt>
                <c:pt idx="56">
                  <c:v>44267</c:v>
                </c:pt>
                <c:pt idx="57">
                  <c:v>44268</c:v>
                </c:pt>
                <c:pt idx="58">
                  <c:v>44269</c:v>
                </c:pt>
                <c:pt idx="59">
                  <c:v>44270</c:v>
                </c:pt>
                <c:pt idx="60">
                  <c:v>44271</c:v>
                </c:pt>
                <c:pt idx="61">
                  <c:v>44272</c:v>
                </c:pt>
                <c:pt idx="62">
                  <c:v>44273</c:v>
                </c:pt>
                <c:pt idx="63">
                  <c:v>44274</c:v>
                </c:pt>
                <c:pt idx="64">
                  <c:v>44275</c:v>
                </c:pt>
                <c:pt idx="65">
                  <c:v>44276</c:v>
                </c:pt>
                <c:pt idx="66">
                  <c:v>44277</c:v>
                </c:pt>
                <c:pt idx="67">
                  <c:v>44278</c:v>
                </c:pt>
                <c:pt idx="68">
                  <c:v>44279</c:v>
                </c:pt>
                <c:pt idx="69">
                  <c:v>44280</c:v>
                </c:pt>
                <c:pt idx="70">
                  <c:v>44281</c:v>
                </c:pt>
                <c:pt idx="71">
                  <c:v>44282</c:v>
                </c:pt>
                <c:pt idx="72">
                  <c:v>44283</c:v>
                </c:pt>
                <c:pt idx="73">
                  <c:v>44284</c:v>
                </c:pt>
                <c:pt idx="74">
                  <c:v>44285</c:v>
                </c:pt>
                <c:pt idx="75">
                  <c:v>44286</c:v>
                </c:pt>
                <c:pt idx="76">
                  <c:v>44287</c:v>
                </c:pt>
                <c:pt idx="77">
                  <c:v>44288</c:v>
                </c:pt>
                <c:pt idx="78">
                  <c:v>44289</c:v>
                </c:pt>
                <c:pt idx="79">
                  <c:v>44290</c:v>
                </c:pt>
                <c:pt idx="80">
                  <c:v>44291</c:v>
                </c:pt>
                <c:pt idx="81">
                  <c:v>44292</c:v>
                </c:pt>
                <c:pt idx="82">
                  <c:v>44293</c:v>
                </c:pt>
                <c:pt idx="83">
                  <c:v>44294</c:v>
                </c:pt>
                <c:pt idx="84">
                  <c:v>44295</c:v>
                </c:pt>
                <c:pt idx="85">
                  <c:v>44296</c:v>
                </c:pt>
                <c:pt idx="86">
                  <c:v>44297</c:v>
                </c:pt>
                <c:pt idx="87">
                  <c:v>44298</c:v>
                </c:pt>
                <c:pt idx="88">
                  <c:v>44299</c:v>
                </c:pt>
                <c:pt idx="89">
                  <c:v>44300</c:v>
                </c:pt>
                <c:pt idx="90">
                  <c:v>44301</c:v>
                </c:pt>
                <c:pt idx="91">
                  <c:v>44302</c:v>
                </c:pt>
                <c:pt idx="92">
                  <c:v>44303</c:v>
                </c:pt>
                <c:pt idx="93">
                  <c:v>44304</c:v>
                </c:pt>
                <c:pt idx="94">
                  <c:v>44305</c:v>
                </c:pt>
                <c:pt idx="95">
                  <c:v>44306</c:v>
                </c:pt>
                <c:pt idx="96">
                  <c:v>44307</c:v>
                </c:pt>
                <c:pt idx="97">
                  <c:v>44308</c:v>
                </c:pt>
                <c:pt idx="98">
                  <c:v>44309</c:v>
                </c:pt>
                <c:pt idx="99">
                  <c:v>44310</c:v>
                </c:pt>
                <c:pt idx="100">
                  <c:v>44311</c:v>
                </c:pt>
                <c:pt idx="101">
                  <c:v>44312</c:v>
                </c:pt>
                <c:pt idx="102">
                  <c:v>44313</c:v>
                </c:pt>
                <c:pt idx="103">
                  <c:v>44314</c:v>
                </c:pt>
                <c:pt idx="104">
                  <c:v>44315</c:v>
                </c:pt>
                <c:pt idx="105">
                  <c:v>44316</c:v>
                </c:pt>
                <c:pt idx="106">
                  <c:v>44317</c:v>
                </c:pt>
                <c:pt idx="107">
                  <c:v>44318</c:v>
                </c:pt>
                <c:pt idx="108">
                  <c:v>44319</c:v>
                </c:pt>
                <c:pt idx="109">
                  <c:v>44320</c:v>
                </c:pt>
                <c:pt idx="110">
                  <c:v>44321</c:v>
                </c:pt>
                <c:pt idx="111">
                  <c:v>44322</c:v>
                </c:pt>
                <c:pt idx="112">
                  <c:v>44323</c:v>
                </c:pt>
                <c:pt idx="113">
                  <c:v>44324</c:v>
                </c:pt>
                <c:pt idx="114">
                  <c:v>44325</c:v>
                </c:pt>
                <c:pt idx="115">
                  <c:v>44326</c:v>
                </c:pt>
                <c:pt idx="116">
                  <c:v>44327</c:v>
                </c:pt>
                <c:pt idx="117">
                  <c:v>44328</c:v>
                </c:pt>
                <c:pt idx="118">
                  <c:v>44329</c:v>
                </c:pt>
                <c:pt idx="119">
                  <c:v>44330</c:v>
                </c:pt>
                <c:pt idx="120">
                  <c:v>44331</c:v>
                </c:pt>
                <c:pt idx="121">
                  <c:v>44332</c:v>
                </c:pt>
                <c:pt idx="122">
                  <c:v>44333</c:v>
                </c:pt>
                <c:pt idx="123">
                  <c:v>44334</c:v>
                </c:pt>
                <c:pt idx="124">
                  <c:v>44335</c:v>
                </c:pt>
                <c:pt idx="125">
                  <c:v>44336</c:v>
                </c:pt>
                <c:pt idx="126">
                  <c:v>44337</c:v>
                </c:pt>
                <c:pt idx="127">
                  <c:v>44338</c:v>
                </c:pt>
                <c:pt idx="128">
                  <c:v>44339</c:v>
                </c:pt>
                <c:pt idx="129">
                  <c:v>44340</c:v>
                </c:pt>
                <c:pt idx="130">
                  <c:v>44341</c:v>
                </c:pt>
                <c:pt idx="131">
                  <c:v>44342</c:v>
                </c:pt>
                <c:pt idx="132">
                  <c:v>44343</c:v>
                </c:pt>
                <c:pt idx="133">
                  <c:v>44344</c:v>
                </c:pt>
                <c:pt idx="134">
                  <c:v>44345</c:v>
                </c:pt>
                <c:pt idx="135">
                  <c:v>44346</c:v>
                </c:pt>
                <c:pt idx="136">
                  <c:v>44347</c:v>
                </c:pt>
                <c:pt idx="137">
                  <c:v>44348</c:v>
                </c:pt>
                <c:pt idx="138">
                  <c:v>44349</c:v>
                </c:pt>
                <c:pt idx="139">
                  <c:v>44350</c:v>
                </c:pt>
                <c:pt idx="140">
                  <c:v>44351</c:v>
                </c:pt>
                <c:pt idx="141">
                  <c:v>44352</c:v>
                </c:pt>
                <c:pt idx="142">
                  <c:v>44353</c:v>
                </c:pt>
                <c:pt idx="143">
                  <c:v>44354</c:v>
                </c:pt>
                <c:pt idx="144">
                  <c:v>44355</c:v>
                </c:pt>
                <c:pt idx="145">
                  <c:v>44356</c:v>
                </c:pt>
                <c:pt idx="146">
                  <c:v>44357</c:v>
                </c:pt>
                <c:pt idx="147">
                  <c:v>44358</c:v>
                </c:pt>
                <c:pt idx="148">
                  <c:v>44359</c:v>
                </c:pt>
                <c:pt idx="149">
                  <c:v>44360</c:v>
                </c:pt>
                <c:pt idx="150">
                  <c:v>44361</c:v>
                </c:pt>
                <c:pt idx="151">
                  <c:v>44362</c:v>
                </c:pt>
                <c:pt idx="152">
                  <c:v>44363</c:v>
                </c:pt>
                <c:pt idx="153">
                  <c:v>44364</c:v>
                </c:pt>
                <c:pt idx="154">
                  <c:v>44365</c:v>
                </c:pt>
                <c:pt idx="155">
                  <c:v>44366</c:v>
                </c:pt>
                <c:pt idx="156">
                  <c:v>44367</c:v>
                </c:pt>
                <c:pt idx="157">
                  <c:v>44368</c:v>
                </c:pt>
                <c:pt idx="158">
                  <c:v>44369</c:v>
                </c:pt>
                <c:pt idx="159">
                  <c:v>44370</c:v>
                </c:pt>
                <c:pt idx="160">
                  <c:v>44371</c:v>
                </c:pt>
                <c:pt idx="161">
                  <c:v>44372</c:v>
                </c:pt>
                <c:pt idx="162">
                  <c:v>44373</c:v>
                </c:pt>
                <c:pt idx="163">
                  <c:v>44374</c:v>
                </c:pt>
                <c:pt idx="164">
                  <c:v>44375</c:v>
                </c:pt>
                <c:pt idx="165">
                  <c:v>44376</c:v>
                </c:pt>
                <c:pt idx="166">
                  <c:v>44377</c:v>
                </c:pt>
                <c:pt idx="167">
                  <c:v>44378</c:v>
                </c:pt>
                <c:pt idx="168">
                  <c:v>44379</c:v>
                </c:pt>
                <c:pt idx="169">
                  <c:v>44380</c:v>
                </c:pt>
                <c:pt idx="170">
                  <c:v>44381</c:v>
                </c:pt>
                <c:pt idx="171">
                  <c:v>44382</c:v>
                </c:pt>
                <c:pt idx="172">
                  <c:v>44383</c:v>
                </c:pt>
                <c:pt idx="173">
                  <c:v>44384</c:v>
                </c:pt>
                <c:pt idx="174">
                  <c:v>44385</c:v>
                </c:pt>
                <c:pt idx="175">
                  <c:v>44386</c:v>
                </c:pt>
                <c:pt idx="176">
                  <c:v>44387</c:v>
                </c:pt>
                <c:pt idx="177">
                  <c:v>44388</c:v>
                </c:pt>
                <c:pt idx="178">
                  <c:v>44389</c:v>
                </c:pt>
                <c:pt idx="179">
                  <c:v>44390</c:v>
                </c:pt>
                <c:pt idx="180">
                  <c:v>44391</c:v>
                </c:pt>
                <c:pt idx="181">
                  <c:v>44392</c:v>
                </c:pt>
                <c:pt idx="182">
                  <c:v>44393</c:v>
                </c:pt>
                <c:pt idx="183">
                  <c:v>44394</c:v>
                </c:pt>
                <c:pt idx="184">
                  <c:v>44395</c:v>
                </c:pt>
                <c:pt idx="185">
                  <c:v>44396</c:v>
                </c:pt>
                <c:pt idx="186">
                  <c:v>44397</c:v>
                </c:pt>
                <c:pt idx="187">
                  <c:v>44398</c:v>
                </c:pt>
                <c:pt idx="188">
                  <c:v>44399</c:v>
                </c:pt>
                <c:pt idx="189">
                  <c:v>44400</c:v>
                </c:pt>
                <c:pt idx="190">
                  <c:v>44401</c:v>
                </c:pt>
                <c:pt idx="191">
                  <c:v>44402</c:v>
                </c:pt>
                <c:pt idx="192">
                  <c:v>44403</c:v>
                </c:pt>
                <c:pt idx="193">
                  <c:v>44404</c:v>
                </c:pt>
                <c:pt idx="194">
                  <c:v>44405</c:v>
                </c:pt>
                <c:pt idx="195">
                  <c:v>44406</c:v>
                </c:pt>
                <c:pt idx="196">
                  <c:v>44407</c:v>
                </c:pt>
                <c:pt idx="197">
                  <c:v>44408</c:v>
                </c:pt>
                <c:pt idx="198">
                  <c:v>44409</c:v>
                </c:pt>
                <c:pt idx="199">
                  <c:v>44410</c:v>
                </c:pt>
                <c:pt idx="200">
                  <c:v>44411</c:v>
                </c:pt>
                <c:pt idx="201">
                  <c:v>44412</c:v>
                </c:pt>
                <c:pt idx="202">
                  <c:v>44413</c:v>
                </c:pt>
                <c:pt idx="203">
                  <c:v>44414</c:v>
                </c:pt>
                <c:pt idx="204">
                  <c:v>44415</c:v>
                </c:pt>
                <c:pt idx="205">
                  <c:v>44416</c:v>
                </c:pt>
                <c:pt idx="206">
                  <c:v>44417</c:v>
                </c:pt>
                <c:pt idx="207">
                  <c:v>44418</c:v>
                </c:pt>
                <c:pt idx="208">
                  <c:v>44419</c:v>
                </c:pt>
                <c:pt idx="209">
                  <c:v>44420</c:v>
                </c:pt>
                <c:pt idx="210">
                  <c:v>44421</c:v>
                </c:pt>
                <c:pt idx="211">
                  <c:v>44422</c:v>
                </c:pt>
                <c:pt idx="212">
                  <c:v>44423</c:v>
                </c:pt>
                <c:pt idx="213">
                  <c:v>44424</c:v>
                </c:pt>
                <c:pt idx="214">
                  <c:v>44425</c:v>
                </c:pt>
                <c:pt idx="215">
                  <c:v>44426</c:v>
                </c:pt>
                <c:pt idx="216">
                  <c:v>44427</c:v>
                </c:pt>
                <c:pt idx="217">
                  <c:v>44428</c:v>
                </c:pt>
                <c:pt idx="218">
                  <c:v>44429</c:v>
                </c:pt>
                <c:pt idx="219">
                  <c:v>44430</c:v>
                </c:pt>
                <c:pt idx="220">
                  <c:v>44431</c:v>
                </c:pt>
                <c:pt idx="221">
                  <c:v>44432</c:v>
                </c:pt>
                <c:pt idx="222">
                  <c:v>44433</c:v>
                </c:pt>
                <c:pt idx="223">
                  <c:v>44434</c:v>
                </c:pt>
                <c:pt idx="224">
                  <c:v>44435</c:v>
                </c:pt>
                <c:pt idx="225">
                  <c:v>44436</c:v>
                </c:pt>
                <c:pt idx="226">
                  <c:v>44437</c:v>
                </c:pt>
                <c:pt idx="227">
                  <c:v>44438</c:v>
                </c:pt>
                <c:pt idx="228">
                  <c:v>44439</c:v>
                </c:pt>
                <c:pt idx="229">
                  <c:v>44440</c:v>
                </c:pt>
                <c:pt idx="230">
                  <c:v>44441</c:v>
                </c:pt>
                <c:pt idx="231">
                  <c:v>44442</c:v>
                </c:pt>
                <c:pt idx="232">
                  <c:v>44443</c:v>
                </c:pt>
                <c:pt idx="233">
                  <c:v>44444</c:v>
                </c:pt>
                <c:pt idx="234">
                  <c:v>44445</c:v>
                </c:pt>
                <c:pt idx="235">
                  <c:v>44446</c:v>
                </c:pt>
                <c:pt idx="236">
                  <c:v>44447</c:v>
                </c:pt>
                <c:pt idx="237">
                  <c:v>44448</c:v>
                </c:pt>
                <c:pt idx="238">
                  <c:v>44449</c:v>
                </c:pt>
                <c:pt idx="239">
                  <c:v>44450</c:v>
                </c:pt>
                <c:pt idx="240">
                  <c:v>44451</c:v>
                </c:pt>
                <c:pt idx="241">
                  <c:v>44452</c:v>
                </c:pt>
                <c:pt idx="242">
                  <c:v>44453</c:v>
                </c:pt>
                <c:pt idx="243">
                  <c:v>44454</c:v>
                </c:pt>
                <c:pt idx="244">
                  <c:v>44455</c:v>
                </c:pt>
                <c:pt idx="245">
                  <c:v>44456</c:v>
                </c:pt>
                <c:pt idx="246">
                  <c:v>44457</c:v>
                </c:pt>
                <c:pt idx="247">
                  <c:v>44458</c:v>
                </c:pt>
                <c:pt idx="248">
                  <c:v>44459</c:v>
                </c:pt>
                <c:pt idx="249">
                  <c:v>44460</c:v>
                </c:pt>
                <c:pt idx="250">
                  <c:v>44461</c:v>
                </c:pt>
                <c:pt idx="251">
                  <c:v>44462</c:v>
                </c:pt>
                <c:pt idx="252">
                  <c:v>44463</c:v>
                </c:pt>
                <c:pt idx="253">
                  <c:v>44464</c:v>
                </c:pt>
                <c:pt idx="254">
                  <c:v>44465</c:v>
                </c:pt>
                <c:pt idx="255">
                  <c:v>44466</c:v>
                </c:pt>
                <c:pt idx="256">
                  <c:v>44467</c:v>
                </c:pt>
                <c:pt idx="257">
                  <c:v>44468</c:v>
                </c:pt>
                <c:pt idx="258">
                  <c:v>44469</c:v>
                </c:pt>
                <c:pt idx="259">
                  <c:v>44470</c:v>
                </c:pt>
                <c:pt idx="260">
                  <c:v>44471</c:v>
                </c:pt>
                <c:pt idx="261">
                  <c:v>44472</c:v>
                </c:pt>
                <c:pt idx="262">
                  <c:v>44473</c:v>
                </c:pt>
                <c:pt idx="263">
                  <c:v>44474</c:v>
                </c:pt>
                <c:pt idx="264">
                  <c:v>44475</c:v>
                </c:pt>
                <c:pt idx="265">
                  <c:v>44476</c:v>
                </c:pt>
                <c:pt idx="266">
                  <c:v>44477</c:v>
                </c:pt>
                <c:pt idx="267">
                  <c:v>44478</c:v>
                </c:pt>
                <c:pt idx="268">
                  <c:v>44479</c:v>
                </c:pt>
                <c:pt idx="269">
                  <c:v>44480</c:v>
                </c:pt>
                <c:pt idx="270">
                  <c:v>44481</c:v>
                </c:pt>
                <c:pt idx="271">
                  <c:v>44482</c:v>
                </c:pt>
                <c:pt idx="272">
                  <c:v>44483</c:v>
                </c:pt>
                <c:pt idx="273">
                  <c:v>44484</c:v>
                </c:pt>
                <c:pt idx="274">
                  <c:v>44485</c:v>
                </c:pt>
                <c:pt idx="275">
                  <c:v>44486</c:v>
                </c:pt>
                <c:pt idx="276">
                  <c:v>44487</c:v>
                </c:pt>
                <c:pt idx="277">
                  <c:v>44488</c:v>
                </c:pt>
                <c:pt idx="278">
                  <c:v>44489</c:v>
                </c:pt>
                <c:pt idx="279">
                  <c:v>44490</c:v>
                </c:pt>
                <c:pt idx="280">
                  <c:v>44491</c:v>
                </c:pt>
                <c:pt idx="281">
                  <c:v>44492</c:v>
                </c:pt>
                <c:pt idx="282">
                  <c:v>44493</c:v>
                </c:pt>
                <c:pt idx="283">
                  <c:v>44494</c:v>
                </c:pt>
                <c:pt idx="284">
                  <c:v>44495</c:v>
                </c:pt>
                <c:pt idx="285">
                  <c:v>44496</c:v>
                </c:pt>
                <c:pt idx="286">
                  <c:v>44497</c:v>
                </c:pt>
                <c:pt idx="287">
                  <c:v>44498</c:v>
                </c:pt>
                <c:pt idx="288">
                  <c:v>44499</c:v>
                </c:pt>
                <c:pt idx="289">
                  <c:v>44500</c:v>
                </c:pt>
                <c:pt idx="290">
                  <c:v>44501</c:v>
                </c:pt>
                <c:pt idx="291">
                  <c:v>44502</c:v>
                </c:pt>
                <c:pt idx="292">
                  <c:v>44503</c:v>
                </c:pt>
                <c:pt idx="293">
                  <c:v>44504</c:v>
                </c:pt>
                <c:pt idx="294">
                  <c:v>44505</c:v>
                </c:pt>
                <c:pt idx="295">
                  <c:v>44506</c:v>
                </c:pt>
                <c:pt idx="296">
                  <c:v>44507</c:v>
                </c:pt>
                <c:pt idx="297">
                  <c:v>44508</c:v>
                </c:pt>
                <c:pt idx="298">
                  <c:v>44509</c:v>
                </c:pt>
                <c:pt idx="299">
                  <c:v>44510</c:v>
                </c:pt>
                <c:pt idx="300">
                  <c:v>44511</c:v>
                </c:pt>
                <c:pt idx="301">
                  <c:v>44512</c:v>
                </c:pt>
                <c:pt idx="302">
                  <c:v>44513</c:v>
                </c:pt>
                <c:pt idx="303">
                  <c:v>44514</c:v>
                </c:pt>
                <c:pt idx="304">
                  <c:v>44515</c:v>
                </c:pt>
                <c:pt idx="305">
                  <c:v>44516</c:v>
                </c:pt>
                <c:pt idx="306">
                  <c:v>44517</c:v>
                </c:pt>
                <c:pt idx="307">
                  <c:v>44518</c:v>
                </c:pt>
                <c:pt idx="308">
                  <c:v>44519</c:v>
                </c:pt>
                <c:pt idx="309">
                  <c:v>44520</c:v>
                </c:pt>
                <c:pt idx="310">
                  <c:v>44521</c:v>
                </c:pt>
                <c:pt idx="311">
                  <c:v>44522</c:v>
                </c:pt>
                <c:pt idx="312">
                  <c:v>44523</c:v>
                </c:pt>
                <c:pt idx="313">
                  <c:v>44524</c:v>
                </c:pt>
                <c:pt idx="314">
                  <c:v>44525</c:v>
                </c:pt>
                <c:pt idx="315">
                  <c:v>44526</c:v>
                </c:pt>
                <c:pt idx="316">
                  <c:v>44527</c:v>
                </c:pt>
                <c:pt idx="317">
                  <c:v>44528</c:v>
                </c:pt>
                <c:pt idx="318">
                  <c:v>44529</c:v>
                </c:pt>
                <c:pt idx="319">
                  <c:v>44530</c:v>
                </c:pt>
                <c:pt idx="320">
                  <c:v>44531</c:v>
                </c:pt>
                <c:pt idx="321">
                  <c:v>44532</c:v>
                </c:pt>
                <c:pt idx="322">
                  <c:v>44533</c:v>
                </c:pt>
                <c:pt idx="323">
                  <c:v>44534</c:v>
                </c:pt>
                <c:pt idx="324">
                  <c:v>44535</c:v>
                </c:pt>
                <c:pt idx="325">
                  <c:v>44536</c:v>
                </c:pt>
                <c:pt idx="326">
                  <c:v>44537</c:v>
                </c:pt>
                <c:pt idx="327">
                  <c:v>44538</c:v>
                </c:pt>
                <c:pt idx="328">
                  <c:v>44539</c:v>
                </c:pt>
                <c:pt idx="329">
                  <c:v>44540</c:v>
                </c:pt>
                <c:pt idx="330">
                  <c:v>44541</c:v>
                </c:pt>
                <c:pt idx="331">
                  <c:v>44542</c:v>
                </c:pt>
                <c:pt idx="332">
                  <c:v>44543</c:v>
                </c:pt>
                <c:pt idx="333">
                  <c:v>44544</c:v>
                </c:pt>
                <c:pt idx="334">
                  <c:v>44545</c:v>
                </c:pt>
                <c:pt idx="335">
                  <c:v>44546</c:v>
                </c:pt>
                <c:pt idx="336">
                  <c:v>44547</c:v>
                </c:pt>
                <c:pt idx="337">
                  <c:v>44548</c:v>
                </c:pt>
                <c:pt idx="338">
                  <c:v>44549</c:v>
                </c:pt>
                <c:pt idx="339">
                  <c:v>44550</c:v>
                </c:pt>
                <c:pt idx="340">
                  <c:v>44551</c:v>
                </c:pt>
                <c:pt idx="341">
                  <c:v>44552</c:v>
                </c:pt>
                <c:pt idx="342">
                  <c:v>44553</c:v>
                </c:pt>
                <c:pt idx="343">
                  <c:v>44554</c:v>
                </c:pt>
                <c:pt idx="344">
                  <c:v>44555</c:v>
                </c:pt>
                <c:pt idx="345">
                  <c:v>44556</c:v>
                </c:pt>
                <c:pt idx="346">
                  <c:v>44557</c:v>
                </c:pt>
                <c:pt idx="347">
                  <c:v>44558</c:v>
                </c:pt>
                <c:pt idx="348">
                  <c:v>44559</c:v>
                </c:pt>
                <c:pt idx="349">
                  <c:v>44560</c:v>
                </c:pt>
                <c:pt idx="350">
                  <c:v>44561</c:v>
                </c:pt>
                <c:pt idx="351">
                  <c:v>44562</c:v>
                </c:pt>
                <c:pt idx="352">
                  <c:v>44563</c:v>
                </c:pt>
                <c:pt idx="353">
                  <c:v>44564</c:v>
                </c:pt>
                <c:pt idx="354">
                  <c:v>44565</c:v>
                </c:pt>
                <c:pt idx="355">
                  <c:v>44566</c:v>
                </c:pt>
                <c:pt idx="356">
                  <c:v>44567</c:v>
                </c:pt>
                <c:pt idx="357">
                  <c:v>44568</c:v>
                </c:pt>
                <c:pt idx="358">
                  <c:v>44569</c:v>
                </c:pt>
                <c:pt idx="359">
                  <c:v>44570</c:v>
                </c:pt>
                <c:pt idx="360">
                  <c:v>44571</c:v>
                </c:pt>
                <c:pt idx="361">
                  <c:v>44572</c:v>
                </c:pt>
                <c:pt idx="362">
                  <c:v>44573</c:v>
                </c:pt>
                <c:pt idx="363">
                  <c:v>44574</c:v>
                </c:pt>
                <c:pt idx="364">
                  <c:v>44575</c:v>
                </c:pt>
              </c:numCache>
            </c:numRef>
          </c:xVal>
          <c:yVal>
            <c:numRef>
              <c:f>4</c:f>
              <c:numCache>
                <c:formatCode>General</c:formatCode>
                <c:ptCount val="365"/>
                <c:pt idx="0">
                  <c:v>0.209337929540069</c:v>
                </c:pt>
                <c:pt idx="1">
                  <c:v>0.211476185942189</c:v>
                </c:pt>
                <c:pt idx="2">
                  <c:v>0.213614442344294</c:v>
                </c:pt>
                <c:pt idx="3">
                  <c:v>0.215752698746414</c:v>
                </c:pt>
                <c:pt idx="4">
                  <c:v>0.217890955148519</c:v>
                </c:pt>
                <c:pt idx="5">
                  <c:v>0.220029211550639</c:v>
                </c:pt>
                <c:pt idx="6">
                  <c:v>0.222167467952758</c:v>
                </c:pt>
                <c:pt idx="7">
                  <c:v>0.224305724354863</c:v>
                </c:pt>
                <c:pt idx="8">
                  <c:v>0.226443980756983</c:v>
                </c:pt>
                <c:pt idx="9">
                  <c:v>0.228582237159102</c:v>
                </c:pt>
                <c:pt idx="10">
                  <c:v>0.230720493561208</c:v>
                </c:pt>
                <c:pt idx="11">
                  <c:v>0.232858749963327</c:v>
                </c:pt>
                <c:pt idx="12">
                  <c:v>0.234997006365433</c:v>
                </c:pt>
                <c:pt idx="13">
                  <c:v>0.237135262767552</c:v>
                </c:pt>
                <c:pt idx="14">
                  <c:v>0.239273519169672</c:v>
                </c:pt>
                <c:pt idx="15">
                  <c:v>0.241411775571777</c:v>
                </c:pt>
                <c:pt idx="16">
                  <c:v>0.243550031973896</c:v>
                </c:pt>
                <c:pt idx="17">
                  <c:v>0.245688288376002</c:v>
                </c:pt>
                <c:pt idx="18">
                  <c:v>0.247826544778121</c:v>
                </c:pt>
                <c:pt idx="19">
                  <c:v>0.249964801180241</c:v>
                </c:pt>
                <c:pt idx="20">
                  <c:v>0.252103057582346</c:v>
                </c:pt>
                <c:pt idx="21">
                  <c:v>0.254241313984465</c:v>
                </c:pt>
                <c:pt idx="22">
                  <c:v>0.256379570386571</c:v>
                </c:pt>
                <c:pt idx="23">
                  <c:v>0.25851782678869</c:v>
                </c:pt>
                <c:pt idx="24">
                  <c:v>0.26065608319081</c:v>
                </c:pt>
                <c:pt idx="25">
                  <c:v>0.262794339592915</c:v>
                </c:pt>
                <c:pt idx="26">
                  <c:v>0.264932595995035</c:v>
                </c:pt>
                <c:pt idx="27">
                  <c:v>0.267070852397154</c:v>
                </c:pt>
                <c:pt idx="28">
                  <c:v>0.269209108799259</c:v>
                </c:pt>
                <c:pt idx="29">
                  <c:v>0.271347365201379</c:v>
                </c:pt>
                <c:pt idx="30">
                  <c:v>0.273485621603484</c:v>
                </c:pt>
                <c:pt idx="31">
                  <c:v>0.275623878005604</c:v>
                </c:pt>
                <c:pt idx="32">
                  <c:v>0.277762134407723</c:v>
                </c:pt>
                <c:pt idx="33">
                  <c:v>0.279900390809829</c:v>
                </c:pt>
                <c:pt idx="34">
                  <c:v>0.282038647211948</c:v>
                </c:pt>
                <c:pt idx="35">
                  <c:v>0.284176903614053</c:v>
                </c:pt>
                <c:pt idx="36">
                  <c:v>0.286315160016173</c:v>
                </c:pt>
                <c:pt idx="37">
                  <c:v>0.288453416418292</c:v>
                </c:pt>
                <c:pt idx="38">
                  <c:v>0.290591672820398</c:v>
                </c:pt>
                <c:pt idx="39">
                  <c:v>0.292729929222517</c:v>
                </c:pt>
                <c:pt idx="40">
                  <c:v>0.294868185624622</c:v>
                </c:pt>
                <c:pt idx="41">
                  <c:v>0.297006442026742</c:v>
                </c:pt>
                <c:pt idx="42">
                  <c:v>0.299144698428861</c:v>
                </c:pt>
                <c:pt idx="43">
                  <c:v>0.301282954830967</c:v>
                </c:pt>
                <c:pt idx="44">
                  <c:v>0.303421211233086</c:v>
                </c:pt>
                <c:pt idx="45">
                  <c:v>0.305559467635206</c:v>
                </c:pt>
                <c:pt idx="46">
                  <c:v>0.307697724037311</c:v>
                </c:pt>
                <c:pt idx="47">
                  <c:v>0.309835980439431</c:v>
                </c:pt>
                <c:pt idx="48">
                  <c:v>0.311974236841536</c:v>
                </c:pt>
                <c:pt idx="49">
                  <c:v>0.314112493243655</c:v>
                </c:pt>
                <c:pt idx="50">
                  <c:v>0.316250749645775</c:v>
                </c:pt>
                <c:pt idx="51">
                  <c:v>0.31838900604788</c:v>
                </c:pt>
                <c:pt idx="52">
                  <c:v>0.32052726245</c:v>
                </c:pt>
                <c:pt idx="53">
                  <c:v>0.322665518852105</c:v>
                </c:pt>
                <c:pt idx="54">
                  <c:v>0.324803775254225</c:v>
                </c:pt>
                <c:pt idx="55">
                  <c:v>0.326942031656344</c:v>
                </c:pt>
                <c:pt idx="56">
                  <c:v>0.329080288058449</c:v>
                </c:pt>
                <c:pt idx="57">
                  <c:v>0.331218544460569</c:v>
                </c:pt>
                <c:pt idx="58">
                  <c:v>0.333356800862681</c:v>
                </c:pt>
                <c:pt idx="59">
                  <c:v>0.334515184655615</c:v>
                </c:pt>
                <c:pt idx="60">
                  <c:v>0.335673568448541</c:v>
                </c:pt>
                <c:pt idx="61">
                  <c:v>0.336831952241468</c:v>
                </c:pt>
                <c:pt idx="62">
                  <c:v>0.337990336034402</c:v>
                </c:pt>
                <c:pt idx="63">
                  <c:v>0.339148719827328</c:v>
                </c:pt>
                <c:pt idx="64">
                  <c:v>0.340307103620255</c:v>
                </c:pt>
                <c:pt idx="65">
                  <c:v>0.341465487413188</c:v>
                </c:pt>
                <c:pt idx="66">
                  <c:v>0.342623871206115</c:v>
                </c:pt>
                <c:pt idx="67">
                  <c:v>0.343782254999041</c:v>
                </c:pt>
                <c:pt idx="68">
                  <c:v>0.344940638791975</c:v>
                </c:pt>
                <c:pt idx="69">
                  <c:v>0.346099022584902</c:v>
                </c:pt>
                <c:pt idx="70">
                  <c:v>0.347257406377828</c:v>
                </c:pt>
                <c:pt idx="71">
                  <c:v>0.348415790170755</c:v>
                </c:pt>
                <c:pt idx="72">
                  <c:v>0.349574173963688</c:v>
                </c:pt>
                <c:pt idx="73">
                  <c:v>0.350732557756615</c:v>
                </c:pt>
                <c:pt idx="74">
                  <c:v>0.351890941549541</c:v>
                </c:pt>
                <c:pt idx="75">
                  <c:v>0.353049325342475</c:v>
                </c:pt>
                <c:pt idx="76">
                  <c:v>0.354207709135402</c:v>
                </c:pt>
                <c:pt idx="77">
                  <c:v>0.355366092928328</c:v>
                </c:pt>
                <c:pt idx="78">
                  <c:v>0.356524476721262</c:v>
                </c:pt>
                <c:pt idx="79">
                  <c:v>0.357682860514188</c:v>
                </c:pt>
                <c:pt idx="80">
                  <c:v>0.358841244307115</c:v>
                </c:pt>
                <c:pt idx="81">
                  <c:v>0.359999628100049</c:v>
                </c:pt>
                <c:pt idx="82">
                  <c:v>0.361158011892975</c:v>
                </c:pt>
                <c:pt idx="83">
                  <c:v>0.362316395685902</c:v>
                </c:pt>
                <c:pt idx="84">
                  <c:v>0.363474779478828</c:v>
                </c:pt>
                <c:pt idx="85">
                  <c:v>0.364633163271762</c:v>
                </c:pt>
                <c:pt idx="86">
                  <c:v>0.365791547064688</c:v>
                </c:pt>
                <c:pt idx="87">
                  <c:v>0.366949930857615</c:v>
                </c:pt>
                <c:pt idx="88">
                  <c:v>0.368108314650545</c:v>
                </c:pt>
                <c:pt idx="89">
                  <c:v>0.367893885770751</c:v>
                </c:pt>
                <c:pt idx="90">
                  <c:v>0.367679456890958</c:v>
                </c:pt>
                <c:pt idx="91">
                  <c:v>0.367465028011164</c:v>
                </c:pt>
                <c:pt idx="92">
                  <c:v>0.367250599131371</c:v>
                </c:pt>
                <c:pt idx="93">
                  <c:v>0.367036170251577</c:v>
                </c:pt>
                <c:pt idx="94">
                  <c:v>0.366821741371783</c:v>
                </c:pt>
                <c:pt idx="95">
                  <c:v>0.36660731249199</c:v>
                </c:pt>
                <c:pt idx="96">
                  <c:v>0.366392883612196</c:v>
                </c:pt>
                <c:pt idx="97">
                  <c:v>0.366178454732403</c:v>
                </c:pt>
                <c:pt idx="98">
                  <c:v>0.365964025852609</c:v>
                </c:pt>
                <c:pt idx="99">
                  <c:v>0.365749596972815</c:v>
                </c:pt>
                <c:pt idx="100">
                  <c:v>0.365535168093022</c:v>
                </c:pt>
                <c:pt idx="101">
                  <c:v>0.365320739213228</c:v>
                </c:pt>
                <c:pt idx="102">
                  <c:v>0.365106310333434</c:v>
                </c:pt>
                <c:pt idx="103">
                  <c:v>0.364891881453641</c:v>
                </c:pt>
                <c:pt idx="104">
                  <c:v>0.364677452573847</c:v>
                </c:pt>
                <c:pt idx="105">
                  <c:v>0.364463023694054</c:v>
                </c:pt>
                <c:pt idx="106">
                  <c:v>0.36424859481426</c:v>
                </c:pt>
                <c:pt idx="107">
                  <c:v>0.364034165934466</c:v>
                </c:pt>
                <c:pt idx="108">
                  <c:v>0.363819737054673</c:v>
                </c:pt>
                <c:pt idx="109">
                  <c:v>0.363605308174879</c:v>
                </c:pt>
                <c:pt idx="110">
                  <c:v>0.363390879295086</c:v>
                </c:pt>
                <c:pt idx="111">
                  <c:v>0.363176450415292</c:v>
                </c:pt>
                <c:pt idx="112">
                  <c:v>0.362962021535498</c:v>
                </c:pt>
                <c:pt idx="113">
                  <c:v>0.362747592655705</c:v>
                </c:pt>
                <c:pt idx="114">
                  <c:v>0.362533163775911</c:v>
                </c:pt>
                <c:pt idx="115">
                  <c:v>0.362318734896117</c:v>
                </c:pt>
                <c:pt idx="116">
                  <c:v>0.362104306016324</c:v>
                </c:pt>
                <c:pt idx="117">
                  <c:v>0.36188987713653</c:v>
                </c:pt>
                <c:pt idx="118">
                  <c:v>0.361675448256733</c:v>
                </c:pt>
                <c:pt idx="119">
                  <c:v>0.360822229409791</c:v>
                </c:pt>
                <c:pt idx="120">
                  <c:v>0.35996901056285</c:v>
                </c:pt>
                <c:pt idx="121">
                  <c:v>0.359115791715908</c:v>
                </c:pt>
                <c:pt idx="122">
                  <c:v>0.358262572868959</c:v>
                </c:pt>
                <c:pt idx="123">
                  <c:v>0.357409354022018</c:v>
                </c:pt>
                <c:pt idx="124">
                  <c:v>0.356556135175076</c:v>
                </c:pt>
                <c:pt idx="125">
                  <c:v>0.355702916328134</c:v>
                </c:pt>
                <c:pt idx="126">
                  <c:v>0.354849697481193</c:v>
                </c:pt>
                <c:pt idx="127">
                  <c:v>0.353996478634251</c:v>
                </c:pt>
                <c:pt idx="128">
                  <c:v>0.353143259787309</c:v>
                </c:pt>
                <c:pt idx="129">
                  <c:v>0.35229004094036</c:v>
                </c:pt>
                <c:pt idx="130">
                  <c:v>0.351436822093419</c:v>
                </c:pt>
                <c:pt idx="131">
                  <c:v>0.350583603246477</c:v>
                </c:pt>
                <c:pt idx="132">
                  <c:v>0.349730384399535</c:v>
                </c:pt>
                <c:pt idx="133">
                  <c:v>0.348877165552594</c:v>
                </c:pt>
                <c:pt idx="134">
                  <c:v>0.348023946705652</c:v>
                </c:pt>
                <c:pt idx="135">
                  <c:v>0.34717072785871</c:v>
                </c:pt>
                <c:pt idx="136">
                  <c:v>0.346317509011762</c:v>
                </c:pt>
                <c:pt idx="137">
                  <c:v>0.34546429016482</c:v>
                </c:pt>
                <c:pt idx="138">
                  <c:v>0.344611071317878</c:v>
                </c:pt>
                <c:pt idx="139">
                  <c:v>0.343757852470937</c:v>
                </c:pt>
                <c:pt idx="140">
                  <c:v>0.342904633623995</c:v>
                </c:pt>
                <c:pt idx="141">
                  <c:v>0.342051414777053</c:v>
                </c:pt>
                <c:pt idx="142">
                  <c:v>0.341198195930112</c:v>
                </c:pt>
                <c:pt idx="143">
                  <c:v>0.340344977083163</c:v>
                </c:pt>
                <c:pt idx="144">
                  <c:v>0.339491758236221</c:v>
                </c:pt>
                <c:pt idx="145">
                  <c:v>0.338638539389279</c:v>
                </c:pt>
                <c:pt idx="146">
                  <c:v>0.337785320542338</c:v>
                </c:pt>
                <c:pt idx="147">
                  <c:v>0.336932101695396</c:v>
                </c:pt>
                <c:pt idx="148">
                  <c:v>0.336078882848483</c:v>
                </c:pt>
                <c:pt idx="149">
                  <c:v>0.344343449704866</c:v>
                </c:pt>
                <c:pt idx="150">
                  <c:v>0.352608016561192</c:v>
                </c:pt>
                <c:pt idx="151">
                  <c:v>0.360872583417574</c:v>
                </c:pt>
                <c:pt idx="152">
                  <c:v>0.369137150273957</c:v>
                </c:pt>
                <c:pt idx="153">
                  <c:v>0.37740171713034</c:v>
                </c:pt>
                <c:pt idx="154">
                  <c:v>0.385666283986666</c:v>
                </c:pt>
                <c:pt idx="155">
                  <c:v>0.393930850843049</c:v>
                </c:pt>
                <c:pt idx="156">
                  <c:v>0.402195417699431</c:v>
                </c:pt>
                <c:pt idx="157">
                  <c:v>0.410459984555814</c:v>
                </c:pt>
                <c:pt idx="158">
                  <c:v>0.41872455141214</c:v>
                </c:pt>
                <c:pt idx="159">
                  <c:v>0.426989118268523</c:v>
                </c:pt>
                <c:pt idx="160">
                  <c:v>0.435253685124906</c:v>
                </c:pt>
                <c:pt idx="161">
                  <c:v>0.443518251981288</c:v>
                </c:pt>
                <c:pt idx="162">
                  <c:v>0.451782818837671</c:v>
                </c:pt>
                <c:pt idx="163">
                  <c:v>0.460047385693997</c:v>
                </c:pt>
                <c:pt idx="164">
                  <c:v>0.46831195255038</c:v>
                </c:pt>
                <c:pt idx="165">
                  <c:v>0.476576519406763</c:v>
                </c:pt>
                <c:pt idx="166">
                  <c:v>0.484841086263145</c:v>
                </c:pt>
                <c:pt idx="167">
                  <c:v>0.493105653119471</c:v>
                </c:pt>
                <c:pt idx="168">
                  <c:v>0.501370219975854</c:v>
                </c:pt>
                <c:pt idx="169">
                  <c:v>0.509634786832237</c:v>
                </c:pt>
                <c:pt idx="170">
                  <c:v>0.51789935368862</c:v>
                </c:pt>
                <c:pt idx="171">
                  <c:v>0.526163920544946</c:v>
                </c:pt>
                <c:pt idx="172">
                  <c:v>0.534428487401328</c:v>
                </c:pt>
                <c:pt idx="173">
                  <c:v>0.542693054257711</c:v>
                </c:pt>
                <c:pt idx="174">
                  <c:v>0.550957621114094</c:v>
                </c:pt>
                <c:pt idx="175">
                  <c:v>0.55922218797042</c:v>
                </c:pt>
                <c:pt idx="176">
                  <c:v>0.567486754826803</c:v>
                </c:pt>
                <c:pt idx="177">
                  <c:v>0.575751321683185</c:v>
                </c:pt>
                <c:pt idx="178">
                  <c:v>0.584015888539511</c:v>
                </c:pt>
                <c:pt idx="179">
                  <c:v>0.577967621698633</c:v>
                </c:pt>
                <c:pt idx="180">
                  <c:v>0.571919354857698</c:v>
                </c:pt>
                <c:pt idx="181">
                  <c:v>0.56587108801682</c:v>
                </c:pt>
                <c:pt idx="182">
                  <c:v>0.559822821175885</c:v>
                </c:pt>
                <c:pt idx="183">
                  <c:v>0.553774554335007</c:v>
                </c:pt>
                <c:pt idx="184">
                  <c:v>0.547726287494072</c:v>
                </c:pt>
                <c:pt idx="185">
                  <c:v>0.541678020653194</c:v>
                </c:pt>
                <c:pt idx="186">
                  <c:v>0.535629753812259</c:v>
                </c:pt>
                <c:pt idx="187">
                  <c:v>0.529581486971381</c:v>
                </c:pt>
                <c:pt idx="188">
                  <c:v>0.523533220130446</c:v>
                </c:pt>
                <c:pt idx="189">
                  <c:v>0.517484953289568</c:v>
                </c:pt>
                <c:pt idx="190">
                  <c:v>0.511436686448633</c:v>
                </c:pt>
                <c:pt idx="191">
                  <c:v>0.505388419607755</c:v>
                </c:pt>
                <c:pt idx="192">
                  <c:v>0.49934015276682</c:v>
                </c:pt>
                <c:pt idx="193">
                  <c:v>0.493291885925828</c:v>
                </c:pt>
                <c:pt idx="194">
                  <c:v>0.523069327629855</c:v>
                </c:pt>
                <c:pt idx="195">
                  <c:v>0.55284676933411</c:v>
                </c:pt>
                <c:pt idx="196">
                  <c:v>0.582624211038365</c:v>
                </c:pt>
                <c:pt idx="197">
                  <c:v>0.612401652742392</c:v>
                </c:pt>
                <c:pt idx="198">
                  <c:v>0.642179094446647</c:v>
                </c:pt>
                <c:pt idx="199">
                  <c:v>0.671956536150674</c:v>
                </c:pt>
                <c:pt idx="200">
                  <c:v>0.701733977854929</c:v>
                </c:pt>
                <c:pt idx="201">
                  <c:v>0.731511419558956</c:v>
                </c:pt>
                <c:pt idx="202">
                  <c:v>0.761288861263211</c:v>
                </c:pt>
                <c:pt idx="203">
                  <c:v>0.791066302967465</c:v>
                </c:pt>
                <c:pt idx="204">
                  <c:v>0.820843744671492</c:v>
                </c:pt>
                <c:pt idx="205">
                  <c:v>0.850621186375747</c:v>
                </c:pt>
                <c:pt idx="206">
                  <c:v>0.880398628079774</c:v>
                </c:pt>
                <c:pt idx="207">
                  <c:v>0.910176069784029</c:v>
                </c:pt>
                <c:pt idx="208">
                  <c:v>0.939953511488284</c:v>
                </c:pt>
                <c:pt idx="209">
                  <c:v>0.969730953192311</c:v>
                </c:pt>
                <c:pt idx="210">
                  <c:v>0.999508394896566</c:v>
                </c:pt>
                <c:pt idx="211">
                  <c:v>1.02928583660059</c:v>
                </c:pt>
                <c:pt idx="212">
                  <c:v>1.05906327830485</c:v>
                </c:pt>
                <c:pt idx="213">
                  <c:v>1.0888407200091</c:v>
                </c:pt>
                <c:pt idx="214">
                  <c:v>1.07720408655882</c:v>
                </c:pt>
                <c:pt idx="215">
                  <c:v>1.06556745310843</c:v>
                </c:pt>
                <c:pt idx="216">
                  <c:v>1.05393081965815</c:v>
                </c:pt>
                <c:pt idx="217">
                  <c:v>1.04229418620776</c:v>
                </c:pt>
                <c:pt idx="218">
                  <c:v>1.03065755275748</c:v>
                </c:pt>
                <c:pt idx="219">
                  <c:v>1.01902091930708</c:v>
                </c:pt>
                <c:pt idx="220">
                  <c:v>1.00738428585669</c:v>
                </c:pt>
                <c:pt idx="221">
                  <c:v>0.995747652406408</c:v>
                </c:pt>
                <c:pt idx="222">
                  <c:v>0.984111018956014</c:v>
                </c:pt>
                <c:pt idx="223">
                  <c:v>0.97247438550572</c:v>
                </c:pt>
                <c:pt idx="224">
                  <c:v>0.970949602821207</c:v>
                </c:pt>
                <c:pt idx="225">
                  <c:v>0.969424820136695</c:v>
                </c:pt>
                <c:pt idx="226">
                  <c:v>0.967900037452182</c:v>
                </c:pt>
                <c:pt idx="227">
                  <c:v>0.966375254767669</c:v>
                </c:pt>
                <c:pt idx="228">
                  <c:v>0.964850472083157</c:v>
                </c:pt>
                <c:pt idx="229">
                  <c:v>0.963325689398644</c:v>
                </c:pt>
                <c:pt idx="230">
                  <c:v>0.961800906714132</c:v>
                </c:pt>
                <c:pt idx="231">
                  <c:v>0.960276124029619</c:v>
                </c:pt>
                <c:pt idx="232">
                  <c:v>0.958751341345121</c:v>
                </c:pt>
                <c:pt idx="233">
                  <c:v>0.95722655866058</c:v>
                </c:pt>
                <c:pt idx="234">
                  <c:v>0.94935661369874</c:v>
                </c:pt>
                <c:pt idx="235">
                  <c:v>0.941486668736957</c:v>
                </c:pt>
                <c:pt idx="236">
                  <c:v>0.933616723775117</c:v>
                </c:pt>
                <c:pt idx="237">
                  <c:v>0.925746778813277</c:v>
                </c:pt>
                <c:pt idx="238">
                  <c:v>0.917876833851437</c:v>
                </c:pt>
                <c:pt idx="239">
                  <c:v>0.910006888889598</c:v>
                </c:pt>
                <c:pt idx="240">
                  <c:v>0.902136943927815</c:v>
                </c:pt>
                <c:pt idx="241">
                  <c:v>0.894266998965975</c:v>
                </c:pt>
                <c:pt idx="242">
                  <c:v>0.886397054004135</c:v>
                </c:pt>
                <c:pt idx="243">
                  <c:v>0.878527109042352</c:v>
                </c:pt>
                <c:pt idx="244">
                  <c:v>0.857856214011576</c:v>
                </c:pt>
                <c:pt idx="245">
                  <c:v>0.837185318980801</c:v>
                </c:pt>
                <c:pt idx="246">
                  <c:v>0.816514423950025</c:v>
                </c:pt>
                <c:pt idx="247">
                  <c:v>0.795843528919136</c:v>
                </c:pt>
                <c:pt idx="248">
                  <c:v>0.77517263388836</c:v>
                </c:pt>
                <c:pt idx="249">
                  <c:v>0.754501738857584</c:v>
                </c:pt>
                <c:pt idx="250">
                  <c:v>0.733830843826809</c:v>
                </c:pt>
                <c:pt idx="251">
                  <c:v>0.713159948796033</c:v>
                </c:pt>
                <c:pt idx="252">
                  <c:v>0.692489053765257</c:v>
                </c:pt>
                <c:pt idx="253">
                  <c:v>0.671818158734368</c:v>
                </c:pt>
                <c:pt idx="254">
                  <c:v>0.664043784461796</c:v>
                </c:pt>
                <c:pt idx="255">
                  <c:v>0.656269410189282</c:v>
                </c:pt>
                <c:pt idx="256">
                  <c:v>0.648495035916767</c:v>
                </c:pt>
                <c:pt idx="257">
                  <c:v>0.640720661644195</c:v>
                </c:pt>
                <c:pt idx="258">
                  <c:v>0.632946287371681</c:v>
                </c:pt>
                <c:pt idx="259">
                  <c:v>0.625171913099166</c:v>
                </c:pt>
                <c:pt idx="260">
                  <c:v>0.617397538826594</c:v>
                </c:pt>
                <c:pt idx="261">
                  <c:v>0.60962316455408</c:v>
                </c:pt>
                <c:pt idx="262">
                  <c:v>0.601848790281565</c:v>
                </c:pt>
                <c:pt idx="263">
                  <c:v>0.594074416008993</c:v>
                </c:pt>
                <c:pt idx="264">
                  <c:v>0.586300041736479</c:v>
                </c:pt>
                <c:pt idx="265">
                  <c:v>0.578525667463964</c:v>
                </c:pt>
                <c:pt idx="266">
                  <c:v>0.570751293191393</c:v>
                </c:pt>
                <c:pt idx="267">
                  <c:v>0.562976918918878</c:v>
                </c:pt>
                <c:pt idx="268">
                  <c:v>0.555202544646363</c:v>
                </c:pt>
                <c:pt idx="269">
                  <c:v>0.542571077412504</c:v>
                </c:pt>
                <c:pt idx="270">
                  <c:v>0.529939610178644</c:v>
                </c:pt>
                <c:pt idx="271">
                  <c:v>0.517308142944785</c:v>
                </c:pt>
                <c:pt idx="272">
                  <c:v>0.504676675710925</c:v>
                </c:pt>
                <c:pt idx="273">
                  <c:v>0.49204520847718</c:v>
                </c:pt>
                <c:pt idx="274">
                  <c:v>0.47941374124332</c:v>
                </c:pt>
                <c:pt idx="275">
                  <c:v>0.466782274009461</c:v>
                </c:pt>
                <c:pt idx="276">
                  <c:v>0.454150806775601</c:v>
                </c:pt>
                <c:pt idx="277">
                  <c:v>0.441519339541742</c:v>
                </c:pt>
                <c:pt idx="278">
                  <c:v>0.428887872307882</c:v>
                </c:pt>
                <c:pt idx="279">
                  <c:v>0.416256405074023</c:v>
                </c:pt>
                <c:pt idx="280">
                  <c:v>0.403624937840164</c:v>
                </c:pt>
                <c:pt idx="281">
                  <c:v>0.390993470606304</c:v>
                </c:pt>
                <c:pt idx="282">
                  <c:v>0.378362003372445</c:v>
                </c:pt>
                <c:pt idx="283">
                  <c:v>0.365730536138585</c:v>
                </c:pt>
                <c:pt idx="284">
                  <c:v>0.353099068904726</c:v>
                </c:pt>
                <c:pt idx="285">
                  <c:v>0.340467601670866</c:v>
                </c:pt>
                <c:pt idx="286">
                  <c:v>0.327836134437007</c:v>
                </c:pt>
                <c:pt idx="287">
                  <c:v>0.315204667203261</c:v>
                </c:pt>
                <c:pt idx="288">
                  <c:v>0.302573199969323</c:v>
                </c:pt>
                <c:pt idx="289">
                  <c:v>0.302723769908534</c:v>
                </c:pt>
                <c:pt idx="290">
                  <c:v>0.302874339847745</c:v>
                </c:pt>
                <c:pt idx="291">
                  <c:v>0.303024909786956</c:v>
                </c:pt>
                <c:pt idx="292">
                  <c:v>0.303175479726167</c:v>
                </c:pt>
                <c:pt idx="293">
                  <c:v>0.303326049665378</c:v>
                </c:pt>
                <c:pt idx="294">
                  <c:v>0.303476619604589</c:v>
                </c:pt>
                <c:pt idx="295">
                  <c:v>0.3036271895438</c:v>
                </c:pt>
                <c:pt idx="296">
                  <c:v>0.303777759483011</c:v>
                </c:pt>
                <c:pt idx="297">
                  <c:v>0.303928329422222</c:v>
                </c:pt>
                <c:pt idx="298">
                  <c:v>0.304078899361433</c:v>
                </c:pt>
                <c:pt idx="299">
                  <c:v>0.304229469300644</c:v>
                </c:pt>
                <c:pt idx="300">
                  <c:v>0.304380039239855</c:v>
                </c:pt>
                <c:pt idx="301">
                  <c:v>0.304530609179066</c:v>
                </c:pt>
                <c:pt idx="302">
                  <c:v>0.304681179118277</c:v>
                </c:pt>
                <c:pt idx="303">
                  <c:v>0.304831749057488</c:v>
                </c:pt>
                <c:pt idx="304">
                  <c:v>0.304982318996699</c:v>
                </c:pt>
                <c:pt idx="305">
                  <c:v>0.30513288893591</c:v>
                </c:pt>
                <c:pt idx="306">
                  <c:v>0.305283458875121</c:v>
                </c:pt>
                <c:pt idx="307">
                  <c:v>0.305434028814332</c:v>
                </c:pt>
                <c:pt idx="308">
                  <c:v>0.305584598753543</c:v>
                </c:pt>
                <c:pt idx="309">
                  <c:v>0.305735168692754</c:v>
                </c:pt>
                <c:pt idx="310">
                  <c:v>0.305885738631965</c:v>
                </c:pt>
                <c:pt idx="311">
                  <c:v>0.306036308571176</c:v>
                </c:pt>
                <c:pt idx="312">
                  <c:v>0.306186878510387</c:v>
                </c:pt>
                <c:pt idx="313">
                  <c:v>0.306337448449598</c:v>
                </c:pt>
                <c:pt idx="314">
                  <c:v>0.306488018388809</c:v>
                </c:pt>
                <c:pt idx="315">
                  <c:v>0.30663858832802</c:v>
                </c:pt>
                <c:pt idx="316">
                  <c:v>0.306789158267232</c:v>
                </c:pt>
                <c:pt idx="317">
                  <c:v>0.306939728206443</c:v>
                </c:pt>
                <c:pt idx="318">
                  <c:v>0.307090298145653</c:v>
                </c:pt>
                <c:pt idx="319">
                  <c:v>0.305422865251884</c:v>
                </c:pt>
                <c:pt idx="320">
                  <c:v>0.303755432358116</c:v>
                </c:pt>
                <c:pt idx="321">
                  <c:v>0.302087999464348</c:v>
                </c:pt>
                <c:pt idx="322">
                  <c:v>0.300420566570565</c:v>
                </c:pt>
                <c:pt idx="323">
                  <c:v>0.298753133676797</c:v>
                </c:pt>
                <c:pt idx="324">
                  <c:v>0.297085700783029</c:v>
                </c:pt>
                <c:pt idx="325">
                  <c:v>0.295418267889261</c:v>
                </c:pt>
                <c:pt idx="326">
                  <c:v>0.293750834995492</c:v>
                </c:pt>
                <c:pt idx="327">
                  <c:v>0.292083402101724</c:v>
                </c:pt>
                <c:pt idx="328">
                  <c:v>0.290415969207956</c:v>
                </c:pt>
                <c:pt idx="329">
                  <c:v>0.288748536314188</c:v>
                </c:pt>
                <c:pt idx="330">
                  <c:v>0.287081103420419</c:v>
                </c:pt>
                <c:pt idx="331">
                  <c:v>0.285413670526651</c:v>
                </c:pt>
                <c:pt idx="332">
                  <c:v>0.283746237632883</c:v>
                </c:pt>
                <c:pt idx="333">
                  <c:v>0.282078804739115</c:v>
                </c:pt>
                <c:pt idx="334">
                  <c:v>0.280411371845332</c:v>
                </c:pt>
                <c:pt idx="335">
                  <c:v>0.278743938951564</c:v>
                </c:pt>
                <c:pt idx="336">
                  <c:v>0.277076506057796</c:v>
                </c:pt>
                <c:pt idx="337">
                  <c:v>0.275409073164028</c:v>
                </c:pt>
                <c:pt idx="338">
                  <c:v>0.273741640270259</c:v>
                </c:pt>
                <c:pt idx="339">
                  <c:v>0.272074207376491</c:v>
                </c:pt>
                <c:pt idx="340">
                  <c:v>0.270406774482723</c:v>
                </c:pt>
                <c:pt idx="341">
                  <c:v>0.268739341588955</c:v>
                </c:pt>
                <c:pt idx="342">
                  <c:v>0.267071908695186</c:v>
                </c:pt>
                <c:pt idx="343">
                  <c:v>0.265404475801418</c:v>
                </c:pt>
                <c:pt idx="344">
                  <c:v>0.26373704290765</c:v>
                </c:pt>
                <c:pt idx="345">
                  <c:v>0.262069610013882</c:v>
                </c:pt>
                <c:pt idx="346">
                  <c:v>0.260402177120099</c:v>
                </c:pt>
                <c:pt idx="347">
                  <c:v>0.258734744226331</c:v>
                </c:pt>
                <c:pt idx="348">
                  <c:v>0.257067311332577</c:v>
                </c:pt>
                <c:pt idx="349">
                  <c:v>0.25233829276155</c:v>
                </c:pt>
                <c:pt idx="350">
                  <c:v>0.247609274190523</c:v>
                </c:pt>
                <c:pt idx="351">
                  <c:v>0.242880255619497</c:v>
                </c:pt>
                <c:pt idx="352">
                  <c:v>0.23815123704847</c:v>
                </c:pt>
                <c:pt idx="353">
                  <c:v>0.233422218477443</c:v>
                </c:pt>
                <c:pt idx="354">
                  <c:v>0.228693199906417</c:v>
                </c:pt>
                <c:pt idx="355">
                  <c:v>0.22396418133539</c:v>
                </c:pt>
                <c:pt idx="356">
                  <c:v>0.219235162764363</c:v>
                </c:pt>
                <c:pt idx="357">
                  <c:v>0.214506144193336</c:v>
                </c:pt>
                <c:pt idx="358">
                  <c:v>0.20977712562231</c:v>
                </c:pt>
                <c:pt idx="359">
                  <c:v>0.205048107051283</c:v>
                </c:pt>
                <c:pt idx="360">
                  <c:v>0.200319088480256</c:v>
                </c:pt>
                <c:pt idx="361">
                  <c:v>0.195590069909201</c:v>
                </c:pt>
                <c:pt idx="362">
                  <c:v>0.190861051338175</c:v>
                </c:pt>
                <c:pt idx="363">
                  <c:v>0.186132032767148</c:v>
                </c:pt>
                <c:pt idx="364">
                  <c:v>0.181403014196121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label 6</c:f>
              <c:strCache>
                <c:ptCount val="1"/>
                <c:pt idx="0">
                  <c:v>Column E</c:v>
                </c:pt>
              </c:strCache>
            </c:strRef>
          </c:tx>
          <c:spPr>
            <a:solidFill>
              <a:srgbClr val="ff0000"/>
            </a:solidFill>
            <a:ln w="3816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7</c:f>
              <c:numCache>
                <c:formatCode>General</c:formatCode>
                <c:ptCount val="365"/>
                <c:pt idx="0">
                  <c:v>44211</c:v>
                </c:pt>
                <c:pt idx="1">
                  <c:v>44212</c:v>
                </c:pt>
                <c:pt idx="2">
                  <c:v>44213</c:v>
                </c:pt>
                <c:pt idx="3">
                  <c:v>44214</c:v>
                </c:pt>
                <c:pt idx="4">
                  <c:v>44215</c:v>
                </c:pt>
                <c:pt idx="5">
                  <c:v>44216</c:v>
                </c:pt>
                <c:pt idx="6">
                  <c:v>44217</c:v>
                </c:pt>
                <c:pt idx="7">
                  <c:v>44218</c:v>
                </c:pt>
                <c:pt idx="8">
                  <c:v>44219</c:v>
                </c:pt>
                <c:pt idx="9">
                  <c:v>44220</c:v>
                </c:pt>
                <c:pt idx="10">
                  <c:v>44221</c:v>
                </c:pt>
                <c:pt idx="11">
                  <c:v>44222</c:v>
                </c:pt>
                <c:pt idx="12">
                  <c:v>44223</c:v>
                </c:pt>
                <c:pt idx="13">
                  <c:v>44224</c:v>
                </c:pt>
                <c:pt idx="14">
                  <c:v>44225</c:v>
                </c:pt>
                <c:pt idx="15">
                  <c:v>44226</c:v>
                </c:pt>
                <c:pt idx="16">
                  <c:v>44227</c:v>
                </c:pt>
                <c:pt idx="17">
                  <c:v>44228</c:v>
                </c:pt>
                <c:pt idx="18">
                  <c:v>44229</c:v>
                </c:pt>
                <c:pt idx="19">
                  <c:v>44230</c:v>
                </c:pt>
                <c:pt idx="20">
                  <c:v>44231</c:v>
                </c:pt>
                <c:pt idx="21">
                  <c:v>44232</c:v>
                </c:pt>
                <c:pt idx="22">
                  <c:v>44233</c:v>
                </c:pt>
                <c:pt idx="23">
                  <c:v>44234</c:v>
                </c:pt>
                <c:pt idx="24">
                  <c:v>44235</c:v>
                </c:pt>
                <c:pt idx="25">
                  <c:v>44236</c:v>
                </c:pt>
                <c:pt idx="26">
                  <c:v>44237</c:v>
                </c:pt>
                <c:pt idx="27">
                  <c:v>44238</c:v>
                </c:pt>
                <c:pt idx="28">
                  <c:v>44239</c:v>
                </c:pt>
                <c:pt idx="29">
                  <c:v>44240</c:v>
                </c:pt>
                <c:pt idx="30">
                  <c:v>44241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44247</c:v>
                </c:pt>
                <c:pt idx="37">
                  <c:v>44248</c:v>
                </c:pt>
                <c:pt idx="38">
                  <c:v>44249</c:v>
                </c:pt>
                <c:pt idx="39">
                  <c:v>44250</c:v>
                </c:pt>
                <c:pt idx="40">
                  <c:v>44251</c:v>
                </c:pt>
                <c:pt idx="41">
                  <c:v>44252</c:v>
                </c:pt>
                <c:pt idx="42">
                  <c:v>44253</c:v>
                </c:pt>
                <c:pt idx="43">
                  <c:v>44254</c:v>
                </c:pt>
                <c:pt idx="44">
                  <c:v>44255</c:v>
                </c:pt>
                <c:pt idx="45">
                  <c:v>44256</c:v>
                </c:pt>
                <c:pt idx="46">
                  <c:v>44257</c:v>
                </c:pt>
                <c:pt idx="47">
                  <c:v>44258</c:v>
                </c:pt>
                <c:pt idx="48">
                  <c:v>44259</c:v>
                </c:pt>
                <c:pt idx="49">
                  <c:v>44260</c:v>
                </c:pt>
                <c:pt idx="50">
                  <c:v>44261</c:v>
                </c:pt>
                <c:pt idx="51">
                  <c:v>44262</c:v>
                </c:pt>
                <c:pt idx="52">
                  <c:v>44263</c:v>
                </c:pt>
                <c:pt idx="53">
                  <c:v>44264</c:v>
                </c:pt>
                <c:pt idx="54">
                  <c:v>44265</c:v>
                </c:pt>
                <c:pt idx="55">
                  <c:v>44266</c:v>
                </c:pt>
                <c:pt idx="56">
                  <c:v>44267</c:v>
                </c:pt>
                <c:pt idx="57">
                  <c:v>44268</c:v>
                </c:pt>
                <c:pt idx="58">
                  <c:v>44269</c:v>
                </c:pt>
                <c:pt idx="59">
                  <c:v>44270</c:v>
                </c:pt>
                <c:pt idx="60">
                  <c:v>44271</c:v>
                </c:pt>
                <c:pt idx="61">
                  <c:v>44272</c:v>
                </c:pt>
                <c:pt idx="62">
                  <c:v>44273</c:v>
                </c:pt>
                <c:pt idx="63">
                  <c:v>44274</c:v>
                </c:pt>
                <c:pt idx="64">
                  <c:v>44275</c:v>
                </c:pt>
                <c:pt idx="65">
                  <c:v>44276</c:v>
                </c:pt>
                <c:pt idx="66">
                  <c:v>44277</c:v>
                </c:pt>
                <c:pt idx="67">
                  <c:v>44278</c:v>
                </c:pt>
                <c:pt idx="68">
                  <c:v>44279</c:v>
                </c:pt>
                <c:pt idx="69">
                  <c:v>44280</c:v>
                </c:pt>
                <c:pt idx="70">
                  <c:v>44281</c:v>
                </c:pt>
                <c:pt idx="71">
                  <c:v>44282</c:v>
                </c:pt>
                <c:pt idx="72">
                  <c:v>44283</c:v>
                </c:pt>
                <c:pt idx="73">
                  <c:v>44284</c:v>
                </c:pt>
                <c:pt idx="74">
                  <c:v>44285</c:v>
                </c:pt>
                <c:pt idx="75">
                  <c:v>44286</c:v>
                </c:pt>
                <c:pt idx="76">
                  <c:v>44287</c:v>
                </c:pt>
                <c:pt idx="77">
                  <c:v>44288</c:v>
                </c:pt>
                <c:pt idx="78">
                  <c:v>44289</c:v>
                </c:pt>
                <c:pt idx="79">
                  <c:v>44290</c:v>
                </c:pt>
                <c:pt idx="80">
                  <c:v>44291</c:v>
                </c:pt>
                <c:pt idx="81">
                  <c:v>44292</c:v>
                </c:pt>
                <c:pt idx="82">
                  <c:v>44293</c:v>
                </c:pt>
                <c:pt idx="83">
                  <c:v>44294</c:v>
                </c:pt>
                <c:pt idx="84">
                  <c:v>44295</c:v>
                </c:pt>
                <c:pt idx="85">
                  <c:v>44296</c:v>
                </c:pt>
                <c:pt idx="86">
                  <c:v>44297</c:v>
                </c:pt>
                <c:pt idx="87">
                  <c:v>44298</c:v>
                </c:pt>
                <c:pt idx="88">
                  <c:v>44299</c:v>
                </c:pt>
                <c:pt idx="89">
                  <c:v>44300</c:v>
                </c:pt>
                <c:pt idx="90">
                  <c:v>44301</c:v>
                </c:pt>
                <c:pt idx="91">
                  <c:v>44302</c:v>
                </c:pt>
                <c:pt idx="92">
                  <c:v>44303</c:v>
                </c:pt>
                <c:pt idx="93">
                  <c:v>44304</c:v>
                </c:pt>
                <c:pt idx="94">
                  <c:v>44305</c:v>
                </c:pt>
                <c:pt idx="95">
                  <c:v>44306</c:v>
                </c:pt>
                <c:pt idx="96">
                  <c:v>44307</c:v>
                </c:pt>
                <c:pt idx="97">
                  <c:v>44308</c:v>
                </c:pt>
                <c:pt idx="98">
                  <c:v>44309</c:v>
                </c:pt>
                <c:pt idx="99">
                  <c:v>44310</c:v>
                </c:pt>
                <c:pt idx="100">
                  <c:v>44311</c:v>
                </c:pt>
                <c:pt idx="101">
                  <c:v>44312</c:v>
                </c:pt>
                <c:pt idx="102">
                  <c:v>44313</c:v>
                </c:pt>
                <c:pt idx="103">
                  <c:v>44314</c:v>
                </c:pt>
                <c:pt idx="104">
                  <c:v>44315</c:v>
                </c:pt>
                <c:pt idx="105">
                  <c:v>44316</c:v>
                </c:pt>
                <c:pt idx="106">
                  <c:v>44317</c:v>
                </c:pt>
                <c:pt idx="107">
                  <c:v>44318</c:v>
                </c:pt>
                <c:pt idx="108">
                  <c:v>44319</c:v>
                </c:pt>
                <c:pt idx="109">
                  <c:v>44320</c:v>
                </c:pt>
                <c:pt idx="110">
                  <c:v>44321</c:v>
                </c:pt>
                <c:pt idx="111">
                  <c:v>44322</c:v>
                </c:pt>
                <c:pt idx="112">
                  <c:v>44323</c:v>
                </c:pt>
                <c:pt idx="113">
                  <c:v>44324</c:v>
                </c:pt>
                <c:pt idx="114">
                  <c:v>44325</c:v>
                </c:pt>
                <c:pt idx="115">
                  <c:v>44326</c:v>
                </c:pt>
                <c:pt idx="116">
                  <c:v>44327</c:v>
                </c:pt>
                <c:pt idx="117">
                  <c:v>44328</c:v>
                </c:pt>
                <c:pt idx="118">
                  <c:v>44329</c:v>
                </c:pt>
                <c:pt idx="119">
                  <c:v>44330</c:v>
                </c:pt>
                <c:pt idx="120">
                  <c:v>44331</c:v>
                </c:pt>
                <c:pt idx="121">
                  <c:v>44332</c:v>
                </c:pt>
                <c:pt idx="122">
                  <c:v>44333</c:v>
                </c:pt>
                <c:pt idx="123">
                  <c:v>44334</c:v>
                </c:pt>
                <c:pt idx="124">
                  <c:v>44335</c:v>
                </c:pt>
                <c:pt idx="125">
                  <c:v>44336</c:v>
                </c:pt>
                <c:pt idx="126">
                  <c:v>44337</c:v>
                </c:pt>
                <c:pt idx="127">
                  <c:v>44338</c:v>
                </c:pt>
                <c:pt idx="128">
                  <c:v>44339</c:v>
                </c:pt>
                <c:pt idx="129">
                  <c:v>44340</c:v>
                </c:pt>
                <c:pt idx="130">
                  <c:v>44341</c:v>
                </c:pt>
                <c:pt idx="131">
                  <c:v>44342</c:v>
                </c:pt>
                <c:pt idx="132">
                  <c:v>44343</c:v>
                </c:pt>
                <c:pt idx="133">
                  <c:v>44344</c:v>
                </c:pt>
                <c:pt idx="134">
                  <c:v>44345</c:v>
                </c:pt>
                <c:pt idx="135">
                  <c:v>44346</c:v>
                </c:pt>
                <c:pt idx="136">
                  <c:v>44347</c:v>
                </c:pt>
                <c:pt idx="137">
                  <c:v>44348</c:v>
                </c:pt>
                <c:pt idx="138">
                  <c:v>44349</c:v>
                </c:pt>
                <c:pt idx="139">
                  <c:v>44350</c:v>
                </c:pt>
                <c:pt idx="140">
                  <c:v>44351</c:v>
                </c:pt>
                <c:pt idx="141">
                  <c:v>44352</c:v>
                </c:pt>
                <c:pt idx="142">
                  <c:v>44353</c:v>
                </c:pt>
                <c:pt idx="143">
                  <c:v>44354</c:v>
                </c:pt>
                <c:pt idx="144">
                  <c:v>44355</c:v>
                </c:pt>
                <c:pt idx="145">
                  <c:v>44356</c:v>
                </c:pt>
                <c:pt idx="146">
                  <c:v>44357</c:v>
                </c:pt>
                <c:pt idx="147">
                  <c:v>44358</c:v>
                </c:pt>
                <c:pt idx="148">
                  <c:v>44359</c:v>
                </c:pt>
                <c:pt idx="149">
                  <c:v>44360</c:v>
                </c:pt>
                <c:pt idx="150">
                  <c:v>44361</c:v>
                </c:pt>
                <c:pt idx="151">
                  <c:v>44362</c:v>
                </c:pt>
                <c:pt idx="152">
                  <c:v>44363</c:v>
                </c:pt>
                <c:pt idx="153">
                  <c:v>44364</c:v>
                </c:pt>
                <c:pt idx="154">
                  <c:v>44365</c:v>
                </c:pt>
                <c:pt idx="155">
                  <c:v>44366</c:v>
                </c:pt>
                <c:pt idx="156">
                  <c:v>44367</c:v>
                </c:pt>
                <c:pt idx="157">
                  <c:v>44368</c:v>
                </c:pt>
                <c:pt idx="158">
                  <c:v>44369</c:v>
                </c:pt>
                <c:pt idx="159">
                  <c:v>44370</c:v>
                </c:pt>
                <c:pt idx="160">
                  <c:v>44371</c:v>
                </c:pt>
                <c:pt idx="161">
                  <c:v>44372</c:v>
                </c:pt>
                <c:pt idx="162">
                  <c:v>44373</c:v>
                </c:pt>
                <c:pt idx="163">
                  <c:v>44374</c:v>
                </c:pt>
                <c:pt idx="164">
                  <c:v>44375</c:v>
                </c:pt>
                <c:pt idx="165">
                  <c:v>44376</c:v>
                </c:pt>
                <c:pt idx="166">
                  <c:v>44377</c:v>
                </c:pt>
                <c:pt idx="167">
                  <c:v>44378</c:v>
                </c:pt>
                <c:pt idx="168">
                  <c:v>44379</c:v>
                </c:pt>
                <c:pt idx="169">
                  <c:v>44380</c:v>
                </c:pt>
                <c:pt idx="170">
                  <c:v>44381</c:v>
                </c:pt>
                <c:pt idx="171">
                  <c:v>44382</c:v>
                </c:pt>
                <c:pt idx="172">
                  <c:v>44383</c:v>
                </c:pt>
                <c:pt idx="173">
                  <c:v>44384</c:v>
                </c:pt>
                <c:pt idx="174">
                  <c:v>44385</c:v>
                </c:pt>
                <c:pt idx="175">
                  <c:v>44386</c:v>
                </c:pt>
                <c:pt idx="176">
                  <c:v>44387</c:v>
                </c:pt>
                <c:pt idx="177">
                  <c:v>44388</c:v>
                </c:pt>
                <c:pt idx="178">
                  <c:v>44389</c:v>
                </c:pt>
                <c:pt idx="179">
                  <c:v>44390</c:v>
                </c:pt>
                <c:pt idx="180">
                  <c:v>44391</c:v>
                </c:pt>
                <c:pt idx="181">
                  <c:v>44392</c:v>
                </c:pt>
                <c:pt idx="182">
                  <c:v>44393</c:v>
                </c:pt>
                <c:pt idx="183">
                  <c:v>44394</c:v>
                </c:pt>
                <c:pt idx="184">
                  <c:v>44395</c:v>
                </c:pt>
                <c:pt idx="185">
                  <c:v>44396</c:v>
                </c:pt>
                <c:pt idx="186">
                  <c:v>44397</c:v>
                </c:pt>
                <c:pt idx="187">
                  <c:v>44398</c:v>
                </c:pt>
                <c:pt idx="188">
                  <c:v>44399</c:v>
                </c:pt>
                <c:pt idx="189">
                  <c:v>44400</c:v>
                </c:pt>
                <c:pt idx="190">
                  <c:v>44401</c:v>
                </c:pt>
                <c:pt idx="191">
                  <c:v>44402</c:v>
                </c:pt>
                <c:pt idx="192">
                  <c:v>44403</c:v>
                </c:pt>
                <c:pt idx="193">
                  <c:v>44404</c:v>
                </c:pt>
                <c:pt idx="194">
                  <c:v>44405</c:v>
                </c:pt>
                <c:pt idx="195">
                  <c:v>44406</c:v>
                </c:pt>
                <c:pt idx="196">
                  <c:v>44407</c:v>
                </c:pt>
                <c:pt idx="197">
                  <c:v>44408</c:v>
                </c:pt>
                <c:pt idx="198">
                  <c:v>44409</c:v>
                </c:pt>
                <c:pt idx="199">
                  <c:v>44410</c:v>
                </c:pt>
                <c:pt idx="200">
                  <c:v>44411</c:v>
                </c:pt>
                <c:pt idx="201">
                  <c:v>44412</c:v>
                </c:pt>
                <c:pt idx="202">
                  <c:v>44413</c:v>
                </c:pt>
                <c:pt idx="203">
                  <c:v>44414</c:v>
                </c:pt>
                <c:pt idx="204">
                  <c:v>44415</c:v>
                </c:pt>
                <c:pt idx="205">
                  <c:v>44416</c:v>
                </c:pt>
                <c:pt idx="206">
                  <c:v>44417</c:v>
                </c:pt>
                <c:pt idx="207">
                  <c:v>44418</c:v>
                </c:pt>
                <c:pt idx="208">
                  <c:v>44419</c:v>
                </c:pt>
                <c:pt idx="209">
                  <c:v>44420</c:v>
                </c:pt>
                <c:pt idx="210">
                  <c:v>44421</c:v>
                </c:pt>
                <c:pt idx="211">
                  <c:v>44422</c:v>
                </c:pt>
                <c:pt idx="212">
                  <c:v>44423</c:v>
                </c:pt>
                <c:pt idx="213">
                  <c:v>44424</c:v>
                </c:pt>
                <c:pt idx="214">
                  <c:v>44425</c:v>
                </c:pt>
                <c:pt idx="215">
                  <c:v>44426</c:v>
                </c:pt>
                <c:pt idx="216">
                  <c:v>44427</c:v>
                </c:pt>
                <c:pt idx="217">
                  <c:v>44428</c:v>
                </c:pt>
                <c:pt idx="218">
                  <c:v>44429</c:v>
                </c:pt>
                <c:pt idx="219">
                  <c:v>44430</c:v>
                </c:pt>
                <c:pt idx="220">
                  <c:v>44431</c:v>
                </c:pt>
                <c:pt idx="221">
                  <c:v>44432</c:v>
                </c:pt>
                <c:pt idx="222">
                  <c:v>44433</c:v>
                </c:pt>
                <c:pt idx="223">
                  <c:v>44434</c:v>
                </c:pt>
                <c:pt idx="224">
                  <c:v>44435</c:v>
                </c:pt>
                <c:pt idx="225">
                  <c:v>44436</c:v>
                </c:pt>
                <c:pt idx="226">
                  <c:v>44437</c:v>
                </c:pt>
                <c:pt idx="227">
                  <c:v>44438</c:v>
                </c:pt>
                <c:pt idx="228">
                  <c:v>44439</c:v>
                </c:pt>
                <c:pt idx="229">
                  <c:v>44440</c:v>
                </c:pt>
                <c:pt idx="230">
                  <c:v>44441</c:v>
                </c:pt>
                <c:pt idx="231">
                  <c:v>44442</c:v>
                </c:pt>
                <c:pt idx="232">
                  <c:v>44443</c:v>
                </c:pt>
                <c:pt idx="233">
                  <c:v>44444</c:v>
                </c:pt>
                <c:pt idx="234">
                  <c:v>44445</c:v>
                </c:pt>
                <c:pt idx="235">
                  <c:v>44446</c:v>
                </c:pt>
                <c:pt idx="236">
                  <c:v>44447</c:v>
                </c:pt>
                <c:pt idx="237">
                  <c:v>44448</c:v>
                </c:pt>
                <c:pt idx="238">
                  <c:v>44449</c:v>
                </c:pt>
                <c:pt idx="239">
                  <c:v>44450</c:v>
                </c:pt>
                <c:pt idx="240">
                  <c:v>44451</c:v>
                </c:pt>
                <c:pt idx="241">
                  <c:v>44452</c:v>
                </c:pt>
                <c:pt idx="242">
                  <c:v>44453</c:v>
                </c:pt>
                <c:pt idx="243">
                  <c:v>44454</c:v>
                </c:pt>
                <c:pt idx="244">
                  <c:v>44455</c:v>
                </c:pt>
                <c:pt idx="245">
                  <c:v>44456</c:v>
                </c:pt>
                <c:pt idx="246">
                  <c:v>44457</c:v>
                </c:pt>
                <c:pt idx="247">
                  <c:v>44458</c:v>
                </c:pt>
                <c:pt idx="248">
                  <c:v>44459</c:v>
                </c:pt>
                <c:pt idx="249">
                  <c:v>44460</c:v>
                </c:pt>
                <c:pt idx="250">
                  <c:v>44461</c:v>
                </c:pt>
                <c:pt idx="251">
                  <c:v>44462</c:v>
                </c:pt>
                <c:pt idx="252">
                  <c:v>44463</c:v>
                </c:pt>
                <c:pt idx="253">
                  <c:v>44464</c:v>
                </c:pt>
                <c:pt idx="254">
                  <c:v>44465</c:v>
                </c:pt>
                <c:pt idx="255">
                  <c:v>44466</c:v>
                </c:pt>
                <c:pt idx="256">
                  <c:v>44467</c:v>
                </c:pt>
                <c:pt idx="257">
                  <c:v>44468</c:v>
                </c:pt>
                <c:pt idx="258">
                  <c:v>44469</c:v>
                </c:pt>
                <c:pt idx="259">
                  <c:v>44470</c:v>
                </c:pt>
                <c:pt idx="260">
                  <c:v>44471</c:v>
                </c:pt>
                <c:pt idx="261">
                  <c:v>44472</c:v>
                </c:pt>
                <c:pt idx="262">
                  <c:v>44473</c:v>
                </c:pt>
                <c:pt idx="263">
                  <c:v>44474</c:v>
                </c:pt>
                <c:pt idx="264">
                  <c:v>44475</c:v>
                </c:pt>
                <c:pt idx="265">
                  <c:v>44476</c:v>
                </c:pt>
                <c:pt idx="266">
                  <c:v>44477</c:v>
                </c:pt>
                <c:pt idx="267">
                  <c:v>44478</c:v>
                </c:pt>
                <c:pt idx="268">
                  <c:v>44479</c:v>
                </c:pt>
                <c:pt idx="269">
                  <c:v>44480</c:v>
                </c:pt>
                <c:pt idx="270">
                  <c:v>44481</c:v>
                </c:pt>
                <c:pt idx="271">
                  <c:v>44482</c:v>
                </c:pt>
                <c:pt idx="272">
                  <c:v>44483</c:v>
                </c:pt>
                <c:pt idx="273">
                  <c:v>44484</c:v>
                </c:pt>
                <c:pt idx="274">
                  <c:v>44485</c:v>
                </c:pt>
                <c:pt idx="275">
                  <c:v>44486</c:v>
                </c:pt>
                <c:pt idx="276">
                  <c:v>44487</c:v>
                </c:pt>
                <c:pt idx="277">
                  <c:v>44488</c:v>
                </c:pt>
                <c:pt idx="278">
                  <c:v>44489</c:v>
                </c:pt>
                <c:pt idx="279">
                  <c:v>44490</c:v>
                </c:pt>
                <c:pt idx="280">
                  <c:v>44491</c:v>
                </c:pt>
                <c:pt idx="281">
                  <c:v>44492</c:v>
                </c:pt>
                <c:pt idx="282">
                  <c:v>44493</c:v>
                </c:pt>
                <c:pt idx="283">
                  <c:v>44494</c:v>
                </c:pt>
                <c:pt idx="284">
                  <c:v>44495</c:v>
                </c:pt>
                <c:pt idx="285">
                  <c:v>44496</c:v>
                </c:pt>
                <c:pt idx="286">
                  <c:v>44497</c:v>
                </c:pt>
                <c:pt idx="287">
                  <c:v>44498</c:v>
                </c:pt>
                <c:pt idx="288">
                  <c:v>44499</c:v>
                </c:pt>
                <c:pt idx="289">
                  <c:v>44500</c:v>
                </c:pt>
                <c:pt idx="290">
                  <c:v>44501</c:v>
                </c:pt>
                <c:pt idx="291">
                  <c:v>44502</c:v>
                </c:pt>
                <c:pt idx="292">
                  <c:v>44503</c:v>
                </c:pt>
                <c:pt idx="293">
                  <c:v>44504</c:v>
                </c:pt>
                <c:pt idx="294">
                  <c:v>44505</c:v>
                </c:pt>
                <c:pt idx="295">
                  <c:v>44506</c:v>
                </c:pt>
                <c:pt idx="296">
                  <c:v>44507</c:v>
                </c:pt>
                <c:pt idx="297">
                  <c:v>44508</c:v>
                </c:pt>
                <c:pt idx="298">
                  <c:v>44509</c:v>
                </c:pt>
                <c:pt idx="299">
                  <c:v>44510</c:v>
                </c:pt>
                <c:pt idx="300">
                  <c:v>44511</c:v>
                </c:pt>
                <c:pt idx="301">
                  <c:v>44512</c:v>
                </c:pt>
                <c:pt idx="302">
                  <c:v>44513</c:v>
                </c:pt>
                <c:pt idx="303">
                  <c:v>44514</c:v>
                </c:pt>
                <c:pt idx="304">
                  <c:v>44515</c:v>
                </c:pt>
                <c:pt idx="305">
                  <c:v>44516</c:v>
                </c:pt>
                <c:pt idx="306">
                  <c:v>44517</c:v>
                </c:pt>
                <c:pt idx="307">
                  <c:v>44518</c:v>
                </c:pt>
                <c:pt idx="308">
                  <c:v>44519</c:v>
                </c:pt>
                <c:pt idx="309">
                  <c:v>44520</c:v>
                </c:pt>
                <c:pt idx="310">
                  <c:v>44521</c:v>
                </c:pt>
                <c:pt idx="311">
                  <c:v>44522</c:v>
                </c:pt>
                <c:pt idx="312">
                  <c:v>44523</c:v>
                </c:pt>
                <c:pt idx="313">
                  <c:v>44524</c:v>
                </c:pt>
                <c:pt idx="314">
                  <c:v>44525</c:v>
                </c:pt>
                <c:pt idx="315">
                  <c:v>44526</c:v>
                </c:pt>
                <c:pt idx="316">
                  <c:v>44527</c:v>
                </c:pt>
                <c:pt idx="317">
                  <c:v>44528</c:v>
                </c:pt>
                <c:pt idx="318">
                  <c:v>44529</c:v>
                </c:pt>
                <c:pt idx="319">
                  <c:v>44530</c:v>
                </c:pt>
                <c:pt idx="320">
                  <c:v>44531</c:v>
                </c:pt>
                <c:pt idx="321">
                  <c:v>44532</c:v>
                </c:pt>
                <c:pt idx="322">
                  <c:v>44533</c:v>
                </c:pt>
                <c:pt idx="323">
                  <c:v>44534</c:v>
                </c:pt>
                <c:pt idx="324">
                  <c:v>44535</c:v>
                </c:pt>
                <c:pt idx="325">
                  <c:v>44536</c:v>
                </c:pt>
                <c:pt idx="326">
                  <c:v>44537</c:v>
                </c:pt>
                <c:pt idx="327">
                  <c:v>44538</c:v>
                </c:pt>
                <c:pt idx="328">
                  <c:v>44539</c:v>
                </c:pt>
                <c:pt idx="329">
                  <c:v>44540</c:v>
                </c:pt>
                <c:pt idx="330">
                  <c:v>44541</c:v>
                </c:pt>
                <c:pt idx="331">
                  <c:v>44542</c:v>
                </c:pt>
                <c:pt idx="332">
                  <c:v>44543</c:v>
                </c:pt>
                <c:pt idx="333">
                  <c:v>44544</c:v>
                </c:pt>
                <c:pt idx="334">
                  <c:v>44545</c:v>
                </c:pt>
                <c:pt idx="335">
                  <c:v>44546</c:v>
                </c:pt>
                <c:pt idx="336">
                  <c:v>44547</c:v>
                </c:pt>
                <c:pt idx="337">
                  <c:v>44548</c:v>
                </c:pt>
                <c:pt idx="338">
                  <c:v>44549</c:v>
                </c:pt>
                <c:pt idx="339">
                  <c:v>44550</c:v>
                </c:pt>
                <c:pt idx="340">
                  <c:v>44551</c:v>
                </c:pt>
                <c:pt idx="341">
                  <c:v>44552</c:v>
                </c:pt>
                <c:pt idx="342">
                  <c:v>44553</c:v>
                </c:pt>
                <c:pt idx="343">
                  <c:v>44554</c:v>
                </c:pt>
                <c:pt idx="344">
                  <c:v>44555</c:v>
                </c:pt>
                <c:pt idx="345">
                  <c:v>44556</c:v>
                </c:pt>
                <c:pt idx="346">
                  <c:v>44557</c:v>
                </c:pt>
                <c:pt idx="347">
                  <c:v>44558</c:v>
                </c:pt>
                <c:pt idx="348">
                  <c:v>44559</c:v>
                </c:pt>
                <c:pt idx="349">
                  <c:v>44560</c:v>
                </c:pt>
                <c:pt idx="350">
                  <c:v>44561</c:v>
                </c:pt>
                <c:pt idx="351">
                  <c:v>44562</c:v>
                </c:pt>
                <c:pt idx="352">
                  <c:v>44563</c:v>
                </c:pt>
                <c:pt idx="353">
                  <c:v>44564</c:v>
                </c:pt>
                <c:pt idx="354">
                  <c:v>44565</c:v>
                </c:pt>
                <c:pt idx="355">
                  <c:v>44566</c:v>
                </c:pt>
                <c:pt idx="356">
                  <c:v>44567</c:v>
                </c:pt>
                <c:pt idx="357">
                  <c:v>44568</c:v>
                </c:pt>
                <c:pt idx="358">
                  <c:v>44569</c:v>
                </c:pt>
                <c:pt idx="359">
                  <c:v>44570</c:v>
                </c:pt>
                <c:pt idx="360">
                  <c:v>44571</c:v>
                </c:pt>
                <c:pt idx="361">
                  <c:v>44572</c:v>
                </c:pt>
                <c:pt idx="362">
                  <c:v>44573</c:v>
                </c:pt>
                <c:pt idx="363">
                  <c:v>44574</c:v>
                </c:pt>
                <c:pt idx="364">
                  <c:v>44575</c:v>
                </c:pt>
              </c:numCache>
            </c:numRef>
          </c:xVal>
          <c:yVal>
            <c:numRef>
              <c:f>6</c:f>
              <c:numCache>
                <c:formatCode>General</c:formatCode>
                <c:ptCount val="365"/>
                <c:pt idx="0">
                  <c:v>0.258756873920618</c:v>
                </c:pt>
                <c:pt idx="1">
                  <c:v>0.261109901084732</c:v>
                </c:pt>
                <c:pt idx="2">
                  <c:v>0.263462928248856</c:v>
                </c:pt>
                <c:pt idx="3">
                  <c:v>0.265815955412975</c:v>
                </c:pt>
                <c:pt idx="4">
                  <c:v>0.268168982577099</c:v>
                </c:pt>
                <c:pt idx="5">
                  <c:v>0.270522009741228</c:v>
                </c:pt>
                <c:pt idx="6">
                  <c:v>0.272875036905347</c:v>
                </c:pt>
                <c:pt idx="7">
                  <c:v>0.275228064069466</c:v>
                </c:pt>
                <c:pt idx="8">
                  <c:v>0.277581091233586</c:v>
                </c:pt>
                <c:pt idx="9">
                  <c:v>0.279934118397714</c:v>
                </c:pt>
                <c:pt idx="10">
                  <c:v>0.282287145561838</c:v>
                </c:pt>
                <c:pt idx="11">
                  <c:v>0.284640172725958</c:v>
                </c:pt>
                <c:pt idx="12">
                  <c:v>0.286993199890077</c:v>
                </c:pt>
                <c:pt idx="13">
                  <c:v>0.289346227054196</c:v>
                </c:pt>
                <c:pt idx="14">
                  <c:v>0.291699254218325</c:v>
                </c:pt>
                <c:pt idx="15">
                  <c:v>0.294052281382449</c:v>
                </c:pt>
                <c:pt idx="16">
                  <c:v>0.296405308546568</c:v>
                </c:pt>
                <c:pt idx="17">
                  <c:v>0.298758335710692</c:v>
                </c:pt>
                <c:pt idx="18">
                  <c:v>0.301111362874806</c:v>
                </c:pt>
                <c:pt idx="19">
                  <c:v>0.303464390038935</c:v>
                </c:pt>
                <c:pt idx="20">
                  <c:v>0.305817417203059</c:v>
                </c:pt>
                <c:pt idx="21">
                  <c:v>0.308170444367178</c:v>
                </c:pt>
                <c:pt idx="22">
                  <c:v>0.310523471531302</c:v>
                </c:pt>
                <c:pt idx="23">
                  <c:v>0.312876498695421</c:v>
                </c:pt>
                <c:pt idx="24">
                  <c:v>0.315229525859545</c:v>
                </c:pt>
                <c:pt idx="25">
                  <c:v>0.317582553023669</c:v>
                </c:pt>
                <c:pt idx="26">
                  <c:v>0.319935580187789</c:v>
                </c:pt>
                <c:pt idx="27">
                  <c:v>0.322288607351917</c:v>
                </c:pt>
                <c:pt idx="28">
                  <c:v>0.324641634516029</c:v>
                </c:pt>
                <c:pt idx="29">
                  <c:v>0.325855640016304</c:v>
                </c:pt>
                <c:pt idx="30">
                  <c:v>0.327069645516577</c:v>
                </c:pt>
                <c:pt idx="31">
                  <c:v>0.328283651016855</c:v>
                </c:pt>
                <c:pt idx="32">
                  <c:v>0.329497656517133</c:v>
                </c:pt>
                <c:pt idx="33">
                  <c:v>0.330711662017406</c:v>
                </c:pt>
                <c:pt idx="34">
                  <c:v>0.331925667517684</c:v>
                </c:pt>
                <c:pt idx="35">
                  <c:v>0.333139673017952</c:v>
                </c:pt>
                <c:pt idx="36">
                  <c:v>0.33435367851823</c:v>
                </c:pt>
                <c:pt idx="37">
                  <c:v>0.335567684018508</c:v>
                </c:pt>
                <c:pt idx="38">
                  <c:v>0.336781689518786</c:v>
                </c:pt>
                <c:pt idx="39">
                  <c:v>0.336867504893171</c:v>
                </c:pt>
                <c:pt idx="40">
                  <c:v>0.336953320267549</c:v>
                </c:pt>
                <c:pt idx="41">
                  <c:v>0.337039135641933</c:v>
                </c:pt>
                <c:pt idx="42">
                  <c:v>0.337124951016316</c:v>
                </c:pt>
                <c:pt idx="43">
                  <c:v>0.337210766390695</c:v>
                </c:pt>
                <c:pt idx="44">
                  <c:v>0.337296581765078</c:v>
                </c:pt>
                <c:pt idx="45">
                  <c:v>0.337382397139462</c:v>
                </c:pt>
                <c:pt idx="46">
                  <c:v>0.337468212513841</c:v>
                </c:pt>
                <c:pt idx="47">
                  <c:v>0.337554027888224</c:v>
                </c:pt>
                <c:pt idx="48">
                  <c:v>0.337639843262603</c:v>
                </c:pt>
                <c:pt idx="49">
                  <c:v>0.337725658636987</c:v>
                </c:pt>
                <c:pt idx="50">
                  <c:v>0.337811474011371</c:v>
                </c:pt>
                <c:pt idx="51">
                  <c:v>0.33789728938575</c:v>
                </c:pt>
                <c:pt idx="52">
                  <c:v>0.337983104760133</c:v>
                </c:pt>
                <c:pt idx="53">
                  <c:v>0.338068920134512</c:v>
                </c:pt>
                <c:pt idx="54">
                  <c:v>0.338154735508898</c:v>
                </c:pt>
                <c:pt idx="55">
                  <c:v>0.338240550883281</c:v>
                </c:pt>
                <c:pt idx="56">
                  <c:v>0.33832636625766</c:v>
                </c:pt>
                <c:pt idx="57">
                  <c:v>0.338412181632043</c:v>
                </c:pt>
                <c:pt idx="58">
                  <c:v>0.338497997006425</c:v>
                </c:pt>
                <c:pt idx="59">
                  <c:v>0.338257188177747</c:v>
                </c:pt>
                <c:pt idx="60">
                  <c:v>0.338016379349066</c:v>
                </c:pt>
                <c:pt idx="61">
                  <c:v>0.337775570520385</c:v>
                </c:pt>
                <c:pt idx="62">
                  <c:v>0.337534761691707</c:v>
                </c:pt>
                <c:pt idx="63">
                  <c:v>0.337293952863026</c:v>
                </c:pt>
                <c:pt idx="64">
                  <c:v>0.337053144034345</c:v>
                </c:pt>
                <c:pt idx="65">
                  <c:v>0.336812335205667</c:v>
                </c:pt>
                <c:pt idx="66">
                  <c:v>0.336571526376986</c:v>
                </c:pt>
                <c:pt idx="67">
                  <c:v>0.336330717548305</c:v>
                </c:pt>
                <c:pt idx="68">
                  <c:v>0.336089908719628</c:v>
                </c:pt>
                <c:pt idx="69">
                  <c:v>0.335849099890947</c:v>
                </c:pt>
                <c:pt idx="70">
                  <c:v>0.335608291062266</c:v>
                </c:pt>
                <c:pt idx="71">
                  <c:v>0.335367482233587</c:v>
                </c:pt>
                <c:pt idx="72">
                  <c:v>0.335126673404909</c:v>
                </c:pt>
                <c:pt idx="73">
                  <c:v>0.334885864576226</c:v>
                </c:pt>
                <c:pt idx="74">
                  <c:v>0.335066780665155</c:v>
                </c:pt>
                <c:pt idx="75">
                  <c:v>0.335247696754087</c:v>
                </c:pt>
                <c:pt idx="76">
                  <c:v>0.335428612843016</c:v>
                </c:pt>
                <c:pt idx="77">
                  <c:v>0.335609528931946</c:v>
                </c:pt>
                <c:pt idx="78">
                  <c:v>0.335790445020878</c:v>
                </c:pt>
                <c:pt idx="79">
                  <c:v>0.335971361109808</c:v>
                </c:pt>
                <c:pt idx="80">
                  <c:v>0.336152277198737</c:v>
                </c:pt>
                <c:pt idx="81">
                  <c:v>0.336333193287669</c:v>
                </c:pt>
                <c:pt idx="82">
                  <c:v>0.336514109376598</c:v>
                </c:pt>
                <c:pt idx="83">
                  <c:v>0.336695025465527</c:v>
                </c:pt>
                <c:pt idx="84">
                  <c:v>0.336875941554457</c:v>
                </c:pt>
                <c:pt idx="85">
                  <c:v>0.337056857643388</c:v>
                </c:pt>
                <c:pt idx="86">
                  <c:v>0.337237773732317</c:v>
                </c:pt>
                <c:pt idx="87">
                  <c:v>0.337418689821247</c:v>
                </c:pt>
                <c:pt idx="88">
                  <c:v>0.337599605910178</c:v>
                </c:pt>
                <c:pt idx="89">
                  <c:v>0.337322917774868</c:v>
                </c:pt>
                <c:pt idx="90">
                  <c:v>0.337046229639557</c:v>
                </c:pt>
                <c:pt idx="91">
                  <c:v>0.336769541504246</c:v>
                </c:pt>
                <c:pt idx="92">
                  <c:v>0.336492853368935</c:v>
                </c:pt>
                <c:pt idx="93">
                  <c:v>0.336216165233624</c:v>
                </c:pt>
                <c:pt idx="94">
                  <c:v>0.335939477098314</c:v>
                </c:pt>
                <c:pt idx="95">
                  <c:v>0.335662788963003</c:v>
                </c:pt>
                <c:pt idx="96">
                  <c:v>0.335386100827692</c:v>
                </c:pt>
                <c:pt idx="97">
                  <c:v>0.335109412692381</c:v>
                </c:pt>
                <c:pt idx="98">
                  <c:v>0.334832724557072</c:v>
                </c:pt>
                <c:pt idx="99">
                  <c:v>0.334556036421761</c:v>
                </c:pt>
                <c:pt idx="100">
                  <c:v>0.33427934828645</c:v>
                </c:pt>
                <c:pt idx="101">
                  <c:v>0.33400266015114</c:v>
                </c:pt>
                <c:pt idx="102">
                  <c:v>0.333725972015829</c:v>
                </c:pt>
                <c:pt idx="103">
                  <c:v>0.333449283880518</c:v>
                </c:pt>
                <c:pt idx="104">
                  <c:v>0.333172595745207</c:v>
                </c:pt>
                <c:pt idx="105">
                  <c:v>0.332895907609896</c:v>
                </c:pt>
                <c:pt idx="106">
                  <c:v>0.332619219474586</c:v>
                </c:pt>
                <c:pt idx="107">
                  <c:v>0.332342531339275</c:v>
                </c:pt>
                <c:pt idx="108">
                  <c:v>0.332065843203965</c:v>
                </c:pt>
                <c:pt idx="109">
                  <c:v>0.33206769655713</c:v>
                </c:pt>
                <c:pt idx="110">
                  <c:v>0.332069549910295</c:v>
                </c:pt>
                <c:pt idx="111">
                  <c:v>0.332071403263461</c:v>
                </c:pt>
                <c:pt idx="112">
                  <c:v>0.332073256616626</c:v>
                </c:pt>
                <c:pt idx="113">
                  <c:v>0.332075109969793</c:v>
                </c:pt>
                <c:pt idx="114">
                  <c:v>0.332076963322957</c:v>
                </c:pt>
                <c:pt idx="115">
                  <c:v>0.332078816676126</c:v>
                </c:pt>
                <c:pt idx="116">
                  <c:v>0.333824866669563</c:v>
                </c:pt>
                <c:pt idx="117">
                  <c:v>0.335570916663009</c:v>
                </c:pt>
                <c:pt idx="118">
                  <c:v>0.337316966656456</c:v>
                </c:pt>
                <c:pt idx="119">
                  <c:v>0.338850086660843</c:v>
                </c:pt>
                <c:pt idx="120">
                  <c:v>0.340383206665242</c:v>
                </c:pt>
                <c:pt idx="121">
                  <c:v>0.341916326669639</c:v>
                </c:pt>
                <c:pt idx="122">
                  <c:v>0.343449446674025</c:v>
                </c:pt>
                <c:pt idx="123">
                  <c:v>0.344982566678423</c:v>
                </c:pt>
                <c:pt idx="124">
                  <c:v>0.34651568668282</c:v>
                </c:pt>
                <c:pt idx="125">
                  <c:v>0.348048806687209</c:v>
                </c:pt>
                <c:pt idx="126">
                  <c:v>0.349581926691606</c:v>
                </c:pt>
                <c:pt idx="127">
                  <c:v>0.351115046696004</c:v>
                </c:pt>
                <c:pt idx="128">
                  <c:v>0.352648166700392</c:v>
                </c:pt>
                <c:pt idx="129">
                  <c:v>0.354181286704787</c:v>
                </c:pt>
                <c:pt idx="130">
                  <c:v>0.355714406709185</c:v>
                </c:pt>
                <c:pt idx="131">
                  <c:v>0.357247526713573</c:v>
                </c:pt>
                <c:pt idx="132">
                  <c:v>0.358780646717971</c:v>
                </c:pt>
                <c:pt idx="133">
                  <c:v>0.360313766722368</c:v>
                </c:pt>
                <c:pt idx="134">
                  <c:v>0.361846886726757</c:v>
                </c:pt>
                <c:pt idx="135">
                  <c:v>0.363380006731154</c:v>
                </c:pt>
                <c:pt idx="136">
                  <c:v>0.364913126735549</c:v>
                </c:pt>
                <c:pt idx="137">
                  <c:v>0.366446246739938</c:v>
                </c:pt>
                <c:pt idx="138">
                  <c:v>0.367979366744335</c:v>
                </c:pt>
                <c:pt idx="139">
                  <c:v>0.369512486748724</c:v>
                </c:pt>
                <c:pt idx="140">
                  <c:v>0.371045606753121</c:v>
                </c:pt>
                <c:pt idx="141">
                  <c:v>0.372578726757519</c:v>
                </c:pt>
                <c:pt idx="142">
                  <c:v>0.374111846761907</c:v>
                </c:pt>
                <c:pt idx="143">
                  <c:v>0.375644966766302</c:v>
                </c:pt>
                <c:pt idx="144">
                  <c:v>0.3771780867707</c:v>
                </c:pt>
                <c:pt idx="145">
                  <c:v>0.378711206775088</c:v>
                </c:pt>
                <c:pt idx="146">
                  <c:v>0.380244326779486</c:v>
                </c:pt>
                <c:pt idx="147">
                  <c:v>0.381777446783884</c:v>
                </c:pt>
                <c:pt idx="148">
                  <c:v>0.383310566788281</c:v>
                </c:pt>
                <c:pt idx="149">
                  <c:v>0.387882948693787</c:v>
                </c:pt>
                <c:pt idx="150">
                  <c:v>0.392455330599274</c:v>
                </c:pt>
                <c:pt idx="151">
                  <c:v>0.397027712504771</c:v>
                </c:pt>
                <c:pt idx="152">
                  <c:v>0.401600094410276</c:v>
                </c:pt>
                <c:pt idx="153">
                  <c:v>0.406172476315782</c:v>
                </c:pt>
                <c:pt idx="154">
                  <c:v>0.410744858221269</c:v>
                </c:pt>
                <c:pt idx="155">
                  <c:v>0.41751216174654</c:v>
                </c:pt>
                <c:pt idx="156">
                  <c:v>0.424279465271813</c:v>
                </c:pt>
                <c:pt idx="157">
                  <c:v>0.431046768797084</c:v>
                </c:pt>
                <c:pt idx="158">
                  <c:v>0.437814072322299</c:v>
                </c:pt>
                <c:pt idx="159">
                  <c:v>0.444581375847571</c:v>
                </c:pt>
                <c:pt idx="160">
                  <c:v>0.451348679372843</c:v>
                </c:pt>
                <c:pt idx="161">
                  <c:v>0.458115982898114</c:v>
                </c:pt>
                <c:pt idx="162">
                  <c:v>0.464883286423348</c:v>
                </c:pt>
                <c:pt idx="163">
                  <c:v>0.471650589948601</c:v>
                </c:pt>
                <c:pt idx="164">
                  <c:v>0.478417893473872</c:v>
                </c:pt>
                <c:pt idx="165">
                  <c:v>0.485185196999107</c:v>
                </c:pt>
                <c:pt idx="166">
                  <c:v>0.491952500524378</c:v>
                </c:pt>
                <c:pt idx="167">
                  <c:v>0.498719804049631</c:v>
                </c:pt>
                <c:pt idx="168">
                  <c:v>0.505487107574903</c:v>
                </c:pt>
                <c:pt idx="169">
                  <c:v>0.512254411100136</c:v>
                </c:pt>
                <c:pt idx="170">
                  <c:v>0.519021714625409</c:v>
                </c:pt>
                <c:pt idx="171">
                  <c:v>0.525789018150661</c:v>
                </c:pt>
                <c:pt idx="172">
                  <c:v>0.532556321675934</c:v>
                </c:pt>
                <c:pt idx="173">
                  <c:v>0.539323625201167</c:v>
                </c:pt>
                <c:pt idx="174">
                  <c:v>0.546090928726438</c:v>
                </c:pt>
                <c:pt idx="175">
                  <c:v>0.552858232251692</c:v>
                </c:pt>
                <c:pt idx="176">
                  <c:v>0.559625535776963</c:v>
                </c:pt>
                <c:pt idx="177">
                  <c:v>0.566392839302197</c:v>
                </c:pt>
                <c:pt idx="178">
                  <c:v>0.57316014282745</c:v>
                </c:pt>
                <c:pt idx="179">
                  <c:v>0.575156501786968</c:v>
                </c:pt>
                <c:pt idx="180">
                  <c:v>0.577152860746429</c:v>
                </c:pt>
                <c:pt idx="181">
                  <c:v>0.572435306640351</c:v>
                </c:pt>
                <c:pt idx="182">
                  <c:v>0.567717752534255</c:v>
                </c:pt>
                <c:pt idx="183">
                  <c:v>0.563000198428176</c:v>
                </c:pt>
                <c:pt idx="184">
                  <c:v>0.55828264432208</c:v>
                </c:pt>
                <c:pt idx="185">
                  <c:v>0.553565090216002</c:v>
                </c:pt>
                <c:pt idx="186">
                  <c:v>0.548847536109886</c:v>
                </c:pt>
                <c:pt idx="187">
                  <c:v>0.544129982003808</c:v>
                </c:pt>
                <c:pt idx="188">
                  <c:v>0.539412427897711</c:v>
                </c:pt>
                <c:pt idx="189">
                  <c:v>0.534694873791634</c:v>
                </c:pt>
                <c:pt idx="190">
                  <c:v>0.529977319685537</c:v>
                </c:pt>
                <c:pt idx="191">
                  <c:v>0.52525976557946</c:v>
                </c:pt>
                <c:pt idx="192">
                  <c:v>0.520542211473362</c:v>
                </c:pt>
                <c:pt idx="193">
                  <c:v>0.515824657367227</c:v>
                </c:pt>
                <c:pt idx="194">
                  <c:v>0.523049006109452</c:v>
                </c:pt>
                <c:pt idx="195">
                  <c:v>0.530273354851751</c:v>
                </c:pt>
                <c:pt idx="196">
                  <c:v>0.537497703594051</c:v>
                </c:pt>
                <c:pt idx="197">
                  <c:v>0.544722052336275</c:v>
                </c:pt>
                <c:pt idx="198">
                  <c:v>0.551946401078566</c:v>
                </c:pt>
                <c:pt idx="199">
                  <c:v>0.562549058986692</c:v>
                </c:pt>
                <c:pt idx="200">
                  <c:v>0.573151716894895</c:v>
                </c:pt>
                <c:pt idx="201">
                  <c:v>0.583754374803023</c:v>
                </c:pt>
                <c:pt idx="202">
                  <c:v>0.59435703271122</c:v>
                </c:pt>
                <c:pt idx="203">
                  <c:v>0.604959690619423</c:v>
                </c:pt>
                <c:pt idx="204">
                  <c:v>0.615562348527551</c:v>
                </c:pt>
                <c:pt idx="205">
                  <c:v>0.626165006435753</c:v>
                </c:pt>
                <c:pt idx="206">
                  <c:v>0.636767664343875</c:v>
                </c:pt>
                <c:pt idx="207">
                  <c:v>0.647370322252078</c:v>
                </c:pt>
                <c:pt idx="208">
                  <c:v>0.657972980160281</c:v>
                </c:pt>
                <c:pt idx="209">
                  <c:v>0.668575638068408</c:v>
                </c:pt>
                <c:pt idx="210">
                  <c:v>0.679178295976606</c:v>
                </c:pt>
                <c:pt idx="211">
                  <c:v>0.689780953884733</c:v>
                </c:pt>
                <c:pt idx="212">
                  <c:v>0.700383611792936</c:v>
                </c:pt>
                <c:pt idx="213">
                  <c:v>0.710986269701139</c:v>
                </c:pt>
                <c:pt idx="214">
                  <c:v>0.707784235891159</c:v>
                </c:pt>
                <c:pt idx="215">
                  <c:v>0.704582202081145</c:v>
                </c:pt>
                <c:pt idx="216">
                  <c:v>0.70138016827117</c:v>
                </c:pt>
                <c:pt idx="217">
                  <c:v>0.698178134461157</c:v>
                </c:pt>
                <c:pt idx="218">
                  <c:v>0.694976100651199</c:v>
                </c:pt>
                <c:pt idx="219">
                  <c:v>0.684957751994257</c:v>
                </c:pt>
                <c:pt idx="220">
                  <c:v>0.674939403337352</c:v>
                </c:pt>
                <c:pt idx="221">
                  <c:v>0.664921054680486</c:v>
                </c:pt>
                <c:pt idx="222">
                  <c:v>0.654902706023539</c:v>
                </c:pt>
                <c:pt idx="223">
                  <c:v>0.644884357366668</c:v>
                </c:pt>
                <c:pt idx="224">
                  <c:v>0.638236625631725</c:v>
                </c:pt>
                <c:pt idx="225">
                  <c:v>0.631588893896743</c:v>
                </c:pt>
                <c:pt idx="226">
                  <c:v>0.624941162161794</c:v>
                </c:pt>
                <c:pt idx="227">
                  <c:v>0.61829343042685</c:v>
                </c:pt>
                <c:pt idx="228">
                  <c:v>0.611645698691873</c:v>
                </c:pt>
                <c:pt idx="229">
                  <c:v>0.60336263849256</c:v>
                </c:pt>
                <c:pt idx="230">
                  <c:v>0.595079578293252</c:v>
                </c:pt>
                <c:pt idx="231">
                  <c:v>0.5867965180939</c:v>
                </c:pt>
                <c:pt idx="232">
                  <c:v>0.578513457894597</c:v>
                </c:pt>
                <c:pt idx="233">
                  <c:v>0.570230397695274</c:v>
                </c:pt>
                <c:pt idx="234">
                  <c:v>0.559832283403485</c:v>
                </c:pt>
                <c:pt idx="235">
                  <c:v>0.549434169111748</c:v>
                </c:pt>
                <c:pt idx="236">
                  <c:v>0.539036054819997</c:v>
                </c:pt>
                <c:pt idx="237">
                  <c:v>0.528637940528204</c:v>
                </c:pt>
                <c:pt idx="238">
                  <c:v>0.518239826236446</c:v>
                </c:pt>
                <c:pt idx="239">
                  <c:v>0.514575259707272</c:v>
                </c:pt>
                <c:pt idx="240">
                  <c:v>0.510910693178121</c:v>
                </c:pt>
                <c:pt idx="241">
                  <c:v>0.507246126648946</c:v>
                </c:pt>
                <c:pt idx="242">
                  <c:v>0.503581560119774</c:v>
                </c:pt>
                <c:pt idx="243">
                  <c:v>0.499916993590619</c:v>
                </c:pt>
                <c:pt idx="244">
                  <c:v>0.491985443705137</c:v>
                </c:pt>
                <c:pt idx="245">
                  <c:v>0.484053893819651</c:v>
                </c:pt>
                <c:pt idx="246">
                  <c:v>0.47612234393417</c:v>
                </c:pt>
                <c:pt idx="247">
                  <c:v>0.468190794048643</c:v>
                </c:pt>
                <c:pt idx="248">
                  <c:v>0.460259244163161</c:v>
                </c:pt>
                <c:pt idx="249">
                  <c:v>0.452327694277675</c:v>
                </c:pt>
                <c:pt idx="250">
                  <c:v>0.444396144392194</c:v>
                </c:pt>
                <c:pt idx="251">
                  <c:v>0.436464594506707</c:v>
                </c:pt>
                <c:pt idx="252">
                  <c:v>0.428533044621223</c:v>
                </c:pt>
                <c:pt idx="253">
                  <c:v>0.420601494735699</c:v>
                </c:pt>
                <c:pt idx="254">
                  <c:v>0.416968785102952</c:v>
                </c:pt>
                <c:pt idx="255">
                  <c:v>0.41333607547022</c:v>
                </c:pt>
                <c:pt idx="256">
                  <c:v>0.409703365837492</c:v>
                </c:pt>
                <c:pt idx="257">
                  <c:v>0.40607065620474</c:v>
                </c:pt>
                <c:pt idx="258">
                  <c:v>0.402437946572</c:v>
                </c:pt>
                <c:pt idx="259">
                  <c:v>0.398592786344816</c:v>
                </c:pt>
                <c:pt idx="260">
                  <c:v>0.394747626117613</c:v>
                </c:pt>
                <c:pt idx="261">
                  <c:v>0.39090246589043</c:v>
                </c:pt>
                <c:pt idx="262">
                  <c:v>0.387057305663246</c:v>
                </c:pt>
                <c:pt idx="263">
                  <c:v>0.38321214543604</c:v>
                </c:pt>
                <c:pt idx="264">
                  <c:v>0.379366985208856</c:v>
                </c:pt>
                <c:pt idx="265">
                  <c:v>0.375521824981673</c:v>
                </c:pt>
                <c:pt idx="266">
                  <c:v>0.371676664754479</c:v>
                </c:pt>
                <c:pt idx="267">
                  <c:v>0.367831504527295</c:v>
                </c:pt>
                <c:pt idx="268">
                  <c:v>0.363986344300109</c:v>
                </c:pt>
                <c:pt idx="269">
                  <c:v>0.35852215308581</c:v>
                </c:pt>
                <c:pt idx="270">
                  <c:v>0.353057961871511</c:v>
                </c:pt>
                <c:pt idx="271">
                  <c:v>0.347593770657213</c:v>
                </c:pt>
                <c:pt idx="272">
                  <c:v>0.342129579442914</c:v>
                </c:pt>
                <c:pt idx="273">
                  <c:v>0.33666538822865</c:v>
                </c:pt>
                <c:pt idx="274">
                  <c:v>0.331201197014352</c:v>
                </c:pt>
                <c:pt idx="275">
                  <c:v>0.325737005800053</c:v>
                </c:pt>
                <c:pt idx="276">
                  <c:v>0.320272814585754</c:v>
                </c:pt>
                <c:pt idx="277">
                  <c:v>0.314808623371465</c:v>
                </c:pt>
                <c:pt idx="278">
                  <c:v>0.309344432157163</c:v>
                </c:pt>
                <c:pt idx="279">
                  <c:v>0.303880240942865</c:v>
                </c:pt>
                <c:pt idx="280">
                  <c:v>0.298416049728566</c:v>
                </c:pt>
                <c:pt idx="281">
                  <c:v>0.292951858514267</c:v>
                </c:pt>
                <c:pt idx="282">
                  <c:v>0.287487667299968</c:v>
                </c:pt>
                <c:pt idx="283">
                  <c:v>0.282023476085669</c:v>
                </c:pt>
                <c:pt idx="284">
                  <c:v>0.276559284871368</c:v>
                </c:pt>
                <c:pt idx="285">
                  <c:v>0.271095093657069</c:v>
                </c:pt>
                <c:pt idx="286">
                  <c:v>0.26563090244277</c:v>
                </c:pt>
                <c:pt idx="287">
                  <c:v>0.260166711228509</c:v>
                </c:pt>
                <c:pt idx="288">
                  <c:v>0.254702520014184</c:v>
                </c:pt>
                <c:pt idx="289">
                  <c:v>0.253499007857583</c:v>
                </c:pt>
                <c:pt idx="290">
                  <c:v>0.252295495700974</c:v>
                </c:pt>
                <c:pt idx="291">
                  <c:v>0.251091983544365</c:v>
                </c:pt>
                <c:pt idx="292">
                  <c:v>0.249888471387757</c:v>
                </c:pt>
                <c:pt idx="293">
                  <c:v>0.248684959231148</c:v>
                </c:pt>
                <c:pt idx="294">
                  <c:v>0.247481447074537</c:v>
                </c:pt>
                <c:pt idx="295">
                  <c:v>0.246277934917928</c:v>
                </c:pt>
                <c:pt idx="296">
                  <c:v>0.24507442276132</c:v>
                </c:pt>
                <c:pt idx="297">
                  <c:v>0.243870910604711</c:v>
                </c:pt>
                <c:pt idx="298">
                  <c:v>0.242667398448112</c:v>
                </c:pt>
                <c:pt idx="299">
                  <c:v>0.24249324520582</c:v>
                </c:pt>
                <c:pt idx="300">
                  <c:v>0.24231909196353</c:v>
                </c:pt>
                <c:pt idx="301">
                  <c:v>0.24214493872124</c:v>
                </c:pt>
                <c:pt idx="302">
                  <c:v>0.24197078547895</c:v>
                </c:pt>
                <c:pt idx="303">
                  <c:v>0.241796632236659</c:v>
                </c:pt>
                <c:pt idx="304">
                  <c:v>0.241670129256948</c:v>
                </c:pt>
                <c:pt idx="305">
                  <c:v>0.241543626277236</c:v>
                </c:pt>
                <c:pt idx="306">
                  <c:v>0.241417123297525</c:v>
                </c:pt>
                <c:pt idx="307">
                  <c:v>0.241290620317813</c:v>
                </c:pt>
                <c:pt idx="308">
                  <c:v>0.241164117338102</c:v>
                </c:pt>
                <c:pt idx="309">
                  <c:v>0.24103761435839</c:v>
                </c:pt>
                <c:pt idx="310">
                  <c:v>0.240911111378679</c:v>
                </c:pt>
                <c:pt idx="311">
                  <c:v>0.240784608398967</c:v>
                </c:pt>
                <c:pt idx="312">
                  <c:v>0.240658105419256</c:v>
                </c:pt>
                <c:pt idx="313">
                  <c:v>0.240531602439545</c:v>
                </c:pt>
                <c:pt idx="314">
                  <c:v>0.240405099459833</c:v>
                </c:pt>
                <c:pt idx="315">
                  <c:v>0.240278596480122</c:v>
                </c:pt>
                <c:pt idx="316">
                  <c:v>0.24015209350041</c:v>
                </c:pt>
                <c:pt idx="317">
                  <c:v>0.240025590520699</c:v>
                </c:pt>
                <c:pt idx="318">
                  <c:v>0.239899087540986</c:v>
                </c:pt>
                <c:pt idx="319">
                  <c:v>0.239166583616949</c:v>
                </c:pt>
                <c:pt idx="320">
                  <c:v>0.23843407969291</c:v>
                </c:pt>
                <c:pt idx="321">
                  <c:v>0.237701575768873</c:v>
                </c:pt>
                <c:pt idx="322">
                  <c:v>0.236969071844829</c:v>
                </c:pt>
                <c:pt idx="323">
                  <c:v>0.236236567920792</c:v>
                </c:pt>
                <c:pt idx="324">
                  <c:v>0.235504063996754</c:v>
                </c:pt>
                <c:pt idx="325">
                  <c:v>0.234771560072716</c:v>
                </c:pt>
                <c:pt idx="326">
                  <c:v>0.234039056148678</c:v>
                </c:pt>
                <c:pt idx="327">
                  <c:v>0.23330655222464</c:v>
                </c:pt>
                <c:pt idx="328">
                  <c:v>0.232574048300602</c:v>
                </c:pt>
                <c:pt idx="329">
                  <c:v>0.231841544376564</c:v>
                </c:pt>
                <c:pt idx="330">
                  <c:v>0.231109040452526</c:v>
                </c:pt>
                <c:pt idx="331">
                  <c:v>0.230376536528488</c:v>
                </c:pt>
                <c:pt idx="332">
                  <c:v>0.22964403260445</c:v>
                </c:pt>
                <c:pt idx="333">
                  <c:v>0.228911528680413</c:v>
                </c:pt>
                <c:pt idx="334">
                  <c:v>0.228179024756369</c:v>
                </c:pt>
                <c:pt idx="335">
                  <c:v>0.227446520832332</c:v>
                </c:pt>
                <c:pt idx="336">
                  <c:v>0.226714016908293</c:v>
                </c:pt>
                <c:pt idx="337">
                  <c:v>0.225981512984256</c:v>
                </c:pt>
                <c:pt idx="338">
                  <c:v>0.225249009060218</c:v>
                </c:pt>
                <c:pt idx="339">
                  <c:v>0.22451650513618</c:v>
                </c:pt>
                <c:pt idx="340">
                  <c:v>0.223784001212142</c:v>
                </c:pt>
                <c:pt idx="341">
                  <c:v>0.223051497288104</c:v>
                </c:pt>
                <c:pt idx="342">
                  <c:v>0.222318993364066</c:v>
                </c:pt>
                <c:pt idx="343">
                  <c:v>0.221586489440028</c:v>
                </c:pt>
                <c:pt idx="344">
                  <c:v>0.220853985515991</c:v>
                </c:pt>
                <c:pt idx="345">
                  <c:v>0.220121481591952</c:v>
                </c:pt>
                <c:pt idx="346">
                  <c:v>0.21938897766791</c:v>
                </c:pt>
                <c:pt idx="347">
                  <c:v>0.218656473743871</c:v>
                </c:pt>
                <c:pt idx="348">
                  <c:v>0.217923969819839</c:v>
                </c:pt>
                <c:pt idx="349">
                  <c:v>0.216170937336714</c:v>
                </c:pt>
                <c:pt idx="350">
                  <c:v>0.214417904853591</c:v>
                </c:pt>
                <c:pt idx="351">
                  <c:v>0.212664872370466</c:v>
                </c:pt>
                <c:pt idx="352">
                  <c:v>0.210911839887342</c:v>
                </c:pt>
                <c:pt idx="353">
                  <c:v>0.209158807404218</c:v>
                </c:pt>
                <c:pt idx="354">
                  <c:v>0.207405774921094</c:v>
                </c:pt>
                <c:pt idx="355">
                  <c:v>0.205652742437969</c:v>
                </c:pt>
                <c:pt idx="356">
                  <c:v>0.203899709954846</c:v>
                </c:pt>
                <c:pt idx="357">
                  <c:v>0.202146677471721</c:v>
                </c:pt>
                <c:pt idx="358">
                  <c:v>0.200393644988598</c:v>
                </c:pt>
                <c:pt idx="359">
                  <c:v>0.198640612505473</c:v>
                </c:pt>
                <c:pt idx="360">
                  <c:v>0.196887580022349</c:v>
                </c:pt>
                <c:pt idx="361">
                  <c:v>0.195134547539215</c:v>
                </c:pt>
                <c:pt idx="362">
                  <c:v>0.193381515056092</c:v>
                </c:pt>
                <c:pt idx="363">
                  <c:v>0.191628482572968</c:v>
                </c:pt>
                <c:pt idx="364">
                  <c:v>0.189875450089843</c:v>
                </c:pt>
              </c:numCache>
            </c:numRef>
          </c:yVal>
          <c:smooth val="0"/>
        </c:ser>
        <c:axId val="51719925"/>
        <c:axId val="35408287"/>
      </c:scatterChart>
      <c:valAx>
        <c:axId val="51719925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12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5408287"/>
        <c:crosses val="autoZero"/>
        <c:crossBetween val="midCat"/>
        <c:majorUnit val="30.45"/>
      </c:valAx>
      <c:valAx>
        <c:axId val="35408287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12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1719925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589104521721998"/>
          <c:y val="0.0310830134718146"/>
          <c:w val="0.875775785636883"/>
          <c:h val="0.897117483254309"/>
        </c:manualLayout>
      </c:layout>
      <c:scatterChart>
        <c:scatterStyle val="line"/>
        <c:varyColors val="0"/>
        <c:ser>
          <c:idx val="0"/>
          <c:order val="0"/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1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'All seasonal growth models fina'!$A$4:$A$511</c:f>
              <c:numCache>
                <c:formatCode>General</c:formatCode>
                <c:ptCount val="508"/>
                <c:pt idx="20">
                  <c:v>44119</c:v>
                </c:pt>
                <c:pt idx="21">
                  <c:v>44120</c:v>
                </c:pt>
                <c:pt idx="22">
                  <c:v>44121</c:v>
                </c:pt>
                <c:pt idx="23">
                  <c:v>44122</c:v>
                </c:pt>
                <c:pt idx="24">
                  <c:v>44123</c:v>
                </c:pt>
                <c:pt idx="25">
                  <c:v>44124</c:v>
                </c:pt>
                <c:pt idx="26">
                  <c:v>44125</c:v>
                </c:pt>
                <c:pt idx="27">
                  <c:v>44126</c:v>
                </c:pt>
                <c:pt idx="28">
                  <c:v>44127</c:v>
                </c:pt>
                <c:pt idx="29">
                  <c:v>44128</c:v>
                </c:pt>
                <c:pt idx="30">
                  <c:v>44129</c:v>
                </c:pt>
                <c:pt idx="31">
                  <c:v>44130</c:v>
                </c:pt>
                <c:pt idx="32">
                  <c:v>44131</c:v>
                </c:pt>
                <c:pt idx="33">
                  <c:v>44132</c:v>
                </c:pt>
                <c:pt idx="34">
                  <c:v>44133</c:v>
                </c:pt>
                <c:pt idx="35">
                  <c:v>44134</c:v>
                </c:pt>
                <c:pt idx="36">
                  <c:v>44135</c:v>
                </c:pt>
                <c:pt idx="37">
                  <c:v>44136</c:v>
                </c:pt>
                <c:pt idx="38">
                  <c:v>44137</c:v>
                </c:pt>
                <c:pt idx="39">
                  <c:v>44138</c:v>
                </c:pt>
                <c:pt idx="40">
                  <c:v>44139</c:v>
                </c:pt>
                <c:pt idx="41">
                  <c:v>44140</c:v>
                </c:pt>
                <c:pt idx="42">
                  <c:v>44141</c:v>
                </c:pt>
                <c:pt idx="43">
                  <c:v>44142</c:v>
                </c:pt>
                <c:pt idx="44">
                  <c:v>44143</c:v>
                </c:pt>
                <c:pt idx="45">
                  <c:v>44144</c:v>
                </c:pt>
                <c:pt idx="46">
                  <c:v>44145</c:v>
                </c:pt>
                <c:pt idx="47">
                  <c:v>44146</c:v>
                </c:pt>
                <c:pt idx="48">
                  <c:v>44147</c:v>
                </c:pt>
                <c:pt idx="49">
                  <c:v>44148</c:v>
                </c:pt>
                <c:pt idx="50">
                  <c:v>44149</c:v>
                </c:pt>
                <c:pt idx="51">
                  <c:v>44150</c:v>
                </c:pt>
                <c:pt idx="52">
                  <c:v>44151</c:v>
                </c:pt>
                <c:pt idx="53">
                  <c:v>44152</c:v>
                </c:pt>
                <c:pt idx="54">
                  <c:v>44153</c:v>
                </c:pt>
                <c:pt idx="55">
                  <c:v>44154</c:v>
                </c:pt>
                <c:pt idx="56">
                  <c:v>44155</c:v>
                </c:pt>
                <c:pt idx="57">
                  <c:v>44156</c:v>
                </c:pt>
                <c:pt idx="58">
                  <c:v>44157</c:v>
                </c:pt>
                <c:pt idx="59">
                  <c:v>44158</c:v>
                </c:pt>
                <c:pt idx="60">
                  <c:v>44159</c:v>
                </c:pt>
                <c:pt idx="61">
                  <c:v>44160</c:v>
                </c:pt>
                <c:pt idx="62">
                  <c:v>44161</c:v>
                </c:pt>
                <c:pt idx="63">
                  <c:v>44162</c:v>
                </c:pt>
                <c:pt idx="64">
                  <c:v>44163</c:v>
                </c:pt>
                <c:pt idx="65">
                  <c:v>44164</c:v>
                </c:pt>
                <c:pt idx="66">
                  <c:v>44165</c:v>
                </c:pt>
                <c:pt idx="67">
                  <c:v>44166</c:v>
                </c:pt>
                <c:pt idx="68">
                  <c:v>44167</c:v>
                </c:pt>
                <c:pt idx="69">
                  <c:v>44168</c:v>
                </c:pt>
                <c:pt idx="70">
                  <c:v>44169</c:v>
                </c:pt>
                <c:pt idx="71">
                  <c:v>44170</c:v>
                </c:pt>
                <c:pt idx="72">
                  <c:v>44171</c:v>
                </c:pt>
                <c:pt idx="73">
                  <c:v>44172</c:v>
                </c:pt>
                <c:pt idx="74">
                  <c:v>44173</c:v>
                </c:pt>
                <c:pt idx="75">
                  <c:v>44174</c:v>
                </c:pt>
                <c:pt idx="76">
                  <c:v>44175</c:v>
                </c:pt>
                <c:pt idx="77">
                  <c:v>44176</c:v>
                </c:pt>
                <c:pt idx="78">
                  <c:v>44177</c:v>
                </c:pt>
                <c:pt idx="79">
                  <c:v>44178</c:v>
                </c:pt>
                <c:pt idx="80">
                  <c:v>44179</c:v>
                </c:pt>
                <c:pt idx="81">
                  <c:v>44180</c:v>
                </c:pt>
                <c:pt idx="82">
                  <c:v>44181</c:v>
                </c:pt>
                <c:pt idx="83">
                  <c:v>44182</c:v>
                </c:pt>
                <c:pt idx="84">
                  <c:v>44183</c:v>
                </c:pt>
                <c:pt idx="85">
                  <c:v>44184</c:v>
                </c:pt>
                <c:pt idx="86">
                  <c:v>44185</c:v>
                </c:pt>
                <c:pt idx="87">
                  <c:v>44186</c:v>
                </c:pt>
                <c:pt idx="88">
                  <c:v>44187</c:v>
                </c:pt>
                <c:pt idx="89">
                  <c:v>44188</c:v>
                </c:pt>
                <c:pt idx="90">
                  <c:v>44189</c:v>
                </c:pt>
                <c:pt idx="91">
                  <c:v>44190</c:v>
                </c:pt>
                <c:pt idx="92">
                  <c:v>44191</c:v>
                </c:pt>
                <c:pt idx="93">
                  <c:v>44192</c:v>
                </c:pt>
                <c:pt idx="94">
                  <c:v>44193</c:v>
                </c:pt>
                <c:pt idx="95">
                  <c:v>44194</c:v>
                </c:pt>
                <c:pt idx="96">
                  <c:v>44195</c:v>
                </c:pt>
                <c:pt idx="97">
                  <c:v>44196</c:v>
                </c:pt>
                <c:pt idx="98">
                  <c:v>44197</c:v>
                </c:pt>
                <c:pt idx="99">
                  <c:v>44198</c:v>
                </c:pt>
                <c:pt idx="100">
                  <c:v>44199</c:v>
                </c:pt>
                <c:pt idx="101">
                  <c:v>44200</c:v>
                </c:pt>
                <c:pt idx="102">
                  <c:v>44201</c:v>
                </c:pt>
                <c:pt idx="103">
                  <c:v>44202</c:v>
                </c:pt>
                <c:pt idx="104">
                  <c:v>44203</c:v>
                </c:pt>
                <c:pt idx="105">
                  <c:v>44204</c:v>
                </c:pt>
                <c:pt idx="106">
                  <c:v>44205</c:v>
                </c:pt>
                <c:pt idx="107">
                  <c:v>44206</c:v>
                </c:pt>
                <c:pt idx="108">
                  <c:v>44207</c:v>
                </c:pt>
                <c:pt idx="109">
                  <c:v>44208</c:v>
                </c:pt>
                <c:pt idx="110">
                  <c:v>44209</c:v>
                </c:pt>
                <c:pt idx="111">
                  <c:v>44210</c:v>
                </c:pt>
                <c:pt idx="112">
                  <c:v>44211</c:v>
                </c:pt>
                <c:pt idx="113">
                  <c:v>44212</c:v>
                </c:pt>
                <c:pt idx="114">
                  <c:v>44213</c:v>
                </c:pt>
                <c:pt idx="115">
                  <c:v>44214</c:v>
                </c:pt>
                <c:pt idx="116">
                  <c:v>44215</c:v>
                </c:pt>
                <c:pt idx="117">
                  <c:v>44216</c:v>
                </c:pt>
                <c:pt idx="118">
                  <c:v>44217</c:v>
                </c:pt>
                <c:pt idx="119">
                  <c:v>44218</c:v>
                </c:pt>
                <c:pt idx="120">
                  <c:v>44219</c:v>
                </c:pt>
                <c:pt idx="121">
                  <c:v>44220</c:v>
                </c:pt>
                <c:pt idx="122">
                  <c:v>44221</c:v>
                </c:pt>
                <c:pt idx="123">
                  <c:v>44222</c:v>
                </c:pt>
                <c:pt idx="124">
                  <c:v>44223</c:v>
                </c:pt>
                <c:pt idx="125">
                  <c:v>44224</c:v>
                </c:pt>
                <c:pt idx="126">
                  <c:v>44225</c:v>
                </c:pt>
                <c:pt idx="127">
                  <c:v>44226</c:v>
                </c:pt>
                <c:pt idx="128">
                  <c:v>44227</c:v>
                </c:pt>
                <c:pt idx="129">
                  <c:v>44228</c:v>
                </c:pt>
                <c:pt idx="130">
                  <c:v>44229</c:v>
                </c:pt>
                <c:pt idx="131">
                  <c:v>44230</c:v>
                </c:pt>
                <c:pt idx="132">
                  <c:v>44231</c:v>
                </c:pt>
                <c:pt idx="133">
                  <c:v>44232</c:v>
                </c:pt>
                <c:pt idx="134">
                  <c:v>44233</c:v>
                </c:pt>
                <c:pt idx="135">
                  <c:v>44234</c:v>
                </c:pt>
                <c:pt idx="136">
                  <c:v>44235</c:v>
                </c:pt>
                <c:pt idx="137">
                  <c:v>44236</c:v>
                </c:pt>
                <c:pt idx="138">
                  <c:v>44237</c:v>
                </c:pt>
                <c:pt idx="139">
                  <c:v>44238</c:v>
                </c:pt>
                <c:pt idx="140">
                  <c:v>44239</c:v>
                </c:pt>
                <c:pt idx="141">
                  <c:v>44240</c:v>
                </c:pt>
                <c:pt idx="142">
                  <c:v>44241</c:v>
                </c:pt>
                <c:pt idx="143">
                  <c:v>44242</c:v>
                </c:pt>
                <c:pt idx="144">
                  <c:v>44243</c:v>
                </c:pt>
                <c:pt idx="145">
                  <c:v>44244</c:v>
                </c:pt>
                <c:pt idx="146">
                  <c:v>44245</c:v>
                </c:pt>
                <c:pt idx="147">
                  <c:v>44246</c:v>
                </c:pt>
                <c:pt idx="148">
                  <c:v>44247</c:v>
                </c:pt>
                <c:pt idx="149">
                  <c:v>44248</c:v>
                </c:pt>
                <c:pt idx="150">
                  <c:v>44249</c:v>
                </c:pt>
                <c:pt idx="151">
                  <c:v>44250</c:v>
                </c:pt>
                <c:pt idx="152">
                  <c:v>44251</c:v>
                </c:pt>
                <c:pt idx="153">
                  <c:v>44252</c:v>
                </c:pt>
                <c:pt idx="154">
                  <c:v>44253</c:v>
                </c:pt>
                <c:pt idx="155">
                  <c:v>44254</c:v>
                </c:pt>
                <c:pt idx="156">
                  <c:v>44255</c:v>
                </c:pt>
                <c:pt idx="157">
                  <c:v>44256</c:v>
                </c:pt>
                <c:pt idx="158">
                  <c:v>44257</c:v>
                </c:pt>
                <c:pt idx="159">
                  <c:v>44258</c:v>
                </c:pt>
                <c:pt idx="160">
                  <c:v>44259</c:v>
                </c:pt>
                <c:pt idx="161">
                  <c:v>44260</c:v>
                </c:pt>
                <c:pt idx="162">
                  <c:v>44261</c:v>
                </c:pt>
                <c:pt idx="163">
                  <c:v>44262</c:v>
                </c:pt>
                <c:pt idx="164">
                  <c:v>44263</c:v>
                </c:pt>
                <c:pt idx="165">
                  <c:v>44264</c:v>
                </c:pt>
                <c:pt idx="166">
                  <c:v>44265</c:v>
                </c:pt>
                <c:pt idx="167">
                  <c:v>44266</c:v>
                </c:pt>
                <c:pt idx="168">
                  <c:v>44267</c:v>
                </c:pt>
                <c:pt idx="169">
                  <c:v>44268</c:v>
                </c:pt>
                <c:pt idx="170">
                  <c:v>44269</c:v>
                </c:pt>
                <c:pt idx="171">
                  <c:v>44270</c:v>
                </c:pt>
                <c:pt idx="172">
                  <c:v>44271</c:v>
                </c:pt>
                <c:pt idx="173">
                  <c:v>44272</c:v>
                </c:pt>
                <c:pt idx="174">
                  <c:v>44273</c:v>
                </c:pt>
                <c:pt idx="175">
                  <c:v>44274</c:v>
                </c:pt>
                <c:pt idx="176">
                  <c:v>44275</c:v>
                </c:pt>
                <c:pt idx="177">
                  <c:v>44276</c:v>
                </c:pt>
                <c:pt idx="178">
                  <c:v>44277</c:v>
                </c:pt>
                <c:pt idx="179">
                  <c:v>44278</c:v>
                </c:pt>
                <c:pt idx="180">
                  <c:v>44279</c:v>
                </c:pt>
                <c:pt idx="181">
                  <c:v>44280</c:v>
                </c:pt>
                <c:pt idx="182">
                  <c:v>44281</c:v>
                </c:pt>
                <c:pt idx="183">
                  <c:v>44282</c:v>
                </c:pt>
                <c:pt idx="184">
                  <c:v>44283</c:v>
                </c:pt>
                <c:pt idx="185">
                  <c:v>44284</c:v>
                </c:pt>
                <c:pt idx="186">
                  <c:v>44285</c:v>
                </c:pt>
                <c:pt idx="187">
                  <c:v>44286</c:v>
                </c:pt>
                <c:pt idx="188">
                  <c:v>44287</c:v>
                </c:pt>
                <c:pt idx="189">
                  <c:v>44288</c:v>
                </c:pt>
                <c:pt idx="190">
                  <c:v>44289</c:v>
                </c:pt>
                <c:pt idx="191">
                  <c:v>44290</c:v>
                </c:pt>
                <c:pt idx="192">
                  <c:v>44291</c:v>
                </c:pt>
                <c:pt idx="193">
                  <c:v>44292</c:v>
                </c:pt>
                <c:pt idx="194">
                  <c:v>44293</c:v>
                </c:pt>
                <c:pt idx="195">
                  <c:v>44294</c:v>
                </c:pt>
                <c:pt idx="196">
                  <c:v>44295</c:v>
                </c:pt>
                <c:pt idx="197">
                  <c:v>44296</c:v>
                </c:pt>
                <c:pt idx="198">
                  <c:v>44297</c:v>
                </c:pt>
                <c:pt idx="199">
                  <c:v>44298</c:v>
                </c:pt>
                <c:pt idx="200">
                  <c:v>44299</c:v>
                </c:pt>
                <c:pt idx="201">
                  <c:v>44300</c:v>
                </c:pt>
                <c:pt idx="202">
                  <c:v>44301</c:v>
                </c:pt>
                <c:pt idx="203">
                  <c:v>44302</c:v>
                </c:pt>
                <c:pt idx="204">
                  <c:v>44303</c:v>
                </c:pt>
                <c:pt idx="205">
                  <c:v>44304</c:v>
                </c:pt>
                <c:pt idx="206">
                  <c:v>44305</c:v>
                </c:pt>
                <c:pt idx="207">
                  <c:v>44306</c:v>
                </c:pt>
                <c:pt idx="208">
                  <c:v>44307</c:v>
                </c:pt>
                <c:pt idx="209">
                  <c:v>44308</c:v>
                </c:pt>
                <c:pt idx="210">
                  <c:v>44309</c:v>
                </c:pt>
                <c:pt idx="211">
                  <c:v>44310</c:v>
                </c:pt>
                <c:pt idx="212">
                  <c:v>44311</c:v>
                </c:pt>
                <c:pt idx="213">
                  <c:v>44312</c:v>
                </c:pt>
                <c:pt idx="214">
                  <c:v>44313</c:v>
                </c:pt>
                <c:pt idx="215">
                  <c:v>44314</c:v>
                </c:pt>
                <c:pt idx="216">
                  <c:v>44315</c:v>
                </c:pt>
                <c:pt idx="217">
                  <c:v>44316</c:v>
                </c:pt>
                <c:pt idx="218">
                  <c:v>44317</c:v>
                </c:pt>
                <c:pt idx="219">
                  <c:v>44318</c:v>
                </c:pt>
                <c:pt idx="220">
                  <c:v>44319</c:v>
                </c:pt>
                <c:pt idx="221">
                  <c:v>44320</c:v>
                </c:pt>
                <c:pt idx="222">
                  <c:v>44321</c:v>
                </c:pt>
                <c:pt idx="223">
                  <c:v>44322</c:v>
                </c:pt>
                <c:pt idx="224">
                  <c:v>44323</c:v>
                </c:pt>
                <c:pt idx="225">
                  <c:v>44324</c:v>
                </c:pt>
                <c:pt idx="226">
                  <c:v>44325</c:v>
                </c:pt>
                <c:pt idx="227">
                  <c:v>44326</c:v>
                </c:pt>
                <c:pt idx="228">
                  <c:v>44327</c:v>
                </c:pt>
                <c:pt idx="229">
                  <c:v>44328</c:v>
                </c:pt>
                <c:pt idx="230">
                  <c:v>44329</c:v>
                </c:pt>
                <c:pt idx="231">
                  <c:v>44330</c:v>
                </c:pt>
                <c:pt idx="232">
                  <c:v>44331</c:v>
                </c:pt>
                <c:pt idx="233">
                  <c:v>44332</c:v>
                </c:pt>
                <c:pt idx="234">
                  <c:v>44333</c:v>
                </c:pt>
                <c:pt idx="235">
                  <c:v>44334</c:v>
                </c:pt>
                <c:pt idx="236">
                  <c:v>44335</c:v>
                </c:pt>
                <c:pt idx="237">
                  <c:v>44336</c:v>
                </c:pt>
                <c:pt idx="238">
                  <c:v>44337</c:v>
                </c:pt>
                <c:pt idx="239">
                  <c:v>44338</c:v>
                </c:pt>
                <c:pt idx="240">
                  <c:v>44339</c:v>
                </c:pt>
                <c:pt idx="241">
                  <c:v>44340</c:v>
                </c:pt>
                <c:pt idx="242">
                  <c:v>44341</c:v>
                </c:pt>
                <c:pt idx="243">
                  <c:v>44342</c:v>
                </c:pt>
                <c:pt idx="244">
                  <c:v>44343</c:v>
                </c:pt>
                <c:pt idx="245">
                  <c:v>44344</c:v>
                </c:pt>
                <c:pt idx="246">
                  <c:v>44345</c:v>
                </c:pt>
                <c:pt idx="247">
                  <c:v>44346</c:v>
                </c:pt>
                <c:pt idx="248">
                  <c:v>44347</c:v>
                </c:pt>
                <c:pt idx="249">
                  <c:v>44348</c:v>
                </c:pt>
                <c:pt idx="250">
                  <c:v>44349</c:v>
                </c:pt>
                <c:pt idx="251">
                  <c:v>44350</c:v>
                </c:pt>
                <c:pt idx="252">
                  <c:v>44351</c:v>
                </c:pt>
                <c:pt idx="253">
                  <c:v>44352</c:v>
                </c:pt>
                <c:pt idx="254">
                  <c:v>44353</c:v>
                </c:pt>
                <c:pt idx="255">
                  <c:v>44354</c:v>
                </c:pt>
                <c:pt idx="256">
                  <c:v>44355</c:v>
                </c:pt>
                <c:pt idx="257">
                  <c:v>44356</c:v>
                </c:pt>
                <c:pt idx="258">
                  <c:v>44357</c:v>
                </c:pt>
                <c:pt idx="259">
                  <c:v>44358</c:v>
                </c:pt>
                <c:pt idx="260">
                  <c:v>44359</c:v>
                </c:pt>
                <c:pt idx="261">
                  <c:v>44360</c:v>
                </c:pt>
                <c:pt idx="262">
                  <c:v>44361</c:v>
                </c:pt>
                <c:pt idx="263">
                  <c:v>44362</c:v>
                </c:pt>
                <c:pt idx="264">
                  <c:v>44363</c:v>
                </c:pt>
                <c:pt idx="265">
                  <c:v>44364</c:v>
                </c:pt>
                <c:pt idx="266">
                  <c:v>44365</c:v>
                </c:pt>
                <c:pt idx="267">
                  <c:v>44366</c:v>
                </c:pt>
                <c:pt idx="268">
                  <c:v>44367</c:v>
                </c:pt>
                <c:pt idx="269">
                  <c:v>44368</c:v>
                </c:pt>
                <c:pt idx="270">
                  <c:v>44369</c:v>
                </c:pt>
                <c:pt idx="271">
                  <c:v>44370</c:v>
                </c:pt>
                <c:pt idx="272">
                  <c:v>44371</c:v>
                </c:pt>
                <c:pt idx="273">
                  <c:v>44372</c:v>
                </c:pt>
                <c:pt idx="274">
                  <c:v>44373</c:v>
                </c:pt>
                <c:pt idx="275">
                  <c:v>44374</c:v>
                </c:pt>
                <c:pt idx="276">
                  <c:v>44375</c:v>
                </c:pt>
                <c:pt idx="277">
                  <c:v>44376</c:v>
                </c:pt>
                <c:pt idx="278">
                  <c:v>44377</c:v>
                </c:pt>
                <c:pt idx="279">
                  <c:v>44378</c:v>
                </c:pt>
                <c:pt idx="280">
                  <c:v>44379</c:v>
                </c:pt>
                <c:pt idx="281">
                  <c:v>44380</c:v>
                </c:pt>
                <c:pt idx="282">
                  <c:v>44381</c:v>
                </c:pt>
                <c:pt idx="283">
                  <c:v>44382</c:v>
                </c:pt>
                <c:pt idx="284">
                  <c:v>44383</c:v>
                </c:pt>
                <c:pt idx="285">
                  <c:v>44384</c:v>
                </c:pt>
                <c:pt idx="286">
                  <c:v>44385</c:v>
                </c:pt>
                <c:pt idx="287">
                  <c:v>44386</c:v>
                </c:pt>
                <c:pt idx="288">
                  <c:v>44387</c:v>
                </c:pt>
                <c:pt idx="289">
                  <c:v>44388</c:v>
                </c:pt>
                <c:pt idx="290">
                  <c:v>44389</c:v>
                </c:pt>
                <c:pt idx="291">
                  <c:v>44390</c:v>
                </c:pt>
                <c:pt idx="292">
                  <c:v>44391</c:v>
                </c:pt>
                <c:pt idx="293">
                  <c:v>44392</c:v>
                </c:pt>
                <c:pt idx="294">
                  <c:v>44393</c:v>
                </c:pt>
                <c:pt idx="295">
                  <c:v>44394</c:v>
                </c:pt>
                <c:pt idx="296">
                  <c:v>44395</c:v>
                </c:pt>
                <c:pt idx="297">
                  <c:v>44396</c:v>
                </c:pt>
                <c:pt idx="298">
                  <c:v>44397</c:v>
                </c:pt>
                <c:pt idx="299">
                  <c:v>44398</c:v>
                </c:pt>
                <c:pt idx="300">
                  <c:v>44399</c:v>
                </c:pt>
                <c:pt idx="301">
                  <c:v>44400</c:v>
                </c:pt>
                <c:pt idx="302">
                  <c:v>44401</c:v>
                </c:pt>
                <c:pt idx="303">
                  <c:v>44402</c:v>
                </c:pt>
                <c:pt idx="304">
                  <c:v>44403</c:v>
                </c:pt>
                <c:pt idx="305">
                  <c:v>44404</c:v>
                </c:pt>
                <c:pt idx="306">
                  <c:v>44405</c:v>
                </c:pt>
                <c:pt idx="307">
                  <c:v>44406</c:v>
                </c:pt>
                <c:pt idx="308">
                  <c:v>44407</c:v>
                </c:pt>
                <c:pt idx="309">
                  <c:v>44408</c:v>
                </c:pt>
                <c:pt idx="310">
                  <c:v>44409</c:v>
                </c:pt>
                <c:pt idx="311">
                  <c:v>44410</c:v>
                </c:pt>
                <c:pt idx="312">
                  <c:v>44411</c:v>
                </c:pt>
                <c:pt idx="313">
                  <c:v>44412</c:v>
                </c:pt>
                <c:pt idx="314">
                  <c:v>44413</c:v>
                </c:pt>
                <c:pt idx="315">
                  <c:v>44414</c:v>
                </c:pt>
                <c:pt idx="316">
                  <c:v>44415</c:v>
                </c:pt>
                <c:pt idx="317">
                  <c:v>44416</c:v>
                </c:pt>
                <c:pt idx="318">
                  <c:v>44417</c:v>
                </c:pt>
                <c:pt idx="319">
                  <c:v>44418</c:v>
                </c:pt>
                <c:pt idx="320">
                  <c:v>44419</c:v>
                </c:pt>
                <c:pt idx="321">
                  <c:v>44420</c:v>
                </c:pt>
                <c:pt idx="322">
                  <c:v>44421</c:v>
                </c:pt>
                <c:pt idx="323">
                  <c:v>44422</c:v>
                </c:pt>
                <c:pt idx="324">
                  <c:v>44423</c:v>
                </c:pt>
                <c:pt idx="325">
                  <c:v>44424</c:v>
                </c:pt>
                <c:pt idx="326">
                  <c:v>44425</c:v>
                </c:pt>
                <c:pt idx="327">
                  <c:v>44426</c:v>
                </c:pt>
                <c:pt idx="328">
                  <c:v>44427</c:v>
                </c:pt>
                <c:pt idx="329">
                  <c:v>44428</c:v>
                </c:pt>
                <c:pt idx="330">
                  <c:v>44429</c:v>
                </c:pt>
                <c:pt idx="331">
                  <c:v>44430</c:v>
                </c:pt>
                <c:pt idx="332">
                  <c:v>44431</c:v>
                </c:pt>
                <c:pt idx="333">
                  <c:v>44432</c:v>
                </c:pt>
                <c:pt idx="334">
                  <c:v>44433</c:v>
                </c:pt>
                <c:pt idx="335">
                  <c:v>44434</c:v>
                </c:pt>
                <c:pt idx="336">
                  <c:v>44435</c:v>
                </c:pt>
                <c:pt idx="337">
                  <c:v>44436</c:v>
                </c:pt>
                <c:pt idx="338">
                  <c:v>44437</c:v>
                </c:pt>
                <c:pt idx="339">
                  <c:v>44438</c:v>
                </c:pt>
                <c:pt idx="340">
                  <c:v>44439</c:v>
                </c:pt>
                <c:pt idx="341">
                  <c:v>44440</c:v>
                </c:pt>
                <c:pt idx="342">
                  <c:v>44441</c:v>
                </c:pt>
                <c:pt idx="343">
                  <c:v>44442</c:v>
                </c:pt>
                <c:pt idx="344">
                  <c:v>44443</c:v>
                </c:pt>
                <c:pt idx="345">
                  <c:v>44444</c:v>
                </c:pt>
                <c:pt idx="346">
                  <c:v>44445</c:v>
                </c:pt>
                <c:pt idx="347">
                  <c:v>44446</c:v>
                </c:pt>
                <c:pt idx="348">
                  <c:v>44447</c:v>
                </c:pt>
                <c:pt idx="349">
                  <c:v>44448</c:v>
                </c:pt>
                <c:pt idx="350">
                  <c:v>44449</c:v>
                </c:pt>
                <c:pt idx="351">
                  <c:v>44450</c:v>
                </c:pt>
                <c:pt idx="352">
                  <c:v>44451</c:v>
                </c:pt>
                <c:pt idx="353">
                  <c:v>44452</c:v>
                </c:pt>
                <c:pt idx="354">
                  <c:v>44453</c:v>
                </c:pt>
                <c:pt idx="355">
                  <c:v>44454</c:v>
                </c:pt>
                <c:pt idx="356">
                  <c:v>44455</c:v>
                </c:pt>
                <c:pt idx="357">
                  <c:v>44456</c:v>
                </c:pt>
                <c:pt idx="358">
                  <c:v>44457</c:v>
                </c:pt>
                <c:pt idx="359">
                  <c:v>44458</c:v>
                </c:pt>
                <c:pt idx="360">
                  <c:v>44459</c:v>
                </c:pt>
                <c:pt idx="361">
                  <c:v>44460</c:v>
                </c:pt>
                <c:pt idx="362">
                  <c:v>44461</c:v>
                </c:pt>
                <c:pt idx="363">
                  <c:v>44462</c:v>
                </c:pt>
                <c:pt idx="364">
                  <c:v>44463</c:v>
                </c:pt>
                <c:pt idx="365">
                  <c:v>44464</c:v>
                </c:pt>
                <c:pt idx="366">
                  <c:v>44465</c:v>
                </c:pt>
                <c:pt idx="367">
                  <c:v>44466</c:v>
                </c:pt>
                <c:pt idx="368">
                  <c:v>44467</c:v>
                </c:pt>
                <c:pt idx="369">
                  <c:v>44468</c:v>
                </c:pt>
                <c:pt idx="370">
                  <c:v>44469</c:v>
                </c:pt>
                <c:pt idx="371">
                  <c:v>44470</c:v>
                </c:pt>
                <c:pt idx="372">
                  <c:v>44471</c:v>
                </c:pt>
                <c:pt idx="373">
                  <c:v>44472</c:v>
                </c:pt>
                <c:pt idx="374">
                  <c:v>44473</c:v>
                </c:pt>
                <c:pt idx="375">
                  <c:v>44474</c:v>
                </c:pt>
                <c:pt idx="376">
                  <c:v>44475</c:v>
                </c:pt>
                <c:pt idx="377">
                  <c:v>44476</c:v>
                </c:pt>
                <c:pt idx="378">
                  <c:v>44477</c:v>
                </c:pt>
                <c:pt idx="379">
                  <c:v>44478</c:v>
                </c:pt>
                <c:pt idx="380">
                  <c:v>44479</c:v>
                </c:pt>
                <c:pt idx="381">
                  <c:v>44480</c:v>
                </c:pt>
                <c:pt idx="382">
                  <c:v>44481</c:v>
                </c:pt>
                <c:pt idx="383">
                  <c:v>44482</c:v>
                </c:pt>
                <c:pt idx="384">
                  <c:v>44483</c:v>
                </c:pt>
                <c:pt idx="385">
                  <c:v>44484</c:v>
                </c:pt>
                <c:pt idx="386">
                  <c:v>44485</c:v>
                </c:pt>
                <c:pt idx="387">
                  <c:v>44486</c:v>
                </c:pt>
                <c:pt idx="388">
                  <c:v>44487</c:v>
                </c:pt>
                <c:pt idx="389">
                  <c:v>44488</c:v>
                </c:pt>
                <c:pt idx="390">
                  <c:v>44489</c:v>
                </c:pt>
                <c:pt idx="391">
                  <c:v>44490</c:v>
                </c:pt>
                <c:pt idx="392">
                  <c:v>44491</c:v>
                </c:pt>
                <c:pt idx="393">
                  <c:v>44492</c:v>
                </c:pt>
                <c:pt idx="394">
                  <c:v>44493</c:v>
                </c:pt>
                <c:pt idx="395">
                  <c:v>44494</c:v>
                </c:pt>
                <c:pt idx="396">
                  <c:v>44495</c:v>
                </c:pt>
                <c:pt idx="397">
                  <c:v>44496</c:v>
                </c:pt>
                <c:pt idx="398">
                  <c:v>44497</c:v>
                </c:pt>
                <c:pt idx="399">
                  <c:v>44498</c:v>
                </c:pt>
                <c:pt idx="400">
                  <c:v>44499</c:v>
                </c:pt>
                <c:pt idx="401">
                  <c:v>44500</c:v>
                </c:pt>
                <c:pt idx="402">
                  <c:v>44501</c:v>
                </c:pt>
                <c:pt idx="403">
                  <c:v>44502</c:v>
                </c:pt>
                <c:pt idx="404">
                  <c:v>44503</c:v>
                </c:pt>
                <c:pt idx="405">
                  <c:v>44504</c:v>
                </c:pt>
                <c:pt idx="406">
                  <c:v>44505</c:v>
                </c:pt>
                <c:pt idx="407">
                  <c:v>44506</c:v>
                </c:pt>
                <c:pt idx="408">
                  <c:v>44507</c:v>
                </c:pt>
                <c:pt idx="409">
                  <c:v>44508</c:v>
                </c:pt>
                <c:pt idx="410">
                  <c:v>44509</c:v>
                </c:pt>
                <c:pt idx="411">
                  <c:v>44510</c:v>
                </c:pt>
                <c:pt idx="412">
                  <c:v>44511</c:v>
                </c:pt>
                <c:pt idx="413">
                  <c:v>44512</c:v>
                </c:pt>
                <c:pt idx="414">
                  <c:v>44513</c:v>
                </c:pt>
                <c:pt idx="415">
                  <c:v>44514</c:v>
                </c:pt>
                <c:pt idx="416">
                  <c:v>44515</c:v>
                </c:pt>
                <c:pt idx="417">
                  <c:v>44516</c:v>
                </c:pt>
                <c:pt idx="418">
                  <c:v>44517</c:v>
                </c:pt>
                <c:pt idx="419">
                  <c:v>44518</c:v>
                </c:pt>
                <c:pt idx="420">
                  <c:v>44519</c:v>
                </c:pt>
                <c:pt idx="421">
                  <c:v>44520</c:v>
                </c:pt>
                <c:pt idx="422">
                  <c:v>44521</c:v>
                </c:pt>
                <c:pt idx="423">
                  <c:v>44522</c:v>
                </c:pt>
                <c:pt idx="424">
                  <c:v>44523</c:v>
                </c:pt>
                <c:pt idx="425">
                  <c:v>44524</c:v>
                </c:pt>
                <c:pt idx="426">
                  <c:v>44525</c:v>
                </c:pt>
                <c:pt idx="427">
                  <c:v>44526</c:v>
                </c:pt>
                <c:pt idx="428">
                  <c:v>44527</c:v>
                </c:pt>
                <c:pt idx="429">
                  <c:v>44528</c:v>
                </c:pt>
                <c:pt idx="430">
                  <c:v>44529</c:v>
                </c:pt>
                <c:pt idx="431">
                  <c:v>44530</c:v>
                </c:pt>
                <c:pt idx="432">
                  <c:v>44531</c:v>
                </c:pt>
                <c:pt idx="433">
                  <c:v>44532</c:v>
                </c:pt>
                <c:pt idx="434">
                  <c:v>44533</c:v>
                </c:pt>
                <c:pt idx="435">
                  <c:v>44534</c:v>
                </c:pt>
                <c:pt idx="436">
                  <c:v>44535</c:v>
                </c:pt>
                <c:pt idx="437">
                  <c:v>44536</c:v>
                </c:pt>
                <c:pt idx="438">
                  <c:v>44537</c:v>
                </c:pt>
                <c:pt idx="439">
                  <c:v>44538</c:v>
                </c:pt>
                <c:pt idx="440">
                  <c:v>44539</c:v>
                </c:pt>
                <c:pt idx="441">
                  <c:v>44540</c:v>
                </c:pt>
                <c:pt idx="442">
                  <c:v>44541</c:v>
                </c:pt>
                <c:pt idx="443">
                  <c:v>44542</c:v>
                </c:pt>
                <c:pt idx="444">
                  <c:v>44543</c:v>
                </c:pt>
                <c:pt idx="445">
                  <c:v>44544</c:v>
                </c:pt>
                <c:pt idx="446">
                  <c:v>44545</c:v>
                </c:pt>
                <c:pt idx="447">
                  <c:v>44546</c:v>
                </c:pt>
                <c:pt idx="448">
                  <c:v>44547</c:v>
                </c:pt>
                <c:pt idx="449">
                  <c:v>44548</c:v>
                </c:pt>
                <c:pt idx="450">
                  <c:v>44549</c:v>
                </c:pt>
                <c:pt idx="451">
                  <c:v>44550</c:v>
                </c:pt>
                <c:pt idx="452">
                  <c:v>44551</c:v>
                </c:pt>
                <c:pt idx="453">
                  <c:v>44552</c:v>
                </c:pt>
                <c:pt idx="454">
                  <c:v>44553</c:v>
                </c:pt>
                <c:pt idx="455">
                  <c:v>44554</c:v>
                </c:pt>
                <c:pt idx="456">
                  <c:v>44555</c:v>
                </c:pt>
                <c:pt idx="457">
                  <c:v>44556</c:v>
                </c:pt>
                <c:pt idx="458">
                  <c:v>44557</c:v>
                </c:pt>
                <c:pt idx="459">
                  <c:v>44558</c:v>
                </c:pt>
                <c:pt idx="460">
                  <c:v>44559</c:v>
                </c:pt>
                <c:pt idx="461">
                  <c:v>44560</c:v>
                </c:pt>
                <c:pt idx="462">
                  <c:v>44561</c:v>
                </c:pt>
                <c:pt idx="463">
                  <c:v>44562</c:v>
                </c:pt>
                <c:pt idx="464">
                  <c:v>44563</c:v>
                </c:pt>
                <c:pt idx="465">
                  <c:v>44564</c:v>
                </c:pt>
                <c:pt idx="466">
                  <c:v>44565</c:v>
                </c:pt>
                <c:pt idx="467">
                  <c:v>44566</c:v>
                </c:pt>
                <c:pt idx="468">
                  <c:v>44567</c:v>
                </c:pt>
                <c:pt idx="469">
                  <c:v>44568</c:v>
                </c:pt>
                <c:pt idx="470">
                  <c:v>44569</c:v>
                </c:pt>
                <c:pt idx="471">
                  <c:v>44570</c:v>
                </c:pt>
                <c:pt idx="472">
                  <c:v>44571</c:v>
                </c:pt>
                <c:pt idx="473">
                  <c:v>44572</c:v>
                </c:pt>
                <c:pt idx="474">
                  <c:v>44573</c:v>
                </c:pt>
                <c:pt idx="475">
                  <c:v>44574</c:v>
                </c:pt>
                <c:pt idx="476">
                  <c:v>44575</c:v>
                </c:pt>
                <c:pt idx="477">
                  <c:v>44576</c:v>
                </c:pt>
                <c:pt idx="478">
                  <c:v>44577</c:v>
                </c:pt>
                <c:pt idx="479">
                  <c:v>44578</c:v>
                </c:pt>
                <c:pt idx="480">
                  <c:v>44579</c:v>
                </c:pt>
                <c:pt idx="481">
                  <c:v>44580</c:v>
                </c:pt>
                <c:pt idx="482">
                  <c:v>44581</c:v>
                </c:pt>
                <c:pt idx="483">
                  <c:v>44582</c:v>
                </c:pt>
                <c:pt idx="484">
                  <c:v>44583</c:v>
                </c:pt>
                <c:pt idx="485">
                  <c:v>44584</c:v>
                </c:pt>
                <c:pt idx="486">
                  <c:v>44585</c:v>
                </c:pt>
                <c:pt idx="487">
                  <c:v>44586</c:v>
                </c:pt>
                <c:pt idx="488">
                  <c:v>44587</c:v>
                </c:pt>
                <c:pt idx="489">
                  <c:v>44588</c:v>
                </c:pt>
                <c:pt idx="490">
                  <c:v>44589</c:v>
                </c:pt>
                <c:pt idx="491">
                  <c:v>44590</c:v>
                </c:pt>
                <c:pt idx="492">
                  <c:v>44591</c:v>
                </c:pt>
                <c:pt idx="493">
                  <c:v>44592</c:v>
                </c:pt>
                <c:pt idx="494">
                  <c:v>44593</c:v>
                </c:pt>
                <c:pt idx="495">
                  <c:v>44594</c:v>
                </c:pt>
                <c:pt idx="496">
                  <c:v>44595</c:v>
                </c:pt>
                <c:pt idx="497">
                  <c:v>44596</c:v>
                </c:pt>
                <c:pt idx="498">
                  <c:v>44597</c:v>
                </c:pt>
                <c:pt idx="499">
                  <c:v>44598</c:v>
                </c:pt>
                <c:pt idx="500">
                  <c:v>44599</c:v>
                </c:pt>
                <c:pt idx="501">
                  <c:v>44600</c:v>
                </c:pt>
                <c:pt idx="502">
                  <c:v>44601</c:v>
                </c:pt>
                <c:pt idx="503">
                  <c:v>44602</c:v>
                </c:pt>
                <c:pt idx="504">
                  <c:v>44603</c:v>
                </c:pt>
                <c:pt idx="505">
                  <c:v>44604</c:v>
                </c:pt>
                <c:pt idx="506">
                  <c:v>44605</c:v>
                </c:pt>
                <c:pt idx="507">
                  <c:v>44606</c:v>
                </c:pt>
              </c:numCache>
            </c:numRef>
          </c:xVal>
          <c:yVal>
            <c:numRef>
              <c:f>'All seasonal growth models fina'!$B$4:$B$511</c:f>
              <c:numCache>
                <c:formatCode>General</c:formatCode>
                <c:ptCount val="508"/>
                <c:pt idx="20">
                  <c:v>0.117185922794171</c:v>
                </c:pt>
                <c:pt idx="21">
                  <c:v>0.115208093686512</c:v>
                </c:pt>
                <c:pt idx="22">
                  <c:v>0.113230264578852</c:v>
                </c:pt>
                <c:pt idx="23">
                  <c:v>0.111252435471203</c:v>
                </c:pt>
                <c:pt idx="24">
                  <c:v>0.109274606363544</c:v>
                </c:pt>
                <c:pt idx="25">
                  <c:v>0.107296777255892</c:v>
                </c:pt>
                <c:pt idx="26">
                  <c:v>0.105318948148233</c:v>
                </c:pt>
                <c:pt idx="27">
                  <c:v>0.103341119040574</c:v>
                </c:pt>
                <c:pt idx="28">
                  <c:v>0.101363289932925</c:v>
                </c:pt>
                <c:pt idx="29">
                  <c:v>0.099385460825266</c:v>
                </c:pt>
                <c:pt idx="30">
                  <c:v>0.0974076317176166</c:v>
                </c:pt>
                <c:pt idx="31">
                  <c:v>0.0954298026099581</c:v>
                </c:pt>
                <c:pt idx="32">
                  <c:v>0.0934519735023068</c:v>
                </c:pt>
                <c:pt idx="33">
                  <c:v>0.0931008521643391</c:v>
                </c:pt>
                <c:pt idx="34">
                  <c:v>0.0927497308263695</c:v>
                </c:pt>
                <c:pt idx="35">
                  <c:v>0.0923986094884023</c:v>
                </c:pt>
                <c:pt idx="36">
                  <c:v>0.0920474881504315</c:v>
                </c:pt>
                <c:pt idx="37">
                  <c:v>0.0916963668124637</c:v>
                </c:pt>
                <c:pt idx="38">
                  <c:v>0.0917477562330432</c:v>
                </c:pt>
                <c:pt idx="39">
                  <c:v>0.0917991456536226</c:v>
                </c:pt>
                <c:pt idx="40">
                  <c:v>0.091850535074203</c:v>
                </c:pt>
                <c:pt idx="41">
                  <c:v>0.0919019244947822</c:v>
                </c:pt>
                <c:pt idx="42">
                  <c:v>0.0919533139153628</c:v>
                </c:pt>
                <c:pt idx="43">
                  <c:v>0.0920047033359437</c:v>
                </c:pt>
                <c:pt idx="44">
                  <c:v>0.0920560927565237</c:v>
                </c:pt>
                <c:pt idx="45">
                  <c:v>0.0921074821771033</c:v>
                </c:pt>
                <c:pt idx="46">
                  <c:v>0.0921588715976821</c:v>
                </c:pt>
                <c:pt idx="47">
                  <c:v>0.0927170703005781</c:v>
                </c:pt>
                <c:pt idx="48">
                  <c:v>0.0932752690034742</c:v>
                </c:pt>
                <c:pt idx="49">
                  <c:v>0.0938334677063707</c:v>
                </c:pt>
                <c:pt idx="50">
                  <c:v>0.0943916664092659</c:v>
                </c:pt>
                <c:pt idx="51">
                  <c:v>0.0949498651121643</c:v>
                </c:pt>
                <c:pt idx="52">
                  <c:v>0.09550806381506</c:v>
                </c:pt>
                <c:pt idx="53">
                  <c:v>0.0960662625179563</c:v>
                </c:pt>
                <c:pt idx="54">
                  <c:v>0.0966244612208522</c:v>
                </c:pt>
                <c:pt idx="55">
                  <c:v>0.0971826599237478</c:v>
                </c:pt>
                <c:pt idx="56">
                  <c:v>0.0977408586266445</c:v>
                </c:pt>
                <c:pt idx="57">
                  <c:v>0.0982990573295409</c:v>
                </c:pt>
                <c:pt idx="58">
                  <c:v>0.0989353779840688</c:v>
                </c:pt>
                <c:pt idx="59">
                  <c:v>0.0995716986385964</c:v>
                </c:pt>
                <c:pt idx="60">
                  <c:v>0.100208019293126</c:v>
                </c:pt>
                <c:pt idx="61">
                  <c:v>0.100844339947653</c:v>
                </c:pt>
                <c:pt idx="62">
                  <c:v>0.10148066060218</c:v>
                </c:pt>
                <c:pt idx="63">
                  <c:v>0.102116981256709</c:v>
                </c:pt>
                <c:pt idx="64">
                  <c:v>0.102753301911237</c:v>
                </c:pt>
                <c:pt idx="65">
                  <c:v>0.103389622565765</c:v>
                </c:pt>
                <c:pt idx="66">
                  <c:v>0.104025943220292</c:v>
                </c:pt>
                <c:pt idx="67">
                  <c:v>0.104662263874821</c:v>
                </c:pt>
                <c:pt idx="68">
                  <c:v>0.105036289492564</c:v>
                </c:pt>
                <c:pt idx="69">
                  <c:v>0.105410315110308</c:v>
                </c:pt>
                <c:pt idx="70">
                  <c:v>0.105784340728051</c:v>
                </c:pt>
                <c:pt idx="71">
                  <c:v>0.106158366345794</c:v>
                </c:pt>
                <c:pt idx="72">
                  <c:v>0.106532391963537</c:v>
                </c:pt>
                <c:pt idx="73">
                  <c:v>0.10690641758128</c:v>
                </c:pt>
                <c:pt idx="74">
                  <c:v>0.107280443199024</c:v>
                </c:pt>
                <c:pt idx="75">
                  <c:v>0.107654468816767</c:v>
                </c:pt>
                <c:pt idx="76">
                  <c:v>0.10802849443451</c:v>
                </c:pt>
                <c:pt idx="77">
                  <c:v>0.108402520052253</c:v>
                </c:pt>
                <c:pt idx="78">
                  <c:v>0.108776545669996</c:v>
                </c:pt>
                <c:pt idx="79">
                  <c:v>0.10915057128774</c:v>
                </c:pt>
                <c:pt idx="80">
                  <c:v>0.109524596905483</c:v>
                </c:pt>
                <c:pt idx="81">
                  <c:v>0.109898622523227</c:v>
                </c:pt>
                <c:pt idx="82">
                  <c:v>0.110614706345604</c:v>
                </c:pt>
                <c:pt idx="83">
                  <c:v>0.111330790167982</c:v>
                </c:pt>
                <c:pt idx="84">
                  <c:v>0.112046873990358</c:v>
                </c:pt>
                <c:pt idx="85">
                  <c:v>0.112762957812736</c:v>
                </c:pt>
                <c:pt idx="86">
                  <c:v>0.113479041635112</c:v>
                </c:pt>
                <c:pt idx="87">
                  <c:v>0.114195125457489</c:v>
                </c:pt>
                <c:pt idx="88">
                  <c:v>0.114911209279865</c:v>
                </c:pt>
                <c:pt idx="89">
                  <c:v>0.115627293102242</c:v>
                </c:pt>
                <c:pt idx="90">
                  <c:v>0.116343376924619</c:v>
                </c:pt>
                <c:pt idx="91">
                  <c:v>0.117059460746996</c:v>
                </c:pt>
                <c:pt idx="92">
                  <c:v>0.117775544569373</c:v>
                </c:pt>
                <c:pt idx="93">
                  <c:v>0.11849162839175</c:v>
                </c:pt>
                <c:pt idx="94">
                  <c:v>0.119207712214127</c:v>
                </c:pt>
                <c:pt idx="95">
                  <c:v>0.119923796036503</c:v>
                </c:pt>
                <c:pt idx="96">
                  <c:v>0.12065800321897</c:v>
                </c:pt>
                <c:pt idx="97">
                  <c:v>0.121301992624255</c:v>
                </c:pt>
                <c:pt idx="98">
                  <c:v>0.12194598202954</c:v>
                </c:pt>
                <c:pt idx="99">
                  <c:v>0.122589971434826</c:v>
                </c:pt>
                <c:pt idx="100">
                  <c:v>0.12323396084011</c:v>
                </c:pt>
                <c:pt idx="101">
                  <c:v>0.123877950245396</c:v>
                </c:pt>
                <c:pt idx="102">
                  <c:v>0.124521939650681</c:v>
                </c:pt>
                <c:pt idx="103">
                  <c:v>0.125165929055965</c:v>
                </c:pt>
                <c:pt idx="104">
                  <c:v>0.12580991846125</c:v>
                </c:pt>
                <c:pt idx="105">
                  <c:v>0.126453907866536</c:v>
                </c:pt>
                <c:pt idx="106">
                  <c:v>0.127097897271821</c:v>
                </c:pt>
                <c:pt idx="107">
                  <c:v>0.127741886677107</c:v>
                </c:pt>
                <c:pt idx="108">
                  <c:v>0.12825123272164</c:v>
                </c:pt>
                <c:pt idx="109">
                  <c:v>0.128760578766173</c:v>
                </c:pt>
                <c:pt idx="110">
                  <c:v>0.129269924810706</c:v>
                </c:pt>
                <c:pt idx="111">
                  <c:v>0.129779270855239</c:v>
                </c:pt>
                <c:pt idx="112">
                  <c:v>0.130288616899773</c:v>
                </c:pt>
                <c:pt idx="113">
                  <c:v>0.13075458359573</c:v>
                </c:pt>
                <c:pt idx="114">
                  <c:v>0.131220550291688</c:v>
                </c:pt>
                <c:pt idx="115">
                  <c:v>0.131686516987645</c:v>
                </c:pt>
                <c:pt idx="116">
                  <c:v>0.132152483683603</c:v>
                </c:pt>
                <c:pt idx="117">
                  <c:v>0.13261845037956</c:v>
                </c:pt>
                <c:pt idx="118">
                  <c:v>0.13293630937869</c:v>
                </c:pt>
                <c:pt idx="119">
                  <c:v>0.133254168377821</c:v>
                </c:pt>
                <c:pt idx="120">
                  <c:v>0.133572027376952</c:v>
                </c:pt>
                <c:pt idx="121">
                  <c:v>0.133889886376083</c:v>
                </c:pt>
                <c:pt idx="122">
                  <c:v>0.134207745375213</c:v>
                </c:pt>
                <c:pt idx="123">
                  <c:v>0.134525604374344</c:v>
                </c:pt>
                <c:pt idx="124">
                  <c:v>0.134843463373474</c:v>
                </c:pt>
                <c:pt idx="125">
                  <c:v>0.135161322372604</c:v>
                </c:pt>
                <c:pt idx="126">
                  <c:v>0.135479181371735</c:v>
                </c:pt>
                <c:pt idx="127">
                  <c:v>0.135797040370864</c:v>
                </c:pt>
                <c:pt idx="128">
                  <c:v>0.135696087653126</c:v>
                </c:pt>
                <c:pt idx="129">
                  <c:v>0.135595134935394</c:v>
                </c:pt>
                <c:pt idx="130">
                  <c:v>0.135494182217658</c:v>
                </c:pt>
                <c:pt idx="131">
                  <c:v>0.135393229499925</c:v>
                </c:pt>
                <c:pt idx="132">
                  <c:v>0.135292276782189</c:v>
                </c:pt>
                <c:pt idx="133">
                  <c:v>0.135191324064452</c:v>
                </c:pt>
                <c:pt idx="134">
                  <c:v>0.134914155223501</c:v>
                </c:pt>
                <c:pt idx="135">
                  <c:v>0.134636986382544</c:v>
                </c:pt>
                <c:pt idx="136">
                  <c:v>0.134359817541593</c:v>
                </c:pt>
                <c:pt idx="137">
                  <c:v>0.134082648700636</c:v>
                </c:pt>
                <c:pt idx="138">
                  <c:v>0.133805479859685</c:v>
                </c:pt>
                <c:pt idx="139">
                  <c:v>0.134596672311493</c:v>
                </c:pt>
                <c:pt idx="140">
                  <c:v>0.1353878647633</c:v>
                </c:pt>
                <c:pt idx="141">
                  <c:v>0.13617905721511</c:v>
                </c:pt>
                <c:pt idx="142">
                  <c:v>0.136970249666918</c:v>
                </c:pt>
                <c:pt idx="143">
                  <c:v>0.137761442118727</c:v>
                </c:pt>
                <c:pt idx="144">
                  <c:v>0.138552634570535</c:v>
                </c:pt>
                <c:pt idx="145">
                  <c:v>0.139343827022345</c:v>
                </c:pt>
                <c:pt idx="146">
                  <c:v>0.140135019474153</c:v>
                </c:pt>
                <c:pt idx="147">
                  <c:v>0.14092621192596</c:v>
                </c:pt>
                <c:pt idx="148">
                  <c:v>0.141717404377771</c:v>
                </c:pt>
                <c:pt idx="149">
                  <c:v>0.142539599607834</c:v>
                </c:pt>
                <c:pt idx="150">
                  <c:v>0.143361794837899</c:v>
                </c:pt>
                <c:pt idx="151">
                  <c:v>0.144183990067962</c:v>
                </c:pt>
                <c:pt idx="152">
                  <c:v>0.145006185298028</c:v>
                </c:pt>
                <c:pt idx="153">
                  <c:v>0.145828380528092</c:v>
                </c:pt>
                <c:pt idx="154">
                  <c:v>0.146650575758154</c:v>
                </c:pt>
                <c:pt idx="155">
                  <c:v>0.14747277098822</c:v>
                </c:pt>
                <c:pt idx="156">
                  <c:v>0.148294966218283</c:v>
                </c:pt>
                <c:pt idx="157">
                  <c:v>0.149117161448341</c:v>
                </c:pt>
                <c:pt idx="158">
                  <c:v>0.148066729001995</c:v>
                </c:pt>
                <c:pt idx="159">
                  <c:v>0.147016296555638</c:v>
                </c:pt>
                <c:pt idx="160">
                  <c:v>0.145965864109293</c:v>
                </c:pt>
                <c:pt idx="161">
                  <c:v>0.144915431662937</c:v>
                </c:pt>
                <c:pt idx="162">
                  <c:v>0.143864999216591</c:v>
                </c:pt>
                <c:pt idx="163">
                  <c:v>0.142814566770235</c:v>
                </c:pt>
                <c:pt idx="164">
                  <c:v>0.141764134323889</c:v>
                </c:pt>
                <c:pt idx="165">
                  <c:v>0.140713701877533</c:v>
                </c:pt>
                <c:pt idx="166">
                  <c:v>0.139663269431185</c:v>
                </c:pt>
                <c:pt idx="167">
                  <c:v>0.140396252219902</c:v>
                </c:pt>
                <c:pt idx="168">
                  <c:v>0.141129235008623</c:v>
                </c:pt>
                <c:pt idx="169">
                  <c:v>0.14186221779734</c:v>
                </c:pt>
                <c:pt idx="170">
                  <c:v>0.14259520058606</c:v>
                </c:pt>
                <c:pt idx="171">
                  <c:v>0.143328183374771</c:v>
                </c:pt>
                <c:pt idx="172">
                  <c:v>0.146627302641341</c:v>
                </c:pt>
                <c:pt idx="173">
                  <c:v>0.149926421907911</c:v>
                </c:pt>
                <c:pt idx="174">
                  <c:v>0.153225541174477</c:v>
                </c:pt>
                <c:pt idx="175">
                  <c:v>0.156524660441046</c:v>
                </c:pt>
                <c:pt idx="176">
                  <c:v>0.159823779707617</c:v>
                </c:pt>
                <c:pt idx="177">
                  <c:v>0.164425530767278</c:v>
                </c:pt>
                <c:pt idx="178">
                  <c:v>0.169027281826934</c:v>
                </c:pt>
                <c:pt idx="179">
                  <c:v>0.173629032886591</c:v>
                </c:pt>
                <c:pt idx="180">
                  <c:v>0.17823078394625</c:v>
                </c:pt>
                <c:pt idx="181">
                  <c:v>0.18283253500591</c:v>
                </c:pt>
                <c:pt idx="182">
                  <c:v>0.187434286065564</c:v>
                </c:pt>
                <c:pt idx="183">
                  <c:v>0.19203603712522</c:v>
                </c:pt>
                <c:pt idx="184">
                  <c:v>0.196637788184881</c:v>
                </c:pt>
                <c:pt idx="185">
                  <c:v>0.201239539244539</c:v>
                </c:pt>
                <c:pt idx="186">
                  <c:v>0.205841290304205</c:v>
                </c:pt>
                <c:pt idx="187">
                  <c:v>0.210652194282761</c:v>
                </c:pt>
                <c:pt idx="188">
                  <c:v>0.215463098261307</c:v>
                </c:pt>
                <c:pt idx="189">
                  <c:v>0.220274002239859</c:v>
                </c:pt>
                <c:pt idx="190">
                  <c:v>0.22508490621841</c:v>
                </c:pt>
                <c:pt idx="191">
                  <c:v>0.229895810196967</c:v>
                </c:pt>
                <c:pt idx="192">
                  <c:v>0.234706714175521</c:v>
                </c:pt>
                <c:pt idx="193">
                  <c:v>0.239517618154068</c:v>
                </c:pt>
                <c:pt idx="194">
                  <c:v>0.244328522132628</c:v>
                </c:pt>
                <c:pt idx="195">
                  <c:v>0.249139426111178</c:v>
                </c:pt>
                <c:pt idx="196">
                  <c:v>0.253950330089734</c:v>
                </c:pt>
                <c:pt idx="197">
                  <c:v>0.258761234068284</c:v>
                </c:pt>
                <c:pt idx="198">
                  <c:v>0.263802487239656</c:v>
                </c:pt>
                <c:pt idx="199">
                  <c:v>0.268843740411034</c:v>
                </c:pt>
                <c:pt idx="200">
                  <c:v>0.273884993582408</c:v>
                </c:pt>
                <c:pt idx="201">
                  <c:v>0.278926246753783</c:v>
                </c:pt>
                <c:pt idx="202">
                  <c:v>0.283967499925157</c:v>
                </c:pt>
                <c:pt idx="203">
                  <c:v>0.288715804864652</c:v>
                </c:pt>
                <c:pt idx="204">
                  <c:v>0.293464109804148</c:v>
                </c:pt>
                <c:pt idx="205">
                  <c:v>0.298212414743648</c:v>
                </c:pt>
                <c:pt idx="206">
                  <c:v>0.302960719683147</c:v>
                </c:pt>
                <c:pt idx="207">
                  <c:v>0.307709024622645</c:v>
                </c:pt>
                <c:pt idx="208">
                  <c:v>0.312565193579387</c:v>
                </c:pt>
                <c:pt idx="209">
                  <c:v>0.317421362536125</c:v>
                </c:pt>
                <c:pt idx="210">
                  <c:v>0.322277531492873</c:v>
                </c:pt>
                <c:pt idx="211">
                  <c:v>0.327133700449614</c:v>
                </c:pt>
                <c:pt idx="212">
                  <c:v>0.33198986940636</c:v>
                </c:pt>
                <c:pt idx="213">
                  <c:v>0.336846038363113</c:v>
                </c:pt>
                <c:pt idx="214">
                  <c:v>0.341702207319853</c:v>
                </c:pt>
                <c:pt idx="215">
                  <c:v>0.346558376276595</c:v>
                </c:pt>
                <c:pt idx="216">
                  <c:v>0.351414545233338</c:v>
                </c:pt>
                <c:pt idx="217">
                  <c:v>0.356270714190108</c:v>
                </c:pt>
                <c:pt idx="218">
                  <c:v>0.365294183258101</c:v>
                </c:pt>
                <c:pt idx="219">
                  <c:v>0.374317652326094</c:v>
                </c:pt>
                <c:pt idx="220">
                  <c:v>0.38334112139411</c:v>
                </c:pt>
                <c:pt idx="221">
                  <c:v>0.394989138811901</c:v>
                </c:pt>
                <c:pt idx="222">
                  <c:v>0.406637156229688</c:v>
                </c:pt>
                <c:pt idx="223">
                  <c:v>0.418285173647499</c:v>
                </c:pt>
                <c:pt idx="224">
                  <c:v>0.429933191065319</c:v>
                </c:pt>
                <c:pt idx="225">
                  <c:v>0.441581208483107</c:v>
                </c:pt>
                <c:pt idx="226">
                  <c:v>0.453229225900905</c:v>
                </c:pt>
                <c:pt idx="227">
                  <c:v>0.464877243318713</c:v>
                </c:pt>
                <c:pt idx="228">
                  <c:v>0.479160947002934</c:v>
                </c:pt>
                <c:pt idx="229">
                  <c:v>0.493444650687171</c:v>
                </c:pt>
                <c:pt idx="230">
                  <c:v>0.507728354371416</c:v>
                </c:pt>
                <c:pt idx="231">
                  <c:v>0.522012058055644</c:v>
                </c:pt>
                <c:pt idx="232">
                  <c:v>0.536295761739889</c:v>
                </c:pt>
                <c:pt idx="233">
                  <c:v>0.550397217075921</c:v>
                </c:pt>
                <c:pt idx="234">
                  <c:v>0.564498672411935</c:v>
                </c:pt>
                <c:pt idx="235">
                  <c:v>0.578600127747979</c:v>
                </c:pt>
                <c:pt idx="236">
                  <c:v>0.589973686837595</c:v>
                </c:pt>
                <c:pt idx="237">
                  <c:v>0.601347245927214</c:v>
                </c:pt>
                <c:pt idx="238">
                  <c:v>0.605399824754799</c:v>
                </c:pt>
                <c:pt idx="239">
                  <c:v>0.609452403582363</c:v>
                </c:pt>
                <c:pt idx="240">
                  <c:v>0.610078854704277</c:v>
                </c:pt>
                <c:pt idx="241">
                  <c:v>0.596676125130333</c:v>
                </c:pt>
                <c:pt idx="242">
                  <c:v>0.583273395556372</c:v>
                </c:pt>
                <c:pt idx="243">
                  <c:v>0.574215158422723</c:v>
                </c:pt>
                <c:pt idx="244">
                  <c:v>0.584447044745809</c:v>
                </c:pt>
                <c:pt idx="245">
                  <c:v>0.594678931068934</c:v>
                </c:pt>
                <c:pt idx="246">
                  <c:v>0.604325306602682</c:v>
                </c:pt>
                <c:pt idx="247">
                  <c:v>0.613971682136418</c:v>
                </c:pt>
                <c:pt idx="248">
                  <c:v>0.62832459114722</c:v>
                </c:pt>
                <c:pt idx="249">
                  <c:v>0.64267750015791</c:v>
                </c:pt>
                <c:pt idx="250">
                  <c:v>0.664195000298314</c:v>
                </c:pt>
                <c:pt idx="251">
                  <c:v>0.676661474521501</c:v>
                </c:pt>
                <c:pt idx="252">
                  <c:v>0.684719416713913</c:v>
                </c:pt>
                <c:pt idx="253">
                  <c:v>0.692777358906326</c:v>
                </c:pt>
                <c:pt idx="254">
                  <c:v>0.699839244835406</c:v>
                </c:pt>
                <c:pt idx="255">
                  <c:v>0.718124475321186</c:v>
                </c:pt>
                <c:pt idx="256">
                  <c:v>0.736409705806977</c:v>
                </c:pt>
                <c:pt idx="257">
                  <c:v>0.754694936292646</c:v>
                </c:pt>
                <c:pt idx="258">
                  <c:v>0.761756822221633</c:v>
                </c:pt>
                <c:pt idx="259">
                  <c:v>0.813728941278392</c:v>
                </c:pt>
                <c:pt idx="260">
                  <c:v>0.865701060335303</c:v>
                </c:pt>
                <c:pt idx="261">
                  <c:v>0.876943562764588</c:v>
                </c:pt>
                <c:pt idx="262">
                  <c:v>0.8881860651939</c:v>
                </c:pt>
                <c:pt idx="263">
                  <c:v>0.899428567623237</c:v>
                </c:pt>
                <c:pt idx="264">
                  <c:v>0.898722040025857</c:v>
                </c:pt>
                <c:pt idx="265">
                  <c:v>0.898015512428512</c:v>
                </c:pt>
                <c:pt idx="266">
                  <c:v>0.89730898483097</c:v>
                </c:pt>
                <c:pt idx="267">
                  <c:v>0.787990146227177</c:v>
                </c:pt>
                <c:pt idx="268">
                  <c:v>0.787283618629785</c:v>
                </c:pt>
                <c:pt idx="269">
                  <c:v>0.773928253810942</c:v>
                </c:pt>
                <c:pt idx="270">
                  <c:v>0.760572888992074</c:v>
                </c:pt>
                <c:pt idx="271">
                  <c:v>0.747217524173211</c:v>
                </c:pt>
                <c:pt idx="272">
                  <c:v>0.738320212440472</c:v>
                </c:pt>
                <c:pt idx="273">
                  <c:v>0.729422900707709</c:v>
                </c:pt>
                <c:pt idx="274">
                  <c:v>0.725292120082781</c:v>
                </c:pt>
                <c:pt idx="275">
                  <c:v>0.721161339457744</c:v>
                </c:pt>
                <c:pt idx="276">
                  <c:v>0.783318437620804</c:v>
                </c:pt>
                <c:pt idx="277">
                  <c:v>0.849930750700704</c:v>
                </c:pt>
                <c:pt idx="278">
                  <c:v>0.866038013275646</c:v>
                </c:pt>
                <c:pt idx="279">
                  <c:v>0.882145275850533</c:v>
                </c:pt>
                <c:pt idx="280">
                  <c:v>0.882469710142626</c:v>
                </c:pt>
                <c:pt idx="281">
                  <c:v>0.882794144434588</c:v>
                </c:pt>
                <c:pt idx="282">
                  <c:v>0.946249891858067</c:v>
                </c:pt>
                <c:pt idx="283">
                  <c:v>1.00287189687301</c:v>
                </c:pt>
                <c:pt idx="284">
                  <c:v>0.994469027702367</c:v>
                </c:pt>
                <c:pt idx="285">
                  <c:v>0.98606615853168</c:v>
                </c:pt>
                <c:pt idx="286">
                  <c:v>0.977663289361028</c:v>
                </c:pt>
                <c:pt idx="287">
                  <c:v>0.969874887207849</c:v>
                </c:pt>
                <c:pt idx="288">
                  <c:v>0.962086485054606</c:v>
                </c:pt>
                <c:pt idx="289">
                  <c:v>0.959118129475126</c:v>
                </c:pt>
                <c:pt idx="290">
                  <c:v>0.956149773895884</c:v>
                </c:pt>
                <c:pt idx="291">
                  <c:v>0.826918792053455</c:v>
                </c:pt>
                <c:pt idx="292">
                  <c:v>0.828770670390378</c:v>
                </c:pt>
                <c:pt idx="293">
                  <c:v>0.830622548727265</c:v>
                </c:pt>
                <c:pt idx="294">
                  <c:v>0.811430656020378</c:v>
                </c:pt>
                <c:pt idx="295">
                  <c:v>0.787887682908864</c:v>
                </c:pt>
                <c:pt idx="296">
                  <c:v>0.674062331821076</c:v>
                </c:pt>
                <c:pt idx="297">
                  <c:v>0.620843041339451</c:v>
                </c:pt>
                <c:pt idx="298">
                  <c:v>0.567623750857587</c:v>
                </c:pt>
                <c:pt idx="299">
                  <c:v>0.56290123398513</c:v>
                </c:pt>
                <c:pt idx="300">
                  <c:v>0.558178717112709</c:v>
                </c:pt>
                <c:pt idx="301">
                  <c:v>0.553456200240241</c:v>
                </c:pt>
                <c:pt idx="302">
                  <c:v>0.548733683367789</c:v>
                </c:pt>
                <c:pt idx="303">
                  <c:v>0.537388309533237</c:v>
                </c:pt>
                <c:pt idx="304">
                  <c:v>0.539215559157553</c:v>
                </c:pt>
                <c:pt idx="305">
                  <c:v>0.541042808781789</c:v>
                </c:pt>
                <c:pt idx="306">
                  <c:v>0.544018760479669</c:v>
                </c:pt>
                <c:pt idx="307">
                  <c:v>0.551290394417453</c:v>
                </c:pt>
                <c:pt idx="308">
                  <c:v>0.558562028355237</c:v>
                </c:pt>
                <c:pt idx="309">
                  <c:v>0.566376017664916</c:v>
                </c:pt>
                <c:pt idx="310">
                  <c:v>0.574190006974623</c:v>
                </c:pt>
                <c:pt idx="311">
                  <c:v>0.585283668586909</c:v>
                </c:pt>
                <c:pt idx="312">
                  <c:v>0.598761166432458</c:v>
                </c:pt>
                <c:pt idx="313">
                  <c:v>0.586682704108033</c:v>
                </c:pt>
                <c:pt idx="314">
                  <c:v>0.574604241783686</c:v>
                </c:pt>
                <c:pt idx="315">
                  <c:v>0.562525779459315</c:v>
                </c:pt>
                <c:pt idx="316">
                  <c:v>0.550447317134981</c:v>
                </c:pt>
                <c:pt idx="317">
                  <c:v>0.538368854810545</c:v>
                </c:pt>
                <c:pt idx="318">
                  <c:v>0.521883400431218</c:v>
                </c:pt>
                <c:pt idx="319">
                  <c:v>0.505397946051884</c:v>
                </c:pt>
                <c:pt idx="320">
                  <c:v>0.497990695295372</c:v>
                </c:pt>
                <c:pt idx="321">
                  <c:v>0.490583444538806</c:v>
                </c:pt>
                <c:pt idx="322">
                  <c:v>0.475935373048478</c:v>
                </c:pt>
                <c:pt idx="323">
                  <c:v>0.461287301558186</c:v>
                </c:pt>
                <c:pt idx="324">
                  <c:v>0.4466392300679</c:v>
                </c:pt>
                <c:pt idx="325">
                  <c:v>0.430217177164272</c:v>
                </c:pt>
                <c:pt idx="326">
                  <c:v>0.412979825181245</c:v>
                </c:pt>
                <c:pt idx="327">
                  <c:v>0.398962387874379</c:v>
                </c:pt>
                <c:pt idx="328">
                  <c:v>0.382225013348686</c:v>
                </c:pt>
                <c:pt idx="329">
                  <c:v>0.365487638822911</c:v>
                </c:pt>
                <c:pt idx="330">
                  <c:v>0.354668872079197</c:v>
                </c:pt>
                <c:pt idx="331">
                  <c:v>0.343850105335501</c:v>
                </c:pt>
                <c:pt idx="332">
                  <c:v>0.332660301647147</c:v>
                </c:pt>
                <c:pt idx="333">
                  <c:v>0.32147049795879</c:v>
                </c:pt>
                <c:pt idx="334">
                  <c:v>0.310280694270434</c:v>
                </c:pt>
                <c:pt idx="335">
                  <c:v>0.298920234999269</c:v>
                </c:pt>
                <c:pt idx="336">
                  <c:v>0.287559775728114</c:v>
                </c:pt>
                <c:pt idx="337">
                  <c:v>0.276199316456965</c:v>
                </c:pt>
                <c:pt idx="338">
                  <c:v>0.265334152150358</c:v>
                </c:pt>
                <c:pt idx="339">
                  <c:v>0.254468987843747</c:v>
                </c:pt>
                <c:pt idx="340">
                  <c:v>0.249410911865613</c:v>
                </c:pt>
                <c:pt idx="341">
                  <c:v>0.24435283588749</c:v>
                </c:pt>
                <c:pt idx="342">
                  <c:v>0.239294759909359</c:v>
                </c:pt>
                <c:pt idx="343">
                  <c:v>0.234236683931233</c:v>
                </c:pt>
                <c:pt idx="344">
                  <c:v>0.229178607953102</c:v>
                </c:pt>
                <c:pt idx="345">
                  <c:v>0.224120531974984</c:v>
                </c:pt>
                <c:pt idx="346">
                  <c:v>0.217936770383318</c:v>
                </c:pt>
                <c:pt idx="347">
                  <c:v>0.212278813208643</c:v>
                </c:pt>
                <c:pt idx="348">
                  <c:v>0.206620856033974</c:v>
                </c:pt>
                <c:pt idx="349">
                  <c:v>0.200962898859298</c:v>
                </c:pt>
                <c:pt idx="350">
                  <c:v>0.195304941684626</c:v>
                </c:pt>
                <c:pt idx="351">
                  <c:v>0.18964698450995</c:v>
                </c:pt>
                <c:pt idx="352">
                  <c:v>0.18398902733527</c:v>
                </c:pt>
                <c:pt idx="353">
                  <c:v>0.178631997911336</c:v>
                </c:pt>
                <c:pt idx="354">
                  <c:v>0.173274968487404</c:v>
                </c:pt>
                <c:pt idx="355">
                  <c:v>0.168077587502256</c:v>
                </c:pt>
                <c:pt idx="356">
                  <c:v>0.162880206517132</c:v>
                </c:pt>
                <c:pt idx="357">
                  <c:v>0.157682825531988</c:v>
                </c:pt>
                <c:pt idx="358">
                  <c:v>0.152485444546858</c:v>
                </c:pt>
                <c:pt idx="359">
                  <c:v>0.147288063561714</c:v>
                </c:pt>
                <c:pt idx="360">
                  <c:v>0.142090682576574</c:v>
                </c:pt>
                <c:pt idx="361">
                  <c:v>0.138078042109309</c:v>
                </c:pt>
                <c:pt idx="362">
                  <c:v>0.134065401642054</c:v>
                </c:pt>
                <c:pt idx="363">
                  <c:v>0.13005276117479</c:v>
                </c:pt>
                <c:pt idx="364">
                  <c:v>0.126040120707529</c:v>
                </c:pt>
                <c:pt idx="365">
                  <c:v>0.122027480240266</c:v>
                </c:pt>
                <c:pt idx="366">
                  <c:v>0.118454816079516</c:v>
                </c:pt>
                <c:pt idx="367">
                  <c:v>0.117304345977431</c:v>
                </c:pt>
                <c:pt idx="368">
                  <c:v>0.116153875875356</c:v>
                </c:pt>
                <c:pt idx="369">
                  <c:v>0.115003405773272</c:v>
                </c:pt>
                <c:pt idx="370">
                  <c:v>0.113852935671196</c:v>
                </c:pt>
                <c:pt idx="371">
                  <c:v>0.110932226283365</c:v>
                </c:pt>
                <c:pt idx="372">
                  <c:v>0.108011516895537</c:v>
                </c:pt>
                <c:pt idx="373">
                  <c:v>0.105090807507706</c:v>
                </c:pt>
                <c:pt idx="374">
                  <c:v>0.102170098119878</c:v>
                </c:pt>
                <c:pt idx="375">
                  <c:v>0.0992493887320619</c:v>
                </c:pt>
                <c:pt idx="376">
                  <c:v>0.0959294181361729</c:v>
                </c:pt>
                <c:pt idx="377">
                  <c:v>0.0926094475402953</c:v>
                </c:pt>
                <c:pt idx="378">
                  <c:v>0.0892894769444058</c:v>
                </c:pt>
                <c:pt idx="379">
                  <c:v>0.0867138812640591</c:v>
                </c:pt>
                <c:pt idx="380">
                  <c:v>0.0841382855837106</c:v>
                </c:pt>
                <c:pt idx="381">
                  <c:v>0.0826929950862921</c:v>
                </c:pt>
                <c:pt idx="382">
                  <c:v>0.0812477045888752</c:v>
                </c:pt>
                <c:pt idx="383">
                  <c:v>0.0798024140914488</c:v>
                </c:pt>
                <c:pt idx="384">
                  <c:v>0.07835712359403</c:v>
                </c:pt>
              </c:numCache>
            </c:numRef>
          </c:yVal>
          <c:smooth val="0"/>
        </c:ser>
        <c:ser>
          <c:idx val="1"/>
          <c:order val="1"/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1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'All seasonal growth models fina'!$E$4:$E$511</c:f>
              <c:numCache>
                <c:formatCode>General</c:formatCode>
                <c:ptCount val="508"/>
                <c:pt idx="143">
                  <c:v>44242</c:v>
                </c:pt>
                <c:pt idx="144">
                  <c:v>44243</c:v>
                </c:pt>
                <c:pt idx="145">
                  <c:v>44244</c:v>
                </c:pt>
                <c:pt idx="146">
                  <c:v>44245</c:v>
                </c:pt>
                <c:pt idx="147">
                  <c:v>44246</c:v>
                </c:pt>
                <c:pt idx="148">
                  <c:v>44247</c:v>
                </c:pt>
                <c:pt idx="149">
                  <c:v>44248</c:v>
                </c:pt>
                <c:pt idx="150">
                  <c:v>44249</c:v>
                </c:pt>
                <c:pt idx="151">
                  <c:v>44250</c:v>
                </c:pt>
                <c:pt idx="152">
                  <c:v>44251</c:v>
                </c:pt>
                <c:pt idx="153">
                  <c:v>44252</c:v>
                </c:pt>
                <c:pt idx="154">
                  <c:v>44253</c:v>
                </c:pt>
                <c:pt idx="155">
                  <c:v>44254</c:v>
                </c:pt>
                <c:pt idx="156">
                  <c:v>44255</c:v>
                </c:pt>
                <c:pt idx="157">
                  <c:v>44256</c:v>
                </c:pt>
                <c:pt idx="158">
                  <c:v>44257</c:v>
                </c:pt>
                <c:pt idx="159">
                  <c:v>44258</c:v>
                </c:pt>
                <c:pt idx="160">
                  <c:v>44259</c:v>
                </c:pt>
                <c:pt idx="161">
                  <c:v>44260</c:v>
                </c:pt>
                <c:pt idx="162">
                  <c:v>44261</c:v>
                </c:pt>
                <c:pt idx="163">
                  <c:v>44262</c:v>
                </c:pt>
                <c:pt idx="164">
                  <c:v>44263</c:v>
                </c:pt>
                <c:pt idx="165">
                  <c:v>44264</c:v>
                </c:pt>
                <c:pt idx="166">
                  <c:v>44265</c:v>
                </c:pt>
                <c:pt idx="167">
                  <c:v>44266</c:v>
                </c:pt>
                <c:pt idx="168">
                  <c:v>44267</c:v>
                </c:pt>
                <c:pt idx="169">
                  <c:v>44268</c:v>
                </c:pt>
                <c:pt idx="170">
                  <c:v>44269</c:v>
                </c:pt>
                <c:pt idx="171">
                  <c:v>44270</c:v>
                </c:pt>
                <c:pt idx="172">
                  <c:v>44271</c:v>
                </c:pt>
                <c:pt idx="173">
                  <c:v>44272</c:v>
                </c:pt>
                <c:pt idx="174">
                  <c:v>44273</c:v>
                </c:pt>
                <c:pt idx="175">
                  <c:v>44274</c:v>
                </c:pt>
                <c:pt idx="176">
                  <c:v>44275</c:v>
                </c:pt>
                <c:pt idx="177">
                  <c:v>44276</c:v>
                </c:pt>
                <c:pt idx="178">
                  <c:v>44277</c:v>
                </c:pt>
                <c:pt idx="179">
                  <c:v>44278</c:v>
                </c:pt>
                <c:pt idx="180">
                  <c:v>44279</c:v>
                </c:pt>
                <c:pt idx="181">
                  <c:v>44280</c:v>
                </c:pt>
                <c:pt idx="182">
                  <c:v>44281</c:v>
                </c:pt>
                <c:pt idx="183">
                  <c:v>44282</c:v>
                </c:pt>
                <c:pt idx="184">
                  <c:v>44283</c:v>
                </c:pt>
                <c:pt idx="185">
                  <c:v>44284</c:v>
                </c:pt>
                <c:pt idx="186">
                  <c:v>44285</c:v>
                </c:pt>
                <c:pt idx="187">
                  <c:v>44286</c:v>
                </c:pt>
                <c:pt idx="188">
                  <c:v>44287</c:v>
                </c:pt>
                <c:pt idx="189">
                  <c:v>44288</c:v>
                </c:pt>
                <c:pt idx="190">
                  <c:v>44289</c:v>
                </c:pt>
                <c:pt idx="191">
                  <c:v>44290</c:v>
                </c:pt>
                <c:pt idx="192">
                  <c:v>44291</c:v>
                </c:pt>
                <c:pt idx="193">
                  <c:v>44292</c:v>
                </c:pt>
                <c:pt idx="194">
                  <c:v>44293</c:v>
                </c:pt>
                <c:pt idx="195">
                  <c:v>44294</c:v>
                </c:pt>
                <c:pt idx="196">
                  <c:v>44295</c:v>
                </c:pt>
                <c:pt idx="197">
                  <c:v>44296</c:v>
                </c:pt>
                <c:pt idx="198">
                  <c:v>44297</c:v>
                </c:pt>
                <c:pt idx="199">
                  <c:v>44298</c:v>
                </c:pt>
                <c:pt idx="200">
                  <c:v>44299</c:v>
                </c:pt>
                <c:pt idx="201">
                  <c:v>44300</c:v>
                </c:pt>
                <c:pt idx="202">
                  <c:v>44301</c:v>
                </c:pt>
                <c:pt idx="203">
                  <c:v>44302</c:v>
                </c:pt>
                <c:pt idx="204">
                  <c:v>44303</c:v>
                </c:pt>
                <c:pt idx="205">
                  <c:v>44304</c:v>
                </c:pt>
                <c:pt idx="206">
                  <c:v>44305</c:v>
                </c:pt>
                <c:pt idx="207">
                  <c:v>44306</c:v>
                </c:pt>
                <c:pt idx="208">
                  <c:v>44307</c:v>
                </c:pt>
                <c:pt idx="209">
                  <c:v>44308</c:v>
                </c:pt>
                <c:pt idx="210">
                  <c:v>44309</c:v>
                </c:pt>
                <c:pt idx="211">
                  <c:v>44310</c:v>
                </c:pt>
                <c:pt idx="212">
                  <c:v>44311</c:v>
                </c:pt>
                <c:pt idx="213">
                  <c:v>44312</c:v>
                </c:pt>
                <c:pt idx="214">
                  <c:v>44313</c:v>
                </c:pt>
                <c:pt idx="215">
                  <c:v>44314</c:v>
                </c:pt>
                <c:pt idx="216">
                  <c:v>44315</c:v>
                </c:pt>
                <c:pt idx="217">
                  <c:v>44316</c:v>
                </c:pt>
                <c:pt idx="218">
                  <c:v>44317</c:v>
                </c:pt>
                <c:pt idx="219">
                  <c:v>44318</c:v>
                </c:pt>
                <c:pt idx="220">
                  <c:v>44319</c:v>
                </c:pt>
                <c:pt idx="221">
                  <c:v>44320</c:v>
                </c:pt>
                <c:pt idx="222">
                  <c:v>44321</c:v>
                </c:pt>
                <c:pt idx="223">
                  <c:v>44322</c:v>
                </c:pt>
                <c:pt idx="224">
                  <c:v>44323</c:v>
                </c:pt>
                <c:pt idx="225">
                  <c:v>44324</c:v>
                </c:pt>
                <c:pt idx="226">
                  <c:v>44325</c:v>
                </c:pt>
                <c:pt idx="227">
                  <c:v>44326</c:v>
                </c:pt>
                <c:pt idx="228">
                  <c:v>44327</c:v>
                </c:pt>
                <c:pt idx="229">
                  <c:v>44328</c:v>
                </c:pt>
                <c:pt idx="230">
                  <c:v>44329</c:v>
                </c:pt>
                <c:pt idx="231">
                  <c:v>44330</c:v>
                </c:pt>
                <c:pt idx="232">
                  <c:v>44331</c:v>
                </c:pt>
                <c:pt idx="233">
                  <c:v>44332</c:v>
                </c:pt>
                <c:pt idx="234">
                  <c:v>44333</c:v>
                </c:pt>
                <c:pt idx="235">
                  <c:v>44334</c:v>
                </c:pt>
                <c:pt idx="236">
                  <c:v>44335</c:v>
                </c:pt>
                <c:pt idx="237">
                  <c:v>44336</c:v>
                </c:pt>
                <c:pt idx="238">
                  <c:v>44337</c:v>
                </c:pt>
                <c:pt idx="239">
                  <c:v>44338</c:v>
                </c:pt>
                <c:pt idx="240">
                  <c:v>44339</c:v>
                </c:pt>
                <c:pt idx="241">
                  <c:v>44340</c:v>
                </c:pt>
                <c:pt idx="242">
                  <c:v>44341</c:v>
                </c:pt>
                <c:pt idx="243">
                  <c:v>44342</c:v>
                </c:pt>
                <c:pt idx="244">
                  <c:v>44343</c:v>
                </c:pt>
                <c:pt idx="245">
                  <c:v>44344</c:v>
                </c:pt>
                <c:pt idx="246">
                  <c:v>44345</c:v>
                </c:pt>
                <c:pt idx="247">
                  <c:v>44346</c:v>
                </c:pt>
                <c:pt idx="248">
                  <c:v>44347</c:v>
                </c:pt>
                <c:pt idx="249">
                  <c:v>44348</c:v>
                </c:pt>
                <c:pt idx="250">
                  <c:v>44349</c:v>
                </c:pt>
                <c:pt idx="251">
                  <c:v>44350</c:v>
                </c:pt>
                <c:pt idx="252">
                  <c:v>44351</c:v>
                </c:pt>
                <c:pt idx="253">
                  <c:v>44352</c:v>
                </c:pt>
                <c:pt idx="254">
                  <c:v>44353</c:v>
                </c:pt>
                <c:pt idx="255">
                  <c:v>44354</c:v>
                </c:pt>
                <c:pt idx="256">
                  <c:v>44355</c:v>
                </c:pt>
                <c:pt idx="257">
                  <c:v>44356</c:v>
                </c:pt>
                <c:pt idx="258">
                  <c:v>44357</c:v>
                </c:pt>
                <c:pt idx="259">
                  <c:v>44358</c:v>
                </c:pt>
                <c:pt idx="260">
                  <c:v>44359</c:v>
                </c:pt>
                <c:pt idx="261">
                  <c:v>44360</c:v>
                </c:pt>
                <c:pt idx="262">
                  <c:v>44361</c:v>
                </c:pt>
                <c:pt idx="263">
                  <c:v>44362</c:v>
                </c:pt>
                <c:pt idx="264">
                  <c:v>44363</c:v>
                </c:pt>
                <c:pt idx="265">
                  <c:v>44364</c:v>
                </c:pt>
                <c:pt idx="266">
                  <c:v>44365</c:v>
                </c:pt>
                <c:pt idx="267">
                  <c:v>44366</c:v>
                </c:pt>
                <c:pt idx="268">
                  <c:v>44367</c:v>
                </c:pt>
                <c:pt idx="269">
                  <c:v>44368</c:v>
                </c:pt>
                <c:pt idx="270">
                  <c:v>44369</c:v>
                </c:pt>
                <c:pt idx="271">
                  <c:v>44370</c:v>
                </c:pt>
                <c:pt idx="272">
                  <c:v>44371</c:v>
                </c:pt>
                <c:pt idx="273">
                  <c:v>44372</c:v>
                </c:pt>
                <c:pt idx="274">
                  <c:v>44373</c:v>
                </c:pt>
                <c:pt idx="275">
                  <c:v>44374</c:v>
                </c:pt>
                <c:pt idx="276">
                  <c:v>44375</c:v>
                </c:pt>
                <c:pt idx="277">
                  <c:v>44376</c:v>
                </c:pt>
                <c:pt idx="278">
                  <c:v>44377</c:v>
                </c:pt>
                <c:pt idx="279">
                  <c:v>44378</c:v>
                </c:pt>
                <c:pt idx="280">
                  <c:v>44379</c:v>
                </c:pt>
                <c:pt idx="281">
                  <c:v>44380</c:v>
                </c:pt>
                <c:pt idx="282">
                  <c:v>44381</c:v>
                </c:pt>
                <c:pt idx="283">
                  <c:v>44382</c:v>
                </c:pt>
                <c:pt idx="284">
                  <c:v>44383</c:v>
                </c:pt>
                <c:pt idx="285">
                  <c:v>44384</c:v>
                </c:pt>
                <c:pt idx="286">
                  <c:v>44385</c:v>
                </c:pt>
                <c:pt idx="287">
                  <c:v>44386</c:v>
                </c:pt>
                <c:pt idx="288">
                  <c:v>44387</c:v>
                </c:pt>
                <c:pt idx="289">
                  <c:v>44388</c:v>
                </c:pt>
                <c:pt idx="290">
                  <c:v>44389</c:v>
                </c:pt>
                <c:pt idx="291">
                  <c:v>44390</c:v>
                </c:pt>
                <c:pt idx="292">
                  <c:v>44391</c:v>
                </c:pt>
                <c:pt idx="293">
                  <c:v>44392</c:v>
                </c:pt>
                <c:pt idx="294">
                  <c:v>44393</c:v>
                </c:pt>
                <c:pt idx="295">
                  <c:v>44394</c:v>
                </c:pt>
                <c:pt idx="296">
                  <c:v>44395</c:v>
                </c:pt>
                <c:pt idx="297">
                  <c:v>44396</c:v>
                </c:pt>
                <c:pt idx="298">
                  <c:v>44397</c:v>
                </c:pt>
                <c:pt idx="299">
                  <c:v>44398</c:v>
                </c:pt>
                <c:pt idx="300">
                  <c:v>44399</c:v>
                </c:pt>
                <c:pt idx="301">
                  <c:v>44400</c:v>
                </c:pt>
                <c:pt idx="302">
                  <c:v>44401</c:v>
                </c:pt>
                <c:pt idx="303">
                  <c:v>44402</c:v>
                </c:pt>
                <c:pt idx="304">
                  <c:v>44403</c:v>
                </c:pt>
                <c:pt idx="305">
                  <c:v>44404</c:v>
                </c:pt>
                <c:pt idx="306">
                  <c:v>44405</c:v>
                </c:pt>
                <c:pt idx="307">
                  <c:v>44406</c:v>
                </c:pt>
                <c:pt idx="308">
                  <c:v>44407</c:v>
                </c:pt>
                <c:pt idx="309">
                  <c:v>44408</c:v>
                </c:pt>
                <c:pt idx="310">
                  <c:v>44409</c:v>
                </c:pt>
                <c:pt idx="311">
                  <c:v>44410</c:v>
                </c:pt>
                <c:pt idx="312">
                  <c:v>44411</c:v>
                </c:pt>
                <c:pt idx="313">
                  <c:v>44412</c:v>
                </c:pt>
                <c:pt idx="314">
                  <c:v>44413</c:v>
                </c:pt>
                <c:pt idx="315">
                  <c:v>44414</c:v>
                </c:pt>
                <c:pt idx="316">
                  <c:v>44415</c:v>
                </c:pt>
                <c:pt idx="317">
                  <c:v>44416</c:v>
                </c:pt>
                <c:pt idx="318">
                  <c:v>44417</c:v>
                </c:pt>
                <c:pt idx="319">
                  <c:v>44418</c:v>
                </c:pt>
                <c:pt idx="320">
                  <c:v>44419</c:v>
                </c:pt>
                <c:pt idx="321">
                  <c:v>44420</c:v>
                </c:pt>
                <c:pt idx="322">
                  <c:v>44421</c:v>
                </c:pt>
                <c:pt idx="323">
                  <c:v>44422</c:v>
                </c:pt>
                <c:pt idx="324">
                  <c:v>44423</c:v>
                </c:pt>
                <c:pt idx="325">
                  <c:v>44424</c:v>
                </c:pt>
                <c:pt idx="326">
                  <c:v>44425</c:v>
                </c:pt>
                <c:pt idx="327">
                  <c:v>44426</c:v>
                </c:pt>
                <c:pt idx="328">
                  <c:v>44427</c:v>
                </c:pt>
                <c:pt idx="329">
                  <c:v>44428</c:v>
                </c:pt>
                <c:pt idx="330">
                  <c:v>44429</c:v>
                </c:pt>
                <c:pt idx="331">
                  <c:v>44430</c:v>
                </c:pt>
                <c:pt idx="332">
                  <c:v>44431</c:v>
                </c:pt>
                <c:pt idx="333">
                  <c:v>44432</c:v>
                </c:pt>
                <c:pt idx="334">
                  <c:v>44433</c:v>
                </c:pt>
                <c:pt idx="335">
                  <c:v>44434</c:v>
                </c:pt>
                <c:pt idx="336">
                  <c:v>44435</c:v>
                </c:pt>
                <c:pt idx="337">
                  <c:v>44436</c:v>
                </c:pt>
                <c:pt idx="338">
                  <c:v>44437</c:v>
                </c:pt>
                <c:pt idx="339">
                  <c:v>44438</c:v>
                </c:pt>
                <c:pt idx="340">
                  <c:v>44439</c:v>
                </c:pt>
                <c:pt idx="341">
                  <c:v>44440</c:v>
                </c:pt>
                <c:pt idx="342">
                  <c:v>44441</c:v>
                </c:pt>
                <c:pt idx="343">
                  <c:v>44442</c:v>
                </c:pt>
                <c:pt idx="344">
                  <c:v>44443</c:v>
                </c:pt>
                <c:pt idx="345">
                  <c:v>44444</c:v>
                </c:pt>
                <c:pt idx="346">
                  <c:v>44445</c:v>
                </c:pt>
                <c:pt idx="347">
                  <c:v>44446</c:v>
                </c:pt>
                <c:pt idx="348">
                  <c:v>44447</c:v>
                </c:pt>
                <c:pt idx="349">
                  <c:v>44448</c:v>
                </c:pt>
                <c:pt idx="350">
                  <c:v>44449</c:v>
                </c:pt>
                <c:pt idx="351">
                  <c:v>44450</c:v>
                </c:pt>
                <c:pt idx="352">
                  <c:v>44451</c:v>
                </c:pt>
                <c:pt idx="353">
                  <c:v>44452</c:v>
                </c:pt>
                <c:pt idx="354">
                  <c:v>44453</c:v>
                </c:pt>
                <c:pt idx="355">
                  <c:v>44454</c:v>
                </c:pt>
                <c:pt idx="356">
                  <c:v>44455</c:v>
                </c:pt>
                <c:pt idx="357">
                  <c:v>44456</c:v>
                </c:pt>
                <c:pt idx="358">
                  <c:v>44457</c:v>
                </c:pt>
                <c:pt idx="359">
                  <c:v>44458</c:v>
                </c:pt>
                <c:pt idx="360">
                  <c:v>44459</c:v>
                </c:pt>
                <c:pt idx="361">
                  <c:v>44460</c:v>
                </c:pt>
                <c:pt idx="362">
                  <c:v>44461</c:v>
                </c:pt>
                <c:pt idx="363">
                  <c:v>44462</c:v>
                </c:pt>
                <c:pt idx="364">
                  <c:v>44463</c:v>
                </c:pt>
                <c:pt idx="365">
                  <c:v>44464</c:v>
                </c:pt>
                <c:pt idx="366">
                  <c:v>44465</c:v>
                </c:pt>
                <c:pt idx="367">
                  <c:v>44466</c:v>
                </c:pt>
                <c:pt idx="368">
                  <c:v>44467</c:v>
                </c:pt>
                <c:pt idx="369">
                  <c:v>44468</c:v>
                </c:pt>
                <c:pt idx="370">
                  <c:v>44469</c:v>
                </c:pt>
                <c:pt idx="371">
                  <c:v>44470</c:v>
                </c:pt>
                <c:pt idx="372">
                  <c:v>44471</c:v>
                </c:pt>
                <c:pt idx="373">
                  <c:v>44472</c:v>
                </c:pt>
                <c:pt idx="374">
                  <c:v>44473</c:v>
                </c:pt>
                <c:pt idx="375">
                  <c:v>44474</c:v>
                </c:pt>
                <c:pt idx="376">
                  <c:v>44475</c:v>
                </c:pt>
                <c:pt idx="377">
                  <c:v>44476</c:v>
                </c:pt>
                <c:pt idx="378">
                  <c:v>44477</c:v>
                </c:pt>
                <c:pt idx="379">
                  <c:v>44478</c:v>
                </c:pt>
                <c:pt idx="380">
                  <c:v>44479</c:v>
                </c:pt>
                <c:pt idx="381">
                  <c:v>44480</c:v>
                </c:pt>
                <c:pt idx="382">
                  <c:v>44481</c:v>
                </c:pt>
                <c:pt idx="383">
                  <c:v>44482</c:v>
                </c:pt>
                <c:pt idx="384">
                  <c:v>44483</c:v>
                </c:pt>
                <c:pt idx="385">
                  <c:v>44484</c:v>
                </c:pt>
                <c:pt idx="386">
                  <c:v>44485</c:v>
                </c:pt>
                <c:pt idx="387">
                  <c:v>44486</c:v>
                </c:pt>
                <c:pt idx="388">
                  <c:v>44487</c:v>
                </c:pt>
                <c:pt idx="389">
                  <c:v>44488</c:v>
                </c:pt>
                <c:pt idx="390">
                  <c:v>44489</c:v>
                </c:pt>
                <c:pt idx="391">
                  <c:v>44490</c:v>
                </c:pt>
                <c:pt idx="392">
                  <c:v>44491</c:v>
                </c:pt>
                <c:pt idx="393">
                  <c:v>44492</c:v>
                </c:pt>
                <c:pt idx="394">
                  <c:v>44493</c:v>
                </c:pt>
                <c:pt idx="395">
                  <c:v>44494</c:v>
                </c:pt>
                <c:pt idx="396">
                  <c:v>44495</c:v>
                </c:pt>
                <c:pt idx="397">
                  <c:v>44496</c:v>
                </c:pt>
                <c:pt idx="398">
                  <c:v>44497</c:v>
                </c:pt>
                <c:pt idx="399">
                  <c:v>44498</c:v>
                </c:pt>
                <c:pt idx="400">
                  <c:v>44499</c:v>
                </c:pt>
                <c:pt idx="401">
                  <c:v>44500</c:v>
                </c:pt>
                <c:pt idx="402">
                  <c:v>44501</c:v>
                </c:pt>
                <c:pt idx="403">
                  <c:v>44502</c:v>
                </c:pt>
                <c:pt idx="404">
                  <c:v>44503</c:v>
                </c:pt>
                <c:pt idx="405">
                  <c:v>44504</c:v>
                </c:pt>
                <c:pt idx="406">
                  <c:v>44505</c:v>
                </c:pt>
                <c:pt idx="407">
                  <c:v>44506</c:v>
                </c:pt>
                <c:pt idx="408">
                  <c:v>44507</c:v>
                </c:pt>
                <c:pt idx="409">
                  <c:v>44508</c:v>
                </c:pt>
                <c:pt idx="410">
                  <c:v>44509</c:v>
                </c:pt>
                <c:pt idx="411">
                  <c:v>44510</c:v>
                </c:pt>
                <c:pt idx="412">
                  <c:v>44511</c:v>
                </c:pt>
                <c:pt idx="413">
                  <c:v>44512</c:v>
                </c:pt>
                <c:pt idx="414">
                  <c:v>44513</c:v>
                </c:pt>
                <c:pt idx="415">
                  <c:v>44514</c:v>
                </c:pt>
                <c:pt idx="416">
                  <c:v>44515</c:v>
                </c:pt>
                <c:pt idx="417">
                  <c:v>44516</c:v>
                </c:pt>
                <c:pt idx="418">
                  <c:v>44517</c:v>
                </c:pt>
                <c:pt idx="419">
                  <c:v>44518</c:v>
                </c:pt>
                <c:pt idx="420">
                  <c:v>44519</c:v>
                </c:pt>
                <c:pt idx="421">
                  <c:v>44520</c:v>
                </c:pt>
                <c:pt idx="422">
                  <c:v>44521</c:v>
                </c:pt>
                <c:pt idx="423">
                  <c:v>44522</c:v>
                </c:pt>
                <c:pt idx="424">
                  <c:v>44523</c:v>
                </c:pt>
                <c:pt idx="425">
                  <c:v>44524</c:v>
                </c:pt>
                <c:pt idx="426">
                  <c:v>44525</c:v>
                </c:pt>
                <c:pt idx="427">
                  <c:v>44526</c:v>
                </c:pt>
                <c:pt idx="428">
                  <c:v>44527</c:v>
                </c:pt>
                <c:pt idx="429">
                  <c:v>44528</c:v>
                </c:pt>
                <c:pt idx="430">
                  <c:v>44529</c:v>
                </c:pt>
                <c:pt idx="431">
                  <c:v>44530</c:v>
                </c:pt>
                <c:pt idx="432">
                  <c:v>44531</c:v>
                </c:pt>
                <c:pt idx="433">
                  <c:v>44532</c:v>
                </c:pt>
                <c:pt idx="434">
                  <c:v>44533</c:v>
                </c:pt>
                <c:pt idx="435">
                  <c:v>44534</c:v>
                </c:pt>
                <c:pt idx="436">
                  <c:v>44535</c:v>
                </c:pt>
                <c:pt idx="437">
                  <c:v>44536</c:v>
                </c:pt>
                <c:pt idx="438">
                  <c:v>44537</c:v>
                </c:pt>
                <c:pt idx="439">
                  <c:v>44538</c:v>
                </c:pt>
                <c:pt idx="440">
                  <c:v>44539</c:v>
                </c:pt>
                <c:pt idx="441">
                  <c:v>44540</c:v>
                </c:pt>
                <c:pt idx="442">
                  <c:v>44541</c:v>
                </c:pt>
                <c:pt idx="443">
                  <c:v>44542</c:v>
                </c:pt>
                <c:pt idx="444">
                  <c:v>44543</c:v>
                </c:pt>
                <c:pt idx="445">
                  <c:v>44544</c:v>
                </c:pt>
                <c:pt idx="446">
                  <c:v>44545</c:v>
                </c:pt>
                <c:pt idx="447">
                  <c:v>44546</c:v>
                </c:pt>
                <c:pt idx="448">
                  <c:v>44547</c:v>
                </c:pt>
                <c:pt idx="449">
                  <c:v>44548</c:v>
                </c:pt>
                <c:pt idx="450">
                  <c:v>44549</c:v>
                </c:pt>
                <c:pt idx="451">
                  <c:v>44550</c:v>
                </c:pt>
                <c:pt idx="452">
                  <c:v>44551</c:v>
                </c:pt>
                <c:pt idx="453">
                  <c:v>44552</c:v>
                </c:pt>
                <c:pt idx="454">
                  <c:v>44553</c:v>
                </c:pt>
                <c:pt idx="455">
                  <c:v>44554</c:v>
                </c:pt>
                <c:pt idx="456">
                  <c:v>44555</c:v>
                </c:pt>
                <c:pt idx="457">
                  <c:v>44556</c:v>
                </c:pt>
                <c:pt idx="458">
                  <c:v>44557</c:v>
                </c:pt>
                <c:pt idx="459">
                  <c:v>44558</c:v>
                </c:pt>
                <c:pt idx="460">
                  <c:v>44559</c:v>
                </c:pt>
                <c:pt idx="461">
                  <c:v>44560</c:v>
                </c:pt>
                <c:pt idx="462">
                  <c:v>44561</c:v>
                </c:pt>
                <c:pt idx="463">
                  <c:v>44562</c:v>
                </c:pt>
                <c:pt idx="464">
                  <c:v>44563</c:v>
                </c:pt>
                <c:pt idx="465">
                  <c:v>44564</c:v>
                </c:pt>
                <c:pt idx="466">
                  <c:v>44565</c:v>
                </c:pt>
                <c:pt idx="467">
                  <c:v>44566</c:v>
                </c:pt>
                <c:pt idx="468">
                  <c:v>44567</c:v>
                </c:pt>
                <c:pt idx="469">
                  <c:v>44568</c:v>
                </c:pt>
                <c:pt idx="470">
                  <c:v>44569</c:v>
                </c:pt>
                <c:pt idx="471">
                  <c:v>44570</c:v>
                </c:pt>
                <c:pt idx="472">
                  <c:v>44571</c:v>
                </c:pt>
                <c:pt idx="473">
                  <c:v>44572</c:v>
                </c:pt>
                <c:pt idx="474">
                  <c:v>44573</c:v>
                </c:pt>
                <c:pt idx="475">
                  <c:v>44574</c:v>
                </c:pt>
                <c:pt idx="476">
                  <c:v>44575</c:v>
                </c:pt>
                <c:pt idx="477">
                  <c:v>44576</c:v>
                </c:pt>
                <c:pt idx="478">
                  <c:v>44577</c:v>
                </c:pt>
                <c:pt idx="479">
                  <c:v>44578</c:v>
                </c:pt>
                <c:pt idx="480">
                  <c:v>44579</c:v>
                </c:pt>
                <c:pt idx="481">
                  <c:v>44580</c:v>
                </c:pt>
                <c:pt idx="482">
                  <c:v>44581</c:v>
                </c:pt>
                <c:pt idx="483">
                  <c:v>44582</c:v>
                </c:pt>
                <c:pt idx="484">
                  <c:v>44583</c:v>
                </c:pt>
                <c:pt idx="485">
                  <c:v>44584</c:v>
                </c:pt>
                <c:pt idx="486">
                  <c:v>44585</c:v>
                </c:pt>
                <c:pt idx="487">
                  <c:v>44586</c:v>
                </c:pt>
                <c:pt idx="488">
                  <c:v>44587</c:v>
                </c:pt>
                <c:pt idx="489">
                  <c:v>44588</c:v>
                </c:pt>
                <c:pt idx="490">
                  <c:v>44589</c:v>
                </c:pt>
                <c:pt idx="491">
                  <c:v>44590</c:v>
                </c:pt>
                <c:pt idx="492">
                  <c:v>44591</c:v>
                </c:pt>
                <c:pt idx="493">
                  <c:v>44592</c:v>
                </c:pt>
                <c:pt idx="494">
                  <c:v>44593</c:v>
                </c:pt>
                <c:pt idx="495">
                  <c:v>44594</c:v>
                </c:pt>
                <c:pt idx="496">
                  <c:v>44595</c:v>
                </c:pt>
                <c:pt idx="497">
                  <c:v>44596</c:v>
                </c:pt>
                <c:pt idx="498">
                  <c:v>44597</c:v>
                </c:pt>
                <c:pt idx="499">
                  <c:v>44598</c:v>
                </c:pt>
                <c:pt idx="500">
                  <c:v>44599</c:v>
                </c:pt>
                <c:pt idx="501">
                  <c:v>44600</c:v>
                </c:pt>
                <c:pt idx="502">
                  <c:v>44601</c:v>
                </c:pt>
                <c:pt idx="503">
                  <c:v>44602</c:v>
                </c:pt>
                <c:pt idx="504">
                  <c:v>44603</c:v>
                </c:pt>
                <c:pt idx="505">
                  <c:v>44604</c:v>
                </c:pt>
                <c:pt idx="506">
                  <c:v>44605</c:v>
                </c:pt>
                <c:pt idx="507">
                  <c:v>44606</c:v>
                </c:pt>
              </c:numCache>
            </c:numRef>
          </c:xVal>
          <c:yVal>
            <c:numRef>
              <c:f>'All seasonal growth models fina'!$F$4:$F$511</c:f>
              <c:numCache>
                <c:formatCode>General</c:formatCode>
                <c:ptCount val="508"/>
                <c:pt idx="143">
                  <c:v>0.201554549488179</c:v>
                </c:pt>
                <c:pt idx="144">
                  <c:v>0.205531213330853</c:v>
                </c:pt>
                <c:pt idx="145">
                  <c:v>0.209507877173526</c:v>
                </c:pt>
                <c:pt idx="146">
                  <c:v>0.213484541016181</c:v>
                </c:pt>
                <c:pt idx="147">
                  <c:v>0.217461204858855</c:v>
                </c:pt>
                <c:pt idx="148">
                  <c:v>0.221437868701519</c:v>
                </c:pt>
                <c:pt idx="149">
                  <c:v>0.225414532544183</c:v>
                </c:pt>
                <c:pt idx="150">
                  <c:v>0.229391196386842</c:v>
                </c:pt>
                <c:pt idx="151">
                  <c:v>0.233367860229516</c:v>
                </c:pt>
                <c:pt idx="152">
                  <c:v>0.23734452407218</c:v>
                </c:pt>
                <c:pt idx="153">
                  <c:v>0.241321187914844</c:v>
                </c:pt>
                <c:pt idx="154">
                  <c:v>0.245297851757518</c:v>
                </c:pt>
                <c:pt idx="155">
                  <c:v>0.249274515600182</c:v>
                </c:pt>
                <c:pt idx="156">
                  <c:v>0.253251179442846</c:v>
                </c:pt>
                <c:pt idx="157">
                  <c:v>0.25722784328551</c:v>
                </c:pt>
                <c:pt idx="158">
                  <c:v>0.261204507128184</c:v>
                </c:pt>
                <c:pt idx="159">
                  <c:v>0.265181170970834</c:v>
                </c:pt>
                <c:pt idx="160">
                  <c:v>0.269157834813508</c:v>
                </c:pt>
                <c:pt idx="161">
                  <c:v>0.273134498656181</c:v>
                </c:pt>
                <c:pt idx="162">
                  <c:v>0.277111162498836</c:v>
                </c:pt>
                <c:pt idx="163">
                  <c:v>0.28108782634151</c:v>
                </c:pt>
                <c:pt idx="164">
                  <c:v>0.285064490184174</c:v>
                </c:pt>
                <c:pt idx="165">
                  <c:v>0.289041154026847</c:v>
                </c:pt>
                <c:pt idx="166">
                  <c:v>0.2930178178695</c:v>
                </c:pt>
                <c:pt idx="167">
                  <c:v>0.294811139797081</c:v>
                </c:pt>
                <c:pt idx="168">
                  <c:v>0.296604461724658</c:v>
                </c:pt>
                <c:pt idx="169">
                  <c:v>0.298397783652229</c:v>
                </c:pt>
                <c:pt idx="170">
                  <c:v>0.300191105579811</c:v>
                </c:pt>
                <c:pt idx="171">
                  <c:v>0.301984427507392</c:v>
                </c:pt>
                <c:pt idx="172">
                  <c:v>0.303777749434964</c:v>
                </c:pt>
                <c:pt idx="173">
                  <c:v>0.305571071362545</c:v>
                </c:pt>
                <c:pt idx="174">
                  <c:v>0.307364393290127</c:v>
                </c:pt>
                <c:pt idx="175">
                  <c:v>0.309157715217708</c:v>
                </c:pt>
                <c:pt idx="176">
                  <c:v>0.31095103714528</c:v>
                </c:pt>
                <c:pt idx="177">
                  <c:v>0.312744359072857</c:v>
                </c:pt>
                <c:pt idx="178">
                  <c:v>0.314537681000438</c:v>
                </c:pt>
                <c:pt idx="179">
                  <c:v>0.31633100292801</c:v>
                </c:pt>
                <c:pt idx="180">
                  <c:v>0.318124324855591</c:v>
                </c:pt>
                <c:pt idx="181">
                  <c:v>0.319917646783172</c:v>
                </c:pt>
                <c:pt idx="182">
                  <c:v>0.321710968710744</c:v>
                </c:pt>
                <c:pt idx="183">
                  <c:v>0.323504290638326</c:v>
                </c:pt>
                <c:pt idx="184">
                  <c:v>0.325297612565907</c:v>
                </c:pt>
                <c:pt idx="185">
                  <c:v>0.327090934493488</c:v>
                </c:pt>
                <c:pt idx="186">
                  <c:v>0.328884256421055</c:v>
                </c:pt>
                <c:pt idx="187">
                  <c:v>0.330677578348637</c:v>
                </c:pt>
                <c:pt idx="188">
                  <c:v>0.332470900276218</c:v>
                </c:pt>
                <c:pt idx="189">
                  <c:v>0.33426422220379</c:v>
                </c:pt>
                <c:pt idx="190">
                  <c:v>0.336057544131371</c:v>
                </c:pt>
                <c:pt idx="191">
                  <c:v>0.337850866058953</c:v>
                </c:pt>
                <c:pt idx="192">
                  <c:v>0.339644187986525</c:v>
                </c:pt>
                <c:pt idx="193">
                  <c:v>0.341437509914106</c:v>
                </c:pt>
                <c:pt idx="194">
                  <c:v>0.343230831841685</c:v>
                </c:pt>
                <c:pt idx="195">
                  <c:v>0.345024153769261</c:v>
                </c:pt>
                <c:pt idx="196">
                  <c:v>0.346817475696833</c:v>
                </c:pt>
                <c:pt idx="197">
                  <c:v>0.348610797624417</c:v>
                </c:pt>
                <c:pt idx="198">
                  <c:v>0.353414902466971</c:v>
                </c:pt>
                <c:pt idx="199">
                  <c:v>0.358219007309496</c:v>
                </c:pt>
                <c:pt idx="200">
                  <c:v>0.36302311215205</c:v>
                </c:pt>
                <c:pt idx="201">
                  <c:v>0.367827216994584</c:v>
                </c:pt>
                <c:pt idx="202">
                  <c:v>0.372631321837128</c:v>
                </c:pt>
                <c:pt idx="203">
                  <c:v>0.377435426679663</c:v>
                </c:pt>
                <c:pt idx="204">
                  <c:v>0.382239531522212</c:v>
                </c:pt>
                <c:pt idx="205">
                  <c:v>0.387043636364766</c:v>
                </c:pt>
                <c:pt idx="206">
                  <c:v>0.391847741207291</c:v>
                </c:pt>
                <c:pt idx="207">
                  <c:v>0.396651846049844</c:v>
                </c:pt>
                <c:pt idx="208">
                  <c:v>0.401455950892379</c:v>
                </c:pt>
                <c:pt idx="209">
                  <c:v>0.406260055734923</c:v>
                </c:pt>
                <c:pt idx="210">
                  <c:v>0.411064160577477</c:v>
                </c:pt>
                <c:pt idx="211">
                  <c:v>0.415868265420012</c:v>
                </c:pt>
                <c:pt idx="212">
                  <c:v>0.420672370262556</c:v>
                </c:pt>
                <c:pt idx="213">
                  <c:v>0.42547647510509</c:v>
                </c:pt>
                <c:pt idx="214">
                  <c:v>0.430280579947644</c:v>
                </c:pt>
                <c:pt idx="215">
                  <c:v>0.435084684790169</c:v>
                </c:pt>
                <c:pt idx="216">
                  <c:v>0.439888789632723</c:v>
                </c:pt>
                <c:pt idx="217">
                  <c:v>0.444692894475277</c:v>
                </c:pt>
                <c:pt idx="218">
                  <c:v>0.449496999317811</c:v>
                </c:pt>
                <c:pt idx="219">
                  <c:v>0.456910091926488</c:v>
                </c:pt>
                <c:pt idx="220">
                  <c:v>0.464323184535184</c:v>
                </c:pt>
                <c:pt idx="221">
                  <c:v>0.471736277143881</c:v>
                </c:pt>
                <c:pt idx="222">
                  <c:v>0.479149369752567</c:v>
                </c:pt>
                <c:pt idx="223">
                  <c:v>0.486562462361263</c:v>
                </c:pt>
                <c:pt idx="224">
                  <c:v>0.493975554969959</c:v>
                </c:pt>
                <c:pt idx="225">
                  <c:v>0.501388647578636</c:v>
                </c:pt>
                <c:pt idx="226">
                  <c:v>0.508801740187332</c:v>
                </c:pt>
                <c:pt idx="227">
                  <c:v>0.516214832796029</c:v>
                </c:pt>
                <c:pt idx="228">
                  <c:v>0.523627925404725</c:v>
                </c:pt>
                <c:pt idx="229">
                  <c:v>0.531041018013411</c:v>
                </c:pt>
                <c:pt idx="230">
                  <c:v>0.538454110622098</c:v>
                </c:pt>
                <c:pt idx="231">
                  <c:v>0.545867203230794</c:v>
                </c:pt>
                <c:pt idx="232">
                  <c:v>0.553280295839519</c:v>
                </c:pt>
                <c:pt idx="233">
                  <c:v>0.545125721328589</c:v>
                </c:pt>
                <c:pt idx="234">
                  <c:v>0.536971146817734</c:v>
                </c:pt>
                <c:pt idx="235">
                  <c:v>0.528816572306871</c:v>
                </c:pt>
                <c:pt idx="236">
                  <c:v>0.520661997795931</c:v>
                </c:pt>
                <c:pt idx="237">
                  <c:v>0.512507423285077</c:v>
                </c:pt>
                <c:pt idx="238">
                  <c:v>0.504352848774223</c:v>
                </c:pt>
                <c:pt idx="239">
                  <c:v>0.496198274263293</c:v>
                </c:pt>
                <c:pt idx="240">
                  <c:v>0.485707516231912</c:v>
                </c:pt>
                <c:pt idx="241">
                  <c:v>0.475216758200531</c:v>
                </c:pt>
                <c:pt idx="242">
                  <c:v>0.464726000169113</c:v>
                </c:pt>
                <c:pt idx="243">
                  <c:v>0.463550502856217</c:v>
                </c:pt>
                <c:pt idx="244">
                  <c:v>0.462375005543313</c:v>
                </c:pt>
                <c:pt idx="245">
                  <c:v>0.461199508230389</c:v>
                </c:pt>
                <c:pt idx="246">
                  <c:v>0.460024010917484</c:v>
                </c:pt>
                <c:pt idx="247">
                  <c:v>0.458848513604579</c:v>
                </c:pt>
                <c:pt idx="248">
                  <c:v>0.457673016291684</c:v>
                </c:pt>
                <c:pt idx="249">
                  <c:v>0.45649751897876</c:v>
                </c:pt>
                <c:pt idx="250">
                  <c:v>0.455322021665855</c:v>
                </c:pt>
                <c:pt idx="251">
                  <c:v>0.45414652435295</c:v>
                </c:pt>
                <c:pt idx="252">
                  <c:v>0.452971027040036</c:v>
                </c:pt>
                <c:pt idx="253">
                  <c:v>0.451795529727131</c:v>
                </c:pt>
                <c:pt idx="254">
                  <c:v>0.450620032414226</c:v>
                </c:pt>
                <c:pt idx="255">
                  <c:v>0.449444535101312</c:v>
                </c:pt>
                <c:pt idx="256">
                  <c:v>0.448269037788397</c:v>
                </c:pt>
                <c:pt idx="257">
                  <c:v>0.447093540475502</c:v>
                </c:pt>
                <c:pt idx="258">
                  <c:v>0.445918043162597</c:v>
                </c:pt>
                <c:pt idx="259">
                  <c:v>0.444742545849683</c:v>
                </c:pt>
                <c:pt idx="260">
                  <c:v>0.443567048536769</c:v>
                </c:pt>
                <c:pt idx="261">
                  <c:v>0.441605468544547</c:v>
                </c:pt>
                <c:pt idx="262">
                  <c:v>0.439643888552316</c:v>
                </c:pt>
                <c:pt idx="263">
                  <c:v>0.437682308560094</c:v>
                </c:pt>
                <c:pt idx="264">
                  <c:v>0.435825312734058</c:v>
                </c:pt>
                <c:pt idx="265">
                  <c:v>0.433968316907984</c:v>
                </c:pt>
                <c:pt idx="266">
                  <c:v>0.432111321081929</c:v>
                </c:pt>
                <c:pt idx="267">
                  <c:v>0.430254325255911</c:v>
                </c:pt>
                <c:pt idx="268">
                  <c:v>0.428397329429837</c:v>
                </c:pt>
                <c:pt idx="269">
                  <c:v>0.426540333603782</c:v>
                </c:pt>
                <c:pt idx="270">
                  <c:v>0.424683337777727</c:v>
                </c:pt>
                <c:pt idx="271">
                  <c:v>0.422826341951672</c:v>
                </c:pt>
                <c:pt idx="272">
                  <c:v>0.420969346125617</c:v>
                </c:pt>
                <c:pt idx="273">
                  <c:v>0.419112350299561</c:v>
                </c:pt>
                <c:pt idx="274">
                  <c:v>0.417255354473506</c:v>
                </c:pt>
                <c:pt idx="275">
                  <c:v>0.415398358647451</c:v>
                </c:pt>
                <c:pt idx="276">
                  <c:v>0.413541362821396</c:v>
                </c:pt>
                <c:pt idx="277">
                  <c:v>0.41168436699536</c:v>
                </c:pt>
                <c:pt idx="278">
                  <c:v>0.409827371169286</c:v>
                </c:pt>
                <c:pt idx="279">
                  <c:v>0.410130177500368</c:v>
                </c:pt>
                <c:pt idx="280">
                  <c:v>0.410432983831432</c:v>
                </c:pt>
                <c:pt idx="281">
                  <c:v>0.410735790162524</c:v>
                </c:pt>
                <c:pt idx="282">
                  <c:v>0.413059992791766</c:v>
                </c:pt>
                <c:pt idx="283">
                  <c:v>0.415384195421026</c:v>
                </c:pt>
                <c:pt idx="284">
                  <c:v>0.417708398050287</c:v>
                </c:pt>
                <c:pt idx="285">
                  <c:v>0.420032600679529</c:v>
                </c:pt>
                <c:pt idx="286">
                  <c:v>0.42235680330879</c:v>
                </c:pt>
                <c:pt idx="287">
                  <c:v>0.424681005938031</c:v>
                </c:pt>
                <c:pt idx="288">
                  <c:v>0.42700520856729</c:v>
                </c:pt>
                <c:pt idx="289">
                  <c:v>0.42932941119655</c:v>
                </c:pt>
                <c:pt idx="290">
                  <c:v>0.431653613825792</c:v>
                </c:pt>
                <c:pt idx="291">
                  <c:v>0.433977816455053</c:v>
                </c:pt>
                <c:pt idx="292">
                  <c:v>0.436302019084295</c:v>
                </c:pt>
                <c:pt idx="293">
                  <c:v>0.438626221713548</c:v>
                </c:pt>
                <c:pt idx="294">
                  <c:v>0.4401106034851</c:v>
                </c:pt>
                <c:pt idx="295">
                  <c:v>0.441594985256661</c:v>
                </c:pt>
                <c:pt idx="296">
                  <c:v>0.443079367028213</c:v>
                </c:pt>
                <c:pt idx="297">
                  <c:v>0.444563748799765</c:v>
                </c:pt>
                <c:pt idx="298">
                  <c:v>0.446048130571317</c:v>
                </c:pt>
                <c:pt idx="299">
                  <c:v>0.447532512342879</c:v>
                </c:pt>
                <c:pt idx="300">
                  <c:v>0.449016894114431</c:v>
                </c:pt>
                <c:pt idx="301">
                  <c:v>0.450501275885983</c:v>
                </c:pt>
                <c:pt idx="302">
                  <c:v>0.451985657657535</c:v>
                </c:pt>
                <c:pt idx="303">
                  <c:v>0.453397899585918</c:v>
                </c:pt>
                <c:pt idx="304">
                  <c:v>0.454810141514312</c:v>
                </c:pt>
                <c:pt idx="305">
                  <c:v>0.456222383442695</c:v>
                </c:pt>
                <c:pt idx="306">
                  <c:v>0.457634625371078</c:v>
                </c:pt>
                <c:pt idx="307">
                  <c:v>0.459046867299461</c:v>
                </c:pt>
                <c:pt idx="308">
                  <c:v>0.460459109227815</c:v>
                </c:pt>
                <c:pt idx="309">
                  <c:v>0.465986166463803</c:v>
                </c:pt>
                <c:pt idx="310">
                  <c:v>0.471513223699781</c:v>
                </c:pt>
                <c:pt idx="311">
                  <c:v>0.477040280935768</c:v>
                </c:pt>
                <c:pt idx="312">
                  <c:v>0.482567338171708</c:v>
                </c:pt>
                <c:pt idx="313">
                  <c:v>0.488094395407695</c:v>
                </c:pt>
                <c:pt idx="314">
                  <c:v>0.493621452643673</c:v>
                </c:pt>
                <c:pt idx="315">
                  <c:v>0.499148509879623</c:v>
                </c:pt>
                <c:pt idx="316">
                  <c:v>0.50467556711561</c:v>
                </c:pt>
                <c:pt idx="317">
                  <c:v>0.510202624351588</c:v>
                </c:pt>
                <c:pt idx="318">
                  <c:v>0.515729681587576</c:v>
                </c:pt>
                <c:pt idx="319">
                  <c:v>0.521256738823516</c:v>
                </c:pt>
                <c:pt idx="320">
                  <c:v>0.526783796059503</c:v>
                </c:pt>
                <c:pt idx="321">
                  <c:v>0.532310853295481</c:v>
                </c:pt>
                <c:pt idx="322">
                  <c:v>0.53783791053143</c:v>
                </c:pt>
                <c:pt idx="323">
                  <c:v>0.543364967767418</c:v>
                </c:pt>
                <c:pt idx="324">
                  <c:v>0.548692398402923</c:v>
                </c:pt>
                <c:pt idx="325">
                  <c:v>0.553757947615667</c:v>
                </c:pt>
                <c:pt idx="326">
                  <c:v>0.558823496828411</c:v>
                </c:pt>
                <c:pt idx="327">
                  <c:v>0.563889046041118</c:v>
                </c:pt>
                <c:pt idx="328">
                  <c:v>0.568954595253864</c:v>
                </c:pt>
                <c:pt idx="329">
                  <c:v>0.574020144466608</c:v>
                </c:pt>
                <c:pt idx="330">
                  <c:v>0.579085693679352</c:v>
                </c:pt>
                <c:pt idx="331">
                  <c:v>0.584151242892097</c:v>
                </c:pt>
                <c:pt idx="332">
                  <c:v>0.589216792104843</c:v>
                </c:pt>
                <c:pt idx="333">
                  <c:v>0.594282341317587</c:v>
                </c:pt>
                <c:pt idx="334">
                  <c:v>0.599347890530331</c:v>
                </c:pt>
                <c:pt idx="335">
                  <c:v>0.604413439743075</c:v>
                </c:pt>
                <c:pt idx="336">
                  <c:v>0.609478988955823</c:v>
                </c:pt>
                <c:pt idx="337">
                  <c:v>0.5955622063216</c:v>
                </c:pt>
                <c:pt idx="338">
                  <c:v>0.581645423687379</c:v>
                </c:pt>
                <c:pt idx="339">
                  <c:v>0.567728641053156</c:v>
                </c:pt>
                <c:pt idx="340">
                  <c:v>0.554100801354124</c:v>
                </c:pt>
                <c:pt idx="341">
                  <c:v>0.540472961655091</c:v>
                </c:pt>
                <c:pt idx="342">
                  <c:v>0.52684512195606</c:v>
                </c:pt>
                <c:pt idx="343">
                  <c:v>0.513217282257028</c:v>
                </c:pt>
                <c:pt idx="344">
                  <c:v>0.499589442557997</c:v>
                </c:pt>
                <c:pt idx="345">
                  <c:v>0.48633431146512</c:v>
                </c:pt>
                <c:pt idx="346">
                  <c:v>0.481455022565097</c:v>
                </c:pt>
                <c:pt idx="347">
                  <c:v>0.476575733665111</c:v>
                </c:pt>
                <c:pt idx="348">
                  <c:v>0.471696444765126</c:v>
                </c:pt>
                <c:pt idx="349">
                  <c:v>0.46681715586514</c:v>
                </c:pt>
                <c:pt idx="350">
                  <c:v>0.461937866965116</c:v>
                </c:pt>
                <c:pt idx="351">
                  <c:v>0.45705857806513</c:v>
                </c:pt>
                <c:pt idx="352">
                  <c:v>0.452179289165143</c:v>
                </c:pt>
                <c:pt idx="353">
                  <c:v>0.447300000265159</c:v>
                </c:pt>
                <c:pt idx="354">
                  <c:v>0.442420711365173</c:v>
                </c:pt>
                <c:pt idx="355">
                  <c:v>0.437541422465152</c:v>
                </c:pt>
                <c:pt idx="356">
                  <c:v>0.426990304153826</c:v>
                </c:pt>
                <c:pt idx="357">
                  <c:v>0.416439185842537</c:v>
                </c:pt>
                <c:pt idx="358">
                  <c:v>0.405888067531211</c:v>
                </c:pt>
                <c:pt idx="359">
                  <c:v>0.395336949219884</c:v>
                </c:pt>
                <c:pt idx="360">
                  <c:v>0.384785830908559</c:v>
                </c:pt>
                <c:pt idx="361">
                  <c:v>0.374914394537033</c:v>
                </c:pt>
                <c:pt idx="362">
                  <c:v>0.365042958165469</c:v>
                </c:pt>
                <c:pt idx="363">
                  <c:v>0.355171521793943</c:v>
                </c:pt>
                <c:pt idx="364">
                  <c:v>0.345300085422417</c:v>
                </c:pt>
                <c:pt idx="365">
                  <c:v>0.335428649050891</c:v>
                </c:pt>
                <c:pt idx="366">
                  <c:v>0.325557212679328</c:v>
                </c:pt>
                <c:pt idx="367">
                  <c:v>0.315685776307802</c:v>
                </c:pt>
                <c:pt idx="368">
                  <c:v>0.305814339936238</c:v>
                </c:pt>
                <c:pt idx="369">
                  <c:v>0.295942903564712</c:v>
                </c:pt>
                <c:pt idx="370">
                  <c:v>0.286071467193205</c:v>
                </c:pt>
                <c:pt idx="371">
                  <c:v>0.284954900202806</c:v>
                </c:pt>
                <c:pt idx="372">
                  <c:v>0.283838333212407</c:v>
                </c:pt>
                <c:pt idx="373">
                  <c:v>0.282721766222005</c:v>
                </c:pt>
                <c:pt idx="374">
                  <c:v>0.28135306986278</c:v>
                </c:pt>
                <c:pt idx="375">
                  <c:v>0.279984373503554</c:v>
                </c:pt>
                <c:pt idx="376">
                  <c:v>0.278615677144328</c:v>
                </c:pt>
                <c:pt idx="377">
                  <c:v>0.277246980785141</c:v>
                </c:pt>
                <c:pt idx="378">
                  <c:v>0.275878284425915</c:v>
                </c:pt>
                <c:pt idx="379">
                  <c:v>0.27450958806667</c:v>
                </c:pt>
                <c:pt idx="380">
                  <c:v>0.273140891707444</c:v>
                </c:pt>
                <c:pt idx="381">
                  <c:v>0.271772195348219</c:v>
                </c:pt>
                <c:pt idx="382">
                  <c:v>0.270403498988993</c:v>
                </c:pt>
                <c:pt idx="383">
                  <c:v>0.269034802629767</c:v>
                </c:pt>
                <c:pt idx="384">
                  <c:v>0.267666106270579</c:v>
                </c:pt>
                <c:pt idx="385">
                  <c:v>0.266297409911328</c:v>
                </c:pt>
                <c:pt idx="386">
                  <c:v>0.268889079202952</c:v>
                </c:pt>
                <c:pt idx="387">
                  <c:v>0.271480748494576</c:v>
                </c:pt>
                <c:pt idx="388">
                  <c:v>0.2740724177862</c:v>
                </c:pt>
                <c:pt idx="389">
                  <c:v>0.276664087077824</c:v>
                </c:pt>
                <c:pt idx="390">
                  <c:v>0.279255756369449</c:v>
                </c:pt>
                <c:pt idx="391">
                  <c:v>0.281847425661073</c:v>
                </c:pt>
                <c:pt idx="392">
                  <c:v>0.284439094952697</c:v>
                </c:pt>
                <c:pt idx="393">
                  <c:v>0.287030764244321</c:v>
                </c:pt>
                <c:pt idx="394">
                  <c:v>0.289622433535926</c:v>
                </c:pt>
                <c:pt idx="395">
                  <c:v>0.29221410282755</c:v>
                </c:pt>
                <c:pt idx="396">
                  <c:v>0.294805772119155</c:v>
                </c:pt>
                <c:pt idx="397">
                  <c:v>0.294612416015234</c:v>
                </c:pt>
                <c:pt idx="398">
                  <c:v>0.294419059911313</c:v>
                </c:pt>
                <c:pt idx="399">
                  <c:v>0.294225703807392</c:v>
                </c:pt>
                <c:pt idx="400">
                  <c:v>0.294032347703471</c:v>
                </c:pt>
                <c:pt idx="401">
                  <c:v>0.29383899159955</c:v>
                </c:pt>
                <c:pt idx="402">
                  <c:v>0.293645635495648</c:v>
                </c:pt>
                <c:pt idx="403">
                  <c:v>0.288123822981989</c:v>
                </c:pt>
                <c:pt idx="404">
                  <c:v>0.28260201046835</c:v>
                </c:pt>
                <c:pt idx="405">
                  <c:v>0.277080197954689</c:v>
                </c:pt>
                <c:pt idx="406">
                  <c:v>0.271558385441049</c:v>
                </c:pt>
                <c:pt idx="407">
                  <c:v>0.266036572927391</c:v>
                </c:pt>
                <c:pt idx="408">
                  <c:v>0.260514760413751</c:v>
                </c:pt>
                <c:pt idx="409">
                  <c:v>0.254992947900092</c:v>
                </c:pt>
                <c:pt idx="410">
                  <c:v>0.249471135386453</c:v>
                </c:pt>
                <c:pt idx="411">
                  <c:v>0.243949322872794</c:v>
                </c:pt>
                <c:pt idx="412">
                  <c:v>0.238427510359135</c:v>
                </c:pt>
                <c:pt idx="413">
                  <c:v>0.232905697845496</c:v>
                </c:pt>
                <c:pt idx="414">
                  <c:v>0.227383885331837</c:v>
                </c:pt>
                <c:pt idx="415">
                  <c:v>0.221862072818197</c:v>
                </c:pt>
                <c:pt idx="416">
                  <c:v>0.216340260304558</c:v>
                </c:pt>
                <c:pt idx="417">
                  <c:v>0.207490380613317</c:v>
                </c:pt>
                <c:pt idx="418">
                  <c:v>0.198640500922115</c:v>
                </c:pt>
                <c:pt idx="419">
                  <c:v>0.189790621230875</c:v>
                </c:pt>
                <c:pt idx="420">
                  <c:v>0.180940741539634</c:v>
                </c:pt>
                <c:pt idx="421">
                  <c:v>0.172090861848441</c:v>
                </c:pt>
                <c:pt idx="422">
                  <c:v>0.165788780596998</c:v>
                </c:pt>
                <c:pt idx="423">
                  <c:v>0.159486699345592</c:v>
                </c:pt>
                <c:pt idx="424">
                  <c:v>0.153184618094149</c:v>
                </c:pt>
                <c:pt idx="425">
                  <c:v>0.146882536842746</c:v>
                </c:pt>
                <c:pt idx="426">
                  <c:v>0.140580455591303</c:v>
                </c:pt>
                <c:pt idx="427">
                  <c:v>0.134278374339897</c:v>
                </c:pt>
                <c:pt idx="428">
                  <c:v>0.127976293088456</c:v>
                </c:pt>
                <c:pt idx="429">
                  <c:v>0.121674211837051</c:v>
                </c:pt>
                <c:pt idx="430">
                  <c:v>0.115372130585608</c:v>
                </c:pt>
                <c:pt idx="431">
                  <c:v>0.109070049334202</c:v>
                </c:pt>
                <c:pt idx="432">
                  <c:v>0.102767968082745</c:v>
                </c:pt>
                <c:pt idx="433">
                  <c:v>0.101694279484136</c:v>
                </c:pt>
                <c:pt idx="434">
                  <c:v>0.100620590885526</c:v>
                </c:pt>
                <c:pt idx="435">
                  <c:v>0.099546902286922</c:v>
                </c:pt>
                <c:pt idx="436">
                  <c:v>0.0984732136883153</c:v>
                </c:pt>
                <c:pt idx="437">
                  <c:v>0.0973995250897062</c:v>
                </c:pt>
                <c:pt idx="438">
                  <c:v>0.0963258364910971</c:v>
                </c:pt>
                <c:pt idx="439">
                  <c:v>0.0952521478924879</c:v>
                </c:pt>
                <c:pt idx="440">
                  <c:v>0.0941784592938812</c:v>
                </c:pt>
                <c:pt idx="441">
                  <c:v>0.093104770695272</c:v>
                </c:pt>
                <c:pt idx="442">
                  <c:v>0.0920310820966677</c:v>
                </c:pt>
                <c:pt idx="443">
                  <c:v>0.0909573934980585</c:v>
                </c:pt>
                <c:pt idx="444">
                  <c:v>0.0898837048994518</c:v>
                </c:pt>
                <c:pt idx="445">
                  <c:v>0.0888100163008427</c:v>
                </c:pt>
                <c:pt idx="446">
                  <c:v>0.0877363277022335</c:v>
                </c:pt>
                <c:pt idx="447">
                  <c:v>0.0866626391036244</c:v>
                </c:pt>
                <c:pt idx="448">
                  <c:v>0.0855889505050176</c:v>
                </c:pt>
                <c:pt idx="449">
                  <c:v>0.0845152619064133</c:v>
                </c:pt>
                <c:pt idx="450">
                  <c:v>0.0834415733078041</c:v>
                </c:pt>
                <c:pt idx="451">
                  <c:v>0.0823678847091974</c:v>
                </c:pt>
                <c:pt idx="452">
                  <c:v>0.0812941961105883</c:v>
                </c:pt>
                <c:pt idx="453">
                  <c:v>0.0802205075119791</c:v>
                </c:pt>
                <c:pt idx="454">
                  <c:v>0.07914681891337</c:v>
                </c:pt>
                <c:pt idx="455">
                  <c:v>0.0780731303147633</c:v>
                </c:pt>
                <c:pt idx="456">
                  <c:v>0.0769994417161589</c:v>
                </c:pt>
                <c:pt idx="457">
                  <c:v>0.0759257531175498</c:v>
                </c:pt>
                <c:pt idx="458">
                  <c:v>0.0748520645189406</c:v>
                </c:pt>
                <c:pt idx="459">
                  <c:v>0.0737783759203315</c:v>
                </c:pt>
                <c:pt idx="460">
                  <c:v>0.0727046873217224</c:v>
                </c:pt>
                <c:pt idx="461">
                  <c:v>0.0716309987231133</c:v>
                </c:pt>
                <c:pt idx="462">
                  <c:v>0.0705573101245041</c:v>
                </c:pt>
                <c:pt idx="463">
                  <c:v>0.0694836215259021</c:v>
                </c:pt>
                <c:pt idx="464">
                  <c:v>0.068409932927293</c:v>
                </c:pt>
                <c:pt idx="465">
                  <c:v>0.0673362443286839</c:v>
                </c:pt>
                <c:pt idx="466">
                  <c:v>0.0662625557300747</c:v>
                </c:pt>
                <c:pt idx="467">
                  <c:v>0.065188867131468</c:v>
                </c:pt>
                <c:pt idx="468">
                  <c:v>0.0641151785328589</c:v>
                </c:pt>
                <c:pt idx="469">
                  <c:v>0.0630414899342497</c:v>
                </c:pt>
                <c:pt idx="470">
                  <c:v>0.0619678013356454</c:v>
                </c:pt>
                <c:pt idx="471">
                  <c:v>0.0608941127370386</c:v>
                </c:pt>
                <c:pt idx="472">
                  <c:v>0.0598204241384295</c:v>
                </c:pt>
                <c:pt idx="473">
                  <c:v>0.0587467355398204</c:v>
                </c:pt>
                <c:pt idx="474">
                  <c:v>0.0576730469412136</c:v>
                </c:pt>
                <c:pt idx="475">
                  <c:v>0.0565993583426045</c:v>
                </c:pt>
                <c:pt idx="476">
                  <c:v>0.0555256697439953</c:v>
                </c:pt>
                <c:pt idx="477">
                  <c:v>0.0544519811453915</c:v>
                </c:pt>
                <c:pt idx="478">
                  <c:v>0.053621455101142</c:v>
                </c:pt>
                <c:pt idx="479">
                  <c:v>0.0527909290568902</c:v>
                </c:pt>
                <c:pt idx="480">
                  <c:v>0.0519604030126384</c:v>
                </c:pt>
                <c:pt idx="481">
                  <c:v>0.0511298769683866</c:v>
                </c:pt>
                <c:pt idx="482">
                  <c:v>0.0502993509241418</c:v>
                </c:pt>
                <c:pt idx="483">
                  <c:v>0.0504526674745937</c:v>
                </c:pt>
                <c:pt idx="484">
                  <c:v>0.0506059840250455</c:v>
                </c:pt>
                <c:pt idx="485">
                  <c:v>0.0507593005754974</c:v>
                </c:pt>
                <c:pt idx="486">
                  <c:v>0.0509126171259516</c:v>
                </c:pt>
                <c:pt idx="487">
                  <c:v>0.0510659336764034</c:v>
                </c:pt>
                <c:pt idx="488">
                  <c:v>0.0512192502268553</c:v>
                </c:pt>
                <c:pt idx="489">
                  <c:v>0.0513725667773072</c:v>
                </c:pt>
                <c:pt idx="490">
                  <c:v>0.0515258833277614</c:v>
                </c:pt>
                <c:pt idx="491">
                  <c:v>0.0516791998782132</c:v>
                </c:pt>
                <c:pt idx="492">
                  <c:v>0.0518325164286651</c:v>
                </c:pt>
                <c:pt idx="493">
                  <c:v>0.0519858329791169</c:v>
                </c:pt>
                <c:pt idx="494">
                  <c:v>0.0521391495295711</c:v>
                </c:pt>
                <c:pt idx="495">
                  <c:v>0.052292466080023</c:v>
                </c:pt>
                <c:pt idx="496">
                  <c:v>0.0524457826304748</c:v>
                </c:pt>
                <c:pt idx="497">
                  <c:v>0.0525990991809267</c:v>
                </c:pt>
                <c:pt idx="498">
                  <c:v>0.0527524157313809</c:v>
                </c:pt>
                <c:pt idx="499">
                  <c:v>0.0529057322818327</c:v>
                </c:pt>
                <c:pt idx="500">
                  <c:v>0.0530590488322846</c:v>
                </c:pt>
                <c:pt idx="501">
                  <c:v>0.0532123653827365</c:v>
                </c:pt>
                <c:pt idx="502">
                  <c:v>0.0533656819331913</c:v>
                </c:pt>
                <c:pt idx="503">
                  <c:v>0.0535189984836431</c:v>
                </c:pt>
                <c:pt idx="504">
                  <c:v>0.053672315034095</c:v>
                </c:pt>
                <c:pt idx="505">
                  <c:v>0.0538256315845468</c:v>
                </c:pt>
                <c:pt idx="506">
                  <c:v>0.0539789481349987</c:v>
                </c:pt>
                <c:pt idx="507">
                  <c:v>0.0541322646854529</c:v>
                </c:pt>
              </c:numCache>
            </c:numRef>
          </c:yVal>
          <c:smooth val="0"/>
        </c:ser>
        <c:ser>
          <c:idx val="2"/>
          <c:order val="2"/>
          <c:spPr>
            <a:solidFill>
              <a:srgbClr val="808080"/>
            </a:solidFill>
            <a:ln cap="rnd" w="19080">
              <a:solidFill>
                <a:srgbClr val="80808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1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'All seasonal growth models fina'!$I$4:$I$511</c:f>
              <c:numCache>
                <c:formatCode>General</c:formatCode>
                <c:ptCount val="508"/>
                <c:pt idx="112">
                  <c:v>44211</c:v>
                </c:pt>
                <c:pt idx="113">
                  <c:v>44212</c:v>
                </c:pt>
                <c:pt idx="114">
                  <c:v>44213</c:v>
                </c:pt>
                <c:pt idx="115">
                  <c:v>44214</c:v>
                </c:pt>
                <c:pt idx="116">
                  <c:v>44215</c:v>
                </c:pt>
                <c:pt idx="117">
                  <c:v>44216</c:v>
                </c:pt>
                <c:pt idx="118">
                  <c:v>44217</c:v>
                </c:pt>
                <c:pt idx="119">
                  <c:v>44218</c:v>
                </c:pt>
                <c:pt idx="120">
                  <c:v>44219</c:v>
                </c:pt>
                <c:pt idx="121">
                  <c:v>44220</c:v>
                </c:pt>
                <c:pt idx="122">
                  <c:v>44221</c:v>
                </c:pt>
                <c:pt idx="123">
                  <c:v>44222</c:v>
                </c:pt>
                <c:pt idx="124">
                  <c:v>44223</c:v>
                </c:pt>
                <c:pt idx="125">
                  <c:v>44224</c:v>
                </c:pt>
                <c:pt idx="126">
                  <c:v>44225</c:v>
                </c:pt>
                <c:pt idx="127">
                  <c:v>44226</c:v>
                </c:pt>
                <c:pt idx="128">
                  <c:v>44227</c:v>
                </c:pt>
                <c:pt idx="129">
                  <c:v>44228</c:v>
                </c:pt>
                <c:pt idx="130">
                  <c:v>44229</c:v>
                </c:pt>
                <c:pt idx="131">
                  <c:v>44230</c:v>
                </c:pt>
                <c:pt idx="132">
                  <c:v>44231</c:v>
                </c:pt>
                <c:pt idx="133">
                  <c:v>44232</c:v>
                </c:pt>
                <c:pt idx="134">
                  <c:v>44233</c:v>
                </c:pt>
                <c:pt idx="135">
                  <c:v>44234</c:v>
                </c:pt>
                <c:pt idx="136">
                  <c:v>44235</c:v>
                </c:pt>
                <c:pt idx="137">
                  <c:v>44236</c:v>
                </c:pt>
                <c:pt idx="138">
                  <c:v>44237</c:v>
                </c:pt>
                <c:pt idx="139">
                  <c:v>44238</c:v>
                </c:pt>
                <c:pt idx="140">
                  <c:v>44239</c:v>
                </c:pt>
                <c:pt idx="141">
                  <c:v>44240</c:v>
                </c:pt>
                <c:pt idx="142">
                  <c:v>44241</c:v>
                </c:pt>
                <c:pt idx="143">
                  <c:v>44242</c:v>
                </c:pt>
                <c:pt idx="144">
                  <c:v>44243</c:v>
                </c:pt>
                <c:pt idx="145">
                  <c:v>44244</c:v>
                </c:pt>
                <c:pt idx="146">
                  <c:v>44245</c:v>
                </c:pt>
                <c:pt idx="147">
                  <c:v>44246</c:v>
                </c:pt>
                <c:pt idx="148">
                  <c:v>44247</c:v>
                </c:pt>
                <c:pt idx="149">
                  <c:v>44248</c:v>
                </c:pt>
                <c:pt idx="150">
                  <c:v>44249</c:v>
                </c:pt>
                <c:pt idx="151">
                  <c:v>44250</c:v>
                </c:pt>
                <c:pt idx="152">
                  <c:v>44251</c:v>
                </c:pt>
                <c:pt idx="153">
                  <c:v>44252</c:v>
                </c:pt>
                <c:pt idx="154">
                  <c:v>44253</c:v>
                </c:pt>
                <c:pt idx="155">
                  <c:v>44254</c:v>
                </c:pt>
                <c:pt idx="156">
                  <c:v>44255</c:v>
                </c:pt>
                <c:pt idx="157">
                  <c:v>44256</c:v>
                </c:pt>
                <c:pt idx="158">
                  <c:v>44257</c:v>
                </c:pt>
                <c:pt idx="159">
                  <c:v>44258</c:v>
                </c:pt>
                <c:pt idx="160">
                  <c:v>44259</c:v>
                </c:pt>
                <c:pt idx="161">
                  <c:v>44260</c:v>
                </c:pt>
                <c:pt idx="162">
                  <c:v>44261</c:v>
                </c:pt>
                <c:pt idx="163">
                  <c:v>44262</c:v>
                </c:pt>
                <c:pt idx="164">
                  <c:v>44263</c:v>
                </c:pt>
                <c:pt idx="165">
                  <c:v>44264</c:v>
                </c:pt>
                <c:pt idx="166">
                  <c:v>44265</c:v>
                </c:pt>
                <c:pt idx="167">
                  <c:v>44266</c:v>
                </c:pt>
                <c:pt idx="168">
                  <c:v>44267</c:v>
                </c:pt>
                <c:pt idx="169">
                  <c:v>44268</c:v>
                </c:pt>
                <c:pt idx="170">
                  <c:v>44269</c:v>
                </c:pt>
                <c:pt idx="171">
                  <c:v>44270</c:v>
                </c:pt>
                <c:pt idx="172">
                  <c:v>44271</c:v>
                </c:pt>
                <c:pt idx="173">
                  <c:v>44272</c:v>
                </c:pt>
                <c:pt idx="174">
                  <c:v>44273</c:v>
                </c:pt>
                <c:pt idx="175">
                  <c:v>44274</c:v>
                </c:pt>
                <c:pt idx="176">
                  <c:v>44275</c:v>
                </c:pt>
                <c:pt idx="177">
                  <c:v>44276</c:v>
                </c:pt>
                <c:pt idx="178">
                  <c:v>44277</c:v>
                </c:pt>
                <c:pt idx="179">
                  <c:v>44278</c:v>
                </c:pt>
                <c:pt idx="180">
                  <c:v>44279</c:v>
                </c:pt>
                <c:pt idx="181">
                  <c:v>44280</c:v>
                </c:pt>
                <c:pt idx="182">
                  <c:v>44281</c:v>
                </c:pt>
                <c:pt idx="183">
                  <c:v>44282</c:v>
                </c:pt>
                <c:pt idx="184">
                  <c:v>44283</c:v>
                </c:pt>
                <c:pt idx="185">
                  <c:v>44284</c:v>
                </c:pt>
                <c:pt idx="186">
                  <c:v>44285</c:v>
                </c:pt>
                <c:pt idx="187">
                  <c:v>44286</c:v>
                </c:pt>
                <c:pt idx="188">
                  <c:v>44287</c:v>
                </c:pt>
                <c:pt idx="189">
                  <c:v>44288</c:v>
                </c:pt>
                <c:pt idx="190">
                  <c:v>44289</c:v>
                </c:pt>
                <c:pt idx="191">
                  <c:v>44290</c:v>
                </c:pt>
                <c:pt idx="192">
                  <c:v>44291</c:v>
                </c:pt>
                <c:pt idx="193">
                  <c:v>44292</c:v>
                </c:pt>
                <c:pt idx="194">
                  <c:v>44293</c:v>
                </c:pt>
                <c:pt idx="195">
                  <c:v>44294</c:v>
                </c:pt>
                <c:pt idx="196">
                  <c:v>44295</c:v>
                </c:pt>
                <c:pt idx="197">
                  <c:v>44296</c:v>
                </c:pt>
                <c:pt idx="198">
                  <c:v>44297</c:v>
                </c:pt>
                <c:pt idx="199">
                  <c:v>44298</c:v>
                </c:pt>
                <c:pt idx="200">
                  <c:v>44299</c:v>
                </c:pt>
                <c:pt idx="201">
                  <c:v>44300</c:v>
                </c:pt>
                <c:pt idx="202">
                  <c:v>44301</c:v>
                </c:pt>
                <c:pt idx="203">
                  <c:v>44302</c:v>
                </c:pt>
                <c:pt idx="204">
                  <c:v>44303</c:v>
                </c:pt>
                <c:pt idx="205">
                  <c:v>44304</c:v>
                </c:pt>
                <c:pt idx="206">
                  <c:v>44305</c:v>
                </c:pt>
                <c:pt idx="207">
                  <c:v>44306</c:v>
                </c:pt>
                <c:pt idx="208">
                  <c:v>44307</c:v>
                </c:pt>
                <c:pt idx="209">
                  <c:v>44308</c:v>
                </c:pt>
                <c:pt idx="210">
                  <c:v>44309</c:v>
                </c:pt>
                <c:pt idx="211">
                  <c:v>44310</c:v>
                </c:pt>
                <c:pt idx="212">
                  <c:v>44311</c:v>
                </c:pt>
                <c:pt idx="213">
                  <c:v>44312</c:v>
                </c:pt>
                <c:pt idx="214">
                  <c:v>44313</c:v>
                </c:pt>
                <c:pt idx="215">
                  <c:v>44314</c:v>
                </c:pt>
                <c:pt idx="216">
                  <c:v>44315</c:v>
                </c:pt>
                <c:pt idx="217">
                  <c:v>44316</c:v>
                </c:pt>
                <c:pt idx="218">
                  <c:v>44317</c:v>
                </c:pt>
                <c:pt idx="219">
                  <c:v>44318</c:v>
                </c:pt>
                <c:pt idx="220">
                  <c:v>44319</c:v>
                </c:pt>
                <c:pt idx="221">
                  <c:v>44320</c:v>
                </c:pt>
                <c:pt idx="222">
                  <c:v>44321</c:v>
                </c:pt>
                <c:pt idx="223">
                  <c:v>44322</c:v>
                </c:pt>
                <c:pt idx="224">
                  <c:v>44323</c:v>
                </c:pt>
                <c:pt idx="225">
                  <c:v>44324</c:v>
                </c:pt>
                <c:pt idx="226">
                  <c:v>44325</c:v>
                </c:pt>
                <c:pt idx="227">
                  <c:v>44326</c:v>
                </c:pt>
                <c:pt idx="228">
                  <c:v>44327</c:v>
                </c:pt>
                <c:pt idx="229">
                  <c:v>44328</c:v>
                </c:pt>
                <c:pt idx="230">
                  <c:v>44329</c:v>
                </c:pt>
                <c:pt idx="231">
                  <c:v>44330</c:v>
                </c:pt>
                <c:pt idx="232">
                  <c:v>44331</c:v>
                </c:pt>
                <c:pt idx="233">
                  <c:v>44332</c:v>
                </c:pt>
                <c:pt idx="234">
                  <c:v>44333</c:v>
                </c:pt>
                <c:pt idx="235">
                  <c:v>44334</c:v>
                </c:pt>
                <c:pt idx="236">
                  <c:v>44335</c:v>
                </c:pt>
                <c:pt idx="237">
                  <c:v>44336</c:v>
                </c:pt>
                <c:pt idx="238">
                  <c:v>44337</c:v>
                </c:pt>
                <c:pt idx="239">
                  <c:v>44338</c:v>
                </c:pt>
                <c:pt idx="240">
                  <c:v>44339</c:v>
                </c:pt>
                <c:pt idx="241">
                  <c:v>44340</c:v>
                </c:pt>
                <c:pt idx="242">
                  <c:v>44341</c:v>
                </c:pt>
                <c:pt idx="243">
                  <c:v>44342</c:v>
                </c:pt>
                <c:pt idx="244">
                  <c:v>44343</c:v>
                </c:pt>
                <c:pt idx="245">
                  <c:v>44344</c:v>
                </c:pt>
                <c:pt idx="246">
                  <c:v>44345</c:v>
                </c:pt>
                <c:pt idx="247">
                  <c:v>44346</c:v>
                </c:pt>
                <c:pt idx="248">
                  <c:v>44347</c:v>
                </c:pt>
                <c:pt idx="249">
                  <c:v>44348</c:v>
                </c:pt>
                <c:pt idx="250">
                  <c:v>44349</c:v>
                </c:pt>
                <c:pt idx="251">
                  <c:v>44350</c:v>
                </c:pt>
                <c:pt idx="252">
                  <c:v>44351</c:v>
                </c:pt>
                <c:pt idx="253">
                  <c:v>44352</c:v>
                </c:pt>
                <c:pt idx="254">
                  <c:v>44353</c:v>
                </c:pt>
                <c:pt idx="255">
                  <c:v>44354</c:v>
                </c:pt>
                <c:pt idx="256">
                  <c:v>44355</c:v>
                </c:pt>
                <c:pt idx="257">
                  <c:v>44356</c:v>
                </c:pt>
                <c:pt idx="258">
                  <c:v>44357</c:v>
                </c:pt>
                <c:pt idx="259">
                  <c:v>44358</c:v>
                </c:pt>
                <c:pt idx="260">
                  <c:v>44359</c:v>
                </c:pt>
                <c:pt idx="261">
                  <c:v>44360</c:v>
                </c:pt>
                <c:pt idx="262">
                  <c:v>44361</c:v>
                </c:pt>
                <c:pt idx="263">
                  <c:v>44362</c:v>
                </c:pt>
                <c:pt idx="264">
                  <c:v>44363</c:v>
                </c:pt>
                <c:pt idx="265">
                  <c:v>44364</c:v>
                </c:pt>
                <c:pt idx="266">
                  <c:v>44365</c:v>
                </c:pt>
                <c:pt idx="267">
                  <c:v>44366</c:v>
                </c:pt>
                <c:pt idx="268">
                  <c:v>44367</c:v>
                </c:pt>
                <c:pt idx="269">
                  <c:v>44368</c:v>
                </c:pt>
                <c:pt idx="270">
                  <c:v>44369</c:v>
                </c:pt>
                <c:pt idx="271">
                  <c:v>44370</c:v>
                </c:pt>
                <c:pt idx="272">
                  <c:v>44371</c:v>
                </c:pt>
                <c:pt idx="273">
                  <c:v>44372</c:v>
                </c:pt>
                <c:pt idx="274">
                  <c:v>44373</c:v>
                </c:pt>
                <c:pt idx="275">
                  <c:v>44374</c:v>
                </c:pt>
                <c:pt idx="276">
                  <c:v>44375</c:v>
                </c:pt>
                <c:pt idx="277">
                  <c:v>44376</c:v>
                </c:pt>
                <c:pt idx="278">
                  <c:v>44377</c:v>
                </c:pt>
                <c:pt idx="279">
                  <c:v>44378</c:v>
                </c:pt>
                <c:pt idx="280">
                  <c:v>44379</c:v>
                </c:pt>
                <c:pt idx="281">
                  <c:v>44380</c:v>
                </c:pt>
                <c:pt idx="282">
                  <c:v>44381</c:v>
                </c:pt>
                <c:pt idx="283">
                  <c:v>44382</c:v>
                </c:pt>
                <c:pt idx="284">
                  <c:v>44383</c:v>
                </c:pt>
                <c:pt idx="285">
                  <c:v>44384</c:v>
                </c:pt>
                <c:pt idx="286">
                  <c:v>44385</c:v>
                </c:pt>
                <c:pt idx="287">
                  <c:v>44386</c:v>
                </c:pt>
                <c:pt idx="288">
                  <c:v>44387</c:v>
                </c:pt>
                <c:pt idx="289">
                  <c:v>44388</c:v>
                </c:pt>
                <c:pt idx="290">
                  <c:v>44389</c:v>
                </c:pt>
                <c:pt idx="291">
                  <c:v>44390</c:v>
                </c:pt>
                <c:pt idx="292">
                  <c:v>44391</c:v>
                </c:pt>
                <c:pt idx="293">
                  <c:v>44392</c:v>
                </c:pt>
                <c:pt idx="294">
                  <c:v>44393</c:v>
                </c:pt>
                <c:pt idx="295">
                  <c:v>44394</c:v>
                </c:pt>
                <c:pt idx="296">
                  <c:v>44395</c:v>
                </c:pt>
                <c:pt idx="297">
                  <c:v>44396</c:v>
                </c:pt>
                <c:pt idx="298">
                  <c:v>44397</c:v>
                </c:pt>
                <c:pt idx="299">
                  <c:v>44398</c:v>
                </c:pt>
                <c:pt idx="300">
                  <c:v>44399</c:v>
                </c:pt>
                <c:pt idx="301">
                  <c:v>44400</c:v>
                </c:pt>
                <c:pt idx="302">
                  <c:v>44401</c:v>
                </c:pt>
                <c:pt idx="303">
                  <c:v>44402</c:v>
                </c:pt>
                <c:pt idx="304">
                  <c:v>44403</c:v>
                </c:pt>
                <c:pt idx="305">
                  <c:v>44404</c:v>
                </c:pt>
                <c:pt idx="306">
                  <c:v>44405</c:v>
                </c:pt>
                <c:pt idx="307">
                  <c:v>44406</c:v>
                </c:pt>
                <c:pt idx="308">
                  <c:v>44407</c:v>
                </c:pt>
                <c:pt idx="309">
                  <c:v>44408</c:v>
                </c:pt>
                <c:pt idx="310">
                  <c:v>44409</c:v>
                </c:pt>
                <c:pt idx="311">
                  <c:v>44410</c:v>
                </c:pt>
                <c:pt idx="312">
                  <c:v>44411</c:v>
                </c:pt>
                <c:pt idx="313">
                  <c:v>44412</c:v>
                </c:pt>
                <c:pt idx="314">
                  <c:v>44413</c:v>
                </c:pt>
                <c:pt idx="315">
                  <c:v>44414</c:v>
                </c:pt>
                <c:pt idx="316">
                  <c:v>44415</c:v>
                </c:pt>
                <c:pt idx="317">
                  <c:v>44416</c:v>
                </c:pt>
                <c:pt idx="318">
                  <c:v>44417</c:v>
                </c:pt>
                <c:pt idx="319">
                  <c:v>44418</c:v>
                </c:pt>
                <c:pt idx="320">
                  <c:v>44419</c:v>
                </c:pt>
                <c:pt idx="321">
                  <c:v>44420</c:v>
                </c:pt>
                <c:pt idx="322">
                  <c:v>44421</c:v>
                </c:pt>
                <c:pt idx="323">
                  <c:v>44422</c:v>
                </c:pt>
                <c:pt idx="324">
                  <c:v>44423</c:v>
                </c:pt>
                <c:pt idx="325">
                  <c:v>44424</c:v>
                </c:pt>
                <c:pt idx="326">
                  <c:v>44425</c:v>
                </c:pt>
                <c:pt idx="327">
                  <c:v>44426</c:v>
                </c:pt>
                <c:pt idx="328">
                  <c:v>44427</c:v>
                </c:pt>
                <c:pt idx="329">
                  <c:v>44428</c:v>
                </c:pt>
                <c:pt idx="330">
                  <c:v>44429</c:v>
                </c:pt>
                <c:pt idx="331">
                  <c:v>44430</c:v>
                </c:pt>
                <c:pt idx="332">
                  <c:v>44431</c:v>
                </c:pt>
                <c:pt idx="333">
                  <c:v>44432</c:v>
                </c:pt>
                <c:pt idx="334">
                  <c:v>44433</c:v>
                </c:pt>
                <c:pt idx="335">
                  <c:v>44434</c:v>
                </c:pt>
                <c:pt idx="336">
                  <c:v>44435</c:v>
                </c:pt>
                <c:pt idx="337">
                  <c:v>44436</c:v>
                </c:pt>
                <c:pt idx="338">
                  <c:v>44437</c:v>
                </c:pt>
                <c:pt idx="339">
                  <c:v>44438</c:v>
                </c:pt>
                <c:pt idx="340">
                  <c:v>44439</c:v>
                </c:pt>
                <c:pt idx="341">
                  <c:v>44440</c:v>
                </c:pt>
                <c:pt idx="342">
                  <c:v>44441</c:v>
                </c:pt>
                <c:pt idx="343">
                  <c:v>44442</c:v>
                </c:pt>
                <c:pt idx="344">
                  <c:v>44443</c:v>
                </c:pt>
                <c:pt idx="345">
                  <c:v>44444</c:v>
                </c:pt>
                <c:pt idx="346">
                  <c:v>44445</c:v>
                </c:pt>
                <c:pt idx="347">
                  <c:v>44446</c:v>
                </c:pt>
                <c:pt idx="348">
                  <c:v>44447</c:v>
                </c:pt>
                <c:pt idx="349">
                  <c:v>44448</c:v>
                </c:pt>
                <c:pt idx="350">
                  <c:v>44449</c:v>
                </c:pt>
                <c:pt idx="351">
                  <c:v>44450</c:v>
                </c:pt>
                <c:pt idx="352">
                  <c:v>44451</c:v>
                </c:pt>
                <c:pt idx="353">
                  <c:v>44452</c:v>
                </c:pt>
                <c:pt idx="354">
                  <c:v>44453</c:v>
                </c:pt>
                <c:pt idx="355">
                  <c:v>44454</c:v>
                </c:pt>
                <c:pt idx="356">
                  <c:v>44455</c:v>
                </c:pt>
                <c:pt idx="357">
                  <c:v>44456</c:v>
                </c:pt>
                <c:pt idx="358">
                  <c:v>44457</c:v>
                </c:pt>
                <c:pt idx="359">
                  <c:v>44458</c:v>
                </c:pt>
                <c:pt idx="360">
                  <c:v>44459</c:v>
                </c:pt>
                <c:pt idx="361">
                  <c:v>44460</c:v>
                </c:pt>
                <c:pt idx="362">
                  <c:v>44461</c:v>
                </c:pt>
                <c:pt idx="363">
                  <c:v>44462</c:v>
                </c:pt>
                <c:pt idx="364">
                  <c:v>44463</c:v>
                </c:pt>
                <c:pt idx="365">
                  <c:v>44464</c:v>
                </c:pt>
                <c:pt idx="366">
                  <c:v>44465</c:v>
                </c:pt>
                <c:pt idx="367">
                  <c:v>44466</c:v>
                </c:pt>
                <c:pt idx="368">
                  <c:v>44467</c:v>
                </c:pt>
                <c:pt idx="369">
                  <c:v>44468</c:v>
                </c:pt>
                <c:pt idx="370">
                  <c:v>44469</c:v>
                </c:pt>
                <c:pt idx="371">
                  <c:v>44470</c:v>
                </c:pt>
                <c:pt idx="372">
                  <c:v>44471</c:v>
                </c:pt>
                <c:pt idx="373">
                  <c:v>44472</c:v>
                </c:pt>
                <c:pt idx="374">
                  <c:v>44473</c:v>
                </c:pt>
                <c:pt idx="375">
                  <c:v>44474</c:v>
                </c:pt>
                <c:pt idx="376">
                  <c:v>44475</c:v>
                </c:pt>
                <c:pt idx="377">
                  <c:v>44476</c:v>
                </c:pt>
                <c:pt idx="378">
                  <c:v>44477</c:v>
                </c:pt>
                <c:pt idx="379">
                  <c:v>44478</c:v>
                </c:pt>
                <c:pt idx="380">
                  <c:v>44479</c:v>
                </c:pt>
                <c:pt idx="381">
                  <c:v>44480</c:v>
                </c:pt>
                <c:pt idx="382">
                  <c:v>44481</c:v>
                </c:pt>
                <c:pt idx="383">
                  <c:v>44482</c:v>
                </c:pt>
                <c:pt idx="384">
                  <c:v>44483</c:v>
                </c:pt>
                <c:pt idx="385">
                  <c:v>44484</c:v>
                </c:pt>
                <c:pt idx="386">
                  <c:v>44485</c:v>
                </c:pt>
                <c:pt idx="387">
                  <c:v>44486</c:v>
                </c:pt>
                <c:pt idx="388">
                  <c:v>44487</c:v>
                </c:pt>
                <c:pt idx="389">
                  <c:v>44488</c:v>
                </c:pt>
                <c:pt idx="390">
                  <c:v>44489</c:v>
                </c:pt>
                <c:pt idx="391">
                  <c:v>44490</c:v>
                </c:pt>
                <c:pt idx="392">
                  <c:v>44491</c:v>
                </c:pt>
                <c:pt idx="393">
                  <c:v>44492</c:v>
                </c:pt>
                <c:pt idx="394">
                  <c:v>44493</c:v>
                </c:pt>
                <c:pt idx="395">
                  <c:v>44494</c:v>
                </c:pt>
                <c:pt idx="396">
                  <c:v>44495</c:v>
                </c:pt>
                <c:pt idx="397">
                  <c:v>44496</c:v>
                </c:pt>
                <c:pt idx="398">
                  <c:v>44497</c:v>
                </c:pt>
                <c:pt idx="399">
                  <c:v>44498</c:v>
                </c:pt>
                <c:pt idx="400">
                  <c:v>44499</c:v>
                </c:pt>
                <c:pt idx="401">
                  <c:v>44500</c:v>
                </c:pt>
                <c:pt idx="402">
                  <c:v>44501</c:v>
                </c:pt>
                <c:pt idx="403">
                  <c:v>44502</c:v>
                </c:pt>
                <c:pt idx="404">
                  <c:v>44503</c:v>
                </c:pt>
                <c:pt idx="405">
                  <c:v>44504</c:v>
                </c:pt>
                <c:pt idx="406">
                  <c:v>44505</c:v>
                </c:pt>
                <c:pt idx="407">
                  <c:v>44506</c:v>
                </c:pt>
                <c:pt idx="408">
                  <c:v>44507</c:v>
                </c:pt>
                <c:pt idx="409">
                  <c:v>44508</c:v>
                </c:pt>
                <c:pt idx="410">
                  <c:v>44509</c:v>
                </c:pt>
                <c:pt idx="411">
                  <c:v>44510</c:v>
                </c:pt>
                <c:pt idx="412">
                  <c:v>44511</c:v>
                </c:pt>
                <c:pt idx="413">
                  <c:v>44512</c:v>
                </c:pt>
                <c:pt idx="414">
                  <c:v>44513</c:v>
                </c:pt>
                <c:pt idx="415">
                  <c:v>44514</c:v>
                </c:pt>
                <c:pt idx="416">
                  <c:v>44515</c:v>
                </c:pt>
                <c:pt idx="417">
                  <c:v>44516</c:v>
                </c:pt>
                <c:pt idx="418">
                  <c:v>44517</c:v>
                </c:pt>
                <c:pt idx="419">
                  <c:v>44518</c:v>
                </c:pt>
                <c:pt idx="420">
                  <c:v>44519</c:v>
                </c:pt>
                <c:pt idx="421">
                  <c:v>44520</c:v>
                </c:pt>
                <c:pt idx="422">
                  <c:v>44521</c:v>
                </c:pt>
                <c:pt idx="423">
                  <c:v>44522</c:v>
                </c:pt>
                <c:pt idx="424">
                  <c:v>44523</c:v>
                </c:pt>
                <c:pt idx="425">
                  <c:v>44524</c:v>
                </c:pt>
                <c:pt idx="426">
                  <c:v>44525</c:v>
                </c:pt>
                <c:pt idx="427">
                  <c:v>44526</c:v>
                </c:pt>
                <c:pt idx="428">
                  <c:v>44527</c:v>
                </c:pt>
                <c:pt idx="429">
                  <c:v>44528</c:v>
                </c:pt>
                <c:pt idx="430">
                  <c:v>44529</c:v>
                </c:pt>
                <c:pt idx="431">
                  <c:v>44530</c:v>
                </c:pt>
                <c:pt idx="432">
                  <c:v>44531</c:v>
                </c:pt>
                <c:pt idx="433">
                  <c:v>44532</c:v>
                </c:pt>
                <c:pt idx="434">
                  <c:v>44533</c:v>
                </c:pt>
                <c:pt idx="435">
                  <c:v>44534</c:v>
                </c:pt>
                <c:pt idx="436">
                  <c:v>44535</c:v>
                </c:pt>
                <c:pt idx="437">
                  <c:v>44536</c:v>
                </c:pt>
                <c:pt idx="438">
                  <c:v>44537</c:v>
                </c:pt>
                <c:pt idx="439">
                  <c:v>44538</c:v>
                </c:pt>
                <c:pt idx="440">
                  <c:v>44539</c:v>
                </c:pt>
                <c:pt idx="441">
                  <c:v>44540</c:v>
                </c:pt>
                <c:pt idx="442">
                  <c:v>44541</c:v>
                </c:pt>
                <c:pt idx="443">
                  <c:v>44542</c:v>
                </c:pt>
                <c:pt idx="444">
                  <c:v>44543</c:v>
                </c:pt>
                <c:pt idx="445">
                  <c:v>44544</c:v>
                </c:pt>
                <c:pt idx="446">
                  <c:v>44545</c:v>
                </c:pt>
                <c:pt idx="447">
                  <c:v>44546</c:v>
                </c:pt>
                <c:pt idx="448">
                  <c:v>44547</c:v>
                </c:pt>
                <c:pt idx="449">
                  <c:v>44548</c:v>
                </c:pt>
                <c:pt idx="450">
                  <c:v>44549</c:v>
                </c:pt>
                <c:pt idx="451">
                  <c:v>44550</c:v>
                </c:pt>
                <c:pt idx="452">
                  <c:v>44551</c:v>
                </c:pt>
                <c:pt idx="453">
                  <c:v>44552</c:v>
                </c:pt>
                <c:pt idx="454">
                  <c:v>44553</c:v>
                </c:pt>
                <c:pt idx="455">
                  <c:v>44554</c:v>
                </c:pt>
                <c:pt idx="456">
                  <c:v>44555</c:v>
                </c:pt>
                <c:pt idx="457">
                  <c:v>44556</c:v>
                </c:pt>
                <c:pt idx="458">
                  <c:v>44557</c:v>
                </c:pt>
                <c:pt idx="459">
                  <c:v>44558</c:v>
                </c:pt>
                <c:pt idx="460">
                  <c:v>44559</c:v>
                </c:pt>
                <c:pt idx="461">
                  <c:v>44560</c:v>
                </c:pt>
                <c:pt idx="462">
                  <c:v>44561</c:v>
                </c:pt>
                <c:pt idx="463">
                  <c:v>44562</c:v>
                </c:pt>
                <c:pt idx="464">
                  <c:v>44563</c:v>
                </c:pt>
                <c:pt idx="465">
                  <c:v>44564</c:v>
                </c:pt>
                <c:pt idx="466">
                  <c:v>44565</c:v>
                </c:pt>
                <c:pt idx="467">
                  <c:v>44566</c:v>
                </c:pt>
                <c:pt idx="468">
                  <c:v>44567</c:v>
                </c:pt>
                <c:pt idx="469">
                  <c:v>44568</c:v>
                </c:pt>
                <c:pt idx="470">
                  <c:v>44569</c:v>
                </c:pt>
                <c:pt idx="471">
                  <c:v>44570</c:v>
                </c:pt>
                <c:pt idx="472">
                  <c:v>44571</c:v>
                </c:pt>
                <c:pt idx="473">
                  <c:v>44572</c:v>
                </c:pt>
                <c:pt idx="474">
                  <c:v>44573</c:v>
                </c:pt>
                <c:pt idx="475">
                  <c:v>44574</c:v>
                </c:pt>
                <c:pt idx="476">
                  <c:v>44575</c:v>
                </c:pt>
                <c:pt idx="477">
                  <c:v>44576</c:v>
                </c:pt>
                <c:pt idx="478">
                  <c:v>44577</c:v>
                </c:pt>
                <c:pt idx="479">
                  <c:v>44578</c:v>
                </c:pt>
                <c:pt idx="480">
                  <c:v>44579</c:v>
                </c:pt>
                <c:pt idx="481">
                  <c:v>44580</c:v>
                </c:pt>
                <c:pt idx="482">
                  <c:v>44581</c:v>
                </c:pt>
                <c:pt idx="483">
                  <c:v>44582</c:v>
                </c:pt>
                <c:pt idx="484">
                  <c:v>44583</c:v>
                </c:pt>
                <c:pt idx="485">
                  <c:v>44584</c:v>
                </c:pt>
                <c:pt idx="486">
                  <c:v>44585</c:v>
                </c:pt>
                <c:pt idx="487">
                  <c:v>44586</c:v>
                </c:pt>
                <c:pt idx="488">
                  <c:v>44587</c:v>
                </c:pt>
                <c:pt idx="489">
                  <c:v>44588</c:v>
                </c:pt>
                <c:pt idx="490">
                  <c:v>44589</c:v>
                </c:pt>
                <c:pt idx="491">
                  <c:v>44590</c:v>
                </c:pt>
                <c:pt idx="492">
                  <c:v>44591</c:v>
                </c:pt>
                <c:pt idx="493">
                  <c:v>44592</c:v>
                </c:pt>
                <c:pt idx="494">
                  <c:v>44593</c:v>
                </c:pt>
                <c:pt idx="495">
                  <c:v>44594</c:v>
                </c:pt>
                <c:pt idx="496">
                  <c:v>44595</c:v>
                </c:pt>
                <c:pt idx="497">
                  <c:v>44596</c:v>
                </c:pt>
                <c:pt idx="498">
                  <c:v>44597</c:v>
                </c:pt>
                <c:pt idx="499">
                  <c:v>44598</c:v>
                </c:pt>
                <c:pt idx="500">
                  <c:v>44599</c:v>
                </c:pt>
                <c:pt idx="501">
                  <c:v>44600</c:v>
                </c:pt>
                <c:pt idx="502">
                  <c:v>44601</c:v>
                </c:pt>
                <c:pt idx="503">
                  <c:v>44602</c:v>
                </c:pt>
                <c:pt idx="504">
                  <c:v>44603</c:v>
                </c:pt>
                <c:pt idx="505">
                  <c:v>44604</c:v>
                </c:pt>
                <c:pt idx="506">
                  <c:v>44605</c:v>
                </c:pt>
                <c:pt idx="507">
                  <c:v>44606</c:v>
                </c:pt>
              </c:numCache>
            </c:numRef>
          </c:xVal>
          <c:yVal>
            <c:numRef>
              <c:f>'All seasonal growth models fina'!$J$4:$J$511</c:f>
              <c:numCache>
                <c:formatCode>General</c:formatCode>
                <c:ptCount val="508"/>
                <c:pt idx="112">
                  <c:v>0.258756873920618</c:v>
                </c:pt>
                <c:pt idx="113">
                  <c:v>0.261109901084732</c:v>
                </c:pt>
                <c:pt idx="114">
                  <c:v>0.263462928248856</c:v>
                </c:pt>
                <c:pt idx="115">
                  <c:v>0.265815955412975</c:v>
                </c:pt>
                <c:pt idx="116">
                  <c:v>0.268168982577099</c:v>
                </c:pt>
                <c:pt idx="117">
                  <c:v>0.270522009741228</c:v>
                </c:pt>
                <c:pt idx="118">
                  <c:v>0.272875036905347</c:v>
                </c:pt>
                <c:pt idx="119">
                  <c:v>0.275228064069466</c:v>
                </c:pt>
                <c:pt idx="120">
                  <c:v>0.277581091233586</c:v>
                </c:pt>
                <c:pt idx="121">
                  <c:v>0.279934118397714</c:v>
                </c:pt>
                <c:pt idx="122">
                  <c:v>0.282287145561838</c:v>
                </c:pt>
                <c:pt idx="123">
                  <c:v>0.284640172725958</c:v>
                </c:pt>
                <c:pt idx="124">
                  <c:v>0.286993199890077</c:v>
                </c:pt>
                <c:pt idx="125">
                  <c:v>0.289346227054196</c:v>
                </c:pt>
                <c:pt idx="126">
                  <c:v>0.291699254218325</c:v>
                </c:pt>
                <c:pt idx="127">
                  <c:v>0.294052281382449</c:v>
                </c:pt>
                <c:pt idx="128">
                  <c:v>0.296405308546568</c:v>
                </c:pt>
                <c:pt idx="129">
                  <c:v>0.298758335710692</c:v>
                </c:pt>
                <c:pt idx="130">
                  <c:v>0.301111362874806</c:v>
                </c:pt>
                <c:pt idx="131">
                  <c:v>0.303464390038935</c:v>
                </c:pt>
                <c:pt idx="132">
                  <c:v>0.305817417203059</c:v>
                </c:pt>
                <c:pt idx="133">
                  <c:v>0.308170444367178</c:v>
                </c:pt>
                <c:pt idx="134">
                  <c:v>0.310523471531302</c:v>
                </c:pt>
                <c:pt idx="135">
                  <c:v>0.312876498695421</c:v>
                </c:pt>
                <c:pt idx="136">
                  <c:v>0.315229525859545</c:v>
                </c:pt>
                <c:pt idx="137">
                  <c:v>0.317582553023669</c:v>
                </c:pt>
                <c:pt idx="138">
                  <c:v>0.319935580187789</c:v>
                </c:pt>
                <c:pt idx="139">
                  <c:v>0.322288607351917</c:v>
                </c:pt>
                <c:pt idx="140">
                  <c:v>0.324641634516029</c:v>
                </c:pt>
                <c:pt idx="141">
                  <c:v>0.325855640016304</c:v>
                </c:pt>
                <c:pt idx="142">
                  <c:v>0.327069645516577</c:v>
                </c:pt>
                <c:pt idx="143">
                  <c:v>0.328283651016855</c:v>
                </c:pt>
                <c:pt idx="144">
                  <c:v>0.329497656517133</c:v>
                </c:pt>
                <c:pt idx="145">
                  <c:v>0.330711662017406</c:v>
                </c:pt>
                <c:pt idx="146">
                  <c:v>0.331925667517684</c:v>
                </c:pt>
                <c:pt idx="147">
                  <c:v>0.333139673017952</c:v>
                </c:pt>
                <c:pt idx="148">
                  <c:v>0.33435367851823</c:v>
                </c:pt>
                <c:pt idx="149">
                  <c:v>0.335567684018508</c:v>
                </c:pt>
                <c:pt idx="150">
                  <c:v>0.336781689518786</c:v>
                </c:pt>
                <c:pt idx="151">
                  <c:v>0.336867504893171</c:v>
                </c:pt>
                <c:pt idx="152">
                  <c:v>0.336953320267549</c:v>
                </c:pt>
                <c:pt idx="153">
                  <c:v>0.337039135641933</c:v>
                </c:pt>
                <c:pt idx="154">
                  <c:v>0.337124951016316</c:v>
                </c:pt>
                <c:pt idx="155">
                  <c:v>0.337210766390695</c:v>
                </c:pt>
                <c:pt idx="156">
                  <c:v>0.337296581765078</c:v>
                </c:pt>
                <c:pt idx="157">
                  <c:v>0.337382397139462</c:v>
                </c:pt>
                <c:pt idx="158">
                  <c:v>0.337468212513841</c:v>
                </c:pt>
                <c:pt idx="159">
                  <c:v>0.337554027888224</c:v>
                </c:pt>
                <c:pt idx="160">
                  <c:v>0.337639843262603</c:v>
                </c:pt>
                <c:pt idx="161">
                  <c:v>0.337725658636987</c:v>
                </c:pt>
                <c:pt idx="162">
                  <c:v>0.337811474011371</c:v>
                </c:pt>
                <c:pt idx="163">
                  <c:v>0.33789728938575</c:v>
                </c:pt>
                <c:pt idx="164">
                  <c:v>0.337983104760133</c:v>
                </c:pt>
                <c:pt idx="165">
                  <c:v>0.338068920134512</c:v>
                </c:pt>
                <c:pt idx="166">
                  <c:v>0.338154735508898</c:v>
                </c:pt>
                <c:pt idx="167">
                  <c:v>0.338240550883281</c:v>
                </c:pt>
                <c:pt idx="168">
                  <c:v>0.33832636625766</c:v>
                </c:pt>
                <c:pt idx="169">
                  <c:v>0.338412181632043</c:v>
                </c:pt>
                <c:pt idx="170">
                  <c:v>0.338497997006425</c:v>
                </c:pt>
                <c:pt idx="171">
                  <c:v>0.338257188177747</c:v>
                </c:pt>
                <c:pt idx="172">
                  <c:v>0.338016379349066</c:v>
                </c:pt>
                <c:pt idx="173">
                  <c:v>0.337775570520385</c:v>
                </c:pt>
                <c:pt idx="174">
                  <c:v>0.337534761691707</c:v>
                </c:pt>
                <c:pt idx="175">
                  <c:v>0.337293952863026</c:v>
                </c:pt>
                <c:pt idx="176">
                  <c:v>0.337053144034345</c:v>
                </c:pt>
                <c:pt idx="177">
                  <c:v>0.336812335205667</c:v>
                </c:pt>
                <c:pt idx="178">
                  <c:v>0.336571526376986</c:v>
                </c:pt>
                <c:pt idx="179">
                  <c:v>0.336330717548305</c:v>
                </c:pt>
                <c:pt idx="180">
                  <c:v>0.336089908719628</c:v>
                </c:pt>
                <c:pt idx="181">
                  <c:v>0.335849099890947</c:v>
                </c:pt>
                <c:pt idx="182">
                  <c:v>0.335608291062266</c:v>
                </c:pt>
                <c:pt idx="183">
                  <c:v>0.335367482233587</c:v>
                </c:pt>
                <c:pt idx="184">
                  <c:v>0.335126673404909</c:v>
                </c:pt>
                <c:pt idx="185">
                  <c:v>0.334885864576226</c:v>
                </c:pt>
                <c:pt idx="186">
                  <c:v>0.335066780665155</c:v>
                </c:pt>
                <c:pt idx="187">
                  <c:v>0.335247696754087</c:v>
                </c:pt>
                <c:pt idx="188">
                  <c:v>0.335428612843016</c:v>
                </c:pt>
                <c:pt idx="189">
                  <c:v>0.335609528931946</c:v>
                </c:pt>
                <c:pt idx="190">
                  <c:v>0.335790445020878</c:v>
                </c:pt>
                <c:pt idx="191">
                  <c:v>0.335971361109808</c:v>
                </c:pt>
                <c:pt idx="192">
                  <c:v>0.336152277198737</c:v>
                </c:pt>
                <c:pt idx="193">
                  <c:v>0.336333193287669</c:v>
                </c:pt>
                <c:pt idx="194">
                  <c:v>0.336514109376598</c:v>
                </c:pt>
                <c:pt idx="195">
                  <c:v>0.336695025465527</c:v>
                </c:pt>
                <c:pt idx="196">
                  <c:v>0.336875941554457</c:v>
                </c:pt>
                <c:pt idx="197">
                  <c:v>0.337056857643388</c:v>
                </c:pt>
                <c:pt idx="198">
                  <c:v>0.337237773732317</c:v>
                </c:pt>
                <c:pt idx="199">
                  <c:v>0.337418689821247</c:v>
                </c:pt>
                <c:pt idx="200">
                  <c:v>0.337599605910178</c:v>
                </c:pt>
                <c:pt idx="201">
                  <c:v>0.337322917774868</c:v>
                </c:pt>
                <c:pt idx="202">
                  <c:v>0.337046229639557</c:v>
                </c:pt>
                <c:pt idx="203">
                  <c:v>0.336769541504246</c:v>
                </c:pt>
                <c:pt idx="204">
                  <c:v>0.336492853368935</c:v>
                </c:pt>
                <c:pt idx="205">
                  <c:v>0.336216165233624</c:v>
                </c:pt>
                <c:pt idx="206">
                  <c:v>0.335939477098314</c:v>
                </c:pt>
                <c:pt idx="207">
                  <c:v>0.335662788963003</c:v>
                </c:pt>
                <c:pt idx="208">
                  <c:v>0.335386100827692</c:v>
                </c:pt>
                <c:pt idx="209">
                  <c:v>0.335109412692381</c:v>
                </c:pt>
                <c:pt idx="210">
                  <c:v>0.334832724557072</c:v>
                </c:pt>
                <c:pt idx="211">
                  <c:v>0.334556036421761</c:v>
                </c:pt>
                <c:pt idx="212">
                  <c:v>0.33427934828645</c:v>
                </c:pt>
                <c:pt idx="213">
                  <c:v>0.33400266015114</c:v>
                </c:pt>
                <c:pt idx="214">
                  <c:v>0.333725972015829</c:v>
                </c:pt>
                <c:pt idx="215">
                  <c:v>0.333449283880518</c:v>
                </c:pt>
                <c:pt idx="216">
                  <c:v>0.333172595745207</c:v>
                </c:pt>
                <c:pt idx="217">
                  <c:v>0.332895907609896</c:v>
                </c:pt>
                <c:pt idx="218">
                  <c:v>0.332619219474586</c:v>
                </c:pt>
                <c:pt idx="219">
                  <c:v>0.332342531339275</c:v>
                </c:pt>
                <c:pt idx="220">
                  <c:v>0.332065843203965</c:v>
                </c:pt>
                <c:pt idx="221">
                  <c:v>0.33206769655713</c:v>
                </c:pt>
                <c:pt idx="222">
                  <c:v>0.332069549910295</c:v>
                </c:pt>
                <c:pt idx="223">
                  <c:v>0.332071403263461</c:v>
                </c:pt>
                <c:pt idx="224">
                  <c:v>0.332073256616626</c:v>
                </c:pt>
                <c:pt idx="225">
                  <c:v>0.332075109969793</c:v>
                </c:pt>
                <c:pt idx="226">
                  <c:v>0.332076963322957</c:v>
                </c:pt>
                <c:pt idx="227">
                  <c:v>0.332078816676126</c:v>
                </c:pt>
                <c:pt idx="228">
                  <c:v>0.333824866669563</c:v>
                </c:pt>
                <c:pt idx="229">
                  <c:v>0.335570916663009</c:v>
                </c:pt>
                <c:pt idx="230">
                  <c:v>0.337316966656456</c:v>
                </c:pt>
                <c:pt idx="231">
                  <c:v>0.338850086660843</c:v>
                </c:pt>
                <c:pt idx="232">
                  <c:v>0.340383206665242</c:v>
                </c:pt>
                <c:pt idx="233">
                  <c:v>0.341916326669639</c:v>
                </c:pt>
                <c:pt idx="234">
                  <c:v>0.343449446674025</c:v>
                </c:pt>
                <c:pt idx="235">
                  <c:v>0.344982566678423</c:v>
                </c:pt>
                <c:pt idx="236">
                  <c:v>0.34651568668282</c:v>
                </c:pt>
                <c:pt idx="237">
                  <c:v>0.348048806687209</c:v>
                </c:pt>
                <c:pt idx="238">
                  <c:v>0.349581926691606</c:v>
                </c:pt>
                <c:pt idx="239">
                  <c:v>0.351115046696004</c:v>
                </c:pt>
                <c:pt idx="240">
                  <c:v>0.352648166700392</c:v>
                </c:pt>
                <c:pt idx="241">
                  <c:v>0.354181286704787</c:v>
                </c:pt>
                <c:pt idx="242">
                  <c:v>0.355714406709185</c:v>
                </c:pt>
                <c:pt idx="243">
                  <c:v>0.357247526713573</c:v>
                </c:pt>
                <c:pt idx="244">
                  <c:v>0.358780646717971</c:v>
                </c:pt>
                <c:pt idx="245">
                  <c:v>0.360313766722368</c:v>
                </c:pt>
                <c:pt idx="246">
                  <c:v>0.361846886726757</c:v>
                </c:pt>
                <c:pt idx="247">
                  <c:v>0.363380006731154</c:v>
                </c:pt>
                <c:pt idx="248">
                  <c:v>0.364913126735549</c:v>
                </c:pt>
                <c:pt idx="249">
                  <c:v>0.366446246739938</c:v>
                </c:pt>
                <c:pt idx="250">
                  <c:v>0.367979366744335</c:v>
                </c:pt>
                <c:pt idx="251">
                  <c:v>0.369512486748724</c:v>
                </c:pt>
                <c:pt idx="252">
                  <c:v>0.371045606753121</c:v>
                </c:pt>
                <c:pt idx="253">
                  <c:v>0.372578726757519</c:v>
                </c:pt>
                <c:pt idx="254">
                  <c:v>0.374111846761907</c:v>
                </c:pt>
                <c:pt idx="255">
                  <c:v>0.375644966766302</c:v>
                </c:pt>
                <c:pt idx="256">
                  <c:v>0.3771780867707</c:v>
                </c:pt>
                <c:pt idx="257">
                  <c:v>0.378711206775088</c:v>
                </c:pt>
                <c:pt idx="258">
                  <c:v>0.380244326779486</c:v>
                </c:pt>
                <c:pt idx="259">
                  <c:v>0.381777446783884</c:v>
                </c:pt>
                <c:pt idx="260">
                  <c:v>0.383310566788281</c:v>
                </c:pt>
                <c:pt idx="261">
                  <c:v>0.387882948693787</c:v>
                </c:pt>
                <c:pt idx="262">
                  <c:v>0.392455330599274</c:v>
                </c:pt>
                <c:pt idx="263">
                  <c:v>0.397027712504771</c:v>
                </c:pt>
                <c:pt idx="264">
                  <c:v>0.401600094410276</c:v>
                </c:pt>
                <c:pt idx="265">
                  <c:v>0.406172476315782</c:v>
                </c:pt>
                <c:pt idx="266">
                  <c:v>0.410744858221269</c:v>
                </c:pt>
                <c:pt idx="267">
                  <c:v>0.41751216174654</c:v>
                </c:pt>
                <c:pt idx="268">
                  <c:v>0.424279465271813</c:v>
                </c:pt>
                <c:pt idx="269">
                  <c:v>0.431046768797084</c:v>
                </c:pt>
                <c:pt idx="270">
                  <c:v>0.437814072322299</c:v>
                </c:pt>
                <c:pt idx="271">
                  <c:v>0.444581375847571</c:v>
                </c:pt>
                <c:pt idx="272">
                  <c:v>0.451348679372843</c:v>
                </c:pt>
                <c:pt idx="273">
                  <c:v>0.458115982898114</c:v>
                </c:pt>
                <c:pt idx="274">
                  <c:v>0.464883286423348</c:v>
                </c:pt>
                <c:pt idx="275">
                  <c:v>0.471650589948601</c:v>
                </c:pt>
                <c:pt idx="276">
                  <c:v>0.478417893473872</c:v>
                </c:pt>
                <c:pt idx="277">
                  <c:v>0.485185196999107</c:v>
                </c:pt>
                <c:pt idx="278">
                  <c:v>0.491952500524378</c:v>
                </c:pt>
                <c:pt idx="279">
                  <c:v>0.498719804049631</c:v>
                </c:pt>
                <c:pt idx="280">
                  <c:v>0.505487107574903</c:v>
                </c:pt>
                <c:pt idx="281">
                  <c:v>0.512254411100136</c:v>
                </c:pt>
                <c:pt idx="282">
                  <c:v>0.519021714625409</c:v>
                </c:pt>
                <c:pt idx="283">
                  <c:v>0.525789018150661</c:v>
                </c:pt>
                <c:pt idx="284">
                  <c:v>0.532556321675934</c:v>
                </c:pt>
                <c:pt idx="285">
                  <c:v>0.539323625201167</c:v>
                </c:pt>
                <c:pt idx="286">
                  <c:v>0.546090928726438</c:v>
                </c:pt>
                <c:pt idx="287">
                  <c:v>0.552858232251692</c:v>
                </c:pt>
                <c:pt idx="288">
                  <c:v>0.559625535776963</c:v>
                </c:pt>
                <c:pt idx="289">
                  <c:v>0.566392839302197</c:v>
                </c:pt>
                <c:pt idx="290">
                  <c:v>0.57316014282745</c:v>
                </c:pt>
                <c:pt idx="291">
                  <c:v>0.575156501786968</c:v>
                </c:pt>
                <c:pt idx="292">
                  <c:v>0.577152860746429</c:v>
                </c:pt>
                <c:pt idx="293">
                  <c:v>0.572435306640351</c:v>
                </c:pt>
                <c:pt idx="294">
                  <c:v>0.567717752534255</c:v>
                </c:pt>
                <c:pt idx="295">
                  <c:v>0.563000198428176</c:v>
                </c:pt>
                <c:pt idx="296">
                  <c:v>0.55828264432208</c:v>
                </c:pt>
                <c:pt idx="297">
                  <c:v>0.553565090216002</c:v>
                </c:pt>
                <c:pt idx="298">
                  <c:v>0.548847536109886</c:v>
                </c:pt>
                <c:pt idx="299">
                  <c:v>0.544129982003808</c:v>
                </c:pt>
                <c:pt idx="300">
                  <c:v>0.539412427897711</c:v>
                </c:pt>
                <c:pt idx="301">
                  <c:v>0.534694873791634</c:v>
                </c:pt>
                <c:pt idx="302">
                  <c:v>0.529977319685537</c:v>
                </c:pt>
                <c:pt idx="303">
                  <c:v>0.52525976557946</c:v>
                </c:pt>
                <c:pt idx="304">
                  <c:v>0.520542211473362</c:v>
                </c:pt>
                <c:pt idx="305">
                  <c:v>0.515824657367227</c:v>
                </c:pt>
                <c:pt idx="306">
                  <c:v>0.523049006109452</c:v>
                </c:pt>
                <c:pt idx="307">
                  <c:v>0.530273354851751</c:v>
                </c:pt>
                <c:pt idx="308">
                  <c:v>0.537497703594051</c:v>
                </c:pt>
                <c:pt idx="309">
                  <c:v>0.544722052336275</c:v>
                </c:pt>
                <c:pt idx="310">
                  <c:v>0.551946401078566</c:v>
                </c:pt>
                <c:pt idx="311">
                  <c:v>0.562549058986692</c:v>
                </c:pt>
                <c:pt idx="312">
                  <c:v>0.573151716894895</c:v>
                </c:pt>
                <c:pt idx="313">
                  <c:v>0.583754374803023</c:v>
                </c:pt>
                <c:pt idx="314">
                  <c:v>0.59435703271122</c:v>
                </c:pt>
                <c:pt idx="315">
                  <c:v>0.604959690619423</c:v>
                </c:pt>
                <c:pt idx="316">
                  <c:v>0.615562348527551</c:v>
                </c:pt>
                <c:pt idx="317">
                  <c:v>0.626165006435753</c:v>
                </c:pt>
                <c:pt idx="318">
                  <c:v>0.636767664343875</c:v>
                </c:pt>
                <c:pt idx="319">
                  <c:v>0.647370322252078</c:v>
                </c:pt>
                <c:pt idx="320">
                  <c:v>0.657972980160281</c:v>
                </c:pt>
                <c:pt idx="321">
                  <c:v>0.668575638068408</c:v>
                </c:pt>
                <c:pt idx="322">
                  <c:v>0.679178295976606</c:v>
                </c:pt>
                <c:pt idx="323">
                  <c:v>0.689780953884733</c:v>
                </c:pt>
                <c:pt idx="324">
                  <c:v>0.700383611792936</c:v>
                </c:pt>
                <c:pt idx="325">
                  <c:v>0.710986269701139</c:v>
                </c:pt>
                <c:pt idx="326">
                  <c:v>0.707784235891159</c:v>
                </c:pt>
                <c:pt idx="327">
                  <c:v>0.704582202081145</c:v>
                </c:pt>
                <c:pt idx="328">
                  <c:v>0.70138016827117</c:v>
                </c:pt>
                <c:pt idx="329">
                  <c:v>0.698178134461157</c:v>
                </c:pt>
                <c:pt idx="330">
                  <c:v>0.694976100651199</c:v>
                </c:pt>
                <c:pt idx="331">
                  <c:v>0.684957751994257</c:v>
                </c:pt>
                <c:pt idx="332">
                  <c:v>0.674939403337352</c:v>
                </c:pt>
                <c:pt idx="333">
                  <c:v>0.664921054680486</c:v>
                </c:pt>
                <c:pt idx="334">
                  <c:v>0.654902706023539</c:v>
                </c:pt>
                <c:pt idx="335">
                  <c:v>0.644884357366668</c:v>
                </c:pt>
                <c:pt idx="336">
                  <c:v>0.638236625631725</c:v>
                </c:pt>
                <c:pt idx="337">
                  <c:v>0.631588893896743</c:v>
                </c:pt>
                <c:pt idx="338">
                  <c:v>0.624941162161794</c:v>
                </c:pt>
                <c:pt idx="339">
                  <c:v>0.61829343042685</c:v>
                </c:pt>
                <c:pt idx="340">
                  <c:v>0.611645698691873</c:v>
                </c:pt>
                <c:pt idx="341">
                  <c:v>0.60336263849256</c:v>
                </c:pt>
                <c:pt idx="342">
                  <c:v>0.595079578293252</c:v>
                </c:pt>
                <c:pt idx="343">
                  <c:v>0.5867965180939</c:v>
                </c:pt>
                <c:pt idx="344">
                  <c:v>0.578513457894597</c:v>
                </c:pt>
                <c:pt idx="345">
                  <c:v>0.570230397695274</c:v>
                </c:pt>
                <c:pt idx="346">
                  <c:v>0.559832283403485</c:v>
                </c:pt>
                <c:pt idx="347">
                  <c:v>0.549434169111748</c:v>
                </c:pt>
                <c:pt idx="348">
                  <c:v>0.539036054819997</c:v>
                </c:pt>
                <c:pt idx="349">
                  <c:v>0.528637940528204</c:v>
                </c:pt>
                <c:pt idx="350">
                  <c:v>0.518239826236446</c:v>
                </c:pt>
                <c:pt idx="351">
                  <c:v>0.514575259707272</c:v>
                </c:pt>
                <c:pt idx="352">
                  <c:v>0.510910693178121</c:v>
                </c:pt>
                <c:pt idx="353">
                  <c:v>0.507246126648946</c:v>
                </c:pt>
                <c:pt idx="354">
                  <c:v>0.503581560119774</c:v>
                </c:pt>
                <c:pt idx="355">
                  <c:v>0.499916993590619</c:v>
                </c:pt>
                <c:pt idx="356">
                  <c:v>0.491985443705137</c:v>
                </c:pt>
                <c:pt idx="357">
                  <c:v>0.484053893819651</c:v>
                </c:pt>
                <c:pt idx="358">
                  <c:v>0.47612234393417</c:v>
                </c:pt>
                <c:pt idx="359">
                  <c:v>0.468190794048643</c:v>
                </c:pt>
                <c:pt idx="360">
                  <c:v>0.460259244163161</c:v>
                </c:pt>
                <c:pt idx="361">
                  <c:v>0.452327694277675</c:v>
                </c:pt>
                <c:pt idx="362">
                  <c:v>0.444396144392194</c:v>
                </c:pt>
                <c:pt idx="363">
                  <c:v>0.436464594506707</c:v>
                </c:pt>
                <c:pt idx="364">
                  <c:v>0.428533044621223</c:v>
                </c:pt>
                <c:pt idx="365">
                  <c:v>0.420601494735699</c:v>
                </c:pt>
                <c:pt idx="366">
                  <c:v>0.416968785102952</c:v>
                </c:pt>
                <c:pt idx="367">
                  <c:v>0.41333607547022</c:v>
                </c:pt>
                <c:pt idx="368">
                  <c:v>0.409703365837492</c:v>
                </c:pt>
                <c:pt idx="369">
                  <c:v>0.40607065620474</c:v>
                </c:pt>
                <c:pt idx="370">
                  <c:v>0.402437946572</c:v>
                </c:pt>
                <c:pt idx="371">
                  <c:v>0.398592786344816</c:v>
                </c:pt>
                <c:pt idx="372">
                  <c:v>0.394747626117613</c:v>
                </c:pt>
                <c:pt idx="373">
                  <c:v>0.39090246589043</c:v>
                </c:pt>
                <c:pt idx="374">
                  <c:v>0.387057305663246</c:v>
                </c:pt>
                <c:pt idx="375">
                  <c:v>0.38321214543604</c:v>
                </c:pt>
                <c:pt idx="376">
                  <c:v>0.379366985208856</c:v>
                </c:pt>
                <c:pt idx="377">
                  <c:v>0.375521824981673</c:v>
                </c:pt>
                <c:pt idx="378">
                  <c:v>0.371676664754479</c:v>
                </c:pt>
                <c:pt idx="379">
                  <c:v>0.367831504527295</c:v>
                </c:pt>
                <c:pt idx="380">
                  <c:v>0.363986344300109</c:v>
                </c:pt>
                <c:pt idx="381">
                  <c:v>0.35852215308581</c:v>
                </c:pt>
                <c:pt idx="382">
                  <c:v>0.353057961871511</c:v>
                </c:pt>
                <c:pt idx="383">
                  <c:v>0.347593770657213</c:v>
                </c:pt>
                <c:pt idx="384">
                  <c:v>0.342129579442914</c:v>
                </c:pt>
                <c:pt idx="385">
                  <c:v>0.33666538822865</c:v>
                </c:pt>
                <c:pt idx="386">
                  <c:v>0.331201197014352</c:v>
                </c:pt>
                <c:pt idx="387">
                  <c:v>0.325737005800053</c:v>
                </c:pt>
                <c:pt idx="388">
                  <c:v>0.320272814585754</c:v>
                </c:pt>
                <c:pt idx="389">
                  <c:v>0.314808623371465</c:v>
                </c:pt>
                <c:pt idx="390">
                  <c:v>0.309344432157163</c:v>
                </c:pt>
                <c:pt idx="391">
                  <c:v>0.303880240942865</c:v>
                </c:pt>
                <c:pt idx="392">
                  <c:v>0.298416049728566</c:v>
                </c:pt>
                <c:pt idx="393">
                  <c:v>0.292951858514267</c:v>
                </c:pt>
                <c:pt idx="394">
                  <c:v>0.287487667299968</c:v>
                </c:pt>
                <c:pt idx="395">
                  <c:v>0.282023476085669</c:v>
                </c:pt>
                <c:pt idx="396">
                  <c:v>0.276559284871368</c:v>
                </c:pt>
                <c:pt idx="397">
                  <c:v>0.271095093657069</c:v>
                </c:pt>
                <c:pt idx="398">
                  <c:v>0.26563090244277</c:v>
                </c:pt>
                <c:pt idx="399">
                  <c:v>0.260166711228509</c:v>
                </c:pt>
                <c:pt idx="400">
                  <c:v>0.254702520014184</c:v>
                </c:pt>
                <c:pt idx="401">
                  <c:v>0.253499007857583</c:v>
                </c:pt>
                <c:pt idx="402">
                  <c:v>0.252295495700974</c:v>
                </c:pt>
                <c:pt idx="403">
                  <c:v>0.251091983544365</c:v>
                </c:pt>
                <c:pt idx="404">
                  <c:v>0.249888471387757</c:v>
                </c:pt>
                <c:pt idx="405">
                  <c:v>0.248684959231148</c:v>
                </c:pt>
                <c:pt idx="406">
                  <c:v>0.247481447074537</c:v>
                </c:pt>
                <c:pt idx="407">
                  <c:v>0.246277934917928</c:v>
                </c:pt>
                <c:pt idx="408">
                  <c:v>0.24507442276132</c:v>
                </c:pt>
                <c:pt idx="409">
                  <c:v>0.243870910604711</c:v>
                </c:pt>
                <c:pt idx="410">
                  <c:v>0.242667398448112</c:v>
                </c:pt>
                <c:pt idx="411">
                  <c:v>0.24249324520582</c:v>
                </c:pt>
                <c:pt idx="412">
                  <c:v>0.24231909196353</c:v>
                </c:pt>
                <c:pt idx="413">
                  <c:v>0.24214493872124</c:v>
                </c:pt>
                <c:pt idx="414">
                  <c:v>0.24197078547895</c:v>
                </c:pt>
                <c:pt idx="415">
                  <c:v>0.241796632236659</c:v>
                </c:pt>
                <c:pt idx="416">
                  <c:v>0.241670129256948</c:v>
                </c:pt>
                <c:pt idx="417">
                  <c:v>0.241543626277236</c:v>
                </c:pt>
                <c:pt idx="418">
                  <c:v>0.241417123297525</c:v>
                </c:pt>
                <c:pt idx="419">
                  <c:v>0.241290620317813</c:v>
                </c:pt>
                <c:pt idx="420">
                  <c:v>0.241164117338102</c:v>
                </c:pt>
                <c:pt idx="421">
                  <c:v>0.24103761435839</c:v>
                </c:pt>
                <c:pt idx="422">
                  <c:v>0.240911111378679</c:v>
                </c:pt>
                <c:pt idx="423">
                  <c:v>0.240784608398967</c:v>
                </c:pt>
                <c:pt idx="424">
                  <c:v>0.240658105419256</c:v>
                </c:pt>
                <c:pt idx="425">
                  <c:v>0.240531602439545</c:v>
                </c:pt>
                <c:pt idx="426">
                  <c:v>0.240405099459833</c:v>
                </c:pt>
                <c:pt idx="427">
                  <c:v>0.240278596480122</c:v>
                </c:pt>
                <c:pt idx="428">
                  <c:v>0.24015209350041</c:v>
                </c:pt>
                <c:pt idx="429">
                  <c:v>0.240025590520699</c:v>
                </c:pt>
                <c:pt idx="430">
                  <c:v>0.239899087540986</c:v>
                </c:pt>
                <c:pt idx="431">
                  <c:v>0.239166583616949</c:v>
                </c:pt>
                <c:pt idx="432">
                  <c:v>0.23843407969291</c:v>
                </c:pt>
                <c:pt idx="433">
                  <c:v>0.237701575768873</c:v>
                </c:pt>
                <c:pt idx="434">
                  <c:v>0.236969071844829</c:v>
                </c:pt>
                <c:pt idx="435">
                  <c:v>0.236236567920792</c:v>
                </c:pt>
                <c:pt idx="436">
                  <c:v>0.235504063996754</c:v>
                </c:pt>
                <c:pt idx="437">
                  <c:v>0.234771560072716</c:v>
                </c:pt>
                <c:pt idx="438">
                  <c:v>0.234039056148678</c:v>
                </c:pt>
                <c:pt idx="439">
                  <c:v>0.23330655222464</c:v>
                </c:pt>
                <c:pt idx="440">
                  <c:v>0.232574048300602</c:v>
                </c:pt>
                <c:pt idx="441">
                  <c:v>0.231841544376564</c:v>
                </c:pt>
                <c:pt idx="442">
                  <c:v>0.231109040452526</c:v>
                </c:pt>
                <c:pt idx="443">
                  <c:v>0.230376536528488</c:v>
                </c:pt>
                <c:pt idx="444">
                  <c:v>0.22964403260445</c:v>
                </c:pt>
                <c:pt idx="445">
                  <c:v>0.228911528680413</c:v>
                </c:pt>
                <c:pt idx="446">
                  <c:v>0.228179024756369</c:v>
                </c:pt>
                <c:pt idx="447">
                  <c:v>0.227446520832332</c:v>
                </c:pt>
                <c:pt idx="448">
                  <c:v>0.226714016908293</c:v>
                </c:pt>
                <c:pt idx="449">
                  <c:v>0.225981512984256</c:v>
                </c:pt>
                <c:pt idx="450">
                  <c:v>0.225249009060218</c:v>
                </c:pt>
                <c:pt idx="451">
                  <c:v>0.22451650513618</c:v>
                </c:pt>
                <c:pt idx="452">
                  <c:v>0.223784001212142</c:v>
                </c:pt>
                <c:pt idx="453">
                  <c:v>0.223051497288104</c:v>
                </c:pt>
                <c:pt idx="454">
                  <c:v>0.222318993364066</c:v>
                </c:pt>
                <c:pt idx="455">
                  <c:v>0.221586489440028</c:v>
                </c:pt>
                <c:pt idx="456">
                  <c:v>0.220853985515991</c:v>
                </c:pt>
                <c:pt idx="457">
                  <c:v>0.220121481591952</c:v>
                </c:pt>
                <c:pt idx="458">
                  <c:v>0.21938897766791</c:v>
                </c:pt>
                <c:pt idx="459">
                  <c:v>0.218656473743871</c:v>
                </c:pt>
                <c:pt idx="460">
                  <c:v>0.217923969819839</c:v>
                </c:pt>
                <c:pt idx="461">
                  <c:v>0.216170937336714</c:v>
                </c:pt>
                <c:pt idx="462">
                  <c:v>0.214417904853591</c:v>
                </c:pt>
                <c:pt idx="463">
                  <c:v>0.212664872370466</c:v>
                </c:pt>
                <c:pt idx="464">
                  <c:v>0.210911839887342</c:v>
                </c:pt>
                <c:pt idx="465">
                  <c:v>0.209158807404218</c:v>
                </c:pt>
                <c:pt idx="466">
                  <c:v>0.207405774921094</c:v>
                </c:pt>
                <c:pt idx="467">
                  <c:v>0.205652742437969</c:v>
                </c:pt>
                <c:pt idx="468">
                  <c:v>0.203899709954846</c:v>
                </c:pt>
                <c:pt idx="469">
                  <c:v>0.202146677471721</c:v>
                </c:pt>
                <c:pt idx="470">
                  <c:v>0.200393644988598</c:v>
                </c:pt>
                <c:pt idx="471">
                  <c:v>0.198640612505473</c:v>
                </c:pt>
                <c:pt idx="472">
                  <c:v>0.196887580022349</c:v>
                </c:pt>
                <c:pt idx="473">
                  <c:v>0.195134547539215</c:v>
                </c:pt>
                <c:pt idx="474">
                  <c:v>0.193381515056092</c:v>
                </c:pt>
                <c:pt idx="475">
                  <c:v>0.191628482572968</c:v>
                </c:pt>
                <c:pt idx="476">
                  <c:v>0.189875450089843</c:v>
                </c:pt>
              </c:numCache>
            </c:numRef>
          </c:yVal>
          <c:smooth val="0"/>
        </c:ser>
        <c:axId val="86149162"/>
        <c:axId val="66680890"/>
      </c:scatterChart>
      <c:valAx>
        <c:axId val="86149162"/>
        <c:scaling>
          <c:orientation val="minMax"/>
          <c:max val="44620"/>
          <c:min val="44075"/>
        </c:scaling>
        <c:delete val="0"/>
        <c:axPos val="b"/>
        <c:numFmt formatCode="&quot;          &quot;mmm" sourceLinked="0"/>
        <c:majorTickMark val="out"/>
        <c:minorTickMark val="none"/>
        <c:tickLblPos val="nextTo"/>
        <c:spPr>
          <a:ln w="158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1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66680890"/>
        <c:crosses val="autoZero"/>
        <c:crossBetween val="midCat"/>
        <c:majorUnit val="30.6"/>
      </c:valAx>
      <c:valAx>
        <c:axId val="66680890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158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1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6149162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589104521721998"/>
          <c:y val="0.0310806742925948"/>
          <c:w val="0.875775785636883"/>
          <c:h val="0.89712522576761"/>
        </c:manualLayout>
      </c:layout>
      <c:scatterChart>
        <c:scatterStyle val="line"/>
        <c:varyColors val="0"/>
        <c:ser>
          <c:idx val="0"/>
          <c:order val="0"/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1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'All seasonal growth models fina'!$A$4:$A$511</c:f>
              <c:numCache>
                <c:formatCode>General</c:formatCode>
                <c:ptCount val="508"/>
                <c:pt idx="20">
                  <c:v>44119</c:v>
                </c:pt>
                <c:pt idx="21">
                  <c:v>44120</c:v>
                </c:pt>
                <c:pt idx="22">
                  <c:v>44121</c:v>
                </c:pt>
                <c:pt idx="23">
                  <c:v>44122</c:v>
                </c:pt>
                <c:pt idx="24">
                  <c:v>44123</c:v>
                </c:pt>
                <c:pt idx="25">
                  <c:v>44124</c:v>
                </c:pt>
                <c:pt idx="26">
                  <c:v>44125</c:v>
                </c:pt>
                <c:pt idx="27">
                  <c:v>44126</c:v>
                </c:pt>
                <c:pt idx="28">
                  <c:v>44127</c:v>
                </c:pt>
                <c:pt idx="29">
                  <c:v>44128</c:v>
                </c:pt>
                <c:pt idx="30">
                  <c:v>44129</c:v>
                </c:pt>
                <c:pt idx="31">
                  <c:v>44130</c:v>
                </c:pt>
                <c:pt idx="32">
                  <c:v>44131</c:v>
                </c:pt>
                <c:pt idx="33">
                  <c:v>44132</c:v>
                </c:pt>
                <c:pt idx="34">
                  <c:v>44133</c:v>
                </c:pt>
                <c:pt idx="35">
                  <c:v>44134</c:v>
                </c:pt>
                <c:pt idx="36">
                  <c:v>44135</c:v>
                </c:pt>
                <c:pt idx="37">
                  <c:v>44136</c:v>
                </c:pt>
                <c:pt idx="38">
                  <c:v>44137</c:v>
                </c:pt>
                <c:pt idx="39">
                  <c:v>44138</c:v>
                </c:pt>
                <c:pt idx="40">
                  <c:v>44139</c:v>
                </c:pt>
                <c:pt idx="41">
                  <c:v>44140</c:v>
                </c:pt>
                <c:pt idx="42">
                  <c:v>44141</c:v>
                </c:pt>
                <c:pt idx="43">
                  <c:v>44142</c:v>
                </c:pt>
                <c:pt idx="44">
                  <c:v>44143</c:v>
                </c:pt>
                <c:pt idx="45">
                  <c:v>44144</c:v>
                </c:pt>
                <c:pt idx="46">
                  <c:v>44145</c:v>
                </c:pt>
                <c:pt idx="47">
                  <c:v>44146</c:v>
                </c:pt>
                <c:pt idx="48">
                  <c:v>44147</c:v>
                </c:pt>
                <c:pt idx="49">
                  <c:v>44148</c:v>
                </c:pt>
                <c:pt idx="50">
                  <c:v>44149</c:v>
                </c:pt>
                <c:pt idx="51">
                  <c:v>44150</c:v>
                </c:pt>
                <c:pt idx="52">
                  <c:v>44151</c:v>
                </c:pt>
                <c:pt idx="53">
                  <c:v>44152</c:v>
                </c:pt>
                <c:pt idx="54">
                  <c:v>44153</c:v>
                </c:pt>
                <c:pt idx="55">
                  <c:v>44154</c:v>
                </c:pt>
                <c:pt idx="56">
                  <c:v>44155</c:v>
                </c:pt>
                <c:pt idx="57">
                  <c:v>44156</c:v>
                </c:pt>
                <c:pt idx="58">
                  <c:v>44157</c:v>
                </c:pt>
                <c:pt idx="59">
                  <c:v>44158</c:v>
                </c:pt>
                <c:pt idx="60">
                  <c:v>44159</c:v>
                </c:pt>
                <c:pt idx="61">
                  <c:v>44160</c:v>
                </c:pt>
                <c:pt idx="62">
                  <c:v>44161</c:v>
                </c:pt>
                <c:pt idx="63">
                  <c:v>44162</c:v>
                </c:pt>
                <c:pt idx="64">
                  <c:v>44163</c:v>
                </c:pt>
                <c:pt idx="65">
                  <c:v>44164</c:v>
                </c:pt>
                <c:pt idx="66">
                  <c:v>44165</c:v>
                </c:pt>
                <c:pt idx="67">
                  <c:v>44166</c:v>
                </c:pt>
                <c:pt idx="68">
                  <c:v>44167</c:v>
                </c:pt>
                <c:pt idx="69">
                  <c:v>44168</c:v>
                </c:pt>
                <c:pt idx="70">
                  <c:v>44169</c:v>
                </c:pt>
                <c:pt idx="71">
                  <c:v>44170</c:v>
                </c:pt>
                <c:pt idx="72">
                  <c:v>44171</c:v>
                </c:pt>
                <c:pt idx="73">
                  <c:v>44172</c:v>
                </c:pt>
                <c:pt idx="74">
                  <c:v>44173</c:v>
                </c:pt>
                <c:pt idx="75">
                  <c:v>44174</c:v>
                </c:pt>
                <c:pt idx="76">
                  <c:v>44175</c:v>
                </c:pt>
                <c:pt idx="77">
                  <c:v>44176</c:v>
                </c:pt>
                <c:pt idx="78">
                  <c:v>44177</c:v>
                </c:pt>
                <c:pt idx="79">
                  <c:v>44178</c:v>
                </c:pt>
                <c:pt idx="80">
                  <c:v>44179</c:v>
                </c:pt>
                <c:pt idx="81">
                  <c:v>44180</c:v>
                </c:pt>
                <c:pt idx="82">
                  <c:v>44181</c:v>
                </c:pt>
                <c:pt idx="83">
                  <c:v>44182</c:v>
                </c:pt>
                <c:pt idx="84">
                  <c:v>44183</c:v>
                </c:pt>
                <c:pt idx="85">
                  <c:v>44184</c:v>
                </c:pt>
                <c:pt idx="86">
                  <c:v>44185</c:v>
                </c:pt>
                <c:pt idx="87">
                  <c:v>44186</c:v>
                </c:pt>
                <c:pt idx="88">
                  <c:v>44187</c:v>
                </c:pt>
                <c:pt idx="89">
                  <c:v>44188</c:v>
                </c:pt>
                <c:pt idx="90">
                  <c:v>44189</c:v>
                </c:pt>
                <c:pt idx="91">
                  <c:v>44190</c:v>
                </c:pt>
                <c:pt idx="92">
                  <c:v>44191</c:v>
                </c:pt>
                <c:pt idx="93">
                  <c:v>44192</c:v>
                </c:pt>
                <c:pt idx="94">
                  <c:v>44193</c:v>
                </c:pt>
                <c:pt idx="95">
                  <c:v>44194</c:v>
                </c:pt>
                <c:pt idx="96">
                  <c:v>44195</c:v>
                </c:pt>
                <c:pt idx="97">
                  <c:v>44196</c:v>
                </c:pt>
                <c:pt idx="98">
                  <c:v>44197</c:v>
                </c:pt>
                <c:pt idx="99">
                  <c:v>44198</c:v>
                </c:pt>
                <c:pt idx="100">
                  <c:v>44199</c:v>
                </c:pt>
                <c:pt idx="101">
                  <c:v>44200</c:v>
                </c:pt>
                <c:pt idx="102">
                  <c:v>44201</c:v>
                </c:pt>
                <c:pt idx="103">
                  <c:v>44202</c:v>
                </c:pt>
                <c:pt idx="104">
                  <c:v>44203</c:v>
                </c:pt>
                <c:pt idx="105">
                  <c:v>44204</c:v>
                </c:pt>
                <c:pt idx="106">
                  <c:v>44205</c:v>
                </c:pt>
                <c:pt idx="107">
                  <c:v>44206</c:v>
                </c:pt>
                <c:pt idx="108">
                  <c:v>44207</c:v>
                </c:pt>
                <c:pt idx="109">
                  <c:v>44208</c:v>
                </c:pt>
                <c:pt idx="110">
                  <c:v>44209</c:v>
                </c:pt>
                <c:pt idx="111">
                  <c:v>44210</c:v>
                </c:pt>
                <c:pt idx="112">
                  <c:v>44211</c:v>
                </c:pt>
                <c:pt idx="113">
                  <c:v>44212</c:v>
                </c:pt>
                <c:pt idx="114">
                  <c:v>44213</c:v>
                </c:pt>
                <c:pt idx="115">
                  <c:v>44214</c:v>
                </c:pt>
                <c:pt idx="116">
                  <c:v>44215</c:v>
                </c:pt>
                <c:pt idx="117">
                  <c:v>44216</c:v>
                </c:pt>
                <c:pt idx="118">
                  <c:v>44217</c:v>
                </c:pt>
                <c:pt idx="119">
                  <c:v>44218</c:v>
                </c:pt>
                <c:pt idx="120">
                  <c:v>44219</c:v>
                </c:pt>
                <c:pt idx="121">
                  <c:v>44220</c:v>
                </c:pt>
                <c:pt idx="122">
                  <c:v>44221</c:v>
                </c:pt>
                <c:pt idx="123">
                  <c:v>44222</c:v>
                </c:pt>
                <c:pt idx="124">
                  <c:v>44223</c:v>
                </c:pt>
                <c:pt idx="125">
                  <c:v>44224</c:v>
                </c:pt>
                <c:pt idx="126">
                  <c:v>44225</c:v>
                </c:pt>
                <c:pt idx="127">
                  <c:v>44226</c:v>
                </c:pt>
                <c:pt idx="128">
                  <c:v>44227</c:v>
                </c:pt>
                <c:pt idx="129">
                  <c:v>44228</c:v>
                </c:pt>
                <c:pt idx="130">
                  <c:v>44229</c:v>
                </c:pt>
                <c:pt idx="131">
                  <c:v>44230</c:v>
                </c:pt>
                <c:pt idx="132">
                  <c:v>44231</c:v>
                </c:pt>
                <c:pt idx="133">
                  <c:v>44232</c:v>
                </c:pt>
                <c:pt idx="134">
                  <c:v>44233</c:v>
                </c:pt>
                <c:pt idx="135">
                  <c:v>44234</c:v>
                </c:pt>
                <c:pt idx="136">
                  <c:v>44235</c:v>
                </c:pt>
                <c:pt idx="137">
                  <c:v>44236</c:v>
                </c:pt>
                <c:pt idx="138">
                  <c:v>44237</c:v>
                </c:pt>
                <c:pt idx="139">
                  <c:v>44238</c:v>
                </c:pt>
                <c:pt idx="140">
                  <c:v>44239</c:v>
                </c:pt>
                <c:pt idx="141">
                  <c:v>44240</c:v>
                </c:pt>
                <c:pt idx="142">
                  <c:v>44241</c:v>
                </c:pt>
                <c:pt idx="143">
                  <c:v>44242</c:v>
                </c:pt>
                <c:pt idx="144">
                  <c:v>44243</c:v>
                </c:pt>
                <c:pt idx="145">
                  <c:v>44244</c:v>
                </c:pt>
                <c:pt idx="146">
                  <c:v>44245</c:v>
                </c:pt>
                <c:pt idx="147">
                  <c:v>44246</c:v>
                </c:pt>
                <c:pt idx="148">
                  <c:v>44247</c:v>
                </c:pt>
                <c:pt idx="149">
                  <c:v>44248</c:v>
                </c:pt>
                <c:pt idx="150">
                  <c:v>44249</c:v>
                </c:pt>
                <c:pt idx="151">
                  <c:v>44250</c:v>
                </c:pt>
                <c:pt idx="152">
                  <c:v>44251</c:v>
                </c:pt>
                <c:pt idx="153">
                  <c:v>44252</c:v>
                </c:pt>
                <c:pt idx="154">
                  <c:v>44253</c:v>
                </c:pt>
                <c:pt idx="155">
                  <c:v>44254</c:v>
                </c:pt>
                <c:pt idx="156">
                  <c:v>44255</c:v>
                </c:pt>
                <c:pt idx="157">
                  <c:v>44256</c:v>
                </c:pt>
                <c:pt idx="158">
                  <c:v>44257</c:v>
                </c:pt>
                <c:pt idx="159">
                  <c:v>44258</c:v>
                </c:pt>
                <c:pt idx="160">
                  <c:v>44259</c:v>
                </c:pt>
                <c:pt idx="161">
                  <c:v>44260</c:v>
                </c:pt>
                <c:pt idx="162">
                  <c:v>44261</c:v>
                </c:pt>
                <c:pt idx="163">
                  <c:v>44262</c:v>
                </c:pt>
                <c:pt idx="164">
                  <c:v>44263</c:v>
                </c:pt>
                <c:pt idx="165">
                  <c:v>44264</c:v>
                </c:pt>
                <c:pt idx="166">
                  <c:v>44265</c:v>
                </c:pt>
                <c:pt idx="167">
                  <c:v>44266</c:v>
                </c:pt>
                <c:pt idx="168">
                  <c:v>44267</c:v>
                </c:pt>
                <c:pt idx="169">
                  <c:v>44268</c:v>
                </c:pt>
                <c:pt idx="170">
                  <c:v>44269</c:v>
                </c:pt>
                <c:pt idx="171">
                  <c:v>44270</c:v>
                </c:pt>
                <c:pt idx="172">
                  <c:v>44271</c:v>
                </c:pt>
                <c:pt idx="173">
                  <c:v>44272</c:v>
                </c:pt>
                <c:pt idx="174">
                  <c:v>44273</c:v>
                </c:pt>
                <c:pt idx="175">
                  <c:v>44274</c:v>
                </c:pt>
                <c:pt idx="176">
                  <c:v>44275</c:v>
                </c:pt>
                <c:pt idx="177">
                  <c:v>44276</c:v>
                </c:pt>
                <c:pt idx="178">
                  <c:v>44277</c:v>
                </c:pt>
                <c:pt idx="179">
                  <c:v>44278</c:v>
                </c:pt>
                <c:pt idx="180">
                  <c:v>44279</c:v>
                </c:pt>
                <c:pt idx="181">
                  <c:v>44280</c:v>
                </c:pt>
                <c:pt idx="182">
                  <c:v>44281</c:v>
                </c:pt>
                <c:pt idx="183">
                  <c:v>44282</c:v>
                </c:pt>
                <c:pt idx="184">
                  <c:v>44283</c:v>
                </c:pt>
                <c:pt idx="185">
                  <c:v>44284</c:v>
                </c:pt>
                <c:pt idx="186">
                  <c:v>44285</c:v>
                </c:pt>
                <c:pt idx="187">
                  <c:v>44286</c:v>
                </c:pt>
                <c:pt idx="188">
                  <c:v>44287</c:v>
                </c:pt>
                <c:pt idx="189">
                  <c:v>44288</c:v>
                </c:pt>
                <c:pt idx="190">
                  <c:v>44289</c:v>
                </c:pt>
                <c:pt idx="191">
                  <c:v>44290</c:v>
                </c:pt>
                <c:pt idx="192">
                  <c:v>44291</c:v>
                </c:pt>
                <c:pt idx="193">
                  <c:v>44292</c:v>
                </c:pt>
                <c:pt idx="194">
                  <c:v>44293</c:v>
                </c:pt>
                <c:pt idx="195">
                  <c:v>44294</c:v>
                </c:pt>
                <c:pt idx="196">
                  <c:v>44295</c:v>
                </c:pt>
                <c:pt idx="197">
                  <c:v>44296</c:v>
                </c:pt>
                <c:pt idx="198">
                  <c:v>44297</c:v>
                </c:pt>
                <c:pt idx="199">
                  <c:v>44298</c:v>
                </c:pt>
                <c:pt idx="200">
                  <c:v>44299</c:v>
                </c:pt>
                <c:pt idx="201">
                  <c:v>44300</c:v>
                </c:pt>
                <c:pt idx="202">
                  <c:v>44301</c:v>
                </c:pt>
                <c:pt idx="203">
                  <c:v>44302</c:v>
                </c:pt>
                <c:pt idx="204">
                  <c:v>44303</c:v>
                </c:pt>
                <c:pt idx="205">
                  <c:v>44304</c:v>
                </c:pt>
                <c:pt idx="206">
                  <c:v>44305</c:v>
                </c:pt>
                <c:pt idx="207">
                  <c:v>44306</c:v>
                </c:pt>
                <c:pt idx="208">
                  <c:v>44307</c:v>
                </c:pt>
                <c:pt idx="209">
                  <c:v>44308</c:v>
                </c:pt>
                <c:pt idx="210">
                  <c:v>44309</c:v>
                </c:pt>
                <c:pt idx="211">
                  <c:v>44310</c:v>
                </c:pt>
                <c:pt idx="212">
                  <c:v>44311</c:v>
                </c:pt>
                <c:pt idx="213">
                  <c:v>44312</c:v>
                </c:pt>
                <c:pt idx="214">
                  <c:v>44313</c:v>
                </c:pt>
                <c:pt idx="215">
                  <c:v>44314</c:v>
                </c:pt>
                <c:pt idx="216">
                  <c:v>44315</c:v>
                </c:pt>
                <c:pt idx="217">
                  <c:v>44316</c:v>
                </c:pt>
                <c:pt idx="218">
                  <c:v>44317</c:v>
                </c:pt>
                <c:pt idx="219">
                  <c:v>44318</c:v>
                </c:pt>
                <c:pt idx="220">
                  <c:v>44319</c:v>
                </c:pt>
                <c:pt idx="221">
                  <c:v>44320</c:v>
                </c:pt>
                <c:pt idx="222">
                  <c:v>44321</c:v>
                </c:pt>
                <c:pt idx="223">
                  <c:v>44322</c:v>
                </c:pt>
                <c:pt idx="224">
                  <c:v>44323</c:v>
                </c:pt>
                <c:pt idx="225">
                  <c:v>44324</c:v>
                </c:pt>
                <c:pt idx="226">
                  <c:v>44325</c:v>
                </c:pt>
                <c:pt idx="227">
                  <c:v>44326</c:v>
                </c:pt>
                <c:pt idx="228">
                  <c:v>44327</c:v>
                </c:pt>
                <c:pt idx="229">
                  <c:v>44328</c:v>
                </c:pt>
                <c:pt idx="230">
                  <c:v>44329</c:v>
                </c:pt>
                <c:pt idx="231">
                  <c:v>44330</c:v>
                </c:pt>
                <c:pt idx="232">
                  <c:v>44331</c:v>
                </c:pt>
                <c:pt idx="233">
                  <c:v>44332</c:v>
                </c:pt>
                <c:pt idx="234">
                  <c:v>44333</c:v>
                </c:pt>
                <c:pt idx="235">
                  <c:v>44334</c:v>
                </c:pt>
                <c:pt idx="236">
                  <c:v>44335</c:v>
                </c:pt>
                <c:pt idx="237">
                  <c:v>44336</c:v>
                </c:pt>
                <c:pt idx="238">
                  <c:v>44337</c:v>
                </c:pt>
                <c:pt idx="239">
                  <c:v>44338</c:v>
                </c:pt>
                <c:pt idx="240">
                  <c:v>44339</c:v>
                </c:pt>
                <c:pt idx="241">
                  <c:v>44340</c:v>
                </c:pt>
                <c:pt idx="242">
                  <c:v>44341</c:v>
                </c:pt>
                <c:pt idx="243">
                  <c:v>44342</c:v>
                </c:pt>
                <c:pt idx="244">
                  <c:v>44343</c:v>
                </c:pt>
                <c:pt idx="245">
                  <c:v>44344</c:v>
                </c:pt>
                <c:pt idx="246">
                  <c:v>44345</c:v>
                </c:pt>
                <c:pt idx="247">
                  <c:v>44346</c:v>
                </c:pt>
                <c:pt idx="248">
                  <c:v>44347</c:v>
                </c:pt>
                <c:pt idx="249">
                  <c:v>44348</c:v>
                </c:pt>
                <c:pt idx="250">
                  <c:v>44349</c:v>
                </c:pt>
                <c:pt idx="251">
                  <c:v>44350</c:v>
                </c:pt>
                <c:pt idx="252">
                  <c:v>44351</c:v>
                </c:pt>
                <c:pt idx="253">
                  <c:v>44352</c:v>
                </c:pt>
                <c:pt idx="254">
                  <c:v>44353</c:v>
                </c:pt>
                <c:pt idx="255">
                  <c:v>44354</c:v>
                </c:pt>
                <c:pt idx="256">
                  <c:v>44355</c:v>
                </c:pt>
                <c:pt idx="257">
                  <c:v>44356</c:v>
                </c:pt>
                <c:pt idx="258">
                  <c:v>44357</c:v>
                </c:pt>
                <c:pt idx="259">
                  <c:v>44358</c:v>
                </c:pt>
                <c:pt idx="260">
                  <c:v>44359</c:v>
                </c:pt>
                <c:pt idx="261">
                  <c:v>44360</c:v>
                </c:pt>
                <c:pt idx="262">
                  <c:v>44361</c:v>
                </c:pt>
                <c:pt idx="263">
                  <c:v>44362</c:v>
                </c:pt>
                <c:pt idx="264">
                  <c:v>44363</c:v>
                </c:pt>
                <c:pt idx="265">
                  <c:v>44364</c:v>
                </c:pt>
                <c:pt idx="266">
                  <c:v>44365</c:v>
                </c:pt>
                <c:pt idx="267">
                  <c:v>44366</c:v>
                </c:pt>
                <c:pt idx="268">
                  <c:v>44367</c:v>
                </c:pt>
                <c:pt idx="269">
                  <c:v>44368</c:v>
                </c:pt>
                <c:pt idx="270">
                  <c:v>44369</c:v>
                </c:pt>
                <c:pt idx="271">
                  <c:v>44370</c:v>
                </c:pt>
                <c:pt idx="272">
                  <c:v>44371</c:v>
                </c:pt>
                <c:pt idx="273">
                  <c:v>44372</c:v>
                </c:pt>
                <c:pt idx="274">
                  <c:v>44373</c:v>
                </c:pt>
                <c:pt idx="275">
                  <c:v>44374</c:v>
                </c:pt>
                <c:pt idx="276">
                  <c:v>44375</c:v>
                </c:pt>
                <c:pt idx="277">
                  <c:v>44376</c:v>
                </c:pt>
                <c:pt idx="278">
                  <c:v>44377</c:v>
                </c:pt>
                <c:pt idx="279">
                  <c:v>44378</c:v>
                </c:pt>
                <c:pt idx="280">
                  <c:v>44379</c:v>
                </c:pt>
                <c:pt idx="281">
                  <c:v>44380</c:v>
                </c:pt>
                <c:pt idx="282">
                  <c:v>44381</c:v>
                </c:pt>
                <c:pt idx="283">
                  <c:v>44382</c:v>
                </c:pt>
                <c:pt idx="284">
                  <c:v>44383</c:v>
                </c:pt>
                <c:pt idx="285">
                  <c:v>44384</c:v>
                </c:pt>
                <c:pt idx="286">
                  <c:v>44385</c:v>
                </c:pt>
                <c:pt idx="287">
                  <c:v>44386</c:v>
                </c:pt>
                <c:pt idx="288">
                  <c:v>44387</c:v>
                </c:pt>
                <c:pt idx="289">
                  <c:v>44388</c:v>
                </c:pt>
                <c:pt idx="290">
                  <c:v>44389</c:v>
                </c:pt>
                <c:pt idx="291">
                  <c:v>44390</c:v>
                </c:pt>
                <c:pt idx="292">
                  <c:v>44391</c:v>
                </c:pt>
                <c:pt idx="293">
                  <c:v>44392</c:v>
                </c:pt>
                <c:pt idx="294">
                  <c:v>44393</c:v>
                </c:pt>
                <c:pt idx="295">
                  <c:v>44394</c:v>
                </c:pt>
                <c:pt idx="296">
                  <c:v>44395</c:v>
                </c:pt>
                <c:pt idx="297">
                  <c:v>44396</c:v>
                </c:pt>
                <c:pt idx="298">
                  <c:v>44397</c:v>
                </c:pt>
                <c:pt idx="299">
                  <c:v>44398</c:v>
                </c:pt>
                <c:pt idx="300">
                  <c:v>44399</c:v>
                </c:pt>
                <c:pt idx="301">
                  <c:v>44400</c:v>
                </c:pt>
                <c:pt idx="302">
                  <c:v>44401</c:v>
                </c:pt>
                <c:pt idx="303">
                  <c:v>44402</c:v>
                </c:pt>
                <c:pt idx="304">
                  <c:v>44403</c:v>
                </c:pt>
                <c:pt idx="305">
                  <c:v>44404</c:v>
                </c:pt>
                <c:pt idx="306">
                  <c:v>44405</c:v>
                </c:pt>
                <c:pt idx="307">
                  <c:v>44406</c:v>
                </c:pt>
                <c:pt idx="308">
                  <c:v>44407</c:v>
                </c:pt>
                <c:pt idx="309">
                  <c:v>44408</c:v>
                </c:pt>
                <c:pt idx="310">
                  <c:v>44409</c:v>
                </c:pt>
                <c:pt idx="311">
                  <c:v>44410</c:v>
                </c:pt>
                <c:pt idx="312">
                  <c:v>44411</c:v>
                </c:pt>
                <c:pt idx="313">
                  <c:v>44412</c:v>
                </c:pt>
                <c:pt idx="314">
                  <c:v>44413</c:v>
                </c:pt>
                <c:pt idx="315">
                  <c:v>44414</c:v>
                </c:pt>
                <c:pt idx="316">
                  <c:v>44415</c:v>
                </c:pt>
                <c:pt idx="317">
                  <c:v>44416</c:v>
                </c:pt>
                <c:pt idx="318">
                  <c:v>44417</c:v>
                </c:pt>
                <c:pt idx="319">
                  <c:v>44418</c:v>
                </c:pt>
                <c:pt idx="320">
                  <c:v>44419</c:v>
                </c:pt>
                <c:pt idx="321">
                  <c:v>44420</c:v>
                </c:pt>
                <c:pt idx="322">
                  <c:v>44421</c:v>
                </c:pt>
                <c:pt idx="323">
                  <c:v>44422</c:v>
                </c:pt>
                <c:pt idx="324">
                  <c:v>44423</c:v>
                </c:pt>
                <c:pt idx="325">
                  <c:v>44424</c:v>
                </c:pt>
                <c:pt idx="326">
                  <c:v>44425</c:v>
                </c:pt>
                <c:pt idx="327">
                  <c:v>44426</c:v>
                </c:pt>
                <c:pt idx="328">
                  <c:v>44427</c:v>
                </c:pt>
                <c:pt idx="329">
                  <c:v>44428</c:v>
                </c:pt>
                <c:pt idx="330">
                  <c:v>44429</c:v>
                </c:pt>
                <c:pt idx="331">
                  <c:v>44430</c:v>
                </c:pt>
                <c:pt idx="332">
                  <c:v>44431</c:v>
                </c:pt>
                <c:pt idx="333">
                  <c:v>44432</c:v>
                </c:pt>
                <c:pt idx="334">
                  <c:v>44433</c:v>
                </c:pt>
                <c:pt idx="335">
                  <c:v>44434</c:v>
                </c:pt>
                <c:pt idx="336">
                  <c:v>44435</c:v>
                </c:pt>
                <c:pt idx="337">
                  <c:v>44436</c:v>
                </c:pt>
                <c:pt idx="338">
                  <c:v>44437</c:v>
                </c:pt>
                <c:pt idx="339">
                  <c:v>44438</c:v>
                </c:pt>
                <c:pt idx="340">
                  <c:v>44439</c:v>
                </c:pt>
                <c:pt idx="341">
                  <c:v>44440</c:v>
                </c:pt>
                <c:pt idx="342">
                  <c:v>44441</c:v>
                </c:pt>
                <c:pt idx="343">
                  <c:v>44442</c:v>
                </c:pt>
                <c:pt idx="344">
                  <c:v>44443</c:v>
                </c:pt>
                <c:pt idx="345">
                  <c:v>44444</c:v>
                </c:pt>
                <c:pt idx="346">
                  <c:v>44445</c:v>
                </c:pt>
                <c:pt idx="347">
                  <c:v>44446</c:v>
                </c:pt>
                <c:pt idx="348">
                  <c:v>44447</c:v>
                </c:pt>
                <c:pt idx="349">
                  <c:v>44448</c:v>
                </c:pt>
                <c:pt idx="350">
                  <c:v>44449</c:v>
                </c:pt>
                <c:pt idx="351">
                  <c:v>44450</c:v>
                </c:pt>
                <c:pt idx="352">
                  <c:v>44451</c:v>
                </c:pt>
                <c:pt idx="353">
                  <c:v>44452</c:v>
                </c:pt>
                <c:pt idx="354">
                  <c:v>44453</c:v>
                </c:pt>
                <c:pt idx="355">
                  <c:v>44454</c:v>
                </c:pt>
                <c:pt idx="356">
                  <c:v>44455</c:v>
                </c:pt>
                <c:pt idx="357">
                  <c:v>44456</c:v>
                </c:pt>
                <c:pt idx="358">
                  <c:v>44457</c:v>
                </c:pt>
                <c:pt idx="359">
                  <c:v>44458</c:v>
                </c:pt>
                <c:pt idx="360">
                  <c:v>44459</c:v>
                </c:pt>
                <c:pt idx="361">
                  <c:v>44460</c:v>
                </c:pt>
                <c:pt idx="362">
                  <c:v>44461</c:v>
                </c:pt>
                <c:pt idx="363">
                  <c:v>44462</c:v>
                </c:pt>
                <c:pt idx="364">
                  <c:v>44463</c:v>
                </c:pt>
                <c:pt idx="365">
                  <c:v>44464</c:v>
                </c:pt>
                <c:pt idx="366">
                  <c:v>44465</c:v>
                </c:pt>
                <c:pt idx="367">
                  <c:v>44466</c:v>
                </c:pt>
                <c:pt idx="368">
                  <c:v>44467</c:v>
                </c:pt>
                <c:pt idx="369">
                  <c:v>44468</c:v>
                </c:pt>
                <c:pt idx="370">
                  <c:v>44469</c:v>
                </c:pt>
                <c:pt idx="371">
                  <c:v>44470</c:v>
                </c:pt>
                <c:pt idx="372">
                  <c:v>44471</c:v>
                </c:pt>
                <c:pt idx="373">
                  <c:v>44472</c:v>
                </c:pt>
                <c:pt idx="374">
                  <c:v>44473</c:v>
                </c:pt>
                <c:pt idx="375">
                  <c:v>44474</c:v>
                </c:pt>
                <c:pt idx="376">
                  <c:v>44475</c:v>
                </c:pt>
                <c:pt idx="377">
                  <c:v>44476</c:v>
                </c:pt>
                <c:pt idx="378">
                  <c:v>44477</c:v>
                </c:pt>
                <c:pt idx="379">
                  <c:v>44478</c:v>
                </c:pt>
                <c:pt idx="380">
                  <c:v>44479</c:v>
                </c:pt>
                <c:pt idx="381">
                  <c:v>44480</c:v>
                </c:pt>
                <c:pt idx="382">
                  <c:v>44481</c:v>
                </c:pt>
                <c:pt idx="383">
                  <c:v>44482</c:v>
                </c:pt>
                <c:pt idx="384">
                  <c:v>44483</c:v>
                </c:pt>
                <c:pt idx="385">
                  <c:v>44484</c:v>
                </c:pt>
                <c:pt idx="386">
                  <c:v>44485</c:v>
                </c:pt>
                <c:pt idx="387">
                  <c:v>44486</c:v>
                </c:pt>
                <c:pt idx="388">
                  <c:v>44487</c:v>
                </c:pt>
                <c:pt idx="389">
                  <c:v>44488</c:v>
                </c:pt>
                <c:pt idx="390">
                  <c:v>44489</c:v>
                </c:pt>
                <c:pt idx="391">
                  <c:v>44490</c:v>
                </c:pt>
                <c:pt idx="392">
                  <c:v>44491</c:v>
                </c:pt>
                <c:pt idx="393">
                  <c:v>44492</c:v>
                </c:pt>
                <c:pt idx="394">
                  <c:v>44493</c:v>
                </c:pt>
                <c:pt idx="395">
                  <c:v>44494</c:v>
                </c:pt>
                <c:pt idx="396">
                  <c:v>44495</c:v>
                </c:pt>
                <c:pt idx="397">
                  <c:v>44496</c:v>
                </c:pt>
                <c:pt idx="398">
                  <c:v>44497</c:v>
                </c:pt>
                <c:pt idx="399">
                  <c:v>44498</c:v>
                </c:pt>
                <c:pt idx="400">
                  <c:v>44499</c:v>
                </c:pt>
                <c:pt idx="401">
                  <c:v>44500</c:v>
                </c:pt>
                <c:pt idx="402">
                  <c:v>44501</c:v>
                </c:pt>
                <c:pt idx="403">
                  <c:v>44502</c:v>
                </c:pt>
                <c:pt idx="404">
                  <c:v>44503</c:v>
                </c:pt>
                <c:pt idx="405">
                  <c:v>44504</c:v>
                </c:pt>
                <c:pt idx="406">
                  <c:v>44505</c:v>
                </c:pt>
                <c:pt idx="407">
                  <c:v>44506</c:v>
                </c:pt>
                <c:pt idx="408">
                  <c:v>44507</c:v>
                </c:pt>
                <c:pt idx="409">
                  <c:v>44508</c:v>
                </c:pt>
                <c:pt idx="410">
                  <c:v>44509</c:v>
                </c:pt>
                <c:pt idx="411">
                  <c:v>44510</c:v>
                </c:pt>
                <c:pt idx="412">
                  <c:v>44511</c:v>
                </c:pt>
                <c:pt idx="413">
                  <c:v>44512</c:v>
                </c:pt>
                <c:pt idx="414">
                  <c:v>44513</c:v>
                </c:pt>
                <c:pt idx="415">
                  <c:v>44514</c:v>
                </c:pt>
                <c:pt idx="416">
                  <c:v>44515</c:v>
                </c:pt>
                <c:pt idx="417">
                  <c:v>44516</c:v>
                </c:pt>
                <c:pt idx="418">
                  <c:v>44517</c:v>
                </c:pt>
                <c:pt idx="419">
                  <c:v>44518</c:v>
                </c:pt>
                <c:pt idx="420">
                  <c:v>44519</c:v>
                </c:pt>
                <c:pt idx="421">
                  <c:v>44520</c:v>
                </c:pt>
                <c:pt idx="422">
                  <c:v>44521</c:v>
                </c:pt>
                <c:pt idx="423">
                  <c:v>44522</c:v>
                </c:pt>
                <c:pt idx="424">
                  <c:v>44523</c:v>
                </c:pt>
                <c:pt idx="425">
                  <c:v>44524</c:v>
                </c:pt>
                <c:pt idx="426">
                  <c:v>44525</c:v>
                </c:pt>
                <c:pt idx="427">
                  <c:v>44526</c:v>
                </c:pt>
                <c:pt idx="428">
                  <c:v>44527</c:v>
                </c:pt>
                <c:pt idx="429">
                  <c:v>44528</c:v>
                </c:pt>
                <c:pt idx="430">
                  <c:v>44529</c:v>
                </c:pt>
                <c:pt idx="431">
                  <c:v>44530</c:v>
                </c:pt>
                <c:pt idx="432">
                  <c:v>44531</c:v>
                </c:pt>
                <c:pt idx="433">
                  <c:v>44532</c:v>
                </c:pt>
                <c:pt idx="434">
                  <c:v>44533</c:v>
                </c:pt>
                <c:pt idx="435">
                  <c:v>44534</c:v>
                </c:pt>
                <c:pt idx="436">
                  <c:v>44535</c:v>
                </c:pt>
                <c:pt idx="437">
                  <c:v>44536</c:v>
                </c:pt>
                <c:pt idx="438">
                  <c:v>44537</c:v>
                </c:pt>
                <c:pt idx="439">
                  <c:v>44538</c:v>
                </c:pt>
                <c:pt idx="440">
                  <c:v>44539</c:v>
                </c:pt>
                <c:pt idx="441">
                  <c:v>44540</c:v>
                </c:pt>
                <c:pt idx="442">
                  <c:v>44541</c:v>
                </c:pt>
                <c:pt idx="443">
                  <c:v>44542</c:v>
                </c:pt>
                <c:pt idx="444">
                  <c:v>44543</c:v>
                </c:pt>
                <c:pt idx="445">
                  <c:v>44544</c:v>
                </c:pt>
                <c:pt idx="446">
                  <c:v>44545</c:v>
                </c:pt>
                <c:pt idx="447">
                  <c:v>44546</c:v>
                </c:pt>
                <c:pt idx="448">
                  <c:v>44547</c:v>
                </c:pt>
                <c:pt idx="449">
                  <c:v>44548</c:v>
                </c:pt>
                <c:pt idx="450">
                  <c:v>44549</c:v>
                </c:pt>
                <c:pt idx="451">
                  <c:v>44550</c:v>
                </c:pt>
                <c:pt idx="452">
                  <c:v>44551</c:v>
                </c:pt>
                <c:pt idx="453">
                  <c:v>44552</c:v>
                </c:pt>
                <c:pt idx="454">
                  <c:v>44553</c:v>
                </c:pt>
                <c:pt idx="455">
                  <c:v>44554</c:v>
                </c:pt>
                <c:pt idx="456">
                  <c:v>44555</c:v>
                </c:pt>
                <c:pt idx="457">
                  <c:v>44556</c:v>
                </c:pt>
                <c:pt idx="458">
                  <c:v>44557</c:v>
                </c:pt>
                <c:pt idx="459">
                  <c:v>44558</c:v>
                </c:pt>
                <c:pt idx="460">
                  <c:v>44559</c:v>
                </c:pt>
                <c:pt idx="461">
                  <c:v>44560</c:v>
                </c:pt>
                <c:pt idx="462">
                  <c:v>44561</c:v>
                </c:pt>
                <c:pt idx="463">
                  <c:v>44562</c:v>
                </c:pt>
                <c:pt idx="464">
                  <c:v>44563</c:v>
                </c:pt>
                <c:pt idx="465">
                  <c:v>44564</c:v>
                </c:pt>
                <c:pt idx="466">
                  <c:v>44565</c:v>
                </c:pt>
                <c:pt idx="467">
                  <c:v>44566</c:v>
                </c:pt>
                <c:pt idx="468">
                  <c:v>44567</c:v>
                </c:pt>
                <c:pt idx="469">
                  <c:v>44568</c:v>
                </c:pt>
                <c:pt idx="470">
                  <c:v>44569</c:v>
                </c:pt>
                <c:pt idx="471">
                  <c:v>44570</c:v>
                </c:pt>
                <c:pt idx="472">
                  <c:v>44571</c:v>
                </c:pt>
                <c:pt idx="473">
                  <c:v>44572</c:v>
                </c:pt>
                <c:pt idx="474">
                  <c:v>44573</c:v>
                </c:pt>
                <c:pt idx="475">
                  <c:v>44574</c:v>
                </c:pt>
                <c:pt idx="476">
                  <c:v>44575</c:v>
                </c:pt>
                <c:pt idx="477">
                  <c:v>44576</c:v>
                </c:pt>
                <c:pt idx="478">
                  <c:v>44577</c:v>
                </c:pt>
                <c:pt idx="479">
                  <c:v>44578</c:v>
                </c:pt>
                <c:pt idx="480">
                  <c:v>44579</c:v>
                </c:pt>
                <c:pt idx="481">
                  <c:v>44580</c:v>
                </c:pt>
                <c:pt idx="482">
                  <c:v>44581</c:v>
                </c:pt>
                <c:pt idx="483">
                  <c:v>44582</c:v>
                </c:pt>
                <c:pt idx="484">
                  <c:v>44583</c:v>
                </c:pt>
                <c:pt idx="485">
                  <c:v>44584</c:v>
                </c:pt>
                <c:pt idx="486">
                  <c:v>44585</c:v>
                </c:pt>
                <c:pt idx="487">
                  <c:v>44586</c:v>
                </c:pt>
                <c:pt idx="488">
                  <c:v>44587</c:v>
                </c:pt>
                <c:pt idx="489">
                  <c:v>44588</c:v>
                </c:pt>
                <c:pt idx="490">
                  <c:v>44589</c:v>
                </c:pt>
                <c:pt idx="491">
                  <c:v>44590</c:v>
                </c:pt>
                <c:pt idx="492">
                  <c:v>44591</c:v>
                </c:pt>
                <c:pt idx="493">
                  <c:v>44592</c:v>
                </c:pt>
                <c:pt idx="494">
                  <c:v>44593</c:v>
                </c:pt>
                <c:pt idx="495">
                  <c:v>44594</c:v>
                </c:pt>
                <c:pt idx="496">
                  <c:v>44595</c:v>
                </c:pt>
                <c:pt idx="497">
                  <c:v>44596</c:v>
                </c:pt>
                <c:pt idx="498">
                  <c:v>44597</c:v>
                </c:pt>
                <c:pt idx="499">
                  <c:v>44598</c:v>
                </c:pt>
                <c:pt idx="500">
                  <c:v>44599</c:v>
                </c:pt>
                <c:pt idx="501">
                  <c:v>44600</c:v>
                </c:pt>
                <c:pt idx="502">
                  <c:v>44601</c:v>
                </c:pt>
                <c:pt idx="503">
                  <c:v>44602</c:v>
                </c:pt>
                <c:pt idx="504">
                  <c:v>44603</c:v>
                </c:pt>
                <c:pt idx="505">
                  <c:v>44604</c:v>
                </c:pt>
                <c:pt idx="506">
                  <c:v>44605</c:v>
                </c:pt>
                <c:pt idx="507">
                  <c:v>44606</c:v>
                </c:pt>
              </c:numCache>
            </c:numRef>
          </c:xVal>
          <c:yVal>
            <c:numRef>
              <c:f>'All seasonal growth models fina'!$C$4:$C$511</c:f>
              <c:numCache>
                <c:formatCode>General</c:formatCode>
                <c:ptCount val="508"/>
                <c:pt idx="20">
                  <c:v>0.104642404511967</c:v>
                </c:pt>
                <c:pt idx="21">
                  <c:v>0.207549532196185</c:v>
                </c:pt>
                <c:pt idx="22">
                  <c:v>0.308721383052656</c:v>
                </c:pt>
                <c:pt idx="23">
                  <c:v>0.408157957081388</c:v>
                </c:pt>
                <c:pt idx="24">
                  <c:v>0.505859254282372</c:v>
                </c:pt>
                <c:pt idx="25">
                  <c:v>0.601825274655617</c:v>
                </c:pt>
                <c:pt idx="26">
                  <c:v>0.696056018201114</c:v>
                </c:pt>
                <c:pt idx="27">
                  <c:v>0.788551484918864</c:v>
                </c:pt>
                <c:pt idx="28">
                  <c:v>0.879311674808875</c:v>
                </c:pt>
                <c:pt idx="29">
                  <c:v>0.968336587871139</c:v>
                </c:pt>
                <c:pt idx="30">
                  <c:v>1.05562622410566</c:v>
                </c:pt>
                <c:pt idx="31">
                  <c:v>1.14118058351244</c:v>
                </c:pt>
                <c:pt idx="32">
                  <c:v>1.22499966609148</c:v>
                </c:pt>
                <c:pt idx="33">
                  <c:v>1.30853174001461</c:v>
                </c:pt>
                <c:pt idx="34">
                  <c:v>1.39177680528184</c:v>
                </c:pt>
                <c:pt idx="35">
                  <c:v>1.47473486189315</c:v>
                </c:pt>
                <c:pt idx="36">
                  <c:v>1.55740590984856</c:v>
                </c:pt>
                <c:pt idx="37">
                  <c:v>1.63978994914806</c:v>
                </c:pt>
                <c:pt idx="38">
                  <c:v>1.72228495074623</c:v>
                </c:pt>
                <c:pt idx="39">
                  <c:v>1.80489091464307</c:v>
                </c:pt>
                <c:pt idx="40">
                  <c:v>1.88760784083858</c:v>
                </c:pt>
                <c:pt idx="41">
                  <c:v>1.97043572933276</c:v>
                </c:pt>
                <c:pt idx="42">
                  <c:v>2.05337458012561</c:v>
                </c:pt>
                <c:pt idx="43">
                  <c:v>2.13642439321713</c:v>
                </c:pt>
                <c:pt idx="44">
                  <c:v>2.21958516860733</c:v>
                </c:pt>
                <c:pt idx="45">
                  <c:v>2.30285690629619</c:v>
                </c:pt>
                <c:pt idx="46">
                  <c:v>2.38623960628372</c:v>
                </c:pt>
                <c:pt idx="47">
                  <c:v>2.47013349471441</c:v>
                </c:pt>
                <c:pt idx="48">
                  <c:v>2.55453857158826</c:v>
                </c:pt>
                <c:pt idx="49">
                  <c:v>2.63945483690527</c:v>
                </c:pt>
                <c:pt idx="50">
                  <c:v>2.72488229066543</c:v>
                </c:pt>
                <c:pt idx="51">
                  <c:v>2.81082093286876</c:v>
                </c:pt>
                <c:pt idx="52">
                  <c:v>2.89727076351525</c:v>
                </c:pt>
                <c:pt idx="53">
                  <c:v>2.9842317826049</c:v>
                </c:pt>
                <c:pt idx="54">
                  <c:v>3.0717039901377</c:v>
                </c:pt>
                <c:pt idx="55">
                  <c:v>3.15968738611366</c:v>
                </c:pt>
                <c:pt idx="56">
                  <c:v>3.24818197053278</c:v>
                </c:pt>
                <c:pt idx="57">
                  <c:v>3.33718774339507</c:v>
                </c:pt>
                <c:pt idx="58">
                  <c:v>3.42677558483798</c:v>
                </c:pt>
                <c:pt idx="59">
                  <c:v>3.51694549486151</c:v>
                </c:pt>
                <c:pt idx="60">
                  <c:v>3.60769747346568</c:v>
                </c:pt>
                <c:pt idx="61">
                  <c:v>3.69903152065047</c:v>
                </c:pt>
                <c:pt idx="62">
                  <c:v>3.79094763641589</c:v>
                </c:pt>
                <c:pt idx="63">
                  <c:v>3.88344582076193</c:v>
                </c:pt>
                <c:pt idx="64">
                  <c:v>3.97652607368861</c:v>
                </c:pt>
                <c:pt idx="65">
                  <c:v>4.07018839519591</c:v>
                </c:pt>
                <c:pt idx="66">
                  <c:v>4.16443278528384</c:v>
                </c:pt>
                <c:pt idx="67">
                  <c:v>4.25925924395239</c:v>
                </c:pt>
                <c:pt idx="68">
                  <c:v>4.35440843451565</c:v>
                </c:pt>
                <c:pt idx="69">
                  <c:v>4.44988035697362</c:v>
                </c:pt>
                <c:pt idx="70">
                  <c:v>4.54567501132629</c:v>
                </c:pt>
                <c:pt idx="71">
                  <c:v>4.64179239757366</c:v>
                </c:pt>
                <c:pt idx="72">
                  <c:v>4.73823251571574</c:v>
                </c:pt>
                <c:pt idx="73">
                  <c:v>4.83499536575253</c:v>
                </c:pt>
                <c:pt idx="74">
                  <c:v>4.93208094768401</c:v>
                </c:pt>
                <c:pt idx="75">
                  <c:v>5.02948926151021</c:v>
                </c:pt>
                <c:pt idx="76">
                  <c:v>5.1272203072311</c:v>
                </c:pt>
                <c:pt idx="77">
                  <c:v>5.2252740848467</c:v>
                </c:pt>
                <c:pt idx="78">
                  <c:v>5.32365059435701</c:v>
                </c:pt>
                <c:pt idx="79">
                  <c:v>5.42234983576202</c:v>
                </c:pt>
                <c:pt idx="80">
                  <c:v>5.52137180906174</c:v>
                </c:pt>
                <c:pt idx="81">
                  <c:v>5.62071651425616</c:v>
                </c:pt>
                <c:pt idx="82">
                  <c:v>5.7207226619749</c:v>
                </c:pt>
                <c:pt idx="83">
                  <c:v>5.82139025221797</c:v>
                </c:pt>
                <c:pt idx="84">
                  <c:v>5.92271928498537</c:v>
                </c:pt>
                <c:pt idx="85">
                  <c:v>6.02470976027709</c:v>
                </c:pt>
                <c:pt idx="86">
                  <c:v>6.12736167809314</c:v>
                </c:pt>
                <c:pt idx="87">
                  <c:v>6.2306750384335</c:v>
                </c:pt>
                <c:pt idx="88">
                  <c:v>6.3346498412982</c:v>
                </c:pt>
                <c:pt idx="89">
                  <c:v>6.43928608668722</c:v>
                </c:pt>
                <c:pt idx="90">
                  <c:v>6.54458377460056</c:v>
                </c:pt>
                <c:pt idx="91">
                  <c:v>6.65054290503822</c:v>
                </c:pt>
                <c:pt idx="92">
                  <c:v>6.75716347800022</c:v>
                </c:pt>
                <c:pt idx="93">
                  <c:v>6.86444549348653</c:v>
                </c:pt>
                <c:pt idx="94">
                  <c:v>6.97238895149717</c:v>
                </c:pt>
                <c:pt idx="95">
                  <c:v>7.08099385203214</c:v>
                </c:pt>
                <c:pt idx="96">
                  <c:v>7.19027706334404</c:v>
                </c:pt>
                <c:pt idx="97">
                  <c:v>7.30014715655949</c:v>
                </c:pt>
                <c:pt idx="98">
                  <c:v>7.41060413167848</c:v>
                </c:pt>
                <c:pt idx="99">
                  <c:v>7.521647988701</c:v>
                </c:pt>
                <c:pt idx="100">
                  <c:v>7.63327872762707</c:v>
                </c:pt>
                <c:pt idx="101">
                  <c:v>7.74549634845668</c:v>
                </c:pt>
                <c:pt idx="102">
                  <c:v>7.85830085118982</c:v>
                </c:pt>
                <c:pt idx="103">
                  <c:v>7.97169223582652</c:v>
                </c:pt>
                <c:pt idx="104">
                  <c:v>8.08567050236674</c:v>
                </c:pt>
                <c:pt idx="105">
                  <c:v>8.20023565081051</c:v>
                </c:pt>
                <c:pt idx="106">
                  <c:v>8.31538768115783</c:v>
                </c:pt>
                <c:pt idx="107">
                  <c:v>8.43112659340868</c:v>
                </c:pt>
                <c:pt idx="108">
                  <c:v>8.54731926280636</c:v>
                </c:pt>
                <c:pt idx="109">
                  <c:v>8.66396568935087</c:v>
                </c:pt>
                <c:pt idx="110">
                  <c:v>8.7810658730422</c:v>
                </c:pt>
                <c:pt idx="111">
                  <c:v>8.89861981388037</c:v>
                </c:pt>
                <c:pt idx="112">
                  <c:v>9.01662751186536</c:v>
                </c:pt>
                <c:pt idx="113">
                  <c:v>9.13504958174344</c:v>
                </c:pt>
                <c:pt idx="114">
                  <c:v>9.25388602351463</c:v>
                </c:pt>
                <c:pt idx="115">
                  <c:v>9.3731368371789</c:v>
                </c:pt>
                <c:pt idx="116">
                  <c:v>9.49280202273627</c:v>
                </c:pt>
                <c:pt idx="117">
                  <c:v>9.61288158018673</c:v>
                </c:pt>
                <c:pt idx="118">
                  <c:v>9.7332290722979</c:v>
                </c:pt>
                <c:pt idx="119">
                  <c:v>9.85384449906978</c:v>
                </c:pt>
                <c:pt idx="120">
                  <c:v>9.97472786050237</c:v>
                </c:pt>
                <c:pt idx="121">
                  <c:v>10.0958791565957</c:v>
                </c:pt>
                <c:pt idx="122">
                  <c:v>10.2172983873497</c:v>
                </c:pt>
                <c:pt idx="123">
                  <c:v>10.3389855527644</c:v>
                </c:pt>
                <c:pt idx="124">
                  <c:v>10.4609406528398</c:v>
                </c:pt>
                <c:pt idx="125">
                  <c:v>10.583163687576</c:v>
                </c:pt>
                <c:pt idx="126">
                  <c:v>10.7056546569728</c:v>
                </c:pt>
                <c:pt idx="127">
                  <c:v>10.8284135610304</c:v>
                </c:pt>
                <c:pt idx="128">
                  <c:v>10.9510263116896</c:v>
                </c:pt>
                <c:pt idx="129">
                  <c:v>11.0734929089505</c:v>
                </c:pt>
                <c:pt idx="130">
                  <c:v>11.1958133528131</c:v>
                </c:pt>
                <c:pt idx="131">
                  <c:v>11.3179876432773</c:v>
                </c:pt>
                <c:pt idx="132">
                  <c:v>11.4400157803433</c:v>
                </c:pt>
                <c:pt idx="133">
                  <c:v>11.5618977640108</c:v>
                </c:pt>
                <c:pt idx="134">
                  <c:v>11.6834695817534</c:v>
                </c:pt>
                <c:pt idx="135">
                  <c:v>11.8047312335708</c:v>
                </c:pt>
                <c:pt idx="136">
                  <c:v>11.9256827194633</c:v>
                </c:pt>
                <c:pt idx="137">
                  <c:v>12.0463240394306</c:v>
                </c:pt>
                <c:pt idx="138">
                  <c:v>12.1666551934729</c:v>
                </c:pt>
                <c:pt idx="139">
                  <c:v>12.2877324931408</c:v>
                </c:pt>
                <c:pt idx="140">
                  <c:v>12.4095559384343</c:v>
                </c:pt>
                <c:pt idx="141">
                  <c:v>12.5321255293533</c:v>
                </c:pt>
                <c:pt idx="142">
                  <c:v>12.655441265898</c:v>
                </c:pt>
                <c:pt idx="143">
                  <c:v>12.7795031480682</c:v>
                </c:pt>
                <c:pt idx="144">
                  <c:v>12.9043111758641</c:v>
                </c:pt>
                <c:pt idx="145">
                  <c:v>13.0298653492855</c:v>
                </c:pt>
                <c:pt idx="146">
                  <c:v>13.1561656683325</c:v>
                </c:pt>
                <c:pt idx="147">
                  <c:v>13.2832121330051</c:v>
                </c:pt>
                <c:pt idx="148">
                  <c:v>13.4110047433033</c:v>
                </c:pt>
                <c:pt idx="149">
                  <c:v>13.5395716280838</c:v>
                </c:pt>
                <c:pt idx="150">
                  <c:v>13.6689127873466</c:v>
                </c:pt>
                <c:pt idx="151">
                  <c:v>13.7990282210918</c:v>
                </c:pt>
                <c:pt idx="152">
                  <c:v>13.9299179293192</c:v>
                </c:pt>
                <c:pt idx="153">
                  <c:v>14.061581912029</c:v>
                </c:pt>
                <c:pt idx="154">
                  <c:v>14.1940201692211</c:v>
                </c:pt>
                <c:pt idx="155">
                  <c:v>14.3272327008955</c:v>
                </c:pt>
                <c:pt idx="156">
                  <c:v>14.4612195070522</c:v>
                </c:pt>
                <c:pt idx="157">
                  <c:v>14.5959805876912</c:v>
                </c:pt>
                <c:pt idx="158">
                  <c:v>14.7296611768464</c:v>
                </c:pt>
                <c:pt idx="159">
                  <c:v>14.8622612745178</c:v>
                </c:pt>
                <c:pt idx="160">
                  <c:v>14.9937808807054</c:v>
                </c:pt>
                <c:pt idx="161">
                  <c:v>15.1242199954092</c:v>
                </c:pt>
                <c:pt idx="162">
                  <c:v>15.2535786186292</c:v>
                </c:pt>
                <c:pt idx="163">
                  <c:v>15.3818567503654</c:v>
                </c:pt>
                <c:pt idx="164">
                  <c:v>15.5090543906178</c:v>
                </c:pt>
                <c:pt idx="165">
                  <c:v>15.6351715393864</c:v>
                </c:pt>
                <c:pt idx="166">
                  <c:v>15.7602081966711</c:v>
                </c:pt>
                <c:pt idx="167">
                  <c:v>15.8859276630757</c:v>
                </c:pt>
                <c:pt idx="168">
                  <c:v>16.0123299386001</c:v>
                </c:pt>
                <c:pt idx="169">
                  <c:v>16.1394150232442</c:v>
                </c:pt>
                <c:pt idx="170">
                  <c:v>16.2671829170082</c:v>
                </c:pt>
                <c:pt idx="171">
                  <c:v>16.395633619892</c:v>
                </c:pt>
                <c:pt idx="172">
                  <c:v>16.5269433440935</c:v>
                </c:pt>
                <c:pt idx="173">
                  <c:v>16.6611120896128</c:v>
                </c:pt>
                <c:pt idx="174">
                  <c:v>16.7981398564498</c:v>
                </c:pt>
                <c:pt idx="175">
                  <c:v>16.9380266446045</c:v>
                </c:pt>
                <c:pt idx="176">
                  <c:v>17.0807724540769</c:v>
                </c:pt>
                <c:pt idx="177">
                  <c:v>17.2275468516167</c:v>
                </c:pt>
                <c:pt idx="178">
                  <c:v>17.3783498372238</c:v>
                </c:pt>
                <c:pt idx="179">
                  <c:v>17.5331814108982</c:v>
                </c:pt>
                <c:pt idx="180">
                  <c:v>17.6920415726398</c:v>
                </c:pt>
                <c:pt idx="181">
                  <c:v>17.8549303224488</c:v>
                </c:pt>
                <c:pt idx="182">
                  <c:v>18.0218476603251</c:v>
                </c:pt>
                <c:pt idx="183">
                  <c:v>18.1927935862687</c:v>
                </c:pt>
                <c:pt idx="184">
                  <c:v>18.3677681002796</c:v>
                </c:pt>
                <c:pt idx="185">
                  <c:v>18.5467712023578</c:v>
                </c:pt>
                <c:pt idx="186">
                  <c:v>18.7298028925033</c:v>
                </c:pt>
                <c:pt idx="187">
                  <c:v>18.9170578390477</c:v>
                </c:pt>
                <c:pt idx="188">
                  <c:v>19.1085360419909</c:v>
                </c:pt>
                <c:pt idx="189">
                  <c:v>19.304237501333</c:v>
                </c:pt>
                <c:pt idx="190">
                  <c:v>19.504162217074</c:v>
                </c:pt>
                <c:pt idx="191">
                  <c:v>19.7083101892138</c:v>
                </c:pt>
                <c:pt idx="192">
                  <c:v>19.9166814177525</c:v>
                </c:pt>
                <c:pt idx="193">
                  <c:v>20.1292759026901</c:v>
                </c:pt>
                <c:pt idx="194">
                  <c:v>20.3460936440265</c:v>
                </c:pt>
                <c:pt idx="195">
                  <c:v>20.5671346417618</c:v>
                </c:pt>
                <c:pt idx="196">
                  <c:v>20.792398895896</c:v>
                </c:pt>
                <c:pt idx="197">
                  <c:v>21.021886406429</c:v>
                </c:pt>
                <c:pt idx="198">
                  <c:v>21.2557771828043</c:v>
                </c:pt>
                <c:pt idx="199">
                  <c:v>21.494071225022</c:v>
                </c:pt>
                <c:pt idx="200">
                  <c:v>21.7367685330819</c:v>
                </c:pt>
                <c:pt idx="201">
                  <c:v>21.9838691069842</c:v>
                </c:pt>
                <c:pt idx="202">
                  <c:v>22.2353729467288</c:v>
                </c:pt>
                <c:pt idx="203">
                  <c:v>22.491014076896</c:v>
                </c:pt>
                <c:pt idx="204">
                  <c:v>22.7507924974858</c:v>
                </c:pt>
                <c:pt idx="205">
                  <c:v>23.0147082084982</c:v>
                </c:pt>
                <c:pt idx="206">
                  <c:v>23.2827612099333</c:v>
                </c:pt>
                <c:pt idx="207">
                  <c:v>23.5549515017909</c:v>
                </c:pt>
                <c:pt idx="208">
                  <c:v>23.8313874388757</c:v>
                </c:pt>
                <c:pt idx="209">
                  <c:v>24.1120690211876</c:v>
                </c:pt>
                <c:pt idx="210">
                  <c:v>24.3969962487266</c:v>
                </c:pt>
                <c:pt idx="211">
                  <c:v>24.6861691214928</c:v>
                </c:pt>
                <c:pt idx="212">
                  <c:v>24.979587639486</c:v>
                </c:pt>
                <c:pt idx="213">
                  <c:v>25.2772518027064</c:v>
                </c:pt>
                <c:pt idx="214">
                  <c:v>25.5791616111539</c:v>
                </c:pt>
                <c:pt idx="215">
                  <c:v>25.8853170648285</c:v>
                </c:pt>
                <c:pt idx="216">
                  <c:v>26.1957181637302</c:v>
                </c:pt>
                <c:pt idx="217">
                  <c:v>26.510364907859</c:v>
                </c:pt>
                <c:pt idx="218">
                  <c:v>26.8332304486492</c:v>
                </c:pt>
                <c:pt idx="219">
                  <c:v>27.1643147861007</c:v>
                </c:pt>
                <c:pt idx="220">
                  <c:v>27.5036179202135</c:v>
                </c:pt>
                <c:pt idx="221">
                  <c:v>27.8535227475984</c:v>
                </c:pt>
                <c:pt idx="222">
                  <c:v>28.2140292682552</c:v>
                </c:pt>
                <c:pt idx="223">
                  <c:v>28.5851374821841</c:v>
                </c:pt>
                <c:pt idx="224">
                  <c:v>28.966847389385</c:v>
                </c:pt>
                <c:pt idx="225">
                  <c:v>29.3591589898579</c:v>
                </c:pt>
                <c:pt idx="226">
                  <c:v>29.7620722836028</c:v>
                </c:pt>
                <c:pt idx="227">
                  <c:v>30.1755872706197</c:v>
                </c:pt>
                <c:pt idx="228">
                  <c:v>30.601962663703</c:v>
                </c:pt>
                <c:pt idx="229">
                  <c:v>31.0411984628526</c:v>
                </c:pt>
                <c:pt idx="230">
                  <c:v>31.4932946680687</c:v>
                </c:pt>
                <c:pt idx="231">
                  <c:v>31.9582512793512</c:v>
                </c:pt>
                <c:pt idx="232">
                  <c:v>32.4360682967</c:v>
                </c:pt>
                <c:pt idx="233">
                  <c:v>32.926564921878</c:v>
                </c:pt>
                <c:pt idx="234">
                  <c:v>33.4297411548852</c:v>
                </c:pt>
                <c:pt idx="235">
                  <c:v>33.9455969957216</c:v>
                </c:pt>
                <c:pt idx="236">
                  <c:v>34.4715934647077</c:v>
                </c:pt>
                <c:pt idx="237">
                  <c:v>35.0077305618436</c:v>
                </c:pt>
                <c:pt idx="238">
                  <c:v>35.547096665559</c:v>
                </c:pt>
                <c:pt idx="239">
                  <c:v>36.0896917758539</c:v>
                </c:pt>
                <c:pt idx="240">
                  <c:v>36.6324052210966</c:v>
                </c:pt>
                <c:pt idx="241">
                  <c:v>37.1625083093444</c:v>
                </c:pt>
                <c:pt idx="242">
                  <c:v>37.6800010405973</c:v>
                </c:pt>
                <c:pt idx="243">
                  <c:v>38.1891789070051</c:v>
                </c:pt>
                <c:pt idx="244">
                  <c:v>38.7075438599892</c:v>
                </c:pt>
                <c:pt idx="245">
                  <c:v>39.2350958995497</c:v>
                </c:pt>
                <c:pt idx="246">
                  <c:v>39.7714106143164</c:v>
                </c:pt>
                <c:pt idx="247">
                  <c:v>40.3164880042893</c:v>
                </c:pt>
                <c:pt idx="248">
                  <c:v>40.8749815192977</c:v>
                </c:pt>
                <c:pt idx="249">
                  <c:v>41.4468911593415</c:v>
                </c:pt>
                <c:pt idx="250">
                  <c:v>42.0387835389526</c:v>
                </c:pt>
                <c:pt idx="251">
                  <c:v>42.6417097161521</c:v>
                </c:pt>
                <c:pt idx="252">
                  <c:v>43.2517420597424</c:v>
                </c:pt>
                <c:pt idx="253">
                  <c:v>43.8688805697235</c:v>
                </c:pt>
                <c:pt idx="254">
                  <c:v>44.4923500267841</c:v>
                </c:pt>
                <c:pt idx="255">
                  <c:v>45.1323333844784</c:v>
                </c:pt>
                <c:pt idx="256">
                  <c:v>45.7888306428065</c:v>
                </c:pt>
                <c:pt idx="257">
                  <c:v>46.4618418017682</c:v>
                </c:pt>
                <c:pt idx="258">
                  <c:v>47.1411839078094</c:v>
                </c:pt>
                <c:pt idx="259">
                  <c:v>47.8709228917266</c:v>
                </c:pt>
                <c:pt idx="260">
                  <c:v>48.6510587535202</c:v>
                </c:pt>
                <c:pt idx="261">
                  <c:v>49.4413212542843</c:v>
                </c:pt>
                <c:pt idx="262">
                  <c:v>50.2417103940189</c:v>
                </c:pt>
                <c:pt idx="263">
                  <c:v>51.052226172724</c:v>
                </c:pt>
                <c:pt idx="264">
                  <c:v>51.8625709262479</c:v>
                </c:pt>
                <c:pt idx="265">
                  <c:v>52.6727446545905</c:v>
                </c:pt>
                <c:pt idx="266">
                  <c:v>53.4827473577516</c:v>
                </c:pt>
                <c:pt idx="267">
                  <c:v>54.1851917319833</c:v>
                </c:pt>
                <c:pt idx="268">
                  <c:v>54.8874650810337</c:v>
                </c:pt>
                <c:pt idx="269">
                  <c:v>55.5777011460538</c:v>
                </c:pt>
                <c:pt idx="270">
                  <c:v>56.2558999270438</c:v>
                </c:pt>
                <c:pt idx="271">
                  <c:v>56.9220614240035</c:v>
                </c:pt>
                <c:pt idx="272">
                  <c:v>57.5801546696709</c:v>
                </c:pt>
                <c:pt idx="273">
                  <c:v>58.230179664046</c:v>
                </c:pt>
                <c:pt idx="274">
                  <c:v>58.8758461443181</c:v>
                </c:pt>
                <c:pt idx="275">
                  <c:v>59.517154110487</c:v>
                </c:pt>
                <c:pt idx="276">
                  <c:v>60.214616664549</c:v>
                </c:pt>
                <c:pt idx="277">
                  <c:v>60.972362994902</c:v>
                </c:pt>
                <c:pt idx="278">
                  <c:v>61.744569810552</c:v>
                </c:pt>
                <c:pt idx="279">
                  <c:v>62.5312371114989</c:v>
                </c:pt>
                <c:pt idx="280">
                  <c:v>63.3176750867406</c:v>
                </c:pt>
                <c:pt idx="281">
                  <c:v>64.1038837362771</c:v>
                </c:pt>
                <c:pt idx="282">
                  <c:v>64.9486223041171</c:v>
                </c:pt>
                <c:pt idx="283">
                  <c:v>65.8469584890351</c:v>
                </c:pt>
                <c:pt idx="284">
                  <c:v>66.7381758527869</c:v>
                </c:pt>
                <c:pt idx="285">
                  <c:v>67.6222743953725</c:v>
                </c:pt>
                <c:pt idx="286">
                  <c:v>68.4992541167918</c:v>
                </c:pt>
                <c:pt idx="287">
                  <c:v>69.3696540185535</c:v>
                </c:pt>
                <c:pt idx="288">
                  <c:v>70.2334741006574</c:v>
                </c:pt>
                <c:pt idx="289">
                  <c:v>71.0945207429861</c:v>
                </c:pt>
                <c:pt idx="290">
                  <c:v>71.9527939455398</c:v>
                </c:pt>
                <c:pt idx="291">
                  <c:v>72.6907752203008</c:v>
                </c:pt>
                <c:pt idx="292">
                  <c:v>73.4297345887636</c:v>
                </c:pt>
                <c:pt idx="293">
                  <c:v>74.1696720509281</c:v>
                </c:pt>
                <c:pt idx="294">
                  <c:v>74.8910011921249</c:v>
                </c:pt>
                <c:pt idx="295">
                  <c:v>75.5905681029311</c:v>
                </c:pt>
                <c:pt idx="296">
                  <c:v>76.1867666055873</c:v>
                </c:pt>
                <c:pt idx="297">
                  <c:v>76.7345846492864</c:v>
                </c:pt>
                <c:pt idx="298">
                  <c:v>77.2340222340282</c:v>
                </c:pt>
                <c:pt idx="299">
                  <c:v>77.7293698748924</c:v>
                </c:pt>
                <c:pt idx="300">
                  <c:v>78.2206275718789</c:v>
                </c:pt>
                <c:pt idx="301">
                  <c:v>78.7077953249879</c:v>
                </c:pt>
                <c:pt idx="302">
                  <c:v>79.1908731342192</c:v>
                </c:pt>
                <c:pt idx="303">
                  <c:v>79.6646309444023</c:v>
                </c:pt>
                <c:pt idx="304">
                  <c:v>80.1393969044523</c:v>
                </c:pt>
                <c:pt idx="305">
                  <c:v>80.615171014369</c:v>
                </c:pt>
                <c:pt idx="306">
                  <c:v>81.0931141390161</c:v>
                </c:pt>
                <c:pt idx="307">
                  <c:v>81.5765695592404</c:v>
                </c:pt>
                <c:pt idx="308">
                  <c:v>82.0655372750418</c:v>
                </c:pt>
                <c:pt idx="309">
                  <c:v>82.5605093660793</c:v>
                </c:pt>
                <c:pt idx="310">
                  <c:v>83.0614858323531</c:v>
                </c:pt>
                <c:pt idx="311">
                  <c:v>83.5709225552793</c:v>
                </c:pt>
                <c:pt idx="312">
                  <c:v>84.0909967456406</c:v>
                </c:pt>
                <c:pt idx="313">
                  <c:v>84.6023083108429</c:v>
                </c:pt>
                <c:pt idx="314">
                  <c:v>85.1048572508861</c:v>
                </c:pt>
                <c:pt idx="315">
                  <c:v>85.5986435657703</c:v>
                </c:pt>
                <c:pt idx="316">
                  <c:v>86.0836672554954</c:v>
                </c:pt>
                <c:pt idx="317">
                  <c:v>86.5599283200615</c:v>
                </c:pt>
                <c:pt idx="318">
                  <c:v>87.023635159084</c:v>
                </c:pt>
                <c:pt idx="319">
                  <c:v>87.4747877725627</c:v>
                </c:pt>
                <c:pt idx="320">
                  <c:v>87.9191803532805</c:v>
                </c:pt>
                <c:pt idx="321">
                  <c:v>88.3568129012371</c:v>
                </c:pt>
                <c:pt idx="322">
                  <c:v>88.7805262628493</c:v>
                </c:pt>
                <c:pt idx="323">
                  <c:v>89.1903204381172</c:v>
                </c:pt>
                <c:pt idx="324">
                  <c:v>89.5861954270408</c:v>
                </c:pt>
                <c:pt idx="325">
                  <c:v>89.9673980468507</c:v>
                </c:pt>
                <c:pt idx="326">
                  <c:v>90.333104365845</c:v>
                </c:pt>
                <c:pt idx="327">
                  <c:v>90.6863113080975</c:v>
                </c:pt>
                <c:pt idx="328">
                  <c:v>91.0248709453356</c:v>
                </c:pt>
                <c:pt idx="329">
                  <c:v>91.3487832775592</c:v>
                </c:pt>
                <c:pt idx="330">
                  <c:v>91.6635410584898</c:v>
                </c:pt>
                <c:pt idx="331">
                  <c:v>91.9691442881274</c:v>
                </c:pt>
                <c:pt idx="332">
                  <c:v>92.2652560922521</c:v>
                </c:pt>
                <c:pt idx="333">
                  <c:v>92.5518764708639</c:v>
                </c:pt>
                <c:pt idx="334">
                  <c:v>92.8290054239628</c:v>
                </c:pt>
                <c:pt idx="335">
                  <c:v>93.0964736538359</c:v>
                </c:pt>
                <c:pt idx="336">
                  <c:v>93.3542811604832</c:v>
                </c:pt>
                <c:pt idx="337">
                  <c:v>93.6024279439046</c:v>
                </c:pt>
                <c:pt idx="338">
                  <c:v>93.8414115526842</c:v>
                </c:pt>
                <c:pt idx="339">
                  <c:v>94.071231986822</c:v>
                </c:pt>
                <c:pt idx="340">
                  <c:v>94.296394365457</c:v>
                </c:pt>
                <c:pt idx="341">
                  <c:v>94.5168986885893</c:v>
                </c:pt>
                <c:pt idx="342">
                  <c:v>94.7327449562186</c:v>
                </c:pt>
                <c:pt idx="343">
                  <c:v>94.9439331683452</c:v>
                </c:pt>
                <c:pt idx="344">
                  <c:v>95.1504633249689</c:v>
                </c:pt>
                <c:pt idx="345">
                  <c:v>95.3523354260899</c:v>
                </c:pt>
                <c:pt idx="346">
                  <c:v>95.5485165098843</c:v>
                </c:pt>
                <c:pt idx="347">
                  <c:v>95.7394836393106</c:v>
                </c:pt>
                <c:pt idx="348">
                  <c:v>95.9252368143688</c:v>
                </c:pt>
                <c:pt idx="349">
                  <c:v>96.1057760350587</c:v>
                </c:pt>
                <c:pt idx="350">
                  <c:v>96.2811013013806</c:v>
                </c:pt>
                <c:pt idx="351">
                  <c:v>96.4512126133343</c:v>
                </c:pt>
                <c:pt idx="352">
                  <c:v>96.6161099709199</c:v>
                </c:pt>
                <c:pt idx="353">
                  <c:v>96.7760303497769</c:v>
                </c:pt>
                <c:pt idx="354">
                  <c:v>96.9309737499056</c:v>
                </c:pt>
                <c:pt idx="355">
                  <c:v>97.0810644238779</c:v>
                </c:pt>
                <c:pt idx="356">
                  <c:v>97.226302371694</c:v>
                </c:pt>
                <c:pt idx="357">
                  <c:v>97.3666875933538</c:v>
                </c:pt>
                <c:pt idx="358">
                  <c:v>97.5022200888573</c:v>
                </c:pt>
                <c:pt idx="359">
                  <c:v>97.6328998582046</c:v>
                </c:pt>
                <c:pt idx="360">
                  <c:v>97.7587269013956</c:v>
                </c:pt>
                <c:pt idx="361">
                  <c:v>97.8808913495831</c:v>
                </c:pt>
                <c:pt idx="362">
                  <c:v>97.9993932027672</c:v>
                </c:pt>
                <c:pt idx="363">
                  <c:v>98.1142324609479</c:v>
                </c:pt>
                <c:pt idx="364">
                  <c:v>98.2254091241251</c:v>
                </c:pt>
                <c:pt idx="365">
                  <c:v>98.3329231922989</c:v>
                </c:pt>
                <c:pt idx="366">
                  <c:v>98.4371841718436</c:v>
                </c:pt>
                <c:pt idx="367">
                  <c:v>98.5404377174202</c:v>
                </c:pt>
                <c:pt idx="368">
                  <c:v>98.6426838290283</c:v>
                </c:pt>
                <c:pt idx="369">
                  <c:v>98.7439225066683</c:v>
                </c:pt>
                <c:pt idx="370">
                  <c:v>98.8441537503399</c:v>
                </c:pt>
                <c:pt idx="371">
                  <c:v>98.9417714198829</c:v>
                </c:pt>
                <c:pt idx="372">
                  <c:v>99.0367755152971</c:v>
                </c:pt>
                <c:pt idx="373">
                  <c:v>99.1291660365827</c:v>
                </c:pt>
                <c:pt idx="374">
                  <c:v>99.2189429837396</c:v>
                </c:pt>
                <c:pt idx="375">
                  <c:v>99.3061063567678</c:v>
                </c:pt>
                <c:pt idx="376">
                  <c:v>99.3907586609958</c:v>
                </c:pt>
                <c:pt idx="377">
                  <c:v>99.4728998964238</c:v>
                </c:pt>
                <c:pt idx="378">
                  <c:v>99.5525300630515</c:v>
                </c:pt>
                <c:pt idx="379">
                  <c:v>99.6302284994471</c:v>
                </c:pt>
                <c:pt idx="380">
                  <c:v>99.7059952056108</c:v>
                </c:pt>
                <c:pt idx="381">
                  <c:v>99.7808557087478</c:v>
                </c:pt>
                <c:pt idx="382">
                  <c:v>99.8548100088584</c:v>
                </c:pt>
                <c:pt idx="383">
                  <c:v>99.9278581059425</c:v>
                </c:pt>
                <c:pt idx="384">
                  <c:v>100</c:v>
                </c:pt>
              </c:numCache>
            </c:numRef>
          </c:yVal>
          <c:smooth val="0"/>
        </c:ser>
        <c:ser>
          <c:idx val="1"/>
          <c:order val="1"/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1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'All seasonal growth models fina'!$E$4:$E$511</c:f>
              <c:numCache>
                <c:formatCode>General</c:formatCode>
                <c:ptCount val="508"/>
                <c:pt idx="143">
                  <c:v>44242</c:v>
                </c:pt>
                <c:pt idx="144">
                  <c:v>44243</c:v>
                </c:pt>
                <c:pt idx="145">
                  <c:v>44244</c:v>
                </c:pt>
                <c:pt idx="146">
                  <c:v>44245</c:v>
                </c:pt>
                <c:pt idx="147">
                  <c:v>44246</c:v>
                </c:pt>
                <c:pt idx="148">
                  <c:v>44247</c:v>
                </c:pt>
                <c:pt idx="149">
                  <c:v>44248</c:v>
                </c:pt>
                <c:pt idx="150">
                  <c:v>44249</c:v>
                </c:pt>
                <c:pt idx="151">
                  <c:v>44250</c:v>
                </c:pt>
                <c:pt idx="152">
                  <c:v>44251</c:v>
                </c:pt>
                <c:pt idx="153">
                  <c:v>44252</c:v>
                </c:pt>
                <c:pt idx="154">
                  <c:v>44253</c:v>
                </c:pt>
                <c:pt idx="155">
                  <c:v>44254</c:v>
                </c:pt>
                <c:pt idx="156">
                  <c:v>44255</c:v>
                </c:pt>
                <c:pt idx="157">
                  <c:v>44256</c:v>
                </c:pt>
                <c:pt idx="158">
                  <c:v>44257</c:v>
                </c:pt>
                <c:pt idx="159">
                  <c:v>44258</c:v>
                </c:pt>
                <c:pt idx="160">
                  <c:v>44259</c:v>
                </c:pt>
                <c:pt idx="161">
                  <c:v>44260</c:v>
                </c:pt>
                <c:pt idx="162">
                  <c:v>44261</c:v>
                </c:pt>
                <c:pt idx="163">
                  <c:v>44262</c:v>
                </c:pt>
                <c:pt idx="164">
                  <c:v>44263</c:v>
                </c:pt>
                <c:pt idx="165">
                  <c:v>44264</c:v>
                </c:pt>
                <c:pt idx="166">
                  <c:v>44265</c:v>
                </c:pt>
                <c:pt idx="167">
                  <c:v>44266</c:v>
                </c:pt>
                <c:pt idx="168">
                  <c:v>44267</c:v>
                </c:pt>
                <c:pt idx="169">
                  <c:v>44268</c:v>
                </c:pt>
                <c:pt idx="170">
                  <c:v>44269</c:v>
                </c:pt>
                <c:pt idx="171">
                  <c:v>44270</c:v>
                </c:pt>
                <c:pt idx="172">
                  <c:v>44271</c:v>
                </c:pt>
                <c:pt idx="173">
                  <c:v>44272</c:v>
                </c:pt>
                <c:pt idx="174">
                  <c:v>44273</c:v>
                </c:pt>
                <c:pt idx="175">
                  <c:v>44274</c:v>
                </c:pt>
                <c:pt idx="176">
                  <c:v>44275</c:v>
                </c:pt>
                <c:pt idx="177">
                  <c:v>44276</c:v>
                </c:pt>
                <c:pt idx="178">
                  <c:v>44277</c:v>
                </c:pt>
                <c:pt idx="179">
                  <c:v>44278</c:v>
                </c:pt>
                <c:pt idx="180">
                  <c:v>44279</c:v>
                </c:pt>
                <c:pt idx="181">
                  <c:v>44280</c:v>
                </c:pt>
                <c:pt idx="182">
                  <c:v>44281</c:v>
                </c:pt>
                <c:pt idx="183">
                  <c:v>44282</c:v>
                </c:pt>
                <c:pt idx="184">
                  <c:v>44283</c:v>
                </c:pt>
                <c:pt idx="185">
                  <c:v>44284</c:v>
                </c:pt>
                <c:pt idx="186">
                  <c:v>44285</c:v>
                </c:pt>
                <c:pt idx="187">
                  <c:v>44286</c:v>
                </c:pt>
                <c:pt idx="188">
                  <c:v>44287</c:v>
                </c:pt>
                <c:pt idx="189">
                  <c:v>44288</c:v>
                </c:pt>
                <c:pt idx="190">
                  <c:v>44289</c:v>
                </c:pt>
                <c:pt idx="191">
                  <c:v>44290</c:v>
                </c:pt>
                <c:pt idx="192">
                  <c:v>44291</c:v>
                </c:pt>
                <c:pt idx="193">
                  <c:v>44292</c:v>
                </c:pt>
                <c:pt idx="194">
                  <c:v>44293</c:v>
                </c:pt>
                <c:pt idx="195">
                  <c:v>44294</c:v>
                </c:pt>
                <c:pt idx="196">
                  <c:v>44295</c:v>
                </c:pt>
                <c:pt idx="197">
                  <c:v>44296</c:v>
                </c:pt>
                <c:pt idx="198">
                  <c:v>44297</c:v>
                </c:pt>
                <c:pt idx="199">
                  <c:v>44298</c:v>
                </c:pt>
                <c:pt idx="200">
                  <c:v>44299</c:v>
                </c:pt>
                <c:pt idx="201">
                  <c:v>44300</c:v>
                </c:pt>
                <c:pt idx="202">
                  <c:v>44301</c:v>
                </c:pt>
                <c:pt idx="203">
                  <c:v>44302</c:v>
                </c:pt>
                <c:pt idx="204">
                  <c:v>44303</c:v>
                </c:pt>
                <c:pt idx="205">
                  <c:v>44304</c:v>
                </c:pt>
                <c:pt idx="206">
                  <c:v>44305</c:v>
                </c:pt>
                <c:pt idx="207">
                  <c:v>44306</c:v>
                </c:pt>
                <c:pt idx="208">
                  <c:v>44307</c:v>
                </c:pt>
                <c:pt idx="209">
                  <c:v>44308</c:v>
                </c:pt>
                <c:pt idx="210">
                  <c:v>44309</c:v>
                </c:pt>
                <c:pt idx="211">
                  <c:v>44310</c:v>
                </c:pt>
                <c:pt idx="212">
                  <c:v>44311</c:v>
                </c:pt>
                <c:pt idx="213">
                  <c:v>44312</c:v>
                </c:pt>
                <c:pt idx="214">
                  <c:v>44313</c:v>
                </c:pt>
                <c:pt idx="215">
                  <c:v>44314</c:v>
                </c:pt>
                <c:pt idx="216">
                  <c:v>44315</c:v>
                </c:pt>
                <c:pt idx="217">
                  <c:v>44316</c:v>
                </c:pt>
                <c:pt idx="218">
                  <c:v>44317</c:v>
                </c:pt>
                <c:pt idx="219">
                  <c:v>44318</c:v>
                </c:pt>
                <c:pt idx="220">
                  <c:v>44319</c:v>
                </c:pt>
                <c:pt idx="221">
                  <c:v>44320</c:v>
                </c:pt>
                <c:pt idx="222">
                  <c:v>44321</c:v>
                </c:pt>
                <c:pt idx="223">
                  <c:v>44322</c:v>
                </c:pt>
                <c:pt idx="224">
                  <c:v>44323</c:v>
                </c:pt>
                <c:pt idx="225">
                  <c:v>44324</c:v>
                </c:pt>
                <c:pt idx="226">
                  <c:v>44325</c:v>
                </c:pt>
                <c:pt idx="227">
                  <c:v>44326</c:v>
                </c:pt>
                <c:pt idx="228">
                  <c:v>44327</c:v>
                </c:pt>
                <c:pt idx="229">
                  <c:v>44328</c:v>
                </c:pt>
                <c:pt idx="230">
                  <c:v>44329</c:v>
                </c:pt>
                <c:pt idx="231">
                  <c:v>44330</c:v>
                </c:pt>
                <c:pt idx="232">
                  <c:v>44331</c:v>
                </c:pt>
                <c:pt idx="233">
                  <c:v>44332</c:v>
                </c:pt>
                <c:pt idx="234">
                  <c:v>44333</c:v>
                </c:pt>
                <c:pt idx="235">
                  <c:v>44334</c:v>
                </c:pt>
                <c:pt idx="236">
                  <c:v>44335</c:v>
                </c:pt>
                <c:pt idx="237">
                  <c:v>44336</c:v>
                </c:pt>
                <c:pt idx="238">
                  <c:v>44337</c:v>
                </c:pt>
                <c:pt idx="239">
                  <c:v>44338</c:v>
                </c:pt>
                <c:pt idx="240">
                  <c:v>44339</c:v>
                </c:pt>
                <c:pt idx="241">
                  <c:v>44340</c:v>
                </c:pt>
                <c:pt idx="242">
                  <c:v>44341</c:v>
                </c:pt>
                <c:pt idx="243">
                  <c:v>44342</c:v>
                </c:pt>
                <c:pt idx="244">
                  <c:v>44343</c:v>
                </c:pt>
                <c:pt idx="245">
                  <c:v>44344</c:v>
                </c:pt>
                <c:pt idx="246">
                  <c:v>44345</c:v>
                </c:pt>
                <c:pt idx="247">
                  <c:v>44346</c:v>
                </c:pt>
                <c:pt idx="248">
                  <c:v>44347</c:v>
                </c:pt>
                <c:pt idx="249">
                  <c:v>44348</c:v>
                </c:pt>
                <c:pt idx="250">
                  <c:v>44349</c:v>
                </c:pt>
                <c:pt idx="251">
                  <c:v>44350</c:v>
                </c:pt>
                <c:pt idx="252">
                  <c:v>44351</c:v>
                </c:pt>
                <c:pt idx="253">
                  <c:v>44352</c:v>
                </c:pt>
                <c:pt idx="254">
                  <c:v>44353</c:v>
                </c:pt>
                <c:pt idx="255">
                  <c:v>44354</c:v>
                </c:pt>
                <c:pt idx="256">
                  <c:v>44355</c:v>
                </c:pt>
                <c:pt idx="257">
                  <c:v>44356</c:v>
                </c:pt>
                <c:pt idx="258">
                  <c:v>44357</c:v>
                </c:pt>
                <c:pt idx="259">
                  <c:v>44358</c:v>
                </c:pt>
                <c:pt idx="260">
                  <c:v>44359</c:v>
                </c:pt>
                <c:pt idx="261">
                  <c:v>44360</c:v>
                </c:pt>
                <c:pt idx="262">
                  <c:v>44361</c:v>
                </c:pt>
                <c:pt idx="263">
                  <c:v>44362</c:v>
                </c:pt>
                <c:pt idx="264">
                  <c:v>44363</c:v>
                </c:pt>
                <c:pt idx="265">
                  <c:v>44364</c:v>
                </c:pt>
                <c:pt idx="266">
                  <c:v>44365</c:v>
                </c:pt>
                <c:pt idx="267">
                  <c:v>44366</c:v>
                </c:pt>
                <c:pt idx="268">
                  <c:v>44367</c:v>
                </c:pt>
                <c:pt idx="269">
                  <c:v>44368</c:v>
                </c:pt>
                <c:pt idx="270">
                  <c:v>44369</c:v>
                </c:pt>
                <c:pt idx="271">
                  <c:v>44370</c:v>
                </c:pt>
                <c:pt idx="272">
                  <c:v>44371</c:v>
                </c:pt>
                <c:pt idx="273">
                  <c:v>44372</c:v>
                </c:pt>
                <c:pt idx="274">
                  <c:v>44373</c:v>
                </c:pt>
                <c:pt idx="275">
                  <c:v>44374</c:v>
                </c:pt>
                <c:pt idx="276">
                  <c:v>44375</c:v>
                </c:pt>
                <c:pt idx="277">
                  <c:v>44376</c:v>
                </c:pt>
                <c:pt idx="278">
                  <c:v>44377</c:v>
                </c:pt>
                <c:pt idx="279">
                  <c:v>44378</c:v>
                </c:pt>
                <c:pt idx="280">
                  <c:v>44379</c:v>
                </c:pt>
                <c:pt idx="281">
                  <c:v>44380</c:v>
                </c:pt>
                <c:pt idx="282">
                  <c:v>44381</c:v>
                </c:pt>
                <c:pt idx="283">
                  <c:v>44382</c:v>
                </c:pt>
                <c:pt idx="284">
                  <c:v>44383</c:v>
                </c:pt>
                <c:pt idx="285">
                  <c:v>44384</c:v>
                </c:pt>
                <c:pt idx="286">
                  <c:v>44385</c:v>
                </c:pt>
                <c:pt idx="287">
                  <c:v>44386</c:v>
                </c:pt>
                <c:pt idx="288">
                  <c:v>44387</c:v>
                </c:pt>
                <c:pt idx="289">
                  <c:v>44388</c:v>
                </c:pt>
                <c:pt idx="290">
                  <c:v>44389</c:v>
                </c:pt>
                <c:pt idx="291">
                  <c:v>44390</c:v>
                </c:pt>
                <c:pt idx="292">
                  <c:v>44391</c:v>
                </c:pt>
                <c:pt idx="293">
                  <c:v>44392</c:v>
                </c:pt>
                <c:pt idx="294">
                  <c:v>44393</c:v>
                </c:pt>
                <c:pt idx="295">
                  <c:v>44394</c:v>
                </c:pt>
                <c:pt idx="296">
                  <c:v>44395</c:v>
                </c:pt>
                <c:pt idx="297">
                  <c:v>44396</c:v>
                </c:pt>
                <c:pt idx="298">
                  <c:v>44397</c:v>
                </c:pt>
                <c:pt idx="299">
                  <c:v>44398</c:v>
                </c:pt>
                <c:pt idx="300">
                  <c:v>44399</c:v>
                </c:pt>
                <c:pt idx="301">
                  <c:v>44400</c:v>
                </c:pt>
                <c:pt idx="302">
                  <c:v>44401</c:v>
                </c:pt>
                <c:pt idx="303">
                  <c:v>44402</c:v>
                </c:pt>
                <c:pt idx="304">
                  <c:v>44403</c:v>
                </c:pt>
                <c:pt idx="305">
                  <c:v>44404</c:v>
                </c:pt>
                <c:pt idx="306">
                  <c:v>44405</c:v>
                </c:pt>
                <c:pt idx="307">
                  <c:v>44406</c:v>
                </c:pt>
                <c:pt idx="308">
                  <c:v>44407</c:v>
                </c:pt>
                <c:pt idx="309">
                  <c:v>44408</c:v>
                </c:pt>
                <c:pt idx="310">
                  <c:v>44409</c:v>
                </c:pt>
                <c:pt idx="311">
                  <c:v>44410</c:v>
                </c:pt>
                <c:pt idx="312">
                  <c:v>44411</c:v>
                </c:pt>
                <c:pt idx="313">
                  <c:v>44412</c:v>
                </c:pt>
                <c:pt idx="314">
                  <c:v>44413</c:v>
                </c:pt>
                <c:pt idx="315">
                  <c:v>44414</c:v>
                </c:pt>
                <c:pt idx="316">
                  <c:v>44415</c:v>
                </c:pt>
                <c:pt idx="317">
                  <c:v>44416</c:v>
                </c:pt>
                <c:pt idx="318">
                  <c:v>44417</c:v>
                </c:pt>
                <c:pt idx="319">
                  <c:v>44418</c:v>
                </c:pt>
                <c:pt idx="320">
                  <c:v>44419</c:v>
                </c:pt>
                <c:pt idx="321">
                  <c:v>44420</c:v>
                </c:pt>
                <c:pt idx="322">
                  <c:v>44421</c:v>
                </c:pt>
                <c:pt idx="323">
                  <c:v>44422</c:v>
                </c:pt>
                <c:pt idx="324">
                  <c:v>44423</c:v>
                </c:pt>
                <c:pt idx="325">
                  <c:v>44424</c:v>
                </c:pt>
                <c:pt idx="326">
                  <c:v>44425</c:v>
                </c:pt>
                <c:pt idx="327">
                  <c:v>44426</c:v>
                </c:pt>
                <c:pt idx="328">
                  <c:v>44427</c:v>
                </c:pt>
                <c:pt idx="329">
                  <c:v>44428</c:v>
                </c:pt>
                <c:pt idx="330">
                  <c:v>44429</c:v>
                </c:pt>
                <c:pt idx="331">
                  <c:v>44430</c:v>
                </c:pt>
                <c:pt idx="332">
                  <c:v>44431</c:v>
                </c:pt>
                <c:pt idx="333">
                  <c:v>44432</c:v>
                </c:pt>
                <c:pt idx="334">
                  <c:v>44433</c:v>
                </c:pt>
                <c:pt idx="335">
                  <c:v>44434</c:v>
                </c:pt>
                <c:pt idx="336">
                  <c:v>44435</c:v>
                </c:pt>
                <c:pt idx="337">
                  <c:v>44436</c:v>
                </c:pt>
                <c:pt idx="338">
                  <c:v>44437</c:v>
                </c:pt>
                <c:pt idx="339">
                  <c:v>44438</c:v>
                </c:pt>
                <c:pt idx="340">
                  <c:v>44439</c:v>
                </c:pt>
                <c:pt idx="341">
                  <c:v>44440</c:v>
                </c:pt>
                <c:pt idx="342">
                  <c:v>44441</c:v>
                </c:pt>
                <c:pt idx="343">
                  <c:v>44442</c:v>
                </c:pt>
                <c:pt idx="344">
                  <c:v>44443</c:v>
                </c:pt>
                <c:pt idx="345">
                  <c:v>44444</c:v>
                </c:pt>
                <c:pt idx="346">
                  <c:v>44445</c:v>
                </c:pt>
                <c:pt idx="347">
                  <c:v>44446</c:v>
                </c:pt>
                <c:pt idx="348">
                  <c:v>44447</c:v>
                </c:pt>
                <c:pt idx="349">
                  <c:v>44448</c:v>
                </c:pt>
                <c:pt idx="350">
                  <c:v>44449</c:v>
                </c:pt>
                <c:pt idx="351">
                  <c:v>44450</c:v>
                </c:pt>
                <c:pt idx="352">
                  <c:v>44451</c:v>
                </c:pt>
                <c:pt idx="353">
                  <c:v>44452</c:v>
                </c:pt>
                <c:pt idx="354">
                  <c:v>44453</c:v>
                </c:pt>
                <c:pt idx="355">
                  <c:v>44454</c:v>
                </c:pt>
                <c:pt idx="356">
                  <c:v>44455</c:v>
                </c:pt>
                <c:pt idx="357">
                  <c:v>44456</c:v>
                </c:pt>
                <c:pt idx="358">
                  <c:v>44457</c:v>
                </c:pt>
                <c:pt idx="359">
                  <c:v>44458</c:v>
                </c:pt>
                <c:pt idx="360">
                  <c:v>44459</c:v>
                </c:pt>
                <c:pt idx="361">
                  <c:v>44460</c:v>
                </c:pt>
                <c:pt idx="362">
                  <c:v>44461</c:v>
                </c:pt>
                <c:pt idx="363">
                  <c:v>44462</c:v>
                </c:pt>
                <c:pt idx="364">
                  <c:v>44463</c:v>
                </c:pt>
                <c:pt idx="365">
                  <c:v>44464</c:v>
                </c:pt>
                <c:pt idx="366">
                  <c:v>44465</c:v>
                </c:pt>
                <c:pt idx="367">
                  <c:v>44466</c:v>
                </c:pt>
                <c:pt idx="368">
                  <c:v>44467</c:v>
                </c:pt>
                <c:pt idx="369">
                  <c:v>44468</c:v>
                </c:pt>
                <c:pt idx="370">
                  <c:v>44469</c:v>
                </c:pt>
                <c:pt idx="371">
                  <c:v>44470</c:v>
                </c:pt>
                <c:pt idx="372">
                  <c:v>44471</c:v>
                </c:pt>
                <c:pt idx="373">
                  <c:v>44472</c:v>
                </c:pt>
                <c:pt idx="374">
                  <c:v>44473</c:v>
                </c:pt>
                <c:pt idx="375">
                  <c:v>44474</c:v>
                </c:pt>
                <c:pt idx="376">
                  <c:v>44475</c:v>
                </c:pt>
                <c:pt idx="377">
                  <c:v>44476</c:v>
                </c:pt>
                <c:pt idx="378">
                  <c:v>44477</c:v>
                </c:pt>
                <c:pt idx="379">
                  <c:v>44478</c:v>
                </c:pt>
                <c:pt idx="380">
                  <c:v>44479</c:v>
                </c:pt>
                <c:pt idx="381">
                  <c:v>44480</c:v>
                </c:pt>
                <c:pt idx="382">
                  <c:v>44481</c:v>
                </c:pt>
                <c:pt idx="383">
                  <c:v>44482</c:v>
                </c:pt>
                <c:pt idx="384">
                  <c:v>44483</c:v>
                </c:pt>
                <c:pt idx="385">
                  <c:v>44484</c:v>
                </c:pt>
                <c:pt idx="386">
                  <c:v>44485</c:v>
                </c:pt>
                <c:pt idx="387">
                  <c:v>44486</c:v>
                </c:pt>
                <c:pt idx="388">
                  <c:v>44487</c:v>
                </c:pt>
                <c:pt idx="389">
                  <c:v>44488</c:v>
                </c:pt>
                <c:pt idx="390">
                  <c:v>44489</c:v>
                </c:pt>
                <c:pt idx="391">
                  <c:v>44490</c:v>
                </c:pt>
                <c:pt idx="392">
                  <c:v>44491</c:v>
                </c:pt>
                <c:pt idx="393">
                  <c:v>44492</c:v>
                </c:pt>
                <c:pt idx="394">
                  <c:v>44493</c:v>
                </c:pt>
                <c:pt idx="395">
                  <c:v>44494</c:v>
                </c:pt>
                <c:pt idx="396">
                  <c:v>44495</c:v>
                </c:pt>
                <c:pt idx="397">
                  <c:v>44496</c:v>
                </c:pt>
                <c:pt idx="398">
                  <c:v>44497</c:v>
                </c:pt>
                <c:pt idx="399">
                  <c:v>44498</c:v>
                </c:pt>
                <c:pt idx="400">
                  <c:v>44499</c:v>
                </c:pt>
                <c:pt idx="401">
                  <c:v>44500</c:v>
                </c:pt>
                <c:pt idx="402">
                  <c:v>44501</c:v>
                </c:pt>
                <c:pt idx="403">
                  <c:v>44502</c:v>
                </c:pt>
                <c:pt idx="404">
                  <c:v>44503</c:v>
                </c:pt>
                <c:pt idx="405">
                  <c:v>44504</c:v>
                </c:pt>
                <c:pt idx="406">
                  <c:v>44505</c:v>
                </c:pt>
                <c:pt idx="407">
                  <c:v>44506</c:v>
                </c:pt>
                <c:pt idx="408">
                  <c:v>44507</c:v>
                </c:pt>
                <c:pt idx="409">
                  <c:v>44508</c:v>
                </c:pt>
                <c:pt idx="410">
                  <c:v>44509</c:v>
                </c:pt>
                <c:pt idx="411">
                  <c:v>44510</c:v>
                </c:pt>
                <c:pt idx="412">
                  <c:v>44511</c:v>
                </c:pt>
                <c:pt idx="413">
                  <c:v>44512</c:v>
                </c:pt>
                <c:pt idx="414">
                  <c:v>44513</c:v>
                </c:pt>
                <c:pt idx="415">
                  <c:v>44514</c:v>
                </c:pt>
                <c:pt idx="416">
                  <c:v>44515</c:v>
                </c:pt>
                <c:pt idx="417">
                  <c:v>44516</c:v>
                </c:pt>
                <c:pt idx="418">
                  <c:v>44517</c:v>
                </c:pt>
                <c:pt idx="419">
                  <c:v>44518</c:v>
                </c:pt>
                <c:pt idx="420">
                  <c:v>44519</c:v>
                </c:pt>
                <c:pt idx="421">
                  <c:v>44520</c:v>
                </c:pt>
                <c:pt idx="422">
                  <c:v>44521</c:v>
                </c:pt>
                <c:pt idx="423">
                  <c:v>44522</c:v>
                </c:pt>
                <c:pt idx="424">
                  <c:v>44523</c:v>
                </c:pt>
                <c:pt idx="425">
                  <c:v>44524</c:v>
                </c:pt>
                <c:pt idx="426">
                  <c:v>44525</c:v>
                </c:pt>
                <c:pt idx="427">
                  <c:v>44526</c:v>
                </c:pt>
                <c:pt idx="428">
                  <c:v>44527</c:v>
                </c:pt>
                <c:pt idx="429">
                  <c:v>44528</c:v>
                </c:pt>
                <c:pt idx="430">
                  <c:v>44529</c:v>
                </c:pt>
                <c:pt idx="431">
                  <c:v>44530</c:v>
                </c:pt>
                <c:pt idx="432">
                  <c:v>44531</c:v>
                </c:pt>
                <c:pt idx="433">
                  <c:v>44532</c:v>
                </c:pt>
                <c:pt idx="434">
                  <c:v>44533</c:v>
                </c:pt>
                <c:pt idx="435">
                  <c:v>44534</c:v>
                </c:pt>
                <c:pt idx="436">
                  <c:v>44535</c:v>
                </c:pt>
                <c:pt idx="437">
                  <c:v>44536</c:v>
                </c:pt>
                <c:pt idx="438">
                  <c:v>44537</c:v>
                </c:pt>
                <c:pt idx="439">
                  <c:v>44538</c:v>
                </c:pt>
                <c:pt idx="440">
                  <c:v>44539</c:v>
                </c:pt>
                <c:pt idx="441">
                  <c:v>44540</c:v>
                </c:pt>
                <c:pt idx="442">
                  <c:v>44541</c:v>
                </c:pt>
                <c:pt idx="443">
                  <c:v>44542</c:v>
                </c:pt>
                <c:pt idx="444">
                  <c:v>44543</c:v>
                </c:pt>
                <c:pt idx="445">
                  <c:v>44544</c:v>
                </c:pt>
                <c:pt idx="446">
                  <c:v>44545</c:v>
                </c:pt>
                <c:pt idx="447">
                  <c:v>44546</c:v>
                </c:pt>
                <c:pt idx="448">
                  <c:v>44547</c:v>
                </c:pt>
                <c:pt idx="449">
                  <c:v>44548</c:v>
                </c:pt>
                <c:pt idx="450">
                  <c:v>44549</c:v>
                </c:pt>
                <c:pt idx="451">
                  <c:v>44550</c:v>
                </c:pt>
                <c:pt idx="452">
                  <c:v>44551</c:v>
                </c:pt>
                <c:pt idx="453">
                  <c:v>44552</c:v>
                </c:pt>
                <c:pt idx="454">
                  <c:v>44553</c:v>
                </c:pt>
                <c:pt idx="455">
                  <c:v>44554</c:v>
                </c:pt>
                <c:pt idx="456">
                  <c:v>44555</c:v>
                </c:pt>
                <c:pt idx="457">
                  <c:v>44556</c:v>
                </c:pt>
                <c:pt idx="458">
                  <c:v>44557</c:v>
                </c:pt>
                <c:pt idx="459">
                  <c:v>44558</c:v>
                </c:pt>
                <c:pt idx="460">
                  <c:v>44559</c:v>
                </c:pt>
                <c:pt idx="461">
                  <c:v>44560</c:v>
                </c:pt>
                <c:pt idx="462">
                  <c:v>44561</c:v>
                </c:pt>
                <c:pt idx="463">
                  <c:v>44562</c:v>
                </c:pt>
                <c:pt idx="464">
                  <c:v>44563</c:v>
                </c:pt>
                <c:pt idx="465">
                  <c:v>44564</c:v>
                </c:pt>
                <c:pt idx="466">
                  <c:v>44565</c:v>
                </c:pt>
                <c:pt idx="467">
                  <c:v>44566</c:v>
                </c:pt>
                <c:pt idx="468">
                  <c:v>44567</c:v>
                </c:pt>
                <c:pt idx="469">
                  <c:v>44568</c:v>
                </c:pt>
                <c:pt idx="470">
                  <c:v>44569</c:v>
                </c:pt>
                <c:pt idx="471">
                  <c:v>44570</c:v>
                </c:pt>
                <c:pt idx="472">
                  <c:v>44571</c:v>
                </c:pt>
                <c:pt idx="473">
                  <c:v>44572</c:v>
                </c:pt>
                <c:pt idx="474">
                  <c:v>44573</c:v>
                </c:pt>
                <c:pt idx="475">
                  <c:v>44574</c:v>
                </c:pt>
                <c:pt idx="476">
                  <c:v>44575</c:v>
                </c:pt>
                <c:pt idx="477">
                  <c:v>44576</c:v>
                </c:pt>
                <c:pt idx="478">
                  <c:v>44577</c:v>
                </c:pt>
                <c:pt idx="479">
                  <c:v>44578</c:v>
                </c:pt>
                <c:pt idx="480">
                  <c:v>44579</c:v>
                </c:pt>
                <c:pt idx="481">
                  <c:v>44580</c:v>
                </c:pt>
                <c:pt idx="482">
                  <c:v>44581</c:v>
                </c:pt>
                <c:pt idx="483">
                  <c:v>44582</c:v>
                </c:pt>
                <c:pt idx="484">
                  <c:v>44583</c:v>
                </c:pt>
                <c:pt idx="485">
                  <c:v>44584</c:v>
                </c:pt>
                <c:pt idx="486">
                  <c:v>44585</c:v>
                </c:pt>
                <c:pt idx="487">
                  <c:v>44586</c:v>
                </c:pt>
                <c:pt idx="488">
                  <c:v>44587</c:v>
                </c:pt>
                <c:pt idx="489">
                  <c:v>44588</c:v>
                </c:pt>
                <c:pt idx="490">
                  <c:v>44589</c:v>
                </c:pt>
                <c:pt idx="491">
                  <c:v>44590</c:v>
                </c:pt>
                <c:pt idx="492">
                  <c:v>44591</c:v>
                </c:pt>
                <c:pt idx="493">
                  <c:v>44592</c:v>
                </c:pt>
                <c:pt idx="494">
                  <c:v>44593</c:v>
                </c:pt>
                <c:pt idx="495">
                  <c:v>44594</c:v>
                </c:pt>
                <c:pt idx="496">
                  <c:v>44595</c:v>
                </c:pt>
                <c:pt idx="497">
                  <c:v>44596</c:v>
                </c:pt>
                <c:pt idx="498">
                  <c:v>44597</c:v>
                </c:pt>
                <c:pt idx="499">
                  <c:v>44598</c:v>
                </c:pt>
                <c:pt idx="500">
                  <c:v>44599</c:v>
                </c:pt>
                <c:pt idx="501">
                  <c:v>44600</c:v>
                </c:pt>
                <c:pt idx="502">
                  <c:v>44601</c:v>
                </c:pt>
                <c:pt idx="503">
                  <c:v>44602</c:v>
                </c:pt>
                <c:pt idx="504">
                  <c:v>44603</c:v>
                </c:pt>
                <c:pt idx="505">
                  <c:v>44604</c:v>
                </c:pt>
                <c:pt idx="506">
                  <c:v>44605</c:v>
                </c:pt>
                <c:pt idx="507">
                  <c:v>44606</c:v>
                </c:pt>
              </c:numCache>
            </c:numRef>
          </c:xVal>
          <c:yVal>
            <c:numRef>
              <c:f>'All seasonal growth models fina'!$G$4:$G$511</c:f>
              <c:numCache>
                <c:formatCode>General</c:formatCode>
                <c:ptCount val="508"/>
                <c:pt idx="143">
                  <c:v>0.179861898355822</c:v>
                </c:pt>
                <c:pt idx="144">
                  <c:v>0.363234525713795</c:v>
                </c:pt>
                <c:pt idx="145">
                  <c:v>0.550117882073919</c:v>
                </c:pt>
                <c:pt idx="146">
                  <c:v>0.740511967436179</c:v>
                </c:pt>
                <c:pt idx="147">
                  <c:v>0.93441678180059</c:v>
                </c:pt>
                <c:pt idx="148">
                  <c:v>1.13183232516714</c:v>
                </c:pt>
                <c:pt idx="149">
                  <c:v>1.33275859753584</c:v>
                </c:pt>
                <c:pt idx="150">
                  <c:v>1.53719559890667</c:v>
                </c:pt>
                <c:pt idx="151">
                  <c:v>1.74514332927966</c:v>
                </c:pt>
                <c:pt idx="152">
                  <c:v>1.95660178865479</c:v>
                </c:pt>
                <c:pt idx="153">
                  <c:v>2.17157097703206</c:v>
                </c:pt>
                <c:pt idx="154">
                  <c:v>2.39005089441149</c:v>
                </c:pt>
                <c:pt idx="155">
                  <c:v>2.61204154079305</c:v>
                </c:pt>
                <c:pt idx="156">
                  <c:v>2.83754291617676</c:v>
                </c:pt>
                <c:pt idx="157">
                  <c:v>3.06655502056261</c:v>
                </c:pt>
                <c:pt idx="158">
                  <c:v>3.29907785395062</c:v>
                </c:pt>
                <c:pt idx="159">
                  <c:v>3.53511141634075</c:v>
                </c:pt>
                <c:pt idx="160">
                  <c:v>3.77465570773304</c:v>
                </c:pt>
                <c:pt idx="161">
                  <c:v>4.01771072812748</c:v>
                </c:pt>
                <c:pt idx="162">
                  <c:v>4.26427647752405</c:v>
                </c:pt>
                <c:pt idx="163">
                  <c:v>4.51435295592277</c:v>
                </c:pt>
                <c:pt idx="164">
                  <c:v>4.76794016332364</c:v>
                </c:pt>
                <c:pt idx="165">
                  <c:v>5.02503809972665</c:v>
                </c:pt>
                <c:pt idx="166">
                  <c:v>5.2856467651318</c:v>
                </c:pt>
                <c:pt idx="167">
                  <c:v>5.54764504901939</c:v>
                </c:pt>
                <c:pt idx="168">
                  <c:v>5.81103295138942</c:v>
                </c:pt>
                <c:pt idx="169">
                  <c:v>6.07581047224188</c:v>
                </c:pt>
                <c:pt idx="170">
                  <c:v>6.34197761157678</c:v>
                </c:pt>
                <c:pt idx="171">
                  <c:v>6.60953436939413</c:v>
                </c:pt>
                <c:pt idx="172">
                  <c:v>6.8784807456939</c:v>
                </c:pt>
                <c:pt idx="173">
                  <c:v>7.14881674047612</c:v>
                </c:pt>
                <c:pt idx="174">
                  <c:v>7.42054235374078</c:v>
                </c:pt>
                <c:pt idx="175">
                  <c:v>7.69365758548788</c:v>
                </c:pt>
                <c:pt idx="176">
                  <c:v>7.96816243571741</c:v>
                </c:pt>
                <c:pt idx="177">
                  <c:v>8.24405690442938</c:v>
                </c:pt>
                <c:pt idx="178">
                  <c:v>8.52134099162379</c:v>
                </c:pt>
                <c:pt idx="179">
                  <c:v>8.80001469730063</c:v>
                </c:pt>
                <c:pt idx="180">
                  <c:v>9.08007802145991</c:v>
                </c:pt>
                <c:pt idx="181">
                  <c:v>9.36153096410164</c:v>
                </c:pt>
                <c:pt idx="182">
                  <c:v>9.6443735252258</c:v>
                </c:pt>
                <c:pt idx="183">
                  <c:v>9.9286057048324</c:v>
                </c:pt>
                <c:pt idx="184">
                  <c:v>10.2142275029214</c:v>
                </c:pt>
                <c:pt idx="185">
                  <c:v>10.5012389194929</c:v>
                </c:pt>
                <c:pt idx="186">
                  <c:v>10.7896399545468</c:v>
                </c:pt>
                <c:pt idx="187">
                  <c:v>11.0794306080832</c:v>
                </c:pt>
                <c:pt idx="188">
                  <c:v>11.370610880102</c:v>
                </c:pt>
                <c:pt idx="189">
                  <c:v>11.6631807706032</c:v>
                </c:pt>
                <c:pt idx="190">
                  <c:v>11.9571402795869</c:v>
                </c:pt>
                <c:pt idx="191">
                  <c:v>12.252489407053</c:v>
                </c:pt>
                <c:pt idx="192">
                  <c:v>12.5492281530015</c:v>
                </c:pt>
                <c:pt idx="193">
                  <c:v>12.8473565174325</c:v>
                </c:pt>
                <c:pt idx="194">
                  <c:v>13.1468745003459</c:v>
                </c:pt>
                <c:pt idx="195">
                  <c:v>13.4477821017418</c:v>
                </c:pt>
                <c:pt idx="196">
                  <c:v>13.7500793216201</c:v>
                </c:pt>
                <c:pt idx="197">
                  <c:v>14.0537661599808</c:v>
                </c:pt>
                <c:pt idx="198">
                  <c:v>14.3616613808827</c:v>
                </c:pt>
                <c:pt idx="199">
                  <c:v>14.6737649843257</c:v>
                </c:pt>
                <c:pt idx="200">
                  <c:v>14.9900769703098</c:v>
                </c:pt>
                <c:pt idx="201">
                  <c:v>15.3105973388351</c:v>
                </c:pt>
                <c:pt idx="202">
                  <c:v>15.6353260899015</c:v>
                </c:pt>
                <c:pt idx="203">
                  <c:v>15.9642632235091</c:v>
                </c:pt>
                <c:pt idx="204">
                  <c:v>16.2974087396578</c:v>
                </c:pt>
                <c:pt idx="205">
                  <c:v>16.6347626383476</c:v>
                </c:pt>
                <c:pt idx="206">
                  <c:v>16.9763249195785</c:v>
                </c:pt>
                <c:pt idx="207">
                  <c:v>17.3220955833507</c:v>
                </c:pt>
                <c:pt idx="208">
                  <c:v>17.6720746296639</c:v>
                </c:pt>
                <c:pt idx="209">
                  <c:v>18.0262620585182</c:v>
                </c:pt>
                <c:pt idx="210">
                  <c:v>18.3846578699138</c:v>
                </c:pt>
                <c:pt idx="211">
                  <c:v>18.7472620638504</c:v>
                </c:pt>
                <c:pt idx="212">
                  <c:v>19.1140746403282</c:v>
                </c:pt>
                <c:pt idx="213">
                  <c:v>19.4850955993471</c:v>
                </c:pt>
                <c:pt idx="214">
                  <c:v>19.8603249409071</c:v>
                </c:pt>
                <c:pt idx="215">
                  <c:v>20.2397626650083</c:v>
                </c:pt>
                <c:pt idx="216">
                  <c:v>20.6234087716506</c:v>
                </c:pt>
                <c:pt idx="217">
                  <c:v>21.0112632608341</c:v>
                </c:pt>
                <c:pt idx="218">
                  <c:v>21.4033261325587</c:v>
                </c:pt>
                <c:pt idx="219">
                  <c:v>21.8020311244735</c:v>
                </c:pt>
                <c:pt idx="220">
                  <c:v>22.2073782365784</c:v>
                </c:pt>
                <c:pt idx="221">
                  <c:v>22.6193674688735</c:v>
                </c:pt>
                <c:pt idx="222">
                  <c:v>23.0379988213588</c:v>
                </c:pt>
                <c:pt idx="223">
                  <c:v>23.4632722940342</c:v>
                </c:pt>
                <c:pt idx="224">
                  <c:v>23.8951878868998</c:v>
                </c:pt>
                <c:pt idx="225">
                  <c:v>24.3337455999555</c:v>
                </c:pt>
                <c:pt idx="226">
                  <c:v>24.7789454332015</c:v>
                </c:pt>
                <c:pt idx="227">
                  <c:v>25.2307873866376</c:v>
                </c:pt>
                <c:pt idx="228">
                  <c:v>25.6892714602639</c:v>
                </c:pt>
                <c:pt idx="229">
                  <c:v>26.1543976540803</c:v>
                </c:pt>
                <c:pt idx="230">
                  <c:v>26.6261659680869</c:v>
                </c:pt>
                <c:pt idx="231">
                  <c:v>27.1045764022837</c:v>
                </c:pt>
                <c:pt idx="232">
                  <c:v>27.5896289566706</c:v>
                </c:pt>
                <c:pt idx="233">
                  <c:v>28.0669974430821</c:v>
                </c:pt>
                <c:pt idx="234">
                  <c:v>28.536681861518</c:v>
                </c:pt>
                <c:pt idx="235">
                  <c:v>28.9986822119786</c:v>
                </c:pt>
                <c:pt idx="236">
                  <c:v>29.4529984944636</c:v>
                </c:pt>
                <c:pt idx="237">
                  <c:v>29.8996307089731</c:v>
                </c:pt>
                <c:pt idx="238">
                  <c:v>30.3385788555072</c:v>
                </c:pt>
                <c:pt idx="239">
                  <c:v>30.7698429340657</c:v>
                </c:pt>
                <c:pt idx="240">
                  <c:v>31.19115334894</c:v>
                </c:pt>
                <c:pt idx="241">
                  <c:v>31.60251010013</c:v>
                </c:pt>
                <c:pt idx="242">
                  <c:v>32.0039131876358</c:v>
                </c:pt>
                <c:pt idx="243">
                  <c:v>32.4039350055635</c:v>
                </c:pt>
                <c:pt idx="244">
                  <c:v>32.8025755539134</c:v>
                </c:pt>
                <c:pt idx="245">
                  <c:v>33.1998348326852</c:v>
                </c:pt>
                <c:pt idx="246">
                  <c:v>33.5957128418791</c:v>
                </c:pt>
                <c:pt idx="247">
                  <c:v>33.9902095814951</c:v>
                </c:pt>
                <c:pt idx="248">
                  <c:v>34.3833250515331</c:v>
                </c:pt>
                <c:pt idx="249">
                  <c:v>34.7750592519932</c:v>
                </c:pt>
                <c:pt idx="250">
                  <c:v>35.1654121828753</c:v>
                </c:pt>
                <c:pt idx="251">
                  <c:v>35.5543838441794</c:v>
                </c:pt>
                <c:pt idx="252">
                  <c:v>35.9419742359057</c:v>
                </c:pt>
                <c:pt idx="253">
                  <c:v>36.3281833580539</c:v>
                </c:pt>
                <c:pt idx="254">
                  <c:v>36.7130112106242</c:v>
                </c:pt>
                <c:pt idx="255">
                  <c:v>37.0964577936166</c:v>
                </c:pt>
                <c:pt idx="256">
                  <c:v>37.478523107031</c:v>
                </c:pt>
                <c:pt idx="257">
                  <c:v>37.8592071508674</c:v>
                </c:pt>
                <c:pt idx="258">
                  <c:v>38.2385099251259</c:v>
                </c:pt>
                <c:pt idx="259">
                  <c:v>38.6164314298064</c:v>
                </c:pt>
                <c:pt idx="260">
                  <c:v>38.992971664909</c:v>
                </c:pt>
                <c:pt idx="261">
                  <c:v>39.3673669533252</c:v>
                </c:pt>
                <c:pt idx="262">
                  <c:v>39.739617295055</c:v>
                </c:pt>
                <c:pt idx="263">
                  <c:v>40.1097226900984</c:v>
                </c:pt>
                <c:pt idx="264">
                  <c:v>40.4784825843198</c:v>
                </c:pt>
                <c:pt idx="265">
                  <c:v>40.8458969777191</c:v>
                </c:pt>
                <c:pt idx="266">
                  <c:v>41.2119658702964</c:v>
                </c:pt>
                <c:pt idx="267">
                  <c:v>41.5766892620517</c:v>
                </c:pt>
                <c:pt idx="268">
                  <c:v>41.9400671529849</c:v>
                </c:pt>
                <c:pt idx="269">
                  <c:v>42.302099543096</c:v>
                </c:pt>
                <c:pt idx="270">
                  <c:v>42.6627864323852</c:v>
                </c:pt>
                <c:pt idx="271">
                  <c:v>43.0221278208523</c:v>
                </c:pt>
                <c:pt idx="272">
                  <c:v>43.3801237084973</c:v>
                </c:pt>
                <c:pt idx="273">
                  <c:v>43.7367740953204</c:v>
                </c:pt>
                <c:pt idx="274">
                  <c:v>44.0920789813213</c:v>
                </c:pt>
                <c:pt idx="275">
                  <c:v>44.4460383665003</c:v>
                </c:pt>
                <c:pt idx="276">
                  <c:v>44.7986522508572</c:v>
                </c:pt>
                <c:pt idx="277">
                  <c:v>45.149920634392</c:v>
                </c:pt>
                <c:pt idx="278">
                  <c:v>45.4998435171048</c:v>
                </c:pt>
                <c:pt idx="279">
                  <c:v>45.8500277889286</c:v>
                </c:pt>
                <c:pt idx="280">
                  <c:v>46.2004734498633</c:v>
                </c:pt>
                <c:pt idx="281">
                  <c:v>46.551180499909</c:v>
                </c:pt>
                <c:pt idx="282">
                  <c:v>46.9041127198747</c:v>
                </c:pt>
                <c:pt idx="283">
                  <c:v>47.2592701097604</c:v>
                </c:pt>
                <c:pt idx="284">
                  <c:v>47.6166526695662</c:v>
                </c:pt>
                <c:pt idx="285">
                  <c:v>47.9762603992921</c:v>
                </c:pt>
                <c:pt idx="286">
                  <c:v>48.338093298938</c:v>
                </c:pt>
                <c:pt idx="287">
                  <c:v>48.7021513685039</c:v>
                </c:pt>
                <c:pt idx="288">
                  <c:v>49.0684346079899</c:v>
                </c:pt>
                <c:pt idx="289">
                  <c:v>49.436943017396</c:v>
                </c:pt>
                <c:pt idx="290">
                  <c:v>49.8076765967221</c:v>
                </c:pt>
                <c:pt idx="291">
                  <c:v>50.1806353459682</c:v>
                </c:pt>
                <c:pt idx="292">
                  <c:v>50.5558192651344</c:v>
                </c:pt>
                <c:pt idx="293">
                  <c:v>50.9332283542206</c:v>
                </c:pt>
                <c:pt idx="294">
                  <c:v>51.3116961080446</c:v>
                </c:pt>
                <c:pt idx="295">
                  <c:v>51.6912225266064</c:v>
                </c:pt>
                <c:pt idx="296">
                  <c:v>52.0718076099059</c:v>
                </c:pt>
                <c:pt idx="297">
                  <c:v>52.4534513579433</c:v>
                </c:pt>
                <c:pt idx="298">
                  <c:v>52.8361537707184</c:v>
                </c:pt>
                <c:pt idx="299">
                  <c:v>53.2199148482312</c:v>
                </c:pt>
                <c:pt idx="300">
                  <c:v>53.6047345904819</c:v>
                </c:pt>
                <c:pt idx="301">
                  <c:v>53.9906129974703</c:v>
                </c:pt>
                <c:pt idx="302">
                  <c:v>54.3775500691965</c:v>
                </c:pt>
                <c:pt idx="303">
                  <c:v>54.7654757220061</c:v>
                </c:pt>
                <c:pt idx="304">
                  <c:v>55.154389955899</c:v>
                </c:pt>
                <c:pt idx="305">
                  <c:v>55.5442927708753</c:v>
                </c:pt>
                <c:pt idx="306">
                  <c:v>55.9351841669349</c:v>
                </c:pt>
                <c:pt idx="307">
                  <c:v>56.3270641440779</c:v>
                </c:pt>
                <c:pt idx="308">
                  <c:v>56.7199327023043</c:v>
                </c:pt>
                <c:pt idx="309">
                  <c:v>57.1171350960871</c:v>
                </c:pt>
                <c:pt idx="310">
                  <c:v>57.5186713254264</c:v>
                </c:pt>
                <c:pt idx="311">
                  <c:v>57.9245413903222</c:v>
                </c:pt>
                <c:pt idx="312">
                  <c:v>58.3347452907744</c:v>
                </c:pt>
                <c:pt idx="313">
                  <c:v>58.749283026783</c:v>
                </c:pt>
                <c:pt idx="314">
                  <c:v>59.1681545983482</c:v>
                </c:pt>
                <c:pt idx="315">
                  <c:v>59.5913600054697</c:v>
                </c:pt>
                <c:pt idx="316">
                  <c:v>60.0188992481478</c:v>
                </c:pt>
                <c:pt idx="317">
                  <c:v>60.4507723263823</c:v>
                </c:pt>
                <c:pt idx="318">
                  <c:v>60.8869792401733</c:v>
                </c:pt>
                <c:pt idx="319">
                  <c:v>61.3275199895207</c:v>
                </c:pt>
                <c:pt idx="320">
                  <c:v>61.7723945744246</c:v>
                </c:pt>
                <c:pt idx="321">
                  <c:v>62.2216029948849</c:v>
                </c:pt>
                <c:pt idx="322">
                  <c:v>62.6751452509017</c:v>
                </c:pt>
                <c:pt idx="323">
                  <c:v>63.133021342475</c:v>
                </c:pt>
                <c:pt idx="324">
                  <c:v>63.5950373329247</c:v>
                </c:pt>
                <c:pt idx="325">
                  <c:v>64.0606980433127</c:v>
                </c:pt>
                <c:pt idx="326">
                  <c:v>64.530003473639</c:v>
                </c:pt>
                <c:pt idx="327">
                  <c:v>65.0029536239036</c:v>
                </c:pt>
                <c:pt idx="328">
                  <c:v>65.4795484941064</c:v>
                </c:pt>
                <c:pt idx="329">
                  <c:v>65.9597880842475</c:v>
                </c:pt>
                <c:pt idx="330">
                  <c:v>66.4436723943269</c:v>
                </c:pt>
                <c:pt idx="331">
                  <c:v>66.9312014243446</c:v>
                </c:pt>
                <c:pt idx="332">
                  <c:v>67.4223751743006</c:v>
                </c:pt>
                <c:pt idx="333">
                  <c:v>67.9171936441948</c:v>
                </c:pt>
                <c:pt idx="334">
                  <c:v>68.4156568340273</c:v>
                </c:pt>
                <c:pt idx="335">
                  <c:v>68.9177647437981</c:v>
                </c:pt>
                <c:pt idx="336">
                  <c:v>69.4235173735072</c:v>
                </c:pt>
                <c:pt idx="337">
                  <c:v>69.9187918935016</c:v>
                </c:pt>
                <c:pt idx="338">
                  <c:v>70.4035883037811</c:v>
                </c:pt>
                <c:pt idx="339">
                  <c:v>70.8779066043458</c:v>
                </c:pt>
                <c:pt idx="340">
                  <c:v>71.3420126957207</c:v>
                </c:pt>
                <c:pt idx="341">
                  <c:v>71.7959065779057</c:v>
                </c:pt>
                <c:pt idx="342">
                  <c:v>72.2395882509008</c:v>
                </c:pt>
                <c:pt idx="343">
                  <c:v>72.673057714706</c:v>
                </c:pt>
                <c:pt idx="344">
                  <c:v>73.0963149693213</c:v>
                </c:pt>
                <c:pt idx="345">
                  <c:v>73.5097221001077</c:v>
                </c:pt>
                <c:pt idx="346">
                  <c:v>73.9195107225191</c:v>
                </c:pt>
                <c:pt idx="347">
                  <c:v>74.3256808365555</c:v>
                </c:pt>
                <c:pt idx="348">
                  <c:v>74.7282324422169</c:v>
                </c:pt>
                <c:pt idx="349">
                  <c:v>75.1271655395034</c:v>
                </c:pt>
                <c:pt idx="350">
                  <c:v>75.522480128415</c:v>
                </c:pt>
                <c:pt idx="351">
                  <c:v>75.9141762089515</c:v>
                </c:pt>
                <c:pt idx="352">
                  <c:v>76.3022537811131</c:v>
                </c:pt>
                <c:pt idx="353">
                  <c:v>76.6867128448998</c:v>
                </c:pt>
                <c:pt idx="354">
                  <c:v>77.0675534003115</c:v>
                </c:pt>
                <c:pt idx="355">
                  <c:v>77.4447754473482</c:v>
                </c:pt>
                <c:pt idx="356">
                  <c:v>77.8131594695104</c:v>
                </c:pt>
                <c:pt idx="357">
                  <c:v>78.1727054667981</c:v>
                </c:pt>
                <c:pt idx="358">
                  <c:v>78.5234134392112</c:v>
                </c:pt>
                <c:pt idx="359">
                  <c:v>78.8652833867499</c:v>
                </c:pt>
                <c:pt idx="360">
                  <c:v>79.198315309414</c:v>
                </c:pt>
                <c:pt idx="361">
                  <c:v>79.5230148896631</c:v>
                </c:pt>
                <c:pt idx="362">
                  <c:v>79.8393821274971</c:v>
                </c:pt>
                <c:pt idx="363">
                  <c:v>80.1474170229159</c:v>
                </c:pt>
                <c:pt idx="364">
                  <c:v>80.4471195759197</c:v>
                </c:pt>
                <c:pt idx="365">
                  <c:v>80.7384897865084</c:v>
                </c:pt>
                <c:pt idx="366">
                  <c:v>81.0215276546819</c:v>
                </c:pt>
                <c:pt idx="367">
                  <c:v>81.2962331804404</c:v>
                </c:pt>
                <c:pt idx="368">
                  <c:v>81.5626063637838</c:v>
                </c:pt>
                <c:pt idx="369">
                  <c:v>81.8206472047121</c:v>
                </c:pt>
                <c:pt idx="370">
                  <c:v>82.0703557032252</c:v>
                </c:pt>
                <c:pt idx="371">
                  <c:v>82.3197885517716</c:v>
                </c:pt>
                <c:pt idx="372">
                  <c:v>82.5689457503512</c:v>
                </c:pt>
                <c:pt idx="373">
                  <c:v>82.817827298964</c:v>
                </c:pt>
                <c:pt idx="374">
                  <c:v>83.0661882546385</c:v>
                </c:pt>
                <c:pt idx="375">
                  <c:v>83.3140286173747</c:v>
                </c:pt>
                <c:pt idx="376">
                  <c:v>83.5613483871725</c:v>
                </c:pt>
                <c:pt idx="377">
                  <c:v>83.808147564032</c:v>
                </c:pt>
                <c:pt idx="378">
                  <c:v>84.0544261479532</c:v>
                </c:pt>
                <c:pt idx="379">
                  <c:v>84.300184138936</c:v>
                </c:pt>
                <c:pt idx="380">
                  <c:v>84.5454215369806</c:v>
                </c:pt>
                <c:pt idx="381">
                  <c:v>84.7901383420867</c:v>
                </c:pt>
                <c:pt idx="382">
                  <c:v>85.0343345542546</c:v>
                </c:pt>
                <c:pt idx="383">
                  <c:v>85.2780101734841</c:v>
                </c:pt>
                <c:pt idx="384">
                  <c:v>85.5211651997754</c:v>
                </c:pt>
                <c:pt idx="385">
                  <c:v>85.7637996331283</c:v>
                </c:pt>
                <c:pt idx="386">
                  <c:v>86.0088599803209</c:v>
                </c:pt>
                <c:pt idx="387">
                  <c:v>86.2563462413533</c:v>
                </c:pt>
                <c:pt idx="388">
                  <c:v>86.5062584162254</c:v>
                </c:pt>
                <c:pt idx="389">
                  <c:v>86.7585965049373</c:v>
                </c:pt>
                <c:pt idx="390">
                  <c:v>87.0133605074889</c:v>
                </c:pt>
                <c:pt idx="391">
                  <c:v>87.2705504238803</c:v>
                </c:pt>
                <c:pt idx="392">
                  <c:v>87.5301662541115</c:v>
                </c:pt>
                <c:pt idx="393">
                  <c:v>87.7922079981824</c:v>
                </c:pt>
                <c:pt idx="394">
                  <c:v>88.056675656093</c:v>
                </c:pt>
                <c:pt idx="395">
                  <c:v>88.3235692278434</c:v>
                </c:pt>
                <c:pt idx="396">
                  <c:v>88.5928887134335</c:v>
                </c:pt>
                <c:pt idx="397">
                  <c:v>88.8619284685374</c:v>
                </c:pt>
                <c:pt idx="398">
                  <c:v>89.1306884931551</c:v>
                </c:pt>
                <c:pt idx="399">
                  <c:v>89.3991687872866</c:v>
                </c:pt>
                <c:pt idx="400">
                  <c:v>89.667369350932</c:v>
                </c:pt>
                <c:pt idx="401">
                  <c:v>89.9352901840911</c:v>
                </c:pt>
                <c:pt idx="402">
                  <c:v>90.2029312867641</c:v>
                </c:pt>
                <c:pt idx="403">
                  <c:v>90.4653891323935</c:v>
                </c:pt>
                <c:pt idx="404">
                  <c:v>90.7226637209792</c:v>
                </c:pt>
                <c:pt idx="405">
                  <c:v>90.9747550525213</c:v>
                </c:pt>
                <c:pt idx="406">
                  <c:v>91.2216631270198</c:v>
                </c:pt>
                <c:pt idx="407">
                  <c:v>91.4633879444746</c:v>
                </c:pt>
                <c:pt idx="408">
                  <c:v>91.6999295048859</c:v>
                </c:pt>
                <c:pt idx="409">
                  <c:v>91.9312878082534</c:v>
                </c:pt>
                <c:pt idx="410">
                  <c:v>92.1574628545774</c:v>
                </c:pt>
                <c:pt idx="411">
                  <c:v>92.3784546438577</c:v>
                </c:pt>
                <c:pt idx="412">
                  <c:v>92.5942631760944</c:v>
                </c:pt>
                <c:pt idx="413">
                  <c:v>92.8048884512875</c:v>
                </c:pt>
                <c:pt idx="414">
                  <c:v>93.0103304694369</c:v>
                </c:pt>
                <c:pt idx="415">
                  <c:v>93.2105892305427</c:v>
                </c:pt>
                <c:pt idx="416">
                  <c:v>93.405664734605</c:v>
                </c:pt>
                <c:pt idx="417">
                  <c:v>93.5924943187179</c:v>
                </c:pt>
                <c:pt idx="418">
                  <c:v>93.7710779828816</c:v>
                </c:pt>
                <c:pt idx="419">
                  <c:v>93.9414157270961</c:v>
                </c:pt>
                <c:pt idx="420">
                  <c:v>94.1035075513614</c:v>
                </c:pt>
                <c:pt idx="421">
                  <c:v>94.2573534556774</c:v>
                </c:pt>
                <c:pt idx="422">
                  <c:v>94.405428619051</c:v>
                </c:pt>
                <c:pt idx="423">
                  <c:v>94.5477330414821</c:v>
                </c:pt>
                <c:pt idx="424">
                  <c:v>94.6842667229706</c:v>
                </c:pt>
                <c:pt idx="425">
                  <c:v>94.8150296635167</c:v>
                </c:pt>
                <c:pt idx="426">
                  <c:v>94.9400218631203</c:v>
                </c:pt>
                <c:pt idx="427">
                  <c:v>95.0592433217814</c:v>
                </c:pt>
                <c:pt idx="428">
                  <c:v>95.1726940394999</c:v>
                </c:pt>
                <c:pt idx="429">
                  <c:v>95.280374016276</c:v>
                </c:pt>
                <c:pt idx="430">
                  <c:v>95.3822832521096</c:v>
                </c:pt>
                <c:pt idx="431">
                  <c:v>95.4784217470008</c:v>
                </c:pt>
                <c:pt idx="432">
                  <c:v>95.5687895009494</c:v>
                </c:pt>
                <c:pt idx="433">
                  <c:v>95.6581979565674</c:v>
                </c:pt>
                <c:pt idx="434">
                  <c:v>95.746647113855</c:v>
                </c:pt>
                <c:pt idx="435">
                  <c:v>95.834136972812</c:v>
                </c:pt>
                <c:pt idx="436">
                  <c:v>95.9206675334386</c:v>
                </c:pt>
                <c:pt idx="437">
                  <c:v>96.0062387957345</c:v>
                </c:pt>
                <c:pt idx="438">
                  <c:v>96.0908507597</c:v>
                </c:pt>
                <c:pt idx="439">
                  <c:v>96.174503425335</c:v>
                </c:pt>
                <c:pt idx="440">
                  <c:v>96.2571967926394</c:v>
                </c:pt>
                <c:pt idx="441">
                  <c:v>96.3389308616133</c:v>
                </c:pt>
                <c:pt idx="442">
                  <c:v>96.4197056322568</c:v>
                </c:pt>
                <c:pt idx="443">
                  <c:v>96.4995211045696</c:v>
                </c:pt>
                <c:pt idx="444">
                  <c:v>96.578377278552</c:v>
                </c:pt>
                <c:pt idx="445">
                  <c:v>96.6562741542039</c:v>
                </c:pt>
                <c:pt idx="446">
                  <c:v>96.7332117315251</c:v>
                </c:pt>
                <c:pt idx="447">
                  <c:v>96.8091900105159</c:v>
                </c:pt>
                <c:pt idx="448">
                  <c:v>96.8842089911762</c:v>
                </c:pt>
                <c:pt idx="449">
                  <c:v>96.958268673506</c:v>
                </c:pt>
                <c:pt idx="450">
                  <c:v>97.0313690575052</c:v>
                </c:pt>
                <c:pt idx="451">
                  <c:v>97.1035101431739</c:v>
                </c:pt>
                <c:pt idx="452">
                  <c:v>97.1746919305122</c:v>
                </c:pt>
                <c:pt idx="453">
                  <c:v>97.2449144195198</c:v>
                </c:pt>
                <c:pt idx="454">
                  <c:v>97.314177610197</c:v>
                </c:pt>
                <c:pt idx="455">
                  <c:v>97.3824815025436</c:v>
                </c:pt>
                <c:pt idx="456">
                  <c:v>97.4498260965598</c:v>
                </c:pt>
                <c:pt idx="457">
                  <c:v>97.5162113922454</c:v>
                </c:pt>
                <c:pt idx="458">
                  <c:v>97.5816373896004</c:v>
                </c:pt>
                <c:pt idx="459">
                  <c:v>97.646104088625</c:v>
                </c:pt>
                <c:pt idx="460">
                  <c:v>97.709611489319</c:v>
                </c:pt>
                <c:pt idx="461">
                  <c:v>97.7721595916826</c:v>
                </c:pt>
                <c:pt idx="462">
                  <c:v>97.8337483957155</c:v>
                </c:pt>
                <c:pt idx="463">
                  <c:v>97.894377901418</c:v>
                </c:pt>
                <c:pt idx="464">
                  <c:v>97.95404810879</c:v>
                </c:pt>
                <c:pt idx="465">
                  <c:v>98.0127590178314</c:v>
                </c:pt>
                <c:pt idx="466">
                  <c:v>98.0705106285423</c:v>
                </c:pt>
                <c:pt idx="467">
                  <c:v>98.1273029409227</c:v>
                </c:pt>
                <c:pt idx="468">
                  <c:v>98.1831359549726</c:v>
                </c:pt>
                <c:pt idx="469">
                  <c:v>98.2380096706919</c:v>
                </c:pt>
                <c:pt idx="470">
                  <c:v>98.2919240880808</c:v>
                </c:pt>
                <c:pt idx="471">
                  <c:v>98.3448792071391</c:v>
                </c:pt>
                <c:pt idx="472">
                  <c:v>98.3968750278669</c:v>
                </c:pt>
                <c:pt idx="473">
                  <c:v>98.4479115502642</c:v>
                </c:pt>
                <c:pt idx="474">
                  <c:v>98.4979887743309</c:v>
                </c:pt>
                <c:pt idx="475">
                  <c:v>98.5471067000672</c:v>
                </c:pt>
                <c:pt idx="476">
                  <c:v>98.5952653274729</c:v>
                </c:pt>
                <c:pt idx="477">
                  <c:v>98.6424646565481</c:v>
                </c:pt>
                <c:pt idx="478">
                  <c:v>98.6888855999099</c:v>
                </c:pt>
                <c:pt idx="479">
                  <c:v>98.7345281575582</c:v>
                </c:pt>
                <c:pt idx="480">
                  <c:v>98.7793923294932</c:v>
                </c:pt>
                <c:pt idx="481">
                  <c:v>98.8234781157147</c:v>
                </c:pt>
                <c:pt idx="482">
                  <c:v>98.8667855162229</c:v>
                </c:pt>
                <c:pt idx="483">
                  <c:v>98.9102483920266</c:v>
                </c:pt>
                <c:pt idx="484">
                  <c:v>98.953866743126</c:v>
                </c:pt>
                <c:pt idx="485">
                  <c:v>98.9976405695209</c:v>
                </c:pt>
                <c:pt idx="486">
                  <c:v>99.0415698712115</c:v>
                </c:pt>
                <c:pt idx="487">
                  <c:v>99.0856546481977</c:v>
                </c:pt>
                <c:pt idx="488">
                  <c:v>99.1298949004795</c:v>
                </c:pt>
                <c:pt idx="489">
                  <c:v>99.1742906280569</c:v>
                </c:pt>
                <c:pt idx="490">
                  <c:v>99.21884183093</c:v>
                </c:pt>
                <c:pt idx="491">
                  <c:v>99.2635485090986</c:v>
                </c:pt>
                <c:pt idx="492">
                  <c:v>99.3084106625628</c:v>
                </c:pt>
                <c:pt idx="493">
                  <c:v>99.3534282913227</c:v>
                </c:pt>
                <c:pt idx="494">
                  <c:v>99.3986013953782</c:v>
                </c:pt>
                <c:pt idx="495">
                  <c:v>99.4439299747292</c:v>
                </c:pt>
                <c:pt idx="496">
                  <c:v>99.4894140293759</c:v>
                </c:pt>
                <c:pt idx="497">
                  <c:v>99.5350535593183</c:v>
                </c:pt>
                <c:pt idx="498">
                  <c:v>99.5808485645562</c:v>
                </c:pt>
                <c:pt idx="499">
                  <c:v>99.6267990450897</c:v>
                </c:pt>
                <c:pt idx="500">
                  <c:v>99.6729050009188</c:v>
                </c:pt>
                <c:pt idx="501">
                  <c:v>99.7191664320436</c:v>
                </c:pt>
                <c:pt idx="502">
                  <c:v>99.765583338464</c:v>
                </c:pt>
                <c:pt idx="503">
                  <c:v>99.81215572018</c:v>
                </c:pt>
                <c:pt idx="504">
                  <c:v>99.8588835771916</c:v>
                </c:pt>
                <c:pt idx="505">
                  <c:v>99.9057669094988</c:v>
                </c:pt>
                <c:pt idx="506">
                  <c:v>99.9528057171016</c:v>
                </c:pt>
                <c:pt idx="507">
                  <c:v>100</c:v>
                </c:pt>
              </c:numCache>
            </c:numRef>
          </c:yVal>
          <c:smooth val="0"/>
        </c:ser>
        <c:ser>
          <c:idx val="2"/>
          <c:order val="2"/>
          <c:spPr>
            <a:solidFill>
              <a:srgbClr val="808080"/>
            </a:solidFill>
            <a:ln cap="rnd" w="19080">
              <a:solidFill>
                <a:srgbClr val="80808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1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'All seasonal growth models fina'!$I$4:$I$511</c:f>
              <c:numCache>
                <c:formatCode>General</c:formatCode>
                <c:ptCount val="508"/>
                <c:pt idx="112">
                  <c:v>44211</c:v>
                </c:pt>
                <c:pt idx="113">
                  <c:v>44212</c:v>
                </c:pt>
                <c:pt idx="114">
                  <c:v>44213</c:v>
                </c:pt>
                <c:pt idx="115">
                  <c:v>44214</c:v>
                </c:pt>
                <c:pt idx="116">
                  <c:v>44215</c:v>
                </c:pt>
                <c:pt idx="117">
                  <c:v>44216</c:v>
                </c:pt>
                <c:pt idx="118">
                  <c:v>44217</c:v>
                </c:pt>
                <c:pt idx="119">
                  <c:v>44218</c:v>
                </c:pt>
                <c:pt idx="120">
                  <c:v>44219</c:v>
                </c:pt>
                <c:pt idx="121">
                  <c:v>44220</c:v>
                </c:pt>
                <c:pt idx="122">
                  <c:v>44221</c:v>
                </c:pt>
                <c:pt idx="123">
                  <c:v>44222</c:v>
                </c:pt>
                <c:pt idx="124">
                  <c:v>44223</c:v>
                </c:pt>
                <c:pt idx="125">
                  <c:v>44224</c:v>
                </c:pt>
                <c:pt idx="126">
                  <c:v>44225</c:v>
                </c:pt>
                <c:pt idx="127">
                  <c:v>44226</c:v>
                </c:pt>
                <c:pt idx="128">
                  <c:v>44227</c:v>
                </c:pt>
                <c:pt idx="129">
                  <c:v>44228</c:v>
                </c:pt>
                <c:pt idx="130">
                  <c:v>44229</c:v>
                </c:pt>
                <c:pt idx="131">
                  <c:v>44230</c:v>
                </c:pt>
                <c:pt idx="132">
                  <c:v>44231</c:v>
                </c:pt>
                <c:pt idx="133">
                  <c:v>44232</c:v>
                </c:pt>
                <c:pt idx="134">
                  <c:v>44233</c:v>
                </c:pt>
                <c:pt idx="135">
                  <c:v>44234</c:v>
                </c:pt>
                <c:pt idx="136">
                  <c:v>44235</c:v>
                </c:pt>
                <c:pt idx="137">
                  <c:v>44236</c:v>
                </c:pt>
                <c:pt idx="138">
                  <c:v>44237</c:v>
                </c:pt>
                <c:pt idx="139">
                  <c:v>44238</c:v>
                </c:pt>
                <c:pt idx="140">
                  <c:v>44239</c:v>
                </c:pt>
                <c:pt idx="141">
                  <c:v>44240</c:v>
                </c:pt>
                <c:pt idx="142">
                  <c:v>44241</c:v>
                </c:pt>
                <c:pt idx="143">
                  <c:v>44242</c:v>
                </c:pt>
                <c:pt idx="144">
                  <c:v>44243</c:v>
                </c:pt>
                <c:pt idx="145">
                  <c:v>44244</c:v>
                </c:pt>
                <c:pt idx="146">
                  <c:v>44245</c:v>
                </c:pt>
                <c:pt idx="147">
                  <c:v>44246</c:v>
                </c:pt>
                <c:pt idx="148">
                  <c:v>44247</c:v>
                </c:pt>
                <c:pt idx="149">
                  <c:v>44248</c:v>
                </c:pt>
                <c:pt idx="150">
                  <c:v>44249</c:v>
                </c:pt>
                <c:pt idx="151">
                  <c:v>44250</c:v>
                </c:pt>
                <c:pt idx="152">
                  <c:v>44251</c:v>
                </c:pt>
                <c:pt idx="153">
                  <c:v>44252</c:v>
                </c:pt>
                <c:pt idx="154">
                  <c:v>44253</c:v>
                </c:pt>
                <c:pt idx="155">
                  <c:v>44254</c:v>
                </c:pt>
                <c:pt idx="156">
                  <c:v>44255</c:v>
                </c:pt>
                <c:pt idx="157">
                  <c:v>44256</c:v>
                </c:pt>
                <c:pt idx="158">
                  <c:v>44257</c:v>
                </c:pt>
                <c:pt idx="159">
                  <c:v>44258</c:v>
                </c:pt>
                <c:pt idx="160">
                  <c:v>44259</c:v>
                </c:pt>
                <c:pt idx="161">
                  <c:v>44260</c:v>
                </c:pt>
                <c:pt idx="162">
                  <c:v>44261</c:v>
                </c:pt>
                <c:pt idx="163">
                  <c:v>44262</c:v>
                </c:pt>
                <c:pt idx="164">
                  <c:v>44263</c:v>
                </c:pt>
                <c:pt idx="165">
                  <c:v>44264</c:v>
                </c:pt>
                <c:pt idx="166">
                  <c:v>44265</c:v>
                </c:pt>
                <c:pt idx="167">
                  <c:v>44266</c:v>
                </c:pt>
                <c:pt idx="168">
                  <c:v>44267</c:v>
                </c:pt>
                <c:pt idx="169">
                  <c:v>44268</c:v>
                </c:pt>
                <c:pt idx="170">
                  <c:v>44269</c:v>
                </c:pt>
                <c:pt idx="171">
                  <c:v>44270</c:v>
                </c:pt>
                <c:pt idx="172">
                  <c:v>44271</c:v>
                </c:pt>
                <c:pt idx="173">
                  <c:v>44272</c:v>
                </c:pt>
                <c:pt idx="174">
                  <c:v>44273</c:v>
                </c:pt>
                <c:pt idx="175">
                  <c:v>44274</c:v>
                </c:pt>
                <c:pt idx="176">
                  <c:v>44275</c:v>
                </c:pt>
                <c:pt idx="177">
                  <c:v>44276</c:v>
                </c:pt>
                <c:pt idx="178">
                  <c:v>44277</c:v>
                </c:pt>
                <c:pt idx="179">
                  <c:v>44278</c:v>
                </c:pt>
                <c:pt idx="180">
                  <c:v>44279</c:v>
                </c:pt>
                <c:pt idx="181">
                  <c:v>44280</c:v>
                </c:pt>
                <c:pt idx="182">
                  <c:v>44281</c:v>
                </c:pt>
                <c:pt idx="183">
                  <c:v>44282</c:v>
                </c:pt>
                <c:pt idx="184">
                  <c:v>44283</c:v>
                </c:pt>
                <c:pt idx="185">
                  <c:v>44284</c:v>
                </c:pt>
                <c:pt idx="186">
                  <c:v>44285</c:v>
                </c:pt>
                <c:pt idx="187">
                  <c:v>44286</c:v>
                </c:pt>
                <c:pt idx="188">
                  <c:v>44287</c:v>
                </c:pt>
                <c:pt idx="189">
                  <c:v>44288</c:v>
                </c:pt>
                <c:pt idx="190">
                  <c:v>44289</c:v>
                </c:pt>
                <c:pt idx="191">
                  <c:v>44290</c:v>
                </c:pt>
                <c:pt idx="192">
                  <c:v>44291</c:v>
                </c:pt>
                <c:pt idx="193">
                  <c:v>44292</c:v>
                </c:pt>
                <c:pt idx="194">
                  <c:v>44293</c:v>
                </c:pt>
                <c:pt idx="195">
                  <c:v>44294</c:v>
                </c:pt>
                <c:pt idx="196">
                  <c:v>44295</c:v>
                </c:pt>
                <c:pt idx="197">
                  <c:v>44296</c:v>
                </c:pt>
                <c:pt idx="198">
                  <c:v>44297</c:v>
                </c:pt>
                <c:pt idx="199">
                  <c:v>44298</c:v>
                </c:pt>
                <c:pt idx="200">
                  <c:v>44299</c:v>
                </c:pt>
                <c:pt idx="201">
                  <c:v>44300</c:v>
                </c:pt>
                <c:pt idx="202">
                  <c:v>44301</c:v>
                </c:pt>
                <c:pt idx="203">
                  <c:v>44302</c:v>
                </c:pt>
                <c:pt idx="204">
                  <c:v>44303</c:v>
                </c:pt>
                <c:pt idx="205">
                  <c:v>44304</c:v>
                </c:pt>
                <c:pt idx="206">
                  <c:v>44305</c:v>
                </c:pt>
                <c:pt idx="207">
                  <c:v>44306</c:v>
                </c:pt>
                <c:pt idx="208">
                  <c:v>44307</c:v>
                </c:pt>
                <c:pt idx="209">
                  <c:v>44308</c:v>
                </c:pt>
                <c:pt idx="210">
                  <c:v>44309</c:v>
                </c:pt>
                <c:pt idx="211">
                  <c:v>44310</c:v>
                </c:pt>
                <c:pt idx="212">
                  <c:v>44311</c:v>
                </c:pt>
                <c:pt idx="213">
                  <c:v>44312</c:v>
                </c:pt>
                <c:pt idx="214">
                  <c:v>44313</c:v>
                </c:pt>
                <c:pt idx="215">
                  <c:v>44314</c:v>
                </c:pt>
                <c:pt idx="216">
                  <c:v>44315</c:v>
                </c:pt>
                <c:pt idx="217">
                  <c:v>44316</c:v>
                </c:pt>
                <c:pt idx="218">
                  <c:v>44317</c:v>
                </c:pt>
                <c:pt idx="219">
                  <c:v>44318</c:v>
                </c:pt>
                <c:pt idx="220">
                  <c:v>44319</c:v>
                </c:pt>
                <c:pt idx="221">
                  <c:v>44320</c:v>
                </c:pt>
                <c:pt idx="222">
                  <c:v>44321</c:v>
                </c:pt>
                <c:pt idx="223">
                  <c:v>44322</c:v>
                </c:pt>
                <c:pt idx="224">
                  <c:v>44323</c:v>
                </c:pt>
                <c:pt idx="225">
                  <c:v>44324</c:v>
                </c:pt>
                <c:pt idx="226">
                  <c:v>44325</c:v>
                </c:pt>
                <c:pt idx="227">
                  <c:v>44326</c:v>
                </c:pt>
                <c:pt idx="228">
                  <c:v>44327</c:v>
                </c:pt>
                <c:pt idx="229">
                  <c:v>44328</c:v>
                </c:pt>
                <c:pt idx="230">
                  <c:v>44329</c:v>
                </c:pt>
                <c:pt idx="231">
                  <c:v>44330</c:v>
                </c:pt>
                <c:pt idx="232">
                  <c:v>44331</c:v>
                </c:pt>
                <c:pt idx="233">
                  <c:v>44332</c:v>
                </c:pt>
                <c:pt idx="234">
                  <c:v>44333</c:v>
                </c:pt>
                <c:pt idx="235">
                  <c:v>44334</c:v>
                </c:pt>
                <c:pt idx="236">
                  <c:v>44335</c:v>
                </c:pt>
                <c:pt idx="237">
                  <c:v>44336</c:v>
                </c:pt>
                <c:pt idx="238">
                  <c:v>44337</c:v>
                </c:pt>
                <c:pt idx="239">
                  <c:v>44338</c:v>
                </c:pt>
                <c:pt idx="240">
                  <c:v>44339</c:v>
                </c:pt>
                <c:pt idx="241">
                  <c:v>44340</c:v>
                </c:pt>
                <c:pt idx="242">
                  <c:v>44341</c:v>
                </c:pt>
                <c:pt idx="243">
                  <c:v>44342</c:v>
                </c:pt>
                <c:pt idx="244">
                  <c:v>44343</c:v>
                </c:pt>
                <c:pt idx="245">
                  <c:v>44344</c:v>
                </c:pt>
                <c:pt idx="246">
                  <c:v>44345</c:v>
                </c:pt>
                <c:pt idx="247">
                  <c:v>44346</c:v>
                </c:pt>
                <c:pt idx="248">
                  <c:v>44347</c:v>
                </c:pt>
                <c:pt idx="249">
                  <c:v>44348</c:v>
                </c:pt>
                <c:pt idx="250">
                  <c:v>44349</c:v>
                </c:pt>
                <c:pt idx="251">
                  <c:v>44350</c:v>
                </c:pt>
                <c:pt idx="252">
                  <c:v>44351</c:v>
                </c:pt>
                <c:pt idx="253">
                  <c:v>44352</c:v>
                </c:pt>
                <c:pt idx="254">
                  <c:v>44353</c:v>
                </c:pt>
                <c:pt idx="255">
                  <c:v>44354</c:v>
                </c:pt>
                <c:pt idx="256">
                  <c:v>44355</c:v>
                </c:pt>
                <c:pt idx="257">
                  <c:v>44356</c:v>
                </c:pt>
                <c:pt idx="258">
                  <c:v>44357</c:v>
                </c:pt>
                <c:pt idx="259">
                  <c:v>44358</c:v>
                </c:pt>
                <c:pt idx="260">
                  <c:v>44359</c:v>
                </c:pt>
                <c:pt idx="261">
                  <c:v>44360</c:v>
                </c:pt>
                <c:pt idx="262">
                  <c:v>44361</c:v>
                </c:pt>
                <c:pt idx="263">
                  <c:v>44362</c:v>
                </c:pt>
                <c:pt idx="264">
                  <c:v>44363</c:v>
                </c:pt>
                <c:pt idx="265">
                  <c:v>44364</c:v>
                </c:pt>
                <c:pt idx="266">
                  <c:v>44365</c:v>
                </c:pt>
                <c:pt idx="267">
                  <c:v>44366</c:v>
                </c:pt>
                <c:pt idx="268">
                  <c:v>44367</c:v>
                </c:pt>
                <c:pt idx="269">
                  <c:v>44368</c:v>
                </c:pt>
                <c:pt idx="270">
                  <c:v>44369</c:v>
                </c:pt>
                <c:pt idx="271">
                  <c:v>44370</c:v>
                </c:pt>
                <c:pt idx="272">
                  <c:v>44371</c:v>
                </c:pt>
                <c:pt idx="273">
                  <c:v>44372</c:v>
                </c:pt>
                <c:pt idx="274">
                  <c:v>44373</c:v>
                </c:pt>
                <c:pt idx="275">
                  <c:v>44374</c:v>
                </c:pt>
                <c:pt idx="276">
                  <c:v>44375</c:v>
                </c:pt>
                <c:pt idx="277">
                  <c:v>44376</c:v>
                </c:pt>
                <c:pt idx="278">
                  <c:v>44377</c:v>
                </c:pt>
                <c:pt idx="279">
                  <c:v>44378</c:v>
                </c:pt>
                <c:pt idx="280">
                  <c:v>44379</c:v>
                </c:pt>
                <c:pt idx="281">
                  <c:v>44380</c:v>
                </c:pt>
                <c:pt idx="282">
                  <c:v>44381</c:v>
                </c:pt>
                <c:pt idx="283">
                  <c:v>44382</c:v>
                </c:pt>
                <c:pt idx="284">
                  <c:v>44383</c:v>
                </c:pt>
                <c:pt idx="285">
                  <c:v>44384</c:v>
                </c:pt>
                <c:pt idx="286">
                  <c:v>44385</c:v>
                </c:pt>
                <c:pt idx="287">
                  <c:v>44386</c:v>
                </c:pt>
                <c:pt idx="288">
                  <c:v>44387</c:v>
                </c:pt>
                <c:pt idx="289">
                  <c:v>44388</c:v>
                </c:pt>
                <c:pt idx="290">
                  <c:v>44389</c:v>
                </c:pt>
                <c:pt idx="291">
                  <c:v>44390</c:v>
                </c:pt>
                <c:pt idx="292">
                  <c:v>44391</c:v>
                </c:pt>
                <c:pt idx="293">
                  <c:v>44392</c:v>
                </c:pt>
                <c:pt idx="294">
                  <c:v>44393</c:v>
                </c:pt>
                <c:pt idx="295">
                  <c:v>44394</c:v>
                </c:pt>
                <c:pt idx="296">
                  <c:v>44395</c:v>
                </c:pt>
                <c:pt idx="297">
                  <c:v>44396</c:v>
                </c:pt>
                <c:pt idx="298">
                  <c:v>44397</c:v>
                </c:pt>
                <c:pt idx="299">
                  <c:v>44398</c:v>
                </c:pt>
                <c:pt idx="300">
                  <c:v>44399</c:v>
                </c:pt>
                <c:pt idx="301">
                  <c:v>44400</c:v>
                </c:pt>
                <c:pt idx="302">
                  <c:v>44401</c:v>
                </c:pt>
                <c:pt idx="303">
                  <c:v>44402</c:v>
                </c:pt>
                <c:pt idx="304">
                  <c:v>44403</c:v>
                </c:pt>
                <c:pt idx="305">
                  <c:v>44404</c:v>
                </c:pt>
                <c:pt idx="306">
                  <c:v>44405</c:v>
                </c:pt>
                <c:pt idx="307">
                  <c:v>44406</c:v>
                </c:pt>
                <c:pt idx="308">
                  <c:v>44407</c:v>
                </c:pt>
                <c:pt idx="309">
                  <c:v>44408</c:v>
                </c:pt>
                <c:pt idx="310">
                  <c:v>44409</c:v>
                </c:pt>
                <c:pt idx="311">
                  <c:v>44410</c:v>
                </c:pt>
                <c:pt idx="312">
                  <c:v>44411</c:v>
                </c:pt>
                <c:pt idx="313">
                  <c:v>44412</c:v>
                </c:pt>
                <c:pt idx="314">
                  <c:v>44413</c:v>
                </c:pt>
                <c:pt idx="315">
                  <c:v>44414</c:v>
                </c:pt>
                <c:pt idx="316">
                  <c:v>44415</c:v>
                </c:pt>
                <c:pt idx="317">
                  <c:v>44416</c:v>
                </c:pt>
                <c:pt idx="318">
                  <c:v>44417</c:v>
                </c:pt>
                <c:pt idx="319">
                  <c:v>44418</c:v>
                </c:pt>
                <c:pt idx="320">
                  <c:v>44419</c:v>
                </c:pt>
                <c:pt idx="321">
                  <c:v>44420</c:v>
                </c:pt>
                <c:pt idx="322">
                  <c:v>44421</c:v>
                </c:pt>
                <c:pt idx="323">
                  <c:v>44422</c:v>
                </c:pt>
                <c:pt idx="324">
                  <c:v>44423</c:v>
                </c:pt>
                <c:pt idx="325">
                  <c:v>44424</c:v>
                </c:pt>
                <c:pt idx="326">
                  <c:v>44425</c:v>
                </c:pt>
                <c:pt idx="327">
                  <c:v>44426</c:v>
                </c:pt>
                <c:pt idx="328">
                  <c:v>44427</c:v>
                </c:pt>
                <c:pt idx="329">
                  <c:v>44428</c:v>
                </c:pt>
                <c:pt idx="330">
                  <c:v>44429</c:v>
                </c:pt>
                <c:pt idx="331">
                  <c:v>44430</c:v>
                </c:pt>
                <c:pt idx="332">
                  <c:v>44431</c:v>
                </c:pt>
                <c:pt idx="333">
                  <c:v>44432</c:v>
                </c:pt>
                <c:pt idx="334">
                  <c:v>44433</c:v>
                </c:pt>
                <c:pt idx="335">
                  <c:v>44434</c:v>
                </c:pt>
                <c:pt idx="336">
                  <c:v>44435</c:v>
                </c:pt>
                <c:pt idx="337">
                  <c:v>44436</c:v>
                </c:pt>
                <c:pt idx="338">
                  <c:v>44437</c:v>
                </c:pt>
                <c:pt idx="339">
                  <c:v>44438</c:v>
                </c:pt>
                <c:pt idx="340">
                  <c:v>44439</c:v>
                </c:pt>
                <c:pt idx="341">
                  <c:v>44440</c:v>
                </c:pt>
                <c:pt idx="342">
                  <c:v>44441</c:v>
                </c:pt>
                <c:pt idx="343">
                  <c:v>44442</c:v>
                </c:pt>
                <c:pt idx="344">
                  <c:v>44443</c:v>
                </c:pt>
                <c:pt idx="345">
                  <c:v>44444</c:v>
                </c:pt>
                <c:pt idx="346">
                  <c:v>44445</c:v>
                </c:pt>
                <c:pt idx="347">
                  <c:v>44446</c:v>
                </c:pt>
                <c:pt idx="348">
                  <c:v>44447</c:v>
                </c:pt>
                <c:pt idx="349">
                  <c:v>44448</c:v>
                </c:pt>
                <c:pt idx="350">
                  <c:v>44449</c:v>
                </c:pt>
                <c:pt idx="351">
                  <c:v>44450</c:v>
                </c:pt>
                <c:pt idx="352">
                  <c:v>44451</c:v>
                </c:pt>
                <c:pt idx="353">
                  <c:v>44452</c:v>
                </c:pt>
                <c:pt idx="354">
                  <c:v>44453</c:v>
                </c:pt>
                <c:pt idx="355">
                  <c:v>44454</c:v>
                </c:pt>
                <c:pt idx="356">
                  <c:v>44455</c:v>
                </c:pt>
                <c:pt idx="357">
                  <c:v>44456</c:v>
                </c:pt>
                <c:pt idx="358">
                  <c:v>44457</c:v>
                </c:pt>
                <c:pt idx="359">
                  <c:v>44458</c:v>
                </c:pt>
                <c:pt idx="360">
                  <c:v>44459</c:v>
                </c:pt>
                <c:pt idx="361">
                  <c:v>44460</c:v>
                </c:pt>
                <c:pt idx="362">
                  <c:v>44461</c:v>
                </c:pt>
                <c:pt idx="363">
                  <c:v>44462</c:v>
                </c:pt>
                <c:pt idx="364">
                  <c:v>44463</c:v>
                </c:pt>
                <c:pt idx="365">
                  <c:v>44464</c:v>
                </c:pt>
                <c:pt idx="366">
                  <c:v>44465</c:v>
                </c:pt>
                <c:pt idx="367">
                  <c:v>44466</c:v>
                </c:pt>
                <c:pt idx="368">
                  <c:v>44467</c:v>
                </c:pt>
                <c:pt idx="369">
                  <c:v>44468</c:v>
                </c:pt>
                <c:pt idx="370">
                  <c:v>44469</c:v>
                </c:pt>
                <c:pt idx="371">
                  <c:v>44470</c:v>
                </c:pt>
                <c:pt idx="372">
                  <c:v>44471</c:v>
                </c:pt>
                <c:pt idx="373">
                  <c:v>44472</c:v>
                </c:pt>
                <c:pt idx="374">
                  <c:v>44473</c:v>
                </c:pt>
                <c:pt idx="375">
                  <c:v>44474</c:v>
                </c:pt>
                <c:pt idx="376">
                  <c:v>44475</c:v>
                </c:pt>
                <c:pt idx="377">
                  <c:v>44476</c:v>
                </c:pt>
                <c:pt idx="378">
                  <c:v>44477</c:v>
                </c:pt>
                <c:pt idx="379">
                  <c:v>44478</c:v>
                </c:pt>
                <c:pt idx="380">
                  <c:v>44479</c:v>
                </c:pt>
                <c:pt idx="381">
                  <c:v>44480</c:v>
                </c:pt>
                <c:pt idx="382">
                  <c:v>44481</c:v>
                </c:pt>
                <c:pt idx="383">
                  <c:v>44482</c:v>
                </c:pt>
                <c:pt idx="384">
                  <c:v>44483</c:v>
                </c:pt>
                <c:pt idx="385">
                  <c:v>44484</c:v>
                </c:pt>
                <c:pt idx="386">
                  <c:v>44485</c:v>
                </c:pt>
                <c:pt idx="387">
                  <c:v>44486</c:v>
                </c:pt>
                <c:pt idx="388">
                  <c:v>44487</c:v>
                </c:pt>
                <c:pt idx="389">
                  <c:v>44488</c:v>
                </c:pt>
                <c:pt idx="390">
                  <c:v>44489</c:v>
                </c:pt>
                <c:pt idx="391">
                  <c:v>44490</c:v>
                </c:pt>
                <c:pt idx="392">
                  <c:v>44491</c:v>
                </c:pt>
                <c:pt idx="393">
                  <c:v>44492</c:v>
                </c:pt>
                <c:pt idx="394">
                  <c:v>44493</c:v>
                </c:pt>
                <c:pt idx="395">
                  <c:v>44494</c:v>
                </c:pt>
                <c:pt idx="396">
                  <c:v>44495</c:v>
                </c:pt>
                <c:pt idx="397">
                  <c:v>44496</c:v>
                </c:pt>
                <c:pt idx="398">
                  <c:v>44497</c:v>
                </c:pt>
                <c:pt idx="399">
                  <c:v>44498</c:v>
                </c:pt>
                <c:pt idx="400">
                  <c:v>44499</c:v>
                </c:pt>
                <c:pt idx="401">
                  <c:v>44500</c:v>
                </c:pt>
                <c:pt idx="402">
                  <c:v>44501</c:v>
                </c:pt>
                <c:pt idx="403">
                  <c:v>44502</c:v>
                </c:pt>
                <c:pt idx="404">
                  <c:v>44503</c:v>
                </c:pt>
                <c:pt idx="405">
                  <c:v>44504</c:v>
                </c:pt>
                <c:pt idx="406">
                  <c:v>44505</c:v>
                </c:pt>
                <c:pt idx="407">
                  <c:v>44506</c:v>
                </c:pt>
                <c:pt idx="408">
                  <c:v>44507</c:v>
                </c:pt>
                <c:pt idx="409">
                  <c:v>44508</c:v>
                </c:pt>
                <c:pt idx="410">
                  <c:v>44509</c:v>
                </c:pt>
                <c:pt idx="411">
                  <c:v>44510</c:v>
                </c:pt>
                <c:pt idx="412">
                  <c:v>44511</c:v>
                </c:pt>
                <c:pt idx="413">
                  <c:v>44512</c:v>
                </c:pt>
                <c:pt idx="414">
                  <c:v>44513</c:v>
                </c:pt>
                <c:pt idx="415">
                  <c:v>44514</c:v>
                </c:pt>
                <c:pt idx="416">
                  <c:v>44515</c:v>
                </c:pt>
                <c:pt idx="417">
                  <c:v>44516</c:v>
                </c:pt>
                <c:pt idx="418">
                  <c:v>44517</c:v>
                </c:pt>
                <c:pt idx="419">
                  <c:v>44518</c:v>
                </c:pt>
                <c:pt idx="420">
                  <c:v>44519</c:v>
                </c:pt>
                <c:pt idx="421">
                  <c:v>44520</c:v>
                </c:pt>
                <c:pt idx="422">
                  <c:v>44521</c:v>
                </c:pt>
                <c:pt idx="423">
                  <c:v>44522</c:v>
                </c:pt>
                <c:pt idx="424">
                  <c:v>44523</c:v>
                </c:pt>
                <c:pt idx="425">
                  <c:v>44524</c:v>
                </c:pt>
                <c:pt idx="426">
                  <c:v>44525</c:v>
                </c:pt>
                <c:pt idx="427">
                  <c:v>44526</c:v>
                </c:pt>
                <c:pt idx="428">
                  <c:v>44527</c:v>
                </c:pt>
                <c:pt idx="429">
                  <c:v>44528</c:v>
                </c:pt>
                <c:pt idx="430">
                  <c:v>44529</c:v>
                </c:pt>
                <c:pt idx="431">
                  <c:v>44530</c:v>
                </c:pt>
                <c:pt idx="432">
                  <c:v>44531</c:v>
                </c:pt>
                <c:pt idx="433">
                  <c:v>44532</c:v>
                </c:pt>
                <c:pt idx="434">
                  <c:v>44533</c:v>
                </c:pt>
                <c:pt idx="435">
                  <c:v>44534</c:v>
                </c:pt>
                <c:pt idx="436">
                  <c:v>44535</c:v>
                </c:pt>
                <c:pt idx="437">
                  <c:v>44536</c:v>
                </c:pt>
                <c:pt idx="438">
                  <c:v>44537</c:v>
                </c:pt>
                <c:pt idx="439">
                  <c:v>44538</c:v>
                </c:pt>
                <c:pt idx="440">
                  <c:v>44539</c:v>
                </c:pt>
                <c:pt idx="441">
                  <c:v>44540</c:v>
                </c:pt>
                <c:pt idx="442">
                  <c:v>44541</c:v>
                </c:pt>
                <c:pt idx="443">
                  <c:v>44542</c:v>
                </c:pt>
                <c:pt idx="444">
                  <c:v>44543</c:v>
                </c:pt>
                <c:pt idx="445">
                  <c:v>44544</c:v>
                </c:pt>
                <c:pt idx="446">
                  <c:v>44545</c:v>
                </c:pt>
                <c:pt idx="447">
                  <c:v>44546</c:v>
                </c:pt>
                <c:pt idx="448">
                  <c:v>44547</c:v>
                </c:pt>
                <c:pt idx="449">
                  <c:v>44548</c:v>
                </c:pt>
                <c:pt idx="450">
                  <c:v>44549</c:v>
                </c:pt>
                <c:pt idx="451">
                  <c:v>44550</c:v>
                </c:pt>
                <c:pt idx="452">
                  <c:v>44551</c:v>
                </c:pt>
                <c:pt idx="453">
                  <c:v>44552</c:v>
                </c:pt>
                <c:pt idx="454">
                  <c:v>44553</c:v>
                </c:pt>
                <c:pt idx="455">
                  <c:v>44554</c:v>
                </c:pt>
                <c:pt idx="456">
                  <c:v>44555</c:v>
                </c:pt>
                <c:pt idx="457">
                  <c:v>44556</c:v>
                </c:pt>
                <c:pt idx="458">
                  <c:v>44557</c:v>
                </c:pt>
                <c:pt idx="459">
                  <c:v>44558</c:v>
                </c:pt>
                <c:pt idx="460">
                  <c:v>44559</c:v>
                </c:pt>
                <c:pt idx="461">
                  <c:v>44560</c:v>
                </c:pt>
                <c:pt idx="462">
                  <c:v>44561</c:v>
                </c:pt>
                <c:pt idx="463">
                  <c:v>44562</c:v>
                </c:pt>
                <c:pt idx="464">
                  <c:v>44563</c:v>
                </c:pt>
                <c:pt idx="465">
                  <c:v>44564</c:v>
                </c:pt>
                <c:pt idx="466">
                  <c:v>44565</c:v>
                </c:pt>
                <c:pt idx="467">
                  <c:v>44566</c:v>
                </c:pt>
                <c:pt idx="468">
                  <c:v>44567</c:v>
                </c:pt>
                <c:pt idx="469">
                  <c:v>44568</c:v>
                </c:pt>
                <c:pt idx="470">
                  <c:v>44569</c:v>
                </c:pt>
                <c:pt idx="471">
                  <c:v>44570</c:v>
                </c:pt>
                <c:pt idx="472">
                  <c:v>44571</c:v>
                </c:pt>
                <c:pt idx="473">
                  <c:v>44572</c:v>
                </c:pt>
                <c:pt idx="474">
                  <c:v>44573</c:v>
                </c:pt>
                <c:pt idx="475">
                  <c:v>44574</c:v>
                </c:pt>
                <c:pt idx="476">
                  <c:v>44575</c:v>
                </c:pt>
                <c:pt idx="477">
                  <c:v>44576</c:v>
                </c:pt>
                <c:pt idx="478">
                  <c:v>44577</c:v>
                </c:pt>
                <c:pt idx="479">
                  <c:v>44578</c:v>
                </c:pt>
                <c:pt idx="480">
                  <c:v>44579</c:v>
                </c:pt>
                <c:pt idx="481">
                  <c:v>44580</c:v>
                </c:pt>
                <c:pt idx="482">
                  <c:v>44581</c:v>
                </c:pt>
                <c:pt idx="483">
                  <c:v>44582</c:v>
                </c:pt>
                <c:pt idx="484">
                  <c:v>44583</c:v>
                </c:pt>
                <c:pt idx="485">
                  <c:v>44584</c:v>
                </c:pt>
                <c:pt idx="486">
                  <c:v>44585</c:v>
                </c:pt>
                <c:pt idx="487">
                  <c:v>44586</c:v>
                </c:pt>
                <c:pt idx="488">
                  <c:v>44587</c:v>
                </c:pt>
                <c:pt idx="489">
                  <c:v>44588</c:v>
                </c:pt>
                <c:pt idx="490">
                  <c:v>44589</c:v>
                </c:pt>
                <c:pt idx="491">
                  <c:v>44590</c:v>
                </c:pt>
                <c:pt idx="492">
                  <c:v>44591</c:v>
                </c:pt>
                <c:pt idx="493">
                  <c:v>44592</c:v>
                </c:pt>
                <c:pt idx="494">
                  <c:v>44593</c:v>
                </c:pt>
                <c:pt idx="495">
                  <c:v>44594</c:v>
                </c:pt>
                <c:pt idx="496">
                  <c:v>44595</c:v>
                </c:pt>
                <c:pt idx="497">
                  <c:v>44596</c:v>
                </c:pt>
                <c:pt idx="498">
                  <c:v>44597</c:v>
                </c:pt>
                <c:pt idx="499">
                  <c:v>44598</c:v>
                </c:pt>
                <c:pt idx="500">
                  <c:v>44599</c:v>
                </c:pt>
                <c:pt idx="501">
                  <c:v>44600</c:v>
                </c:pt>
                <c:pt idx="502">
                  <c:v>44601</c:v>
                </c:pt>
                <c:pt idx="503">
                  <c:v>44602</c:v>
                </c:pt>
                <c:pt idx="504">
                  <c:v>44603</c:v>
                </c:pt>
                <c:pt idx="505">
                  <c:v>44604</c:v>
                </c:pt>
                <c:pt idx="506">
                  <c:v>44605</c:v>
                </c:pt>
                <c:pt idx="507">
                  <c:v>44606</c:v>
                </c:pt>
              </c:numCache>
            </c:numRef>
          </c:xVal>
          <c:yVal>
            <c:numRef>
              <c:f>'All seasonal growth models fina'!$K$4:$K$511</c:f>
              <c:numCache>
                <c:formatCode>General</c:formatCode>
                <c:ptCount val="508"/>
                <c:pt idx="112">
                  <c:v>0.19469390003385</c:v>
                </c:pt>
                <c:pt idx="113">
                  <c:v>0.391143104707888</c:v>
                </c:pt>
                <c:pt idx="114">
                  <c:v>0.589347614022122</c:v>
                </c:pt>
                <c:pt idx="115">
                  <c:v>0.789307427976549</c:v>
                </c:pt>
                <c:pt idx="116">
                  <c:v>0.991022546571171</c:v>
                </c:pt>
                <c:pt idx="117">
                  <c:v>1.19449296980599</c:v>
                </c:pt>
                <c:pt idx="118">
                  <c:v>1.39971869768101</c:v>
                </c:pt>
                <c:pt idx="119">
                  <c:v>1.60669973019621</c:v>
                </c:pt>
                <c:pt idx="120">
                  <c:v>1.81543606735161</c:v>
                </c:pt>
                <c:pt idx="121">
                  <c:v>2.02592770914721</c:v>
                </c:pt>
                <c:pt idx="122">
                  <c:v>2.238174655583</c:v>
                </c:pt>
                <c:pt idx="123">
                  <c:v>2.45217690665899</c:v>
                </c:pt>
                <c:pt idx="124">
                  <c:v>2.66793446237517</c:v>
                </c:pt>
                <c:pt idx="125">
                  <c:v>2.88544732273154</c:v>
                </c:pt>
                <c:pt idx="126">
                  <c:v>3.10471548772811</c:v>
                </c:pt>
                <c:pt idx="127">
                  <c:v>3.32573895736487</c:v>
                </c:pt>
                <c:pt idx="128">
                  <c:v>3.54851773164183</c:v>
                </c:pt>
                <c:pt idx="129">
                  <c:v>3.77305181055899</c:v>
                </c:pt>
                <c:pt idx="130">
                  <c:v>3.99934119411633</c:v>
                </c:pt>
                <c:pt idx="131">
                  <c:v>4.22738588231387</c:v>
                </c:pt>
                <c:pt idx="132">
                  <c:v>4.45718587515161</c:v>
                </c:pt>
                <c:pt idx="133">
                  <c:v>4.68874117262954</c:v>
                </c:pt>
                <c:pt idx="134">
                  <c:v>4.92205177474767</c:v>
                </c:pt>
                <c:pt idx="135">
                  <c:v>5.15711768150598</c:v>
                </c:pt>
                <c:pt idx="136">
                  <c:v>5.3939388929045</c:v>
                </c:pt>
                <c:pt idx="137">
                  <c:v>5.63251540894321</c:v>
                </c:pt>
                <c:pt idx="138">
                  <c:v>5.87284722962211</c:v>
                </c:pt>
                <c:pt idx="139">
                  <c:v>6.11493435494121</c:v>
                </c:pt>
                <c:pt idx="140">
                  <c:v>6.3587767849005</c:v>
                </c:pt>
                <c:pt idx="141">
                  <c:v>6.60357422866238</c:v>
                </c:pt>
                <c:pt idx="142">
                  <c:v>6.84932668622685</c:v>
                </c:pt>
                <c:pt idx="143">
                  <c:v>7.09603415759391</c:v>
                </c:pt>
                <c:pt idx="144">
                  <c:v>7.34369664276356</c:v>
                </c:pt>
                <c:pt idx="145">
                  <c:v>7.59231414173581</c:v>
                </c:pt>
                <c:pt idx="146">
                  <c:v>7.84188665451065</c:v>
                </c:pt>
                <c:pt idx="147">
                  <c:v>8.09241418108807</c:v>
                </c:pt>
                <c:pt idx="148">
                  <c:v>8.34389672146809</c:v>
                </c:pt>
                <c:pt idx="149">
                  <c:v>8.5963342756507</c:v>
                </c:pt>
                <c:pt idx="150">
                  <c:v>8.84972684363591</c:v>
                </c:pt>
                <c:pt idx="151">
                  <c:v>9.1030026036053</c:v>
                </c:pt>
                <c:pt idx="152">
                  <c:v>9.35616155555887</c:v>
                </c:pt>
                <c:pt idx="153">
                  <c:v>9.60920369949664</c:v>
                </c:pt>
                <c:pt idx="154">
                  <c:v>9.86212903541859</c:v>
                </c:pt>
                <c:pt idx="155">
                  <c:v>10.1149375633247</c:v>
                </c:pt>
                <c:pt idx="156">
                  <c:v>10.367629283215</c:v>
                </c:pt>
                <c:pt idx="157">
                  <c:v>10.6202041950896</c:v>
                </c:pt>
                <c:pt idx="158">
                  <c:v>10.8726622989482</c:v>
                </c:pt>
                <c:pt idx="159">
                  <c:v>11.1250035947911</c:v>
                </c:pt>
                <c:pt idx="160">
                  <c:v>11.3772280826182</c:v>
                </c:pt>
                <c:pt idx="161">
                  <c:v>11.6293357624294</c:v>
                </c:pt>
                <c:pt idx="162">
                  <c:v>11.8813266342249</c:v>
                </c:pt>
                <c:pt idx="163">
                  <c:v>12.1332006980045</c:v>
                </c:pt>
                <c:pt idx="164">
                  <c:v>12.3849579537683</c:v>
                </c:pt>
                <c:pt idx="165">
                  <c:v>12.6365984015163</c:v>
                </c:pt>
                <c:pt idx="166">
                  <c:v>12.8881220412485</c:v>
                </c:pt>
                <c:pt idx="167">
                  <c:v>13.1395288729649</c:v>
                </c:pt>
                <c:pt idx="168">
                  <c:v>13.3908188966654</c:v>
                </c:pt>
                <c:pt idx="169">
                  <c:v>13.6419921123502</c:v>
                </c:pt>
                <c:pt idx="170">
                  <c:v>13.8930485200191</c:v>
                </c:pt>
                <c:pt idx="171">
                  <c:v>14.143785690312</c:v>
                </c:pt>
                <c:pt idx="172">
                  <c:v>14.3942036232289</c:v>
                </c:pt>
                <c:pt idx="173">
                  <c:v>14.6443023187698</c:v>
                </c:pt>
                <c:pt idx="174">
                  <c:v>14.8940817769346</c:v>
                </c:pt>
                <c:pt idx="175">
                  <c:v>15.1435419977235</c:v>
                </c:pt>
                <c:pt idx="176">
                  <c:v>15.3926829811363</c:v>
                </c:pt>
                <c:pt idx="177">
                  <c:v>15.6415047271731</c:v>
                </c:pt>
                <c:pt idx="178">
                  <c:v>15.8900072358338</c:v>
                </c:pt>
                <c:pt idx="179">
                  <c:v>16.1381905071186</c:v>
                </c:pt>
                <c:pt idx="180">
                  <c:v>16.3860545410273</c:v>
                </c:pt>
                <c:pt idx="181">
                  <c:v>16.63359933756</c:v>
                </c:pt>
                <c:pt idx="182">
                  <c:v>16.8808248967167</c:v>
                </c:pt>
                <c:pt idx="183">
                  <c:v>17.1277312184974</c:v>
                </c:pt>
                <c:pt idx="184">
                  <c:v>17.3743183029021</c:v>
                </c:pt>
                <c:pt idx="185">
                  <c:v>17.6205861499307</c:v>
                </c:pt>
                <c:pt idx="186">
                  <c:v>17.8669354136554</c:v>
                </c:pt>
                <c:pt idx="187">
                  <c:v>18.1133660940763</c:v>
                </c:pt>
                <c:pt idx="188">
                  <c:v>18.3598781911932</c:v>
                </c:pt>
                <c:pt idx="189">
                  <c:v>18.6064717050062</c:v>
                </c:pt>
                <c:pt idx="190">
                  <c:v>18.8531466355153</c:v>
                </c:pt>
                <c:pt idx="191">
                  <c:v>19.0999029827205</c:v>
                </c:pt>
                <c:pt idx="192">
                  <c:v>19.3467407466218</c:v>
                </c:pt>
                <c:pt idx="193">
                  <c:v>19.5936599272192</c:v>
                </c:pt>
                <c:pt idx="194">
                  <c:v>19.8406605245127</c:v>
                </c:pt>
                <c:pt idx="195">
                  <c:v>20.0877425385023</c:v>
                </c:pt>
                <c:pt idx="196">
                  <c:v>20.334905969188</c:v>
                </c:pt>
                <c:pt idx="197">
                  <c:v>20.5821508165698</c:v>
                </c:pt>
                <c:pt idx="198">
                  <c:v>20.8294770806477</c:v>
                </c:pt>
                <c:pt idx="199">
                  <c:v>21.0768847614217</c:v>
                </c:pt>
                <c:pt idx="200">
                  <c:v>21.3243738588918</c:v>
                </c:pt>
                <c:pt idx="201">
                  <c:v>21.5716607672214</c:v>
                </c:pt>
                <c:pt idx="202">
                  <c:v>21.8187454864106</c:v>
                </c:pt>
                <c:pt idx="203">
                  <c:v>22.0656280164594</c:v>
                </c:pt>
                <c:pt idx="204">
                  <c:v>22.3123083573677</c:v>
                </c:pt>
                <c:pt idx="205">
                  <c:v>22.5587865091356</c:v>
                </c:pt>
                <c:pt idx="206">
                  <c:v>22.8050624717631</c:v>
                </c:pt>
                <c:pt idx="207">
                  <c:v>23.0511362452501</c:v>
                </c:pt>
                <c:pt idx="208">
                  <c:v>23.2970078295967</c:v>
                </c:pt>
                <c:pt idx="209">
                  <c:v>23.5426772248029</c:v>
                </c:pt>
                <c:pt idx="210">
                  <c:v>23.7881444308686</c:v>
                </c:pt>
                <c:pt idx="211">
                  <c:v>24.0334094477939</c:v>
                </c:pt>
                <c:pt idx="212">
                  <c:v>24.2784722755787</c:v>
                </c:pt>
                <c:pt idx="213">
                  <c:v>24.5233329142232</c:v>
                </c:pt>
                <c:pt idx="214">
                  <c:v>24.7679913637272</c:v>
                </c:pt>
                <c:pt idx="215">
                  <c:v>25.0124476240907</c:v>
                </c:pt>
                <c:pt idx="216">
                  <c:v>25.2567016953138</c:v>
                </c:pt>
                <c:pt idx="217">
                  <c:v>25.5007535773965</c:v>
                </c:pt>
                <c:pt idx="218">
                  <c:v>25.7446032703388</c:v>
                </c:pt>
                <c:pt idx="219">
                  <c:v>25.9882507741406</c:v>
                </c:pt>
                <c:pt idx="220">
                  <c:v>26.231696088802</c:v>
                </c:pt>
                <c:pt idx="221">
                  <c:v>26.4751349210493</c:v>
                </c:pt>
                <c:pt idx="222">
                  <c:v>26.7185672708826</c:v>
                </c:pt>
                <c:pt idx="223">
                  <c:v>26.9619931383019</c:v>
                </c:pt>
                <c:pt idx="224">
                  <c:v>27.2054125233071</c:v>
                </c:pt>
                <c:pt idx="225">
                  <c:v>27.4488254258982</c:v>
                </c:pt>
                <c:pt idx="226">
                  <c:v>27.6922318460754</c:v>
                </c:pt>
                <c:pt idx="227">
                  <c:v>27.9356317838384</c:v>
                </c:pt>
                <c:pt idx="228">
                  <c:v>28.1806822896896</c:v>
                </c:pt>
                <c:pt idx="229">
                  <c:v>28.4273833636289</c:v>
                </c:pt>
                <c:pt idx="230">
                  <c:v>28.6757350056563</c:v>
                </c:pt>
                <c:pt idx="231">
                  <c:v>28.9256052497967</c:v>
                </c:pt>
                <c:pt idx="232">
                  <c:v>29.1769940960502</c:v>
                </c:pt>
                <c:pt idx="233">
                  <c:v>29.4299015444166</c:v>
                </c:pt>
                <c:pt idx="234">
                  <c:v>29.684327594896</c:v>
                </c:pt>
                <c:pt idx="235">
                  <c:v>29.9402722474884</c:v>
                </c:pt>
                <c:pt idx="236">
                  <c:v>30.1977355021938</c:v>
                </c:pt>
                <c:pt idx="237">
                  <c:v>30.4567173590123</c:v>
                </c:pt>
                <c:pt idx="238">
                  <c:v>30.7172178179437</c:v>
                </c:pt>
                <c:pt idx="239">
                  <c:v>30.9792368789881</c:v>
                </c:pt>
                <c:pt idx="240">
                  <c:v>31.2427745421455</c:v>
                </c:pt>
                <c:pt idx="241">
                  <c:v>31.5078308074159</c:v>
                </c:pt>
                <c:pt idx="242">
                  <c:v>31.7744056747994</c:v>
                </c:pt>
                <c:pt idx="243">
                  <c:v>32.0424991442958</c:v>
                </c:pt>
                <c:pt idx="244">
                  <c:v>32.3121112159052</c:v>
                </c:pt>
                <c:pt idx="245">
                  <c:v>32.5832418896277</c:v>
                </c:pt>
                <c:pt idx="246">
                  <c:v>32.8558911654631</c:v>
                </c:pt>
                <c:pt idx="247">
                  <c:v>33.1300590434115</c:v>
                </c:pt>
                <c:pt idx="248">
                  <c:v>33.405745523473</c:v>
                </c:pt>
                <c:pt idx="249">
                  <c:v>33.6829506056474</c:v>
                </c:pt>
                <c:pt idx="250">
                  <c:v>33.9616742899348</c:v>
                </c:pt>
                <c:pt idx="251">
                  <c:v>34.2419165763353</c:v>
                </c:pt>
                <c:pt idx="252">
                  <c:v>34.5236774648487</c:v>
                </c:pt>
                <c:pt idx="253">
                  <c:v>34.8069569554752</c:v>
                </c:pt>
                <c:pt idx="254">
                  <c:v>35.0917550482146</c:v>
                </c:pt>
                <c:pt idx="255">
                  <c:v>35.378071743067</c:v>
                </c:pt>
                <c:pt idx="256">
                  <c:v>35.6659070400325</c:v>
                </c:pt>
                <c:pt idx="257">
                  <c:v>35.9552609391109</c:v>
                </c:pt>
                <c:pt idx="258">
                  <c:v>36.2461334403024</c:v>
                </c:pt>
                <c:pt idx="259">
                  <c:v>36.5385245436068</c:v>
                </c:pt>
                <c:pt idx="260">
                  <c:v>36.8324342490243</c:v>
                </c:pt>
                <c:pt idx="261">
                  <c:v>37.1297461764346</c:v>
                </c:pt>
                <c:pt idx="262">
                  <c:v>37.4304603258378</c:v>
                </c:pt>
                <c:pt idx="263">
                  <c:v>37.7345766972339</c:v>
                </c:pt>
                <c:pt idx="264">
                  <c:v>38.0420952906229</c:v>
                </c:pt>
                <c:pt idx="265">
                  <c:v>38.3530161060048</c:v>
                </c:pt>
                <c:pt idx="266">
                  <c:v>38.6673391433795</c:v>
                </c:pt>
                <c:pt idx="267">
                  <c:v>38.9871496584393</c:v>
                </c:pt>
                <c:pt idx="268">
                  <c:v>39.3124476511839</c:v>
                </c:pt>
                <c:pt idx="269">
                  <c:v>39.6432331216135</c:v>
                </c:pt>
                <c:pt idx="270">
                  <c:v>39.9795060697281</c:v>
                </c:pt>
                <c:pt idx="271">
                  <c:v>40.3212664955276</c:v>
                </c:pt>
                <c:pt idx="272">
                  <c:v>40.668514399012</c:v>
                </c:pt>
                <c:pt idx="273">
                  <c:v>41.0212497801814</c:v>
                </c:pt>
                <c:pt idx="274">
                  <c:v>41.3794726390357</c:v>
                </c:pt>
                <c:pt idx="275">
                  <c:v>41.743182975575</c:v>
                </c:pt>
                <c:pt idx="276">
                  <c:v>42.1123807897992</c:v>
                </c:pt>
                <c:pt idx="277">
                  <c:v>42.4870660817084</c:v>
                </c:pt>
                <c:pt idx="278">
                  <c:v>42.8672388513025</c:v>
                </c:pt>
                <c:pt idx="279">
                  <c:v>43.2528990985815</c:v>
                </c:pt>
                <c:pt idx="280">
                  <c:v>43.6440468235455</c:v>
                </c:pt>
                <c:pt idx="281">
                  <c:v>44.0406820261944</c:v>
                </c:pt>
                <c:pt idx="282">
                  <c:v>44.4428047065283</c:v>
                </c:pt>
                <c:pt idx="283">
                  <c:v>44.8504148645472</c:v>
                </c:pt>
                <c:pt idx="284">
                  <c:v>45.2635125002509</c:v>
                </c:pt>
                <c:pt idx="285">
                  <c:v>45.6820976136396</c:v>
                </c:pt>
                <c:pt idx="286">
                  <c:v>46.1061702047133</c:v>
                </c:pt>
                <c:pt idx="287">
                  <c:v>46.5357302734719</c:v>
                </c:pt>
                <c:pt idx="288">
                  <c:v>46.9707778199155</c:v>
                </c:pt>
                <c:pt idx="289">
                  <c:v>47.4113128440439</c:v>
                </c:pt>
                <c:pt idx="290">
                  <c:v>47.8573353458574</c:v>
                </c:pt>
                <c:pt idx="291">
                  <c:v>48.3058884738825</c:v>
                </c:pt>
                <c:pt idx="292">
                  <c:v>48.7569722281193</c:v>
                </c:pt>
                <c:pt idx="293">
                  <c:v>49.2042081459794</c:v>
                </c:pt>
                <c:pt idx="294">
                  <c:v>49.6475962274629</c:v>
                </c:pt>
                <c:pt idx="295">
                  <c:v>50.0871364725697</c:v>
                </c:pt>
                <c:pt idx="296">
                  <c:v>50.5228288812998</c:v>
                </c:pt>
                <c:pt idx="297">
                  <c:v>50.9546734536533</c:v>
                </c:pt>
                <c:pt idx="298">
                  <c:v>51.3826701896301</c:v>
                </c:pt>
                <c:pt idx="299">
                  <c:v>51.8068190892302</c:v>
                </c:pt>
                <c:pt idx="300">
                  <c:v>52.2271201524536</c:v>
                </c:pt>
                <c:pt idx="301">
                  <c:v>52.6435733793004</c:v>
                </c:pt>
                <c:pt idx="302">
                  <c:v>53.0561787697705</c:v>
                </c:pt>
                <c:pt idx="303">
                  <c:v>53.4649363238639</c:v>
                </c:pt>
                <c:pt idx="304">
                  <c:v>53.8698460415807</c:v>
                </c:pt>
                <c:pt idx="305">
                  <c:v>54.2709079229207</c:v>
                </c:pt>
                <c:pt idx="306">
                  <c:v>54.6755231087994</c:v>
                </c:pt>
                <c:pt idx="307">
                  <c:v>55.0836915992169</c:v>
                </c:pt>
                <c:pt idx="308">
                  <c:v>55.4954133941731</c:v>
                </c:pt>
                <c:pt idx="309">
                  <c:v>55.9106884936679</c:v>
                </c:pt>
                <c:pt idx="310">
                  <c:v>56.3295168977014</c:v>
                </c:pt>
                <c:pt idx="311">
                  <c:v>56.7549335332647</c:v>
                </c:pt>
                <c:pt idx="312">
                  <c:v>57.1869384003578</c:v>
                </c:pt>
                <c:pt idx="313">
                  <c:v>57.6255314989807</c:v>
                </c:pt>
                <c:pt idx="314">
                  <c:v>58.0707128291333</c:v>
                </c:pt>
                <c:pt idx="315">
                  <c:v>58.5224823908158</c:v>
                </c:pt>
                <c:pt idx="316">
                  <c:v>58.9808401840279</c:v>
                </c:pt>
                <c:pt idx="317">
                  <c:v>59.4457862087699</c:v>
                </c:pt>
                <c:pt idx="318">
                  <c:v>59.9173204650417</c:v>
                </c:pt>
                <c:pt idx="319">
                  <c:v>60.3954429528432</c:v>
                </c:pt>
                <c:pt idx="320">
                  <c:v>60.8801536721745</c:v>
                </c:pt>
                <c:pt idx="321">
                  <c:v>61.3714526230356</c:v>
                </c:pt>
                <c:pt idx="322">
                  <c:v>61.8693398054265</c:v>
                </c:pt>
                <c:pt idx="323">
                  <c:v>62.3738152193471</c:v>
                </c:pt>
                <c:pt idx="324">
                  <c:v>62.8848788647975</c:v>
                </c:pt>
                <c:pt idx="325">
                  <c:v>63.4025307417778</c:v>
                </c:pt>
                <c:pt idx="326">
                  <c:v>63.9182152230986</c:v>
                </c:pt>
                <c:pt idx="327">
                  <c:v>64.4319323087602</c:v>
                </c:pt>
                <c:pt idx="328">
                  <c:v>64.9436819987623</c:v>
                </c:pt>
                <c:pt idx="329">
                  <c:v>65.4534642931051</c:v>
                </c:pt>
                <c:pt idx="330">
                  <c:v>65.9612791917886</c:v>
                </c:pt>
                <c:pt idx="331">
                  <c:v>66.4606509467926</c:v>
                </c:pt>
                <c:pt idx="332">
                  <c:v>66.9515795581172</c:v>
                </c:pt>
                <c:pt idx="333">
                  <c:v>67.4340650257624</c:v>
                </c:pt>
                <c:pt idx="334">
                  <c:v>67.9081073497281</c:v>
                </c:pt>
                <c:pt idx="335">
                  <c:v>68.3737065300143</c:v>
                </c:pt>
                <c:pt idx="336">
                  <c:v>68.8329515478437</c:v>
                </c:pt>
                <c:pt idx="337">
                  <c:v>69.2858424032161</c:v>
                </c:pt>
                <c:pt idx="338">
                  <c:v>69.7323790961315</c:v>
                </c:pt>
                <c:pt idx="339">
                  <c:v>70.17256162659</c:v>
                </c:pt>
                <c:pt idx="340">
                  <c:v>70.6063899945916</c:v>
                </c:pt>
                <c:pt idx="341">
                  <c:v>71.0327151979459</c:v>
                </c:pt>
                <c:pt idx="342">
                  <c:v>71.4515372366531</c:v>
                </c:pt>
                <c:pt idx="343">
                  <c:v>71.8628561107131</c:v>
                </c:pt>
                <c:pt idx="344">
                  <c:v>72.2666718201258</c:v>
                </c:pt>
                <c:pt idx="345">
                  <c:v>72.6629843648914</c:v>
                </c:pt>
                <c:pt idx="346">
                  <c:v>73.0504829142669</c:v>
                </c:pt>
                <c:pt idx="347">
                  <c:v>73.4291674682524</c:v>
                </c:pt>
                <c:pt idx="348">
                  <c:v>73.7990380268479</c:v>
                </c:pt>
                <c:pt idx="349">
                  <c:v>74.1600945900532</c:v>
                </c:pt>
                <c:pt idx="350">
                  <c:v>74.5123371578686</c:v>
                </c:pt>
                <c:pt idx="351">
                  <c:v>74.8621628465614</c:v>
                </c:pt>
                <c:pt idx="352">
                  <c:v>75.2095716561317</c:v>
                </c:pt>
                <c:pt idx="353">
                  <c:v>75.5545635865794</c:v>
                </c:pt>
                <c:pt idx="354">
                  <c:v>75.8971386379047</c:v>
                </c:pt>
                <c:pt idx="355">
                  <c:v>76.2372968101075</c:v>
                </c:pt>
                <c:pt idx="356">
                  <c:v>76.5723935878617</c:v>
                </c:pt>
                <c:pt idx="357">
                  <c:v>76.9024289711675</c:v>
                </c:pt>
                <c:pt idx="358">
                  <c:v>77.2274029600249</c:v>
                </c:pt>
                <c:pt idx="359">
                  <c:v>77.5473155544337</c:v>
                </c:pt>
                <c:pt idx="360">
                  <c:v>77.862166754394</c:v>
                </c:pt>
                <c:pt idx="361">
                  <c:v>78.1719565599059</c:v>
                </c:pt>
                <c:pt idx="362">
                  <c:v>78.4766849709692</c:v>
                </c:pt>
                <c:pt idx="363">
                  <c:v>78.7763519875841</c:v>
                </c:pt>
                <c:pt idx="364">
                  <c:v>79.0709576097506</c:v>
                </c:pt>
                <c:pt idx="365">
                  <c:v>79.3605018374685</c:v>
                </c:pt>
                <c:pt idx="366">
                  <c:v>79.6476489297666</c:v>
                </c:pt>
                <c:pt idx="367">
                  <c:v>79.9323988866449</c:v>
                </c:pt>
                <c:pt idx="368">
                  <c:v>80.2147517081034</c:v>
                </c:pt>
                <c:pt idx="369">
                  <c:v>80.4947073941421</c:v>
                </c:pt>
                <c:pt idx="370">
                  <c:v>80.7722659447609</c:v>
                </c:pt>
                <c:pt idx="371">
                  <c:v>81.0472780895207</c:v>
                </c:pt>
                <c:pt idx="372">
                  <c:v>81.3197438284212</c:v>
                </c:pt>
                <c:pt idx="373">
                  <c:v>81.5896631614626</c:v>
                </c:pt>
                <c:pt idx="374">
                  <c:v>81.8570360886449</c:v>
                </c:pt>
                <c:pt idx="375">
                  <c:v>82.121862609968</c:v>
                </c:pt>
                <c:pt idx="376">
                  <c:v>82.384142725432</c:v>
                </c:pt>
                <c:pt idx="377">
                  <c:v>82.6438764350368</c:v>
                </c:pt>
                <c:pt idx="378">
                  <c:v>82.9010637387825</c:v>
                </c:pt>
                <c:pt idx="379">
                  <c:v>83.155704636669</c:v>
                </c:pt>
                <c:pt idx="380">
                  <c:v>83.4077991286963</c:v>
                </c:pt>
                <c:pt idx="381">
                  <c:v>83.6563438005315</c:v>
                </c:pt>
                <c:pt idx="382">
                  <c:v>83.9013386521745</c:v>
                </c:pt>
                <c:pt idx="383">
                  <c:v>84.1427836836252</c:v>
                </c:pt>
                <c:pt idx="384">
                  <c:v>84.3806788948838</c:v>
                </c:pt>
                <c:pt idx="385">
                  <c:v>84.6150242859501</c:v>
                </c:pt>
                <c:pt idx="386">
                  <c:v>84.8458198568243</c:v>
                </c:pt>
                <c:pt idx="387">
                  <c:v>85.0730656075062</c:v>
                </c:pt>
                <c:pt idx="388">
                  <c:v>85.296761537996</c:v>
                </c:pt>
                <c:pt idx="389">
                  <c:v>85.5169076482936</c:v>
                </c:pt>
                <c:pt idx="390">
                  <c:v>85.733503938399</c:v>
                </c:pt>
                <c:pt idx="391">
                  <c:v>85.9465504083121</c:v>
                </c:pt>
                <c:pt idx="392">
                  <c:v>86.1560470580331</c:v>
                </c:pt>
                <c:pt idx="393">
                  <c:v>86.3619938875618</c:v>
                </c:pt>
                <c:pt idx="394">
                  <c:v>86.5643908968984</c:v>
                </c:pt>
                <c:pt idx="395">
                  <c:v>86.7632380860428</c:v>
                </c:pt>
                <c:pt idx="396">
                  <c:v>86.9585354549949</c:v>
                </c:pt>
                <c:pt idx="397">
                  <c:v>87.1502830037549</c:v>
                </c:pt>
                <c:pt idx="398">
                  <c:v>87.3384807323226</c:v>
                </c:pt>
                <c:pt idx="399">
                  <c:v>87.5231286406982</c:v>
                </c:pt>
                <c:pt idx="400">
                  <c:v>87.7042267288815</c:v>
                </c:pt>
                <c:pt idx="401">
                  <c:v>87.8844156050321</c:v>
                </c:pt>
                <c:pt idx="402">
                  <c:v>88.0636952691501</c:v>
                </c:pt>
                <c:pt idx="403">
                  <c:v>88.2420657212353</c:v>
                </c:pt>
                <c:pt idx="404">
                  <c:v>88.4195269612877</c:v>
                </c:pt>
                <c:pt idx="405">
                  <c:v>88.5960789893075</c:v>
                </c:pt>
                <c:pt idx="406">
                  <c:v>88.7717218052945</c:v>
                </c:pt>
                <c:pt idx="407">
                  <c:v>88.9464554092489</c:v>
                </c:pt>
                <c:pt idx="408">
                  <c:v>89.1202798011705</c:v>
                </c:pt>
                <c:pt idx="409">
                  <c:v>89.2931949810593</c:v>
                </c:pt>
                <c:pt idx="410">
                  <c:v>89.4652009489155</c:v>
                </c:pt>
                <c:pt idx="411">
                  <c:v>89.63702094516</c:v>
                </c:pt>
                <c:pt idx="412">
                  <c:v>89.8086549697928</c:v>
                </c:pt>
                <c:pt idx="413">
                  <c:v>89.9801030228139</c:v>
                </c:pt>
                <c:pt idx="414">
                  <c:v>90.1513651042234</c:v>
                </c:pt>
                <c:pt idx="415">
                  <c:v>90.3224412140211</c:v>
                </c:pt>
                <c:pt idx="416">
                  <c:v>90.4933766216968</c:v>
                </c:pt>
                <c:pt idx="417">
                  <c:v>90.6641713272502</c:v>
                </c:pt>
                <c:pt idx="418">
                  <c:v>90.8348253306815</c:v>
                </c:pt>
                <c:pt idx="419">
                  <c:v>91.0053386319906</c:v>
                </c:pt>
                <c:pt idx="420">
                  <c:v>91.1757112311776</c:v>
                </c:pt>
                <c:pt idx="421">
                  <c:v>91.3459431282425</c:v>
                </c:pt>
                <c:pt idx="422">
                  <c:v>91.5160343231852</c:v>
                </c:pt>
                <c:pt idx="423">
                  <c:v>91.6859848160057</c:v>
                </c:pt>
                <c:pt idx="424">
                  <c:v>91.855794606704</c:v>
                </c:pt>
                <c:pt idx="425">
                  <c:v>92.0254636952803</c:v>
                </c:pt>
                <c:pt idx="426">
                  <c:v>92.1949920817343</c:v>
                </c:pt>
                <c:pt idx="427">
                  <c:v>92.3643797660662</c:v>
                </c:pt>
                <c:pt idx="428">
                  <c:v>92.533626748276</c:v>
                </c:pt>
                <c:pt idx="429">
                  <c:v>92.7027330283635</c:v>
                </c:pt>
                <c:pt idx="430">
                  <c:v>92.871698606329</c:v>
                </c:pt>
                <c:pt idx="431">
                  <c:v>93.0401479056464</c:v>
                </c:pt>
                <c:pt idx="432">
                  <c:v>93.2080809263158</c:v>
                </c:pt>
                <c:pt idx="433">
                  <c:v>93.3754976683372</c:v>
                </c:pt>
                <c:pt idx="434">
                  <c:v>93.5423981317106</c:v>
                </c:pt>
                <c:pt idx="435">
                  <c:v>93.7087823164361</c:v>
                </c:pt>
                <c:pt idx="436">
                  <c:v>93.8746502225135</c:v>
                </c:pt>
                <c:pt idx="437">
                  <c:v>94.0400018499429</c:v>
                </c:pt>
                <c:pt idx="438">
                  <c:v>94.2048371987243</c:v>
                </c:pt>
                <c:pt idx="439">
                  <c:v>94.3691562688576</c:v>
                </c:pt>
                <c:pt idx="440">
                  <c:v>94.532959060343</c:v>
                </c:pt>
                <c:pt idx="441">
                  <c:v>94.6962455731804</c:v>
                </c:pt>
                <c:pt idx="442">
                  <c:v>94.8590158073698</c:v>
                </c:pt>
                <c:pt idx="443">
                  <c:v>95.0212697629111</c:v>
                </c:pt>
                <c:pt idx="444">
                  <c:v>95.1830074398045</c:v>
                </c:pt>
                <c:pt idx="445">
                  <c:v>95.3442288380499</c:v>
                </c:pt>
                <c:pt idx="446">
                  <c:v>95.5049339576473</c:v>
                </c:pt>
                <c:pt idx="447">
                  <c:v>95.6651227985966</c:v>
                </c:pt>
                <c:pt idx="448">
                  <c:v>95.824795360898</c:v>
                </c:pt>
                <c:pt idx="449">
                  <c:v>95.9839516445513</c:v>
                </c:pt>
                <c:pt idx="450">
                  <c:v>96.1425916495566</c:v>
                </c:pt>
                <c:pt idx="451">
                  <c:v>96.300715375914</c:v>
                </c:pt>
                <c:pt idx="452">
                  <c:v>96.4583228236233</c:v>
                </c:pt>
                <c:pt idx="453">
                  <c:v>96.6154139926846</c:v>
                </c:pt>
                <c:pt idx="454">
                  <c:v>96.7719888830979</c:v>
                </c:pt>
                <c:pt idx="455">
                  <c:v>96.9280474948633</c:v>
                </c:pt>
                <c:pt idx="456">
                  <c:v>97.0835898279806</c:v>
                </c:pt>
                <c:pt idx="457">
                  <c:v>97.2386158824499</c:v>
                </c:pt>
                <c:pt idx="458">
                  <c:v>97.3931256582712</c:v>
                </c:pt>
                <c:pt idx="459">
                  <c:v>97.5471191554445</c:v>
                </c:pt>
                <c:pt idx="460">
                  <c:v>97.7005963739698</c:v>
                </c:pt>
                <c:pt idx="461">
                  <c:v>97.8529248287424</c:v>
                </c:pt>
                <c:pt idx="462">
                  <c:v>98.0041045197621</c:v>
                </c:pt>
                <c:pt idx="463">
                  <c:v>98.1541354470292</c:v>
                </c:pt>
                <c:pt idx="464">
                  <c:v>98.3030176105435</c:v>
                </c:pt>
                <c:pt idx="465">
                  <c:v>98.450751010305</c:v>
                </c:pt>
                <c:pt idx="466">
                  <c:v>98.5973356463137</c:v>
                </c:pt>
                <c:pt idx="467">
                  <c:v>98.7427715185698</c:v>
                </c:pt>
                <c:pt idx="468">
                  <c:v>98.887058627073</c:v>
                </c:pt>
                <c:pt idx="469">
                  <c:v>99.0301969718235</c:v>
                </c:pt>
                <c:pt idx="470">
                  <c:v>99.1721865528213</c:v>
                </c:pt>
                <c:pt idx="471">
                  <c:v>99.3130273700663</c:v>
                </c:pt>
                <c:pt idx="472">
                  <c:v>99.4527194235586</c:v>
                </c:pt>
                <c:pt idx="473">
                  <c:v>99.591262713298</c:v>
                </c:pt>
                <c:pt idx="474">
                  <c:v>99.7286572392848</c:v>
                </c:pt>
                <c:pt idx="475">
                  <c:v>99.8649030015188</c:v>
                </c:pt>
                <c:pt idx="476">
                  <c:v>100</c:v>
                </c:pt>
              </c:numCache>
            </c:numRef>
          </c:yVal>
          <c:smooth val="0"/>
        </c:ser>
        <c:axId val="54725189"/>
        <c:axId val="47699131"/>
      </c:scatterChart>
      <c:valAx>
        <c:axId val="54725189"/>
        <c:scaling>
          <c:orientation val="minMax"/>
          <c:max val="44620"/>
          <c:min val="44075"/>
        </c:scaling>
        <c:delete val="0"/>
        <c:axPos val="b"/>
        <c:numFmt formatCode="&quot;          &quot;mmm" sourceLinked="0"/>
        <c:majorTickMark val="out"/>
        <c:minorTickMark val="none"/>
        <c:tickLblPos val="nextTo"/>
        <c:spPr>
          <a:ln w="158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1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7699131"/>
        <c:crosses val="autoZero"/>
        <c:crossBetween val="midCat"/>
        <c:majorUnit val="30.6"/>
      </c:valAx>
      <c:valAx>
        <c:axId val="47699131"/>
        <c:scaling>
          <c:orientation val="minMax"/>
          <c:max val="10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58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1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4725189"/>
        <c:crosses val="autoZero"/>
        <c:crossBetween val="midCat"/>
        <c:majorUnit val="20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589080459770115"/>
          <c:y val="0.0310830134718146"/>
          <c:w val="0.875769704433498"/>
          <c:h val="0.897117483254309"/>
        </c:manualLayout>
      </c:layout>
      <c:scatterChart>
        <c:scatterStyle val="line"/>
        <c:varyColors val="0"/>
        <c:ser>
          <c:idx val="0"/>
          <c:order val="0"/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1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'All seasonal growth models fina'!$N$4:$N$511</c:f>
              <c:numCache>
                <c:formatCode>General</c:formatCode>
                <c:ptCount val="508"/>
                <c:pt idx="0">
                  <c:v>44099</c:v>
                </c:pt>
                <c:pt idx="1">
                  <c:v>44100</c:v>
                </c:pt>
                <c:pt idx="2">
                  <c:v>44101</c:v>
                </c:pt>
                <c:pt idx="3">
                  <c:v>44102</c:v>
                </c:pt>
                <c:pt idx="4">
                  <c:v>44103</c:v>
                </c:pt>
                <c:pt idx="5">
                  <c:v>44104</c:v>
                </c:pt>
                <c:pt idx="6">
                  <c:v>44105</c:v>
                </c:pt>
                <c:pt idx="7">
                  <c:v>44106</c:v>
                </c:pt>
                <c:pt idx="8">
                  <c:v>44107</c:v>
                </c:pt>
                <c:pt idx="9">
                  <c:v>44108</c:v>
                </c:pt>
                <c:pt idx="10">
                  <c:v>44109</c:v>
                </c:pt>
                <c:pt idx="11">
                  <c:v>44110</c:v>
                </c:pt>
                <c:pt idx="12">
                  <c:v>44111</c:v>
                </c:pt>
                <c:pt idx="13">
                  <c:v>44112</c:v>
                </c:pt>
                <c:pt idx="14">
                  <c:v>44113</c:v>
                </c:pt>
                <c:pt idx="15">
                  <c:v>44114</c:v>
                </c:pt>
                <c:pt idx="16">
                  <c:v>44115</c:v>
                </c:pt>
                <c:pt idx="17">
                  <c:v>44116</c:v>
                </c:pt>
                <c:pt idx="18">
                  <c:v>44117</c:v>
                </c:pt>
                <c:pt idx="19">
                  <c:v>44118</c:v>
                </c:pt>
                <c:pt idx="20">
                  <c:v>44119</c:v>
                </c:pt>
                <c:pt idx="21">
                  <c:v>44120</c:v>
                </c:pt>
                <c:pt idx="22">
                  <c:v>44121</c:v>
                </c:pt>
                <c:pt idx="23">
                  <c:v>44122</c:v>
                </c:pt>
                <c:pt idx="24">
                  <c:v>44123</c:v>
                </c:pt>
                <c:pt idx="25">
                  <c:v>44124</c:v>
                </c:pt>
                <c:pt idx="26">
                  <c:v>44125</c:v>
                </c:pt>
                <c:pt idx="27">
                  <c:v>44126</c:v>
                </c:pt>
                <c:pt idx="28">
                  <c:v>44127</c:v>
                </c:pt>
                <c:pt idx="29">
                  <c:v>44128</c:v>
                </c:pt>
                <c:pt idx="30">
                  <c:v>44129</c:v>
                </c:pt>
                <c:pt idx="31">
                  <c:v>44130</c:v>
                </c:pt>
                <c:pt idx="32">
                  <c:v>44131</c:v>
                </c:pt>
                <c:pt idx="33">
                  <c:v>44132</c:v>
                </c:pt>
                <c:pt idx="34">
                  <c:v>44133</c:v>
                </c:pt>
                <c:pt idx="35">
                  <c:v>44134</c:v>
                </c:pt>
                <c:pt idx="36">
                  <c:v>44135</c:v>
                </c:pt>
                <c:pt idx="37">
                  <c:v>44136</c:v>
                </c:pt>
                <c:pt idx="38">
                  <c:v>44137</c:v>
                </c:pt>
                <c:pt idx="39">
                  <c:v>44138</c:v>
                </c:pt>
                <c:pt idx="40">
                  <c:v>44139</c:v>
                </c:pt>
                <c:pt idx="41">
                  <c:v>44140</c:v>
                </c:pt>
                <c:pt idx="42">
                  <c:v>44141</c:v>
                </c:pt>
                <c:pt idx="43">
                  <c:v>44142</c:v>
                </c:pt>
                <c:pt idx="44">
                  <c:v>44143</c:v>
                </c:pt>
                <c:pt idx="45">
                  <c:v>44144</c:v>
                </c:pt>
                <c:pt idx="46">
                  <c:v>44145</c:v>
                </c:pt>
                <c:pt idx="47">
                  <c:v>44146</c:v>
                </c:pt>
                <c:pt idx="48">
                  <c:v>44147</c:v>
                </c:pt>
                <c:pt idx="49">
                  <c:v>44148</c:v>
                </c:pt>
                <c:pt idx="50">
                  <c:v>44149</c:v>
                </c:pt>
                <c:pt idx="51">
                  <c:v>44150</c:v>
                </c:pt>
                <c:pt idx="52">
                  <c:v>44151</c:v>
                </c:pt>
                <c:pt idx="53">
                  <c:v>44152</c:v>
                </c:pt>
                <c:pt idx="54">
                  <c:v>44153</c:v>
                </c:pt>
                <c:pt idx="55">
                  <c:v>44154</c:v>
                </c:pt>
                <c:pt idx="56">
                  <c:v>44155</c:v>
                </c:pt>
                <c:pt idx="57">
                  <c:v>44156</c:v>
                </c:pt>
                <c:pt idx="58">
                  <c:v>44157</c:v>
                </c:pt>
                <c:pt idx="59">
                  <c:v>44158</c:v>
                </c:pt>
                <c:pt idx="60">
                  <c:v>44159</c:v>
                </c:pt>
                <c:pt idx="61">
                  <c:v>44160</c:v>
                </c:pt>
                <c:pt idx="62">
                  <c:v>44161</c:v>
                </c:pt>
                <c:pt idx="63">
                  <c:v>44162</c:v>
                </c:pt>
                <c:pt idx="64">
                  <c:v>44163</c:v>
                </c:pt>
                <c:pt idx="65">
                  <c:v>44164</c:v>
                </c:pt>
                <c:pt idx="66">
                  <c:v>44165</c:v>
                </c:pt>
                <c:pt idx="67">
                  <c:v>44166</c:v>
                </c:pt>
                <c:pt idx="68">
                  <c:v>44167</c:v>
                </c:pt>
                <c:pt idx="69">
                  <c:v>44168</c:v>
                </c:pt>
                <c:pt idx="70">
                  <c:v>44169</c:v>
                </c:pt>
                <c:pt idx="71">
                  <c:v>44170</c:v>
                </c:pt>
                <c:pt idx="72">
                  <c:v>44171</c:v>
                </c:pt>
                <c:pt idx="73">
                  <c:v>44172</c:v>
                </c:pt>
                <c:pt idx="74">
                  <c:v>44173</c:v>
                </c:pt>
                <c:pt idx="75">
                  <c:v>44174</c:v>
                </c:pt>
                <c:pt idx="76">
                  <c:v>44175</c:v>
                </c:pt>
                <c:pt idx="77">
                  <c:v>44176</c:v>
                </c:pt>
                <c:pt idx="78">
                  <c:v>44177</c:v>
                </c:pt>
                <c:pt idx="79">
                  <c:v>44178</c:v>
                </c:pt>
                <c:pt idx="80">
                  <c:v>44179</c:v>
                </c:pt>
                <c:pt idx="81">
                  <c:v>44180</c:v>
                </c:pt>
                <c:pt idx="82">
                  <c:v>44181</c:v>
                </c:pt>
                <c:pt idx="83">
                  <c:v>44182</c:v>
                </c:pt>
                <c:pt idx="84">
                  <c:v>44183</c:v>
                </c:pt>
                <c:pt idx="85">
                  <c:v>44184</c:v>
                </c:pt>
                <c:pt idx="86">
                  <c:v>44185</c:v>
                </c:pt>
                <c:pt idx="87">
                  <c:v>44186</c:v>
                </c:pt>
                <c:pt idx="88">
                  <c:v>44187</c:v>
                </c:pt>
                <c:pt idx="89">
                  <c:v>44188</c:v>
                </c:pt>
                <c:pt idx="90">
                  <c:v>44189</c:v>
                </c:pt>
                <c:pt idx="91">
                  <c:v>44190</c:v>
                </c:pt>
                <c:pt idx="92">
                  <c:v>44191</c:v>
                </c:pt>
                <c:pt idx="93">
                  <c:v>44192</c:v>
                </c:pt>
                <c:pt idx="94">
                  <c:v>44193</c:v>
                </c:pt>
                <c:pt idx="95">
                  <c:v>44194</c:v>
                </c:pt>
                <c:pt idx="96">
                  <c:v>44195</c:v>
                </c:pt>
                <c:pt idx="97">
                  <c:v>44196</c:v>
                </c:pt>
                <c:pt idx="98">
                  <c:v>44197</c:v>
                </c:pt>
                <c:pt idx="99">
                  <c:v>44198</c:v>
                </c:pt>
                <c:pt idx="100">
                  <c:v>44199</c:v>
                </c:pt>
                <c:pt idx="101">
                  <c:v>44200</c:v>
                </c:pt>
                <c:pt idx="102">
                  <c:v>44201</c:v>
                </c:pt>
                <c:pt idx="103">
                  <c:v>44202</c:v>
                </c:pt>
                <c:pt idx="104">
                  <c:v>44203</c:v>
                </c:pt>
                <c:pt idx="105">
                  <c:v>44204</c:v>
                </c:pt>
                <c:pt idx="106">
                  <c:v>44205</c:v>
                </c:pt>
                <c:pt idx="107">
                  <c:v>44206</c:v>
                </c:pt>
                <c:pt idx="108">
                  <c:v>44207</c:v>
                </c:pt>
                <c:pt idx="109">
                  <c:v>44208</c:v>
                </c:pt>
                <c:pt idx="110">
                  <c:v>44209</c:v>
                </c:pt>
                <c:pt idx="111">
                  <c:v>44210</c:v>
                </c:pt>
                <c:pt idx="112">
                  <c:v>44211</c:v>
                </c:pt>
                <c:pt idx="113">
                  <c:v>44212</c:v>
                </c:pt>
                <c:pt idx="114">
                  <c:v>44213</c:v>
                </c:pt>
                <c:pt idx="115">
                  <c:v>44214</c:v>
                </c:pt>
                <c:pt idx="116">
                  <c:v>44215</c:v>
                </c:pt>
                <c:pt idx="117">
                  <c:v>44216</c:v>
                </c:pt>
                <c:pt idx="118">
                  <c:v>44217</c:v>
                </c:pt>
                <c:pt idx="119">
                  <c:v>44218</c:v>
                </c:pt>
                <c:pt idx="120">
                  <c:v>44219</c:v>
                </c:pt>
                <c:pt idx="121">
                  <c:v>44220</c:v>
                </c:pt>
                <c:pt idx="122">
                  <c:v>44221</c:v>
                </c:pt>
                <c:pt idx="123">
                  <c:v>44222</c:v>
                </c:pt>
                <c:pt idx="124">
                  <c:v>44223</c:v>
                </c:pt>
                <c:pt idx="125">
                  <c:v>44224</c:v>
                </c:pt>
                <c:pt idx="126">
                  <c:v>44225</c:v>
                </c:pt>
                <c:pt idx="127">
                  <c:v>44226</c:v>
                </c:pt>
                <c:pt idx="128">
                  <c:v>44227</c:v>
                </c:pt>
                <c:pt idx="129">
                  <c:v>44228</c:v>
                </c:pt>
                <c:pt idx="130">
                  <c:v>44229</c:v>
                </c:pt>
                <c:pt idx="131">
                  <c:v>44230</c:v>
                </c:pt>
                <c:pt idx="132">
                  <c:v>44231</c:v>
                </c:pt>
                <c:pt idx="133">
                  <c:v>44232</c:v>
                </c:pt>
                <c:pt idx="134">
                  <c:v>44233</c:v>
                </c:pt>
                <c:pt idx="135">
                  <c:v>44234</c:v>
                </c:pt>
                <c:pt idx="136">
                  <c:v>44235</c:v>
                </c:pt>
                <c:pt idx="137">
                  <c:v>44236</c:v>
                </c:pt>
                <c:pt idx="138">
                  <c:v>44237</c:v>
                </c:pt>
                <c:pt idx="139">
                  <c:v>44238</c:v>
                </c:pt>
                <c:pt idx="140">
                  <c:v>44239</c:v>
                </c:pt>
                <c:pt idx="141">
                  <c:v>44240</c:v>
                </c:pt>
                <c:pt idx="142">
                  <c:v>44241</c:v>
                </c:pt>
                <c:pt idx="143">
                  <c:v>44242</c:v>
                </c:pt>
                <c:pt idx="144">
                  <c:v>44243</c:v>
                </c:pt>
                <c:pt idx="145">
                  <c:v>44244</c:v>
                </c:pt>
                <c:pt idx="146">
                  <c:v>44245</c:v>
                </c:pt>
                <c:pt idx="147">
                  <c:v>44246</c:v>
                </c:pt>
                <c:pt idx="148">
                  <c:v>44247</c:v>
                </c:pt>
                <c:pt idx="149">
                  <c:v>44248</c:v>
                </c:pt>
                <c:pt idx="150">
                  <c:v>44249</c:v>
                </c:pt>
                <c:pt idx="151">
                  <c:v>44250</c:v>
                </c:pt>
                <c:pt idx="152">
                  <c:v>44251</c:v>
                </c:pt>
                <c:pt idx="153">
                  <c:v>44252</c:v>
                </c:pt>
                <c:pt idx="154">
                  <c:v>44253</c:v>
                </c:pt>
                <c:pt idx="155">
                  <c:v>44254</c:v>
                </c:pt>
                <c:pt idx="156">
                  <c:v>44255</c:v>
                </c:pt>
                <c:pt idx="157">
                  <c:v>44256</c:v>
                </c:pt>
                <c:pt idx="158">
                  <c:v>44257</c:v>
                </c:pt>
                <c:pt idx="159">
                  <c:v>44258</c:v>
                </c:pt>
                <c:pt idx="160">
                  <c:v>44259</c:v>
                </c:pt>
                <c:pt idx="161">
                  <c:v>44260</c:v>
                </c:pt>
                <c:pt idx="162">
                  <c:v>44261</c:v>
                </c:pt>
                <c:pt idx="163">
                  <c:v>44262</c:v>
                </c:pt>
                <c:pt idx="164">
                  <c:v>44263</c:v>
                </c:pt>
                <c:pt idx="165">
                  <c:v>44264</c:v>
                </c:pt>
                <c:pt idx="166">
                  <c:v>44265</c:v>
                </c:pt>
                <c:pt idx="167">
                  <c:v>44266</c:v>
                </c:pt>
                <c:pt idx="168">
                  <c:v>44267</c:v>
                </c:pt>
                <c:pt idx="169">
                  <c:v>44268</c:v>
                </c:pt>
                <c:pt idx="170">
                  <c:v>44269</c:v>
                </c:pt>
                <c:pt idx="171">
                  <c:v>44270</c:v>
                </c:pt>
                <c:pt idx="172">
                  <c:v>44271</c:v>
                </c:pt>
                <c:pt idx="173">
                  <c:v>44272</c:v>
                </c:pt>
                <c:pt idx="174">
                  <c:v>44273</c:v>
                </c:pt>
                <c:pt idx="175">
                  <c:v>44274</c:v>
                </c:pt>
                <c:pt idx="176">
                  <c:v>44275</c:v>
                </c:pt>
                <c:pt idx="177">
                  <c:v>44276</c:v>
                </c:pt>
                <c:pt idx="178">
                  <c:v>44277</c:v>
                </c:pt>
                <c:pt idx="179">
                  <c:v>44278</c:v>
                </c:pt>
                <c:pt idx="180">
                  <c:v>44279</c:v>
                </c:pt>
                <c:pt idx="181">
                  <c:v>44280</c:v>
                </c:pt>
                <c:pt idx="182">
                  <c:v>44281</c:v>
                </c:pt>
                <c:pt idx="183">
                  <c:v>44282</c:v>
                </c:pt>
                <c:pt idx="184">
                  <c:v>44283</c:v>
                </c:pt>
                <c:pt idx="185">
                  <c:v>44284</c:v>
                </c:pt>
                <c:pt idx="186">
                  <c:v>44285</c:v>
                </c:pt>
                <c:pt idx="187">
                  <c:v>44286</c:v>
                </c:pt>
                <c:pt idx="188">
                  <c:v>44287</c:v>
                </c:pt>
                <c:pt idx="189">
                  <c:v>44288</c:v>
                </c:pt>
                <c:pt idx="190">
                  <c:v>44289</c:v>
                </c:pt>
                <c:pt idx="191">
                  <c:v>44290</c:v>
                </c:pt>
                <c:pt idx="192">
                  <c:v>44291</c:v>
                </c:pt>
                <c:pt idx="193">
                  <c:v>44292</c:v>
                </c:pt>
                <c:pt idx="194">
                  <c:v>44293</c:v>
                </c:pt>
                <c:pt idx="195">
                  <c:v>44294</c:v>
                </c:pt>
                <c:pt idx="196">
                  <c:v>44295</c:v>
                </c:pt>
                <c:pt idx="197">
                  <c:v>44296</c:v>
                </c:pt>
                <c:pt idx="198">
                  <c:v>44297</c:v>
                </c:pt>
                <c:pt idx="199">
                  <c:v>44298</c:v>
                </c:pt>
                <c:pt idx="200">
                  <c:v>44299</c:v>
                </c:pt>
                <c:pt idx="201">
                  <c:v>44300</c:v>
                </c:pt>
                <c:pt idx="202">
                  <c:v>44301</c:v>
                </c:pt>
                <c:pt idx="203">
                  <c:v>44302</c:v>
                </c:pt>
                <c:pt idx="204">
                  <c:v>44303</c:v>
                </c:pt>
                <c:pt idx="205">
                  <c:v>44304</c:v>
                </c:pt>
                <c:pt idx="206">
                  <c:v>44305</c:v>
                </c:pt>
                <c:pt idx="207">
                  <c:v>44306</c:v>
                </c:pt>
                <c:pt idx="208">
                  <c:v>44307</c:v>
                </c:pt>
                <c:pt idx="209">
                  <c:v>44308</c:v>
                </c:pt>
                <c:pt idx="210">
                  <c:v>44309</c:v>
                </c:pt>
                <c:pt idx="211">
                  <c:v>44310</c:v>
                </c:pt>
                <c:pt idx="212">
                  <c:v>44311</c:v>
                </c:pt>
                <c:pt idx="213">
                  <c:v>44312</c:v>
                </c:pt>
                <c:pt idx="214">
                  <c:v>44313</c:v>
                </c:pt>
                <c:pt idx="215">
                  <c:v>44314</c:v>
                </c:pt>
                <c:pt idx="216">
                  <c:v>44315</c:v>
                </c:pt>
                <c:pt idx="217">
                  <c:v>44316</c:v>
                </c:pt>
                <c:pt idx="218">
                  <c:v>44317</c:v>
                </c:pt>
                <c:pt idx="219">
                  <c:v>44318</c:v>
                </c:pt>
                <c:pt idx="220">
                  <c:v>44319</c:v>
                </c:pt>
                <c:pt idx="221">
                  <c:v>44320</c:v>
                </c:pt>
                <c:pt idx="222">
                  <c:v>44321</c:v>
                </c:pt>
                <c:pt idx="223">
                  <c:v>44322</c:v>
                </c:pt>
                <c:pt idx="224">
                  <c:v>44323</c:v>
                </c:pt>
                <c:pt idx="225">
                  <c:v>44324</c:v>
                </c:pt>
                <c:pt idx="226">
                  <c:v>44325</c:v>
                </c:pt>
                <c:pt idx="227">
                  <c:v>44326</c:v>
                </c:pt>
                <c:pt idx="228">
                  <c:v>44327</c:v>
                </c:pt>
                <c:pt idx="229">
                  <c:v>44328</c:v>
                </c:pt>
                <c:pt idx="230">
                  <c:v>44329</c:v>
                </c:pt>
                <c:pt idx="231">
                  <c:v>44330</c:v>
                </c:pt>
                <c:pt idx="232">
                  <c:v>44331</c:v>
                </c:pt>
                <c:pt idx="233">
                  <c:v>44332</c:v>
                </c:pt>
                <c:pt idx="234">
                  <c:v>44333</c:v>
                </c:pt>
                <c:pt idx="235">
                  <c:v>44334</c:v>
                </c:pt>
                <c:pt idx="236">
                  <c:v>44335</c:v>
                </c:pt>
                <c:pt idx="237">
                  <c:v>44336</c:v>
                </c:pt>
                <c:pt idx="238">
                  <c:v>44337</c:v>
                </c:pt>
                <c:pt idx="239">
                  <c:v>44338</c:v>
                </c:pt>
                <c:pt idx="240">
                  <c:v>44339</c:v>
                </c:pt>
                <c:pt idx="241">
                  <c:v>44340</c:v>
                </c:pt>
                <c:pt idx="242">
                  <c:v>44341</c:v>
                </c:pt>
                <c:pt idx="243">
                  <c:v>44342</c:v>
                </c:pt>
                <c:pt idx="244">
                  <c:v>44343</c:v>
                </c:pt>
                <c:pt idx="245">
                  <c:v>44344</c:v>
                </c:pt>
                <c:pt idx="246">
                  <c:v>44345</c:v>
                </c:pt>
                <c:pt idx="247">
                  <c:v>44346</c:v>
                </c:pt>
                <c:pt idx="248">
                  <c:v>44347</c:v>
                </c:pt>
                <c:pt idx="249">
                  <c:v>44348</c:v>
                </c:pt>
                <c:pt idx="250">
                  <c:v>44349</c:v>
                </c:pt>
                <c:pt idx="251">
                  <c:v>44350</c:v>
                </c:pt>
                <c:pt idx="252">
                  <c:v>44351</c:v>
                </c:pt>
                <c:pt idx="253">
                  <c:v>44352</c:v>
                </c:pt>
                <c:pt idx="254">
                  <c:v>44353</c:v>
                </c:pt>
                <c:pt idx="255">
                  <c:v>44354</c:v>
                </c:pt>
                <c:pt idx="256">
                  <c:v>44355</c:v>
                </c:pt>
                <c:pt idx="257">
                  <c:v>44356</c:v>
                </c:pt>
                <c:pt idx="258">
                  <c:v>44357</c:v>
                </c:pt>
                <c:pt idx="259">
                  <c:v>44358</c:v>
                </c:pt>
                <c:pt idx="260">
                  <c:v>44359</c:v>
                </c:pt>
                <c:pt idx="261">
                  <c:v>44360</c:v>
                </c:pt>
                <c:pt idx="262">
                  <c:v>44361</c:v>
                </c:pt>
                <c:pt idx="263">
                  <c:v>44362</c:v>
                </c:pt>
                <c:pt idx="264">
                  <c:v>44363</c:v>
                </c:pt>
                <c:pt idx="265">
                  <c:v>44364</c:v>
                </c:pt>
                <c:pt idx="266">
                  <c:v>44365</c:v>
                </c:pt>
                <c:pt idx="267">
                  <c:v>44366</c:v>
                </c:pt>
                <c:pt idx="268">
                  <c:v>44367</c:v>
                </c:pt>
                <c:pt idx="269">
                  <c:v>44368</c:v>
                </c:pt>
                <c:pt idx="270">
                  <c:v>44369</c:v>
                </c:pt>
                <c:pt idx="271">
                  <c:v>44370</c:v>
                </c:pt>
                <c:pt idx="272">
                  <c:v>44371</c:v>
                </c:pt>
                <c:pt idx="273">
                  <c:v>44372</c:v>
                </c:pt>
                <c:pt idx="274">
                  <c:v>44373</c:v>
                </c:pt>
                <c:pt idx="275">
                  <c:v>44374</c:v>
                </c:pt>
                <c:pt idx="276">
                  <c:v>44375</c:v>
                </c:pt>
                <c:pt idx="277">
                  <c:v>44376</c:v>
                </c:pt>
                <c:pt idx="278">
                  <c:v>44377</c:v>
                </c:pt>
                <c:pt idx="279">
                  <c:v>44378</c:v>
                </c:pt>
                <c:pt idx="280">
                  <c:v>44379</c:v>
                </c:pt>
                <c:pt idx="281">
                  <c:v>44380</c:v>
                </c:pt>
                <c:pt idx="282">
                  <c:v>44381</c:v>
                </c:pt>
                <c:pt idx="283">
                  <c:v>44382</c:v>
                </c:pt>
                <c:pt idx="284">
                  <c:v>44383</c:v>
                </c:pt>
                <c:pt idx="285">
                  <c:v>44384</c:v>
                </c:pt>
                <c:pt idx="286">
                  <c:v>44385</c:v>
                </c:pt>
                <c:pt idx="287">
                  <c:v>44386</c:v>
                </c:pt>
                <c:pt idx="288">
                  <c:v>44387</c:v>
                </c:pt>
                <c:pt idx="289">
                  <c:v>44388</c:v>
                </c:pt>
                <c:pt idx="290">
                  <c:v>44389</c:v>
                </c:pt>
                <c:pt idx="291">
                  <c:v>44390</c:v>
                </c:pt>
                <c:pt idx="292">
                  <c:v>44391</c:v>
                </c:pt>
                <c:pt idx="293">
                  <c:v>44392</c:v>
                </c:pt>
                <c:pt idx="294">
                  <c:v>44393</c:v>
                </c:pt>
                <c:pt idx="295">
                  <c:v>44394</c:v>
                </c:pt>
                <c:pt idx="296">
                  <c:v>44395</c:v>
                </c:pt>
                <c:pt idx="297">
                  <c:v>44396</c:v>
                </c:pt>
                <c:pt idx="298">
                  <c:v>44397</c:v>
                </c:pt>
                <c:pt idx="299">
                  <c:v>44398</c:v>
                </c:pt>
                <c:pt idx="300">
                  <c:v>44399</c:v>
                </c:pt>
                <c:pt idx="301">
                  <c:v>44400</c:v>
                </c:pt>
                <c:pt idx="302">
                  <c:v>44401</c:v>
                </c:pt>
                <c:pt idx="303">
                  <c:v>44402</c:v>
                </c:pt>
                <c:pt idx="304">
                  <c:v>44403</c:v>
                </c:pt>
                <c:pt idx="305">
                  <c:v>44404</c:v>
                </c:pt>
                <c:pt idx="306">
                  <c:v>44405</c:v>
                </c:pt>
                <c:pt idx="307">
                  <c:v>44406</c:v>
                </c:pt>
                <c:pt idx="308">
                  <c:v>44407</c:v>
                </c:pt>
                <c:pt idx="309">
                  <c:v>44408</c:v>
                </c:pt>
                <c:pt idx="310">
                  <c:v>44409</c:v>
                </c:pt>
                <c:pt idx="311">
                  <c:v>44410</c:v>
                </c:pt>
                <c:pt idx="312">
                  <c:v>44411</c:v>
                </c:pt>
                <c:pt idx="313">
                  <c:v>44412</c:v>
                </c:pt>
                <c:pt idx="314">
                  <c:v>44413</c:v>
                </c:pt>
                <c:pt idx="315">
                  <c:v>44414</c:v>
                </c:pt>
                <c:pt idx="316">
                  <c:v>44415</c:v>
                </c:pt>
                <c:pt idx="317">
                  <c:v>44416</c:v>
                </c:pt>
                <c:pt idx="318">
                  <c:v>44417</c:v>
                </c:pt>
                <c:pt idx="319">
                  <c:v>44418</c:v>
                </c:pt>
                <c:pt idx="320">
                  <c:v>44419</c:v>
                </c:pt>
                <c:pt idx="321">
                  <c:v>44420</c:v>
                </c:pt>
                <c:pt idx="322">
                  <c:v>44421</c:v>
                </c:pt>
                <c:pt idx="323">
                  <c:v>44422</c:v>
                </c:pt>
                <c:pt idx="324">
                  <c:v>44423</c:v>
                </c:pt>
                <c:pt idx="325">
                  <c:v>44424</c:v>
                </c:pt>
                <c:pt idx="326">
                  <c:v>44425</c:v>
                </c:pt>
                <c:pt idx="327">
                  <c:v>44426</c:v>
                </c:pt>
                <c:pt idx="328">
                  <c:v>44427</c:v>
                </c:pt>
                <c:pt idx="329">
                  <c:v>44428</c:v>
                </c:pt>
                <c:pt idx="330">
                  <c:v>44429</c:v>
                </c:pt>
                <c:pt idx="331">
                  <c:v>44430</c:v>
                </c:pt>
                <c:pt idx="332">
                  <c:v>44431</c:v>
                </c:pt>
                <c:pt idx="333">
                  <c:v>44432</c:v>
                </c:pt>
                <c:pt idx="334">
                  <c:v>44433</c:v>
                </c:pt>
                <c:pt idx="335">
                  <c:v>44434</c:v>
                </c:pt>
                <c:pt idx="336">
                  <c:v>44435</c:v>
                </c:pt>
                <c:pt idx="337">
                  <c:v>44436</c:v>
                </c:pt>
                <c:pt idx="338">
                  <c:v>44437</c:v>
                </c:pt>
                <c:pt idx="339">
                  <c:v>44438</c:v>
                </c:pt>
                <c:pt idx="340">
                  <c:v>44439</c:v>
                </c:pt>
                <c:pt idx="341">
                  <c:v>44440</c:v>
                </c:pt>
                <c:pt idx="342">
                  <c:v>44441</c:v>
                </c:pt>
                <c:pt idx="343">
                  <c:v>44442</c:v>
                </c:pt>
                <c:pt idx="344">
                  <c:v>44443</c:v>
                </c:pt>
                <c:pt idx="345">
                  <c:v>44444</c:v>
                </c:pt>
                <c:pt idx="346">
                  <c:v>44445</c:v>
                </c:pt>
                <c:pt idx="347">
                  <c:v>44446</c:v>
                </c:pt>
                <c:pt idx="348">
                  <c:v>44447</c:v>
                </c:pt>
                <c:pt idx="349">
                  <c:v>44448</c:v>
                </c:pt>
                <c:pt idx="350">
                  <c:v>44449</c:v>
                </c:pt>
                <c:pt idx="351">
                  <c:v>44450</c:v>
                </c:pt>
                <c:pt idx="352">
                  <c:v>44451</c:v>
                </c:pt>
                <c:pt idx="353">
                  <c:v>44452</c:v>
                </c:pt>
                <c:pt idx="354">
                  <c:v>44453</c:v>
                </c:pt>
                <c:pt idx="355">
                  <c:v>44454</c:v>
                </c:pt>
                <c:pt idx="356">
                  <c:v>44455</c:v>
                </c:pt>
                <c:pt idx="357">
                  <c:v>44456</c:v>
                </c:pt>
                <c:pt idx="358">
                  <c:v>44457</c:v>
                </c:pt>
                <c:pt idx="359">
                  <c:v>44458</c:v>
                </c:pt>
                <c:pt idx="360">
                  <c:v>44459</c:v>
                </c:pt>
                <c:pt idx="361">
                  <c:v>44460</c:v>
                </c:pt>
                <c:pt idx="362">
                  <c:v>44461</c:v>
                </c:pt>
                <c:pt idx="363">
                  <c:v>44462</c:v>
                </c:pt>
                <c:pt idx="364">
                  <c:v>44463</c:v>
                </c:pt>
                <c:pt idx="365">
                  <c:v>44464</c:v>
                </c:pt>
                <c:pt idx="366">
                  <c:v>44465</c:v>
                </c:pt>
                <c:pt idx="367">
                  <c:v>44466</c:v>
                </c:pt>
                <c:pt idx="368">
                  <c:v>44467</c:v>
                </c:pt>
                <c:pt idx="369">
                  <c:v>44468</c:v>
                </c:pt>
                <c:pt idx="370">
                  <c:v>44469</c:v>
                </c:pt>
                <c:pt idx="371">
                  <c:v>44470</c:v>
                </c:pt>
                <c:pt idx="372">
                  <c:v>44471</c:v>
                </c:pt>
                <c:pt idx="373">
                  <c:v>44472</c:v>
                </c:pt>
                <c:pt idx="374">
                  <c:v>44473</c:v>
                </c:pt>
                <c:pt idx="375">
                  <c:v>44474</c:v>
                </c:pt>
                <c:pt idx="376">
                  <c:v>44475</c:v>
                </c:pt>
                <c:pt idx="377">
                  <c:v>44476</c:v>
                </c:pt>
                <c:pt idx="378">
                  <c:v>44477</c:v>
                </c:pt>
                <c:pt idx="379">
                  <c:v>44478</c:v>
                </c:pt>
                <c:pt idx="380">
                  <c:v>44479</c:v>
                </c:pt>
                <c:pt idx="381">
                  <c:v>44480</c:v>
                </c:pt>
                <c:pt idx="382">
                  <c:v>44481</c:v>
                </c:pt>
                <c:pt idx="383">
                  <c:v>44482</c:v>
                </c:pt>
                <c:pt idx="384">
                  <c:v>44483</c:v>
                </c:pt>
                <c:pt idx="385">
                  <c:v>44484</c:v>
                </c:pt>
                <c:pt idx="386">
                  <c:v>44485</c:v>
                </c:pt>
                <c:pt idx="387">
                  <c:v>44486</c:v>
                </c:pt>
                <c:pt idx="388">
                  <c:v>44487</c:v>
                </c:pt>
                <c:pt idx="389">
                  <c:v>44488</c:v>
                </c:pt>
                <c:pt idx="390">
                  <c:v>44489</c:v>
                </c:pt>
                <c:pt idx="391">
                  <c:v>44490</c:v>
                </c:pt>
                <c:pt idx="392">
                  <c:v>44491</c:v>
                </c:pt>
                <c:pt idx="393">
                  <c:v>44492</c:v>
                </c:pt>
                <c:pt idx="394">
                  <c:v>44493</c:v>
                </c:pt>
                <c:pt idx="395">
                  <c:v>44494</c:v>
                </c:pt>
                <c:pt idx="396">
                  <c:v>44495</c:v>
                </c:pt>
                <c:pt idx="397">
                  <c:v>44496</c:v>
                </c:pt>
                <c:pt idx="398">
                  <c:v>44497</c:v>
                </c:pt>
                <c:pt idx="399">
                  <c:v>44498</c:v>
                </c:pt>
                <c:pt idx="400">
                  <c:v>44499</c:v>
                </c:pt>
                <c:pt idx="401">
                  <c:v>44500</c:v>
                </c:pt>
                <c:pt idx="402">
                  <c:v>44501</c:v>
                </c:pt>
                <c:pt idx="403">
                  <c:v>44502</c:v>
                </c:pt>
                <c:pt idx="404">
                  <c:v>44503</c:v>
                </c:pt>
                <c:pt idx="405">
                  <c:v>44504</c:v>
                </c:pt>
                <c:pt idx="406">
                  <c:v>44505</c:v>
                </c:pt>
                <c:pt idx="407">
                  <c:v>44506</c:v>
                </c:pt>
                <c:pt idx="408">
                  <c:v>44507</c:v>
                </c:pt>
                <c:pt idx="409">
                  <c:v>44508</c:v>
                </c:pt>
                <c:pt idx="410">
                  <c:v>44509</c:v>
                </c:pt>
                <c:pt idx="411">
                  <c:v>44510</c:v>
                </c:pt>
                <c:pt idx="412">
                  <c:v>44511</c:v>
                </c:pt>
                <c:pt idx="413">
                  <c:v>44512</c:v>
                </c:pt>
                <c:pt idx="414">
                  <c:v>44513</c:v>
                </c:pt>
                <c:pt idx="415">
                  <c:v>44514</c:v>
                </c:pt>
                <c:pt idx="416">
                  <c:v>44515</c:v>
                </c:pt>
                <c:pt idx="417">
                  <c:v>44516</c:v>
                </c:pt>
                <c:pt idx="418">
                  <c:v>44517</c:v>
                </c:pt>
                <c:pt idx="419">
                  <c:v>44518</c:v>
                </c:pt>
                <c:pt idx="420">
                  <c:v>44519</c:v>
                </c:pt>
                <c:pt idx="421">
                  <c:v>44520</c:v>
                </c:pt>
                <c:pt idx="422">
                  <c:v>44521</c:v>
                </c:pt>
                <c:pt idx="423">
                  <c:v>44522</c:v>
                </c:pt>
                <c:pt idx="424">
                  <c:v>44523</c:v>
                </c:pt>
                <c:pt idx="425">
                  <c:v>44524</c:v>
                </c:pt>
                <c:pt idx="426">
                  <c:v>44525</c:v>
                </c:pt>
                <c:pt idx="427">
                  <c:v>44526</c:v>
                </c:pt>
                <c:pt idx="428">
                  <c:v>44527</c:v>
                </c:pt>
                <c:pt idx="429">
                  <c:v>44528</c:v>
                </c:pt>
                <c:pt idx="430">
                  <c:v>44529</c:v>
                </c:pt>
                <c:pt idx="431">
                  <c:v>44530</c:v>
                </c:pt>
                <c:pt idx="432">
                  <c:v>44531</c:v>
                </c:pt>
                <c:pt idx="433">
                  <c:v>44532</c:v>
                </c:pt>
                <c:pt idx="434">
                  <c:v>44533</c:v>
                </c:pt>
                <c:pt idx="435">
                  <c:v>44534</c:v>
                </c:pt>
                <c:pt idx="436">
                  <c:v>44535</c:v>
                </c:pt>
                <c:pt idx="437">
                  <c:v>44536</c:v>
                </c:pt>
                <c:pt idx="438">
                  <c:v>44537</c:v>
                </c:pt>
                <c:pt idx="439">
                  <c:v>44538</c:v>
                </c:pt>
                <c:pt idx="440">
                  <c:v>44539</c:v>
                </c:pt>
                <c:pt idx="441">
                  <c:v>44540</c:v>
                </c:pt>
              </c:numCache>
            </c:numRef>
          </c:xVal>
          <c:yVal>
            <c:numRef>
              <c:f>'All seasonal growth models fina'!$O$4:$O$511</c:f>
              <c:numCache>
                <c:formatCode>General</c:formatCode>
                <c:ptCount val="508"/>
                <c:pt idx="0">
                  <c:v>0.00851855700291186</c:v>
                </c:pt>
                <c:pt idx="1">
                  <c:v>0.0170371140058237</c:v>
                </c:pt>
                <c:pt idx="2">
                  <c:v>0.0255556710087356</c:v>
                </c:pt>
                <c:pt idx="3">
                  <c:v>0.0340742280116474</c:v>
                </c:pt>
                <c:pt idx="4">
                  <c:v>0.0425927850145593</c:v>
                </c:pt>
                <c:pt idx="5">
                  <c:v>0.0511113420174711</c:v>
                </c:pt>
                <c:pt idx="6">
                  <c:v>0.059629899020383</c:v>
                </c:pt>
                <c:pt idx="7">
                  <c:v>0.0681484560232949</c:v>
                </c:pt>
                <c:pt idx="8">
                  <c:v>0.0766670130262067</c:v>
                </c:pt>
                <c:pt idx="9">
                  <c:v>0.0851855700291186</c:v>
                </c:pt>
                <c:pt idx="10">
                  <c:v>0.0937041270320304</c:v>
                </c:pt>
                <c:pt idx="11">
                  <c:v>0.102222684034942</c:v>
                </c:pt>
                <c:pt idx="12">
                  <c:v>0.110741241037854</c:v>
                </c:pt>
                <c:pt idx="13">
                  <c:v>0.119259798040766</c:v>
                </c:pt>
                <c:pt idx="14">
                  <c:v>0.127778355043678</c:v>
                </c:pt>
                <c:pt idx="15">
                  <c:v>0.170593386638216</c:v>
                </c:pt>
                <c:pt idx="16">
                  <c:v>0.40325837007216</c:v>
                </c:pt>
                <c:pt idx="17">
                  <c:v>0.635923353506104</c:v>
                </c:pt>
                <c:pt idx="18">
                  <c:v>0.868588336940049</c:v>
                </c:pt>
                <c:pt idx="19">
                  <c:v>1.10125332037399</c:v>
                </c:pt>
                <c:pt idx="20">
                  <c:v>1.33391830380794</c:v>
                </c:pt>
                <c:pt idx="21">
                  <c:v>1.56658328724188</c:v>
                </c:pt>
                <c:pt idx="22">
                  <c:v>1.79924827067583</c:v>
                </c:pt>
                <c:pt idx="23">
                  <c:v>2.03191325410977</c:v>
                </c:pt>
                <c:pt idx="24">
                  <c:v>2.26457823754372</c:v>
                </c:pt>
                <c:pt idx="25">
                  <c:v>2.49724322097766</c:v>
                </c:pt>
                <c:pt idx="26">
                  <c:v>2.73805277326076</c:v>
                </c:pt>
                <c:pt idx="27">
                  <c:v>2.97886232554387</c:v>
                </c:pt>
                <c:pt idx="28">
                  <c:v>3.21967187782697</c:v>
                </c:pt>
                <c:pt idx="29">
                  <c:v>3.46048143011007</c:v>
                </c:pt>
                <c:pt idx="30">
                  <c:v>3.70129098239318</c:v>
                </c:pt>
                <c:pt idx="31">
                  <c:v>3.94210053467628</c:v>
                </c:pt>
                <c:pt idx="32">
                  <c:v>4.18291008695938</c:v>
                </c:pt>
                <c:pt idx="33">
                  <c:v>4.42371963924249</c:v>
                </c:pt>
                <c:pt idx="34">
                  <c:v>4.66452919152559</c:v>
                </c:pt>
                <c:pt idx="35">
                  <c:v>4.90533874380869</c:v>
                </c:pt>
                <c:pt idx="36">
                  <c:v>5.1461482960918</c:v>
                </c:pt>
                <c:pt idx="37">
                  <c:v>5.3869578483749</c:v>
                </c:pt>
                <c:pt idx="38">
                  <c:v>5.6105229376401</c:v>
                </c:pt>
                <c:pt idx="39">
                  <c:v>5.83408802690531</c:v>
                </c:pt>
                <c:pt idx="40">
                  <c:v>6.05765311617051</c:v>
                </c:pt>
                <c:pt idx="41">
                  <c:v>6.28121820543571</c:v>
                </c:pt>
                <c:pt idx="42">
                  <c:v>6.50478329470092</c:v>
                </c:pt>
                <c:pt idx="43">
                  <c:v>6.72834838396612</c:v>
                </c:pt>
                <c:pt idx="44">
                  <c:v>6.95191347323133</c:v>
                </c:pt>
                <c:pt idx="45">
                  <c:v>7.17547856249653</c:v>
                </c:pt>
                <c:pt idx="46">
                  <c:v>7.39904365176173</c:v>
                </c:pt>
                <c:pt idx="47">
                  <c:v>7.62260874102694</c:v>
                </c:pt>
                <c:pt idx="48">
                  <c:v>7.84617383029214</c:v>
                </c:pt>
                <c:pt idx="49">
                  <c:v>8.06973891955735</c:v>
                </c:pt>
                <c:pt idx="50">
                  <c:v>8.29330400882255</c:v>
                </c:pt>
                <c:pt idx="51">
                  <c:v>8.51686909808775</c:v>
                </c:pt>
                <c:pt idx="52">
                  <c:v>8.74043418735296</c:v>
                </c:pt>
                <c:pt idx="53">
                  <c:v>8.96399927661816</c:v>
                </c:pt>
                <c:pt idx="54">
                  <c:v>9.18756436588336</c:v>
                </c:pt>
                <c:pt idx="55">
                  <c:v>9.41112945514857</c:v>
                </c:pt>
                <c:pt idx="56">
                  <c:v>9.63469454441377</c:v>
                </c:pt>
                <c:pt idx="57">
                  <c:v>9.85825963367898</c:v>
                </c:pt>
                <c:pt idx="58">
                  <c:v>10.0818247229442</c:v>
                </c:pt>
                <c:pt idx="59">
                  <c:v>10.3053898122094</c:v>
                </c:pt>
                <c:pt idx="60">
                  <c:v>10.5289549014746</c:v>
                </c:pt>
                <c:pt idx="61">
                  <c:v>10.7525199907398</c:v>
                </c:pt>
                <c:pt idx="62">
                  <c:v>10.976085080005</c:v>
                </c:pt>
                <c:pt idx="63">
                  <c:v>11.1996501692702</c:v>
                </c:pt>
                <c:pt idx="64">
                  <c:v>11.4232152585354</c:v>
                </c:pt>
                <c:pt idx="65">
                  <c:v>11.6467803478006</c:v>
                </c:pt>
                <c:pt idx="66">
                  <c:v>11.8703454370658</c:v>
                </c:pt>
                <c:pt idx="67">
                  <c:v>12.093910526331</c:v>
                </c:pt>
                <c:pt idx="68">
                  <c:v>12.526549934025</c:v>
                </c:pt>
                <c:pt idx="69">
                  <c:v>12.9591893417189</c:v>
                </c:pt>
                <c:pt idx="70">
                  <c:v>13.3918287494128</c:v>
                </c:pt>
                <c:pt idx="71">
                  <c:v>13.8244681571068</c:v>
                </c:pt>
                <c:pt idx="72">
                  <c:v>14.2571075648007</c:v>
                </c:pt>
                <c:pt idx="73">
                  <c:v>14.6897469724947</c:v>
                </c:pt>
                <c:pt idx="74">
                  <c:v>15.1223863801886</c:v>
                </c:pt>
                <c:pt idx="75">
                  <c:v>15.5550257878826</c:v>
                </c:pt>
                <c:pt idx="76">
                  <c:v>15.9876651955765</c:v>
                </c:pt>
                <c:pt idx="77">
                  <c:v>16.363068179343</c:v>
                </c:pt>
                <c:pt idx="78">
                  <c:v>16.7384711631095</c:v>
                </c:pt>
                <c:pt idx="79">
                  <c:v>17.1138741468759</c:v>
                </c:pt>
                <c:pt idx="80">
                  <c:v>17.4892771306424</c:v>
                </c:pt>
                <c:pt idx="81">
                  <c:v>17.8646801144089</c:v>
                </c:pt>
                <c:pt idx="82">
                  <c:v>18.3380129290072</c:v>
                </c:pt>
                <c:pt idx="83">
                  <c:v>18.8113457436055</c:v>
                </c:pt>
                <c:pt idx="84">
                  <c:v>19.2846785582039</c:v>
                </c:pt>
                <c:pt idx="85">
                  <c:v>19.7580113728022</c:v>
                </c:pt>
                <c:pt idx="86">
                  <c:v>20.2313441874005</c:v>
                </c:pt>
                <c:pt idx="87">
                  <c:v>20.6555888722473</c:v>
                </c:pt>
                <c:pt idx="88">
                  <c:v>21.0798335570942</c:v>
                </c:pt>
                <c:pt idx="89">
                  <c:v>21.504078241941</c:v>
                </c:pt>
                <c:pt idx="90">
                  <c:v>21.9283229267879</c:v>
                </c:pt>
                <c:pt idx="91">
                  <c:v>22.3525676116347</c:v>
                </c:pt>
                <c:pt idx="92">
                  <c:v>22.7719877366021</c:v>
                </c:pt>
                <c:pt idx="93">
                  <c:v>23.1914078615694</c:v>
                </c:pt>
                <c:pt idx="94">
                  <c:v>23.6108279865368</c:v>
                </c:pt>
                <c:pt idx="95">
                  <c:v>24.0302481115041</c:v>
                </c:pt>
                <c:pt idx="96">
                  <c:v>24.4496682364715</c:v>
                </c:pt>
                <c:pt idx="97">
                  <c:v>25.0124290523244</c:v>
                </c:pt>
                <c:pt idx="98">
                  <c:v>25.4232592212897</c:v>
                </c:pt>
                <c:pt idx="99">
                  <c:v>25.8340893902549</c:v>
                </c:pt>
                <c:pt idx="100">
                  <c:v>26.2449195592202</c:v>
                </c:pt>
                <c:pt idx="101">
                  <c:v>26.6557497281855</c:v>
                </c:pt>
                <c:pt idx="102">
                  <c:v>27.0665798971507</c:v>
                </c:pt>
                <c:pt idx="103">
                  <c:v>27.5716922878786</c:v>
                </c:pt>
                <c:pt idx="104">
                  <c:v>28.0768046786065</c:v>
                </c:pt>
                <c:pt idx="105">
                  <c:v>28.5819170693344</c:v>
                </c:pt>
                <c:pt idx="106">
                  <c:v>29.0870294600623</c:v>
                </c:pt>
                <c:pt idx="107">
                  <c:v>29.6800252284989</c:v>
                </c:pt>
                <c:pt idx="108">
                  <c:v>30.2292409268927</c:v>
                </c:pt>
                <c:pt idx="109">
                  <c:v>30.7784566252864</c:v>
                </c:pt>
                <c:pt idx="110">
                  <c:v>31.3276723236801</c:v>
                </c:pt>
                <c:pt idx="111">
                  <c:v>31.8768880220739</c:v>
                </c:pt>
                <c:pt idx="112">
                  <c:v>32.4261037204676</c:v>
                </c:pt>
                <c:pt idx="113">
                  <c:v>32.9399483438603</c:v>
                </c:pt>
                <c:pt idx="114">
                  <c:v>33.453792967253</c:v>
                </c:pt>
                <c:pt idx="115">
                  <c:v>33.9676375906457</c:v>
                </c:pt>
                <c:pt idx="116">
                  <c:v>34.4814822140384</c:v>
                </c:pt>
                <c:pt idx="117">
                  <c:v>34.9953268374311</c:v>
                </c:pt>
                <c:pt idx="118">
                  <c:v>35.5091714608238</c:v>
                </c:pt>
                <c:pt idx="119">
                  <c:v>36.0230160842165</c:v>
                </c:pt>
                <c:pt idx="120">
                  <c:v>36.5368607076092</c:v>
                </c:pt>
                <c:pt idx="121">
                  <c:v>37.0507053310019</c:v>
                </c:pt>
                <c:pt idx="122">
                  <c:v>37.4073247832531</c:v>
                </c:pt>
                <c:pt idx="123">
                  <c:v>37.7639442355043</c:v>
                </c:pt>
                <c:pt idx="124">
                  <c:v>38.1205636877555</c:v>
                </c:pt>
                <c:pt idx="125">
                  <c:v>38.4771831400067</c:v>
                </c:pt>
                <c:pt idx="126">
                  <c:v>38.8007324394918</c:v>
                </c:pt>
                <c:pt idx="127">
                  <c:v>39.1242817389769</c:v>
                </c:pt>
                <c:pt idx="128">
                  <c:v>39.4706183019155</c:v>
                </c:pt>
                <c:pt idx="129">
                  <c:v>39.8169548648541</c:v>
                </c:pt>
                <c:pt idx="130">
                  <c:v>40.1632914277927</c:v>
                </c:pt>
                <c:pt idx="131">
                  <c:v>40.5096279907314</c:v>
                </c:pt>
                <c:pt idx="132">
                  <c:v>40.85596455367</c:v>
                </c:pt>
                <c:pt idx="133">
                  <c:v>41.2023011166086</c:v>
                </c:pt>
                <c:pt idx="134">
                  <c:v>41.5486376795472</c:v>
                </c:pt>
                <c:pt idx="135">
                  <c:v>41.8949742424859</c:v>
                </c:pt>
                <c:pt idx="136">
                  <c:v>42.2413108054245</c:v>
                </c:pt>
                <c:pt idx="137">
                  <c:v>42.5874602810307</c:v>
                </c:pt>
                <c:pt idx="138">
                  <c:v>42.9336097566368</c:v>
                </c:pt>
                <c:pt idx="139">
                  <c:v>43.412100625641</c:v>
                </c:pt>
                <c:pt idx="140">
                  <c:v>43.8905914946451</c:v>
                </c:pt>
                <c:pt idx="141">
                  <c:v>44.3690823636493</c:v>
                </c:pt>
                <c:pt idx="142">
                  <c:v>44.8475732326534</c:v>
                </c:pt>
                <c:pt idx="143">
                  <c:v>45.3260641016576</c:v>
                </c:pt>
                <c:pt idx="144">
                  <c:v>45.8045549706617</c:v>
                </c:pt>
                <c:pt idx="145">
                  <c:v>46.2830458396659</c:v>
                </c:pt>
                <c:pt idx="146">
                  <c:v>46.76153670867</c:v>
                </c:pt>
                <c:pt idx="147">
                  <c:v>47.2400275776742</c:v>
                </c:pt>
                <c:pt idx="148">
                  <c:v>47.7340044592895</c:v>
                </c:pt>
                <c:pt idx="149">
                  <c:v>48.1418333334503</c:v>
                </c:pt>
                <c:pt idx="150">
                  <c:v>48.5496622076111</c:v>
                </c:pt>
                <c:pt idx="151">
                  <c:v>48.9574910817719</c:v>
                </c:pt>
                <c:pt idx="152">
                  <c:v>49.3653199559327</c:v>
                </c:pt>
                <c:pt idx="153">
                  <c:v>49.7731488300935</c:v>
                </c:pt>
                <c:pt idx="154">
                  <c:v>50.1809777042543</c:v>
                </c:pt>
                <c:pt idx="155">
                  <c:v>50.588806578415</c:v>
                </c:pt>
                <c:pt idx="156">
                  <c:v>50.9966354525758</c:v>
                </c:pt>
                <c:pt idx="157">
                  <c:v>51.4044643267366</c:v>
                </c:pt>
                <c:pt idx="158">
                  <c:v>51.8122932008974</c:v>
                </c:pt>
                <c:pt idx="159">
                  <c:v>52.2201220750582</c:v>
                </c:pt>
                <c:pt idx="160">
                  <c:v>52.627950949219</c:v>
                </c:pt>
                <c:pt idx="161">
                  <c:v>53.0357798233797</c:v>
                </c:pt>
                <c:pt idx="162">
                  <c:v>53.4436086975405</c:v>
                </c:pt>
                <c:pt idx="163">
                  <c:v>53.7763013108662</c:v>
                </c:pt>
                <c:pt idx="164">
                  <c:v>54.1089939241919</c:v>
                </c:pt>
                <c:pt idx="165">
                  <c:v>54.4416865375176</c:v>
                </c:pt>
                <c:pt idx="166">
                  <c:v>54.7743791508433</c:v>
                </c:pt>
                <c:pt idx="167">
                  <c:v>55.0401953961895</c:v>
                </c:pt>
                <c:pt idx="168">
                  <c:v>55.3060116415357</c:v>
                </c:pt>
                <c:pt idx="169">
                  <c:v>55.5718278868819</c:v>
                </c:pt>
                <c:pt idx="170">
                  <c:v>55.8376441322281</c:v>
                </c:pt>
                <c:pt idx="171">
                  <c:v>56.1034603775743</c:v>
                </c:pt>
                <c:pt idx="172">
                  <c:v>56.3692766229205</c:v>
                </c:pt>
                <c:pt idx="173">
                  <c:v>56.6350928682667</c:v>
                </c:pt>
                <c:pt idx="174">
                  <c:v>56.9009091136129</c:v>
                </c:pt>
                <c:pt idx="175">
                  <c:v>57.1667253589591</c:v>
                </c:pt>
                <c:pt idx="176">
                  <c:v>57.4325416043053</c:v>
                </c:pt>
                <c:pt idx="177">
                  <c:v>57.830448323483</c:v>
                </c:pt>
                <c:pt idx="178">
                  <c:v>58.2283550426608</c:v>
                </c:pt>
                <c:pt idx="179">
                  <c:v>58.6262617618385</c:v>
                </c:pt>
                <c:pt idx="180">
                  <c:v>59.0241684810162</c:v>
                </c:pt>
                <c:pt idx="181">
                  <c:v>59.422075200194</c:v>
                </c:pt>
                <c:pt idx="182">
                  <c:v>59.7832631414786</c:v>
                </c:pt>
                <c:pt idx="183">
                  <c:v>60.1444510827632</c:v>
                </c:pt>
                <c:pt idx="184">
                  <c:v>60.5056390240478</c:v>
                </c:pt>
                <c:pt idx="185">
                  <c:v>60.8668269653324</c:v>
                </c:pt>
                <c:pt idx="186">
                  <c:v>61.228014906617</c:v>
                </c:pt>
                <c:pt idx="187">
                  <c:v>61.5892028479016</c:v>
                </c:pt>
                <c:pt idx="188">
                  <c:v>61.9503907891862</c:v>
                </c:pt>
                <c:pt idx="189">
                  <c:v>62.2213980066747</c:v>
                </c:pt>
                <c:pt idx="190">
                  <c:v>62.4924052241633</c:v>
                </c:pt>
                <c:pt idx="191">
                  <c:v>62.7634124416518</c:v>
                </c:pt>
                <c:pt idx="192">
                  <c:v>63.0344196591404</c:v>
                </c:pt>
                <c:pt idx="193">
                  <c:v>63.3054268766289</c:v>
                </c:pt>
                <c:pt idx="194">
                  <c:v>63.5764340941175</c:v>
                </c:pt>
                <c:pt idx="195">
                  <c:v>63.847441311606</c:v>
                </c:pt>
                <c:pt idx="196">
                  <c:v>64.1184485290946</c:v>
                </c:pt>
                <c:pt idx="197">
                  <c:v>64.3894557465831</c:v>
                </c:pt>
                <c:pt idx="198">
                  <c:v>64.6604629640717</c:v>
                </c:pt>
                <c:pt idx="199">
                  <c:v>64.9314701815603</c:v>
                </c:pt>
                <c:pt idx="200">
                  <c:v>65.2024773990488</c:v>
                </c:pt>
                <c:pt idx="201">
                  <c:v>65.4734846165374</c:v>
                </c:pt>
                <c:pt idx="202">
                  <c:v>65.7444918340259</c:v>
                </c:pt>
                <c:pt idx="203">
                  <c:v>65.9230402672971</c:v>
                </c:pt>
                <c:pt idx="204">
                  <c:v>66.1015887005682</c:v>
                </c:pt>
                <c:pt idx="205">
                  <c:v>66.2801371338393</c:v>
                </c:pt>
                <c:pt idx="206">
                  <c:v>66.4586855671104</c:v>
                </c:pt>
                <c:pt idx="207">
                  <c:v>66.6372340003815</c:v>
                </c:pt>
                <c:pt idx="208">
                  <c:v>66.843249287409</c:v>
                </c:pt>
                <c:pt idx="209">
                  <c:v>67.0492645744364</c:v>
                </c:pt>
                <c:pt idx="210">
                  <c:v>67.2552798614639</c:v>
                </c:pt>
                <c:pt idx="211">
                  <c:v>67.4612951484914</c:v>
                </c:pt>
                <c:pt idx="212">
                  <c:v>67.6673104355188</c:v>
                </c:pt>
                <c:pt idx="213">
                  <c:v>67.8733257225463</c:v>
                </c:pt>
                <c:pt idx="214">
                  <c:v>68.0793410095737</c:v>
                </c:pt>
                <c:pt idx="215">
                  <c:v>68.2853562966012</c:v>
                </c:pt>
                <c:pt idx="216">
                  <c:v>68.4913715836286</c:v>
                </c:pt>
                <c:pt idx="217">
                  <c:v>68.6973868706561</c:v>
                </c:pt>
                <c:pt idx="218">
                  <c:v>68.9034021576835</c:v>
                </c:pt>
                <c:pt idx="219">
                  <c:v>69.1096751356804</c:v>
                </c:pt>
                <c:pt idx="220">
                  <c:v>69.3159481136772</c:v>
                </c:pt>
                <c:pt idx="221">
                  <c:v>69.5222210916741</c:v>
                </c:pt>
                <c:pt idx="222">
                  <c:v>69.7284940696709</c:v>
                </c:pt>
                <c:pt idx="223">
                  <c:v>69.9347670476678</c:v>
                </c:pt>
                <c:pt idx="224">
                  <c:v>70.1410400256646</c:v>
                </c:pt>
                <c:pt idx="225">
                  <c:v>70.3473130036615</c:v>
                </c:pt>
                <c:pt idx="226">
                  <c:v>70.5535859816583</c:v>
                </c:pt>
                <c:pt idx="227">
                  <c:v>70.7598589596551</c:v>
                </c:pt>
                <c:pt idx="228">
                  <c:v>70.966131937652</c:v>
                </c:pt>
                <c:pt idx="229">
                  <c:v>71.1724049156488</c:v>
                </c:pt>
                <c:pt idx="230">
                  <c:v>71.3786778936457</c:v>
                </c:pt>
                <c:pt idx="231">
                  <c:v>71.5849508716425</c:v>
                </c:pt>
                <c:pt idx="232">
                  <c:v>71.7912238496394</c:v>
                </c:pt>
                <c:pt idx="233">
                  <c:v>71.9974968276362</c:v>
                </c:pt>
                <c:pt idx="234">
                  <c:v>72.2037698056331</c:v>
                </c:pt>
                <c:pt idx="235">
                  <c:v>72.4100427836299</c:v>
                </c:pt>
                <c:pt idx="236">
                  <c:v>72.6163157616268</c:v>
                </c:pt>
                <c:pt idx="237">
                  <c:v>72.8225887396236</c:v>
                </c:pt>
                <c:pt idx="238">
                  <c:v>73.0452710340886</c:v>
                </c:pt>
                <c:pt idx="239">
                  <c:v>73.2679533285536</c:v>
                </c:pt>
                <c:pt idx="240">
                  <c:v>73.4906356230185</c:v>
                </c:pt>
                <c:pt idx="241">
                  <c:v>73.7133179174835</c:v>
                </c:pt>
                <c:pt idx="242">
                  <c:v>73.9360002119485</c:v>
                </c:pt>
                <c:pt idx="243">
                  <c:v>74.1586825064135</c:v>
                </c:pt>
                <c:pt idx="244">
                  <c:v>74.3813648008784</c:v>
                </c:pt>
                <c:pt idx="245">
                  <c:v>74.6040470953434</c:v>
                </c:pt>
                <c:pt idx="246">
                  <c:v>74.8267293898084</c:v>
                </c:pt>
                <c:pt idx="247">
                  <c:v>75.0494116842734</c:v>
                </c:pt>
                <c:pt idx="248">
                  <c:v>75.2720939787383</c:v>
                </c:pt>
                <c:pt idx="249">
                  <c:v>75.4947762732033</c:v>
                </c:pt>
                <c:pt idx="250">
                  <c:v>75.7174585676683</c:v>
                </c:pt>
                <c:pt idx="251">
                  <c:v>75.9401408621333</c:v>
                </c:pt>
                <c:pt idx="252">
                  <c:v>76.1628231565982</c:v>
                </c:pt>
                <c:pt idx="253">
                  <c:v>76.3855054510632</c:v>
                </c:pt>
                <c:pt idx="254">
                  <c:v>76.6081877455282</c:v>
                </c:pt>
                <c:pt idx="255">
                  <c:v>76.8308700399931</c:v>
                </c:pt>
                <c:pt idx="256">
                  <c:v>77.0535523344581</c:v>
                </c:pt>
                <c:pt idx="257">
                  <c:v>77.2762346289231</c:v>
                </c:pt>
                <c:pt idx="258">
                  <c:v>77.4989169233881</c:v>
                </c:pt>
                <c:pt idx="259">
                  <c:v>77.8882811448252</c:v>
                </c:pt>
                <c:pt idx="260">
                  <c:v>78.2776453662623</c:v>
                </c:pt>
                <c:pt idx="261">
                  <c:v>78.6670095876995</c:v>
                </c:pt>
                <c:pt idx="262">
                  <c:v>79.0563738091366</c:v>
                </c:pt>
                <c:pt idx="263">
                  <c:v>79.4457380305737</c:v>
                </c:pt>
                <c:pt idx="264">
                  <c:v>79.8129472149859</c:v>
                </c:pt>
                <c:pt idx="265">
                  <c:v>80.1801563993981</c:v>
                </c:pt>
                <c:pt idx="266">
                  <c:v>80.5473655838103</c:v>
                </c:pt>
                <c:pt idx="267">
                  <c:v>80.9145747682225</c:v>
                </c:pt>
                <c:pt idx="268">
                  <c:v>81.2817839526347</c:v>
                </c:pt>
                <c:pt idx="269">
                  <c:v>81.456041944976</c:v>
                </c:pt>
                <c:pt idx="270">
                  <c:v>81.6302999373173</c:v>
                </c:pt>
                <c:pt idx="271">
                  <c:v>81.8045579296586</c:v>
                </c:pt>
                <c:pt idx="272">
                  <c:v>81.9788159219999</c:v>
                </c:pt>
                <c:pt idx="273">
                  <c:v>82.1530739143412</c:v>
                </c:pt>
                <c:pt idx="274">
                  <c:v>82.3273319066825</c:v>
                </c:pt>
                <c:pt idx="275">
                  <c:v>82.5015898990238</c:v>
                </c:pt>
                <c:pt idx="276">
                  <c:v>82.6758478913651</c:v>
                </c:pt>
                <c:pt idx="277">
                  <c:v>82.8501058837064</c:v>
                </c:pt>
                <c:pt idx="278">
                  <c:v>83.0243638760476</c:v>
                </c:pt>
                <c:pt idx="279">
                  <c:v>83.2382686725825</c:v>
                </c:pt>
                <c:pt idx="280">
                  <c:v>83.4693061813439</c:v>
                </c:pt>
                <c:pt idx="281">
                  <c:v>83.7003436901053</c:v>
                </c:pt>
                <c:pt idx="282">
                  <c:v>83.9313811988667</c:v>
                </c:pt>
                <c:pt idx="283">
                  <c:v>84.1624187076281</c:v>
                </c:pt>
                <c:pt idx="284">
                  <c:v>84.3934562163895</c:v>
                </c:pt>
                <c:pt idx="285">
                  <c:v>84.6244937251509</c:v>
                </c:pt>
                <c:pt idx="286">
                  <c:v>84.8555312339123</c:v>
                </c:pt>
                <c:pt idx="287">
                  <c:v>85.0865687426738</c:v>
                </c:pt>
                <c:pt idx="288">
                  <c:v>85.3176062514352</c:v>
                </c:pt>
                <c:pt idx="289">
                  <c:v>85.5486437601966</c:v>
                </c:pt>
                <c:pt idx="290">
                  <c:v>85.779681268958</c:v>
                </c:pt>
                <c:pt idx="291">
                  <c:v>86.0107187777194</c:v>
                </c:pt>
                <c:pt idx="292">
                  <c:v>86.2417562864808</c:v>
                </c:pt>
                <c:pt idx="293">
                  <c:v>86.4727937952422</c:v>
                </c:pt>
                <c:pt idx="294">
                  <c:v>86.7038313040036</c:v>
                </c:pt>
                <c:pt idx="295">
                  <c:v>86.934868812765</c:v>
                </c:pt>
                <c:pt idx="296">
                  <c:v>87.1659063215264</c:v>
                </c:pt>
                <c:pt idx="297">
                  <c:v>87.3969438302878</c:v>
                </c:pt>
                <c:pt idx="298">
                  <c:v>87.6279813390492</c:v>
                </c:pt>
                <c:pt idx="299">
                  <c:v>87.8590188478106</c:v>
                </c:pt>
                <c:pt idx="300">
                  <c:v>88.090056356572</c:v>
                </c:pt>
                <c:pt idx="301">
                  <c:v>88.3210938653334</c:v>
                </c:pt>
                <c:pt idx="302">
                  <c:v>88.5521313740948</c:v>
                </c:pt>
                <c:pt idx="303">
                  <c:v>88.7831688828562</c:v>
                </c:pt>
                <c:pt idx="304">
                  <c:v>89.0142063916176</c:v>
                </c:pt>
                <c:pt idx="305">
                  <c:v>89.245243900379</c:v>
                </c:pt>
                <c:pt idx="306">
                  <c:v>89.4762814091404</c:v>
                </c:pt>
                <c:pt idx="307">
                  <c:v>89.7073189179018</c:v>
                </c:pt>
                <c:pt idx="308">
                  <c:v>89.9383564266632</c:v>
                </c:pt>
                <c:pt idx="309">
                  <c:v>90.1693939354246</c:v>
                </c:pt>
                <c:pt idx="310">
                  <c:v>90.400431444186</c:v>
                </c:pt>
                <c:pt idx="311">
                  <c:v>90.6178184384877</c:v>
                </c:pt>
                <c:pt idx="312">
                  <c:v>90.8352054327894</c:v>
                </c:pt>
                <c:pt idx="313">
                  <c:v>91.0525924270911</c:v>
                </c:pt>
                <c:pt idx="314">
                  <c:v>91.2699794213929</c:v>
                </c:pt>
                <c:pt idx="315">
                  <c:v>91.4873664156946</c:v>
                </c:pt>
                <c:pt idx="316">
                  <c:v>91.7047534099963</c:v>
                </c:pt>
                <c:pt idx="317">
                  <c:v>91.922140404298</c:v>
                </c:pt>
                <c:pt idx="318">
                  <c:v>92.1395273985997</c:v>
                </c:pt>
                <c:pt idx="319">
                  <c:v>92.3569143929014</c:v>
                </c:pt>
                <c:pt idx="320">
                  <c:v>92.6137356715342</c:v>
                </c:pt>
                <c:pt idx="321">
                  <c:v>92.8705569501669</c:v>
                </c:pt>
                <c:pt idx="322">
                  <c:v>93.1273782287997</c:v>
                </c:pt>
                <c:pt idx="323">
                  <c:v>93.3841995074325</c:v>
                </c:pt>
                <c:pt idx="324">
                  <c:v>93.6410207860652</c:v>
                </c:pt>
                <c:pt idx="325">
                  <c:v>93.897842064698</c:v>
                </c:pt>
                <c:pt idx="326">
                  <c:v>94.1546633433308</c:v>
                </c:pt>
                <c:pt idx="327">
                  <c:v>94.4114846219635</c:v>
                </c:pt>
                <c:pt idx="328">
                  <c:v>94.6683059005963</c:v>
                </c:pt>
                <c:pt idx="329">
                  <c:v>94.9251271792291</c:v>
                </c:pt>
                <c:pt idx="330">
                  <c:v>95.1819484578619</c:v>
                </c:pt>
                <c:pt idx="331">
                  <c:v>95.4387697364946</c:v>
                </c:pt>
                <c:pt idx="332">
                  <c:v>95.6955910151274</c:v>
                </c:pt>
                <c:pt idx="333">
                  <c:v>95.9524122937602</c:v>
                </c:pt>
                <c:pt idx="334">
                  <c:v>96.2092335723929</c:v>
                </c:pt>
                <c:pt idx="335">
                  <c:v>96.4660548510257</c:v>
                </c:pt>
                <c:pt idx="336">
                  <c:v>96.7228761296585</c:v>
                </c:pt>
                <c:pt idx="337">
                  <c:v>96.9796974082913</c:v>
                </c:pt>
                <c:pt idx="338">
                  <c:v>97.236518686924</c:v>
                </c:pt>
                <c:pt idx="339">
                  <c:v>97.4933399655568</c:v>
                </c:pt>
                <c:pt idx="340">
                  <c:v>97.7501612441896</c:v>
                </c:pt>
                <c:pt idx="341">
                  <c:v>98.0069825228223</c:v>
                </c:pt>
                <c:pt idx="342">
                  <c:v>98.2431208997958</c:v>
                </c:pt>
                <c:pt idx="343">
                  <c:v>98.4807490740461</c:v>
                </c:pt>
                <c:pt idx="344">
                  <c:v>98.7183772482965</c:v>
                </c:pt>
                <c:pt idx="345">
                  <c:v>98.9560054225468</c:v>
                </c:pt>
                <c:pt idx="346">
                  <c:v>99.1936335967972</c:v>
                </c:pt>
                <c:pt idx="347">
                  <c:v>99.4312617710476</c:v>
                </c:pt>
                <c:pt idx="348">
                  <c:v>99.6688899452979</c:v>
                </c:pt>
                <c:pt idx="349">
                  <c:v>99.8722216449566</c:v>
                </c:pt>
                <c:pt idx="350">
                  <c:v>99.8807402019596</c:v>
                </c:pt>
                <c:pt idx="351">
                  <c:v>99.8892587589625</c:v>
                </c:pt>
                <c:pt idx="352">
                  <c:v>99.8977773159654</c:v>
                </c:pt>
                <c:pt idx="353">
                  <c:v>99.9062958729683</c:v>
                </c:pt>
                <c:pt idx="354">
                  <c:v>99.9148144299712</c:v>
                </c:pt>
                <c:pt idx="355">
                  <c:v>99.9233329869741</c:v>
                </c:pt>
                <c:pt idx="356">
                  <c:v>99.931851543977</c:v>
                </c:pt>
                <c:pt idx="357">
                  <c:v>99.94037010098</c:v>
                </c:pt>
                <c:pt idx="358">
                  <c:v>99.9488886579829</c:v>
                </c:pt>
                <c:pt idx="359">
                  <c:v>99.9574072149858</c:v>
                </c:pt>
                <c:pt idx="360">
                  <c:v>99.9659257719887</c:v>
                </c:pt>
                <c:pt idx="361">
                  <c:v>99.9744443289916</c:v>
                </c:pt>
                <c:pt idx="362">
                  <c:v>99.9829628859945</c:v>
                </c:pt>
                <c:pt idx="363">
                  <c:v>99.9914814429975</c:v>
                </c:pt>
                <c:pt idx="364">
                  <c:v>100</c:v>
                </c:pt>
              </c:numCache>
            </c:numRef>
          </c:yVal>
          <c:smooth val="0"/>
        </c:ser>
        <c:ser>
          <c:idx val="1"/>
          <c:order val="1"/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1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'All seasonal growth models fina'!$N$4:$N$511</c:f>
              <c:numCache>
                <c:formatCode>General</c:formatCode>
                <c:ptCount val="508"/>
                <c:pt idx="0">
                  <c:v>44099</c:v>
                </c:pt>
                <c:pt idx="1">
                  <c:v>44100</c:v>
                </c:pt>
                <c:pt idx="2">
                  <c:v>44101</c:v>
                </c:pt>
                <c:pt idx="3">
                  <c:v>44102</c:v>
                </c:pt>
                <c:pt idx="4">
                  <c:v>44103</c:v>
                </c:pt>
                <c:pt idx="5">
                  <c:v>44104</c:v>
                </c:pt>
                <c:pt idx="6">
                  <c:v>44105</c:v>
                </c:pt>
                <c:pt idx="7">
                  <c:v>44106</c:v>
                </c:pt>
                <c:pt idx="8">
                  <c:v>44107</c:v>
                </c:pt>
                <c:pt idx="9">
                  <c:v>44108</c:v>
                </c:pt>
                <c:pt idx="10">
                  <c:v>44109</c:v>
                </c:pt>
                <c:pt idx="11">
                  <c:v>44110</c:v>
                </c:pt>
                <c:pt idx="12">
                  <c:v>44111</c:v>
                </c:pt>
                <c:pt idx="13">
                  <c:v>44112</c:v>
                </c:pt>
                <c:pt idx="14">
                  <c:v>44113</c:v>
                </c:pt>
                <c:pt idx="15">
                  <c:v>44114</c:v>
                </c:pt>
                <c:pt idx="16">
                  <c:v>44115</c:v>
                </c:pt>
                <c:pt idx="17">
                  <c:v>44116</c:v>
                </c:pt>
                <c:pt idx="18">
                  <c:v>44117</c:v>
                </c:pt>
                <c:pt idx="19">
                  <c:v>44118</c:v>
                </c:pt>
                <c:pt idx="20">
                  <c:v>44119</c:v>
                </c:pt>
                <c:pt idx="21">
                  <c:v>44120</c:v>
                </c:pt>
                <c:pt idx="22">
                  <c:v>44121</c:v>
                </c:pt>
                <c:pt idx="23">
                  <c:v>44122</c:v>
                </c:pt>
                <c:pt idx="24">
                  <c:v>44123</c:v>
                </c:pt>
                <c:pt idx="25">
                  <c:v>44124</c:v>
                </c:pt>
                <c:pt idx="26">
                  <c:v>44125</c:v>
                </c:pt>
                <c:pt idx="27">
                  <c:v>44126</c:v>
                </c:pt>
                <c:pt idx="28">
                  <c:v>44127</c:v>
                </c:pt>
                <c:pt idx="29">
                  <c:v>44128</c:v>
                </c:pt>
                <c:pt idx="30">
                  <c:v>44129</c:v>
                </c:pt>
                <c:pt idx="31">
                  <c:v>44130</c:v>
                </c:pt>
                <c:pt idx="32">
                  <c:v>44131</c:v>
                </c:pt>
                <c:pt idx="33">
                  <c:v>44132</c:v>
                </c:pt>
                <c:pt idx="34">
                  <c:v>44133</c:v>
                </c:pt>
                <c:pt idx="35">
                  <c:v>44134</c:v>
                </c:pt>
                <c:pt idx="36">
                  <c:v>44135</c:v>
                </c:pt>
                <c:pt idx="37">
                  <c:v>44136</c:v>
                </c:pt>
                <c:pt idx="38">
                  <c:v>44137</c:v>
                </c:pt>
                <c:pt idx="39">
                  <c:v>44138</c:v>
                </c:pt>
                <c:pt idx="40">
                  <c:v>44139</c:v>
                </c:pt>
                <c:pt idx="41">
                  <c:v>44140</c:v>
                </c:pt>
                <c:pt idx="42">
                  <c:v>44141</c:v>
                </c:pt>
                <c:pt idx="43">
                  <c:v>44142</c:v>
                </c:pt>
                <c:pt idx="44">
                  <c:v>44143</c:v>
                </c:pt>
                <c:pt idx="45">
                  <c:v>44144</c:v>
                </c:pt>
                <c:pt idx="46">
                  <c:v>44145</c:v>
                </c:pt>
                <c:pt idx="47">
                  <c:v>44146</c:v>
                </c:pt>
                <c:pt idx="48">
                  <c:v>44147</c:v>
                </c:pt>
                <c:pt idx="49">
                  <c:v>44148</c:v>
                </c:pt>
                <c:pt idx="50">
                  <c:v>44149</c:v>
                </c:pt>
                <c:pt idx="51">
                  <c:v>44150</c:v>
                </c:pt>
                <c:pt idx="52">
                  <c:v>44151</c:v>
                </c:pt>
                <c:pt idx="53">
                  <c:v>44152</c:v>
                </c:pt>
                <c:pt idx="54">
                  <c:v>44153</c:v>
                </c:pt>
                <c:pt idx="55">
                  <c:v>44154</c:v>
                </c:pt>
                <c:pt idx="56">
                  <c:v>44155</c:v>
                </c:pt>
                <c:pt idx="57">
                  <c:v>44156</c:v>
                </c:pt>
                <c:pt idx="58">
                  <c:v>44157</c:v>
                </c:pt>
                <c:pt idx="59">
                  <c:v>44158</c:v>
                </c:pt>
                <c:pt idx="60">
                  <c:v>44159</c:v>
                </c:pt>
                <c:pt idx="61">
                  <c:v>44160</c:v>
                </c:pt>
                <c:pt idx="62">
                  <c:v>44161</c:v>
                </c:pt>
                <c:pt idx="63">
                  <c:v>44162</c:v>
                </c:pt>
                <c:pt idx="64">
                  <c:v>44163</c:v>
                </c:pt>
                <c:pt idx="65">
                  <c:v>44164</c:v>
                </c:pt>
                <c:pt idx="66">
                  <c:v>44165</c:v>
                </c:pt>
                <c:pt idx="67">
                  <c:v>44166</c:v>
                </c:pt>
                <c:pt idx="68">
                  <c:v>44167</c:v>
                </c:pt>
                <c:pt idx="69">
                  <c:v>44168</c:v>
                </c:pt>
                <c:pt idx="70">
                  <c:v>44169</c:v>
                </c:pt>
                <c:pt idx="71">
                  <c:v>44170</c:v>
                </c:pt>
                <c:pt idx="72">
                  <c:v>44171</c:v>
                </c:pt>
                <c:pt idx="73">
                  <c:v>44172</c:v>
                </c:pt>
                <c:pt idx="74">
                  <c:v>44173</c:v>
                </c:pt>
                <c:pt idx="75">
                  <c:v>44174</c:v>
                </c:pt>
                <c:pt idx="76">
                  <c:v>44175</c:v>
                </c:pt>
                <c:pt idx="77">
                  <c:v>44176</c:v>
                </c:pt>
                <c:pt idx="78">
                  <c:v>44177</c:v>
                </c:pt>
                <c:pt idx="79">
                  <c:v>44178</c:v>
                </c:pt>
                <c:pt idx="80">
                  <c:v>44179</c:v>
                </c:pt>
                <c:pt idx="81">
                  <c:v>44180</c:v>
                </c:pt>
                <c:pt idx="82">
                  <c:v>44181</c:v>
                </c:pt>
                <c:pt idx="83">
                  <c:v>44182</c:v>
                </c:pt>
                <c:pt idx="84">
                  <c:v>44183</c:v>
                </c:pt>
                <c:pt idx="85">
                  <c:v>44184</c:v>
                </c:pt>
                <c:pt idx="86">
                  <c:v>44185</c:v>
                </c:pt>
                <c:pt idx="87">
                  <c:v>44186</c:v>
                </c:pt>
                <c:pt idx="88">
                  <c:v>44187</c:v>
                </c:pt>
                <c:pt idx="89">
                  <c:v>44188</c:v>
                </c:pt>
                <c:pt idx="90">
                  <c:v>44189</c:v>
                </c:pt>
                <c:pt idx="91">
                  <c:v>44190</c:v>
                </c:pt>
                <c:pt idx="92">
                  <c:v>44191</c:v>
                </c:pt>
                <c:pt idx="93">
                  <c:v>44192</c:v>
                </c:pt>
                <c:pt idx="94">
                  <c:v>44193</c:v>
                </c:pt>
                <c:pt idx="95">
                  <c:v>44194</c:v>
                </c:pt>
                <c:pt idx="96">
                  <c:v>44195</c:v>
                </c:pt>
                <c:pt idx="97">
                  <c:v>44196</c:v>
                </c:pt>
                <c:pt idx="98">
                  <c:v>44197</c:v>
                </c:pt>
                <c:pt idx="99">
                  <c:v>44198</c:v>
                </c:pt>
                <c:pt idx="100">
                  <c:v>44199</c:v>
                </c:pt>
                <c:pt idx="101">
                  <c:v>44200</c:v>
                </c:pt>
                <c:pt idx="102">
                  <c:v>44201</c:v>
                </c:pt>
                <c:pt idx="103">
                  <c:v>44202</c:v>
                </c:pt>
                <c:pt idx="104">
                  <c:v>44203</c:v>
                </c:pt>
                <c:pt idx="105">
                  <c:v>44204</c:v>
                </c:pt>
                <c:pt idx="106">
                  <c:v>44205</c:v>
                </c:pt>
                <c:pt idx="107">
                  <c:v>44206</c:v>
                </c:pt>
                <c:pt idx="108">
                  <c:v>44207</c:v>
                </c:pt>
                <c:pt idx="109">
                  <c:v>44208</c:v>
                </c:pt>
                <c:pt idx="110">
                  <c:v>44209</c:v>
                </c:pt>
                <c:pt idx="111">
                  <c:v>44210</c:v>
                </c:pt>
                <c:pt idx="112">
                  <c:v>44211</c:v>
                </c:pt>
                <c:pt idx="113">
                  <c:v>44212</c:v>
                </c:pt>
                <c:pt idx="114">
                  <c:v>44213</c:v>
                </c:pt>
                <c:pt idx="115">
                  <c:v>44214</c:v>
                </c:pt>
                <c:pt idx="116">
                  <c:v>44215</c:v>
                </c:pt>
                <c:pt idx="117">
                  <c:v>44216</c:v>
                </c:pt>
                <c:pt idx="118">
                  <c:v>44217</c:v>
                </c:pt>
                <c:pt idx="119">
                  <c:v>44218</c:v>
                </c:pt>
                <c:pt idx="120">
                  <c:v>44219</c:v>
                </c:pt>
                <c:pt idx="121">
                  <c:v>44220</c:v>
                </c:pt>
                <c:pt idx="122">
                  <c:v>44221</c:v>
                </c:pt>
                <c:pt idx="123">
                  <c:v>44222</c:v>
                </c:pt>
                <c:pt idx="124">
                  <c:v>44223</c:v>
                </c:pt>
                <c:pt idx="125">
                  <c:v>44224</c:v>
                </c:pt>
                <c:pt idx="126">
                  <c:v>44225</c:v>
                </c:pt>
                <c:pt idx="127">
                  <c:v>44226</c:v>
                </c:pt>
                <c:pt idx="128">
                  <c:v>44227</c:v>
                </c:pt>
                <c:pt idx="129">
                  <c:v>44228</c:v>
                </c:pt>
                <c:pt idx="130">
                  <c:v>44229</c:v>
                </c:pt>
                <c:pt idx="131">
                  <c:v>44230</c:v>
                </c:pt>
                <c:pt idx="132">
                  <c:v>44231</c:v>
                </c:pt>
                <c:pt idx="133">
                  <c:v>44232</c:v>
                </c:pt>
                <c:pt idx="134">
                  <c:v>44233</c:v>
                </c:pt>
                <c:pt idx="135">
                  <c:v>44234</c:v>
                </c:pt>
                <c:pt idx="136">
                  <c:v>44235</c:v>
                </c:pt>
                <c:pt idx="137">
                  <c:v>44236</c:v>
                </c:pt>
                <c:pt idx="138">
                  <c:v>44237</c:v>
                </c:pt>
                <c:pt idx="139">
                  <c:v>44238</c:v>
                </c:pt>
                <c:pt idx="140">
                  <c:v>44239</c:v>
                </c:pt>
                <c:pt idx="141">
                  <c:v>44240</c:v>
                </c:pt>
                <c:pt idx="142">
                  <c:v>44241</c:v>
                </c:pt>
                <c:pt idx="143">
                  <c:v>44242</c:v>
                </c:pt>
                <c:pt idx="144">
                  <c:v>44243</c:v>
                </c:pt>
                <c:pt idx="145">
                  <c:v>44244</c:v>
                </c:pt>
                <c:pt idx="146">
                  <c:v>44245</c:v>
                </c:pt>
                <c:pt idx="147">
                  <c:v>44246</c:v>
                </c:pt>
                <c:pt idx="148">
                  <c:v>44247</c:v>
                </c:pt>
                <c:pt idx="149">
                  <c:v>44248</c:v>
                </c:pt>
                <c:pt idx="150">
                  <c:v>44249</c:v>
                </c:pt>
                <c:pt idx="151">
                  <c:v>44250</c:v>
                </c:pt>
                <c:pt idx="152">
                  <c:v>44251</c:v>
                </c:pt>
                <c:pt idx="153">
                  <c:v>44252</c:v>
                </c:pt>
                <c:pt idx="154">
                  <c:v>44253</c:v>
                </c:pt>
                <c:pt idx="155">
                  <c:v>44254</c:v>
                </c:pt>
                <c:pt idx="156">
                  <c:v>44255</c:v>
                </c:pt>
                <c:pt idx="157">
                  <c:v>44256</c:v>
                </c:pt>
                <c:pt idx="158">
                  <c:v>44257</c:v>
                </c:pt>
                <c:pt idx="159">
                  <c:v>44258</c:v>
                </c:pt>
                <c:pt idx="160">
                  <c:v>44259</c:v>
                </c:pt>
                <c:pt idx="161">
                  <c:v>44260</c:v>
                </c:pt>
                <c:pt idx="162">
                  <c:v>44261</c:v>
                </c:pt>
                <c:pt idx="163">
                  <c:v>44262</c:v>
                </c:pt>
                <c:pt idx="164">
                  <c:v>44263</c:v>
                </c:pt>
                <c:pt idx="165">
                  <c:v>44264</c:v>
                </c:pt>
                <c:pt idx="166">
                  <c:v>44265</c:v>
                </c:pt>
                <c:pt idx="167">
                  <c:v>44266</c:v>
                </c:pt>
                <c:pt idx="168">
                  <c:v>44267</c:v>
                </c:pt>
                <c:pt idx="169">
                  <c:v>44268</c:v>
                </c:pt>
                <c:pt idx="170">
                  <c:v>44269</c:v>
                </c:pt>
                <c:pt idx="171">
                  <c:v>44270</c:v>
                </c:pt>
                <c:pt idx="172">
                  <c:v>44271</c:v>
                </c:pt>
                <c:pt idx="173">
                  <c:v>44272</c:v>
                </c:pt>
                <c:pt idx="174">
                  <c:v>44273</c:v>
                </c:pt>
                <c:pt idx="175">
                  <c:v>44274</c:v>
                </c:pt>
                <c:pt idx="176">
                  <c:v>44275</c:v>
                </c:pt>
                <c:pt idx="177">
                  <c:v>44276</c:v>
                </c:pt>
                <c:pt idx="178">
                  <c:v>44277</c:v>
                </c:pt>
                <c:pt idx="179">
                  <c:v>44278</c:v>
                </c:pt>
                <c:pt idx="180">
                  <c:v>44279</c:v>
                </c:pt>
                <c:pt idx="181">
                  <c:v>44280</c:v>
                </c:pt>
                <c:pt idx="182">
                  <c:v>44281</c:v>
                </c:pt>
                <c:pt idx="183">
                  <c:v>44282</c:v>
                </c:pt>
                <c:pt idx="184">
                  <c:v>44283</c:v>
                </c:pt>
                <c:pt idx="185">
                  <c:v>44284</c:v>
                </c:pt>
                <c:pt idx="186">
                  <c:v>44285</c:v>
                </c:pt>
                <c:pt idx="187">
                  <c:v>44286</c:v>
                </c:pt>
                <c:pt idx="188">
                  <c:v>44287</c:v>
                </c:pt>
                <c:pt idx="189">
                  <c:v>44288</c:v>
                </c:pt>
                <c:pt idx="190">
                  <c:v>44289</c:v>
                </c:pt>
                <c:pt idx="191">
                  <c:v>44290</c:v>
                </c:pt>
                <c:pt idx="192">
                  <c:v>44291</c:v>
                </c:pt>
                <c:pt idx="193">
                  <c:v>44292</c:v>
                </c:pt>
                <c:pt idx="194">
                  <c:v>44293</c:v>
                </c:pt>
                <c:pt idx="195">
                  <c:v>44294</c:v>
                </c:pt>
                <c:pt idx="196">
                  <c:v>44295</c:v>
                </c:pt>
                <c:pt idx="197">
                  <c:v>44296</c:v>
                </c:pt>
                <c:pt idx="198">
                  <c:v>44297</c:v>
                </c:pt>
                <c:pt idx="199">
                  <c:v>44298</c:v>
                </c:pt>
                <c:pt idx="200">
                  <c:v>44299</c:v>
                </c:pt>
                <c:pt idx="201">
                  <c:v>44300</c:v>
                </c:pt>
                <c:pt idx="202">
                  <c:v>44301</c:v>
                </c:pt>
                <c:pt idx="203">
                  <c:v>44302</c:v>
                </c:pt>
                <c:pt idx="204">
                  <c:v>44303</c:v>
                </c:pt>
                <c:pt idx="205">
                  <c:v>44304</c:v>
                </c:pt>
                <c:pt idx="206">
                  <c:v>44305</c:v>
                </c:pt>
                <c:pt idx="207">
                  <c:v>44306</c:v>
                </c:pt>
                <c:pt idx="208">
                  <c:v>44307</c:v>
                </c:pt>
                <c:pt idx="209">
                  <c:v>44308</c:v>
                </c:pt>
                <c:pt idx="210">
                  <c:v>44309</c:v>
                </c:pt>
                <c:pt idx="211">
                  <c:v>44310</c:v>
                </c:pt>
                <c:pt idx="212">
                  <c:v>44311</c:v>
                </c:pt>
                <c:pt idx="213">
                  <c:v>44312</c:v>
                </c:pt>
                <c:pt idx="214">
                  <c:v>44313</c:v>
                </c:pt>
                <c:pt idx="215">
                  <c:v>44314</c:v>
                </c:pt>
                <c:pt idx="216">
                  <c:v>44315</c:v>
                </c:pt>
                <c:pt idx="217">
                  <c:v>44316</c:v>
                </c:pt>
                <c:pt idx="218">
                  <c:v>44317</c:v>
                </c:pt>
                <c:pt idx="219">
                  <c:v>44318</c:v>
                </c:pt>
                <c:pt idx="220">
                  <c:v>44319</c:v>
                </c:pt>
                <c:pt idx="221">
                  <c:v>44320</c:v>
                </c:pt>
                <c:pt idx="222">
                  <c:v>44321</c:v>
                </c:pt>
                <c:pt idx="223">
                  <c:v>44322</c:v>
                </c:pt>
                <c:pt idx="224">
                  <c:v>44323</c:v>
                </c:pt>
                <c:pt idx="225">
                  <c:v>44324</c:v>
                </c:pt>
                <c:pt idx="226">
                  <c:v>44325</c:v>
                </c:pt>
                <c:pt idx="227">
                  <c:v>44326</c:v>
                </c:pt>
                <c:pt idx="228">
                  <c:v>44327</c:v>
                </c:pt>
                <c:pt idx="229">
                  <c:v>44328</c:v>
                </c:pt>
                <c:pt idx="230">
                  <c:v>44329</c:v>
                </c:pt>
                <c:pt idx="231">
                  <c:v>44330</c:v>
                </c:pt>
                <c:pt idx="232">
                  <c:v>44331</c:v>
                </c:pt>
                <c:pt idx="233">
                  <c:v>44332</c:v>
                </c:pt>
                <c:pt idx="234">
                  <c:v>44333</c:v>
                </c:pt>
                <c:pt idx="235">
                  <c:v>44334</c:v>
                </c:pt>
                <c:pt idx="236">
                  <c:v>44335</c:v>
                </c:pt>
                <c:pt idx="237">
                  <c:v>44336</c:v>
                </c:pt>
                <c:pt idx="238">
                  <c:v>44337</c:v>
                </c:pt>
                <c:pt idx="239">
                  <c:v>44338</c:v>
                </c:pt>
                <c:pt idx="240">
                  <c:v>44339</c:v>
                </c:pt>
                <c:pt idx="241">
                  <c:v>44340</c:v>
                </c:pt>
                <c:pt idx="242">
                  <c:v>44341</c:v>
                </c:pt>
                <c:pt idx="243">
                  <c:v>44342</c:v>
                </c:pt>
                <c:pt idx="244">
                  <c:v>44343</c:v>
                </c:pt>
                <c:pt idx="245">
                  <c:v>44344</c:v>
                </c:pt>
                <c:pt idx="246">
                  <c:v>44345</c:v>
                </c:pt>
                <c:pt idx="247">
                  <c:v>44346</c:v>
                </c:pt>
                <c:pt idx="248">
                  <c:v>44347</c:v>
                </c:pt>
                <c:pt idx="249">
                  <c:v>44348</c:v>
                </c:pt>
                <c:pt idx="250">
                  <c:v>44349</c:v>
                </c:pt>
                <c:pt idx="251">
                  <c:v>44350</c:v>
                </c:pt>
                <c:pt idx="252">
                  <c:v>44351</c:v>
                </c:pt>
                <c:pt idx="253">
                  <c:v>44352</c:v>
                </c:pt>
                <c:pt idx="254">
                  <c:v>44353</c:v>
                </c:pt>
                <c:pt idx="255">
                  <c:v>44354</c:v>
                </c:pt>
                <c:pt idx="256">
                  <c:v>44355</c:v>
                </c:pt>
                <c:pt idx="257">
                  <c:v>44356</c:v>
                </c:pt>
                <c:pt idx="258">
                  <c:v>44357</c:v>
                </c:pt>
                <c:pt idx="259">
                  <c:v>44358</c:v>
                </c:pt>
                <c:pt idx="260">
                  <c:v>44359</c:v>
                </c:pt>
                <c:pt idx="261">
                  <c:v>44360</c:v>
                </c:pt>
                <c:pt idx="262">
                  <c:v>44361</c:v>
                </c:pt>
                <c:pt idx="263">
                  <c:v>44362</c:v>
                </c:pt>
                <c:pt idx="264">
                  <c:v>44363</c:v>
                </c:pt>
                <c:pt idx="265">
                  <c:v>44364</c:v>
                </c:pt>
                <c:pt idx="266">
                  <c:v>44365</c:v>
                </c:pt>
                <c:pt idx="267">
                  <c:v>44366</c:v>
                </c:pt>
                <c:pt idx="268">
                  <c:v>44367</c:v>
                </c:pt>
                <c:pt idx="269">
                  <c:v>44368</c:v>
                </c:pt>
                <c:pt idx="270">
                  <c:v>44369</c:v>
                </c:pt>
                <c:pt idx="271">
                  <c:v>44370</c:v>
                </c:pt>
                <c:pt idx="272">
                  <c:v>44371</c:v>
                </c:pt>
                <c:pt idx="273">
                  <c:v>44372</c:v>
                </c:pt>
                <c:pt idx="274">
                  <c:v>44373</c:v>
                </c:pt>
                <c:pt idx="275">
                  <c:v>44374</c:v>
                </c:pt>
                <c:pt idx="276">
                  <c:v>44375</c:v>
                </c:pt>
                <c:pt idx="277">
                  <c:v>44376</c:v>
                </c:pt>
                <c:pt idx="278">
                  <c:v>44377</c:v>
                </c:pt>
                <c:pt idx="279">
                  <c:v>44378</c:v>
                </c:pt>
                <c:pt idx="280">
                  <c:v>44379</c:v>
                </c:pt>
                <c:pt idx="281">
                  <c:v>44380</c:v>
                </c:pt>
                <c:pt idx="282">
                  <c:v>44381</c:v>
                </c:pt>
                <c:pt idx="283">
                  <c:v>44382</c:v>
                </c:pt>
                <c:pt idx="284">
                  <c:v>44383</c:v>
                </c:pt>
                <c:pt idx="285">
                  <c:v>44384</c:v>
                </c:pt>
                <c:pt idx="286">
                  <c:v>44385</c:v>
                </c:pt>
                <c:pt idx="287">
                  <c:v>44386</c:v>
                </c:pt>
                <c:pt idx="288">
                  <c:v>44387</c:v>
                </c:pt>
                <c:pt idx="289">
                  <c:v>44388</c:v>
                </c:pt>
                <c:pt idx="290">
                  <c:v>44389</c:v>
                </c:pt>
                <c:pt idx="291">
                  <c:v>44390</c:v>
                </c:pt>
                <c:pt idx="292">
                  <c:v>44391</c:v>
                </c:pt>
                <c:pt idx="293">
                  <c:v>44392</c:v>
                </c:pt>
                <c:pt idx="294">
                  <c:v>44393</c:v>
                </c:pt>
                <c:pt idx="295">
                  <c:v>44394</c:v>
                </c:pt>
                <c:pt idx="296">
                  <c:v>44395</c:v>
                </c:pt>
                <c:pt idx="297">
                  <c:v>44396</c:v>
                </c:pt>
                <c:pt idx="298">
                  <c:v>44397</c:v>
                </c:pt>
                <c:pt idx="299">
                  <c:v>44398</c:v>
                </c:pt>
                <c:pt idx="300">
                  <c:v>44399</c:v>
                </c:pt>
                <c:pt idx="301">
                  <c:v>44400</c:v>
                </c:pt>
                <c:pt idx="302">
                  <c:v>44401</c:v>
                </c:pt>
                <c:pt idx="303">
                  <c:v>44402</c:v>
                </c:pt>
                <c:pt idx="304">
                  <c:v>44403</c:v>
                </c:pt>
                <c:pt idx="305">
                  <c:v>44404</c:v>
                </c:pt>
                <c:pt idx="306">
                  <c:v>44405</c:v>
                </c:pt>
                <c:pt idx="307">
                  <c:v>44406</c:v>
                </c:pt>
                <c:pt idx="308">
                  <c:v>44407</c:v>
                </c:pt>
                <c:pt idx="309">
                  <c:v>44408</c:v>
                </c:pt>
                <c:pt idx="310">
                  <c:v>44409</c:v>
                </c:pt>
                <c:pt idx="311">
                  <c:v>44410</c:v>
                </c:pt>
                <c:pt idx="312">
                  <c:v>44411</c:v>
                </c:pt>
                <c:pt idx="313">
                  <c:v>44412</c:v>
                </c:pt>
                <c:pt idx="314">
                  <c:v>44413</c:v>
                </c:pt>
                <c:pt idx="315">
                  <c:v>44414</c:v>
                </c:pt>
                <c:pt idx="316">
                  <c:v>44415</c:v>
                </c:pt>
                <c:pt idx="317">
                  <c:v>44416</c:v>
                </c:pt>
                <c:pt idx="318">
                  <c:v>44417</c:v>
                </c:pt>
                <c:pt idx="319">
                  <c:v>44418</c:v>
                </c:pt>
                <c:pt idx="320">
                  <c:v>44419</c:v>
                </c:pt>
                <c:pt idx="321">
                  <c:v>44420</c:v>
                </c:pt>
                <c:pt idx="322">
                  <c:v>44421</c:v>
                </c:pt>
                <c:pt idx="323">
                  <c:v>44422</c:v>
                </c:pt>
                <c:pt idx="324">
                  <c:v>44423</c:v>
                </c:pt>
                <c:pt idx="325">
                  <c:v>44424</c:v>
                </c:pt>
                <c:pt idx="326">
                  <c:v>44425</c:v>
                </c:pt>
                <c:pt idx="327">
                  <c:v>44426</c:v>
                </c:pt>
                <c:pt idx="328">
                  <c:v>44427</c:v>
                </c:pt>
                <c:pt idx="329">
                  <c:v>44428</c:v>
                </c:pt>
                <c:pt idx="330">
                  <c:v>44429</c:v>
                </c:pt>
                <c:pt idx="331">
                  <c:v>44430</c:v>
                </c:pt>
                <c:pt idx="332">
                  <c:v>44431</c:v>
                </c:pt>
                <c:pt idx="333">
                  <c:v>44432</c:v>
                </c:pt>
                <c:pt idx="334">
                  <c:v>44433</c:v>
                </c:pt>
                <c:pt idx="335">
                  <c:v>44434</c:v>
                </c:pt>
                <c:pt idx="336">
                  <c:v>44435</c:v>
                </c:pt>
                <c:pt idx="337">
                  <c:v>44436</c:v>
                </c:pt>
                <c:pt idx="338">
                  <c:v>44437</c:v>
                </c:pt>
                <c:pt idx="339">
                  <c:v>44438</c:v>
                </c:pt>
                <c:pt idx="340">
                  <c:v>44439</c:v>
                </c:pt>
                <c:pt idx="341">
                  <c:v>44440</c:v>
                </c:pt>
                <c:pt idx="342">
                  <c:v>44441</c:v>
                </c:pt>
                <c:pt idx="343">
                  <c:v>44442</c:v>
                </c:pt>
                <c:pt idx="344">
                  <c:v>44443</c:v>
                </c:pt>
                <c:pt idx="345">
                  <c:v>44444</c:v>
                </c:pt>
                <c:pt idx="346">
                  <c:v>44445</c:v>
                </c:pt>
                <c:pt idx="347">
                  <c:v>44446</c:v>
                </c:pt>
                <c:pt idx="348">
                  <c:v>44447</c:v>
                </c:pt>
                <c:pt idx="349">
                  <c:v>44448</c:v>
                </c:pt>
                <c:pt idx="350">
                  <c:v>44449</c:v>
                </c:pt>
                <c:pt idx="351">
                  <c:v>44450</c:v>
                </c:pt>
                <c:pt idx="352">
                  <c:v>44451</c:v>
                </c:pt>
                <c:pt idx="353">
                  <c:v>44452</c:v>
                </c:pt>
                <c:pt idx="354">
                  <c:v>44453</c:v>
                </c:pt>
                <c:pt idx="355">
                  <c:v>44454</c:v>
                </c:pt>
                <c:pt idx="356">
                  <c:v>44455</c:v>
                </c:pt>
                <c:pt idx="357">
                  <c:v>44456</c:v>
                </c:pt>
                <c:pt idx="358">
                  <c:v>44457</c:v>
                </c:pt>
                <c:pt idx="359">
                  <c:v>44458</c:v>
                </c:pt>
                <c:pt idx="360">
                  <c:v>44459</c:v>
                </c:pt>
                <c:pt idx="361">
                  <c:v>44460</c:v>
                </c:pt>
                <c:pt idx="362">
                  <c:v>44461</c:v>
                </c:pt>
                <c:pt idx="363">
                  <c:v>44462</c:v>
                </c:pt>
                <c:pt idx="364">
                  <c:v>44463</c:v>
                </c:pt>
                <c:pt idx="365">
                  <c:v>44464</c:v>
                </c:pt>
                <c:pt idx="366">
                  <c:v>44465</c:v>
                </c:pt>
                <c:pt idx="367">
                  <c:v>44466</c:v>
                </c:pt>
                <c:pt idx="368">
                  <c:v>44467</c:v>
                </c:pt>
                <c:pt idx="369">
                  <c:v>44468</c:v>
                </c:pt>
                <c:pt idx="370">
                  <c:v>44469</c:v>
                </c:pt>
                <c:pt idx="371">
                  <c:v>44470</c:v>
                </c:pt>
                <c:pt idx="372">
                  <c:v>44471</c:v>
                </c:pt>
                <c:pt idx="373">
                  <c:v>44472</c:v>
                </c:pt>
                <c:pt idx="374">
                  <c:v>44473</c:v>
                </c:pt>
                <c:pt idx="375">
                  <c:v>44474</c:v>
                </c:pt>
                <c:pt idx="376">
                  <c:v>44475</c:v>
                </c:pt>
                <c:pt idx="377">
                  <c:v>44476</c:v>
                </c:pt>
                <c:pt idx="378">
                  <c:v>44477</c:v>
                </c:pt>
                <c:pt idx="379">
                  <c:v>44478</c:v>
                </c:pt>
                <c:pt idx="380">
                  <c:v>44479</c:v>
                </c:pt>
                <c:pt idx="381">
                  <c:v>44480</c:v>
                </c:pt>
                <c:pt idx="382">
                  <c:v>44481</c:v>
                </c:pt>
                <c:pt idx="383">
                  <c:v>44482</c:v>
                </c:pt>
                <c:pt idx="384">
                  <c:v>44483</c:v>
                </c:pt>
                <c:pt idx="385">
                  <c:v>44484</c:v>
                </c:pt>
                <c:pt idx="386">
                  <c:v>44485</c:v>
                </c:pt>
                <c:pt idx="387">
                  <c:v>44486</c:v>
                </c:pt>
                <c:pt idx="388">
                  <c:v>44487</c:v>
                </c:pt>
                <c:pt idx="389">
                  <c:v>44488</c:v>
                </c:pt>
                <c:pt idx="390">
                  <c:v>44489</c:v>
                </c:pt>
                <c:pt idx="391">
                  <c:v>44490</c:v>
                </c:pt>
                <c:pt idx="392">
                  <c:v>44491</c:v>
                </c:pt>
                <c:pt idx="393">
                  <c:v>44492</c:v>
                </c:pt>
                <c:pt idx="394">
                  <c:v>44493</c:v>
                </c:pt>
                <c:pt idx="395">
                  <c:v>44494</c:v>
                </c:pt>
                <c:pt idx="396">
                  <c:v>44495</c:v>
                </c:pt>
                <c:pt idx="397">
                  <c:v>44496</c:v>
                </c:pt>
                <c:pt idx="398">
                  <c:v>44497</c:v>
                </c:pt>
                <c:pt idx="399">
                  <c:v>44498</c:v>
                </c:pt>
                <c:pt idx="400">
                  <c:v>44499</c:v>
                </c:pt>
                <c:pt idx="401">
                  <c:v>44500</c:v>
                </c:pt>
                <c:pt idx="402">
                  <c:v>44501</c:v>
                </c:pt>
                <c:pt idx="403">
                  <c:v>44502</c:v>
                </c:pt>
                <c:pt idx="404">
                  <c:v>44503</c:v>
                </c:pt>
                <c:pt idx="405">
                  <c:v>44504</c:v>
                </c:pt>
                <c:pt idx="406">
                  <c:v>44505</c:v>
                </c:pt>
                <c:pt idx="407">
                  <c:v>44506</c:v>
                </c:pt>
                <c:pt idx="408">
                  <c:v>44507</c:v>
                </c:pt>
                <c:pt idx="409">
                  <c:v>44508</c:v>
                </c:pt>
                <c:pt idx="410">
                  <c:v>44509</c:v>
                </c:pt>
                <c:pt idx="411">
                  <c:v>44510</c:v>
                </c:pt>
                <c:pt idx="412">
                  <c:v>44511</c:v>
                </c:pt>
                <c:pt idx="413">
                  <c:v>44512</c:v>
                </c:pt>
                <c:pt idx="414">
                  <c:v>44513</c:v>
                </c:pt>
                <c:pt idx="415">
                  <c:v>44514</c:v>
                </c:pt>
                <c:pt idx="416">
                  <c:v>44515</c:v>
                </c:pt>
                <c:pt idx="417">
                  <c:v>44516</c:v>
                </c:pt>
                <c:pt idx="418">
                  <c:v>44517</c:v>
                </c:pt>
                <c:pt idx="419">
                  <c:v>44518</c:v>
                </c:pt>
                <c:pt idx="420">
                  <c:v>44519</c:v>
                </c:pt>
                <c:pt idx="421">
                  <c:v>44520</c:v>
                </c:pt>
                <c:pt idx="422">
                  <c:v>44521</c:v>
                </c:pt>
                <c:pt idx="423">
                  <c:v>44522</c:v>
                </c:pt>
                <c:pt idx="424">
                  <c:v>44523</c:v>
                </c:pt>
                <c:pt idx="425">
                  <c:v>44524</c:v>
                </c:pt>
                <c:pt idx="426">
                  <c:v>44525</c:v>
                </c:pt>
                <c:pt idx="427">
                  <c:v>44526</c:v>
                </c:pt>
                <c:pt idx="428">
                  <c:v>44527</c:v>
                </c:pt>
                <c:pt idx="429">
                  <c:v>44528</c:v>
                </c:pt>
                <c:pt idx="430">
                  <c:v>44529</c:v>
                </c:pt>
                <c:pt idx="431">
                  <c:v>44530</c:v>
                </c:pt>
                <c:pt idx="432">
                  <c:v>44531</c:v>
                </c:pt>
                <c:pt idx="433">
                  <c:v>44532</c:v>
                </c:pt>
                <c:pt idx="434">
                  <c:v>44533</c:v>
                </c:pt>
                <c:pt idx="435">
                  <c:v>44534</c:v>
                </c:pt>
                <c:pt idx="436">
                  <c:v>44535</c:v>
                </c:pt>
                <c:pt idx="437">
                  <c:v>44536</c:v>
                </c:pt>
                <c:pt idx="438">
                  <c:v>44537</c:v>
                </c:pt>
                <c:pt idx="439">
                  <c:v>44538</c:v>
                </c:pt>
                <c:pt idx="440">
                  <c:v>44539</c:v>
                </c:pt>
                <c:pt idx="441">
                  <c:v>44540</c:v>
                </c:pt>
              </c:numCache>
            </c:numRef>
          </c:xVal>
          <c:yVal>
            <c:numRef>
              <c:f>'All seasonal growth models fina'!$P$4:$P$511</c:f>
              <c:numCache>
                <c:formatCode>General</c:formatCode>
                <c:ptCount val="508"/>
                <c:pt idx="38">
                  <c:v>0.141448202051582</c:v>
                </c:pt>
                <c:pt idx="39">
                  <c:v>0.282896404103164</c:v>
                </c:pt>
                <c:pt idx="40">
                  <c:v>0.424344606154746</c:v>
                </c:pt>
                <c:pt idx="41">
                  <c:v>0.565792808206327</c:v>
                </c:pt>
                <c:pt idx="42">
                  <c:v>0.707241010257909</c:v>
                </c:pt>
                <c:pt idx="43">
                  <c:v>0.848689212309491</c:v>
                </c:pt>
                <c:pt idx="44">
                  <c:v>0.990137414361073</c:v>
                </c:pt>
                <c:pt idx="45">
                  <c:v>1.13158561641265</c:v>
                </c:pt>
                <c:pt idx="46">
                  <c:v>1.27303381846424</c:v>
                </c:pt>
                <c:pt idx="47">
                  <c:v>1.41448202051582</c:v>
                </c:pt>
                <c:pt idx="48">
                  <c:v>1.5559302225674</c:v>
                </c:pt>
                <c:pt idx="49">
                  <c:v>1.69737842461898</c:v>
                </c:pt>
                <c:pt idx="50">
                  <c:v>1.83882662667056</c:v>
                </c:pt>
                <c:pt idx="51">
                  <c:v>1.98027482872215</c:v>
                </c:pt>
                <c:pt idx="52">
                  <c:v>2.12172303077373</c:v>
                </c:pt>
                <c:pt idx="53">
                  <c:v>2.39285547987597</c:v>
                </c:pt>
                <c:pt idx="54">
                  <c:v>2.66398792897821</c:v>
                </c:pt>
                <c:pt idx="55">
                  <c:v>2.94139264326422</c:v>
                </c:pt>
                <c:pt idx="56">
                  <c:v>3.21879735755023</c:v>
                </c:pt>
                <c:pt idx="57">
                  <c:v>3.49620207183624</c:v>
                </c:pt>
                <c:pt idx="58">
                  <c:v>3.77360678612225</c:v>
                </c:pt>
                <c:pt idx="59">
                  <c:v>4.05101150040826</c:v>
                </c:pt>
                <c:pt idx="60">
                  <c:v>4.32841621469427</c:v>
                </c:pt>
                <c:pt idx="61">
                  <c:v>4.60582092898028</c:v>
                </c:pt>
                <c:pt idx="62">
                  <c:v>4.81804959124813</c:v>
                </c:pt>
                <c:pt idx="63">
                  <c:v>5.03027825351598</c:v>
                </c:pt>
                <c:pt idx="64">
                  <c:v>5.24250691578384</c:v>
                </c:pt>
                <c:pt idx="65">
                  <c:v>5.45473557805169</c:v>
                </c:pt>
                <c:pt idx="66">
                  <c:v>5.66696424031954</c:v>
                </c:pt>
                <c:pt idx="67">
                  <c:v>5.87919290258739</c:v>
                </c:pt>
                <c:pt idx="68">
                  <c:v>6.09142156485525</c:v>
                </c:pt>
                <c:pt idx="69">
                  <c:v>6.3036502271231</c:v>
                </c:pt>
                <c:pt idx="70">
                  <c:v>6.51587888939095</c:v>
                </c:pt>
                <c:pt idx="71">
                  <c:v>6.7281075516588</c:v>
                </c:pt>
                <c:pt idx="72">
                  <c:v>6.94033621392666</c:v>
                </c:pt>
                <c:pt idx="73">
                  <c:v>7.15256487619451</c:v>
                </c:pt>
                <c:pt idx="74">
                  <c:v>7.36479353846236</c:v>
                </c:pt>
                <c:pt idx="75">
                  <c:v>7.51840062945296</c:v>
                </c:pt>
                <c:pt idx="76">
                  <c:v>7.67200772044355</c:v>
                </c:pt>
                <c:pt idx="77">
                  <c:v>7.82561481143415</c:v>
                </c:pt>
                <c:pt idx="78">
                  <c:v>7.97922190242475</c:v>
                </c:pt>
                <c:pt idx="79">
                  <c:v>8.13282899341534</c:v>
                </c:pt>
                <c:pt idx="80">
                  <c:v>8.28643608440594</c:v>
                </c:pt>
                <c:pt idx="81">
                  <c:v>8.44004317539654</c:v>
                </c:pt>
                <c:pt idx="82">
                  <c:v>8.59365026638714</c:v>
                </c:pt>
                <c:pt idx="83">
                  <c:v>8.74725735737773</c:v>
                </c:pt>
                <c:pt idx="84">
                  <c:v>8.90086444836833</c:v>
                </c:pt>
                <c:pt idx="85">
                  <c:v>9.05447153935893</c:v>
                </c:pt>
                <c:pt idx="86">
                  <c:v>9.20807863034953</c:v>
                </c:pt>
                <c:pt idx="87">
                  <c:v>9.36168572134012</c:v>
                </c:pt>
                <c:pt idx="88">
                  <c:v>9.51529281233072</c:v>
                </c:pt>
                <c:pt idx="89">
                  <c:v>9.66889990332132</c:v>
                </c:pt>
                <c:pt idx="90">
                  <c:v>9.82250699431192</c:v>
                </c:pt>
                <c:pt idx="91">
                  <c:v>10.0711564842793</c:v>
                </c:pt>
                <c:pt idx="92">
                  <c:v>10.3198059742466</c:v>
                </c:pt>
                <c:pt idx="93">
                  <c:v>10.5684554642139</c:v>
                </c:pt>
                <c:pt idx="94">
                  <c:v>10.8171049541813</c:v>
                </c:pt>
                <c:pt idx="95">
                  <c:v>11.1687581655734</c:v>
                </c:pt>
                <c:pt idx="96">
                  <c:v>11.5204113769655</c:v>
                </c:pt>
                <c:pt idx="97">
                  <c:v>11.8720645883576</c:v>
                </c:pt>
                <c:pt idx="98">
                  <c:v>12.2237177997497</c:v>
                </c:pt>
                <c:pt idx="99">
                  <c:v>12.5753710111418</c:v>
                </c:pt>
                <c:pt idx="100">
                  <c:v>12.9270242225339</c:v>
                </c:pt>
                <c:pt idx="101">
                  <c:v>13.278677433926</c:v>
                </c:pt>
                <c:pt idx="102">
                  <c:v>13.6303306453181</c:v>
                </c:pt>
                <c:pt idx="103">
                  <c:v>13.9819838567103</c:v>
                </c:pt>
                <c:pt idx="104">
                  <c:v>14.3336370681024</c:v>
                </c:pt>
                <c:pt idx="105">
                  <c:v>14.6852902794945</c:v>
                </c:pt>
                <c:pt idx="106">
                  <c:v>15.0643676806511</c:v>
                </c:pt>
                <c:pt idx="107">
                  <c:v>15.4434450818078</c:v>
                </c:pt>
                <c:pt idx="108">
                  <c:v>15.8225224829644</c:v>
                </c:pt>
                <c:pt idx="109">
                  <c:v>16.201599884121</c:v>
                </c:pt>
                <c:pt idx="110">
                  <c:v>16.5806772852777</c:v>
                </c:pt>
                <c:pt idx="111">
                  <c:v>16.9597546864343</c:v>
                </c:pt>
                <c:pt idx="112">
                  <c:v>17.338832087591</c:v>
                </c:pt>
                <c:pt idx="113">
                  <c:v>17.808356814188</c:v>
                </c:pt>
                <c:pt idx="114">
                  <c:v>18.277881540785</c:v>
                </c:pt>
                <c:pt idx="115">
                  <c:v>18.7474062673821</c:v>
                </c:pt>
                <c:pt idx="116">
                  <c:v>19.2169309939791</c:v>
                </c:pt>
                <c:pt idx="117">
                  <c:v>19.6864557205761</c:v>
                </c:pt>
                <c:pt idx="118">
                  <c:v>20.1559804471731</c:v>
                </c:pt>
                <c:pt idx="119">
                  <c:v>20.6255051737702</c:v>
                </c:pt>
                <c:pt idx="120">
                  <c:v>21.0950299003672</c:v>
                </c:pt>
                <c:pt idx="121">
                  <c:v>21.5645546269642</c:v>
                </c:pt>
                <c:pt idx="122">
                  <c:v>22.0340793535613</c:v>
                </c:pt>
                <c:pt idx="123">
                  <c:v>22.5036040801583</c:v>
                </c:pt>
                <c:pt idx="124">
                  <c:v>22.8725415949241</c:v>
                </c:pt>
                <c:pt idx="125">
                  <c:v>23.2414791096899</c:v>
                </c:pt>
                <c:pt idx="126">
                  <c:v>23.6104166244557</c:v>
                </c:pt>
                <c:pt idx="127">
                  <c:v>23.9793541392215</c:v>
                </c:pt>
                <c:pt idx="128">
                  <c:v>24.3482916539873</c:v>
                </c:pt>
                <c:pt idx="129">
                  <c:v>24.7172291687531</c:v>
                </c:pt>
                <c:pt idx="130">
                  <c:v>25.0861666835189</c:v>
                </c:pt>
                <c:pt idx="131">
                  <c:v>25.4551041982847</c:v>
                </c:pt>
                <c:pt idx="132">
                  <c:v>25.8240417130505</c:v>
                </c:pt>
                <c:pt idx="133">
                  <c:v>26.1929792278163</c:v>
                </c:pt>
                <c:pt idx="134">
                  <c:v>26.5619167425821</c:v>
                </c:pt>
                <c:pt idx="135">
                  <c:v>26.9308542573479</c:v>
                </c:pt>
                <c:pt idx="136">
                  <c:v>27.2911368607399</c:v>
                </c:pt>
                <c:pt idx="137">
                  <c:v>27.651419464132</c:v>
                </c:pt>
                <c:pt idx="138">
                  <c:v>28.0117020675241</c:v>
                </c:pt>
                <c:pt idx="139">
                  <c:v>28.3719846709162</c:v>
                </c:pt>
                <c:pt idx="140">
                  <c:v>28.7322672743083</c:v>
                </c:pt>
                <c:pt idx="141">
                  <c:v>29.0925498777004</c:v>
                </c:pt>
                <c:pt idx="142">
                  <c:v>29.4528324810925</c:v>
                </c:pt>
                <c:pt idx="143">
                  <c:v>29.8131150844846</c:v>
                </c:pt>
                <c:pt idx="144">
                  <c:v>30.1733976878767</c:v>
                </c:pt>
                <c:pt idx="145">
                  <c:v>30.5336802912687</c:v>
                </c:pt>
                <c:pt idx="146">
                  <c:v>30.8900845792245</c:v>
                </c:pt>
                <c:pt idx="147">
                  <c:v>31.2464888671803</c:v>
                </c:pt>
                <c:pt idx="148">
                  <c:v>31.602893155136</c:v>
                </c:pt>
                <c:pt idx="149">
                  <c:v>31.9592974430918</c:v>
                </c:pt>
                <c:pt idx="150">
                  <c:v>32.3157017310476</c:v>
                </c:pt>
                <c:pt idx="151">
                  <c:v>32.6721060190033</c:v>
                </c:pt>
                <c:pt idx="152">
                  <c:v>33.0285103069591</c:v>
                </c:pt>
                <c:pt idx="153">
                  <c:v>33.3849145949149</c:v>
                </c:pt>
                <c:pt idx="154">
                  <c:v>33.7413188828706</c:v>
                </c:pt>
                <c:pt idx="155">
                  <c:v>34.0977231708264</c:v>
                </c:pt>
                <c:pt idx="156">
                  <c:v>34.4541274587821</c:v>
                </c:pt>
                <c:pt idx="157">
                  <c:v>34.8105317467379</c:v>
                </c:pt>
                <c:pt idx="158">
                  <c:v>35.1669360346937</c:v>
                </c:pt>
                <c:pt idx="159">
                  <c:v>35.5233403226494</c:v>
                </c:pt>
                <c:pt idx="160">
                  <c:v>35.8797446106052</c:v>
                </c:pt>
                <c:pt idx="161">
                  <c:v>36.236148898561</c:v>
                </c:pt>
                <c:pt idx="162">
                  <c:v>36.5925531865167</c:v>
                </c:pt>
                <c:pt idx="163">
                  <c:v>36.9489574744725</c:v>
                </c:pt>
                <c:pt idx="164">
                  <c:v>37.283009048688</c:v>
                </c:pt>
                <c:pt idx="165">
                  <c:v>37.6170606229035</c:v>
                </c:pt>
                <c:pt idx="166">
                  <c:v>37.951112197119</c:v>
                </c:pt>
                <c:pt idx="167">
                  <c:v>38.3135087110916</c:v>
                </c:pt>
                <c:pt idx="168">
                  <c:v>38.6759052250642</c:v>
                </c:pt>
                <c:pt idx="169">
                  <c:v>39.0383017390368</c:v>
                </c:pt>
                <c:pt idx="170">
                  <c:v>39.4006982530095</c:v>
                </c:pt>
                <c:pt idx="171">
                  <c:v>39.7630947669821</c:v>
                </c:pt>
                <c:pt idx="172">
                  <c:v>40.1384438034933</c:v>
                </c:pt>
                <c:pt idx="173">
                  <c:v>40.5137928400045</c:v>
                </c:pt>
                <c:pt idx="174">
                  <c:v>40.8891418765157</c:v>
                </c:pt>
                <c:pt idx="175">
                  <c:v>41.2644909130269</c:v>
                </c:pt>
                <c:pt idx="176">
                  <c:v>41.6398399495381</c:v>
                </c:pt>
                <c:pt idx="177">
                  <c:v>42.0151889860494</c:v>
                </c:pt>
                <c:pt idx="178">
                  <c:v>42.3905380225606</c:v>
                </c:pt>
                <c:pt idx="179">
                  <c:v>42.7658870590718</c:v>
                </c:pt>
                <c:pt idx="180">
                  <c:v>43.141236095583</c:v>
                </c:pt>
                <c:pt idx="181">
                  <c:v>43.5165851320942</c:v>
                </c:pt>
                <c:pt idx="182">
                  <c:v>43.8919341686054</c:v>
                </c:pt>
                <c:pt idx="183">
                  <c:v>44.2672832051166</c:v>
                </c:pt>
                <c:pt idx="184">
                  <c:v>44.6426322416278</c:v>
                </c:pt>
                <c:pt idx="185">
                  <c:v>45.017981278139</c:v>
                </c:pt>
                <c:pt idx="186">
                  <c:v>45.3641275757315</c:v>
                </c:pt>
                <c:pt idx="187">
                  <c:v>45.710273873324</c:v>
                </c:pt>
                <c:pt idx="188">
                  <c:v>46.0564201709164</c:v>
                </c:pt>
                <c:pt idx="189">
                  <c:v>46.4025664685089</c:v>
                </c:pt>
                <c:pt idx="190">
                  <c:v>46.7487127661013</c:v>
                </c:pt>
                <c:pt idx="191">
                  <c:v>47.0948590636938</c:v>
                </c:pt>
                <c:pt idx="192">
                  <c:v>47.4395886281229</c:v>
                </c:pt>
                <c:pt idx="193">
                  <c:v>47.784318192552</c:v>
                </c:pt>
                <c:pt idx="194">
                  <c:v>48.129047756981</c:v>
                </c:pt>
                <c:pt idx="195">
                  <c:v>48.4737773214101</c:v>
                </c:pt>
                <c:pt idx="196">
                  <c:v>48.8185068858392</c:v>
                </c:pt>
                <c:pt idx="197">
                  <c:v>49.1440023840045</c:v>
                </c:pt>
                <c:pt idx="198">
                  <c:v>49.4694978821698</c:v>
                </c:pt>
                <c:pt idx="199">
                  <c:v>49.7949933803351</c:v>
                </c:pt>
                <c:pt idx="200">
                  <c:v>50.1204888785004</c:v>
                </c:pt>
                <c:pt idx="201">
                  <c:v>50.5663174892823</c:v>
                </c:pt>
                <c:pt idx="202">
                  <c:v>51.0121461000641</c:v>
                </c:pt>
                <c:pt idx="203">
                  <c:v>51.4579747108459</c:v>
                </c:pt>
                <c:pt idx="204">
                  <c:v>51.9038033216277</c:v>
                </c:pt>
                <c:pt idx="205">
                  <c:v>52.3496319324096</c:v>
                </c:pt>
                <c:pt idx="206">
                  <c:v>52.7954605431914</c:v>
                </c:pt>
                <c:pt idx="207">
                  <c:v>53.2412891539732</c:v>
                </c:pt>
                <c:pt idx="208">
                  <c:v>53.687117764755</c:v>
                </c:pt>
                <c:pt idx="209">
                  <c:v>54.1329463755369</c:v>
                </c:pt>
                <c:pt idx="210">
                  <c:v>54.5787749863187</c:v>
                </c:pt>
                <c:pt idx="211">
                  <c:v>55.0246035971005</c:v>
                </c:pt>
                <c:pt idx="212">
                  <c:v>55.3734972004968</c:v>
                </c:pt>
                <c:pt idx="213">
                  <c:v>55.7223908038931</c:v>
                </c:pt>
                <c:pt idx="214">
                  <c:v>56.0712844072894</c:v>
                </c:pt>
                <c:pt idx="215">
                  <c:v>56.4201780106857</c:v>
                </c:pt>
                <c:pt idx="216">
                  <c:v>56.769071614082</c:v>
                </c:pt>
                <c:pt idx="217">
                  <c:v>57.1157344526998</c:v>
                </c:pt>
                <c:pt idx="218">
                  <c:v>57.4623972913176</c:v>
                </c:pt>
                <c:pt idx="219">
                  <c:v>57.8090601299354</c:v>
                </c:pt>
                <c:pt idx="220">
                  <c:v>58.1557229685531</c:v>
                </c:pt>
                <c:pt idx="221">
                  <c:v>58.5023858071709</c:v>
                </c:pt>
                <c:pt idx="222">
                  <c:v>58.8490486457887</c:v>
                </c:pt>
                <c:pt idx="223">
                  <c:v>59.1957114844065</c:v>
                </c:pt>
                <c:pt idx="224">
                  <c:v>59.5423743230243</c:v>
                </c:pt>
                <c:pt idx="225">
                  <c:v>59.889037161642</c:v>
                </c:pt>
                <c:pt idx="226">
                  <c:v>60.2357000002598</c:v>
                </c:pt>
                <c:pt idx="227">
                  <c:v>60.5823628388776</c:v>
                </c:pt>
                <c:pt idx="228">
                  <c:v>60.9290256774954</c:v>
                </c:pt>
                <c:pt idx="229">
                  <c:v>61.2756885161132</c:v>
                </c:pt>
                <c:pt idx="230">
                  <c:v>61.622351354731</c:v>
                </c:pt>
                <c:pt idx="231">
                  <c:v>61.9690141933487</c:v>
                </c:pt>
                <c:pt idx="232">
                  <c:v>62.2383778600008</c:v>
                </c:pt>
                <c:pt idx="233">
                  <c:v>62.5077415266529</c:v>
                </c:pt>
                <c:pt idx="234">
                  <c:v>62.7817211460376</c:v>
                </c:pt>
                <c:pt idx="235">
                  <c:v>63.0557007654223</c:v>
                </c:pt>
                <c:pt idx="236">
                  <c:v>63.329680384807</c:v>
                </c:pt>
                <c:pt idx="237">
                  <c:v>63.6036600041917</c:v>
                </c:pt>
                <c:pt idx="238">
                  <c:v>63.8776396235764</c:v>
                </c:pt>
                <c:pt idx="239">
                  <c:v>64.1792670053011</c:v>
                </c:pt>
                <c:pt idx="240">
                  <c:v>64.4808943870258</c:v>
                </c:pt>
                <c:pt idx="241">
                  <c:v>64.7825217687505</c:v>
                </c:pt>
                <c:pt idx="242">
                  <c:v>65.0841491504752</c:v>
                </c:pt>
                <c:pt idx="243">
                  <c:v>65.3857765321999</c:v>
                </c:pt>
                <c:pt idx="244">
                  <c:v>65.6874039139246</c:v>
                </c:pt>
                <c:pt idx="245">
                  <c:v>65.9890312956493</c:v>
                </c:pt>
                <c:pt idx="246">
                  <c:v>66.290658677374</c:v>
                </c:pt>
                <c:pt idx="247">
                  <c:v>66.5922860590987</c:v>
                </c:pt>
                <c:pt idx="248">
                  <c:v>66.8939134408234</c:v>
                </c:pt>
                <c:pt idx="249">
                  <c:v>67.2493270399856</c:v>
                </c:pt>
                <c:pt idx="250">
                  <c:v>67.6047406391479</c:v>
                </c:pt>
                <c:pt idx="251">
                  <c:v>67.9601542383101</c:v>
                </c:pt>
                <c:pt idx="252">
                  <c:v>68.3155678374723</c:v>
                </c:pt>
                <c:pt idx="253">
                  <c:v>68.6709814366346</c:v>
                </c:pt>
                <c:pt idx="254">
                  <c:v>69.0263950357968</c:v>
                </c:pt>
                <c:pt idx="255">
                  <c:v>69.3537945769954</c:v>
                </c:pt>
                <c:pt idx="256">
                  <c:v>69.681194118194</c:v>
                </c:pt>
                <c:pt idx="257">
                  <c:v>70.0085936593926</c:v>
                </c:pt>
                <c:pt idx="258">
                  <c:v>70.3359932005912</c:v>
                </c:pt>
                <c:pt idx="259">
                  <c:v>70.6633927417898</c:v>
                </c:pt>
                <c:pt idx="260">
                  <c:v>70.9907922829884</c:v>
                </c:pt>
                <c:pt idx="261">
                  <c:v>71.318191824187</c:v>
                </c:pt>
                <c:pt idx="262">
                  <c:v>71.6455913653856</c:v>
                </c:pt>
                <c:pt idx="263">
                  <c:v>71.9729909065842</c:v>
                </c:pt>
                <c:pt idx="264">
                  <c:v>72.3003904477828</c:v>
                </c:pt>
                <c:pt idx="265">
                  <c:v>72.6277899889814</c:v>
                </c:pt>
                <c:pt idx="266">
                  <c:v>72.95518953018</c:v>
                </c:pt>
                <c:pt idx="267">
                  <c:v>73.1931782164175</c:v>
                </c:pt>
                <c:pt idx="268">
                  <c:v>73.431166902655</c:v>
                </c:pt>
                <c:pt idx="269">
                  <c:v>73.6691555888925</c:v>
                </c:pt>
                <c:pt idx="270">
                  <c:v>73.90714427513</c:v>
                </c:pt>
                <c:pt idx="271">
                  <c:v>74.1451329613675</c:v>
                </c:pt>
                <c:pt idx="272">
                  <c:v>74.3996961990078</c:v>
                </c:pt>
                <c:pt idx="273">
                  <c:v>74.6542594366481</c:v>
                </c:pt>
                <c:pt idx="274">
                  <c:v>74.9088226742884</c:v>
                </c:pt>
                <c:pt idx="275">
                  <c:v>75.1633859119287</c:v>
                </c:pt>
                <c:pt idx="276">
                  <c:v>75.417949149569</c:v>
                </c:pt>
                <c:pt idx="277">
                  <c:v>75.6725123872093</c:v>
                </c:pt>
                <c:pt idx="278">
                  <c:v>75.9270756248496</c:v>
                </c:pt>
                <c:pt idx="279">
                  <c:v>76.1816388624899</c:v>
                </c:pt>
                <c:pt idx="280">
                  <c:v>76.4362021001302</c:v>
                </c:pt>
                <c:pt idx="281">
                  <c:v>76.6907653377705</c:v>
                </c:pt>
                <c:pt idx="282">
                  <c:v>76.9453285754108</c:v>
                </c:pt>
                <c:pt idx="283">
                  <c:v>77.1998918130511</c:v>
                </c:pt>
                <c:pt idx="284">
                  <c:v>77.4497107344234</c:v>
                </c:pt>
                <c:pt idx="285">
                  <c:v>77.6995296557957</c:v>
                </c:pt>
                <c:pt idx="286">
                  <c:v>77.9493485771679</c:v>
                </c:pt>
                <c:pt idx="287">
                  <c:v>78.1991674985402</c:v>
                </c:pt>
                <c:pt idx="288">
                  <c:v>78.4489864199125</c:v>
                </c:pt>
                <c:pt idx="289">
                  <c:v>78.6988053412847</c:v>
                </c:pt>
                <c:pt idx="290">
                  <c:v>78.948624262657</c:v>
                </c:pt>
                <c:pt idx="291">
                  <c:v>79.1984431840293</c:v>
                </c:pt>
                <c:pt idx="292">
                  <c:v>79.4482621054015</c:v>
                </c:pt>
                <c:pt idx="293">
                  <c:v>79.6980810267738</c:v>
                </c:pt>
                <c:pt idx="294">
                  <c:v>79.9478999481461</c:v>
                </c:pt>
                <c:pt idx="295">
                  <c:v>80.1977188695183</c:v>
                </c:pt>
                <c:pt idx="296">
                  <c:v>80.4475377908906</c:v>
                </c:pt>
                <c:pt idx="297">
                  <c:v>80.6973567122629</c:v>
                </c:pt>
                <c:pt idx="298">
                  <c:v>80.9471756336351</c:v>
                </c:pt>
                <c:pt idx="299">
                  <c:v>81.1969945550074</c:v>
                </c:pt>
                <c:pt idx="300">
                  <c:v>81.383830181049</c:v>
                </c:pt>
                <c:pt idx="301">
                  <c:v>81.5706658070907</c:v>
                </c:pt>
                <c:pt idx="302">
                  <c:v>81.7575014331323</c:v>
                </c:pt>
                <c:pt idx="303">
                  <c:v>81.9443370591739</c:v>
                </c:pt>
                <c:pt idx="304">
                  <c:v>82.1311726852156</c:v>
                </c:pt>
                <c:pt idx="305">
                  <c:v>82.3180083112572</c:v>
                </c:pt>
                <c:pt idx="306">
                  <c:v>82.5048439372989</c:v>
                </c:pt>
                <c:pt idx="307">
                  <c:v>82.6916795633405</c:v>
                </c:pt>
                <c:pt idx="308">
                  <c:v>82.8785151893822</c:v>
                </c:pt>
                <c:pt idx="309">
                  <c:v>83.0653508154238</c:v>
                </c:pt>
                <c:pt idx="310">
                  <c:v>83.2521864414654</c:v>
                </c:pt>
                <c:pt idx="311">
                  <c:v>83.4390220675071</c:v>
                </c:pt>
                <c:pt idx="312">
                  <c:v>83.6258576935487</c:v>
                </c:pt>
                <c:pt idx="313">
                  <c:v>83.8126933195904</c:v>
                </c:pt>
                <c:pt idx="314">
                  <c:v>83.999528945632</c:v>
                </c:pt>
                <c:pt idx="315">
                  <c:v>84.1886576578699</c:v>
                </c:pt>
                <c:pt idx="316">
                  <c:v>84.3777863701077</c:v>
                </c:pt>
                <c:pt idx="317">
                  <c:v>84.5669150823456</c:v>
                </c:pt>
                <c:pt idx="318">
                  <c:v>84.7560437945834</c:v>
                </c:pt>
                <c:pt idx="319">
                  <c:v>84.9451725068213</c:v>
                </c:pt>
                <c:pt idx="320">
                  <c:v>85.1343012190592</c:v>
                </c:pt>
                <c:pt idx="321">
                  <c:v>85.323429931297</c:v>
                </c:pt>
                <c:pt idx="322">
                  <c:v>85.5125586435349</c:v>
                </c:pt>
                <c:pt idx="323">
                  <c:v>85.7016873557727</c:v>
                </c:pt>
                <c:pt idx="324">
                  <c:v>85.8908160680106</c:v>
                </c:pt>
                <c:pt idx="325">
                  <c:v>86.0799447802485</c:v>
                </c:pt>
                <c:pt idx="326">
                  <c:v>86.2690734924863</c:v>
                </c:pt>
                <c:pt idx="327">
                  <c:v>86.4582022047242</c:v>
                </c:pt>
                <c:pt idx="328">
                  <c:v>86.647330916962</c:v>
                </c:pt>
                <c:pt idx="329">
                  <c:v>86.8364596291999</c:v>
                </c:pt>
                <c:pt idx="330">
                  <c:v>87.0255883414378</c:v>
                </c:pt>
                <c:pt idx="331">
                  <c:v>87.2147170536756</c:v>
                </c:pt>
                <c:pt idx="332">
                  <c:v>87.4038457659135</c:v>
                </c:pt>
                <c:pt idx="333">
                  <c:v>87.5919883290158</c:v>
                </c:pt>
                <c:pt idx="334">
                  <c:v>87.780130892118</c:v>
                </c:pt>
                <c:pt idx="335">
                  <c:v>87.9682734552203</c:v>
                </c:pt>
                <c:pt idx="336">
                  <c:v>88.1564160183225</c:v>
                </c:pt>
                <c:pt idx="337">
                  <c:v>88.3445585814248</c:v>
                </c:pt>
                <c:pt idx="338">
                  <c:v>88.575378997218</c:v>
                </c:pt>
                <c:pt idx="339">
                  <c:v>88.8061994130112</c:v>
                </c:pt>
                <c:pt idx="340">
                  <c:v>89.0370198288044</c:v>
                </c:pt>
                <c:pt idx="341">
                  <c:v>89.2678402445976</c:v>
                </c:pt>
                <c:pt idx="342">
                  <c:v>89.4986606603908</c:v>
                </c:pt>
                <c:pt idx="343">
                  <c:v>89.7294810761839</c:v>
                </c:pt>
                <c:pt idx="344">
                  <c:v>89.9603014919771</c:v>
                </c:pt>
                <c:pt idx="345">
                  <c:v>90.1792742957565</c:v>
                </c:pt>
                <c:pt idx="346">
                  <c:v>90.3982470995359</c:v>
                </c:pt>
                <c:pt idx="347">
                  <c:v>90.6172199033153</c:v>
                </c:pt>
                <c:pt idx="348">
                  <c:v>90.8361927070947</c:v>
                </c:pt>
                <c:pt idx="349">
                  <c:v>91.0551655108741</c:v>
                </c:pt>
                <c:pt idx="350">
                  <c:v>91.2741383146535</c:v>
                </c:pt>
                <c:pt idx="351">
                  <c:v>91.4931111184329</c:v>
                </c:pt>
                <c:pt idx="352">
                  <c:v>91.7120839222123</c:v>
                </c:pt>
                <c:pt idx="353">
                  <c:v>91.9310567259917</c:v>
                </c:pt>
                <c:pt idx="354">
                  <c:v>92.1500295297711</c:v>
                </c:pt>
                <c:pt idx="355">
                  <c:v>92.3690023335505</c:v>
                </c:pt>
                <c:pt idx="356">
                  <c:v>92.5879751373298</c:v>
                </c:pt>
                <c:pt idx="357">
                  <c:v>92.8069479411093</c:v>
                </c:pt>
                <c:pt idx="358">
                  <c:v>93.0259207448886</c:v>
                </c:pt>
                <c:pt idx="359">
                  <c:v>93.244893548668</c:v>
                </c:pt>
                <c:pt idx="360">
                  <c:v>93.4638663524474</c:v>
                </c:pt>
                <c:pt idx="361">
                  <c:v>93.6828391562268</c:v>
                </c:pt>
                <c:pt idx="362">
                  <c:v>93.9018119600062</c:v>
                </c:pt>
                <c:pt idx="363">
                  <c:v>94.1207847637856</c:v>
                </c:pt>
                <c:pt idx="364">
                  <c:v>94.339757567565</c:v>
                </c:pt>
                <c:pt idx="365">
                  <c:v>94.5587303713444</c:v>
                </c:pt>
                <c:pt idx="366">
                  <c:v>94.7408364159288</c:v>
                </c:pt>
                <c:pt idx="367">
                  <c:v>94.9229424605132</c:v>
                </c:pt>
                <c:pt idx="368">
                  <c:v>95.1050485050976</c:v>
                </c:pt>
                <c:pt idx="369">
                  <c:v>95.287154549682</c:v>
                </c:pt>
                <c:pt idx="370">
                  <c:v>95.4692605942664</c:v>
                </c:pt>
                <c:pt idx="371">
                  <c:v>95.6513666388508</c:v>
                </c:pt>
                <c:pt idx="372">
                  <c:v>95.8334726834352</c:v>
                </c:pt>
                <c:pt idx="373">
                  <c:v>96.0155787280196</c:v>
                </c:pt>
                <c:pt idx="374">
                  <c:v>96.197684772604</c:v>
                </c:pt>
                <c:pt idx="375">
                  <c:v>96.3797908171884</c:v>
                </c:pt>
                <c:pt idx="376">
                  <c:v>96.5618968617728</c:v>
                </c:pt>
                <c:pt idx="377">
                  <c:v>96.7440029063572</c:v>
                </c:pt>
                <c:pt idx="378">
                  <c:v>96.9261089509416</c:v>
                </c:pt>
                <c:pt idx="379">
                  <c:v>97.108214995526</c:v>
                </c:pt>
                <c:pt idx="380">
                  <c:v>97.2903210401104</c:v>
                </c:pt>
                <c:pt idx="381">
                  <c:v>97.4893522447145</c:v>
                </c:pt>
                <c:pt idx="382">
                  <c:v>97.6883834493186</c:v>
                </c:pt>
                <c:pt idx="383">
                  <c:v>97.8874146539227</c:v>
                </c:pt>
                <c:pt idx="384">
                  <c:v>98.0864458585268</c:v>
                </c:pt>
                <c:pt idx="385">
                  <c:v>98.2448566790836</c:v>
                </c:pt>
                <c:pt idx="386">
                  <c:v>98.4032674996405</c:v>
                </c:pt>
                <c:pt idx="387">
                  <c:v>98.5616783201973</c:v>
                </c:pt>
                <c:pt idx="388">
                  <c:v>98.6505571875588</c:v>
                </c:pt>
                <c:pt idx="389">
                  <c:v>98.7394360549203</c:v>
                </c:pt>
                <c:pt idx="390">
                  <c:v>98.8283149222818</c:v>
                </c:pt>
                <c:pt idx="391">
                  <c:v>98.9171937896433</c:v>
                </c:pt>
                <c:pt idx="392">
                  <c:v>99.0060726570048</c:v>
                </c:pt>
                <c:pt idx="393">
                  <c:v>99.0949515243663</c:v>
                </c:pt>
                <c:pt idx="394">
                  <c:v>99.1838303917278</c:v>
                </c:pt>
                <c:pt idx="395">
                  <c:v>99.2727092590893</c:v>
                </c:pt>
                <c:pt idx="396">
                  <c:v>99.3615881264508</c:v>
                </c:pt>
                <c:pt idx="397">
                  <c:v>99.4504669938123</c:v>
                </c:pt>
                <c:pt idx="398">
                  <c:v>99.5393458611738</c:v>
                </c:pt>
                <c:pt idx="399">
                  <c:v>99.6282247285353</c:v>
                </c:pt>
                <c:pt idx="400">
                  <c:v>99.7171035958968</c:v>
                </c:pt>
                <c:pt idx="401">
                  <c:v>99.8585517979484</c:v>
                </c:pt>
                <c:pt idx="402">
                  <c:v>100</c:v>
                </c:pt>
              </c:numCache>
            </c:numRef>
          </c:yVal>
          <c:smooth val="0"/>
        </c:ser>
        <c:ser>
          <c:idx val="2"/>
          <c:order val="2"/>
          <c:spPr>
            <a:solidFill>
              <a:srgbClr val="a5a5a5"/>
            </a:solidFill>
            <a:ln cap="rnd" w="19080">
              <a:solidFill>
                <a:srgbClr val="a5a5a5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1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'All seasonal growth models fina'!$N$4:$N$511</c:f>
              <c:numCache>
                <c:formatCode>General</c:formatCode>
                <c:ptCount val="508"/>
                <c:pt idx="0">
                  <c:v>44099</c:v>
                </c:pt>
                <c:pt idx="1">
                  <c:v>44100</c:v>
                </c:pt>
                <c:pt idx="2">
                  <c:v>44101</c:v>
                </c:pt>
                <c:pt idx="3">
                  <c:v>44102</c:v>
                </c:pt>
                <c:pt idx="4">
                  <c:v>44103</c:v>
                </c:pt>
                <c:pt idx="5">
                  <c:v>44104</c:v>
                </c:pt>
                <c:pt idx="6">
                  <c:v>44105</c:v>
                </c:pt>
                <c:pt idx="7">
                  <c:v>44106</c:v>
                </c:pt>
                <c:pt idx="8">
                  <c:v>44107</c:v>
                </c:pt>
                <c:pt idx="9">
                  <c:v>44108</c:v>
                </c:pt>
                <c:pt idx="10">
                  <c:v>44109</c:v>
                </c:pt>
                <c:pt idx="11">
                  <c:v>44110</c:v>
                </c:pt>
                <c:pt idx="12">
                  <c:v>44111</c:v>
                </c:pt>
                <c:pt idx="13">
                  <c:v>44112</c:v>
                </c:pt>
                <c:pt idx="14">
                  <c:v>44113</c:v>
                </c:pt>
                <c:pt idx="15">
                  <c:v>44114</c:v>
                </c:pt>
                <c:pt idx="16">
                  <c:v>44115</c:v>
                </c:pt>
                <c:pt idx="17">
                  <c:v>44116</c:v>
                </c:pt>
                <c:pt idx="18">
                  <c:v>44117</c:v>
                </c:pt>
                <c:pt idx="19">
                  <c:v>44118</c:v>
                </c:pt>
                <c:pt idx="20">
                  <c:v>44119</c:v>
                </c:pt>
                <c:pt idx="21">
                  <c:v>44120</c:v>
                </c:pt>
                <c:pt idx="22">
                  <c:v>44121</c:v>
                </c:pt>
                <c:pt idx="23">
                  <c:v>44122</c:v>
                </c:pt>
                <c:pt idx="24">
                  <c:v>44123</c:v>
                </c:pt>
                <c:pt idx="25">
                  <c:v>44124</c:v>
                </c:pt>
                <c:pt idx="26">
                  <c:v>44125</c:v>
                </c:pt>
                <c:pt idx="27">
                  <c:v>44126</c:v>
                </c:pt>
                <c:pt idx="28">
                  <c:v>44127</c:v>
                </c:pt>
                <c:pt idx="29">
                  <c:v>44128</c:v>
                </c:pt>
                <c:pt idx="30">
                  <c:v>44129</c:v>
                </c:pt>
                <c:pt idx="31">
                  <c:v>44130</c:v>
                </c:pt>
                <c:pt idx="32">
                  <c:v>44131</c:v>
                </c:pt>
                <c:pt idx="33">
                  <c:v>44132</c:v>
                </c:pt>
                <c:pt idx="34">
                  <c:v>44133</c:v>
                </c:pt>
                <c:pt idx="35">
                  <c:v>44134</c:v>
                </c:pt>
                <c:pt idx="36">
                  <c:v>44135</c:v>
                </c:pt>
                <c:pt idx="37">
                  <c:v>44136</c:v>
                </c:pt>
                <c:pt idx="38">
                  <c:v>44137</c:v>
                </c:pt>
                <c:pt idx="39">
                  <c:v>44138</c:v>
                </c:pt>
                <c:pt idx="40">
                  <c:v>44139</c:v>
                </c:pt>
                <c:pt idx="41">
                  <c:v>44140</c:v>
                </c:pt>
                <c:pt idx="42">
                  <c:v>44141</c:v>
                </c:pt>
                <c:pt idx="43">
                  <c:v>44142</c:v>
                </c:pt>
                <c:pt idx="44">
                  <c:v>44143</c:v>
                </c:pt>
                <c:pt idx="45">
                  <c:v>44144</c:v>
                </c:pt>
                <c:pt idx="46">
                  <c:v>44145</c:v>
                </c:pt>
                <c:pt idx="47">
                  <c:v>44146</c:v>
                </c:pt>
                <c:pt idx="48">
                  <c:v>44147</c:v>
                </c:pt>
                <c:pt idx="49">
                  <c:v>44148</c:v>
                </c:pt>
                <c:pt idx="50">
                  <c:v>44149</c:v>
                </c:pt>
                <c:pt idx="51">
                  <c:v>44150</c:v>
                </c:pt>
                <c:pt idx="52">
                  <c:v>44151</c:v>
                </c:pt>
                <c:pt idx="53">
                  <c:v>44152</c:v>
                </c:pt>
                <c:pt idx="54">
                  <c:v>44153</c:v>
                </c:pt>
                <c:pt idx="55">
                  <c:v>44154</c:v>
                </c:pt>
                <c:pt idx="56">
                  <c:v>44155</c:v>
                </c:pt>
                <c:pt idx="57">
                  <c:v>44156</c:v>
                </c:pt>
                <c:pt idx="58">
                  <c:v>44157</c:v>
                </c:pt>
                <c:pt idx="59">
                  <c:v>44158</c:v>
                </c:pt>
                <c:pt idx="60">
                  <c:v>44159</c:v>
                </c:pt>
                <c:pt idx="61">
                  <c:v>44160</c:v>
                </c:pt>
                <c:pt idx="62">
                  <c:v>44161</c:v>
                </c:pt>
                <c:pt idx="63">
                  <c:v>44162</c:v>
                </c:pt>
                <c:pt idx="64">
                  <c:v>44163</c:v>
                </c:pt>
                <c:pt idx="65">
                  <c:v>44164</c:v>
                </c:pt>
                <c:pt idx="66">
                  <c:v>44165</c:v>
                </c:pt>
                <c:pt idx="67">
                  <c:v>44166</c:v>
                </c:pt>
                <c:pt idx="68">
                  <c:v>44167</c:v>
                </c:pt>
                <c:pt idx="69">
                  <c:v>44168</c:v>
                </c:pt>
                <c:pt idx="70">
                  <c:v>44169</c:v>
                </c:pt>
                <c:pt idx="71">
                  <c:v>44170</c:v>
                </c:pt>
                <c:pt idx="72">
                  <c:v>44171</c:v>
                </c:pt>
                <c:pt idx="73">
                  <c:v>44172</c:v>
                </c:pt>
                <c:pt idx="74">
                  <c:v>44173</c:v>
                </c:pt>
                <c:pt idx="75">
                  <c:v>44174</c:v>
                </c:pt>
                <c:pt idx="76">
                  <c:v>44175</c:v>
                </c:pt>
                <c:pt idx="77">
                  <c:v>44176</c:v>
                </c:pt>
                <c:pt idx="78">
                  <c:v>44177</c:v>
                </c:pt>
                <c:pt idx="79">
                  <c:v>44178</c:v>
                </c:pt>
                <c:pt idx="80">
                  <c:v>44179</c:v>
                </c:pt>
                <c:pt idx="81">
                  <c:v>44180</c:v>
                </c:pt>
                <c:pt idx="82">
                  <c:v>44181</c:v>
                </c:pt>
                <c:pt idx="83">
                  <c:v>44182</c:v>
                </c:pt>
                <c:pt idx="84">
                  <c:v>44183</c:v>
                </c:pt>
                <c:pt idx="85">
                  <c:v>44184</c:v>
                </c:pt>
                <c:pt idx="86">
                  <c:v>44185</c:v>
                </c:pt>
                <c:pt idx="87">
                  <c:v>44186</c:v>
                </c:pt>
                <c:pt idx="88">
                  <c:v>44187</c:v>
                </c:pt>
                <c:pt idx="89">
                  <c:v>44188</c:v>
                </c:pt>
                <c:pt idx="90">
                  <c:v>44189</c:v>
                </c:pt>
                <c:pt idx="91">
                  <c:v>44190</c:v>
                </c:pt>
                <c:pt idx="92">
                  <c:v>44191</c:v>
                </c:pt>
                <c:pt idx="93">
                  <c:v>44192</c:v>
                </c:pt>
                <c:pt idx="94">
                  <c:v>44193</c:v>
                </c:pt>
                <c:pt idx="95">
                  <c:v>44194</c:v>
                </c:pt>
                <c:pt idx="96">
                  <c:v>44195</c:v>
                </c:pt>
                <c:pt idx="97">
                  <c:v>44196</c:v>
                </c:pt>
                <c:pt idx="98">
                  <c:v>44197</c:v>
                </c:pt>
                <c:pt idx="99">
                  <c:v>44198</c:v>
                </c:pt>
                <c:pt idx="100">
                  <c:v>44199</c:v>
                </c:pt>
                <c:pt idx="101">
                  <c:v>44200</c:v>
                </c:pt>
                <c:pt idx="102">
                  <c:v>44201</c:v>
                </c:pt>
                <c:pt idx="103">
                  <c:v>44202</c:v>
                </c:pt>
                <c:pt idx="104">
                  <c:v>44203</c:v>
                </c:pt>
                <c:pt idx="105">
                  <c:v>44204</c:v>
                </c:pt>
                <c:pt idx="106">
                  <c:v>44205</c:v>
                </c:pt>
                <c:pt idx="107">
                  <c:v>44206</c:v>
                </c:pt>
                <c:pt idx="108">
                  <c:v>44207</c:v>
                </c:pt>
                <c:pt idx="109">
                  <c:v>44208</c:v>
                </c:pt>
                <c:pt idx="110">
                  <c:v>44209</c:v>
                </c:pt>
                <c:pt idx="111">
                  <c:v>44210</c:v>
                </c:pt>
                <c:pt idx="112">
                  <c:v>44211</c:v>
                </c:pt>
                <c:pt idx="113">
                  <c:v>44212</c:v>
                </c:pt>
                <c:pt idx="114">
                  <c:v>44213</c:v>
                </c:pt>
                <c:pt idx="115">
                  <c:v>44214</c:v>
                </c:pt>
                <c:pt idx="116">
                  <c:v>44215</c:v>
                </c:pt>
                <c:pt idx="117">
                  <c:v>44216</c:v>
                </c:pt>
                <c:pt idx="118">
                  <c:v>44217</c:v>
                </c:pt>
                <c:pt idx="119">
                  <c:v>44218</c:v>
                </c:pt>
                <c:pt idx="120">
                  <c:v>44219</c:v>
                </c:pt>
                <c:pt idx="121">
                  <c:v>44220</c:v>
                </c:pt>
                <c:pt idx="122">
                  <c:v>44221</c:v>
                </c:pt>
                <c:pt idx="123">
                  <c:v>44222</c:v>
                </c:pt>
                <c:pt idx="124">
                  <c:v>44223</c:v>
                </c:pt>
                <c:pt idx="125">
                  <c:v>44224</c:v>
                </c:pt>
                <c:pt idx="126">
                  <c:v>44225</c:v>
                </c:pt>
                <c:pt idx="127">
                  <c:v>44226</c:v>
                </c:pt>
                <c:pt idx="128">
                  <c:v>44227</c:v>
                </c:pt>
                <c:pt idx="129">
                  <c:v>44228</c:v>
                </c:pt>
                <c:pt idx="130">
                  <c:v>44229</c:v>
                </c:pt>
                <c:pt idx="131">
                  <c:v>44230</c:v>
                </c:pt>
                <c:pt idx="132">
                  <c:v>44231</c:v>
                </c:pt>
                <c:pt idx="133">
                  <c:v>44232</c:v>
                </c:pt>
                <c:pt idx="134">
                  <c:v>44233</c:v>
                </c:pt>
                <c:pt idx="135">
                  <c:v>44234</c:v>
                </c:pt>
                <c:pt idx="136">
                  <c:v>44235</c:v>
                </c:pt>
                <c:pt idx="137">
                  <c:v>44236</c:v>
                </c:pt>
                <c:pt idx="138">
                  <c:v>44237</c:v>
                </c:pt>
                <c:pt idx="139">
                  <c:v>44238</c:v>
                </c:pt>
                <c:pt idx="140">
                  <c:v>44239</c:v>
                </c:pt>
                <c:pt idx="141">
                  <c:v>44240</c:v>
                </c:pt>
                <c:pt idx="142">
                  <c:v>44241</c:v>
                </c:pt>
                <c:pt idx="143">
                  <c:v>44242</c:v>
                </c:pt>
                <c:pt idx="144">
                  <c:v>44243</c:v>
                </c:pt>
                <c:pt idx="145">
                  <c:v>44244</c:v>
                </c:pt>
                <c:pt idx="146">
                  <c:v>44245</c:v>
                </c:pt>
                <c:pt idx="147">
                  <c:v>44246</c:v>
                </c:pt>
                <c:pt idx="148">
                  <c:v>44247</c:v>
                </c:pt>
                <c:pt idx="149">
                  <c:v>44248</c:v>
                </c:pt>
                <c:pt idx="150">
                  <c:v>44249</c:v>
                </c:pt>
                <c:pt idx="151">
                  <c:v>44250</c:v>
                </c:pt>
                <c:pt idx="152">
                  <c:v>44251</c:v>
                </c:pt>
                <c:pt idx="153">
                  <c:v>44252</c:v>
                </c:pt>
                <c:pt idx="154">
                  <c:v>44253</c:v>
                </c:pt>
                <c:pt idx="155">
                  <c:v>44254</c:v>
                </c:pt>
                <c:pt idx="156">
                  <c:v>44255</c:v>
                </c:pt>
                <c:pt idx="157">
                  <c:v>44256</c:v>
                </c:pt>
                <c:pt idx="158">
                  <c:v>44257</c:v>
                </c:pt>
                <c:pt idx="159">
                  <c:v>44258</c:v>
                </c:pt>
                <c:pt idx="160">
                  <c:v>44259</c:v>
                </c:pt>
                <c:pt idx="161">
                  <c:v>44260</c:v>
                </c:pt>
                <c:pt idx="162">
                  <c:v>44261</c:v>
                </c:pt>
                <c:pt idx="163">
                  <c:v>44262</c:v>
                </c:pt>
                <c:pt idx="164">
                  <c:v>44263</c:v>
                </c:pt>
                <c:pt idx="165">
                  <c:v>44264</c:v>
                </c:pt>
                <c:pt idx="166">
                  <c:v>44265</c:v>
                </c:pt>
                <c:pt idx="167">
                  <c:v>44266</c:v>
                </c:pt>
                <c:pt idx="168">
                  <c:v>44267</c:v>
                </c:pt>
                <c:pt idx="169">
                  <c:v>44268</c:v>
                </c:pt>
                <c:pt idx="170">
                  <c:v>44269</c:v>
                </c:pt>
                <c:pt idx="171">
                  <c:v>44270</c:v>
                </c:pt>
                <c:pt idx="172">
                  <c:v>44271</c:v>
                </c:pt>
                <c:pt idx="173">
                  <c:v>44272</c:v>
                </c:pt>
                <c:pt idx="174">
                  <c:v>44273</c:v>
                </c:pt>
                <c:pt idx="175">
                  <c:v>44274</c:v>
                </c:pt>
                <c:pt idx="176">
                  <c:v>44275</c:v>
                </c:pt>
                <c:pt idx="177">
                  <c:v>44276</c:v>
                </c:pt>
                <c:pt idx="178">
                  <c:v>44277</c:v>
                </c:pt>
                <c:pt idx="179">
                  <c:v>44278</c:v>
                </c:pt>
                <c:pt idx="180">
                  <c:v>44279</c:v>
                </c:pt>
                <c:pt idx="181">
                  <c:v>44280</c:v>
                </c:pt>
                <c:pt idx="182">
                  <c:v>44281</c:v>
                </c:pt>
                <c:pt idx="183">
                  <c:v>44282</c:v>
                </c:pt>
                <c:pt idx="184">
                  <c:v>44283</c:v>
                </c:pt>
                <c:pt idx="185">
                  <c:v>44284</c:v>
                </c:pt>
                <c:pt idx="186">
                  <c:v>44285</c:v>
                </c:pt>
                <c:pt idx="187">
                  <c:v>44286</c:v>
                </c:pt>
                <c:pt idx="188">
                  <c:v>44287</c:v>
                </c:pt>
                <c:pt idx="189">
                  <c:v>44288</c:v>
                </c:pt>
                <c:pt idx="190">
                  <c:v>44289</c:v>
                </c:pt>
                <c:pt idx="191">
                  <c:v>44290</c:v>
                </c:pt>
                <c:pt idx="192">
                  <c:v>44291</c:v>
                </c:pt>
                <c:pt idx="193">
                  <c:v>44292</c:v>
                </c:pt>
                <c:pt idx="194">
                  <c:v>44293</c:v>
                </c:pt>
                <c:pt idx="195">
                  <c:v>44294</c:v>
                </c:pt>
                <c:pt idx="196">
                  <c:v>44295</c:v>
                </c:pt>
                <c:pt idx="197">
                  <c:v>44296</c:v>
                </c:pt>
                <c:pt idx="198">
                  <c:v>44297</c:v>
                </c:pt>
                <c:pt idx="199">
                  <c:v>44298</c:v>
                </c:pt>
                <c:pt idx="200">
                  <c:v>44299</c:v>
                </c:pt>
                <c:pt idx="201">
                  <c:v>44300</c:v>
                </c:pt>
                <c:pt idx="202">
                  <c:v>44301</c:v>
                </c:pt>
                <c:pt idx="203">
                  <c:v>44302</c:v>
                </c:pt>
                <c:pt idx="204">
                  <c:v>44303</c:v>
                </c:pt>
                <c:pt idx="205">
                  <c:v>44304</c:v>
                </c:pt>
                <c:pt idx="206">
                  <c:v>44305</c:v>
                </c:pt>
                <c:pt idx="207">
                  <c:v>44306</c:v>
                </c:pt>
                <c:pt idx="208">
                  <c:v>44307</c:v>
                </c:pt>
                <c:pt idx="209">
                  <c:v>44308</c:v>
                </c:pt>
                <c:pt idx="210">
                  <c:v>44309</c:v>
                </c:pt>
                <c:pt idx="211">
                  <c:v>44310</c:v>
                </c:pt>
                <c:pt idx="212">
                  <c:v>44311</c:v>
                </c:pt>
                <c:pt idx="213">
                  <c:v>44312</c:v>
                </c:pt>
                <c:pt idx="214">
                  <c:v>44313</c:v>
                </c:pt>
                <c:pt idx="215">
                  <c:v>44314</c:v>
                </c:pt>
                <c:pt idx="216">
                  <c:v>44315</c:v>
                </c:pt>
                <c:pt idx="217">
                  <c:v>44316</c:v>
                </c:pt>
                <c:pt idx="218">
                  <c:v>44317</c:v>
                </c:pt>
                <c:pt idx="219">
                  <c:v>44318</c:v>
                </c:pt>
                <c:pt idx="220">
                  <c:v>44319</c:v>
                </c:pt>
                <c:pt idx="221">
                  <c:v>44320</c:v>
                </c:pt>
                <c:pt idx="222">
                  <c:v>44321</c:v>
                </c:pt>
                <c:pt idx="223">
                  <c:v>44322</c:v>
                </c:pt>
                <c:pt idx="224">
                  <c:v>44323</c:v>
                </c:pt>
                <c:pt idx="225">
                  <c:v>44324</c:v>
                </c:pt>
                <c:pt idx="226">
                  <c:v>44325</c:v>
                </c:pt>
                <c:pt idx="227">
                  <c:v>44326</c:v>
                </c:pt>
                <c:pt idx="228">
                  <c:v>44327</c:v>
                </c:pt>
                <c:pt idx="229">
                  <c:v>44328</c:v>
                </c:pt>
                <c:pt idx="230">
                  <c:v>44329</c:v>
                </c:pt>
                <c:pt idx="231">
                  <c:v>44330</c:v>
                </c:pt>
                <c:pt idx="232">
                  <c:v>44331</c:v>
                </c:pt>
                <c:pt idx="233">
                  <c:v>44332</c:v>
                </c:pt>
                <c:pt idx="234">
                  <c:v>44333</c:v>
                </c:pt>
                <c:pt idx="235">
                  <c:v>44334</c:v>
                </c:pt>
                <c:pt idx="236">
                  <c:v>44335</c:v>
                </c:pt>
                <c:pt idx="237">
                  <c:v>44336</c:v>
                </c:pt>
                <c:pt idx="238">
                  <c:v>44337</c:v>
                </c:pt>
                <c:pt idx="239">
                  <c:v>44338</c:v>
                </c:pt>
                <c:pt idx="240">
                  <c:v>44339</c:v>
                </c:pt>
                <c:pt idx="241">
                  <c:v>44340</c:v>
                </c:pt>
                <c:pt idx="242">
                  <c:v>44341</c:v>
                </c:pt>
                <c:pt idx="243">
                  <c:v>44342</c:v>
                </c:pt>
                <c:pt idx="244">
                  <c:v>44343</c:v>
                </c:pt>
                <c:pt idx="245">
                  <c:v>44344</c:v>
                </c:pt>
                <c:pt idx="246">
                  <c:v>44345</c:v>
                </c:pt>
                <c:pt idx="247">
                  <c:v>44346</c:v>
                </c:pt>
                <c:pt idx="248">
                  <c:v>44347</c:v>
                </c:pt>
                <c:pt idx="249">
                  <c:v>44348</c:v>
                </c:pt>
                <c:pt idx="250">
                  <c:v>44349</c:v>
                </c:pt>
                <c:pt idx="251">
                  <c:v>44350</c:v>
                </c:pt>
                <c:pt idx="252">
                  <c:v>44351</c:v>
                </c:pt>
                <c:pt idx="253">
                  <c:v>44352</c:v>
                </c:pt>
                <c:pt idx="254">
                  <c:v>44353</c:v>
                </c:pt>
                <c:pt idx="255">
                  <c:v>44354</c:v>
                </c:pt>
                <c:pt idx="256">
                  <c:v>44355</c:v>
                </c:pt>
                <c:pt idx="257">
                  <c:v>44356</c:v>
                </c:pt>
                <c:pt idx="258">
                  <c:v>44357</c:v>
                </c:pt>
                <c:pt idx="259">
                  <c:v>44358</c:v>
                </c:pt>
                <c:pt idx="260">
                  <c:v>44359</c:v>
                </c:pt>
                <c:pt idx="261">
                  <c:v>44360</c:v>
                </c:pt>
                <c:pt idx="262">
                  <c:v>44361</c:v>
                </c:pt>
                <c:pt idx="263">
                  <c:v>44362</c:v>
                </c:pt>
                <c:pt idx="264">
                  <c:v>44363</c:v>
                </c:pt>
                <c:pt idx="265">
                  <c:v>44364</c:v>
                </c:pt>
                <c:pt idx="266">
                  <c:v>44365</c:v>
                </c:pt>
                <c:pt idx="267">
                  <c:v>44366</c:v>
                </c:pt>
                <c:pt idx="268">
                  <c:v>44367</c:v>
                </c:pt>
                <c:pt idx="269">
                  <c:v>44368</c:v>
                </c:pt>
                <c:pt idx="270">
                  <c:v>44369</c:v>
                </c:pt>
                <c:pt idx="271">
                  <c:v>44370</c:v>
                </c:pt>
                <c:pt idx="272">
                  <c:v>44371</c:v>
                </c:pt>
                <c:pt idx="273">
                  <c:v>44372</c:v>
                </c:pt>
                <c:pt idx="274">
                  <c:v>44373</c:v>
                </c:pt>
                <c:pt idx="275">
                  <c:v>44374</c:v>
                </c:pt>
                <c:pt idx="276">
                  <c:v>44375</c:v>
                </c:pt>
                <c:pt idx="277">
                  <c:v>44376</c:v>
                </c:pt>
                <c:pt idx="278">
                  <c:v>44377</c:v>
                </c:pt>
                <c:pt idx="279">
                  <c:v>44378</c:v>
                </c:pt>
                <c:pt idx="280">
                  <c:v>44379</c:v>
                </c:pt>
                <c:pt idx="281">
                  <c:v>44380</c:v>
                </c:pt>
                <c:pt idx="282">
                  <c:v>44381</c:v>
                </c:pt>
                <c:pt idx="283">
                  <c:v>44382</c:v>
                </c:pt>
                <c:pt idx="284">
                  <c:v>44383</c:v>
                </c:pt>
                <c:pt idx="285">
                  <c:v>44384</c:v>
                </c:pt>
                <c:pt idx="286">
                  <c:v>44385</c:v>
                </c:pt>
                <c:pt idx="287">
                  <c:v>44386</c:v>
                </c:pt>
                <c:pt idx="288">
                  <c:v>44387</c:v>
                </c:pt>
                <c:pt idx="289">
                  <c:v>44388</c:v>
                </c:pt>
                <c:pt idx="290">
                  <c:v>44389</c:v>
                </c:pt>
                <c:pt idx="291">
                  <c:v>44390</c:v>
                </c:pt>
                <c:pt idx="292">
                  <c:v>44391</c:v>
                </c:pt>
                <c:pt idx="293">
                  <c:v>44392</c:v>
                </c:pt>
                <c:pt idx="294">
                  <c:v>44393</c:v>
                </c:pt>
                <c:pt idx="295">
                  <c:v>44394</c:v>
                </c:pt>
                <c:pt idx="296">
                  <c:v>44395</c:v>
                </c:pt>
                <c:pt idx="297">
                  <c:v>44396</c:v>
                </c:pt>
                <c:pt idx="298">
                  <c:v>44397</c:v>
                </c:pt>
                <c:pt idx="299">
                  <c:v>44398</c:v>
                </c:pt>
                <c:pt idx="300">
                  <c:v>44399</c:v>
                </c:pt>
                <c:pt idx="301">
                  <c:v>44400</c:v>
                </c:pt>
                <c:pt idx="302">
                  <c:v>44401</c:v>
                </c:pt>
                <c:pt idx="303">
                  <c:v>44402</c:v>
                </c:pt>
                <c:pt idx="304">
                  <c:v>44403</c:v>
                </c:pt>
                <c:pt idx="305">
                  <c:v>44404</c:v>
                </c:pt>
                <c:pt idx="306">
                  <c:v>44405</c:v>
                </c:pt>
                <c:pt idx="307">
                  <c:v>44406</c:v>
                </c:pt>
                <c:pt idx="308">
                  <c:v>44407</c:v>
                </c:pt>
                <c:pt idx="309">
                  <c:v>44408</c:v>
                </c:pt>
                <c:pt idx="310">
                  <c:v>44409</c:v>
                </c:pt>
                <c:pt idx="311">
                  <c:v>44410</c:v>
                </c:pt>
                <c:pt idx="312">
                  <c:v>44411</c:v>
                </c:pt>
                <c:pt idx="313">
                  <c:v>44412</c:v>
                </c:pt>
                <c:pt idx="314">
                  <c:v>44413</c:v>
                </c:pt>
                <c:pt idx="315">
                  <c:v>44414</c:v>
                </c:pt>
                <c:pt idx="316">
                  <c:v>44415</c:v>
                </c:pt>
                <c:pt idx="317">
                  <c:v>44416</c:v>
                </c:pt>
                <c:pt idx="318">
                  <c:v>44417</c:v>
                </c:pt>
                <c:pt idx="319">
                  <c:v>44418</c:v>
                </c:pt>
                <c:pt idx="320">
                  <c:v>44419</c:v>
                </c:pt>
                <c:pt idx="321">
                  <c:v>44420</c:v>
                </c:pt>
                <c:pt idx="322">
                  <c:v>44421</c:v>
                </c:pt>
                <c:pt idx="323">
                  <c:v>44422</c:v>
                </c:pt>
                <c:pt idx="324">
                  <c:v>44423</c:v>
                </c:pt>
                <c:pt idx="325">
                  <c:v>44424</c:v>
                </c:pt>
                <c:pt idx="326">
                  <c:v>44425</c:v>
                </c:pt>
                <c:pt idx="327">
                  <c:v>44426</c:v>
                </c:pt>
                <c:pt idx="328">
                  <c:v>44427</c:v>
                </c:pt>
                <c:pt idx="329">
                  <c:v>44428</c:v>
                </c:pt>
                <c:pt idx="330">
                  <c:v>44429</c:v>
                </c:pt>
                <c:pt idx="331">
                  <c:v>44430</c:v>
                </c:pt>
                <c:pt idx="332">
                  <c:v>44431</c:v>
                </c:pt>
                <c:pt idx="333">
                  <c:v>44432</c:v>
                </c:pt>
                <c:pt idx="334">
                  <c:v>44433</c:v>
                </c:pt>
                <c:pt idx="335">
                  <c:v>44434</c:v>
                </c:pt>
                <c:pt idx="336">
                  <c:v>44435</c:v>
                </c:pt>
                <c:pt idx="337">
                  <c:v>44436</c:v>
                </c:pt>
                <c:pt idx="338">
                  <c:v>44437</c:v>
                </c:pt>
                <c:pt idx="339">
                  <c:v>44438</c:v>
                </c:pt>
                <c:pt idx="340">
                  <c:v>44439</c:v>
                </c:pt>
                <c:pt idx="341">
                  <c:v>44440</c:v>
                </c:pt>
                <c:pt idx="342">
                  <c:v>44441</c:v>
                </c:pt>
                <c:pt idx="343">
                  <c:v>44442</c:v>
                </c:pt>
                <c:pt idx="344">
                  <c:v>44443</c:v>
                </c:pt>
                <c:pt idx="345">
                  <c:v>44444</c:v>
                </c:pt>
                <c:pt idx="346">
                  <c:v>44445</c:v>
                </c:pt>
                <c:pt idx="347">
                  <c:v>44446</c:v>
                </c:pt>
                <c:pt idx="348">
                  <c:v>44447</c:v>
                </c:pt>
                <c:pt idx="349">
                  <c:v>44448</c:v>
                </c:pt>
                <c:pt idx="350">
                  <c:v>44449</c:v>
                </c:pt>
                <c:pt idx="351">
                  <c:v>44450</c:v>
                </c:pt>
                <c:pt idx="352">
                  <c:v>44451</c:v>
                </c:pt>
                <c:pt idx="353">
                  <c:v>44452</c:v>
                </c:pt>
                <c:pt idx="354">
                  <c:v>44453</c:v>
                </c:pt>
                <c:pt idx="355">
                  <c:v>44454</c:v>
                </c:pt>
                <c:pt idx="356">
                  <c:v>44455</c:v>
                </c:pt>
                <c:pt idx="357">
                  <c:v>44456</c:v>
                </c:pt>
                <c:pt idx="358">
                  <c:v>44457</c:v>
                </c:pt>
                <c:pt idx="359">
                  <c:v>44458</c:v>
                </c:pt>
                <c:pt idx="360">
                  <c:v>44459</c:v>
                </c:pt>
                <c:pt idx="361">
                  <c:v>44460</c:v>
                </c:pt>
                <c:pt idx="362">
                  <c:v>44461</c:v>
                </c:pt>
                <c:pt idx="363">
                  <c:v>44462</c:v>
                </c:pt>
                <c:pt idx="364">
                  <c:v>44463</c:v>
                </c:pt>
                <c:pt idx="365">
                  <c:v>44464</c:v>
                </c:pt>
                <c:pt idx="366">
                  <c:v>44465</c:v>
                </c:pt>
                <c:pt idx="367">
                  <c:v>44466</c:v>
                </c:pt>
                <c:pt idx="368">
                  <c:v>44467</c:v>
                </c:pt>
                <c:pt idx="369">
                  <c:v>44468</c:v>
                </c:pt>
                <c:pt idx="370">
                  <c:v>44469</c:v>
                </c:pt>
                <c:pt idx="371">
                  <c:v>44470</c:v>
                </c:pt>
                <c:pt idx="372">
                  <c:v>44471</c:v>
                </c:pt>
                <c:pt idx="373">
                  <c:v>44472</c:v>
                </c:pt>
                <c:pt idx="374">
                  <c:v>44473</c:v>
                </c:pt>
                <c:pt idx="375">
                  <c:v>44474</c:v>
                </c:pt>
                <c:pt idx="376">
                  <c:v>44475</c:v>
                </c:pt>
                <c:pt idx="377">
                  <c:v>44476</c:v>
                </c:pt>
                <c:pt idx="378">
                  <c:v>44477</c:v>
                </c:pt>
                <c:pt idx="379">
                  <c:v>44478</c:v>
                </c:pt>
                <c:pt idx="380">
                  <c:v>44479</c:v>
                </c:pt>
                <c:pt idx="381">
                  <c:v>44480</c:v>
                </c:pt>
                <c:pt idx="382">
                  <c:v>44481</c:v>
                </c:pt>
                <c:pt idx="383">
                  <c:v>44482</c:v>
                </c:pt>
                <c:pt idx="384">
                  <c:v>44483</c:v>
                </c:pt>
                <c:pt idx="385">
                  <c:v>44484</c:v>
                </c:pt>
                <c:pt idx="386">
                  <c:v>44485</c:v>
                </c:pt>
                <c:pt idx="387">
                  <c:v>44486</c:v>
                </c:pt>
                <c:pt idx="388">
                  <c:v>44487</c:v>
                </c:pt>
                <c:pt idx="389">
                  <c:v>44488</c:v>
                </c:pt>
                <c:pt idx="390">
                  <c:v>44489</c:v>
                </c:pt>
                <c:pt idx="391">
                  <c:v>44490</c:v>
                </c:pt>
                <c:pt idx="392">
                  <c:v>44491</c:v>
                </c:pt>
                <c:pt idx="393">
                  <c:v>44492</c:v>
                </c:pt>
                <c:pt idx="394">
                  <c:v>44493</c:v>
                </c:pt>
                <c:pt idx="395">
                  <c:v>44494</c:v>
                </c:pt>
                <c:pt idx="396">
                  <c:v>44495</c:v>
                </c:pt>
                <c:pt idx="397">
                  <c:v>44496</c:v>
                </c:pt>
                <c:pt idx="398">
                  <c:v>44497</c:v>
                </c:pt>
                <c:pt idx="399">
                  <c:v>44498</c:v>
                </c:pt>
                <c:pt idx="400">
                  <c:v>44499</c:v>
                </c:pt>
                <c:pt idx="401">
                  <c:v>44500</c:v>
                </c:pt>
                <c:pt idx="402">
                  <c:v>44501</c:v>
                </c:pt>
                <c:pt idx="403">
                  <c:v>44502</c:v>
                </c:pt>
                <c:pt idx="404">
                  <c:v>44503</c:v>
                </c:pt>
                <c:pt idx="405">
                  <c:v>44504</c:v>
                </c:pt>
                <c:pt idx="406">
                  <c:v>44505</c:v>
                </c:pt>
                <c:pt idx="407">
                  <c:v>44506</c:v>
                </c:pt>
                <c:pt idx="408">
                  <c:v>44507</c:v>
                </c:pt>
                <c:pt idx="409">
                  <c:v>44508</c:v>
                </c:pt>
                <c:pt idx="410">
                  <c:v>44509</c:v>
                </c:pt>
                <c:pt idx="411">
                  <c:v>44510</c:v>
                </c:pt>
                <c:pt idx="412">
                  <c:v>44511</c:v>
                </c:pt>
                <c:pt idx="413">
                  <c:v>44512</c:v>
                </c:pt>
                <c:pt idx="414">
                  <c:v>44513</c:v>
                </c:pt>
                <c:pt idx="415">
                  <c:v>44514</c:v>
                </c:pt>
                <c:pt idx="416">
                  <c:v>44515</c:v>
                </c:pt>
                <c:pt idx="417">
                  <c:v>44516</c:v>
                </c:pt>
                <c:pt idx="418">
                  <c:v>44517</c:v>
                </c:pt>
                <c:pt idx="419">
                  <c:v>44518</c:v>
                </c:pt>
                <c:pt idx="420">
                  <c:v>44519</c:v>
                </c:pt>
                <c:pt idx="421">
                  <c:v>44520</c:v>
                </c:pt>
                <c:pt idx="422">
                  <c:v>44521</c:v>
                </c:pt>
                <c:pt idx="423">
                  <c:v>44522</c:v>
                </c:pt>
                <c:pt idx="424">
                  <c:v>44523</c:v>
                </c:pt>
                <c:pt idx="425">
                  <c:v>44524</c:v>
                </c:pt>
                <c:pt idx="426">
                  <c:v>44525</c:v>
                </c:pt>
                <c:pt idx="427">
                  <c:v>44526</c:v>
                </c:pt>
                <c:pt idx="428">
                  <c:v>44527</c:v>
                </c:pt>
                <c:pt idx="429">
                  <c:v>44528</c:v>
                </c:pt>
                <c:pt idx="430">
                  <c:v>44529</c:v>
                </c:pt>
                <c:pt idx="431">
                  <c:v>44530</c:v>
                </c:pt>
                <c:pt idx="432">
                  <c:v>44531</c:v>
                </c:pt>
                <c:pt idx="433">
                  <c:v>44532</c:v>
                </c:pt>
                <c:pt idx="434">
                  <c:v>44533</c:v>
                </c:pt>
                <c:pt idx="435">
                  <c:v>44534</c:v>
                </c:pt>
                <c:pt idx="436">
                  <c:v>44535</c:v>
                </c:pt>
                <c:pt idx="437">
                  <c:v>44536</c:v>
                </c:pt>
                <c:pt idx="438">
                  <c:v>44537</c:v>
                </c:pt>
                <c:pt idx="439">
                  <c:v>44538</c:v>
                </c:pt>
                <c:pt idx="440">
                  <c:v>44539</c:v>
                </c:pt>
                <c:pt idx="441">
                  <c:v>44540</c:v>
                </c:pt>
              </c:numCache>
            </c:numRef>
          </c:xVal>
          <c:yVal>
            <c:numRef>
              <c:f>'All seasonal growth models fina'!$Q$4:$Q$511</c:f>
              <c:numCache>
                <c:formatCode>General</c:formatCode>
                <c:ptCount val="508"/>
                <c:pt idx="48">
                  <c:v>0.252565225693254</c:v>
                </c:pt>
                <c:pt idx="49">
                  <c:v>0.505130451386507</c:v>
                </c:pt>
                <c:pt idx="50">
                  <c:v>0.757695677079761</c:v>
                </c:pt>
                <c:pt idx="51">
                  <c:v>1.01026090277301</c:v>
                </c:pt>
                <c:pt idx="52">
                  <c:v>1.26282612846627</c:v>
                </c:pt>
                <c:pt idx="53">
                  <c:v>1.51539135415952</c:v>
                </c:pt>
                <c:pt idx="54">
                  <c:v>1.76795657985278</c:v>
                </c:pt>
                <c:pt idx="55">
                  <c:v>2.02052180554603</c:v>
                </c:pt>
                <c:pt idx="56">
                  <c:v>2.19948779097338</c:v>
                </c:pt>
                <c:pt idx="57">
                  <c:v>2.37845377640072</c:v>
                </c:pt>
                <c:pt idx="58">
                  <c:v>2.55741976182807</c:v>
                </c:pt>
                <c:pt idx="59">
                  <c:v>2.73638574725541</c:v>
                </c:pt>
                <c:pt idx="60">
                  <c:v>2.91535173268276</c:v>
                </c:pt>
                <c:pt idx="61">
                  <c:v>3.13993376940851</c:v>
                </c:pt>
                <c:pt idx="62">
                  <c:v>3.36451580613427</c:v>
                </c:pt>
                <c:pt idx="63">
                  <c:v>3.58909784286002</c:v>
                </c:pt>
                <c:pt idx="64">
                  <c:v>3.81367987958578</c:v>
                </c:pt>
                <c:pt idx="65">
                  <c:v>4.03826191631153</c:v>
                </c:pt>
                <c:pt idx="66">
                  <c:v>4.26284395303729</c:v>
                </c:pt>
                <c:pt idx="67">
                  <c:v>4.48742598976304</c:v>
                </c:pt>
                <c:pt idx="68">
                  <c:v>4.71200802648879</c:v>
                </c:pt>
                <c:pt idx="69">
                  <c:v>4.93659006321455</c:v>
                </c:pt>
                <c:pt idx="70">
                  <c:v>5.1611720999403</c:v>
                </c:pt>
                <c:pt idx="71">
                  <c:v>5.38575413666605</c:v>
                </c:pt>
                <c:pt idx="72">
                  <c:v>5.61033617339181</c:v>
                </c:pt>
                <c:pt idx="73">
                  <c:v>5.83491821011756</c:v>
                </c:pt>
                <c:pt idx="74">
                  <c:v>6.05950024684332</c:v>
                </c:pt>
                <c:pt idx="75">
                  <c:v>6.28408228356907</c:v>
                </c:pt>
                <c:pt idx="76">
                  <c:v>6.52518757755882</c:v>
                </c:pt>
                <c:pt idx="77">
                  <c:v>6.76629287154857</c:v>
                </c:pt>
                <c:pt idx="78">
                  <c:v>7.00739816553833</c:v>
                </c:pt>
                <c:pt idx="79">
                  <c:v>7.24850345952808</c:v>
                </c:pt>
                <c:pt idx="80">
                  <c:v>7.48960875351783</c:v>
                </c:pt>
                <c:pt idx="81">
                  <c:v>7.73071404750759</c:v>
                </c:pt>
                <c:pt idx="82">
                  <c:v>7.97181934149734</c:v>
                </c:pt>
                <c:pt idx="83">
                  <c:v>8.21292463548709</c:v>
                </c:pt>
                <c:pt idx="84">
                  <c:v>8.45402992947684</c:v>
                </c:pt>
                <c:pt idx="85">
                  <c:v>8.6951352234666</c:v>
                </c:pt>
                <c:pt idx="86">
                  <c:v>9.02478932291796</c:v>
                </c:pt>
                <c:pt idx="87">
                  <c:v>9.35444342236933</c:v>
                </c:pt>
                <c:pt idx="88">
                  <c:v>9.6840975218207</c:v>
                </c:pt>
                <c:pt idx="89">
                  <c:v>10.0137516212721</c:v>
                </c:pt>
                <c:pt idx="90">
                  <c:v>10.3434057207234</c:v>
                </c:pt>
                <c:pt idx="91">
                  <c:v>10.6730598201748</c:v>
                </c:pt>
                <c:pt idx="92">
                  <c:v>11.0027139196262</c:v>
                </c:pt>
                <c:pt idx="93">
                  <c:v>11.3323680190775</c:v>
                </c:pt>
                <c:pt idx="94">
                  <c:v>11.6620221185289</c:v>
                </c:pt>
                <c:pt idx="95">
                  <c:v>11.9916762179803</c:v>
                </c:pt>
                <c:pt idx="96">
                  <c:v>12.3213303174316</c:v>
                </c:pt>
                <c:pt idx="97">
                  <c:v>12.650984416883</c:v>
                </c:pt>
                <c:pt idx="98">
                  <c:v>12.9806385163344</c:v>
                </c:pt>
                <c:pt idx="99">
                  <c:v>13.3102926157857</c:v>
                </c:pt>
                <c:pt idx="100">
                  <c:v>13.581449710714</c:v>
                </c:pt>
                <c:pt idx="101">
                  <c:v>13.8526068056422</c:v>
                </c:pt>
                <c:pt idx="102">
                  <c:v>14.1237639005705</c:v>
                </c:pt>
                <c:pt idx="103">
                  <c:v>14.3949209954987</c:v>
                </c:pt>
                <c:pt idx="104">
                  <c:v>14.666078090427</c:v>
                </c:pt>
                <c:pt idx="105">
                  <c:v>14.9372351853552</c:v>
                </c:pt>
                <c:pt idx="106">
                  <c:v>15.2083922802834</c:v>
                </c:pt>
                <c:pt idx="107">
                  <c:v>15.4795493752117</c:v>
                </c:pt>
                <c:pt idx="108">
                  <c:v>15.7507064701399</c:v>
                </c:pt>
                <c:pt idx="109">
                  <c:v>16.0218635650682</c:v>
                </c:pt>
                <c:pt idx="110">
                  <c:v>16.2930206599964</c:v>
                </c:pt>
                <c:pt idx="111">
                  <c:v>16.5641777549247</c:v>
                </c:pt>
                <c:pt idx="112">
                  <c:v>16.8353348498529</c:v>
                </c:pt>
                <c:pt idx="113">
                  <c:v>17.0514433433132</c:v>
                </c:pt>
                <c:pt idx="114">
                  <c:v>17.2675518367735</c:v>
                </c:pt>
                <c:pt idx="115">
                  <c:v>17.4836603302337</c:v>
                </c:pt>
                <c:pt idx="116">
                  <c:v>17.699768823694</c:v>
                </c:pt>
                <c:pt idx="117">
                  <c:v>17.9158773171543</c:v>
                </c:pt>
                <c:pt idx="118">
                  <c:v>18.1319858106146</c:v>
                </c:pt>
                <c:pt idx="119">
                  <c:v>18.3480943040749</c:v>
                </c:pt>
                <c:pt idx="120">
                  <c:v>18.5642027975351</c:v>
                </c:pt>
                <c:pt idx="121">
                  <c:v>18.7803112909954</c:v>
                </c:pt>
                <c:pt idx="122">
                  <c:v>18.9964197844557</c:v>
                </c:pt>
                <c:pt idx="123">
                  <c:v>19.212528277916</c:v>
                </c:pt>
                <c:pt idx="124">
                  <c:v>19.4286367713763</c:v>
                </c:pt>
                <c:pt idx="125">
                  <c:v>19.6447452648365</c:v>
                </c:pt>
                <c:pt idx="126">
                  <c:v>19.8608537582968</c:v>
                </c:pt>
                <c:pt idx="127">
                  <c:v>20.085623987897</c:v>
                </c:pt>
                <c:pt idx="128">
                  <c:v>20.3103942174973</c:v>
                </c:pt>
                <c:pt idx="129">
                  <c:v>20.5351644470975</c:v>
                </c:pt>
                <c:pt idx="130">
                  <c:v>20.7599346766977</c:v>
                </c:pt>
                <c:pt idx="131">
                  <c:v>20.9847049062979</c:v>
                </c:pt>
                <c:pt idx="132">
                  <c:v>21.2094751358981</c:v>
                </c:pt>
                <c:pt idx="133">
                  <c:v>21.4342453654984</c:v>
                </c:pt>
                <c:pt idx="134">
                  <c:v>21.6590155950986</c:v>
                </c:pt>
                <c:pt idx="135">
                  <c:v>21.8837858246988</c:v>
                </c:pt>
                <c:pt idx="136">
                  <c:v>22.108556054299</c:v>
                </c:pt>
                <c:pt idx="137">
                  <c:v>22.2834710127166</c:v>
                </c:pt>
                <c:pt idx="138">
                  <c:v>22.4583859711343</c:v>
                </c:pt>
                <c:pt idx="139">
                  <c:v>22.6333009295519</c:v>
                </c:pt>
                <c:pt idx="140">
                  <c:v>22.8082158879695</c:v>
                </c:pt>
                <c:pt idx="141">
                  <c:v>22.9831308463871</c:v>
                </c:pt>
                <c:pt idx="142">
                  <c:v>23.1598124423738</c:v>
                </c:pt>
                <c:pt idx="143">
                  <c:v>23.3364940383606</c:v>
                </c:pt>
                <c:pt idx="144">
                  <c:v>23.5639021865269</c:v>
                </c:pt>
                <c:pt idx="145">
                  <c:v>23.7913103346933</c:v>
                </c:pt>
                <c:pt idx="146">
                  <c:v>24.0187184828597</c:v>
                </c:pt>
                <c:pt idx="147">
                  <c:v>24.2461266310261</c:v>
                </c:pt>
                <c:pt idx="148">
                  <c:v>24.4735347791924</c:v>
                </c:pt>
                <c:pt idx="149">
                  <c:v>24.7009429273588</c:v>
                </c:pt>
                <c:pt idx="150">
                  <c:v>24.9283510755252</c:v>
                </c:pt>
                <c:pt idx="151">
                  <c:v>25.1557592236916</c:v>
                </c:pt>
                <c:pt idx="152">
                  <c:v>25.383167371858</c:v>
                </c:pt>
                <c:pt idx="153">
                  <c:v>25.6105755200243</c:v>
                </c:pt>
                <c:pt idx="154">
                  <c:v>25.8379836681907</c:v>
                </c:pt>
                <c:pt idx="155">
                  <c:v>26.0653918163571</c:v>
                </c:pt>
                <c:pt idx="156">
                  <c:v>26.2927999645235</c:v>
                </c:pt>
                <c:pt idx="157">
                  <c:v>26.5202081126899</c:v>
                </c:pt>
                <c:pt idx="158">
                  <c:v>26.7476162608562</c:v>
                </c:pt>
                <c:pt idx="159">
                  <c:v>26.9750244090226</c:v>
                </c:pt>
                <c:pt idx="160">
                  <c:v>27.202432557189</c:v>
                </c:pt>
                <c:pt idx="161">
                  <c:v>27.4298407053554</c:v>
                </c:pt>
                <c:pt idx="162">
                  <c:v>27.6572488535218</c:v>
                </c:pt>
                <c:pt idx="163">
                  <c:v>27.8846570016881</c:v>
                </c:pt>
                <c:pt idx="164">
                  <c:v>28.1120651498545</c:v>
                </c:pt>
                <c:pt idx="165">
                  <c:v>28.3394732980209</c:v>
                </c:pt>
                <c:pt idx="166">
                  <c:v>28.5668814461873</c:v>
                </c:pt>
                <c:pt idx="167">
                  <c:v>28.7942895943537</c:v>
                </c:pt>
                <c:pt idx="168">
                  <c:v>29.02169774252</c:v>
                </c:pt>
                <c:pt idx="169">
                  <c:v>29.4465741759717</c:v>
                </c:pt>
                <c:pt idx="170">
                  <c:v>29.8714506094234</c:v>
                </c:pt>
                <c:pt idx="171">
                  <c:v>30.2963270428751</c:v>
                </c:pt>
                <c:pt idx="172">
                  <c:v>30.7212034763268</c:v>
                </c:pt>
                <c:pt idx="173">
                  <c:v>31.1460799097785</c:v>
                </c:pt>
                <c:pt idx="174">
                  <c:v>31.5709563432302</c:v>
                </c:pt>
                <c:pt idx="175">
                  <c:v>31.9958327766819</c:v>
                </c:pt>
                <c:pt idx="176">
                  <c:v>32.4207092101336</c:v>
                </c:pt>
                <c:pt idx="177">
                  <c:v>32.8455856435853</c:v>
                </c:pt>
                <c:pt idx="178">
                  <c:v>33.270462077037</c:v>
                </c:pt>
                <c:pt idx="179">
                  <c:v>33.5901385585252</c:v>
                </c:pt>
                <c:pt idx="180">
                  <c:v>33.9098150400135</c:v>
                </c:pt>
                <c:pt idx="181">
                  <c:v>34.2294915215017</c:v>
                </c:pt>
                <c:pt idx="182">
                  <c:v>34.5491680029899</c:v>
                </c:pt>
                <c:pt idx="183">
                  <c:v>34.8688444844781</c:v>
                </c:pt>
                <c:pt idx="184">
                  <c:v>35.1885209659663</c:v>
                </c:pt>
                <c:pt idx="185">
                  <c:v>35.5081974474545</c:v>
                </c:pt>
                <c:pt idx="186">
                  <c:v>35.8278739289427</c:v>
                </c:pt>
                <c:pt idx="187">
                  <c:v>36.1475504104309</c:v>
                </c:pt>
                <c:pt idx="188">
                  <c:v>36.4672268919191</c:v>
                </c:pt>
                <c:pt idx="189">
                  <c:v>36.7869033734073</c:v>
                </c:pt>
                <c:pt idx="190">
                  <c:v>37.1065798548955</c:v>
                </c:pt>
                <c:pt idx="191">
                  <c:v>37.4262563363837</c:v>
                </c:pt>
                <c:pt idx="192">
                  <c:v>37.745932817872</c:v>
                </c:pt>
                <c:pt idx="193">
                  <c:v>38.0656092993602</c:v>
                </c:pt>
                <c:pt idx="194">
                  <c:v>38.3852857808484</c:v>
                </c:pt>
                <c:pt idx="195">
                  <c:v>38.7049622623366</c:v>
                </c:pt>
                <c:pt idx="196">
                  <c:v>39.0246387438248</c:v>
                </c:pt>
                <c:pt idx="197">
                  <c:v>39.344315225313</c:v>
                </c:pt>
                <c:pt idx="198">
                  <c:v>39.6555349821675</c:v>
                </c:pt>
                <c:pt idx="199">
                  <c:v>39.9667547390221</c:v>
                </c:pt>
                <c:pt idx="200">
                  <c:v>40.2779744958766</c:v>
                </c:pt>
                <c:pt idx="201">
                  <c:v>40.6768608793674</c:v>
                </c:pt>
                <c:pt idx="202">
                  <c:v>41.0757472628582</c:v>
                </c:pt>
                <c:pt idx="203">
                  <c:v>41.474633646349</c:v>
                </c:pt>
                <c:pt idx="204">
                  <c:v>41.8735200298397</c:v>
                </c:pt>
                <c:pt idx="205">
                  <c:v>42.3015559332208</c:v>
                </c:pt>
                <c:pt idx="206">
                  <c:v>42.7295918366018</c:v>
                </c:pt>
                <c:pt idx="207">
                  <c:v>43.1576277399829</c:v>
                </c:pt>
                <c:pt idx="208">
                  <c:v>43.5856636433639</c:v>
                </c:pt>
                <c:pt idx="209">
                  <c:v>44.013699546745</c:v>
                </c:pt>
                <c:pt idx="210">
                  <c:v>44.441735450126</c:v>
                </c:pt>
                <c:pt idx="211">
                  <c:v>44.869771353507</c:v>
                </c:pt>
                <c:pt idx="212">
                  <c:v>45.5082071608151</c:v>
                </c:pt>
                <c:pt idx="213">
                  <c:v>46.1466429681231</c:v>
                </c:pt>
                <c:pt idx="214">
                  <c:v>46.7850787754311</c:v>
                </c:pt>
                <c:pt idx="215">
                  <c:v>47.4235145827392</c:v>
                </c:pt>
                <c:pt idx="216">
                  <c:v>48.0619503900472</c:v>
                </c:pt>
                <c:pt idx="217">
                  <c:v>48.4351946517806</c:v>
                </c:pt>
                <c:pt idx="218">
                  <c:v>48.808438913514</c:v>
                </c:pt>
                <c:pt idx="219">
                  <c:v>49.1816831752474</c:v>
                </c:pt>
                <c:pt idx="220">
                  <c:v>49.5549274369808</c:v>
                </c:pt>
                <c:pt idx="221">
                  <c:v>49.9281716987141</c:v>
                </c:pt>
                <c:pt idx="222">
                  <c:v>50.3014159604475</c:v>
                </c:pt>
                <c:pt idx="223">
                  <c:v>50.6746602221809</c:v>
                </c:pt>
                <c:pt idx="224">
                  <c:v>51.0479044839143</c:v>
                </c:pt>
                <c:pt idx="225">
                  <c:v>51.4211487456477</c:v>
                </c:pt>
                <c:pt idx="226">
                  <c:v>51.7614117813098</c:v>
                </c:pt>
                <c:pt idx="227">
                  <c:v>52.1016748169719</c:v>
                </c:pt>
                <c:pt idx="228">
                  <c:v>52.4419378526339</c:v>
                </c:pt>
                <c:pt idx="229">
                  <c:v>52.782200888296</c:v>
                </c:pt>
                <c:pt idx="230">
                  <c:v>53.1224639239581</c:v>
                </c:pt>
                <c:pt idx="231">
                  <c:v>53.4627269596202</c:v>
                </c:pt>
                <c:pt idx="232">
                  <c:v>53.8029899952822</c:v>
                </c:pt>
                <c:pt idx="233">
                  <c:v>54.103072493736</c:v>
                </c:pt>
                <c:pt idx="234">
                  <c:v>54.4031549921898</c:v>
                </c:pt>
                <c:pt idx="235">
                  <c:v>54.7032374906436</c:v>
                </c:pt>
                <c:pt idx="236">
                  <c:v>54.9988234449181</c:v>
                </c:pt>
                <c:pt idx="237">
                  <c:v>55.2944093991926</c:v>
                </c:pt>
                <c:pt idx="238">
                  <c:v>55.5899953534671</c:v>
                </c:pt>
                <c:pt idx="239">
                  <c:v>55.8855813077416</c:v>
                </c:pt>
                <c:pt idx="240">
                  <c:v>56.1811672620161</c:v>
                </c:pt>
                <c:pt idx="241">
                  <c:v>56.5200358367337</c:v>
                </c:pt>
                <c:pt idx="242">
                  <c:v>56.8589044114513</c:v>
                </c:pt>
                <c:pt idx="243">
                  <c:v>57.1977729861689</c:v>
                </c:pt>
                <c:pt idx="244">
                  <c:v>57.5366415608865</c:v>
                </c:pt>
                <c:pt idx="245">
                  <c:v>57.8755101356041</c:v>
                </c:pt>
                <c:pt idx="246">
                  <c:v>58.1923912262741</c:v>
                </c:pt>
                <c:pt idx="247">
                  <c:v>58.5092723169442</c:v>
                </c:pt>
                <c:pt idx="248">
                  <c:v>58.8261534076142</c:v>
                </c:pt>
                <c:pt idx="249">
                  <c:v>59.1430344982843</c:v>
                </c:pt>
                <c:pt idx="250">
                  <c:v>59.4599155889544</c:v>
                </c:pt>
                <c:pt idx="251">
                  <c:v>59.7767966796244</c:v>
                </c:pt>
                <c:pt idx="252">
                  <c:v>60.1033346300509</c:v>
                </c:pt>
                <c:pt idx="253">
                  <c:v>60.4298725804773</c:v>
                </c:pt>
                <c:pt idx="254">
                  <c:v>60.7564105309038</c:v>
                </c:pt>
                <c:pt idx="255">
                  <c:v>61.0829484813303</c:v>
                </c:pt>
                <c:pt idx="256">
                  <c:v>61.4094864317567</c:v>
                </c:pt>
                <c:pt idx="257">
                  <c:v>61.6800767987286</c:v>
                </c:pt>
                <c:pt idx="258">
                  <c:v>61.9506671657005</c:v>
                </c:pt>
                <c:pt idx="259">
                  <c:v>62.2212575326724</c:v>
                </c:pt>
                <c:pt idx="260">
                  <c:v>62.4918478996443</c:v>
                </c:pt>
                <c:pt idx="261">
                  <c:v>62.7624382666162</c:v>
                </c:pt>
                <c:pt idx="262">
                  <c:v>63.0330286335881</c:v>
                </c:pt>
                <c:pt idx="263">
                  <c:v>63.249264081864</c:v>
                </c:pt>
                <c:pt idx="264">
                  <c:v>63.4654995301399</c:v>
                </c:pt>
                <c:pt idx="265">
                  <c:v>63.6817349784158</c:v>
                </c:pt>
                <c:pt idx="266">
                  <c:v>63.8979704266917</c:v>
                </c:pt>
                <c:pt idx="267">
                  <c:v>64.1142058749676</c:v>
                </c:pt>
                <c:pt idx="268">
                  <c:v>64.3304413232435</c:v>
                </c:pt>
                <c:pt idx="269">
                  <c:v>64.5466767715194</c:v>
                </c:pt>
                <c:pt idx="270">
                  <c:v>64.7629122197953</c:v>
                </c:pt>
                <c:pt idx="271">
                  <c:v>64.9791476680712</c:v>
                </c:pt>
                <c:pt idx="272">
                  <c:v>65.1953831163471</c:v>
                </c:pt>
                <c:pt idx="273">
                  <c:v>65.411618564623</c:v>
                </c:pt>
                <c:pt idx="274">
                  <c:v>65.6086788814621</c:v>
                </c:pt>
                <c:pt idx="275">
                  <c:v>65.8057391983012</c:v>
                </c:pt>
                <c:pt idx="276">
                  <c:v>66.0027995151402</c:v>
                </c:pt>
                <c:pt idx="277">
                  <c:v>66.1998598319793</c:v>
                </c:pt>
                <c:pt idx="278">
                  <c:v>66.3969201488184</c:v>
                </c:pt>
                <c:pt idx="279">
                  <c:v>66.5939804656575</c:v>
                </c:pt>
                <c:pt idx="280">
                  <c:v>66.7910407824966</c:v>
                </c:pt>
                <c:pt idx="281">
                  <c:v>66.9881010993357</c:v>
                </c:pt>
                <c:pt idx="282">
                  <c:v>67.1851614161748</c:v>
                </c:pt>
                <c:pt idx="283">
                  <c:v>67.3822217330138</c:v>
                </c:pt>
                <c:pt idx="284">
                  <c:v>67.5792820498529</c:v>
                </c:pt>
                <c:pt idx="285">
                  <c:v>67.776342366692</c:v>
                </c:pt>
                <c:pt idx="286">
                  <c:v>67.9734026835311</c:v>
                </c:pt>
                <c:pt idx="287">
                  <c:v>68.1704630003702</c:v>
                </c:pt>
                <c:pt idx="288">
                  <c:v>68.3675233172093</c:v>
                </c:pt>
                <c:pt idx="289">
                  <c:v>68.5645836340484</c:v>
                </c:pt>
                <c:pt idx="290">
                  <c:v>68.7616439508874</c:v>
                </c:pt>
                <c:pt idx="291">
                  <c:v>68.9587042677265</c:v>
                </c:pt>
                <c:pt idx="292">
                  <c:v>69.1557645845656</c:v>
                </c:pt>
                <c:pt idx="293">
                  <c:v>69.3528249014047</c:v>
                </c:pt>
                <c:pt idx="294">
                  <c:v>69.5498852182438</c:v>
                </c:pt>
                <c:pt idx="295">
                  <c:v>69.7469455350829</c:v>
                </c:pt>
                <c:pt idx="296">
                  <c:v>69.9440058519219</c:v>
                </c:pt>
                <c:pt idx="297">
                  <c:v>70.141066168761</c:v>
                </c:pt>
                <c:pt idx="298">
                  <c:v>70.3381264856001</c:v>
                </c:pt>
                <c:pt idx="299">
                  <c:v>70.5351868024392</c:v>
                </c:pt>
                <c:pt idx="300">
                  <c:v>70.7322471192783</c:v>
                </c:pt>
                <c:pt idx="301">
                  <c:v>70.9293074361174</c:v>
                </c:pt>
                <c:pt idx="302">
                  <c:v>71.1263677529565</c:v>
                </c:pt>
                <c:pt idx="303">
                  <c:v>71.3234280697955</c:v>
                </c:pt>
                <c:pt idx="304">
                  <c:v>71.5204883866346</c:v>
                </c:pt>
                <c:pt idx="305">
                  <c:v>71.7175487034737</c:v>
                </c:pt>
                <c:pt idx="306">
                  <c:v>71.8991667835243</c:v>
                </c:pt>
                <c:pt idx="307">
                  <c:v>72.0807848635748</c:v>
                </c:pt>
                <c:pt idx="308">
                  <c:v>72.2624029436254</c:v>
                </c:pt>
                <c:pt idx="309">
                  <c:v>72.4440210236759</c:v>
                </c:pt>
                <c:pt idx="310">
                  <c:v>72.6256391037265</c:v>
                </c:pt>
                <c:pt idx="311">
                  <c:v>72.807257183777</c:v>
                </c:pt>
                <c:pt idx="312">
                  <c:v>72.9888752638276</c:v>
                </c:pt>
                <c:pt idx="313">
                  <c:v>73.1704933438782</c:v>
                </c:pt>
                <c:pt idx="314">
                  <c:v>73.3521114239287</c:v>
                </c:pt>
                <c:pt idx="315">
                  <c:v>73.5337295039793</c:v>
                </c:pt>
                <c:pt idx="316">
                  <c:v>73.7153475840298</c:v>
                </c:pt>
                <c:pt idx="317">
                  <c:v>73.9039255266019</c:v>
                </c:pt>
                <c:pt idx="318">
                  <c:v>74.0925034691739</c:v>
                </c:pt>
                <c:pt idx="319">
                  <c:v>74.281081411746</c:v>
                </c:pt>
                <c:pt idx="320">
                  <c:v>74.469659354318</c:v>
                </c:pt>
                <c:pt idx="321">
                  <c:v>74.6582372968901</c:v>
                </c:pt>
                <c:pt idx="322">
                  <c:v>74.8468152394621</c:v>
                </c:pt>
                <c:pt idx="323">
                  <c:v>75.0353931820342</c:v>
                </c:pt>
                <c:pt idx="324">
                  <c:v>75.2239711246062</c:v>
                </c:pt>
                <c:pt idx="325">
                  <c:v>75.4125490671783</c:v>
                </c:pt>
                <c:pt idx="326">
                  <c:v>75.6011270097503</c:v>
                </c:pt>
                <c:pt idx="327">
                  <c:v>75.7897049523224</c:v>
                </c:pt>
                <c:pt idx="328">
                  <c:v>75.9782828948944</c:v>
                </c:pt>
                <c:pt idx="329">
                  <c:v>76.1668608374665</c:v>
                </c:pt>
                <c:pt idx="330">
                  <c:v>76.3554387800386</c:v>
                </c:pt>
                <c:pt idx="331">
                  <c:v>76.5440167226106</c:v>
                </c:pt>
                <c:pt idx="332">
                  <c:v>76.7325946651827</c:v>
                </c:pt>
                <c:pt idx="333">
                  <c:v>76.9211726077547</c:v>
                </c:pt>
                <c:pt idx="334">
                  <c:v>77.1097505503268</c:v>
                </c:pt>
                <c:pt idx="335">
                  <c:v>77.3247573532365</c:v>
                </c:pt>
                <c:pt idx="336">
                  <c:v>77.5417707444445</c:v>
                </c:pt>
                <c:pt idx="337">
                  <c:v>77.8207829980318</c:v>
                </c:pt>
                <c:pt idx="338">
                  <c:v>78.0997952516192</c:v>
                </c:pt>
                <c:pt idx="339">
                  <c:v>78.3788075052065</c:v>
                </c:pt>
                <c:pt idx="340">
                  <c:v>78.6578197587939</c:v>
                </c:pt>
                <c:pt idx="341">
                  <c:v>78.9368320123812</c:v>
                </c:pt>
                <c:pt idx="342">
                  <c:v>79.2158442659686</c:v>
                </c:pt>
                <c:pt idx="343">
                  <c:v>79.4948565195559</c:v>
                </c:pt>
                <c:pt idx="344">
                  <c:v>79.7738687731433</c:v>
                </c:pt>
                <c:pt idx="345">
                  <c:v>80.0528810267307</c:v>
                </c:pt>
                <c:pt idx="346">
                  <c:v>80.331893280318</c:v>
                </c:pt>
                <c:pt idx="347">
                  <c:v>80.6109055339054</c:v>
                </c:pt>
                <c:pt idx="348">
                  <c:v>80.8899177874927</c:v>
                </c:pt>
                <c:pt idx="349">
                  <c:v>81.1689300410801</c:v>
                </c:pt>
                <c:pt idx="350">
                  <c:v>81.4479422946674</c:v>
                </c:pt>
                <c:pt idx="351">
                  <c:v>81.7341994505198</c:v>
                </c:pt>
                <c:pt idx="352">
                  <c:v>82.0204566063722</c:v>
                </c:pt>
                <c:pt idx="353">
                  <c:v>82.4178727093539</c:v>
                </c:pt>
                <c:pt idx="354">
                  <c:v>82.8152888123355</c:v>
                </c:pt>
                <c:pt idx="355">
                  <c:v>83.2127049153171</c:v>
                </c:pt>
                <c:pt idx="356">
                  <c:v>83.6101210182988</c:v>
                </c:pt>
                <c:pt idx="357">
                  <c:v>84.0075371212804</c:v>
                </c:pt>
                <c:pt idx="358">
                  <c:v>84.404953224262</c:v>
                </c:pt>
                <c:pt idx="359">
                  <c:v>84.8023693272437</c:v>
                </c:pt>
                <c:pt idx="360">
                  <c:v>85.1997854302253</c:v>
                </c:pt>
                <c:pt idx="361">
                  <c:v>85.5972015332069</c:v>
                </c:pt>
                <c:pt idx="362">
                  <c:v>85.9946176361886</c:v>
                </c:pt>
                <c:pt idx="363">
                  <c:v>86.2862189721914</c:v>
                </c:pt>
                <c:pt idx="364">
                  <c:v>86.5778203081942</c:v>
                </c:pt>
                <c:pt idx="365">
                  <c:v>86.9095392885206</c:v>
                </c:pt>
                <c:pt idx="366">
                  <c:v>87.241258268847</c:v>
                </c:pt>
                <c:pt idx="367">
                  <c:v>87.5729772491734</c:v>
                </c:pt>
                <c:pt idx="368">
                  <c:v>87.9046962294998</c:v>
                </c:pt>
                <c:pt idx="369">
                  <c:v>88.2364152098262</c:v>
                </c:pt>
                <c:pt idx="370">
                  <c:v>88.5681341901526</c:v>
                </c:pt>
                <c:pt idx="371">
                  <c:v>88.8998531704789</c:v>
                </c:pt>
                <c:pt idx="372">
                  <c:v>89.2315721508053</c:v>
                </c:pt>
                <c:pt idx="373">
                  <c:v>89.5632911311317</c:v>
                </c:pt>
                <c:pt idx="374">
                  <c:v>89.8950101114581</c:v>
                </c:pt>
                <c:pt idx="375">
                  <c:v>90.2267290917845</c:v>
                </c:pt>
                <c:pt idx="376">
                  <c:v>90.5584480721109</c:v>
                </c:pt>
                <c:pt idx="377">
                  <c:v>90.8896303930102</c:v>
                </c:pt>
                <c:pt idx="378">
                  <c:v>91.2208127139096</c:v>
                </c:pt>
                <c:pt idx="379">
                  <c:v>91.5519950348089</c:v>
                </c:pt>
                <c:pt idx="380">
                  <c:v>91.8121170949898</c:v>
                </c:pt>
                <c:pt idx="381">
                  <c:v>92.0722391551707</c:v>
                </c:pt>
                <c:pt idx="382">
                  <c:v>92.3323612153515</c:v>
                </c:pt>
                <c:pt idx="383">
                  <c:v>92.5924832755324</c:v>
                </c:pt>
                <c:pt idx="384">
                  <c:v>92.8526053357133</c:v>
                </c:pt>
                <c:pt idx="385">
                  <c:v>93.1127273958942</c:v>
                </c:pt>
                <c:pt idx="386">
                  <c:v>93.372849456075</c:v>
                </c:pt>
                <c:pt idx="387">
                  <c:v>93.6329715162559</c:v>
                </c:pt>
                <c:pt idx="388">
                  <c:v>93.8930935764368</c:v>
                </c:pt>
                <c:pt idx="389">
                  <c:v>94.1532156366177</c:v>
                </c:pt>
                <c:pt idx="390">
                  <c:v>94.4133376967985</c:v>
                </c:pt>
                <c:pt idx="391">
                  <c:v>94.6734597569794</c:v>
                </c:pt>
                <c:pt idx="392">
                  <c:v>94.9335818171603</c:v>
                </c:pt>
                <c:pt idx="393">
                  <c:v>95.1937038773412</c:v>
                </c:pt>
                <c:pt idx="394">
                  <c:v>95.4538259375221</c:v>
                </c:pt>
                <c:pt idx="395">
                  <c:v>95.7063911632153</c:v>
                </c:pt>
                <c:pt idx="396">
                  <c:v>95.9589563889086</c:v>
                </c:pt>
                <c:pt idx="397">
                  <c:v>96.2115216146018</c:v>
                </c:pt>
                <c:pt idx="398">
                  <c:v>96.4640868402951</c:v>
                </c:pt>
                <c:pt idx="399">
                  <c:v>96.7166520659884</c:v>
                </c:pt>
                <c:pt idx="400">
                  <c:v>96.9692172916816</c:v>
                </c:pt>
                <c:pt idx="401">
                  <c:v>97.2217825173749</c:v>
                </c:pt>
                <c:pt idx="402">
                  <c:v>97.4743477430681</c:v>
                </c:pt>
                <c:pt idx="403">
                  <c:v>97.7269129687614</c:v>
                </c:pt>
                <c:pt idx="404">
                  <c:v>97.9794781944547</c:v>
                </c:pt>
                <c:pt idx="405">
                  <c:v>98.2320434201479</c:v>
                </c:pt>
                <c:pt idx="406">
                  <c:v>98.4846086458412</c:v>
                </c:pt>
                <c:pt idx="407">
                  <c:v>98.7371738715344</c:v>
                </c:pt>
                <c:pt idx="408">
                  <c:v>98.9897390972277</c:v>
                </c:pt>
                <c:pt idx="409">
                  <c:v>99.242304322921</c:v>
                </c:pt>
                <c:pt idx="410">
                  <c:v>99.4948695486142</c:v>
                </c:pt>
                <c:pt idx="411">
                  <c:v>99.7474347743075</c:v>
                </c:pt>
                <c:pt idx="412">
                  <c:v>100.000000000001</c:v>
                </c:pt>
              </c:numCache>
            </c:numRef>
          </c:yVal>
          <c:smooth val="0"/>
        </c:ser>
        <c:ser>
          <c:idx val="3"/>
          <c:order val="3"/>
          <c:spPr>
            <a:solidFill>
              <a:srgbClr val="ffc000"/>
            </a:solidFill>
            <a:ln cap="rnd" w="19080">
              <a:solidFill>
                <a:srgbClr val="ffc00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1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'All seasonal growth models fina'!$N$4:$N$511</c:f>
              <c:numCache>
                <c:formatCode>General</c:formatCode>
                <c:ptCount val="508"/>
                <c:pt idx="0">
                  <c:v>44099</c:v>
                </c:pt>
                <c:pt idx="1">
                  <c:v>44100</c:v>
                </c:pt>
                <c:pt idx="2">
                  <c:v>44101</c:v>
                </c:pt>
                <c:pt idx="3">
                  <c:v>44102</c:v>
                </c:pt>
                <c:pt idx="4">
                  <c:v>44103</c:v>
                </c:pt>
                <c:pt idx="5">
                  <c:v>44104</c:v>
                </c:pt>
                <c:pt idx="6">
                  <c:v>44105</c:v>
                </c:pt>
                <c:pt idx="7">
                  <c:v>44106</c:v>
                </c:pt>
                <c:pt idx="8">
                  <c:v>44107</c:v>
                </c:pt>
                <c:pt idx="9">
                  <c:v>44108</c:v>
                </c:pt>
                <c:pt idx="10">
                  <c:v>44109</c:v>
                </c:pt>
                <c:pt idx="11">
                  <c:v>44110</c:v>
                </c:pt>
                <c:pt idx="12">
                  <c:v>44111</c:v>
                </c:pt>
                <c:pt idx="13">
                  <c:v>44112</c:v>
                </c:pt>
                <c:pt idx="14">
                  <c:v>44113</c:v>
                </c:pt>
                <c:pt idx="15">
                  <c:v>44114</c:v>
                </c:pt>
                <c:pt idx="16">
                  <c:v>44115</c:v>
                </c:pt>
                <c:pt idx="17">
                  <c:v>44116</c:v>
                </c:pt>
                <c:pt idx="18">
                  <c:v>44117</c:v>
                </c:pt>
                <c:pt idx="19">
                  <c:v>44118</c:v>
                </c:pt>
                <c:pt idx="20">
                  <c:v>44119</c:v>
                </c:pt>
                <c:pt idx="21">
                  <c:v>44120</c:v>
                </c:pt>
                <c:pt idx="22">
                  <c:v>44121</c:v>
                </c:pt>
                <c:pt idx="23">
                  <c:v>44122</c:v>
                </c:pt>
                <c:pt idx="24">
                  <c:v>44123</c:v>
                </c:pt>
                <c:pt idx="25">
                  <c:v>44124</c:v>
                </c:pt>
                <c:pt idx="26">
                  <c:v>44125</c:v>
                </c:pt>
                <c:pt idx="27">
                  <c:v>44126</c:v>
                </c:pt>
                <c:pt idx="28">
                  <c:v>44127</c:v>
                </c:pt>
                <c:pt idx="29">
                  <c:v>44128</c:v>
                </c:pt>
                <c:pt idx="30">
                  <c:v>44129</c:v>
                </c:pt>
                <c:pt idx="31">
                  <c:v>44130</c:v>
                </c:pt>
                <c:pt idx="32">
                  <c:v>44131</c:v>
                </c:pt>
                <c:pt idx="33">
                  <c:v>44132</c:v>
                </c:pt>
                <c:pt idx="34">
                  <c:v>44133</c:v>
                </c:pt>
                <c:pt idx="35">
                  <c:v>44134</c:v>
                </c:pt>
                <c:pt idx="36">
                  <c:v>44135</c:v>
                </c:pt>
                <c:pt idx="37">
                  <c:v>44136</c:v>
                </c:pt>
                <c:pt idx="38">
                  <c:v>44137</c:v>
                </c:pt>
                <c:pt idx="39">
                  <c:v>44138</c:v>
                </c:pt>
                <c:pt idx="40">
                  <c:v>44139</c:v>
                </c:pt>
                <c:pt idx="41">
                  <c:v>44140</c:v>
                </c:pt>
                <c:pt idx="42">
                  <c:v>44141</c:v>
                </c:pt>
                <c:pt idx="43">
                  <c:v>44142</c:v>
                </c:pt>
                <c:pt idx="44">
                  <c:v>44143</c:v>
                </c:pt>
                <c:pt idx="45">
                  <c:v>44144</c:v>
                </c:pt>
                <c:pt idx="46">
                  <c:v>44145</c:v>
                </c:pt>
                <c:pt idx="47">
                  <c:v>44146</c:v>
                </c:pt>
                <c:pt idx="48">
                  <c:v>44147</c:v>
                </c:pt>
                <c:pt idx="49">
                  <c:v>44148</c:v>
                </c:pt>
                <c:pt idx="50">
                  <c:v>44149</c:v>
                </c:pt>
                <c:pt idx="51">
                  <c:v>44150</c:v>
                </c:pt>
                <c:pt idx="52">
                  <c:v>44151</c:v>
                </c:pt>
                <c:pt idx="53">
                  <c:v>44152</c:v>
                </c:pt>
                <c:pt idx="54">
                  <c:v>44153</c:v>
                </c:pt>
                <c:pt idx="55">
                  <c:v>44154</c:v>
                </c:pt>
                <c:pt idx="56">
                  <c:v>44155</c:v>
                </c:pt>
                <c:pt idx="57">
                  <c:v>44156</c:v>
                </c:pt>
                <c:pt idx="58">
                  <c:v>44157</c:v>
                </c:pt>
                <c:pt idx="59">
                  <c:v>44158</c:v>
                </c:pt>
                <c:pt idx="60">
                  <c:v>44159</c:v>
                </c:pt>
                <c:pt idx="61">
                  <c:v>44160</c:v>
                </c:pt>
                <c:pt idx="62">
                  <c:v>44161</c:v>
                </c:pt>
                <c:pt idx="63">
                  <c:v>44162</c:v>
                </c:pt>
                <c:pt idx="64">
                  <c:v>44163</c:v>
                </c:pt>
                <c:pt idx="65">
                  <c:v>44164</c:v>
                </c:pt>
                <c:pt idx="66">
                  <c:v>44165</c:v>
                </c:pt>
                <c:pt idx="67">
                  <c:v>44166</c:v>
                </c:pt>
                <c:pt idx="68">
                  <c:v>44167</c:v>
                </c:pt>
                <c:pt idx="69">
                  <c:v>44168</c:v>
                </c:pt>
                <c:pt idx="70">
                  <c:v>44169</c:v>
                </c:pt>
                <c:pt idx="71">
                  <c:v>44170</c:v>
                </c:pt>
                <c:pt idx="72">
                  <c:v>44171</c:v>
                </c:pt>
                <c:pt idx="73">
                  <c:v>44172</c:v>
                </c:pt>
                <c:pt idx="74">
                  <c:v>44173</c:v>
                </c:pt>
                <c:pt idx="75">
                  <c:v>44174</c:v>
                </c:pt>
                <c:pt idx="76">
                  <c:v>44175</c:v>
                </c:pt>
                <c:pt idx="77">
                  <c:v>44176</c:v>
                </c:pt>
                <c:pt idx="78">
                  <c:v>44177</c:v>
                </c:pt>
                <c:pt idx="79">
                  <c:v>44178</c:v>
                </c:pt>
                <c:pt idx="80">
                  <c:v>44179</c:v>
                </c:pt>
                <c:pt idx="81">
                  <c:v>44180</c:v>
                </c:pt>
                <c:pt idx="82">
                  <c:v>44181</c:v>
                </c:pt>
                <c:pt idx="83">
                  <c:v>44182</c:v>
                </c:pt>
                <c:pt idx="84">
                  <c:v>44183</c:v>
                </c:pt>
                <c:pt idx="85">
                  <c:v>44184</c:v>
                </c:pt>
                <c:pt idx="86">
                  <c:v>44185</c:v>
                </c:pt>
                <c:pt idx="87">
                  <c:v>44186</c:v>
                </c:pt>
                <c:pt idx="88">
                  <c:v>44187</c:v>
                </c:pt>
                <c:pt idx="89">
                  <c:v>44188</c:v>
                </c:pt>
                <c:pt idx="90">
                  <c:v>44189</c:v>
                </c:pt>
                <c:pt idx="91">
                  <c:v>44190</c:v>
                </c:pt>
                <c:pt idx="92">
                  <c:v>44191</c:v>
                </c:pt>
                <c:pt idx="93">
                  <c:v>44192</c:v>
                </c:pt>
                <c:pt idx="94">
                  <c:v>44193</c:v>
                </c:pt>
                <c:pt idx="95">
                  <c:v>44194</c:v>
                </c:pt>
                <c:pt idx="96">
                  <c:v>44195</c:v>
                </c:pt>
                <c:pt idx="97">
                  <c:v>44196</c:v>
                </c:pt>
                <c:pt idx="98">
                  <c:v>44197</c:v>
                </c:pt>
                <c:pt idx="99">
                  <c:v>44198</c:v>
                </c:pt>
                <c:pt idx="100">
                  <c:v>44199</c:v>
                </c:pt>
                <c:pt idx="101">
                  <c:v>44200</c:v>
                </c:pt>
                <c:pt idx="102">
                  <c:v>44201</c:v>
                </c:pt>
                <c:pt idx="103">
                  <c:v>44202</c:v>
                </c:pt>
                <c:pt idx="104">
                  <c:v>44203</c:v>
                </c:pt>
                <c:pt idx="105">
                  <c:v>44204</c:v>
                </c:pt>
                <c:pt idx="106">
                  <c:v>44205</c:v>
                </c:pt>
                <c:pt idx="107">
                  <c:v>44206</c:v>
                </c:pt>
                <c:pt idx="108">
                  <c:v>44207</c:v>
                </c:pt>
                <c:pt idx="109">
                  <c:v>44208</c:v>
                </c:pt>
                <c:pt idx="110">
                  <c:v>44209</c:v>
                </c:pt>
                <c:pt idx="111">
                  <c:v>44210</c:v>
                </c:pt>
                <c:pt idx="112">
                  <c:v>44211</c:v>
                </c:pt>
                <c:pt idx="113">
                  <c:v>44212</c:v>
                </c:pt>
                <c:pt idx="114">
                  <c:v>44213</c:v>
                </c:pt>
                <c:pt idx="115">
                  <c:v>44214</c:v>
                </c:pt>
                <c:pt idx="116">
                  <c:v>44215</c:v>
                </c:pt>
                <c:pt idx="117">
                  <c:v>44216</c:v>
                </c:pt>
                <c:pt idx="118">
                  <c:v>44217</c:v>
                </c:pt>
                <c:pt idx="119">
                  <c:v>44218</c:v>
                </c:pt>
                <c:pt idx="120">
                  <c:v>44219</c:v>
                </c:pt>
                <c:pt idx="121">
                  <c:v>44220</c:v>
                </c:pt>
                <c:pt idx="122">
                  <c:v>44221</c:v>
                </c:pt>
                <c:pt idx="123">
                  <c:v>44222</c:v>
                </c:pt>
                <c:pt idx="124">
                  <c:v>44223</c:v>
                </c:pt>
                <c:pt idx="125">
                  <c:v>44224</c:v>
                </c:pt>
                <c:pt idx="126">
                  <c:v>44225</c:v>
                </c:pt>
                <c:pt idx="127">
                  <c:v>44226</c:v>
                </c:pt>
                <c:pt idx="128">
                  <c:v>44227</c:v>
                </c:pt>
                <c:pt idx="129">
                  <c:v>44228</c:v>
                </c:pt>
                <c:pt idx="130">
                  <c:v>44229</c:v>
                </c:pt>
                <c:pt idx="131">
                  <c:v>44230</c:v>
                </c:pt>
                <c:pt idx="132">
                  <c:v>44231</c:v>
                </c:pt>
                <c:pt idx="133">
                  <c:v>44232</c:v>
                </c:pt>
                <c:pt idx="134">
                  <c:v>44233</c:v>
                </c:pt>
                <c:pt idx="135">
                  <c:v>44234</c:v>
                </c:pt>
                <c:pt idx="136">
                  <c:v>44235</c:v>
                </c:pt>
                <c:pt idx="137">
                  <c:v>44236</c:v>
                </c:pt>
                <c:pt idx="138">
                  <c:v>44237</c:v>
                </c:pt>
                <c:pt idx="139">
                  <c:v>44238</c:v>
                </c:pt>
                <c:pt idx="140">
                  <c:v>44239</c:v>
                </c:pt>
                <c:pt idx="141">
                  <c:v>44240</c:v>
                </c:pt>
                <c:pt idx="142">
                  <c:v>44241</c:v>
                </c:pt>
                <c:pt idx="143">
                  <c:v>44242</c:v>
                </c:pt>
                <c:pt idx="144">
                  <c:v>44243</c:v>
                </c:pt>
                <c:pt idx="145">
                  <c:v>44244</c:v>
                </c:pt>
                <c:pt idx="146">
                  <c:v>44245</c:v>
                </c:pt>
                <c:pt idx="147">
                  <c:v>44246</c:v>
                </c:pt>
                <c:pt idx="148">
                  <c:v>44247</c:v>
                </c:pt>
                <c:pt idx="149">
                  <c:v>44248</c:v>
                </c:pt>
                <c:pt idx="150">
                  <c:v>44249</c:v>
                </c:pt>
                <c:pt idx="151">
                  <c:v>44250</c:v>
                </c:pt>
                <c:pt idx="152">
                  <c:v>44251</c:v>
                </c:pt>
                <c:pt idx="153">
                  <c:v>44252</c:v>
                </c:pt>
                <c:pt idx="154">
                  <c:v>44253</c:v>
                </c:pt>
                <c:pt idx="155">
                  <c:v>44254</c:v>
                </c:pt>
                <c:pt idx="156">
                  <c:v>44255</c:v>
                </c:pt>
                <c:pt idx="157">
                  <c:v>44256</c:v>
                </c:pt>
                <c:pt idx="158">
                  <c:v>44257</c:v>
                </c:pt>
                <c:pt idx="159">
                  <c:v>44258</c:v>
                </c:pt>
                <c:pt idx="160">
                  <c:v>44259</c:v>
                </c:pt>
                <c:pt idx="161">
                  <c:v>44260</c:v>
                </c:pt>
                <c:pt idx="162">
                  <c:v>44261</c:v>
                </c:pt>
                <c:pt idx="163">
                  <c:v>44262</c:v>
                </c:pt>
                <c:pt idx="164">
                  <c:v>44263</c:v>
                </c:pt>
                <c:pt idx="165">
                  <c:v>44264</c:v>
                </c:pt>
                <c:pt idx="166">
                  <c:v>44265</c:v>
                </c:pt>
                <c:pt idx="167">
                  <c:v>44266</c:v>
                </c:pt>
                <c:pt idx="168">
                  <c:v>44267</c:v>
                </c:pt>
                <c:pt idx="169">
                  <c:v>44268</c:v>
                </c:pt>
                <c:pt idx="170">
                  <c:v>44269</c:v>
                </c:pt>
                <c:pt idx="171">
                  <c:v>44270</c:v>
                </c:pt>
                <c:pt idx="172">
                  <c:v>44271</c:v>
                </c:pt>
                <c:pt idx="173">
                  <c:v>44272</c:v>
                </c:pt>
                <c:pt idx="174">
                  <c:v>44273</c:v>
                </c:pt>
                <c:pt idx="175">
                  <c:v>44274</c:v>
                </c:pt>
                <c:pt idx="176">
                  <c:v>44275</c:v>
                </c:pt>
                <c:pt idx="177">
                  <c:v>44276</c:v>
                </c:pt>
                <c:pt idx="178">
                  <c:v>44277</c:v>
                </c:pt>
                <c:pt idx="179">
                  <c:v>44278</c:v>
                </c:pt>
                <c:pt idx="180">
                  <c:v>44279</c:v>
                </c:pt>
                <c:pt idx="181">
                  <c:v>44280</c:v>
                </c:pt>
                <c:pt idx="182">
                  <c:v>44281</c:v>
                </c:pt>
                <c:pt idx="183">
                  <c:v>44282</c:v>
                </c:pt>
                <c:pt idx="184">
                  <c:v>44283</c:v>
                </c:pt>
                <c:pt idx="185">
                  <c:v>44284</c:v>
                </c:pt>
                <c:pt idx="186">
                  <c:v>44285</c:v>
                </c:pt>
                <c:pt idx="187">
                  <c:v>44286</c:v>
                </c:pt>
                <c:pt idx="188">
                  <c:v>44287</c:v>
                </c:pt>
                <c:pt idx="189">
                  <c:v>44288</c:v>
                </c:pt>
                <c:pt idx="190">
                  <c:v>44289</c:v>
                </c:pt>
                <c:pt idx="191">
                  <c:v>44290</c:v>
                </c:pt>
                <c:pt idx="192">
                  <c:v>44291</c:v>
                </c:pt>
                <c:pt idx="193">
                  <c:v>44292</c:v>
                </c:pt>
                <c:pt idx="194">
                  <c:v>44293</c:v>
                </c:pt>
                <c:pt idx="195">
                  <c:v>44294</c:v>
                </c:pt>
                <c:pt idx="196">
                  <c:v>44295</c:v>
                </c:pt>
                <c:pt idx="197">
                  <c:v>44296</c:v>
                </c:pt>
                <c:pt idx="198">
                  <c:v>44297</c:v>
                </c:pt>
                <c:pt idx="199">
                  <c:v>44298</c:v>
                </c:pt>
                <c:pt idx="200">
                  <c:v>44299</c:v>
                </c:pt>
                <c:pt idx="201">
                  <c:v>44300</c:v>
                </c:pt>
                <c:pt idx="202">
                  <c:v>44301</c:v>
                </c:pt>
                <c:pt idx="203">
                  <c:v>44302</c:v>
                </c:pt>
                <c:pt idx="204">
                  <c:v>44303</c:v>
                </c:pt>
                <c:pt idx="205">
                  <c:v>44304</c:v>
                </c:pt>
                <c:pt idx="206">
                  <c:v>44305</c:v>
                </c:pt>
                <c:pt idx="207">
                  <c:v>44306</c:v>
                </c:pt>
                <c:pt idx="208">
                  <c:v>44307</c:v>
                </c:pt>
                <c:pt idx="209">
                  <c:v>44308</c:v>
                </c:pt>
                <c:pt idx="210">
                  <c:v>44309</c:v>
                </c:pt>
                <c:pt idx="211">
                  <c:v>44310</c:v>
                </c:pt>
                <c:pt idx="212">
                  <c:v>44311</c:v>
                </c:pt>
                <c:pt idx="213">
                  <c:v>44312</c:v>
                </c:pt>
                <c:pt idx="214">
                  <c:v>44313</c:v>
                </c:pt>
                <c:pt idx="215">
                  <c:v>44314</c:v>
                </c:pt>
                <c:pt idx="216">
                  <c:v>44315</c:v>
                </c:pt>
                <c:pt idx="217">
                  <c:v>44316</c:v>
                </c:pt>
                <c:pt idx="218">
                  <c:v>44317</c:v>
                </c:pt>
                <c:pt idx="219">
                  <c:v>44318</c:v>
                </c:pt>
                <c:pt idx="220">
                  <c:v>44319</c:v>
                </c:pt>
                <c:pt idx="221">
                  <c:v>44320</c:v>
                </c:pt>
                <c:pt idx="222">
                  <c:v>44321</c:v>
                </c:pt>
                <c:pt idx="223">
                  <c:v>44322</c:v>
                </c:pt>
                <c:pt idx="224">
                  <c:v>44323</c:v>
                </c:pt>
                <c:pt idx="225">
                  <c:v>44324</c:v>
                </c:pt>
                <c:pt idx="226">
                  <c:v>44325</c:v>
                </c:pt>
                <c:pt idx="227">
                  <c:v>44326</c:v>
                </c:pt>
                <c:pt idx="228">
                  <c:v>44327</c:v>
                </c:pt>
                <c:pt idx="229">
                  <c:v>44328</c:v>
                </c:pt>
                <c:pt idx="230">
                  <c:v>44329</c:v>
                </c:pt>
                <c:pt idx="231">
                  <c:v>44330</c:v>
                </c:pt>
                <c:pt idx="232">
                  <c:v>44331</c:v>
                </c:pt>
                <c:pt idx="233">
                  <c:v>44332</c:v>
                </c:pt>
                <c:pt idx="234">
                  <c:v>44333</c:v>
                </c:pt>
                <c:pt idx="235">
                  <c:v>44334</c:v>
                </c:pt>
                <c:pt idx="236">
                  <c:v>44335</c:v>
                </c:pt>
                <c:pt idx="237">
                  <c:v>44336</c:v>
                </c:pt>
                <c:pt idx="238">
                  <c:v>44337</c:v>
                </c:pt>
                <c:pt idx="239">
                  <c:v>44338</c:v>
                </c:pt>
                <c:pt idx="240">
                  <c:v>44339</c:v>
                </c:pt>
                <c:pt idx="241">
                  <c:v>44340</c:v>
                </c:pt>
                <c:pt idx="242">
                  <c:v>44341</c:v>
                </c:pt>
                <c:pt idx="243">
                  <c:v>44342</c:v>
                </c:pt>
                <c:pt idx="244">
                  <c:v>44343</c:v>
                </c:pt>
                <c:pt idx="245">
                  <c:v>44344</c:v>
                </c:pt>
                <c:pt idx="246">
                  <c:v>44345</c:v>
                </c:pt>
                <c:pt idx="247">
                  <c:v>44346</c:v>
                </c:pt>
                <c:pt idx="248">
                  <c:v>44347</c:v>
                </c:pt>
                <c:pt idx="249">
                  <c:v>44348</c:v>
                </c:pt>
                <c:pt idx="250">
                  <c:v>44349</c:v>
                </c:pt>
                <c:pt idx="251">
                  <c:v>44350</c:v>
                </c:pt>
                <c:pt idx="252">
                  <c:v>44351</c:v>
                </c:pt>
                <c:pt idx="253">
                  <c:v>44352</c:v>
                </c:pt>
                <c:pt idx="254">
                  <c:v>44353</c:v>
                </c:pt>
                <c:pt idx="255">
                  <c:v>44354</c:v>
                </c:pt>
                <c:pt idx="256">
                  <c:v>44355</c:v>
                </c:pt>
                <c:pt idx="257">
                  <c:v>44356</c:v>
                </c:pt>
                <c:pt idx="258">
                  <c:v>44357</c:v>
                </c:pt>
                <c:pt idx="259">
                  <c:v>44358</c:v>
                </c:pt>
                <c:pt idx="260">
                  <c:v>44359</c:v>
                </c:pt>
                <c:pt idx="261">
                  <c:v>44360</c:v>
                </c:pt>
                <c:pt idx="262">
                  <c:v>44361</c:v>
                </c:pt>
                <c:pt idx="263">
                  <c:v>44362</c:v>
                </c:pt>
                <c:pt idx="264">
                  <c:v>44363</c:v>
                </c:pt>
                <c:pt idx="265">
                  <c:v>44364</c:v>
                </c:pt>
                <c:pt idx="266">
                  <c:v>44365</c:v>
                </c:pt>
                <c:pt idx="267">
                  <c:v>44366</c:v>
                </c:pt>
                <c:pt idx="268">
                  <c:v>44367</c:v>
                </c:pt>
                <c:pt idx="269">
                  <c:v>44368</c:v>
                </c:pt>
                <c:pt idx="270">
                  <c:v>44369</c:v>
                </c:pt>
                <c:pt idx="271">
                  <c:v>44370</c:v>
                </c:pt>
                <c:pt idx="272">
                  <c:v>44371</c:v>
                </c:pt>
                <c:pt idx="273">
                  <c:v>44372</c:v>
                </c:pt>
                <c:pt idx="274">
                  <c:v>44373</c:v>
                </c:pt>
                <c:pt idx="275">
                  <c:v>44374</c:v>
                </c:pt>
                <c:pt idx="276">
                  <c:v>44375</c:v>
                </c:pt>
                <c:pt idx="277">
                  <c:v>44376</c:v>
                </c:pt>
                <c:pt idx="278">
                  <c:v>44377</c:v>
                </c:pt>
                <c:pt idx="279">
                  <c:v>44378</c:v>
                </c:pt>
                <c:pt idx="280">
                  <c:v>44379</c:v>
                </c:pt>
                <c:pt idx="281">
                  <c:v>44380</c:v>
                </c:pt>
                <c:pt idx="282">
                  <c:v>44381</c:v>
                </c:pt>
                <c:pt idx="283">
                  <c:v>44382</c:v>
                </c:pt>
                <c:pt idx="284">
                  <c:v>44383</c:v>
                </c:pt>
                <c:pt idx="285">
                  <c:v>44384</c:v>
                </c:pt>
                <c:pt idx="286">
                  <c:v>44385</c:v>
                </c:pt>
                <c:pt idx="287">
                  <c:v>44386</c:v>
                </c:pt>
                <c:pt idx="288">
                  <c:v>44387</c:v>
                </c:pt>
                <c:pt idx="289">
                  <c:v>44388</c:v>
                </c:pt>
                <c:pt idx="290">
                  <c:v>44389</c:v>
                </c:pt>
                <c:pt idx="291">
                  <c:v>44390</c:v>
                </c:pt>
                <c:pt idx="292">
                  <c:v>44391</c:v>
                </c:pt>
                <c:pt idx="293">
                  <c:v>44392</c:v>
                </c:pt>
                <c:pt idx="294">
                  <c:v>44393</c:v>
                </c:pt>
                <c:pt idx="295">
                  <c:v>44394</c:v>
                </c:pt>
                <c:pt idx="296">
                  <c:v>44395</c:v>
                </c:pt>
                <c:pt idx="297">
                  <c:v>44396</c:v>
                </c:pt>
                <c:pt idx="298">
                  <c:v>44397</c:v>
                </c:pt>
                <c:pt idx="299">
                  <c:v>44398</c:v>
                </c:pt>
                <c:pt idx="300">
                  <c:v>44399</c:v>
                </c:pt>
                <c:pt idx="301">
                  <c:v>44400</c:v>
                </c:pt>
                <c:pt idx="302">
                  <c:v>44401</c:v>
                </c:pt>
                <c:pt idx="303">
                  <c:v>44402</c:v>
                </c:pt>
                <c:pt idx="304">
                  <c:v>44403</c:v>
                </c:pt>
                <c:pt idx="305">
                  <c:v>44404</c:v>
                </c:pt>
                <c:pt idx="306">
                  <c:v>44405</c:v>
                </c:pt>
                <c:pt idx="307">
                  <c:v>44406</c:v>
                </c:pt>
                <c:pt idx="308">
                  <c:v>44407</c:v>
                </c:pt>
                <c:pt idx="309">
                  <c:v>44408</c:v>
                </c:pt>
                <c:pt idx="310">
                  <c:v>44409</c:v>
                </c:pt>
                <c:pt idx="311">
                  <c:v>44410</c:v>
                </c:pt>
                <c:pt idx="312">
                  <c:v>44411</c:v>
                </c:pt>
                <c:pt idx="313">
                  <c:v>44412</c:v>
                </c:pt>
                <c:pt idx="314">
                  <c:v>44413</c:v>
                </c:pt>
                <c:pt idx="315">
                  <c:v>44414</c:v>
                </c:pt>
                <c:pt idx="316">
                  <c:v>44415</c:v>
                </c:pt>
                <c:pt idx="317">
                  <c:v>44416</c:v>
                </c:pt>
                <c:pt idx="318">
                  <c:v>44417</c:v>
                </c:pt>
                <c:pt idx="319">
                  <c:v>44418</c:v>
                </c:pt>
                <c:pt idx="320">
                  <c:v>44419</c:v>
                </c:pt>
                <c:pt idx="321">
                  <c:v>44420</c:v>
                </c:pt>
                <c:pt idx="322">
                  <c:v>44421</c:v>
                </c:pt>
                <c:pt idx="323">
                  <c:v>44422</c:v>
                </c:pt>
                <c:pt idx="324">
                  <c:v>44423</c:v>
                </c:pt>
                <c:pt idx="325">
                  <c:v>44424</c:v>
                </c:pt>
                <c:pt idx="326">
                  <c:v>44425</c:v>
                </c:pt>
                <c:pt idx="327">
                  <c:v>44426</c:v>
                </c:pt>
                <c:pt idx="328">
                  <c:v>44427</c:v>
                </c:pt>
                <c:pt idx="329">
                  <c:v>44428</c:v>
                </c:pt>
                <c:pt idx="330">
                  <c:v>44429</c:v>
                </c:pt>
                <c:pt idx="331">
                  <c:v>44430</c:v>
                </c:pt>
                <c:pt idx="332">
                  <c:v>44431</c:v>
                </c:pt>
                <c:pt idx="333">
                  <c:v>44432</c:v>
                </c:pt>
                <c:pt idx="334">
                  <c:v>44433</c:v>
                </c:pt>
                <c:pt idx="335">
                  <c:v>44434</c:v>
                </c:pt>
                <c:pt idx="336">
                  <c:v>44435</c:v>
                </c:pt>
                <c:pt idx="337">
                  <c:v>44436</c:v>
                </c:pt>
                <c:pt idx="338">
                  <c:v>44437</c:v>
                </c:pt>
                <c:pt idx="339">
                  <c:v>44438</c:v>
                </c:pt>
                <c:pt idx="340">
                  <c:v>44439</c:v>
                </c:pt>
                <c:pt idx="341">
                  <c:v>44440</c:v>
                </c:pt>
                <c:pt idx="342">
                  <c:v>44441</c:v>
                </c:pt>
                <c:pt idx="343">
                  <c:v>44442</c:v>
                </c:pt>
                <c:pt idx="344">
                  <c:v>44443</c:v>
                </c:pt>
                <c:pt idx="345">
                  <c:v>44444</c:v>
                </c:pt>
                <c:pt idx="346">
                  <c:v>44445</c:v>
                </c:pt>
                <c:pt idx="347">
                  <c:v>44446</c:v>
                </c:pt>
                <c:pt idx="348">
                  <c:v>44447</c:v>
                </c:pt>
                <c:pt idx="349">
                  <c:v>44448</c:v>
                </c:pt>
                <c:pt idx="350">
                  <c:v>44449</c:v>
                </c:pt>
                <c:pt idx="351">
                  <c:v>44450</c:v>
                </c:pt>
                <c:pt idx="352">
                  <c:v>44451</c:v>
                </c:pt>
                <c:pt idx="353">
                  <c:v>44452</c:v>
                </c:pt>
                <c:pt idx="354">
                  <c:v>44453</c:v>
                </c:pt>
                <c:pt idx="355">
                  <c:v>44454</c:v>
                </c:pt>
                <c:pt idx="356">
                  <c:v>44455</c:v>
                </c:pt>
                <c:pt idx="357">
                  <c:v>44456</c:v>
                </c:pt>
                <c:pt idx="358">
                  <c:v>44457</c:v>
                </c:pt>
                <c:pt idx="359">
                  <c:v>44458</c:v>
                </c:pt>
                <c:pt idx="360">
                  <c:v>44459</c:v>
                </c:pt>
                <c:pt idx="361">
                  <c:v>44460</c:v>
                </c:pt>
                <c:pt idx="362">
                  <c:v>44461</c:v>
                </c:pt>
                <c:pt idx="363">
                  <c:v>44462</c:v>
                </c:pt>
                <c:pt idx="364">
                  <c:v>44463</c:v>
                </c:pt>
                <c:pt idx="365">
                  <c:v>44464</c:v>
                </c:pt>
                <c:pt idx="366">
                  <c:v>44465</c:v>
                </c:pt>
                <c:pt idx="367">
                  <c:v>44466</c:v>
                </c:pt>
                <c:pt idx="368">
                  <c:v>44467</c:v>
                </c:pt>
                <c:pt idx="369">
                  <c:v>44468</c:v>
                </c:pt>
                <c:pt idx="370">
                  <c:v>44469</c:v>
                </c:pt>
                <c:pt idx="371">
                  <c:v>44470</c:v>
                </c:pt>
                <c:pt idx="372">
                  <c:v>44471</c:v>
                </c:pt>
                <c:pt idx="373">
                  <c:v>44472</c:v>
                </c:pt>
                <c:pt idx="374">
                  <c:v>44473</c:v>
                </c:pt>
                <c:pt idx="375">
                  <c:v>44474</c:v>
                </c:pt>
                <c:pt idx="376">
                  <c:v>44475</c:v>
                </c:pt>
                <c:pt idx="377">
                  <c:v>44476</c:v>
                </c:pt>
                <c:pt idx="378">
                  <c:v>44477</c:v>
                </c:pt>
                <c:pt idx="379">
                  <c:v>44478</c:v>
                </c:pt>
                <c:pt idx="380">
                  <c:v>44479</c:v>
                </c:pt>
                <c:pt idx="381">
                  <c:v>44480</c:v>
                </c:pt>
                <c:pt idx="382">
                  <c:v>44481</c:v>
                </c:pt>
                <c:pt idx="383">
                  <c:v>44482</c:v>
                </c:pt>
                <c:pt idx="384">
                  <c:v>44483</c:v>
                </c:pt>
                <c:pt idx="385">
                  <c:v>44484</c:v>
                </c:pt>
                <c:pt idx="386">
                  <c:v>44485</c:v>
                </c:pt>
                <c:pt idx="387">
                  <c:v>44486</c:v>
                </c:pt>
                <c:pt idx="388">
                  <c:v>44487</c:v>
                </c:pt>
                <c:pt idx="389">
                  <c:v>44488</c:v>
                </c:pt>
                <c:pt idx="390">
                  <c:v>44489</c:v>
                </c:pt>
                <c:pt idx="391">
                  <c:v>44490</c:v>
                </c:pt>
                <c:pt idx="392">
                  <c:v>44491</c:v>
                </c:pt>
                <c:pt idx="393">
                  <c:v>44492</c:v>
                </c:pt>
                <c:pt idx="394">
                  <c:v>44493</c:v>
                </c:pt>
                <c:pt idx="395">
                  <c:v>44494</c:v>
                </c:pt>
                <c:pt idx="396">
                  <c:v>44495</c:v>
                </c:pt>
                <c:pt idx="397">
                  <c:v>44496</c:v>
                </c:pt>
                <c:pt idx="398">
                  <c:v>44497</c:v>
                </c:pt>
                <c:pt idx="399">
                  <c:v>44498</c:v>
                </c:pt>
                <c:pt idx="400">
                  <c:v>44499</c:v>
                </c:pt>
                <c:pt idx="401">
                  <c:v>44500</c:v>
                </c:pt>
                <c:pt idx="402">
                  <c:v>44501</c:v>
                </c:pt>
                <c:pt idx="403">
                  <c:v>44502</c:v>
                </c:pt>
                <c:pt idx="404">
                  <c:v>44503</c:v>
                </c:pt>
                <c:pt idx="405">
                  <c:v>44504</c:v>
                </c:pt>
                <c:pt idx="406">
                  <c:v>44505</c:v>
                </c:pt>
                <c:pt idx="407">
                  <c:v>44506</c:v>
                </c:pt>
                <c:pt idx="408">
                  <c:v>44507</c:v>
                </c:pt>
                <c:pt idx="409">
                  <c:v>44508</c:v>
                </c:pt>
                <c:pt idx="410">
                  <c:v>44509</c:v>
                </c:pt>
                <c:pt idx="411">
                  <c:v>44510</c:v>
                </c:pt>
                <c:pt idx="412">
                  <c:v>44511</c:v>
                </c:pt>
                <c:pt idx="413">
                  <c:v>44512</c:v>
                </c:pt>
                <c:pt idx="414">
                  <c:v>44513</c:v>
                </c:pt>
                <c:pt idx="415">
                  <c:v>44514</c:v>
                </c:pt>
                <c:pt idx="416">
                  <c:v>44515</c:v>
                </c:pt>
                <c:pt idx="417">
                  <c:v>44516</c:v>
                </c:pt>
                <c:pt idx="418">
                  <c:v>44517</c:v>
                </c:pt>
                <c:pt idx="419">
                  <c:v>44518</c:v>
                </c:pt>
                <c:pt idx="420">
                  <c:v>44519</c:v>
                </c:pt>
                <c:pt idx="421">
                  <c:v>44520</c:v>
                </c:pt>
                <c:pt idx="422">
                  <c:v>44521</c:v>
                </c:pt>
                <c:pt idx="423">
                  <c:v>44522</c:v>
                </c:pt>
                <c:pt idx="424">
                  <c:v>44523</c:v>
                </c:pt>
                <c:pt idx="425">
                  <c:v>44524</c:v>
                </c:pt>
                <c:pt idx="426">
                  <c:v>44525</c:v>
                </c:pt>
                <c:pt idx="427">
                  <c:v>44526</c:v>
                </c:pt>
                <c:pt idx="428">
                  <c:v>44527</c:v>
                </c:pt>
                <c:pt idx="429">
                  <c:v>44528</c:v>
                </c:pt>
                <c:pt idx="430">
                  <c:v>44529</c:v>
                </c:pt>
                <c:pt idx="431">
                  <c:v>44530</c:v>
                </c:pt>
                <c:pt idx="432">
                  <c:v>44531</c:v>
                </c:pt>
                <c:pt idx="433">
                  <c:v>44532</c:v>
                </c:pt>
                <c:pt idx="434">
                  <c:v>44533</c:v>
                </c:pt>
                <c:pt idx="435">
                  <c:v>44534</c:v>
                </c:pt>
                <c:pt idx="436">
                  <c:v>44535</c:v>
                </c:pt>
                <c:pt idx="437">
                  <c:v>44536</c:v>
                </c:pt>
                <c:pt idx="438">
                  <c:v>44537</c:v>
                </c:pt>
                <c:pt idx="439">
                  <c:v>44538</c:v>
                </c:pt>
                <c:pt idx="440">
                  <c:v>44539</c:v>
                </c:pt>
                <c:pt idx="441">
                  <c:v>44540</c:v>
                </c:pt>
              </c:numCache>
            </c:numRef>
          </c:xVal>
          <c:yVal>
            <c:numRef>
              <c:f>'All seasonal growth models fina'!$R$4:$R$511</c:f>
              <c:numCache>
                <c:formatCode>General</c:formatCode>
                <c:ptCount val="508"/>
                <c:pt idx="48">
                  <c:v>0.134363030894256</c:v>
                </c:pt>
                <c:pt idx="49">
                  <c:v>0.268726061788511</c:v>
                </c:pt>
                <c:pt idx="50">
                  <c:v>0.403089092682767</c:v>
                </c:pt>
                <c:pt idx="51">
                  <c:v>0.537452123577022</c:v>
                </c:pt>
                <c:pt idx="52">
                  <c:v>0.671815154471278</c:v>
                </c:pt>
                <c:pt idx="53">
                  <c:v>0.806178185365534</c:v>
                </c:pt>
                <c:pt idx="54">
                  <c:v>0.940541216259789</c:v>
                </c:pt>
                <c:pt idx="55">
                  <c:v>1.07490424715404</c:v>
                </c:pt>
                <c:pt idx="56">
                  <c:v>1.2092672780483</c:v>
                </c:pt>
                <c:pt idx="57">
                  <c:v>1.34363030894256</c:v>
                </c:pt>
                <c:pt idx="58">
                  <c:v>1.47799333983681</c:v>
                </c:pt>
                <c:pt idx="59">
                  <c:v>1.61235637073107</c:v>
                </c:pt>
                <c:pt idx="60">
                  <c:v>1.74671940162532</c:v>
                </c:pt>
                <c:pt idx="61">
                  <c:v>1.88108243251958</c:v>
                </c:pt>
                <c:pt idx="62">
                  <c:v>2.01544546341383</c:v>
                </c:pt>
                <c:pt idx="63">
                  <c:v>2.14980849430809</c:v>
                </c:pt>
                <c:pt idx="64">
                  <c:v>2.28417152520235</c:v>
                </c:pt>
                <c:pt idx="65">
                  <c:v>2.4185345560966</c:v>
                </c:pt>
                <c:pt idx="66">
                  <c:v>2.55289758699086</c:v>
                </c:pt>
                <c:pt idx="67">
                  <c:v>2.68726061788511</c:v>
                </c:pt>
                <c:pt idx="68">
                  <c:v>2.82162364877937</c:v>
                </c:pt>
                <c:pt idx="69">
                  <c:v>2.95598667967362</c:v>
                </c:pt>
                <c:pt idx="70">
                  <c:v>3.09034971056788</c:v>
                </c:pt>
                <c:pt idx="71">
                  <c:v>3.22471274146213</c:v>
                </c:pt>
                <c:pt idx="72">
                  <c:v>3.35907577235639</c:v>
                </c:pt>
                <c:pt idx="73">
                  <c:v>3.49343880325065</c:v>
                </c:pt>
                <c:pt idx="74">
                  <c:v>3.6278018341449</c:v>
                </c:pt>
                <c:pt idx="75">
                  <c:v>3.76216486503916</c:v>
                </c:pt>
                <c:pt idx="76">
                  <c:v>3.89652789593341</c:v>
                </c:pt>
                <c:pt idx="77">
                  <c:v>4.03089092682767</c:v>
                </c:pt>
                <c:pt idx="78">
                  <c:v>4.16525395772192</c:v>
                </c:pt>
                <c:pt idx="79">
                  <c:v>4.33540098341124</c:v>
                </c:pt>
                <c:pt idx="80">
                  <c:v>4.50554800910055</c:v>
                </c:pt>
                <c:pt idx="81">
                  <c:v>4.67569503478986</c:v>
                </c:pt>
                <c:pt idx="82">
                  <c:v>4.90785355207588</c:v>
                </c:pt>
                <c:pt idx="83">
                  <c:v>5.1400120693619</c:v>
                </c:pt>
                <c:pt idx="84">
                  <c:v>5.37217058664792</c:v>
                </c:pt>
                <c:pt idx="85">
                  <c:v>5.60432910393395</c:v>
                </c:pt>
                <c:pt idx="86">
                  <c:v>5.83648762121997</c:v>
                </c:pt>
                <c:pt idx="87">
                  <c:v>6.06864613850599</c:v>
                </c:pt>
                <c:pt idx="88">
                  <c:v>6.30080465579201</c:v>
                </c:pt>
                <c:pt idx="89">
                  <c:v>6.53296317307803</c:v>
                </c:pt>
                <c:pt idx="90">
                  <c:v>6.76512169036406</c:v>
                </c:pt>
                <c:pt idx="91">
                  <c:v>6.99728020765008</c:v>
                </c:pt>
                <c:pt idx="92">
                  <c:v>7.2294387249361</c:v>
                </c:pt>
                <c:pt idx="93">
                  <c:v>7.46159724222212</c:v>
                </c:pt>
                <c:pt idx="94">
                  <c:v>7.69375575950815</c:v>
                </c:pt>
                <c:pt idx="95">
                  <c:v>7.92591427679417</c:v>
                </c:pt>
                <c:pt idx="96">
                  <c:v>8.15807279408019</c:v>
                </c:pt>
                <c:pt idx="97">
                  <c:v>8.39023131136621</c:v>
                </c:pt>
                <c:pt idx="98">
                  <c:v>8.62238982865223</c:v>
                </c:pt>
                <c:pt idx="99">
                  <c:v>8.85454834593826</c:v>
                </c:pt>
                <c:pt idx="100">
                  <c:v>9.08670686322428</c:v>
                </c:pt>
                <c:pt idx="101">
                  <c:v>9.3188653805103</c:v>
                </c:pt>
                <c:pt idx="102">
                  <c:v>9.55102389779632</c:v>
                </c:pt>
                <c:pt idx="103">
                  <c:v>9.78318241508234</c:v>
                </c:pt>
                <c:pt idx="104">
                  <c:v>10.035530294663</c:v>
                </c:pt>
                <c:pt idx="105">
                  <c:v>10.2878781742436</c:v>
                </c:pt>
                <c:pt idx="106">
                  <c:v>10.5402260538243</c:v>
                </c:pt>
                <c:pt idx="107">
                  <c:v>10.7925739334049</c:v>
                </c:pt>
                <c:pt idx="108">
                  <c:v>11.0449218129856</c:v>
                </c:pt>
                <c:pt idx="109">
                  <c:v>11.2972696925662</c:v>
                </c:pt>
                <c:pt idx="110">
                  <c:v>11.5496175721469</c:v>
                </c:pt>
                <c:pt idx="111">
                  <c:v>11.8019654517275</c:v>
                </c:pt>
                <c:pt idx="112">
                  <c:v>12.0543133313082</c:v>
                </c:pt>
                <c:pt idx="113">
                  <c:v>12.3066612108888</c:v>
                </c:pt>
                <c:pt idx="114">
                  <c:v>12.5590090904695</c:v>
                </c:pt>
                <c:pt idx="115">
                  <c:v>12.8113569700501</c:v>
                </c:pt>
                <c:pt idx="116">
                  <c:v>13.0637048496308</c:v>
                </c:pt>
                <c:pt idx="117">
                  <c:v>13.3160527292114</c:v>
                </c:pt>
                <c:pt idx="118">
                  <c:v>13.568400608792</c:v>
                </c:pt>
                <c:pt idx="119">
                  <c:v>13.8207484883727</c:v>
                </c:pt>
                <c:pt idx="120">
                  <c:v>14.0730963679533</c:v>
                </c:pt>
                <c:pt idx="121">
                  <c:v>14.325444247534</c:v>
                </c:pt>
                <c:pt idx="122">
                  <c:v>14.5777921271146</c:v>
                </c:pt>
                <c:pt idx="123">
                  <c:v>14.8301400066953</c:v>
                </c:pt>
                <c:pt idx="124">
                  <c:v>15.0824878862759</c:v>
                </c:pt>
                <c:pt idx="125">
                  <c:v>15.3348357658566</c:v>
                </c:pt>
                <c:pt idx="126">
                  <c:v>15.5871836454372</c:v>
                </c:pt>
                <c:pt idx="127">
                  <c:v>15.8395315250179</c:v>
                </c:pt>
                <c:pt idx="128">
                  <c:v>16.0918794045985</c:v>
                </c:pt>
                <c:pt idx="129">
                  <c:v>16.3442272841792</c:v>
                </c:pt>
                <c:pt idx="130">
                  <c:v>16.6568963249161</c:v>
                </c:pt>
                <c:pt idx="131">
                  <c:v>16.9695653656531</c:v>
                </c:pt>
                <c:pt idx="132">
                  <c:v>17.28223440639</c:v>
                </c:pt>
                <c:pt idx="133">
                  <c:v>17.594903447127</c:v>
                </c:pt>
                <c:pt idx="134">
                  <c:v>17.9075724878639</c:v>
                </c:pt>
                <c:pt idx="135">
                  <c:v>18.2202415286009</c:v>
                </c:pt>
                <c:pt idx="136">
                  <c:v>18.5329105693379</c:v>
                </c:pt>
                <c:pt idx="137">
                  <c:v>18.8690321225198</c:v>
                </c:pt>
                <c:pt idx="138">
                  <c:v>19.2051536757017</c:v>
                </c:pt>
                <c:pt idx="139">
                  <c:v>19.5412752288836</c:v>
                </c:pt>
                <c:pt idx="140">
                  <c:v>19.8773967820655</c:v>
                </c:pt>
                <c:pt idx="141">
                  <c:v>20.2135183352474</c:v>
                </c:pt>
                <c:pt idx="142">
                  <c:v>20.5496398884294</c:v>
                </c:pt>
                <c:pt idx="143">
                  <c:v>20.8857614416113</c:v>
                </c:pt>
                <c:pt idx="144">
                  <c:v>21.2218829947932</c:v>
                </c:pt>
                <c:pt idx="145">
                  <c:v>21.5580045479751</c:v>
                </c:pt>
                <c:pt idx="146">
                  <c:v>21.894126101157</c:v>
                </c:pt>
                <c:pt idx="147">
                  <c:v>22.230247654339</c:v>
                </c:pt>
                <c:pt idx="148">
                  <c:v>22.5663692075209</c:v>
                </c:pt>
                <c:pt idx="149">
                  <c:v>22.9024907607028</c:v>
                </c:pt>
                <c:pt idx="150">
                  <c:v>23.2386123138847</c:v>
                </c:pt>
                <c:pt idx="151">
                  <c:v>23.5747338670666</c:v>
                </c:pt>
                <c:pt idx="152">
                  <c:v>23.9108554202486</c:v>
                </c:pt>
                <c:pt idx="153">
                  <c:v>24.2469769734305</c:v>
                </c:pt>
                <c:pt idx="154">
                  <c:v>24.5830985266124</c:v>
                </c:pt>
                <c:pt idx="155">
                  <c:v>24.9192200797943</c:v>
                </c:pt>
                <c:pt idx="156">
                  <c:v>25.2553416329762</c:v>
                </c:pt>
                <c:pt idx="157">
                  <c:v>25.5914631861581</c:v>
                </c:pt>
                <c:pt idx="158">
                  <c:v>25.9555543041308</c:v>
                </c:pt>
                <c:pt idx="159">
                  <c:v>26.3196454221034</c:v>
                </c:pt>
                <c:pt idx="160">
                  <c:v>26.683736540076</c:v>
                </c:pt>
                <c:pt idx="161">
                  <c:v>27.0478276580486</c:v>
                </c:pt>
                <c:pt idx="162">
                  <c:v>27.4119187760212</c:v>
                </c:pt>
                <c:pt idx="163">
                  <c:v>27.7760098939939</c:v>
                </c:pt>
                <c:pt idx="164">
                  <c:v>28.1401010119665</c:v>
                </c:pt>
                <c:pt idx="165">
                  <c:v>28.5041921299391</c:v>
                </c:pt>
                <c:pt idx="166">
                  <c:v>28.8682832479117</c:v>
                </c:pt>
                <c:pt idx="167">
                  <c:v>29.2323743658843</c:v>
                </c:pt>
                <c:pt idx="168">
                  <c:v>29.596465483857</c:v>
                </c:pt>
                <c:pt idx="169">
                  <c:v>29.9605566018296</c:v>
                </c:pt>
                <c:pt idx="170">
                  <c:v>30.3398088610752</c:v>
                </c:pt>
                <c:pt idx="171">
                  <c:v>30.7190611203207</c:v>
                </c:pt>
                <c:pt idx="172">
                  <c:v>31.0983133795663</c:v>
                </c:pt>
                <c:pt idx="173">
                  <c:v>31.4775656388119</c:v>
                </c:pt>
                <c:pt idx="174">
                  <c:v>31.8568178980575</c:v>
                </c:pt>
                <c:pt idx="175">
                  <c:v>32.2360701573031</c:v>
                </c:pt>
                <c:pt idx="176">
                  <c:v>32.6153224165486</c:v>
                </c:pt>
                <c:pt idx="177">
                  <c:v>32.9945746757942</c:v>
                </c:pt>
                <c:pt idx="178">
                  <c:v>33.3738269350398</c:v>
                </c:pt>
                <c:pt idx="179">
                  <c:v>33.7530791942854</c:v>
                </c:pt>
                <c:pt idx="180">
                  <c:v>34.1530590073871</c:v>
                </c:pt>
                <c:pt idx="181">
                  <c:v>34.5530388204888</c:v>
                </c:pt>
                <c:pt idx="182">
                  <c:v>34.9078370534448</c:v>
                </c:pt>
                <c:pt idx="183">
                  <c:v>35.2626352864007</c:v>
                </c:pt>
                <c:pt idx="184">
                  <c:v>35.6174335193567</c:v>
                </c:pt>
                <c:pt idx="185">
                  <c:v>35.9722317523127</c:v>
                </c:pt>
                <c:pt idx="186">
                  <c:v>36.3270299852687</c:v>
                </c:pt>
                <c:pt idx="187">
                  <c:v>36.6818282182247</c:v>
                </c:pt>
                <c:pt idx="188">
                  <c:v>37.0366264511806</c:v>
                </c:pt>
                <c:pt idx="189">
                  <c:v>37.3914246841366</c:v>
                </c:pt>
                <c:pt idx="190">
                  <c:v>37.7462229170926</c:v>
                </c:pt>
                <c:pt idx="191">
                  <c:v>38.1010211500486</c:v>
                </c:pt>
                <c:pt idx="192">
                  <c:v>38.4558193830046</c:v>
                </c:pt>
                <c:pt idx="193">
                  <c:v>38.8106176159605</c:v>
                </c:pt>
                <c:pt idx="194">
                  <c:v>39.1654158489165</c:v>
                </c:pt>
                <c:pt idx="195">
                  <c:v>39.5202140818725</c:v>
                </c:pt>
                <c:pt idx="196">
                  <c:v>39.8750123148285</c:v>
                </c:pt>
                <c:pt idx="197">
                  <c:v>40.2298105477845</c:v>
                </c:pt>
                <c:pt idx="198">
                  <c:v>40.5846087807404</c:v>
                </c:pt>
                <c:pt idx="199">
                  <c:v>40.9394070136964</c:v>
                </c:pt>
                <c:pt idx="200">
                  <c:v>41.2942052466524</c:v>
                </c:pt>
                <c:pt idx="201">
                  <c:v>41.6490034796084</c:v>
                </c:pt>
                <c:pt idx="202">
                  <c:v>42.0038017125644</c:v>
                </c:pt>
                <c:pt idx="203">
                  <c:v>42.351380354438</c:v>
                </c:pt>
                <c:pt idx="204">
                  <c:v>42.6989589963116</c:v>
                </c:pt>
                <c:pt idx="205">
                  <c:v>43.0289029597338</c:v>
                </c:pt>
                <c:pt idx="206">
                  <c:v>43.3588469231559</c:v>
                </c:pt>
                <c:pt idx="207">
                  <c:v>43.6887908865781</c:v>
                </c:pt>
                <c:pt idx="208">
                  <c:v>44.0187348500003</c:v>
                </c:pt>
                <c:pt idx="209">
                  <c:v>44.3486788134224</c:v>
                </c:pt>
                <c:pt idx="210">
                  <c:v>44.6786227768446</c:v>
                </c:pt>
                <c:pt idx="211">
                  <c:v>45.0085667402668</c:v>
                </c:pt>
                <c:pt idx="212">
                  <c:v>45.3385107036889</c:v>
                </c:pt>
                <c:pt idx="213">
                  <c:v>45.6684546671111</c:v>
                </c:pt>
                <c:pt idx="214">
                  <c:v>45.9983986305333</c:v>
                </c:pt>
                <c:pt idx="215">
                  <c:v>46.3169158655476</c:v>
                </c:pt>
                <c:pt idx="216">
                  <c:v>46.6354331005619</c:v>
                </c:pt>
                <c:pt idx="217">
                  <c:v>46.9539503355762</c:v>
                </c:pt>
                <c:pt idx="218">
                  <c:v>47.261447672994</c:v>
                </c:pt>
                <c:pt idx="219">
                  <c:v>47.5689450104118</c:v>
                </c:pt>
                <c:pt idx="220">
                  <c:v>47.8764423478296</c:v>
                </c:pt>
                <c:pt idx="221">
                  <c:v>48.1839396852474</c:v>
                </c:pt>
                <c:pt idx="222">
                  <c:v>48.4914370226652</c:v>
                </c:pt>
                <c:pt idx="223">
                  <c:v>48.7989343600829</c:v>
                </c:pt>
                <c:pt idx="224">
                  <c:v>49.1064316975007</c:v>
                </c:pt>
                <c:pt idx="225">
                  <c:v>49.4139290349185</c:v>
                </c:pt>
                <c:pt idx="226">
                  <c:v>49.7214263723363</c:v>
                </c:pt>
                <c:pt idx="227">
                  <c:v>50.0289237097541</c:v>
                </c:pt>
                <c:pt idx="228">
                  <c:v>50.3364210471719</c:v>
                </c:pt>
                <c:pt idx="229">
                  <c:v>50.6439183845897</c:v>
                </c:pt>
                <c:pt idx="230">
                  <c:v>50.9514157220075</c:v>
                </c:pt>
                <c:pt idx="231">
                  <c:v>51.2589130594253</c:v>
                </c:pt>
                <c:pt idx="232">
                  <c:v>51.5664103968431</c:v>
                </c:pt>
                <c:pt idx="233">
                  <c:v>51.8739077342609</c:v>
                </c:pt>
                <c:pt idx="234">
                  <c:v>52.1814050716787</c:v>
                </c:pt>
                <c:pt idx="235">
                  <c:v>52.4889024090965</c:v>
                </c:pt>
                <c:pt idx="236">
                  <c:v>52.7963997465143</c:v>
                </c:pt>
                <c:pt idx="237">
                  <c:v>53.103897083932</c:v>
                </c:pt>
                <c:pt idx="238">
                  <c:v>53.4113944213498</c:v>
                </c:pt>
                <c:pt idx="239">
                  <c:v>53.7347748591488</c:v>
                </c:pt>
                <c:pt idx="240">
                  <c:v>54.0581552969478</c:v>
                </c:pt>
                <c:pt idx="241">
                  <c:v>54.3815357347468</c:v>
                </c:pt>
                <c:pt idx="242">
                  <c:v>54.7049161725458</c:v>
                </c:pt>
                <c:pt idx="243">
                  <c:v>55.0282966103448</c:v>
                </c:pt>
                <c:pt idx="244">
                  <c:v>55.3516770481438</c:v>
                </c:pt>
                <c:pt idx="245">
                  <c:v>55.6750574859428</c:v>
                </c:pt>
                <c:pt idx="246">
                  <c:v>55.9984379237418</c:v>
                </c:pt>
                <c:pt idx="247">
                  <c:v>56.3218183615407</c:v>
                </c:pt>
                <c:pt idx="248">
                  <c:v>56.6451987993397</c:v>
                </c:pt>
                <c:pt idx="249">
                  <c:v>56.9685792371387</c:v>
                </c:pt>
                <c:pt idx="250">
                  <c:v>57.2919596749377</c:v>
                </c:pt>
                <c:pt idx="251">
                  <c:v>57.6153401127367</c:v>
                </c:pt>
                <c:pt idx="252">
                  <c:v>57.9387205505357</c:v>
                </c:pt>
                <c:pt idx="253">
                  <c:v>58.2621009883347</c:v>
                </c:pt>
                <c:pt idx="254">
                  <c:v>58.5454878767061</c:v>
                </c:pt>
                <c:pt idx="255">
                  <c:v>58.8288747650776</c:v>
                </c:pt>
                <c:pt idx="256">
                  <c:v>59.1122616534491</c:v>
                </c:pt>
                <c:pt idx="257">
                  <c:v>59.3956485418206</c:v>
                </c:pt>
                <c:pt idx="258">
                  <c:v>59.679035430192</c:v>
                </c:pt>
                <c:pt idx="259">
                  <c:v>59.9411696589131</c:v>
                </c:pt>
                <c:pt idx="260">
                  <c:v>60.2033038876341</c:v>
                </c:pt>
                <c:pt idx="261">
                  <c:v>60.4654381163552</c:v>
                </c:pt>
                <c:pt idx="262">
                  <c:v>60.7275723450763</c:v>
                </c:pt>
                <c:pt idx="263">
                  <c:v>60.9897065737973</c:v>
                </c:pt>
                <c:pt idx="264">
                  <c:v>61.2518408025184</c:v>
                </c:pt>
                <c:pt idx="265">
                  <c:v>61.5139750312394</c:v>
                </c:pt>
                <c:pt idx="266">
                  <c:v>61.7761092599605</c:v>
                </c:pt>
                <c:pt idx="267">
                  <c:v>62.0382434886815</c:v>
                </c:pt>
                <c:pt idx="268">
                  <c:v>62.3003777174026</c:v>
                </c:pt>
                <c:pt idx="269">
                  <c:v>62.6385692769507</c:v>
                </c:pt>
                <c:pt idx="270">
                  <c:v>62.9767608364988</c:v>
                </c:pt>
                <c:pt idx="271">
                  <c:v>63.3149523960469</c:v>
                </c:pt>
                <c:pt idx="272">
                  <c:v>63.653143955595</c:v>
                </c:pt>
                <c:pt idx="273">
                  <c:v>63.9913355151431</c:v>
                </c:pt>
                <c:pt idx="274">
                  <c:v>64.3295270746913</c:v>
                </c:pt>
                <c:pt idx="275">
                  <c:v>64.6677186342394</c:v>
                </c:pt>
                <c:pt idx="276">
                  <c:v>65.0059101937875</c:v>
                </c:pt>
                <c:pt idx="277">
                  <c:v>65.3441017533356</c:v>
                </c:pt>
                <c:pt idx="278">
                  <c:v>65.6928820464712</c:v>
                </c:pt>
                <c:pt idx="279">
                  <c:v>66.0416623396068</c:v>
                </c:pt>
                <c:pt idx="280">
                  <c:v>66.3904426327423</c:v>
                </c:pt>
                <c:pt idx="281">
                  <c:v>66.7392229258779</c:v>
                </c:pt>
                <c:pt idx="282">
                  <c:v>67.0880032190135</c:v>
                </c:pt>
                <c:pt idx="283">
                  <c:v>67.4367835121491</c:v>
                </c:pt>
                <c:pt idx="284">
                  <c:v>67.7855638052847</c:v>
                </c:pt>
                <c:pt idx="285">
                  <c:v>68.1343440984202</c:v>
                </c:pt>
                <c:pt idx="286">
                  <c:v>68.4831243915558</c:v>
                </c:pt>
                <c:pt idx="287">
                  <c:v>68.8319046846914</c:v>
                </c:pt>
                <c:pt idx="288">
                  <c:v>69.180684977827</c:v>
                </c:pt>
                <c:pt idx="289">
                  <c:v>69.5294652709625</c:v>
                </c:pt>
                <c:pt idx="290">
                  <c:v>69.8782455640981</c:v>
                </c:pt>
                <c:pt idx="291">
                  <c:v>70.2270258572337</c:v>
                </c:pt>
                <c:pt idx="292">
                  <c:v>70.5758061503693</c:v>
                </c:pt>
                <c:pt idx="293">
                  <c:v>70.9245864435048</c:v>
                </c:pt>
                <c:pt idx="294">
                  <c:v>71.2265622253622</c:v>
                </c:pt>
                <c:pt idx="295">
                  <c:v>71.5285380072196</c:v>
                </c:pt>
                <c:pt idx="296">
                  <c:v>71.8569856230456</c:v>
                </c:pt>
                <c:pt idx="297">
                  <c:v>72.1854332388717</c:v>
                </c:pt>
                <c:pt idx="298">
                  <c:v>72.5138808546977</c:v>
                </c:pt>
                <c:pt idx="299">
                  <c:v>72.8423284705237</c:v>
                </c:pt>
                <c:pt idx="300">
                  <c:v>73.1707760863498</c:v>
                </c:pt>
                <c:pt idx="301">
                  <c:v>73.4992237021758</c:v>
                </c:pt>
                <c:pt idx="302">
                  <c:v>73.8276713180018</c:v>
                </c:pt>
                <c:pt idx="303">
                  <c:v>74.1561189338279</c:v>
                </c:pt>
                <c:pt idx="304">
                  <c:v>74.4845665496539</c:v>
                </c:pt>
                <c:pt idx="305">
                  <c:v>74.81301416548</c:v>
                </c:pt>
                <c:pt idx="306">
                  <c:v>75.141461781306</c:v>
                </c:pt>
                <c:pt idx="307">
                  <c:v>75.469909397132</c:v>
                </c:pt>
                <c:pt idx="308">
                  <c:v>75.7983570129581</c:v>
                </c:pt>
                <c:pt idx="309">
                  <c:v>76.1268046287841</c:v>
                </c:pt>
                <c:pt idx="310">
                  <c:v>76.4552522446101</c:v>
                </c:pt>
                <c:pt idx="311">
                  <c:v>76.7836998604362</c:v>
                </c:pt>
                <c:pt idx="312">
                  <c:v>77.1121474762622</c:v>
                </c:pt>
                <c:pt idx="313">
                  <c:v>77.4405950920882</c:v>
                </c:pt>
                <c:pt idx="314">
                  <c:v>77.7690427079143</c:v>
                </c:pt>
                <c:pt idx="315">
                  <c:v>78.111690248929</c:v>
                </c:pt>
                <c:pt idx="316">
                  <c:v>78.4543377899437</c:v>
                </c:pt>
                <c:pt idx="317">
                  <c:v>78.7043339120681</c:v>
                </c:pt>
                <c:pt idx="318">
                  <c:v>78.9543300341925</c:v>
                </c:pt>
                <c:pt idx="319">
                  <c:v>79.1970300358132</c:v>
                </c:pt>
                <c:pt idx="320">
                  <c:v>79.4397300374339</c:v>
                </c:pt>
                <c:pt idx="321">
                  <c:v>79.6824300390547</c:v>
                </c:pt>
                <c:pt idx="322">
                  <c:v>79.9251300406754</c:v>
                </c:pt>
                <c:pt idx="323">
                  <c:v>80.1678300422961</c:v>
                </c:pt>
                <c:pt idx="324">
                  <c:v>80.4105300439169</c:v>
                </c:pt>
                <c:pt idx="325">
                  <c:v>80.6532300455376</c:v>
                </c:pt>
                <c:pt idx="326">
                  <c:v>80.8959300471583</c:v>
                </c:pt>
                <c:pt idx="327">
                  <c:v>81.1386300487791</c:v>
                </c:pt>
                <c:pt idx="328">
                  <c:v>81.3813300503998</c:v>
                </c:pt>
                <c:pt idx="329">
                  <c:v>81.6240300520206</c:v>
                </c:pt>
                <c:pt idx="330">
                  <c:v>81.8667300536413</c:v>
                </c:pt>
                <c:pt idx="331">
                  <c:v>82.109430055262</c:v>
                </c:pt>
                <c:pt idx="332">
                  <c:v>82.3521300568827</c:v>
                </c:pt>
                <c:pt idx="333">
                  <c:v>82.5948300585035</c:v>
                </c:pt>
                <c:pt idx="334">
                  <c:v>82.8671191189782</c:v>
                </c:pt>
                <c:pt idx="335">
                  <c:v>83.139408179453</c:v>
                </c:pt>
                <c:pt idx="336">
                  <c:v>83.4116972399278</c:v>
                </c:pt>
                <c:pt idx="337">
                  <c:v>83.6839863004025</c:v>
                </c:pt>
                <c:pt idx="338">
                  <c:v>83.9562753608773</c:v>
                </c:pt>
                <c:pt idx="339">
                  <c:v>84.228564421352</c:v>
                </c:pt>
                <c:pt idx="340">
                  <c:v>84.5008534818268</c:v>
                </c:pt>
                <c:pt idx="341">
                  <c:v>84.7731425423016</c:v>
                </c:pt>
                <c:pt idx="342">
                  <c:v>85.0454316027763</c:v>
                </c:pt>
                <c:pt idx="343">
                  <c:v>85.3177206632511</c:v>
                </c:pt>
                <c:pt idx="344">
                  <c:v>85.5900097237259</c:v>
                </c:pt>
                <c:pt idx="345">
                  <c:v>85.8622987842006</c:v>
                </c:pt>
                <c:pt idx="346">
                  <c:v>86.1345878446754</c:v>
                </c:pt>
                <c:pt idx="347">
                  <c:v>86.4068769051501</c:v>
                </c:pt>
                <c:pt idx="348">
                  <c:v>86.6791659656249</c:v>
                </c:pt>
                <c:pt idx="349">
                  <c:v>86.9514550260997</c:v>
                </c:pt>
                <c:pt idx="350">
                  <c:v>87.2237440865744</c:v>
                </c:pt>
                <c:pt idx="351">
                  <c:v>87.4960331470492</c:v>
                </c:pt>
                <c:pt idx="352">
                  <c:v>87.768322207524</c:v>
                </c:pt>
                <c:pt idx="353">
                  <c:v>88.0406112679987</c:v>
                </c:pt>
                <c:pt idx="354">
                  <c:v>88.3129003284735</c:v>
                </c:pt>
                <c:pt idx="355">
                  <c:v>88.5851893889482</c:v>
                </c:pt>
                <c:pt idx="356">
                  <c:v>88.857478449423</c:v>
                </c:pt>
                <c:pt idx="357">
                  <c:v>89.1297675098978</c:v>
                </c:pt>
                <c:pt idx="358">
                  <c:v>89.4020565703725</c:v>
                </c:pt>
                <c:pt idx="359">
                  <c:v>89.6743456308473</c:v>
                </c:pt>
                <c:pt idx="360">
                  <c:v>89.8999589171872</c:v>
                </c:pt>
                <c:pt idx="361">
                  <c:v>90.1255722035272</c:v>
                </c:pt>
                <c:pt idx="362">
                  <c:v>90.3511854898672</c:v>
                </c:pt>
                <c:pt idx="363">
                  <c:v>90.6110340509143</c:v>
                </c:pt>
                <c:pt idx="364">
                  <c:v>90.8708826119614</c:v>
                </c:pt>
                <c:pt idx="365">
                  <c:v>91.1307311730085</c:v>
                </c:pt>
                <c:pt idx="366">
                  <c:v>91.3905797340557</c:v>
                </c:pt>
                <c:pt idx="367">
                  <c:v>91.6504282951028</c:v>
                </c:pt>
                <c:pt idx="368">
                  <c:v>91.9102768561499</c:v>
                </c:pt>
                <c:pt idx="369">
                  <c:v>92.170125417197</c:v>
                </c:pt>
                <c:pt idx="370">
                  <c:v>92.4299739782441</c:v>
                </c:pt>
                <c:pt idx="371">
                  <c:v>92.6898225392913</c:v>
                </c:pt>
                <c:pt idx="372">
                  <c:v>92.9496711003384</c:v>
                </c:pt>
                <c:pt idx="373">
                  <c:v>93.2095196613855</c:v>
                </c:pt>
                <c:pt idx="374">
                  <c:v>93.4693682224326</c:v>
                </c:pt>
                <c:pt idx="375">
                  <c:v>93.7292167834798</c:v>
                </c:pt>
                <c:pt idx="376">
                  <c:v>93.9890653445269</c:v>
                </c:pt>
                <c:pt idx="377">
                  <c:v>94.248913905574</c:v>
                </c:pt>
                <c:pt idx="378">
                  <c:v>94.5087624666211</c:v>
                </c:pt>
                <c:pt idx="379">
                  <c:v>94.7686110276682</c:v>
                </c:pt>
                <c:pt idx="380">
                  <c:v>95.0284595887154</c:v>
                </c:pt>
                <c:pt idx="381">
                  <c:v>95.2883081497625</c:v>
                </c:pt>
                <c:pt idx="382">
                  <c:v>95.5481567108096</c:v>
                </c:pt>
                <c:pt idx="383">
                  <c:v>95.8080052718567</c:v>
                </c:pt>
                <c:pt idx="384">
                  <c:v>96.0678538329039</c:v>
                </c:pt>
                <c:pt idx="385">
                  <c:v>96.2234645265552</c:v>
                </c:pt>
                <c:pt idx="386">
                  <c:v>96.3790752202066</c:v>
                </c:pt>
                <c:pt idx="387">
                  <c:v>96.5346859138579</c:v>
                </c:pt>
                <c:pt idx="388">
                  <c:v>96.6902966075093</c:v>
                </c:pt>
                <c:pt idx="389">
                  <c:v>96.8459073011606</c:v>
                </c:pt>
                <c:pt idx="390">
                  <c:v>97.001517994812</c:v>
                </c:pt>
                <c:pt idx="391">
                  <c:v>97.1571286884633</c:v>
                </c:pt>
                <c:pt idx="392">
                  <c:v>97.3127393821147</c:v>
                </c:pt>
                <c:pt idx="393">
                  <c:v>97.4471024130089</c:v>
                </c:pt>
                <c:pt idx="394">
                  <c:v>97.5814654439032</c:v>
                </c:pt>
                <c:pt idx="395">
                  <c:v>97.7158284747974</c:v>
                </c:pt>
                <c:pt idx="396">
                  <c:v>97.8501915056917</c:v>
                </c:pt>
                <c:pt idx="397">
                  <c:v>97.9845545365859</c:v>
                </c:pt>
                <c:pt idx="398">
                  <c:v>98.1189175674802</c:v>
                </c:pt>
                <c:pt idx="399">
                  <c:v>98.2532805983744</c:v>
                </c:pt>
                <c:pt idx="400">
                  <c:v>98.3876436292687</c:v>
                </c:pt>
                <c:pt idx="401">
                  <c:v>98.5220066601629</c:v>
                </c:pt>
                <c:pt idx="402">
                  <c:v>98.6563696910572</c:v>
                </c:pt>
                <c:pt idx="403">
                  <c:v>98.7907327219514</c:v>
                </c:pt>
                <c:pt idx="404">
                  <c:v>98.9250957528457</c:v>
                </c:pt>
                <c:pt idx="405">
                  <c:v>99.0594587837399</c:v>
                </c:pt>
                <c:pt idx="406">
                  <c:v>99.1938218146342</c:v>
                </c:pt>
                <c:pt idx="407">
                  <c:v>99.3281848455284</c:v>
                </c:pt>
                <c:pt idx="408">
                  <c:v>99.4625478764227</c:v>
                </c:pt>
                <c:pt idx="409">
                  <c:v>99.5969109073169</c:v>
                </c:pt>
                <c:pt idx="410">
                  <c:v>99.7312739382112</c:v>
                </c:pt>
                <c:pt idx="411">
                  <c:v>99.8656369691054</c:v>
                </c:pt>
                <c:pt idx="412">
                  <c:v>99.9999999999997</c:v>
                </c:pt>
              </c:numCache>
            </c:numRef>
          </c:yVal>
          <c:smooth val="0"/>
        </c:ser>
        <c:axId val="39380377"/>
        <c:axId val="54021545"/>
      </c:scatterChart>
      <c:valAx>
        <c:axId val="39380377"/>
        <c:scaling>
          <c:orientation val="minMax"/>
          <c:max val="44620"/>
          <c:min val="44075"/>
        </c:scaling>
        <c:delete val="0"/>
        <c:axPos val="b"/>
        <c:numFmt formatCode="&quot;          &quot;mmm" sourceLinked="0"/>
        <c:majorTickMark val="out"/>
        <c:minorTickMark val="none"/>
        <c:tickLblPos val="nextTo"/>
        <c:spPr>
          <a:ln w="158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1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4021545"/>
        <c:crosses val="autoZero"/>
        <c:crossBetween val="midCat"/>
        <c:majorUnit val="30.6"/>
      </c:valAx>
      <c:valAx>
        <c:axId val="54021545"/>
        <c:scaling>
          <c:orientation val="minMax"/>
          <c:max val="10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158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1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9380377"/>
        <c:crosses val="autoZero"/>
        <c:crossBetween val="midCat"/>
        <c:majorUnit val="20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Marker"/>
        <c:varyColors val="0"/>
        <c:ser>
          <c:idx val="0"/>
          <c:order val="0"/>
          <c:spPr>
            <a:solidFill>
              <a:srgbClr val="000000"/>
            </a:solidFill>
            <a:ln w="28800">
              <a:solidFill>
                <a:srgbClr val="000000"/>
              </a:solidFill>
              <a:round/>
            </a:ln>
          </c:spPr>
          <c:marker>
            <c:symbol val="square"/>
            <c:size val="6"/>
            <c:spPr>
              <a:solidFill>
                <a:srgbClr val="000000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'NE Iceland isotope data'!$H$54:$H$128</c:f>
              <c:numCache>
                <c:formatCode>General</c:formatCode>
                <c:ptCount val="75"/>
                <c:pt idx="2">
                  <c:v>0.662</c:v>
                </c:pt>
                <c:pt idx="3">
                  <c:v>1.438</c:v>
                </c:pt>
                <c:pt idx="4">
                  <c:v>2.221</c:v>
                </c:pt>
                <c:pt idx="5">
                  <c:v>2.942</c:v>
                </c:pt>
                <c:pt idx="6">
                  <c:v>3.651</c:v>
                </c:pt>
                <c:pt idx="7">
                  <c:v>4.035</c:v>
                </c:pt>
                <c:pt idx="8">
                  <c:v>4.353</c:v>
                </c:pt>
                <c:pt idx="9">
                  <c:v>4.661</c:v>
                </c:pt>
                <c:pt idx="10">
                  <c:v>5.195</c:v>
                </c:pt>
                <c:pt idx="11">
                  <c:v>5.623</c:v>
                </c:pt>
                <c:pt idx="12">
                  <c:v>6.149</c:v>
                </c:pt>
                <c:pt idx="13">
                  <c:v>6.53</c:v>
                </c:pt>
                <c:pt idx="14">
                  <c:v>6.943</c:v>
                </c:pt>
                <c:pt idx="15">
                  <c:v>7.488</c:v>
                </c:pt>
                <c:pt idx="16">
                  <c:v>8.02</c:v>
                </c:pt>
                <c:pt idx="17">
                  <c:v>8.377</c:v>
                </c:pt>
                <c:pt idx="18">
                  <c:v>8.845</c:v>
                </c:pt>
                <c:pt idx="19">
                  <c:v>9.352</c:v>
                </c:pt>
                <c:pt idx="20">
                  <c:v>9.867</c:v>
                </c:pt>
                <c:pt idx="21">
                  <c:v>10.449</c:v>
                </c:pt>
                <c:pt idx="22">
                  <c:v>10.737</c:v>
                </c:pt>
                <c:pt idx="23">
                  <c:v>11.065</c:v>
                </c:pt>
                <c:pt idx="24">
                  <c:v>11.394</c:v>
                </c:pt>
                <c:pt idx="25">
                  <c:v>11.756</c:v>
                </c:pt>
                <c:pt idx="26">
                  <c:v>12.044</c:v>
                </c:pt>
                <c:pt idx="27">
                  <c:v>12.292</c:v>
                </c:pt>
                <c:pt idx="28">
                  <c:v>12.68</c:v>
                </c:pt>
                <c:pt idx="29">
                  <c:v>12.967</c:v>
                </c:pt>
                <c:pt idx="30">
                  <c:v>13.166</c:v>
                </c:pt>
                <c:pt idx="31">
                  <c:v>13.356</c:v>
                </c:pt>
                <c:pt idx="32">
                  <c:v>13.641</c:v>
                </c:pt>
                <c:pt idx="33">
                  <c:v>13.952</c:v>
                </c:pt>
                <c:pt idx="34">
                  <c:v>14.246</c:v>
                </c:pt>
                <c:pt idx="35">
                  <c:v>14.695</c:v>
                </c:pt>
                <c:pt idx="36">
                  <c:v>14.933</c:v>
                </c:pt>
                <c:pt idx="37">
                  <c:v>15.257</c:v>
                </c:pt>
                <c:pt idx="38">
                  <c:v>15.595</c:v>
                </c:pt>
                <c:pt idx="39">
                  <c:v>15.983</c:v>
                </c:pt>
                <c:pt idx="40">
                  <c:v>16.269</c:v>
                </c:pt>
                <c:pt idx="41">
                  <c:v>16.532</c:v>
                </c:pt>
                <c:pt idx="42">
                  <c:v>16.775</c:v>
                </c:pt>
                <c:pt idx="43">
                  <c:v>16.913</c:v>
                </c:pt>
                <c:pt idx="44">
                  <c:v>17.277</c:v>
                </c:pt>
                <c:pt idx="45">
                  <c:v>17.552</c:v>
                </c:pt>
                <c:pt idx="46">
                  <c:v>17.834</c:v>
                </c:pt>
                <c:pt idx="47">
                  <c:v>18.059</c:v>
                </c:pt>
                <c:pt idx="48">
                  <c:v>18.344</c:v>
                </c:pt>
                <c:pt idx="49">
                  <c:v>18.744</c:v>
                </c:pt>
                <c:pt idx="50">
                  <c:v>18.818</c:v>
                </c:pt>
                <c:pt idx="51">
                  <c:v>18.958</c:v>
                </c:pt>
                <c:pt idx="52">
                  <c:v>19.371</c:v>
                </c:pt>
                <c:pt idx="53">
                  <c:v>19.749</c:v>
                </c:pt>
                <c:pt idx="54">
                  <c:v>19.823</c:v>
                </c:pt>
                <c:pt idx="55">
                  <c:v>20.12</c:v>
                </c:pt>
                <c:pt idx="56">
                  <c:v>20.377</c:v>
                </c:pt>
                <c:pt idx="57">
                  <c:v>20.594</c:v>
                </c:pt>
                <c:pt idx="58">
                  <c:v>20.964</c:v>
                </c:pt>
                <c:pt idx="59">
                  <c:v>21.218</c:v>
                </c:pt>
                <c:pt idx="60">
                  <c:v>21.569</c:v>
                </c:pt>
                <c:pt idx="61">
                  <c:v>22.035</c:v>
                </c:pt>
                <c:pt idx="62">
                  <c:v>22.959</c:v>
                </c:pt>
                <c:pt idx="63">
                  <c:v>23.256</c:v>
                </c:pt>
                <c:pt idx="64">
                  <c:v>23.555</c:v>
                </c:pt>
                <c:pt idx="65">
                  <c:v>23.793</c:v>
                </c:pt>
                <c:pt idx="66">
                  <c:v>24.019</c:v>
                </c:pt>
                <c:pt idx="67">
                  <c:v>24.334</c:v>
                </c:pt>
                <c:pt idx="68">
                  <c:v>24.836</c:v>
                </c:pt>
                <c:pt idx="69">
                  <c:v>25.025</c:v>
                </c:pt>
                <c:pt idx="70">
                  <c:v>25.152</c:v>
                </c:pt>
                <c:pt idx="71">
                  <c:v>25.437</c:v>
                </c:pt>
                <c:pt idx="72">
                  <c:v>25.681</c:v>
                </c:pt>
                <c:pt idx="73">
                  <c:v>25.916</c:v>
                </c:pt>
                <c:pt idx="74">
                  <c:v>26.221</c:v>
                </c:pt>
              </c:numCache>
            </c:numRef>
          </c:xVal>
          <c:yVal>
            <c:numRef>
              <c:f>'NE Iceland isotope data'!$L$54:$L$128</c:f>
              <c:numCache>
                <c:formatCode>General</c:formatCode>
                <c:ptCount val="75"/>
                <c:pt idx="0">
                  <c:v>2.995</c:v>
                </c:pt>
                <c:pt idx="1">
                  <c:v>1.835</c:v>
                </c:pt>
                <c:pt idx="2">
                  <c:v>2.342</c:v>
                </c:pt>
                <c:pt idx="3">
                  <c:v>2.391</c:v>
                </c:pt>
                <c:pt idx="4">
                  <c:v>2.465</c:v>
                </c:pt>
                <c:pt idx="5">
                  <c:v>2.447</c:v>
                </c:pt>
                <c:pt idx="6">
                  <c:v>2.227</c:v>
                </c:pt>
                <c:pt idx="7">
                  <c:v>2.173</c:v>
                </c:pt>
                <c:pt idx="8">
                  <c:v>1.824</c:v>
                </c:pt>
                <c:pt idx="9">
                  <c:v>2.016</c:v>
                </c:pt>
                <c:pt idx="10">
                  <c:v>1.881</c:v>
                </c:pt>
                <c:pt idx="11">
                  <c:v>3.255</c:v>
                </c:pt>
                <c:pt idx="12">
                  <c:v>2.866</c:v>
                </c:pt>
                <c:pt idx="13">
                  <c:v>2.707</c:v>
                </c:pt>
                <c:pt idx="14">
                  <c:v>2.426</c:v>
                </c:pt>
                <c:pt idx="15">
                  <c:v>2.635</c:v>
                </c:pt>
                <c:pt idx="16">
                  <c:v>2.784</c:v>
                </c:pt>
                <c:pt idx="17">
                  <c:v>2.837</c:v>
                </c:pt>
                <c:pt idx="18">
                  <c:v>2.455</c:v>
                </c:pt>
                <c:pt idx="19">
                  <c:v>2.079</c:v>
                </c:pt>
                <c:pt idx="20">
                  <c:v>2.223</c:v>
                </c:pt>
                <c:pt idx="21">
                  <c:v>2.113</c:v>
                </c:pt>
                <c:pt idx="22">
                  <c:v>2.005</c:v>
                </c:pt>
                <c:pt idx="23">
                  <c:v>2.219</c:v>
                </c:pt>
                <c:pt idx="24">
                  <c:v>2.468</c:v>
                </c:pt>
                <c:pt idx="25">
                  <c:v>3.053</c:v>
                </c:pt>
                <c:pt idx="26">
                  <c:v>2.542</c:v>
                </c:pt>
                <c:pt idx="27">
                  <c:v>2.271</c:v>
                </c:pt>
                <c:pt idx="28">
                  <c:v>2.161</c:v>
                </c:pt>
                <c:pt idx="29">
                  <c:v>1.903</c:v>
                </c:pt>
                <c:pt idx="30">
                  <c:v>1.606</c:v>
                </c:pt>
                <c:pt idx="31">
                  <c:v>1.466</c:v>
                </c:pt>
                <c:pt idx="32">
                  <c:v>1.536</c:v>
                </c:pt>
                <c:pt idx="33">
                  <c:v>1.573</c:v>
                </c:pt>
                <c:pt idx="34">
                  <c:v>1.975</c:v>
                </c:pt>
                <c:pt idx="35">
                  <c:v>2.801</c:v>
                </c:pt>
                <c:pt idx="36">
                  <c:v>2.664</c:v>
                </c:pt>
                <c:pt idx="37">
                  <c:v>2.424</c:v>
                </c:pt>
                <c:pt idx="38">
                  <c:v>2.48</c:v>
                </c:pt>
                <c:pt idx="39">
                  <c:v>1.902</c:v>
                </c:pt>
                <c:pt idx="40">
                  <c:v>1.337</c:v>
                </c:pt>
                <c:pt idx="41">
                  <c:v>1.549</c:v>
                </c:pt>
                <c:pt idx="42">
                  <c:v>1.518</c:v>
                </c:pt>
                <c:pt idx="43">
                  <c:v>1.584</c:v>
                </c:pt>
                <c:pt idx="44">
                  <c:v>2.032</c:v>
                </c:pt>
                <c:pt idx="45">
                  <c:v>3.034</c:v>
                </c:pt>
                <c:pt idx="46">
                  <c:v>2.666</c:v>
                </c:pt>
                <c:pt idx="47">
                  <c:v>2.614</c:v>
                </c:pt>
                <c:pt idx="48">
                  <c:v>2.119</c:v>
                </c:pt>
                <c:pt idx="49">
                  <c:v>1.996</c:v>
                </c:pt>
                <c:pt idx="50">
                  <c:v>2.037</c:v>
                </c:pt>
                <c:pt idx="51">
                  <c:v>2.06</c:v>
                </c:pt>
                <c:pt idx="52">
                  <c:v>3.045</c:v>
                </c:pt>
                <c:pt idx="53">
                  <c:v>2.712</c:v>
                </c:pt>
                <c:pt idx="54">
                  <c:v>2.534</c:v>
                </c:pt>
                <c:pt idx="55">
                  <c:v>2.17</c:v>
                </c:pt>
                <c:pt idx="56">
                  <c:v>1.783</c:v>
                </c:pt>
                <c:pt idx="57">
                  <c:v>2.074</c:v>
                </c:pt>
                <c:pt idx="58">
                  <c:v>2.912</c:v>
                </c:pt>
                <c:pt idx="59">
                  <c:v>2.857</c:v>
                </c:pt>
                <c:pt idx="60">
                  <c:v>2.166</c:v>
                </c:pt>
                <c:pt idx="61">
                  <c:v>2.192</c:v>
                </c:pt>
                <c:pt idx="62">
                  <c:v>2.485</c:v>
                </c:pt>
                <c:pt idx="63">
                  <c:v>2.049</c:v>
                </c:pt>
                <c:pt idx="64">
                  <c:v>2.536</c:v>
                </c:pt>
                <c:pt idx="65">
                  <c:v>3.026</c:v>
                </c:pt>
                <c:pt idx="66">
                  <c:v>2.498</c:v>
                </c:pt>
                <c:pt idx="67">
                  <c:v>2.219</c:v>
                </c:pt>
                <c:pt idx="68">
                  <c:v>1.938</c:v>
                </c:pt>
                <c:pt idx="69">
                  <c:v>1.971</c:v>
                </c:pt>
                <c:pt idx="70">
                  <c:v>2.314</c:v>
                </c:pt>
                <c:pt idx="71">
                  <c:v>3.127</c:v>
                </c:pt>
                <c:pt idx="72">
                  <c:v>2.68</c:v>
                </c:pt>
                <c:pt idx="73">
                  <c:v>2.15</c:v>
                </c:pt>
                <c:pt idx="74">
                  <c:v>1.921</c:v>
                </c:pt>
              </c:numCache>
            </c:numRef>
          </c:yVal>
          <c:smooth val="0"/>
        </c:ser>
        <c:axId val="26729925"/>
        <c:axId val="15142374"/>
      </c:scatterChart>
      <c:valAx>
        <c:axId val="2672992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Sample no.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836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5142374"/>
        <c:crosses val="autoZero"/>
        <c:crossBetween val="midCat"/>
      </c:valAx>
      <c:valAx>
        <c:axId val="15142374"/>
        <c:scaling>
          <c:orientation val="maxMin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δ¹⁸O (‰)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836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6729925"/>
        <c:crosses val="autoZero"/>
        <c:crossBetween val="midCat"/>
      </c:valAx>
      <c:spPr>
        <a:noFill/>
        <a:ln w="0">
          <a:noFill/>
        </a:ln>
      </c:spPr>
    </c:plotArea>
    <c:plotVisOnly val="1"/>
    <c:dispBlanksAs val="span"/>
  </c:chart>
  <c:spPr>
    <a:solidFill>
      <a:srgbClr val="ffffff"/>
    </a:solidFill>
    <a:ln w="0">
      <a:noFill/>
    </a:ln>
  </c:sp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Marker"/>
        <c:varyColors val="0"/>
        <c:ser>
          <c:idx val="0"/>
          <c:order val="0"/>
          <c:spPr>
            <a:solidFill>
              <a:srgbClr val="000000"/>
            </a:solidFill>
            <a:ln w="28800">
              <a:solidFill>
                <a:srgbClr val="000000"/>
              </a:solidFill>
              <a:round/>
            </a:ln>
          </c:spPr>
          <c:marker>
            <c:symbol val="square"/>
            <c:size val="6"/>
            <c:spPr>
              <a:solidFill>
                <a:srgbClr val="000000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'NE Iceland isotope data'!$H$2:$H$53</c:f>
              <c:numCache>
                <c:formatCode>General</c:formatCode>
                <c:ptCount val="52"/>
                <c:pt idx="0">
                  <c:v>0.858</c:v>
                </c:pt>
                <c:pt idx="1">
                  <c:v>2.071</c:v>
                </c:pt>
                <c:pt idx="2">
                  <c:v>2.584</c:v>
                </c:pt>
                <c:pt idx="3">
                  <c:v>2.939</c:v>
                </c:pt>
                <c:pt idx="4">
                  <c:v>3.489</c:v>
                </c:pt>
                <c:pt idx="5">
                  <c:v>3.897</c:v>
                </c:pt>
                <c:pt idx="6">
                  <c:v>4.26</c:v>
                </c:pt>
                <c:pt idx="7">
                  <c:v>4.679</c:v>
                </c:pt>
                <c:pt idx="8">
                  <c:v>5.01</c:v>
                </c:pt>
                <c:pt idx="9">
                  <c:v>5.37</c:v>
                </c:pt>
                <c:pt idx="10">
                  <c:v>5.888</c:v>
                </c:pt>
                <c:pt idx="11">
                  <c:v>6.405</c:v>
                </c:pt>
                <c:pt idx="12">
                  <c:v>6.799</c:v>
                </c:pt>
                <c:pt idx="13">
                  <c:v>7.223</c:v>
                </c:pt>
                <c:pt idx="14">
                  <c:v>7.636</c:v>
                </c:pt>
                <c:pt idx="15">
                  <c:v>8.061</c:v>
                </c:pt>
                <c:pt idx="16">
                  <c:v>8.413</c:v>
                </c:pt>
                <c:pt idx="17">
                  <c:v>8.872</c:v>
                </c:pt>
                <c:pt idx="18">
                  <c:v>9.091</c:v>
                </c:pt>
                <c:pt idx="19">
                  <c:v>9.214</c:v>
                </c:pt>
                <c:pt idx="20">
                  <c:v>9.656</c:v>
                </c:pt>
                <c:pt idx="21">
                  <c:v>10.233</c:v>
                </c:pt>
                <c:pt idx="22">
                  <c:v>10.58</c:v>
                </c:pt>
                <c:pt idx="23">
                  <c:v>10.851</c:v>
                </c:pt>
                <c:pt idx="24">
                  <c:v>11.129</c:v>
                </c:pt>
                <c:pt idx="25">
                  <c:v>11.523</c:v>
                </c:pt>
                <c:pt idx="26">
                  <c:v>11.839</c:v>
                </c:pt>
                <c:pt idx="27">
                  <c:v>12.138</c:v>
                </c:pt>
                <c:pt idx="28">
                  <c:v>12.5</c:v>
                </c:pt>
                <c:pt idx="29">
                  <c:v>12.736</c:v>
                </c:pt>
                <c:pt idx="30">
                  <c:v>13.008</c:v>
                </c:pt>
                <c:pt idx="31">
                  <c:v>13.352</c:v>
                </c:pt>
                <c:pt idx="32">
                  <c:v>13.605</c:v>
                </c:pt>
                <c:pt idx="33">
                  <c:v>13.811</c:v>
                </c:pt>
                <c:pt idx="34">
                  <c:v>14.143</c:v>
                </c:pt>
                <c:pt idx="35">
                  <c:v>14.534</c:v>
                </c:pt>
                <c:pt idx="36">
                  <c:v>14.82</c:v>
                </c:pt>
                <c:pt idx="37">
                  <c:v>15.295</c:v>
                </c:pt>
                <c:pt idx="38">
                  <c:v>15.611</c:v>
                </c:pt>
                <c:pt idx="39">
                  <c:v>16.17</c:v>
                </c:pt>
                <c:pt idx="40">
                  <c:v>16.69</c:v>
                </c:pt>
                <c:pt idx="41">
                  <c:v>17.009</c:v>
                </c:pt>
                <c:pt idx="42">
                  <c:v>17.393</c:v>
                </c:pt>
                <c:pt idx="43">
                  <c:v>17.698</c:v>
                </c:pt>
                <c:pt idx="44">
                  <c:v>18.028</c:v>
                </c:pt>
                <c:pt idx="45">
                  <c:v>18.333</c:v>
                </c:pt>
                <c:pt idx="46">
                  <c:v>18.675</c:v>
                </c:pt>
                <c:pt idx="47">
                  <c:v>19.061</c:v>
                </c:pt>
                <c:pt idx="48">
                  <c:v>19.396</c:v>
                </c:pt>
                <c:pt idx="49">
                  <c:v>19.835</c:v>
                </c:pt>
                <c:pt idx="50">
                  <c:v>20.249</c:v>
                </c:pt>
                <c:pt idx="51">
                  <c:v>20.751</c:v>
                </c:pt>
              </c:numCache>
            </c:numRef>
          </c:xVal>
          <c:yVal>
            <c:numRef>
              <c:f>'NE Iceland isotope data'!$L$2:$L$53</c:f>
              <c:numCache>
                <c:formatCode>General</c:formatCode>
                <c:ptCount val="52"/>
                <c:pt idx="0">
                  <c:v>1.256</c:v>
                </c:pt>
                <c:pt idx="1">
                  <c:v>2.807</c:v>
                </c:pt>
                <c:pt idx="2">
                  <c:v>2.443</c:v>
                </c:pt>
                <c:pt idx="3">
                  <c:v>2.105</c:v>
                </c:pt>
                <c:pt idx="4">
                  <c:v>2.085</c:v>
                </c:pt>
                <c:pt idx="5">
                  <c:v>1.691</c:v>
                </c:pt>
                <c:pt idx="6">
                  <c:v>1.704</c:v>
                </c:pt>
                <c:pt idx="7">
                  <c:v>1.77</c:v>
                </c:pt>
                <c:pt idx="8">
                  <c:v>1.664</c:v>
                </c:pt>
                <c:pt idx="9">
                  <c:v>2.005</c:v>
                </c:pt>
                <c:pt idx="10">
                  <c:v>3.001</c:v>
                </c:pt>
                <c:pt idx="11">
                  <c:v>2.64</c:v>
                </c:pt>
                <c:pt idx="12">
                  <c:v>2.428</c:v>
                </c:pt>
                <c:pt idx="13">
                  <c:v>2.151</c:v>
                </c:pt>
                <c:pt idx="14">
                  <c:v>2.001</c:v>
                </c:pt>
                <c:pt idx="15">
                  <c:v>1.879</c:v>
                </c:pt>
                <c:pt idx="16">
                  <c:v>1.988</c:v>
                </c:pt>
                <c:pt idx="17">
                  <c:v>1.956</c:v>
                </c:pt>
                <c:pt idx="19">
                  <c:v>1.897</c:v>
                </c:pt>
                <c:pt idx="20">
                  <c:v>2.528</c:v>
                </c:pt>
                <c:pt idx="21">
                  <c:v>2.526</c:v>
                </c:pt>
                <c:pt idx="22">
                  <c:v>2.436</c:v>
                </c:pt>
                <c:pt idx="23">
                  <c:v>2.385</c:v>
                </c:pt>
                <c:pt idx="24">
                  <c:v>2.366</c:v>
                </c:pt>
                <c:pt idx="25">
                  <c:v>1.987</c:v>
                </c:pt>
                <c:pt idx="26">
                  <c:v>2.214</c:v>
                </c:pt>
                <c:pt idx="27">
                  <c:v>2.214</c:v>
                </c:pt>
                <c:pt idx="28">
                  <c:v>1.727</c:v>
                </c:pt>
                <c:pt idx="29">
                  <c:v>1.71</c:v>
                </c:pt>
                <c:pt idx="30">
                  <c:v>1.453</c:v>
                </c:pt>
                <c:pt idx="31">
                  <c:v>1.552</c:v>
                </c:pt>
                <c:pt idx="32">
                  <c:v>1.351</c:v>
                </c:pt>
                <c:pt idx="33">
                  <c:v>1.553</c:v>
                </c:pt>
                <c:pt idx="34">
                  <c:v>2.645</c:v>
                </c:pt>
                <c:pt idx="35">
                  <c:v>2.322</c:v>
                </c:pt>
                <c:pt idx="36">
                  <c:v>2.409</c:v>
                </c:pt>
                <c:pt idx="37">
                  <c:v>1.987</c:v>
                </c:pt>
                <c:pt idx="38">
                  <c:v>1.751</c:v>
                </c:pt>
                <c:pt idx="39">
                  <c:v>2.067</c:v>
                </c:pt>
                <c:pt idx="40">
                  <c:v>2.263</c:v>
                </c:pt>
                <c:pt idx="41">
                  <c:v>2.456</c:v>
                </c:pt>
                <c:pt idx="42">
                  <c:v>1.82</c:v>
                </c:pt>
                <c:pt idx="43">
                  <c:v>1.841</c:v>
                </c:pt>
                <c:pt idx="44">
                  <c:v>1.331</c:v>
                </c:pt>
                <c:pt idx="45">
                  <c:v>1.324</c:v>
                </c:pt>
                <c:pt idx="46">
                  <c:v>1.331</c:v>
                </c:pt>
                <c:pt idx="47">
                  <c:v>1.729</c:v>
                </c:pt>
                <c:pt idx="48">
                  <c:v>2.609</c:v>
                </c:pt>
                <c:pt idx="49">
                  <c:v>2.08</c:v>
                </c:pt>
                <c:pt idx="50">
                  <c:v>1.854</c:v>
                </c:pt>
                <c:pt idx="51">
                  <c:v>1.82</c:v>
                </c:pt>
              </c:numCache>
            </c:numRef>
          </c:yVal>
          <c:smooth val="0"/>
        </c:ser>
        <c:axId val="43705636"/>
        <c:axId val="75609238"/>
      </c:scatterChart>
      <c:valAx>
        <c:axId val="4370563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Sample no.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836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5609238"/>
        <c:crosses val="autoZero"/>
        <c:crossBetween val="midCat"/>
      </c:valAx>
      <c:valAx>
        <c:axId val="75609238"/>
        <c:scaling>
          <c:orientation val="maxMin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δ¹⁸O (‰)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836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3705636"/>
        <c:crosses val="autoZero"/>
        <c:crossBetween val="midCat"/>
      </c:valAx>
      <c:spPr>
        <a:noFill/>
        <a:ln w="0">
          <a:noFill/>
        </a:ln>
      </c:spPr>
    </c:plotArea>
    <c:plotVisOnly val="1"/>
    <c:dispBlanksAs val="span"/>
  </c:chart>
  <c:spPr>
    <a:solidFill>
      <a:srgbClr val="ffffff"/>
    </a:solidFill>
    <a:ln w="0">
      <a:noFill/>
    </a:ln>
  </c:spPr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Marker"/>
        <c:varyColors val="0"/>
        <c:ser>
          <c:idx val="0"/>
          <c:order val="0"/>
          <c:spPr>
            <a:solidFill>
              <a:srgbClr val="000000"/>
            </a:solidFill>
            <a:ln w="28800">
              <a:solidFill>
                <a:srgbClr val="000000"/>
              </a:solidFill>
              <a:round/>
            </a:ln>
          </c:spPr>
          <c:marker>
            <c:symbol val="square"/>
            <c:size val="6"/>
            <c:spPr>
              <a:solidFill>
                <a:srgbClr val="000000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'NE Iceland isotope data'!$H$129:$H$203</c:f>
              <c:numCache>
                <c:formatCode>General</c:formatCode>
                <c:ptCount val="75"/>
                <c:pt idx="0">
                  <c:v>4.285</c:v>
                </c:pt>
                <c:pt idx="1">
                  <c:v>4.461</c:v>
                </c:pt>
                <c:pt idx="2">
                  <c:v>4.694</c:v>
                </c:pt>
                <c:pt idx="3">
                  <c:v>4.912</c:v>
                </c:pt>
                <c:pt idx="4">
                  <c:v>5.141</c:v>
                </c:pt>
                <c:pt idx="5">
                  <c:v>5.356</c:v>
                </c:pt>
                <c:pt idx="6">
                  <c:v>5.568</c:v>
                </c:pt>
                <c:pt idx="7">
                  <c:v>5.678</c:v>
                </c:pt>
                <c:pt idx="8">
                  <c:v>5.799</c:v>
                </c:pt>
                <c:pt idx="9">
                  <c:v>6.123</c:v>
                </c:pt>
                <c:pt idx="10">
                  <c:v>6.304</c:v>
                </c:pt>
                <c:pt idx="11">
                  <c:v>6.51</c:v>
                </c:pt>
                <c:pt idx="12">
                  <c:v>6.737</c:v>
                </c:pt>
                <c:pt idx="13">
                  <c:v>6.925</c:v>
                </c:pt>
                <c:pt idx="14">
                  <c:v>7.251</c:v>
                </c:pt>
                <c:pt idx="15">
                  <c:v>7.474</c:v>
                </c:pt>
                <c:pt idx="16">
                  <c:v>7.702</c:v>
                </c:pt>
                <c:pt idx="17">
                  <c:v>7.944</c:v>
                </c:pt>
                <c:pt idx="18">
                  <c:v>8.143</c:v>
                </c:pt>
                <c:pt idx="19">
                  <c:v>8.34</c:v>
                </c:pt>
                <c:pt idx="20">
                  <c:v>8.493</c:v>
                </c:pt>
                <c:pt idx="21">
                  <c:v>8.712</c:v>
                </c:pt>
                <c:pt idx="22">
                  <c:v>8.876</c:v>
                </c:pt>
                <c:pt idx="23">
                  <c:v>8.967</c:v>
                </c:pt>
                <c:pt idx="24">
                  <c:v>9.201</c:v>
                </c:pt>
                <c:pt idx="25">
                  <c:v>9.32</c:v>
                </c:pt>
                <c:pt idx="26">
                  <c:v>9.438</c:v>
                </c:pt>
                <c:pt idx="27">
                  <c:v>9.59</c:v>
                </c:pt>
                <c:pt idx="28">
                  <c:v>9.773</c:v>
                </c:pt>
                <c:pt idx="29">
                  <c:v>9.946</c:v>
                </c:pt>
                <c:pt idx="30">
                  <c:v>10.081</c:v>
                </c:pt>
                <c:pt idx="31">
                  <c:v>10.193</c:v>
                </c:pt>
                <c:pt idx="32">
                  <c:v>10.312</c:v>
                </c:pt>
                <c:pt idx="33">
                  <c:v>10.385</c:v>
                </c:pt>
                <c:pt idx="34">
                  <c:v>10.494</c:v>
                </c:pt>
                <c:pt idx="35">
                  <c:v>10.608</c:v>
                </c:pt>
                <c:pt idx="36">
                  <c:v>10.757</c:v>
                </c:pt>
                <c:pt idx="37">
                  <c:v>10.962</c:v>
                </c:pt>
                <c:pt idx="38">
                  <c:v>11.142</c:v>
                </c:pt>
                <c:pt idx="39">
                  <c:v>11.292</c:v>
                </c:pt>
                <c:pt idx="40">
                  <c:v>11.375</c:v>
                </c:pt>
                <c:pt idx="41">
                  <c:v>11.477</c:v>
                </c:pt>
                <c:pt idx="42">
                  <c:v>11.585</c:v>
                </c:pt>
                <c:pt idx="43">
                  <c:v>11.74</c:v>
                </c:pt>
                <c:pt idx="44">
                  <c:v>11.876</c:v>
                </c:pt>
                <c:pt idx="45">
                  <c:v>11.981</c:v>
                </c:pt>
                <c:pt idx="46">
                  <c:v>12.135</c:v>
                </c:pt>
                <c:pt idx="47">
                  <c:v>12.257</c:v>
                </c:pt>
                <c:pt idx="48">
                  <c:v>12.389</c:v>
                </c:pt>
                <c:pt idx="49">
                  <c:v>12.535</c:v>
                </c:pt>
                <c:pt idx="50">
                  <c:v>12.709</c:v>
                </c:pt>
                <c:pt idx="51">
                  <c:v>12.893</c:v>
                </c:pt>
                <c:pt idx="52">
                  <c:v>13.039</c:v>
                </c:pt>
                <c:pt idx="53">
                  <c:v>13.213</c:v>
                </c:pt>
                <c:pt idx="54">
                  <c:v>13.395</c:v>
                </c:pt>
                <c:pt idx="55">
                  <c:v>13.565</c:v>
                </c:pt>
                <c:pt idx="56">
                  <c:v>13.677</c:v>
                </c:pt>
                <c:pt idx="57">
                  <c:v>13.816</c:v>
                </c:pt>
                <c:pt idx="58">
                  <c:v>13.96</c:v>
                </c:pt>
                <c:pt idx="59">
                  <c:v>14.138</c:v>
                </c:pt>
                <c:pt idx="60">
                  <c:v>14.318</c:v>
                </c:pt>
                <c:pt idx="61">
                  <c:v>14.496</c:v>
                </c:pt>
                <c:pt idx="62">
                  <c:v>14.593</c:v>
                </c:pt>
                <c:pt idx="63">
                  <c:v>14.699</c:v>
                </c:pt>
                <c:pt idx="64">
                  <c:v>14.855</c:v>
                </c:pt>
                <c:pt idx="65">
                  <c:v>14.986</c:v>
                </c:pt>
                <c:pt idx="66">
                  <c:v>15.159</c:v>
                </c:pt>
                <c:pt idx="67">
                  <c:v>15.308</c:v>
                </c:pt>
                <c:pt idx="68">
                  <c:v>15.435</c:v>
                </c:pt>
                <c:pt idx="69">
                  <c:v>15.551</c:v>
                </c:pt>
                <c:pt idx="70">
                  <c:v>15.669</c:v>
                </c:pt>
                <c:pt idx="71">
                  <c:v>15.679</c:v>
                </c:pt>
              </c:numCache>
            </c:numRef>
          </c:xVal>
          <c:yVal>
            <c:numRef>
              <c:f>'NE Iceland isotope data'!$L$129:$L$203</c:f>
              <c:numCache>
                <c:formatCode>General</c:formatCode>
                <c:ptCount val="75"/>
                <c:pt idx="0">
                  <c:v>2.337</c:v>
                </c:pt>
                <c:pt idx="1">
                  <c:v>3.106</c:v>
                </c:pt>
                <c:pt idx="2">
                  <c:v>2.792</c:v>
                </c:pt>
                <c:pt idx="3">
                  <c:v>2.317</c:v>
                </c:pt>
                <c:pt idx="4">
                  <c:v>2.079</c:v>
                </c:pt>
                <c:pt idx="5">
                  <c:v>1.787</c:v>
                </c:pt>
                <c:pt idx="6">
                  <c:v>1.774</c:v>
                </c:pt>
                <c:pt idx="7">
                  <c:v>1.625</c:v>
                </c:pt>
                <c:pt idx="8">
                  <c:v>2.219</c:v>
                </c:pt>
                <c:pt idx="9">
                  <c:v>2.528</c:v>
                </c:pt>
                <c:pt idx="10">
                  <c:v>2.376</c:v>
                </c:pt>
                <c:pt idx="11">
                  <c:v>2.244</c:v>
                </c:pt>
                <c:pt idx="12">
                  <c:v>1.933</c:v>
                </c:pt>
                <c:pt idx="13">
                  <c:v>2.004</c:v>
                </c:pt>
                <c:pt idx="14">
                  <c:v>1.978</c:v>
                </c:pt>
                <c:pt idx="15">
                  <c:v>2.174</c:v>
                </c:pt>
                <c:pt idx="16">
                  <c:v>3.159</c:v>
                </c:pt>
                <c:pt idx="17">
                  <c:v>2.615</c:v>
                </c:pt>
                <c:pt idx="18">
                  <c:v>2.294</c:v>
                </c:pt>
                <c:pt idx="19">
                  <c:v>2.235</c:v>
                </c:pt>
                <c:pt idx="20">
                  <c:v>2.345</c:v>
                </c:pt>
                <c:pt idx="21">
                  <c:v>2.18</c:v>
                </c:pt>
                <c:pt idx="22">
                  <c:v>2.106</c:v>
                </c:pt>
                <c:pt idx="23">
                  <c:v>2.055</c:v>
                </c:pt>
                <c:pt idx="24">
                  <c:v>2.086</c:v>
                </c:pt>
                <c:pt idx="25">
                  <c:v>2.16</c:v>
                </c:pt>
                <c:pt idx="26">
                  <c:v>2.449</c:v>
                </c:pt>
                <c:pt idx="27">
                  <c:v>3.128</c:v>
                </c:pt>
                <c:pt idx="28">
                  <c:v>2.266</c:v>
                </c:pt>
                <c:pt idx="29">
                  <c:v>2.058</c:v>
                </c:pt>
                <c:pt idx="30">
                  <c:v>1.445</c:v>
                </c:pt>
                <c:pt idx="31">
                  <c:v>1.33</c:v>
                </c:pt>
                <c:pt idx="32">
                  <c:v>1.384</c:v>
                </c:pt>
                <c:pt idx="33">
                  <c:v>1.518</c:v>
                </c:pt>
                <c:pt idx="34">
                  <c:v>1.406</c:v>
                </c:pt>
                <c:pt idx="35">
                  <c:v>1.652</c:v>
                </c:pt>
                <c:pt idx="36">
                  <c:v>2.423</c:v>
                </c:pt>
                <c:pt idx="37">
                  <c:v>2.712</c:v>
                </c:pt>
                <c:pt idx="38">
                  <c:v>2.147</c:v>
                </c:pt>
                <c:pt idx="39">
                  <c:v>1.902</c:v>
                </c:pt>
                <c:pt idx="40">
                  <c:v>1.293</c:v>
                </c:pt>
                <c:pt idx="41">
                  <c:v>0.947</c:v>
                </c:pt>
                <c:pt idx="42">
                  <c:v>1.227</c:v>
                </c:pt>
                <c:pt idx="43">
                  <c:v>1.253</c:v>
                </c:pt>
                <c:pt idx="44">
                  <c:v>1.798</c:v>
                </c:pt>
                <c:pt idx="45">
                  <c:v>2.719</c:v>
                </c:pt>
                <c:pt idx="46">
                  <c:v>2.35</c:v>
                </c:pt>
                <c:pt idx="47">
                  <c:v>2.054</c:v>
                </c:pt>
                <c:pt idx="48">
                  <c:v>2.14</c:v>
                </c:pt>
                <c:pt idx="49">
                  <c:v>2.278</c:v>
                </c:pt>
                <c:pt idx="50">
                  <c:v>2.976</c:v>
                </c:pt>
                <c:pt idx="51">
                  <c:v>2.566</c:v>
                </c:pt>
                <c:pt idx="52">
                  <c:v>2.505</c:v>
                </c:pt>
                <c:pt idx="53">
                  <c:v>1.749</c:v>
                </c:pt>
                <c:pt idx="54">
                  <c:v>1.79</c:v>
                </c:pt>
                <c:pt idx="55">
                  <c:v>1.887</c:v>
                </c:pt>
                <c:pt idx="56">
                  <c:v>2.4</c:v>
                </c:pt>
                <c:pt idx="57">
                  <c:v>2.424</c:v>
                </c:pt>
                <c:pt idx="58">
                  <c:v>2.128</c:v>
                </c:pt>
                <c:pt idx="59">
                  <c:v>1.84</c:v>
                </c:pt>
                <c:pt idx="60">
                  <c:v>1.875</c:v>
                </c:pt>
                <c:pt idx="61">
                  <c:v>1.462</c:v>
                </c:pt>
                <c:pt idx="62">
                  <c:v>2.147</c:v>
                </c:pt>
                <c:pt idx="63">
                  <c:v>2.52</c:v>
                </c:pt>
                <c:pt idx="64">
                  <c:v>1.867</c:v>
                </c:pt>
                <c:pt idx="65">
                  <c:v>1.533</c:v>
                </c:pt>
                <c:pt idx="66">
                  <c:v>1.955</c:v>
                </c:pt>
                <c:pt idx="67">
                  <c:v>1.886</c:v>
                </c:pt>
                <c:pt idx="68">
                  <c:v>1.357</c:v>
                </c:pt>
                <c:pt idx="69">
                  <c:v>1.44</c:v>
                </c:pt>
                <c:pt idx="70">
                  <c:v>1.76</c:v>
                </c:pt>
                <c:pt idx="71">
                  <c:v>2.183</c:v>
                </c:pt>
                <c:pt idx="72">
                  <c:v>2.423</c:v>
                </c:pt>
                <c:pt idx="73">
                  <c:v>1.926</c:v>
                </c:pt>
                <c:pt idx="74">
                  <c:v>1.653</c:v>
                </c:pt>
              </c:numCache>
            </c:numRef>
          </c:yVal>
          <c:smooth val="0"/>
        </c:ser>
        <c:axId val="84013428"/>
        <c:axId val="63434256"/>
      </c:scatterChart>
      <c:valAx>
        <c:axId val="8401342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Sample no.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836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3434256"/>
        <c:crosses val="autoZero"/>
        <c:crossBetween val="midCat"/>
      </c:valAx>
      <c:valAx>
        <c:axId val="63434256"/>
        <c:scaling>
          <c:orientation val="maxMin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δ¹⁸O (‰)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836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4013428"/>
        <c:crosses val="autoZero"/>
        <c:crossBetween val="midCat"/>
      </c:valAx>
      <c:spPr>
        <a:noFill/>
        <a:ln w="0">
          <a:noFill/>
        </a:ln>
      </c:spPr>
    </c:plotArea>
    <c:plotVisOnly val="1"/>
    <c:dispBlanksAs val="span"/>
  </c:chart>
  <c:spPr>
    <a:solidFill>
      <a:srgbClr val="ffffff"/>
    </a:solidFill>
    <a:ln w="0">
      <a:noFill/>
    </a:ln>
  </c:spPr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65168539325843"/>
          <c:y val="0.0658290568041055"/>
          <c:w val="0.932499148791284"/>
          <c:h val="0.913909042647319"/>
        </c:manualLayout>
      </c:layout>
      <c:scatterChart>
        <c:scatterStyle val="lineMarker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F</c:v>
                </c:pt>
              </c:strCache>
            </c:strRef>
          </c:tx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730"/>
                <c:pt idx="0">
                  <c:v>3.2407400252713</c:v>
                </c:pt>
                <c:pt idx="1">
                  <c:v>3.2319043132154</c:v>
                </c:pt>
                <c:pt idx="2">
                  <c:v>3.22306860115951</c:v>
                </c:pt>
                <c:pt idx="3">
                  <c:v>3.21423288910361</c:v>
                </c:pt>
                <c:pt idx="4">
                  <c:v>3.20539717704772</c:v>
                </c:pt>
                <c:pt idx="5">
                  <c:v>3.19656146499182</c:v>
                </c:pt>
                <c:pt idx="6">
                  <c:v>3.18772575293593</c:v>
                </c:pt>
                <c:pt idx="7">
                  <c:v>3.17889004088004</c:v>
                </c:pt>
                <c:pt idx="8">
                  <c:v>3.17005432882414</c:v>
                </c:pt>
                <c:pt idx="9">
                  <c:v>3.16121861676825</c:v>
                </c:pt>
                <c:pt idx="10">
                  <c:v>3.15238290471235</c:v>
                </c:pt>
                <c:pt idx="11">
                  <c:v>3.14354719265646</c:v>
                </c:pt>
                <c:pt idx="12">
                  <c:v>3.13471148060057</c:v>
                </c:pt>
                <c:pt idx="13">
                  <c:v>3.12587576854467</c:v>
                </c:pt>
                <c:pt idx="14">
                  <c:v>3.11704005648878</c:v>
                </c:pt>
                <c:pt idx="15">
                  <c:v>3.10820434443288</c:v>
                </c:pt>
                <c:pt idx="16">
                  <c:v>3.09936863237699</c:v>
                </c:pt>
                <c:pt idx="17">
                  <c:v>3.09053292032109</c:v>
                </c:pt>
                <c:pt idx="18">
                  <c:v>3.0816972082652</c:v>
                </c:pt>
                <c:pt idx="19">
                  <c:v>3.07286149620931</c:v>
                </c:pt>
                <c:pt idx="20">
                  <c:v>3.06402578415341</c:v>
                </c:pt>
                <c:pt idx="21">
                  <c:v>3.05519007209752</c:v>
                </c:pt>
                <c:pt idx="22">
                  <c:v>3.04635436004162</c:v>
                </c:pt>
                <c:pt idx="23">
                  <c:v>3.03751864798573</c:v>
                </c:pt>
                <c:pt idx="24">
                  <c:v>3.02868293592984</c:v>
                </c:pt>
                <c:pt idx="25">
                  <c:v>3.01984722387394</c:v>
                </c:pt>
                <c:pt idx="26">
                  <c:v>3.01101151181805</c:v>
                </c:pt>
                <c:pt idx="27">
                  <c:v>3.00217579976215</c:v>
                </c:pt>
                <c:pt idx="28">
                  <c:v>2.99334008770626</c:v>
                </c:pt>
                <c:pt idx="29">
                  <c:v>2.98450437565036</c:v>
                </c:pt>
                <c:pt idx="30">
                  <c:v>2.97566866359447</c:v>
                </c:pt>
                <c:pt idx="31">
                  <c:v>2.98524204474506</c:v>
                </c:pt>
                <c:pt idx="32">
                  <c:v>2.99481542589564</c:v>
                </c:pt>
                <c:pt idx="33">
                  <c:v>3.00438880704623</c:v>
                </c:pt>
                <c:pt idx="34">
                  <c:v>3.01396218819682</c:v>
                </c:pt>
                <c:pt idx="35">
                  <c:v>3.02353556934741</c:v>
                </c:pt>
                <c:pt idx="36">
                  <c:v>3.03310895049799</c:v>
                </c:pt>
                <c:pt idx="37">
                  <c:v>3.04268233164858</c:v>
                </c:pt>
                <c:pt idx="38">
                  <c:v>3.05225571279917</c:v>
                </c:pt>
                <c:pt idx="39">
                  <c:v>3.06182909394975</c:v>
                </c:pt>
                <c:pt idx="40">
                  <c:v>3.07140247510034</c:v>
                </c:pt>
                <c:pt idx="41">
                  <c:v>3.08097585625093</c:v>
                </c:pt>
                <c:pt idx="42">
                  <c:v>3.09054923740152</c:v>
                </c:pt>
                <c:pt idx="43">
                  <c:v>3.1001226185521</c:v>
                </c:pt>
                <c:pt idx="44">
                  <c:v>3.10969599970269</c:v>
                </c:pt>
                <c:pt idx="45">
                  <c:v>3.11926938085328</c:v>
                </c:pt>
                <c:pt idx="46">
                  <c:v>3.12884276200387</c:v>
                </c:pt>
                <c:pt idx="47">
                  <c:v>3.13841614315445</c:v>
                </c:pt>
                <c:pt idx="48">
                  <c:v>3.14798952430504</c:v>
                </c:pt>
                <c:pt idx="49">
                  <c:v>3.15756290545563</c:v>
                </c:pt>
                <c:pt idx="50">
                  <c:v>3.16713628660621</c:v>
                </c:pt>
                <c:pt idx="51">
                  <c:v>3.1767096677568</c:v>
                </c:pt>
                <c:pt idx="52">
                  <c:v>3.18628304890739</c:v>
                </c:pt>
                <c:pt idx="53">
                  <c:v>3.19585643005798</c:v>
                </c:pt>
                <c:pt idx="54">
                  <c:v>3.20542981120856</c:v>
                </c:pt>
                <c:pt idx="55">
                  <c:v>3.21500319235915</c:v>
                </c:pt>
                <c:pt idx="56">
                  <c:v>3.22457657350974</c:v>
                </c:pt>
                <c:pt idx="57">
                  <c:v>3.23414995466032</c:v>
                </c:pt>
                <c:pt idx="58">
                  <c:v>3.24372333581091</c:v>
                </c:pt>
                <c:pt idx="59">
                  <c:v>3.2532967169615</c:v>
                </c:pt>
                <c:pt idx="60">
                  <c:v>3.26287009811209</c:v>
                </c:pt>
                <c:pt idx="61">
                  <c:v>3.27244347926267</c:v>
                </c:pt>
                <c:pt idx="62">
                  <c:v>3.28841594239631</c:v>
                </c:pt>
                <c:pt idx="63">
                  <c:v>3.30438840552995</c:v>
                </c:pt>
                <c:pt idx="64">
                  <c:v>3.3203608686636</c:v>
                </c:pt>
                <c:pt idx="65">
                  <c:v>3.33633333179724</c:v>
                </c:pt>
                <c:pt idx="66">
                  <c:v>3.35230579493088</c:v>
                </c:pt>
                <c:pt idx="67">
                  <c:v>3.36827825806452</c:v>
                </c:pt>
                <c:pt idx="68">
                  <c:v>3.38425072119816</c:v>
                </c:pt>
                <c:pt idx="69">
                  <c:v>3.4002231843318</c:v>
                </c:pt>
                <c:pt idx="70">
                  <c:v>3.41619564746544</c:v>
                </c:pt>
                <c:pt idx="71">
                  <c:v>3.43216811059908</c:v>
                </c:pt>
                <c:pt idx="72">
                  <c:v>3.44814057373272</c:v>
                </c:pt>
                <c:pt idx="73">
                  <c:v>3.46411303686636</c:v>
                </c:pt>
                <c:pt idx="74">
                  <c:v>3.4800855</c:v>
                </c:pt>
                <c:pt idx="75">
                  <c:v>3.49605796313364</c:v>
                </c:pt>
                <c:pt idx="76">
                  <c:v>3.51203042626728</c:v>
                </c:pt>
                <c:pt idx="77">
                  <c:v>3.52800288940092</c:v>
                </c:pt>
                <c:pt idx="78">
                  <c:v>3.54397535253456</c:v>
                </c:pt>
                <c:pt idx="79">
                  <c:v>3.5599478156682</c:v>
                </c:pt>
                <c:pt idx="80">
                  <c:v>3.57592027880184</c:v>
                </c:pt>
                <c:pt idx="81">
                  <c:v>3.59189274193549</c:v>
                </c:pt>
                <c:pt idx="82">
                  <c:v>3.60786520506913</c:v>
                </c:pt>
                <c:pt idx="83">
                  <c:v>3.62383766820277</c:v>
                </c:pt>
                <c:pt idx="84">
                  <c:v>3.63981013133641</c:v>
                </c:pt>
                <c:pt idx="85">
                  <c:v>3.65578259447005</c:v>
                </c:pt>
                <c:pt idx="86">
                  <c:v>3.67175505760369</c:v>
                </c:pt>
                <c:pt idx="87">
                  <c:v>3.68772752073733</c:v>
                </c:pt>
                <c:pt idx="88">
                  <c:v>3.70369998387097</c:v>
                </c:pt>
                <c:pt idx="89">
                  <c:v>3.71967244700461</c:v>
                </c:pt>
                <c:pt idx="90">
                  <c:v>3.73564491013825</c:v>
                </c:pt>
                <c:pt idx="91">
                  <c:v>3.75161737327189</c:v>
                </c:pt>
                <c:pt idx="92">
                  <c:v>3.76263234874387</c:v>
                </c:pt>
                <c:pt idx="93">
                  <c:v>3.77364732421585</c:v>
                </c:pt>
                <c:pt idx="94">
                  <c:v>3.78466229968783</c:v>
                </c:pt>
                <c:pt idx="95">
                  <c:v>3.7956772751598</c:v>
                </c:pt>
                <c:pt idx="96">
                  <c:v>3.80669225063178</c:v>
                </c:pt>
                <c:pt idx="97">
                  <c:v>3.81770722610376</c:v>
                </c:pt>
                <c:pt idx="98">
                  <c:v>3.82872220157574</c:v>
                </c:pt>
                <c:pt idx="99">
                  <c:v>3.83973717704772</c:v>
                </c:pt>
                <c:pt idx="100">
                  <c:v>3.8507521525197</c:v>
                </c:pt>
                <c:pt idx="101">
                  <c:v>3.86176712799168</c:v>
                </c:pt>
                <c:pt idx="102">
                  <c:v>3.87278210346365</c:v>
                </c:pt>
                <c:pt idx="103">
                  <c:v>3.88379707893563</c:v>
                </c:pt>
                <c:pt idx="104">
                  <c:v>3.89481205440761</c:v>
                </c:pt>
                <c:pt idx="105">
                  <c:v>3.90582702987959</c:v>
                </c:pt>
                <c:pt idx="106">
                  <c:v>3.91684200535157</c:v>
                </c:pt>
                <c:pt idx="107">
                  <c:v>3.92785698082355</c:v>
                </c:pt>
                <c:pt idx="108">
                  <c:v>3.93887195629553</c:v>
                </c:pt>
                <c:pt idx="109">
                  <c:v>3.9498869317675</c:v>
                </c:pt>
                <c:pt idx="110">
                  <c:v>3.96090190723948</c:v>
                </c:pt>
                <c:pt idx="111">
                  <c:v>3.97191688271146</c:v>
                </c:pt>
                <c:pt idx="112">
                  <c:v>3.98293185818344</c:v>
                </c:pt>
                <c:pt idx="113">
                  <c:v>3.99394683365542</c:v>
                </c:pt>
                <c:pt idx="114">
                  <c:v>4.0049618091274</c:v>
                </c:pt>
                <c:pt idx="115">
                  <c:v>4.01597678459938</c:v>
                </c:pt>
                <c:pt idx="116">
                  <c:v>4.02699176007135</c:v>
                </c:pt>
                <c:pt idx="117">
                  <c:v>4.03800673554333</c:v>
                </c:pt>
                <c:pt idx="118">
                  <c:v>4.04902171101531</c:v>
                </c:pt>
                <c:pt idx="119">
                  <c:v>4.06003668648729</c:v>
                </c:pt>
                <c:pt idx="120">
                  <c:v>4.07105166195927</c:v>
                </c:pt>
                <c:pt idx="121">
                  <c:v>4.08206663743125</c:v>
                </c:pt>
                <c:pt idx="122">
                  <c:v>4.09308161290323</c:v>
                </c:pt>
                <c:pt idx="123">
                  <c:v>4.09641088095238</c:v>
                </c:pt>
                <c:pt idx="124">
                  <c:v>4.09974014900154</c:v>
                </c:pt>
                <c:pt idx="125">
                  <c:v>4.10306941705069</c:v>
                </c:pt>
                <c:pt idx="126">
                  <c:v>4.10639868509985</c:v>
                </c:pt>
                <c:pt idx="127">
                  <c:v>4.109727953149</c:v>
                </c:pt>
                <c:pt idx="128">
                  <c:v>4.11305722119816</c:v>
                </c:pt>
                <c:pt idx="129">
                  <c:v>4.11638648924731</c:v>
                </c:pt>
                <c:pt idx="130">
                  <c:v>4.11971575729647</c:v>
                </c:pt>
                <c:pt idx="131">
                  <c:v>4.12304502534562</c:v>
                </c:pt>
                <c:pt idx="132">
                  <c:v>4.12637429339478</c:v>
                </c:pt>
                <c:pt idx="133">
                  <c:v>4.12970356144393</c:v>
                </c:pt>
                <c:pt idx="134">
                  <c:v>4.13303282949309</c:v>
                </c:pt>
                <c:pt idx="135">
                  <c:v>4.13636209754224</c:v>
                </c:pt>
                <c:pt idx="136">
                  <c:v>4.1396913655914</c:v>
                </c:pt>
                <c:pt idx="137">
                  <c:v>4.14302063364055</c:v>
                </c:pt>
                <c:pt idx="138">
                  <c:v>4.14634990168971</c:v>
                </c:pt>
                <c:pt idx="139">
                  <c:v>4.14967916973886</c:v>
                </c:pt>
                <c:pt idx="140">
                  <c:v>4.15300843778802</c:v>
                </c:pt>
                <c:pt idx="141">
                  <c:v>4.15633770583717</c:v>
                </c:pt>
                <c:pt idx="142">
                  <c:v>4.15966697388633</c:v>
                </c:pt>
                <c:pt idx="143">
                  <c:v>4.16299624193549</c:v>
                </c:pt>
                <c:pt idx="144">
                  <c:v>4.16632550998464</c:v>
                </c:pt>
                <c:pt idx="145">
                  <c:v>4.16965477803379</c:v>
                </c:pt>
                <c:pt idx="146">
                  <c:v>4.17298404608295</c:v>
                </c:pt>
                <c:pt idx="147">
                  <c:v>4.17631331413211</c:v>
                </c:pt>
                <c:pt idx="148">
                  <c:v>4.17964258218126</c:v>
                </c:pt>
                <c:pt idx="149">
                  <c:v>4.18297185023042</c:v>
                </c:pt>
                <c:pt idx="150">
                  <c:v>4.18630111827957</c:v>
                </c:pt>
                <c:pt idx="151">
                  <c:v>4.18963038632873</c:v>
                </c:pt>
                <c:pt idx="152">
                  <c:v>4.19295965437788</c:v>
                </c:pt>
                <c:pt idx="153">
                  <c:v>4.1963174037461</c:v>
                </c:pt>
                <c:pt idx="154">
                  <c:v>4.19967515311432</c:v>
                </c:pt>
                <c:pt idx="155">
                  <c:v>4.20303290248253</c:v>
                </c:pt>
                <c:pt idx="156">
                  <c:v>4.20639065185075</c:v>
                </c:pt>
                <c:pt idx="157">
                  <c:v>4.20974840121897</c:v>
                </c:pt>
                <c:pt idx="158">
                  <c:v>4.21310615058719</c:v>
                </c:pt>
                <c:pt idx="159">
                  <c:v>4.2164638999554</c:v>
                </c:pt>
                <c:pt idx="160">
                  <c:v>4.21982164932362</c:v>
                </c:pt>
                <c:pt idx="161">
                  <c:v>4.22317939869184</c:v>
                </c:pt>
                <c:pt idx="162">
                  <c:v>4.22653714806006</c:v>
                </c:pt>
                <c:pt idx="163">
                  <c:v>4.22989489742827</c:v>
                </c:pt>
                <c:pt idx="164">
                  <c:v>4.23325264679649</c:v>
                </c:pt>
                <c:pt idx="165">
                  <c:v>4.23661039616471</c:v>
                </c:pt>
                <c:pt idx="166">
                  <c:v>4.23996814553293</c:v>
                </c:pt>
                <c:pt idx="167">
                  <c:v>4.24332589490115</c:v>
                </c:pt>
                <c:pt idx="168">
                  <c:v>4.24668364426936</c:v>
                </c:pt>
                <c:pt idx="169">
                  <c:v>4.25004139363758</c:v>
                </c:pt>
                <c:pt idx="170">
                  <c:v>4.2533991430058</c:v>
                </c:pt>
                <c:pt idx="171">
                  <c:v>4.25675689237402</c:v>
                </c:pt>
                <c:pt idx="172">
                  <c:v>4.26011464174223</c:v>
                </c:pt>
                <c:pt idx="173">
                  <c:v>4.26347239111045</c:v>
                </c:pt>
                <c:pt idx="174">
                  <c:v>4.26683014047867</c:v>
                </c:pt>
                <c:pt idx="175">
                  <c:v>4.27018788984689</c:v>
                </c:pt>
                <c:pt idx="176">
                  <c:v>4.2735456392151</c:v>
                </c:pt>
                <c:pt idx="177">
                  <c:v>4.27690338858332</c:v>
                </c:pt>
                <c:pt idx="178">
                  <c:v>4.28026113795154</c:v>
                </c:pt>
                <c:pt idx="179">
                  <c:v>4.28361888731976</c:v>
                </c:pt>
                <c:pt idx="180">
                  <c:v>4.28697663668797</c:v>
                </c:pt>
                <c:pt idx="181">
                  <c:v>4.29033438605619</c:v>
                </c:pt>
                <c:pt idx="182">
                  <c:v>4.29369213542441</c:v>
                </c:pt>
                <c:pt idx="183">
                  <c:v>4.29704988479263</c:v>
                </c:pt>
                <c:pt idx="184">
                  <c:v>4.30042608369258</c:v>
                </c:pt>
                <c:pt idx="185">
                  <c:v>4.30380228259254</c:v>
                </c:pt>
                <c:pt idx="186">
                  <c:v>4.30717848149249</c:v>
                </c:pt>
                <c:pt idx="187">
                  <c:v>4.31055468039245</c:v>
                </c:pt>
                <c:pt idx="188">
                  <c:v>4.3139308792924</c:v>
                </c:pt>
                <c:pt idx="189">
                  <c:v>4.31730707819236</c:v>
                </c:pt>
                <c:pt idx="190">
                  <c:v>4.32068327709232</c:v>
                </c:pt>
                <c:pt idx="191">
                  <c:v>4.32405947599227</c:v>
                </c:pt>
                <c:pt idx="192">
                  <c:v>4.32743567489223</c:v>
                </c:pt>
                <c:pt idx="193">
                  <c:v>4.33081187379218</c:v>
                </c:pt>
                <c:pt idx="194">
                  <c:v>4.33418807269214</c:v>
                </c:pt>
                <c:pt idx="195">
                  <c:v>4.33756427159209</c:v>
                </c:pt>
                <c:pt idx="196">
                  <c:v>4.34094047049205</c:v>
                </c:pt>
                <c:pt idx="197">
                  <c:v>4.344316669392</c:v>
                </c:pt>
                <c:pt idx="198">
                  <c:v>4.34769286829196</c:v>
                </c:pt>
                <c:pt idx="199">
                  <c:v>4.35106906719191</c:v>
                </c:pt>
                <c:pt idx="200">
                  <c:v>4.35444526609187</c:v>
                </c:pt>
                <c:pt idx="201">
                  <c:v>4.35782146499183</c:v>
                </c:pt>
                <c:pt idx="202">
                  <c:v>4.36119766389178</c:v>
                </c:pt>
                <c:pt idx="203">
                  <c:v>4.36457386279174</c:v>
                </c:pt>
                <c:pt idx="204">
                  <c:v>4.36795006169169</c:v>
                </c:pt>
                <c:pt idx="205">
                  <c:v>4.37132626059165</c:v>
                </c:pt>
                <c:pt idx="206">
                  <c:v>4.3747024594916</c:v>
                </c:pt>
                <c:pt idx="207">
                  <c:v>4.37807865839156</c:v>
                </c:pt>
                <c:pt idx="208">
                  <c:v>4.38145485729151</c:v>
                </c:pt>
                <c:pt idx="209">
                  <c:v>4.38483105619147</c:v>
                </c:pt>
                <c:pt idx="210">
                  <c:v>4.38820725509142</c:v>
                </c:pt>
                <c:pt idx="211">
                  <c:v>4.39158345399138</c:v>
                </c:pt>
                <c:pt idx="212">
                  <c:v>4.39495965289134</c:v>
                </c:pt>
                <c:pt idx="213">
                  <c:v>4.39833585179129</c:v>
                </c:pt>
                <c:pt idx="214">
                  <c:v>4.40171205069125</c:v>
                </c:pt>
                <c:pt idx="215">
                  <c:v>4.40285858706386</c:v>
                </c:pt>
                <c:pt idx="216">
                  <c:v>4.40400512343647</c:v>
                </c:pt>
                <c:pt idx="217">
                  <c:v>4.40515165980909</c:v>
                </c:pt>
                <c:pt idx="218">
                  <c:v>4.4062981961817</c:v>
                </c:pt>
                <c:pt idx="219">
                  <c:v>4.40744473255431</c:v>
                </c:pt>
                <c:pt idx="220">
                  <c:v>4.40859126892693</c:v>
                </c:pt>
                <c:pt idx="221">
                  <c:v>4.40973780529954</c:v>
                </c:pt>
                <c:pt idx="222">
                  <c:v>4.41088434167215</c:v>
                </c:pt>
                <c:pt idx="223">
                  <c:v>4.41203087804477</c:v>
                </c:pt>
                <c:pt idx="224">
                  <c:v>4.41317741441738</c:v>
                </c:pt>
                <c:pt idx="225">
                  <c:v>4.41432395078999</c:v>
                </c:pt>
                <c:pt idx="226">
                  <c:v>4.41547048716261</c:v>
                </c:pt>
                <c:pt idx="227">
                  <c:v>4.41661702353522</c:v>
                </c:pt>
                <c:pt idx="228">
                  <c:v>4.41776355990783</c:v>
                </c:pt>
                <c:pt idx="229">
                  <c:v>4.41891009628045</c:v>
                </c:pt>
                <c:pt idx="230">
                  <c:v>4.42005663265306</c:v>
                </c:pt>
                <c:pt idx="231">
                  <c:v>4.42120316902568</c:v>
                </c:pt>
                <c:pt idx="232">
                  <c:v>4.42234970539829</c:v>
                </c:pt>
                <c:pt idx="233">
                  <c:v>4.4234962417709</c:v>
                </c:pt>
                <c:pt idx="234">
                  <c:v>4.42464277814352</c:v>
                </c:pt>
                <c:pt idx="235">
                  <c:v>4.42578931451613</c:v>
                </c:pt>
                <c:pt idx="236">
                  <c:v>4.42693585088874</c:v>
                </c:pt>
                <c:pt idx="237">
                  <c:v>4.42808238726136</c:v>
                </c:pt>
                <c:pt idx="238">
                  <c:v>4.42922892363397</c:v>
                </c:pt>
                <c:pt idx="239">
                  <c:v>4.43037546000658</c:v>
                </c:pt>
                <c:pt idx="240">
                  <c:v>4.4315219963792</c:v>
                </c:pt>
                <c:pt idx="241">
                  <c:v>4.43266853275181</c:v>
                </c:pt>
                <c:pt idx="242">
                  <c:v>4.43381506912442</c:v>
                </c:pt>
                <c:pt idx="243">
                  <c:v>4.43277938085328</c:v>
                </c:pt>
                <c:pt idx="244">
                  <c:v>4.43174369258213</c:v>
                </c:pt>
                <c:pt idx="245">
                  <c:v>4.43070800431099</c:v>
                </c:pt>
                <c:pt idx="246">
                  <c:v>4.42967231603984</c:v>
                </c:pt>
                <c:pt idx="247">
                  <c:v>4.42863662776869</c:v>
                </c:pt>
                <c:pt idx="248">
                  <c:v>4.42760093949755</c:v>
                </c:pt>
                <c:pt idx="249">
                  <c:v>4.4265652512264</c:v>
                </c:pt>
                <c:pt idx="250">
                  <c:v>4.42552956295526</c:v>
                </c:pt>
                <c:pt idx="251">
                  <c:v>4.42449387468411</c:v>
                </c:pt>
                <c:pt idx="252">
                  <c:v>4.42345818641296</c:v>
                </c:pt>
                <c:pt idx="253">
                  <c:v>4.42242249814182</c:v>
                </c:pt>
                <c:pt idx="254">
                  <c:v>4.42138680987067</c:v>
                </c:pt>
                <c:pt idx="255">
                  <c:v>4.42035112159953</c:v>
                </c:pt>
                <c:pt idx="256">
                  <c:v>4.41931543332838</c:v>
                </c:pt>
                <c:pt idx="257">
                  <c:v>4.41827974505723</c:v>
                </c:pt>
                <c:pt idx="258">
                  <c:v>4.41724405678609</c:v>
                </c:pt>
                <c:pt idx="259">
                  <c:v>4.41620836851494</c:v>
                </c:pt>
                <c:pt idx="260">
                  <c:v>4.41517268024379</c:v>
                </c:pt>
                <c:pt idx="261">
                  <c:v>4.41413699197265</c:v>
                </c:pt>
                <c:pt idx="262">
                  <c:v>4.4131013037015</c:v>
                </c:pt>
                <c:pt idx="263">
                  <c:v>4.41206561543036</c:v>
                </c:pt>
                <c:pt idx="264">
                  <c:v>4.41102992715921</c:v>
                </c:pt>
                <c:pt idx="265">
                  <c:v>4.40999423888806</c:v>
                </c:pt>
                <c:pt idx="266">
                  <c:v>4.40895855061692</c:v>
                </c:pt>
                <c:pt idx="267">
                  <c:v>4.40792286234577</c:v>
                </c:pt>
                <c:pt idx="268">
                  <c:v>4.40688717407463</c:v>
                </c:pt>
                <c:pt idx="269">
                  <c:v>4.40585148580348</c:v>
                </c:pt>
                <c:pt idx="270">
                  <c:v>4.40481579753233</c:v>
                </c:pt>
                <c:pt idx="271">
                  <c:v>4.40378010926119</c:v>
                </c:pt>
                <c:pt idx="272">
                  <c:v>4.40274442099004</c:v>
                </c:pt>
                <c:pt idx="273">
                  <c:v>4.40170873271889</c:v>
                </c:pt>
                <c:pt idx="274">
                  <c:v>4.39394910291859</c:v>
                </c:pt>
                <c:pt idx="275">
                  <c:v>4.38618947311828</c:v>
                </c:pt>
                <c:pt idx="276">
                  <c:v>4.37842984331797</c:v>
                </c:pt>
                <c:pt idx="277">
                  <c:v>4.37067021351767</c:v>
                </c:pt>
                <c:pt idx="278">
                  <c:v>4.36291058371736</c:v>
                </c:pt>
                <c:pt idx="279">
                  <c:v>4.35515095391705</c:v>
                </c:pt>
                <c:pt idx="280">
                  <c:v>4.34739132411674</c:v>
                </c:pt>
                <c:pt idx="281">
                  <c:v>4.33963169431644</c:v>
                </c:pt>
                <c:pt idx="282">
                  <c:v>4.33187206451613</c:v>
                </c:pt>
                <c:pt idx="283">
                  <c:v>4.32411243471582</c:v>
                </c:pt>
                <c:pt idx="284">
                  <c:v>4.31635280491552</c:v>
                </c:pt>
                <c:pt idx="285">
                  <c:v>4.30859317511521</c:v>
                </c:pt>
                <c:pt idx="286">
                  <c:v>4.3008335453149</c:v>
                </c:pt>
                <c:pt idx="287">
                  <c:v>4.29307391551459</c:v>
                </c:pt>
                <c:pt idx="288">
                  <c:v>4.28531428571429</c:v>
                </c:pt>
                <c:pt idx="289">
                  <c:v>4.27755465591398</c:v>
                </c:pt>
                <c:pt idx="290">
                  <c:v>4.26979502611367</c:v>
                </c:pt>
                <c:pt idx="291">
                  <c:v>4.26203539631337</c:v>
                </c:pt>
                <c:pt idx="292">
                  <c:v>4.25427576651306</c:v>
                </c:pt>
                <c:pt idx="293">
                  <c:v>4.24651613671275</c:v>
                </c:pt>
                <c:pt idx="294">
                  <c:v>4.23875650691244</c:v>
                </c:pt>
                <c:pt idx="295">
                  <c:v>4.23099687711214</c:v>
                </c:pt>
                <c:pt idx="296">
                  <c:v>4.22323724731183</c:v>
                </c:pt>
                <c:pt idx="297">
                  <c:v>4.21547761751152</c:v>
                </c:pt>
                <c:pt idx="298">
                  <c:v>4.20771798771122</c:v>
                </c:pt>
                <c:pt idx="299">
                  <c:v>4.19995835791091</c:v>
                </c:pt>
                <c:pt idx="300">
                  <c:v>4.1921987281106</c:v>
                </c:pt>
                <c:pt idx="301">
                  <c:v>4.18443909831029</c:v>
                </c:pt>
                <c:pt idx="302">
                  <c:v>4.17667946850999</c:v>
                </c:pt>
                <c:pt idx="303">
                  <c:v>4.16891983870968</c:v>
                </c:pt>
                <c:pt idx="304">
                  <c:v>4.15453227738963</c:v>
                </c:pt>
                <c:pt idx="305">
                  <c:v>4.14014471606957</c:v>
                </c:pt>
                <c:pt idx="306">
                  <c:v>4.12575715474952</c:v>
                </c:pt>
                <c:pt idx="307">
                  <c:v>4.11136959342946</c:v>
                </c:pt>
                <c:pt idx="308">
                  <c:v>4.09698203210941</c:v>
                </c:pt>
                <c:pt idx="309">
                  <c:v>4.08259447078936</c:v>
                </c:pt>
                <c:pt idx="310">
                  <c:v>4.0682069094693</c:v>
                </c:pt>
                <c:pt idx="311">
                  <c:v>4.05381934814925</c:v>
                </c:pt>
                <c:pt idx="312">
                  <c:v>4.0394317868292</c:v>
                </c:pt>
                <c:pt idx="313">
                  <c:v>4.02504422550914</c:v>
                </c:pt>
                <c:pt idx="314">
                  <c:v>4.01065666418909</c:v>
                </c:pt>
                <c:pt idx="315">
                  <c:v>3.99626910286904</c:v>
                </c:pt>
                <c:pt idx="316">
                  <c:v>3.98188154154898</c:v>
                </c:pt>
                <c:pt idx="317">
                  <c:v>3.96749398022893</c:v>
                </c:pt>
                <c:pt idx="318">
                  <c:v>3.95310641890888</c:v>
                </c:pt>
                <c:pt idx="319">
                  <c:v>3.93871885758882</c:v>
                </c:pt>
                <c:pt idx="320">
                  <c:v>3.92433129626877</c:v>
                </c:pt>
                <c:pt idx="321">
                  <c:v>3.90994373494871</c:v>
                </c:pt>
                <c:pt idx="322">
                  <c:v>3.89555617362866</c:v>
                </c:pt>
                <c:pt idx="323">
                  <c:v>3.88116861230861</c:v>
                </c:pt>
                <c:pt idx="324">
                  <c:v>3.86678105098855</c:v>
                </c:pt>
                <c:pt idx="325">
                  <c:v>3.8523934896685</c:v>
                </c:pt>
                <c:pt idx="326">
                  <c:v>3.83800592834845</c:v>
                </c:pt>
                <c:pt idx="327">
                  <c:v>3.82361836702839</c:v>
                </c:pt>
                <c:pt idx="328">
                  <c:v>3.80923080570834</c:v>
                </c:pt>
                <c:pt idx="329">
                  <c:v>3.79484324438829</c:v>
                </c:pt>
                <c:pt idx="330">
                  <c:v>3.78045568306823</c:v>
                </c:pt>
                <c:pt idx="331">
                  <c:v>3.76606812174818</c:v>
                </c:pt>
                <c:pt idx="332">
                  <c:v>3.75168056042813</c:v>
                </c:pt>
                <c:pt idx="333">
                  <c:v>3.73729299910807</c:v>
                </c:pt>
                <c:pt idx="334">
                  <c:v>3.72290543778802</c:v>
                </c:pt>
                <c:pt idx="335">
                  <c:v>3.70712778110599</c:v>
                </c:pt>
                <c:pt idx="336">
                  <c:v>3.69135012442396</c:v>
                </c:pt>
                <c:pt idx="337">
                  <c:v>3.67557246774194</c:v>
                </c:pt>
                <c:pt idx="338">
                  <c:v>3.65979481105991</c:v>
                </c:pt>
                <c:pt idx="339">
                  <c:v>3.64401715437788</c:v>
                </c:pt>
                <c:pt idx="340">
                  <c:v>3.62823949769585</c:v>
                </c:pt>
                <c:pt idx="341">
                  <c:v>3.61246184101382</c:v>
                </c:pt>
                <c:pt idx="342">
                  <c:v>3.5966841843318</c:v>
                </c:pt>
                <c:pt idx="343">
                  <c:v>3.58090652764977</c:v>
                </c:pt>
                <c:pt idx="344">
                  <c:v>3.56512887096774</c:v>
                </c:pt>
                <c:pt idx="345">
                  <c:v>3.54935121428571</c:v>
                </c:pt>
                <c:pt idx="346">
                  <c:v>3.53357355760369</c:v>
                </c:pt>
                <c:pt idx="347">
                  <c:v>3.51779590092166</c:v>
                </c:pt>
                <c:pt idx="348">
                  <c:v>3.50201824423963</c:v>
                </c:pt>
                <c:pt idx="349">
                  <c:v>3.4862405875576</c:v>
                </c:pt>
                <c:pt idx="350">
                  <c:v>3.47046293087558</c:v>
                </c:pt>
                <c:pt idx="351">
                  <c:v>3.45468527419355</c:v>
                </c:pt>
                <c:pt idx="352">
                  <c:v>3.43890761751152</c:v>
                </c:pt>
                <c:pt idx="353">
                  <c:v>3.42312996082949</c:v>
                </c:pt>
                <c:pt idx="354">
                  <c:v>3.40735230414747</c:v>
                </c:pt>
                <c:pt idx="355">
                  <c:v>3.39157464746544</c:v>
                </c:pt>
                <c:pt idx="356">
                  <c:v>3.37579699078341</c:v>
                </c:pt>
                <c:pt idx="357">
                  <c:v>3.36001933410138</c:v>
                </c:pt>
                <c:pt idx="358">
                  <c:v>3.34424167741935</c:v>
                </c:pt>
                <c:pt idx="359">
                  <c:v>3.32846402073733</c:v>
                </c:pt>
                <c:pt idx="360">
                  <c:v>3.3126863640553</c:v>
                </c:pt>
                <c:pt idx="361">
                  <c:v>3.29690870737327</c:v>
                </c:pt>
                <c:pt idx="362">
                  <c:v>3.28113105069124</c:v>
                </c:pt>
                <c:pt idx="363">
                  <c:v>3.26535339400922</c:v>
                </c:pt>
                <c:pt idx="364">
                  <c:v>3.24957573732719</c:v>
                </c:pt>
                <c:pt idx="365">
                  <c:v>3.2407400252713</c:v>
                </c:pt>
                <c:pt idx="366">
                  <c:v>3.2319043132154</c:v>
                </c:pt>
                <c:pt idx="367">
                  <c:v>3.22306860115951</c:v>
                </c:pt>
                <c:pt idx="368">
                  <c:v>3.21423288910361</c:v>
                </c:pt>
                <c:pt idx="369">
                  <c:v>3.20539717704772</c:v>
                </c:pt>
                <c:pt idx="370">
                  <c:v>3.19656146499182</c:v>
                </c:pt>
                <c:pt idx="371">
                  <c:v>3.18772575293593</c:v>
                </c:pt>
                <c:pt idx="372">
                  <c:v>3.17889004088004</c:v>
                </c:pt>
                <c:pt idx="373">
                  <c:v>3.17005432882414</c:v>
                </c:pt>
                <c:pt idx="374">
                  <c:v>3.16121861676825</c:v>
                </c:pt>
                <c:pt idx="375">
                  <c:v>3.15238290471235</c:v>
                </c:pt>
                <c:pt idx="376">
                  <c:v>3.14354719265646</c:v>
                </c:pt>
                <c:pt idx="377">
                  <c:v>3.13471148060057</c:v>
                </c:pt>
                <c:pt idx="378">
                  <c:v>3.12587576854467</c:v>
                </c:pt>
                <c:pt idx="379">
                  <c:v>3.11704005648878</c:v>
                </c:pt>
                <c:pt idx="380">
                  <c:v>3.10820434443288</c:v>
                </c:pt>
                <c:pt idx="381">
                  <c:v>3.09936863237699</c:v>
                </c:pt>
                <c:pt idx="382">
                  <c:v>3.09053292032109</c:v>
                </c:pt>
                <c:pt idx="383">
                  <c:v>3.0816972082652</c:v>
                </c:pt>
                <c:pt idx="384">
                  <c:v>3.07286149620931</c:v>
                </c:pt>
                <c:pt idx="385">
                  <c:v>3.06402578415341</c:v>
                </c:pt>
                <c:pt idx="386">
                  <c:v>3.05519007209752</c:v>
                </c:pt>
                <c:pt idx="387">
                  <c:v>3.04635436004162</c:v>
                </c:pt>
                <c:pt idx="388">
                  <c:v>3.03751864798573</c:v>
                </c:pt>
                <c:pt idx="389">
                  <c:v>3.02868293592984</c:v>
                </c:pt>
                <c:pt idx="390">
                  <c:v>3.01984722387394</c:v>
                </c:pt>
                <c:pt idx="391">
                  <c:v>3.01101151181805</c:v>
                </c:pt>
                <c:pt idx="392">
                  <c:v>3.00217579976215</c:v>
                </c:pt>
                <c:pt idx="393">
                  <c:v>2.99334008770626</c:v>
                </c:pt>
                <c:pt idx="394">
                  <c:v>2.98450437565036</c:v>
                </c:pt>
                <c:pt idx="395">
                  <c:v>2.97566866359447</c:v>
                </c:pt>
                <c:pt idx="396">
                  <c:v>2.98524204474506</c:v>
                </c:pt>
                <c:pt idx="397">
                  <c:v>2.99481542589564</c:v>
                </c:pt>
                <c:pt idx="398">
                  <c:v>3.00438880704623</c:v>
                </c:pt>
                <c:pt idx="399">
                  <c:v>3.01396218819682</c:v>
                </c:pt>
                <c:pt idx="400">
                  <c:v>3.02353556934741</c:v>
                </c:pt>
                <c:pt idx="401">
                  <c:v>3.03310895049799</c:v>
                </c:pt>
                <c:pt idx="402">
                  <c:v>3.04268233164858</c:v>
                </c:pt>
                <c:pt idx="403">
                  <c:v>3.05225571279917</c:v>
                </c:pt>
                <c:pt idx="404">
                  <c:v>3.06182909394975</c:v>
                </c:pt>
                <c:pt idx="405">
                  <c:v>3.07140247510034</c:v>
                </c:pt>
                <c:pt idx="406">
                  <c:v>3.08097585625093</c:v>
                </c:pt>
                <c:pt idx="407">
                  <c:v>3.09054923740152</c:v>
                </c:pt>
                <c:pt idx="408">
                  <c:v>3.1001226185521</c:v>
                </c:pt>
                <c:pt idx="409">
                  <c:v>3.10969599970269</c:v>
                </c:pt>
                <c:pt idx="410">
                  <c:v>3.11926938085328</c:v>
                </c:pt>
                <c:pt idx="411">
                  <c:v>3.12884276200387</c:v>
                </c:pt>
                <c:pt idx="412">
                  <c:v>3.13841614315445</c:v>
                </c:pt>
                <c:pt idx="413">
                  <c:v>3.14798952430504</c:v>
                </c:pt>
                <c:pt idx="414">
                  <c:v>3.15756290545563</c:v>
                </c:pt>
                <c:pt idx="415">
                  <c:v>3.16713628660621</c:v>
                </c:pt>
                <c:pt idx="416">
                  <c:v>3.1767096677568</c:v>
                </c:pt>
                <c:pt idx="417">
                  <c:v>3.18628304890739</c:v>
                </c:pt>
                <c:pt idx="418">
                  <c:v>3.19585643005798</c:v>
                </c:pt>
                <c:pt idx="419">
                  <c:v>3.20542981120856</c:v>
                </c:pt>
                <c:pt idx="420">
                  <c:v>3.21500319235915</c:v>
                </c:pt>
                <c:pt idx="421">
                  <c:v>3.22457657350974</c:v>
                </c:pt>
                <c:pt idx="422">
                  <c:v>3.23414995466032</c:v>
                </c:pt>
                <c:pt idx="423">
                  <c:v>3.24372333581091</c:v>
                </c:pt>
                <c:pt idx="424">
                  <c:v>3.2532967169615</c:v>
                </c:pt>
                <c:pt idx="425">
                  <c:v>3.26287009811209</c:v>
                </c:pt>
                <c:pt idx="426">
                  <c:v>3.27244347926267</c:v>
                </c:pt>
                <c:pt idx="427">
                  <c:v>3.28841594239631</c:v>
                </c:pt>
                <c:pt idx="428">
                  <c:v>3.30438840552995</c:v>
                </c:pt>
                <c:pt idx="429">
                  <c:v>3.3203608686636</c:v>
                </c:pt>
                <c:pt idx="430">
                  <c:v>3.33633333179724</c:v>
                </c:pt>
                <c:pt idx="431">
                  <c:v>3.35230579493088</c:v>
                </c:pt>
                <c:pt idx="432">
                  <c:v>3.36827825806452</c:v>
                </c:pt>
                <c:pt idx="433">
                  <c:v>3.38425072119816</c:v>
                </c:pt>
                <c:pt idx="434">
                  <c:v>3.4002231843318</c:v>
                </c:pt>
                <c:pt idx="435">
                  <c:v>3.41619564746544</c:v>
                </c:pt>
                <c:pt idx="436">
                  <c:v>3.43216811059908</c:v>
                </c:pt>
                <c:pt idx="437">
                  <c:v>3.44814057373272</c:v>
                </c:pt>
                <c:pt idx="438">
                  <c:v>3.46411303686636</c:v>
                </c:pt>
                <c:pt idx="439">
                  <c:v>3.4800855</c:v>
                </c:pt>
                <c:pt idx="440">
                  <c:v>3.49605796313364</c:v>
                </c:pt>
                <c:pt idx="441">
                  <c:v>3.51203042626728</c:v>
                </c:pt>
                <c:pt idx="442">
                  <c:v>3.52800288940092</c:v>
                </c:pt>
                <c:pt idx="443">
                  <c:v>3.54397535253456</c:v>
                </c:pt>
                <c:pt idx="444">
                  <c:v>3.5599478156682</c:v>
                </c:pt>
                <c:pt idx="445">
                  <c:v>3.57592027880184</c:v>
                </c:pt>
                <c:pt idx="446">
                  <c:v>3.59189274193549</c:v>
                </c:pt>
                <c:pt idx="447">
                  <c:v>3.60786520506913</c:v>
                </c:pt>
                <c:pt idx="448">
                  <c:v>3.62383766820277</c:v>
                </c:pt>
                <c:pt idx="449">
                  <c:v>3.63981013133641</c:v>
                </c:pt>
                <c:pt idx="450">
                  <c:v>3.65578259447005</c:v>
                </c:pt>
                <c:pt idx="451">
                  <c:v>3.67175505760369</c:v>
                </c:pt>
                <c:pt idx="452">
                  <c:v>3.68772752073733</c:v>
                </c:pt>
                <c:pt idx="453">
                  <c:v>3.70369998387097</c:v>
                </c:pt>
                <c:pt idx="454">
                  <c:v>3.71967244700461</c:v>
                </c:pt>
                <c:pt idx="455">
                  <c:v>3.73564491013825</c:v>
                </c:pt>
                <c:pt idx="456">
                  <c:v>3.75161737327189</c:v>
                </c:pt>
                <c:pt idx="457">
                  <c:v>3.76263234874387</c:v>
                </c:pt>
                <c:pt idx="458">
                  <c:v>3.77364732421585</c:v>
                </c:pt>
                <c:pt idx="459">
                  <c:v>3.78466229968783</c:v>
                </c:pt>
                <c:pt idx="460">
                  <c:v>3.7956772751598</c:v>
                </c:pt>
                <c:pt idx="461">
                  <c:v>3.80669225063178</c:v>
                </c:pt>
                <c:pt idx="462">
                  <c:v>3.81770722610376</c:v>
                </c:pt>
                <c:pt idx="463">
                  <c:v>3.82872220157574</c:v>
                </c:pt>
                <c:pt idx="464">
                  <c:v>3.83973717704772</c:v>
                </c:pt>
                <c:pt idx="465">
                  <c:v>3.8507521525197</c:v>
                </c:pt>
                <c:pt idx="466">
                  <c:v>3.86176712799168</c:v>
                </c:pt>
                <c:pt idx="467">
                  <c:v>3.87278210346365</c:v>
                </c:pt>
                <c:pt idx="468">
                  <c:v>3.88379707893563</c:v>
                </c:pt>
                <c:pt idx="469">
                  <c:v>3.89481205440761</c:v>
                </c:pt>
                <c:pt idx="470">
                  <c:v>3.90582702987959</c:v>
                </c:pt>
                <c:pt idx="471">
                  <c:v>3.91684200535157</c:v>
                </c:pt>
                <c:pt idx="472">
                  <c:v>3.92785698082355</c:v>
                </c:pt>
                <c:pt idx="473">
                  <c:v>3.93887195629553</c:v>
                </c:pt>
                <c:pt idx="474">
                  <c:v>3.9498869317675</c:v>
                </c:pt>
                <c:pt idx="475">
                  <c:v>3.96090190723948</c:v>
                </c:pt>
                <c:pt idx="476">
                  <c:v>3.97191688271146</c:v>
                </c:pt>
                <c:pt idx="477">
                  <c:v>3.98293185818344</c:v>
                </c:pt>
                <c:pt idx="478">
                  <c:v>3.99394683365542</c:v>
                </c:pt>
                <c:pt idx="479">
                  <c:v>4.0049618091274</c:v>
                </c:pt>
                <c:pt idx="480">
                  <c:v>4.01597678459938</c:v>
                </c:pt>
                <c:pt idx="481">
                  <c:v>4.02699176007135</c:v>
                </c:pt>
                <c:pt idx="482">
                  <c:v>4.03800673554333</c:v>
                </c:pt>
                <c:pt idx="483">
                  <c:v>4.04902171101531</c:v>
                </c:pt>
                <c:pt idx="484">
                  <c:v>4.06003668648729</c:v>
                </c:pt>
                <c:pt idx="485">
                  <c:v>4.07105166195927</c:v>
                </c:pt>
                <c:pt idx="486">
                  <c:v>4.08206663743125</c:v>
                </c:pt>
                <c:pt idx="487">
                  <c:v>4.09308161290323</c:v>
                </c:pt>
                <c:pt idx="488">
                  <c:v>4.09641088095238</c:v>
                </c:pt>
                <c:pt idx="489">
                  <c:v>4.09974014900154</c:v>
                </c:pt>
                <c:pt idx="490">
                  <c:v>4.10306941705069</c:v>
                </c:pt>
                <c:pt idx="491">
                  <c:v>4.10639868509985</c:v>
                </c:pt>
                <c:pt idx="492">
                  <c:v>4.109727953149</c:v>
                </c:pt>
                <c:pt idx="493">
                  <c:v>4.11305722119816</c:v>
                </c:pt>
                <c:pt idx="494">
                  <c:v>4.11638648924731</c:v>
                </c:pt>
                <c:pt idx="495">
                  <c:v>4.11971575729647</c:v>
                </c:pt>
                <c:pt idx="496">
                  <c:v>4.12304502534562</c:v>
                </c:pt>
                <c:pt idx="497">
                  <c:v>4.12637429339478</c:v>
                </c:pt>
                <c:pt idx="498">
                  <c:v>4.12970356144393</c:v>
                </c:pt>
                <c:pt idx="499">
                  <c:v>4.13303282949309</c:v>
                </c:pt>
                <c:pt idx="500">
                  <c:v>4.13636209754224</c:v>
                </c:pt>
                <c:pt idx="501">
                  <c:v>4.1396913655914</c:v>
                </c:pt>
                <c:pt idx="502">
                  <c:v>4.14302063364055</c:v>
                </c:pt>
                <c:pt idx="503">
                  <c:v>4.14634990168971</c:v>
                </c:pt>
                <c:pt idx="504">
                  <c:v>4.14967916973886</c:v>
                </c:pt>
                <c:pt idx="505">
                  <c:v>4.15300843778802</c:v>
                </c:pt>
                <c:pt idx="506">
                  <c:v>4.15633770583717</c:v>
                </c:pt>
                <c:pt idx="507">
                  <c:v>4.15966697388633</c:v>
                </c:pt>
                <c:pt idx="508">
                  <c:v>4.16299624193549</c:v>
                </c:pt>
                <c:pt idx="509">
                  <c:v>4.16632550998464</c:v>
                </c:pt>
                <c:pt idx="510">
                  <c:v>4.16965477803379</c:v>
                </c:pt>
                <c:pt idx="511">
                  <c:v>4.17298404608295</c:v>
                </c:pt>
                <c:pt idx="512">
                  <c:v>4.17631331413211</c:v>
                </c:pt>
                <c:pt idx="513">
                  <c:v>4.17964258218126</c:v>
                </c:pt>
                <c:pt idx="514">
                  <c:v>4.18297185023042</c:v>
                </c:pt>
                <c:pt idx="515">
                  <c:v>4.18630111827957</c:v>
                </c:pt>
                <c:pt idx="516">
                  <c:v>4.18963038632873</c:v>
                </c:pt>
                <c:pt idx="517">
                  <c:v>4.19295965437788</c:v>
                </c:pt>
                <c:pt idx="518">
                  <c:v>4.1963174037461</c:v>
                </c:pt>
                <c:pt idx="519">
                  <c:v>4.19967515311432</c:v>
                </c:pt>
                <c:pt idx="520">
                  <c:v>4.20303290248253</c:v>
                </c:pt>
                <c:pt idx="521">
                  <c:v>4.20639065185075</c:v>
                </c:pt>
                <c:pt idx="522">
                  <c:v>4.20974840121897</c:v>
                </c:pt>
                <c:pt idx="523">
                  <c:v>4.21310615058719</c:v>
                </c:pt>
                <c:pt idx="524">
                  <c:v>4.2164638999554</c:v>
                </c:pt>
                <c:pt idx="525">
                  <c:v>4.21982164932362</c:v>
                </c:pt>
                <c:pt idx="526">
                  <c:v>4.22317939869184</c:v>
                </c:pt>
                <c:pt idx="527">
                  <c:v>4.22653714806006</c:v>
                </c:pt>
                <c:pt idx="528">
                  <c:v>4.22989489742827</c:v>
                </c:pt>
                <c:pt idx="529">
                  <c:v>4.23325264679649</c:v>
                </c:pt>
                <c:pt idx="530">
                  <c:v>4.23661039616471</c:v>
                </c:pt>
                <c:pt idx="531">
                  <c:v>4.23996814553293</c:v>
                </c:pt>
                <c:pt idx="532">
                  <c:v>4.24332589490115</c:v>
                </c:pt>
                <c:pt idx="533">
                  <c:v>4.24668364426936</c:v>
                </c:pt>
                <c:pt idx="534">
                  <c:v>4.25004139363758</c:v>
                </c:pt>
                <c:pt idx="535">
                  <c:v>4.2533991430058</c:v>
                </c:pt>
                <c:pt idx="536">
                  <c:v>4.25675689237402</c:v>
                </c:pt>
                <c:pt idx="537">
                  <c:v>4.26011464174223</c:v>
                </c:pt>
                <c:pt idx="538">
                  <c:v>4.26347239111045</c:v>
                </c:pt>
                <c:pt idx="539">
                  <c:v>4.26683014047867</c:v>
                </c:pt>
                <c:pt idx="540">
                  <c:v>4.27018788984689</c:v>
                </c:pt>
                <c:pt idx="541">
                  <c:v>4.2735456392151</c:v>
                </c:pt>
                <c:pt idx="542">
                  <c:v>4.27690338858332</c:v>
                </c:pt>
                <c:pt idx="543">
                  <c:v>4.28026113795154</c:v>
                </c:pt>
                <c:pt idx="544">
                  <c:v>4.28361888731976</c:v>
                </c:pt>
                <c:pt idx="545">
                  <c:v>4.28697663668797</c:v>
                </c:pt>
                <c:pt idx="546">
                  <c:v>4.29033438605619</c:v>
                </c:pt>
                <c:pt idx="547">
                  <c:v>4.29369213542441</c:v>
                </c:pt>
                <c:pt idx="548">
                  <c:v>4.29704988479263</c:v>
                </c:pt>
                <c:pt idx="549">
                  <c:v>4.30042608369258</c:v>
                </c:pt>
                <c:pt idx="550">
                  <c:v>4.30380228259254</c:v>
                </c:pt>
                <c:pt idx="551">
                  <c:v>4.30717848149249</c:v>
                </c:pt>
                <c:pt idx="552">
                  <c:v>4.31055468039245</c:v>
                </c:pt>
                <c:pt idx="553">
                  <c:v>4.3139308792924</c:v>
                </c:pt>
                <c:pt idx="554">
                  <c:v>4.31730707819236</c:v>
                </c:pt>
                <c:pt idx="555">
                  <c:v>4.32068327709232</c:v>
                </c:pt>
                <c:pt idx="556">
                  <c:v>4.32405947599227</c:v>
                </c:pt>
                <c:pt idx="557">
                  <c:v>4.32743567489223</c:v>
                </c:pt>
                <c:pt idx="558">
                  <c:v>4.33081187379218</c:v>
                </c:pt>
                <c:pt idx="559">
                  <c:v>4.33418807269214</c:v>
                </c:pt>
                <c:pt idx="560">
                  <c:v>4.33756427159209</c:v>
                </c:pt>
                <c:pt idx="561">
                  <c:v>4.34094047049205</c:v>
                </c:pt>
                <c:pt idx="562">
                  <c:v>4.344316669392</c:v>
                </c:pt>
                <c:pt idx="563">
                  <c:v>4.34769286829196</c:v>
                </c:pt>
                <c:pt idx="564">
                  <c:v>4.35106906719191</c:v>
                </c:pt>
                <c:pt idx="565">
                  <c:v>4.35444526609187</c:v>
                </c:pt>
                <c:pt idx="566">
                  <c:v>4.35782146499183</c:v>
                </c:pt>
                <c:pt idx="567">
                  <c:v>4.36119766389178</c:v>
                </c:pt>
                <c:pt idx="568">
                  <c:v>4.36457386279174</c:v>
                </c:pt>
                <c:pt idx="569">
                  <c:v>4.36795006169169</c:v>
                </c:pt>
                <c:pt idx="570">
                  <c:v>4.37132626059165</c:v>
                </c:pt>
                <c:pt idx="571">
                  <c:v>4.3747024594916</c:v>
                </c:pt>
                <c:pt idx="572">
                  <c:v>4.37807865839156</c:v>
                </c:pt>
                <c:pt idx="573">
                  <c:v>4.38145485729151</c:v>
                </c:pt>
                <c:pt idx="574">
                  <c:v>4.38483105619147</c:v>
                </c:pt>
                <c:pt idx="575">
                  <c:v>4.38820725509142</c:v>
                </c:pt>
                <c:pt idx="576">
                  <c:v>4.39158345399138</c:v>
                </c:pt>
                <c:pt idx="577">
                  <c:v>4.39495965289134</c:v>
                </c:pt>
                <c:pt idx="578">
                  <c:v>4.39833585179129</c:v>
                </c:pt>
                <c:pt idx="579">
                  <c:v>4.40171205069125</c:v>
                </c:pt>
                <c:pt idx="580">
                  <c:v>4.40285858706386</c:v>
                </c:pt>
                <c:pt idx="581">
                  <c:v>4.40400512343647</c:v>
                </c:pt>
                <c:pt idx="582">
                  <c:v>4.40515165980909</c:v>
                </c:pt>
                <c:pt idx="583">
                  <c:v>4.4062981961817</c:v>
                </c:pt>
                <c:pt idx="584">
                  <c:v>4.40744473255431</c:v>
                </c:pt>
                <c:pt idx="585">
                  <c:v>4.40859126892693</c:v>
                </c:pt>
                <c:pt idx="586">
                  <c:v>4.40973780529954</c:v>
                </c:pt>
                <c:pt idx="587">
                  <c:v>4.41088434167215</c:v>
                </c:pt>
                <c:pt idx="588">
                  <c:v>4.41203087804477</c:v>
                </c:pt>
                <c:pt idx="589">
                  <c:v>4.41317741441738</c:v>
                </c:pt>
                <c:pt idx="590">
                  <c:v>4.41432395078999</c:v>
                </c:pt>
                <c:pt idx="591">
                  <c:v>4.41547048716261</c:v>
                </c:pt>
                <c:pt idx="592">
                  <c:v>4.41661702353522</c:v>
                </c:pt>
                <c:pt idx="593">
                  <c:v>4.41776355990783</c:v>
                </c:pt>
                <c:pt idx="594">
                  <c:v>4.41891009628045</c:v>
                </c:pt>
                <c:pt idx="595">
                  <c:v>4.42005663265306</c:v>
                </c:pt>
                <c:pt idx="596">
                  <c:v>4.42120316902568</c:v>
                </c:pt>
                <c:pt idx="597">
                  <c:v>4.42234970539829</c:v>
                </c:pt>
                <c:pt idx="598">
                  <c:v>4.4234962417709</c:v>
                </c:pt>
                <c:pt idx="599">
                  <c:v>4.42464277814352</c:v>
                </c:pt>
                <c:pt idx="600">
                  <c:v>4.42578931451613</c:v>
                </c:pt>
                <c:pt idx="601">
                  <c:v>4.42693585088874</c:v>
                </c:pt>
                <c:pt idx="602">
                  <c:v>4.42808238726136</c:v>
                </c:pt>
                <c:pt idx="603">
                  <c:v>4.42922892363397</c:v>
                </c:pt>
                <c:pt idx="604">
                  <c:v>4.43037546000658</c:v>
                </c:pt>
                <c:pt idx="605">
                  <c:v>4.4315219963792</c:v>
                </c:pt>
                <c:pt idx="606">
                  <c:v>4.43266853275181</c:v>
                </c:pt>
                <c:pt idx="607">
                  <c:v>4.43381506912442</c:v>
                </c:pt>
                <c:pt idx="608">
                  <c:v>4.43277938085328</c:v>
                </c:pt>
                <c:pt idx="609">
                  <c:v>4.43174369258213</c:v>
                </c:pt>
                <c:pt idx="610">
                  <c:v>4.43070800431099</c:v>
                </c:pt>
                <c:pt idx="611">
                  <c:v>4.42967231603984</c:v>
                </c:pt>
                <c:pt idx="612">
                  <c:v>4.42863662776869</c:v>
                </c:pt>
                <c:pt idx="613">
                  <c:v>4.42760093949755</c:v>
                </c:pt>
                <c:pt idx="614">
                  <c:v>4.4265652512264</c:v>
                </c:pt>
                <c:pt idx="615">
                  <c:v>4.42552956295526</c:v>
                </c:pt>
                <c:pt idx="616">
                  <c:v>4.42449387468411</c:v>
                </c:pt>
                <c:pt idx="617">
                  <c:v>4.42345818641296</c:v>
                </c:pt>
                <c:pt idx="618">
                  <c:v>4.42242249814182</c:v>
                </c:pt>
                <c:pt idx="619">
                  <c:v>4.42138680987067</c:v>
                </c:pt>
                <c:pt idx="620">
                  <c:v>4.42035112159953</c:v>
                </c:pt>
                <c:pt idx="621">
                  <c:v>4.41931543332838</c:v>
                </c:pt>
                <c:pt idx="622">
                  <c:v>4.41827974505723</c:v>
                </c:pt>
                <c:pt idx="623">
                  <c:v>4.41724405678609</c:v>
                </c:pt>
                <c:pt idx="624">
                  <c:v>4.41620836851494</c:v>
                </c:pt>
                <c:pt idx="625">
                  <c:v>4.41517268024379</c:v>
                </c:pt>
                <c:pt idx="626">
                  <c:v>4.41413699197265</c:v>
                </c:pt>
                <c:pt idx="627">
                  <c:v>4.4131013037015</c:v>
                </c:pt>
                <c:pt idx="628">
                  <c:v>4.41206561543036</c:v>
                </c:pt>
                <c:pt idx="629">
                  <c:v>4.41102992715921</c:v>
                </c:pt>
                <c:pt idx="630">
                  <c:v>4.40999423888806</c:v>
                </c:pt>
                <c:pt idx="631">
                  <c:v>4.40895855061692</c:v>
                </c:pt>
                <c:pt idx="632">
                  <c:v>4.40792286234577</c:v>
                </c:pt>
                <c:pt idx="633">
                  <c:v>4.40688717407463</c:v>
                </c:pt>
                <c:pt idx="634">
                  <c:v>4.40585148580348</c:v>
                </c:pt>
                <c:pt idx="635">
                  <c:v>4.40481579753233</c:v>
                </c:pt>
                <c:pt idx="636">
                  <c:v>4.40378010926119</c:v>
                </c:pt>
                <c:pt idx="637">
                  <c:v>4.40274442099004</c:v>
                </c:pt>
                <c:pt idx="638">
                  <c:v>4.40170873271889</c:v>
                </c:pt>
                <c:pt idx="639">
                  <c:v>4.39394910291859</c:v>
                </c:pt>
                <c:pt idx="640">
                  <c:v>4.38618947311828</c:v>
                </c:pt>
                <c:pt idx="641">
                  <c:v>4.37842984331797</c:v>
                </c:pt>
                <c:pt idx="642">
                  <c:v>4.37067021351767</c:v>
                </c:pt>
                <c:pt idx="643">
                  <c:v>4.36291058371736</c:v>
                </c:pt>
                <c:pt idx="644">
                  <c:v>4.35515095391705</c:v>
                </c:pt>
                <c:pt idx="645">
                  <c:v>4.34739132411674</c:v>
                </c:pt>
                <c:pt idx="646">
                  <c:v>4.33963169431644</c:v>
                </c:pt>
                <c:pt idx="647">
                  <c:v>4.33187206451613</c:v>
                </c:pt>
                <c:pt idx="648">
                  <c:v>4.32411243471582</c:v>
                </c:pt>
                <c:pt idx="649">
                  <c:v>4.31635280491552</c:v>
                </c:pt>
                <c:pt idx="650">
                  <c:v>4.30859317511521</c:v>
                </c:pt>
                <c:pt idx="651">
                  <c:v>4.3008335453149</c:v>
                </c:pt>
                <c:pt idx="652">
                  <c:v>4.29307391551459</c:v>
                </c:pt>
                <c:pt idx="653">
                  <c:v>4.28531428571429</c:v>
                </c:pt>
                <c:pt idx="654">
                  <c:v>4.27755465591398</c:v>
                </c:pt>
                <c:pt idx="655">
                  <c:v>4.26979502611367</c:v>
                </c:pt>
                <c:pt idx="656">
                  <c:v>4.26203539631337</c:v>
                </c:pt>
                <c:pt idx="657">
                  <c:v>4.25427576651306</c:v>
                </c:pt>
                <c:pt idx="658">
                  <c:v>4.24651613671275</c:v>
                </c:pt>
                <c:pt idx="659">
                  <c:v>4.23875650691244</c:v>
                </c:pt>
                <c:pt idx="660">
                  <c:v>4.23099687711214</c:v>
                </c:pt>
                <c:pt idx="661">
                  <c:v>4.22323724731183</c:v>
                </c:pt>
                <c:pt idx="662">
                  <c:v>4.21547761751152</c:v>
                </c:pt>
                <c:pt idx="663">
                  <c:v>4.20771798771122</c:v>
                </c:pt>
                <c:pt idx="664">
                  <c:v>4.19995835791091</c:v>
                </c:pt>
                <c:pt idx="665">
                  <c:v>4.1921987281106</c:v>
                </c:pt>
                <c:pt idx="666">
                  <c:v>4.18443909831029</c:v>
                </c:pt>
                <c:pt idx="667">
                  <c:v>4.17667946850999</c:v>
                </c:pt>
                <c:pt idx="668">
                  <c:v>4.16891983870968</c:v>
                </c:pt>
                <c:pt idx="669">
                  <c:v>4.15453227738963</c:v>
                </c:pt>
                <c:pt idx="670">
                  <c:v>4.14014471606957</c:v>
                </c:pt>
                <c:pt idx="671">
                  <c:v>4.12575715474952</c:v>
                </c:pt>
                <c:pt idx="672">
                  <c:v>4.11136959342946</c:v>
                </c:pt>
                <c:pt idx="673">
                  <c:v>4.09698203210941</c:v>
                </c:pt>
                <c:pt idx="674">
                  <c:v>4.08259447078936</c:v>
                </c:pt>
                <c:pt idx="675">
                  <c:v>4.0682069094693</c:v>
                </c:pt>
                <c:pt idx="676">
                  <c:v>4.05381934814925</c:v>
                </c:pt>
                <c:pt idx="677">
                  <c:v>4.0394317868292</c:v>
                </c:pt>
                <c:pt idx="678">
                  <c:v>4.02504422550914</c:v>
                </c:pt>
                <c:pt idx="679">
                  <c:v>4.01065666418909</c:v>
                </c:pt>
                <c:pt idx="680">
                  <c:v>3.99626910286904</c:v>
                </c:pt>
                <c:pt idx="681">
                  <c:v>3.98188154154898</c:v>
                </c:pt>
                <c:pt idx="682">
                  <c:v>3.96749398022893</c:v>
                </c:pt>
                <c:pt idx="683">
                  <c:v>3.95310641890888</c:v>
                </c:pt>
                <c:pt idx="684">
                  <c:v>3.93871885758882</c:v>
                </c:pt>
                <c:pt idx="685">
                  <c:v>3.92433129626877</c:v>
                </c:pt>
                <c:pt idx="686">
                  <c:v>3.90994373494871</c:v>
                </c:pt>
                <c:pt idx="687">
                  <c:v>3.89555617362866</c:v>
                </c:pt>
                <c:pt idx="688">
                  <c:v>3.88116861230861</c:v>
                </c:pt>
                <c:pt idx="689">
                  <c:v>3.86678105098855</c:v>
                </c:pt>
                <c:pt idx="690">
                  <c:v>3.8523934896685</c:v>
                </c:pt>
                <c:pt idx="691">
                  <c:v>3.83800592834845</c:v>
                </c:pt>
                <c:pt idx="692">
                  <c:v>3.82361836702839</c:v>
                </c:pt>
                <c:pt idx="693">
                  <c:v>3.80923080570834</c:v>
                </c:pt>
                <c:pt idx="694">
                  <c:v>3.79484324438829</c:v>
                </c:pt>
                <c:pt idx="695">
                  <c:v>3.78045568306823</c:v>
                </c:pt>
                <c:pt idx="696">
                  <c:v>3.76606812174818</c:v>
                </c:pt>
                <c:pt idx="697">
                  <c:v>3.75168056042813</c:v>
                </c:pt>
                <c:pt idx="698">
                  <c:v>3.73729299910807</c:v>
                </c:pt>
                <c:pt idx="699">
                  <c:v>3.72290543778802</c:v>
                </c:pt>
                <c:pt idx="700">
                  <c:v>3.70712778110599</c:v>
                </c:pt>
                <c:pt idx="701">
                  <c:v>3.69135012442396</c:v>
                </c:pt>
                <c:pt idx="702">
                  <c:v>3.67557246774194</c:v>
                </c:pt>
                <c:pt idx="703">
                  <c:v>3.65979481105991</c:v>
                </c:pt>
                <c:pt idx="704">
                  <c:v>3.64401715437788</c:v>
                </c:pt>
                <c:pt idx="705">
                  <c:v>3.62823949769585</c:v>
                </c:pt>
                <c:pt idx="706">
                  <c:v>3.61246184101382</c:v>
                </c:pt>
                <c:pt idx="707">
                  <c:v>3.5966841843318</c:v>
                </c:pt>
                <c:pt idx="708">
                  <c:v>3.58090652764977</c:v>
                </c:pt>
                <c:pt idx="709">
                  <c:v>3.56512887096774</c:v>
                </c:pt>
                <c:pt idx="710">
                  <c:v>3.54935121428571</c:v>
                </c:pt>
                <c:pt idx="711">
                  <c:v>3.53357355760369</c:v>
                </c:pt>
                <c:pt idx="712">
                  <c:v>3.51779590092166</c:v>
                </c:pt>
                <c:pt idx="713">
                  <c:v>3.50201824423963</c:v>
                </c:pt>
                <c:pt idx="714">
                  <c:v>3.4862405875576</c:v>
                </c:pt>
                <c:pt idx="715">
                  <c:v>3.47046293087558</c:v>
                </c:pt>
                <c:pt idx="716">
                  <c:v>3.45468527419355</c:v>
                </c:pt>
                <c:pt idx="717">
                  <c:v>3.43890761751152</c:v>
                </c:pt>
                <c:pt idx="718">
                  <c:v>3.42312996082949</c:v>
                </c:pt>
                <c:pt idx="719">
                  <c:v>3.40735230414747</c:v>
                </c:pt>
                <c:pt idx="720">
                  <c:v>3.39157464746544</c:v>
                </c:pt>
                <c:pt idx="721">
                  <c:v>3.37579699078341</c:v>
                </c:pt>
                <c:pt idx="722">
                  <c:v>3.36001933410138</c:v>
                </c:pt>
                <c:pt idx="723">
                  <c:v>3.34424167741935</c:v>
                </c:pt>
                <c:pt idx="724">
                  <c:v>3.32846402073733</c:v>
                </c:pt>
                <c:pt idx="725">
                  <c:v>3.3126863640553</c:v>
                </c:pt>
                <c:pt idx="726">
                  <c:v>3.29690870737327</c:v>
                </c:pt>
                <c:pt idx="727">
                  <c:v>3.28113105069124</c:v>
                </c:pt>
                <c:pt idx="728">
                  <c:v>3.26535339400922</c:v>
                </c:pt>
                <c:pt idx="729">
                  <c:v>3.24957573732719</c:v>
                </c:pt>
              </c:numCache>
            </c:numRef>
          </c:yVal>
          <c:smooth val="0"/>
        </c:ser>
        <c:axId val="17318478"/>
        <c:axId val="13852329"/>
      </c:scatterChart>
      <c:scatterChart>
        <c:scatterStyle val="lineMarker"/>
        <c:varyColors val="0"/>
        <c:ser>
          <c:idx val="1"/>
          <c:order val="1"/>
          <c:tx>
            <c:strRef>
              <c:f>label 2</c:f>
              <c:strCache>
                <c:ptCount val="1"/>
                <c:pt idx="0">
                  <c:v>Column S</c:v>
                </c:pt>
              </c:strCache>
            </c:strRef>
          </c:tx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730"/>
                <c:pt idx="0">
                  <c:v>44024</c:v>
                </c:pt>
                <c:pt idx="1">
                  <c:v>44058</c:v>
                </c:pt>
                <c:pt idx="2">
                  <c:v>44093.1796</c:v>
                </c:pt>
                <c:pt idx="3">
                  <c:v>44105.0796</c:v>
                </c:pt>
                <c:pt idx="4">
                  <c:v>44194.6796</c:v>
                </c:pt>
                <c:pt idx="5">
                  <c:v>44232</c:v>
                </c:pt>
                <c:pt idx="6">
                  <c:v>44256</c:v>
                </c:pt>
                <c:pt idx="7">
                  <c:v>44285</c:v>
                </c:pt>
                <c:pt idx="8">
                  <c:v>44316</c:v>
                </c:pt>
                <c:pt idx="9">
                  <c:v>44334</c:v>
                </c:pt>
                <c:pt idx="10">
                  <c:v>44338</c:v>
                </c:pt>
                <c:pt idx="11">
                  <c:v>44342</c:v>
                </c:pt>
                <c:pt idx="12">
                  <c:v>44346</c:v>
                </c:pt>
                <c:pt idx="13">
                  <c:v>44350</c:v>
                </c:pt>
                <c:pt idx="14">
                  <c:v>44354</c:v>
                </c:pt>
                <c:pt idx="15">
                  <c:v>44358</c:v>
                </c:pt>
                <c:pt idx="16">
                  <c:v>44362</c:v>
                </c:pt>
                <c:pt idx="17">
                  <c:v>44366</c:v>
                </c:pt>
                <c:pt idx="18">
                  <c:v>44370</c:v>
                </c:pt>
                <c:pt idx="19">
                  <c:v>44374</c:v>
                </c:pt>
                <c:pt idx="20">
                  <c:v>44378</c:v>
                </c:pt>
                <c:pt idx="21">
                  <c:v>44380</c:v>
                </c:pt>
                <c:pt idx="22">
                  <c:v>44382</c:v>
                </c:pt>
                <c:pt idx="23">
                  <c:v>44383</c:v>
                </c:pt>
                <c:pt idx="24">
                  <c:v>44384</c:v>
                </c:pt>
                <c:pt idx="25">
                  <c:v>44385</c:v>
                </c:pt>
                <c:pt idx="26">
                  <c:v>44386</c:v>
                </c:pt>
                <c:pt idx="27">
                  <c:v>44387</c:v>
                </c:pt>
                <c:pt idx="28">
                  <c:v>44388</c:v>
                </c:pt>
                <c:pt idx="29">
                  <c:v>44389</c:v>
                </c:pt>
                <c:pt idx="30">
                  <c:v>44390</c:v>
                </c:pt>
                <c:pt idx="31">
                  <c:v>44392</c:v>
                </c:pt>
                <c:pt idx="32">
                  <c:v>44394</c:v>
                </c:pt>
                <c:pt idx="33">
                  <c:v>44397</c:v>
                </c:pt>
                <c:pt idx="34">
                  <c:v>44402</c:v>
                </c:pt>
                <c:pt idx="35">
                  <c:v>44410</c:v>
                </c:pt>
                <c:pt idx="36">
                  <c:v>44418</c:v>
                </c:pt>
                <c:pt idx="37">
                  <c:v>44425</c:v>
                </c:pt>
                <c:pt idx="38">
                  <c:v>44444</c:v>
                </c:pt>
                <c:pt idx="39">
                  <c:v>44464</c:v>
                </c:pt>
                <c:pt idx="40">
                  <c:v>44521.8796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730"/>
                <c:pt idx="0">
                  <c:v>2.90096967015637</c:v>
                </c:pt>
                <c:pt idx="1">
                  <c:v>2.8066915130312</c:v>
                </c:pt>
                <c:pt idx="2">
                  <c:v>2.91404622258994</c:v>
                </c:pt>
                <c:pt idx="3">
                  <c:v>3.00048782757204</c:v>
                </c:pt>
                <c:pt idx="4">
                  <c:v>3.45111114374911</c:v>
                </c:pt>
                <c:pt idx="5">
                  <c:v>3.33382272572501</c:v>
                </c:pt>
                <c:pt idx="6">
                  <c:v>3.4024233778936</c:v>
                </c:pt>
                <c:pt idx="7">
                  <c:v>3.44244645751525</c:v>
                </c:pt>
                <c:pt idx="8">
                  <c:v>3.3886</c:v>
                </c:pt>
                <c:pt idx="9">
                  <c:v>3.27594390424951</c:v>
                </c:pt>
                <c:pt idx="10">
                  <c:v>3.26984886680709</c:v>
                </c:pt>
                <c:pt idx="11">
                  <c:v>3.2369025969372</c:v>
                </c:pt>
                <c:pt idx="12">
                  <c:v>3.08432761442851</c:v>
                </c:pt>
                <c:pt idx="13">
                  <c:v>3.18707155547053</c:v>
                </c:pt>
                <c:pt idx="14">
                  <c:v>3.095815586826</c:v>
                </c:pt>
                <c:pt idx="15">
                  <c:v>3.23156284204275</c:v>
                </c:pt>
                <c:pt idx="16">
                  <c:v>3.1430297462029</c:v>
                </c:pt>
                <c:pt idx="17">
                  <c:v>3.03344757253581</c:v>
                </c:pt>
                <c:pt idx="18">
                  <c:v>3.0651130289869</c:v>
                </c:pt>
                <c:pt idx="19">
                  <c:v>3.01600382004282</c:v>
                </c:pt>
                <c:pt idx="20">
                  <c:v>2.99733738653172</c:v>
                </c:pt>
                <c:pt idx="21">
                  <c:v>3.00383986800412</c:v>
                </c:pt>
                <c:pt idx="22">
                  <c:v>2.95830241481754</c:v>
                </c:pt>
                <c:pt idx="23">
                  <c:v>2.98480430209901</c:v>
                </c:pt>
                <c:pt idx="24">
                  <c:v>3.02545141386146</c:v>
                </c:pt>
                <c:pt idx="25">
                  <c:v>2.9832084698479</c:v>
                </c:pt>
                <c:pt idx="26">
                  <c:v>2.94389936302583</c:v>
                </c:pt>
                <c:pt idx="27">
                  <c:v>2.98745947128132</c:v>
                </c:pt>
                <c:pt idx="28">
                  <c:v>3.0228026884229</c:v>
                </c:pt>
                <c:pt idx="29">
                  <c:v>2.90056784798747</c:v>
                </c:pt>
                <c:pt idx="30">
                  <c:v>2.88965354975186</c:v>
                </c:pt>
                <c:pt idx="31">
                  <c:v>3.01842184258704</c:v>
                </c:pt>
                <c:pt idx="32">
                  <c:v>2.97579677206775</c:v>
                </c:pt>
                <c:pt idx="33">
                  <c:v>2.89310716523877</c:v>
                </c:pt>
                <c:pt idx="34">
                  <c:v>2.87731584021066</c:v>
                </c:pt>
                <c:pt idx="35">
                  <c:v>2.95777440887765</c:v>
                </c:pt>
                <c:pt idx="36">
                  <c:v>2.9323571242128</c:v>
                </c:pt>
                <c:pt idx="37">
                  <c:v>2.8031427582272</c:v>
                </c:pt>
                <c:pt idx="38">
                  <c:v>2.87001502083149</c:v>
                </c:pt>
                <c:pt idx="39">
                  <c:v>2.96227727374321</c:v>
                </c:pt>
                <c:pt idx="40">
                  <c:v>3.30799967888057</c:v>
                </c:pt>
                <c:pt idx="41">
                  <c:v>3.52155190003802</c:v>
                </c:pt>
                <c:pt idx="42">
                  <c:v>3.46664160231993</c:v>
                </c:pt>
                <c:pt idx="43">
                  <c:v>3.45463805627006</c:v>
                </c:pt>
                <c:pt idx="44">
                  <c:v>3.39869833915645</c:v>
                </c:pt>
                <c:pt idx="45">
                  <c:v>3.3465634540995</c:v>
                </c:pt>
                <c:pt idx="46">
                  <c:v>3.22799206068851</c:v>
                </c:pt>
                <c:pt idx="47">
                  <c:v>3.35117574993928</c:v>
                </c:pt>
                <c:pt idx="48">
                  <c:v>3.21929076424201</c:v>
                </c:pt>
                <c:pt idx="49">
                  <c:v>3.15257295722351</c:v>
                </c:pt>
                <c:pt idx="50">
                  <c:v>3.13214162247686</c:v>
                </c:pt>
                <c:pt idx="51">
                  <c:v>3.14423612938449</c:v>
                </c:pt>
                <c:pt idx="52">
                  <c:v>3.20083629411564</c:v>
                </c:pt>
                <c:pt idx="53">
                  <c:v>3.10329196188582</c:v>
                </c:pt>
                <c:pt idx="54">
                  <c:v>3.04617538421275</c:v>
                </c:pt>
                <c:pt idx="55">
                  <c:v>3.08553244046912</c:v>
                </c:pt>
                <c:pt idx="56">
                  <c:v>3.14318423187111</c:v>
                </c:pt>
                <c:pt idx="57">
                  <c:v>3.14955141705921</c:v>
                </c:pt>
                <c:pt idx="58">
                  <c:v>2.87451690300529</c:v>
                </c:pt>
                <c:pt idx="59">
                  <c:v>3.06867068808732</c:v>
                </c:pt>
                <c:pt idx="60">
                  <c:v>2.85682793423512</c:v>
                </c:pt>
                <c:pt idx="61">
                  <c:v>2.97610971251073</c:v>
                </c:pt>
                <c:pt idx="62">
                  <c:v>2.84608303900539</c:v>
                </c:pt>
                <c:pt idx="63">
                  <c:v>3.12099003303734</c:v>
                </c:pt>
                <c:pt idx="64">
                  <c:v>2.98912114817647</c:v>
                </c:pt>
                <c:pt idx="65">
                  <c:v>3.02409048711971</c:v>
                </c:pt>
                <c:pt idx="66">
                  <c:v>3.04848274122443</c:v>
                </c:pt>
                <c:pt idx="67">
                  <c:v>2.98359441083074</c:v>
                </c:pt>
                <c:pt idx="68">
                  <c:v>3.13739487468439</c:v>
                </c:pt>
                <c:pt idx="69">
                  <c:v>3.05886179278805</c:v>
                </c:pt>
                <c:pt idx="70">
                  <c:v>2.97086029818867</c:v>
                </c:pt>
                <c:pt idx="71">
                  <c:v>2.96152935455227</c:v>
                </c:pt>
                <c:pt idx="72">
                  <c:v>2.94937714235788</c:v>
                </c:pt>
                <c:pt idx="73">
                  <c:v>3.0084927506326</c:v>
                </c:pt>
                <c:pt idx="74">
                  <c:v>2.96481859111975</c:v>
                </c:pt>
                <c:pt idx="75">
                  <c:v>2.93094317151044</c:v>
                </c:pt>
                <c:pt idx="76">
                  <c:v>2.93156677289645</c:v>
                </c:pt>
                <c:pt idx="77">
                  <c:v>2.97046261818471</c:v>
                </c:pt>
                <c:pt idx="78">
                  <c:v>2.87484754078941</c:v>
                </c:pt>
                <c:pt idx="79">
                  <c:v>2.91373172582214</c:v>
                </c:pt>
                <c:pt idx="80">
                  <c:v>2.96784911985015</c:v>
                </c:pt>
                <c:pt idx="81">
                  <c:v>2.87601013576545</c:v>
                </c:pt>
                <c:pt idx="82">
                  <c:v>2.79432490489075</c:v>
                </c:pt>
                <c:pt idx="83">
                  <c:v>2.92822467012816</c:v>
                </c:pt>
                <c:pt idx="84">
                  <c:v>2.93120633558004</c:v>
                </c:pt>
                <c:pt idx="85">
                  <c:v>3.10817468633916</c:v>
                </c:pt>
                <c:pt idx="86">
                  <c:v>3.16869671106165</c:v>
                </c:pt>
                <c:pt idx="87">
                  <c:v>3.33657178558655</c:v>
                </c:pt>
                <c:pt idx="88">
                  <c:v>3.20675459517401</c:v>
                </c:pt>
                <c:pt idx="89">
                  <c:v>3.31477915353293</c:v>
                </c:pt>
                <c:pt idx="90">
                  <c:v>3.28121715526908</c:v>
                </c:pt>
                <c:pt idx="91">
                  <c:v>3.41895059634608</c:v>
                </c:pt>
                <c:pt idx="92">
                  <c:v>3.52089857359609</c:v>
                </c:pt>
                <c:pt idx="93">
                  <c:v>3.47808016049011</c:v>
                </c:pt>
                <c:pt idx="94">
                  <c:v>3.36707625022052</c:v>
                </c:pt>
                <c:pt idx="95">
                  <c:v>3.45783010857372</c:v>
                </c:pt>
                <c:pt idx="96">
                  <c:v>3.41034457461493</c:v>
                </c:pt>
                <c:pt idx="97">
                  <c:v>3.39342188879976</c:v>
                </c:pt>
                <c:pt idx="98">
                  <c:v>3.36018261143658</c:v>
                </c:pt>
                <c:pt idx="99">
                  <c:v>3.32864158318437</c:v>
                </c:pt>
                <c:pt idx="100">
                  <c:v>3.23672146030001</c:v>
                </c:pt>
                <c:pt idx="101">
                  <c:v>3.21937845085285</c:v>
                </c:pt>
                <c:pt idx="102">
                  <c:v>3.09349759242564</c:v>
                </c:pt>
                <c:pt idx="103">
                  <c:v>3.21807408847583</c:v>
                </c:pt>
                <c:pt idx="104">
                  <c:v>3.14893085987584</c:v>
                </c:pt>
                <c:pt idx="105">
                  <c:v>3.09444559867745</c:v>
                </c:pt>
                <c:pt idx="106">
                  <c:v>3.13484861782792</c:v>
                </c:pt>
                <c:pt idx="107">
                  <c:v>3.11260706086151</c:v>
                </c:pt>
                <c:pt idx="108">
                  <c:v>3.04787823982017</c:v>
                </c:pt>
                <c:pt idx="109">
                  <c:v>3.10996106492584</c:v>
                </c:pt>
                <c:pt idx="110">
                  <c:v>2.9856228822387</c:v>
                </c:pt>
                <c:pt idx="111">
                  <c:v>3.20508023972845</c:v>
                </c:pt>
                <c:pt idx="112">
                  <c:v>3.08441272263282</c:v>
                </c:pt>
                <c:pt idx="113">
                  <c:v>3.12461101825367</c:v>
                </c:pt>
                <c:pt idx="114">
                  <c:v>3.14290068110037</c:v>
                </c:pt>
                <c:pt idx="115">
                  <c:v>3.15568708710591</c:v>
                </c:pt>
                <c:pt idx="116">
                  <c:v>3.05637055397267</c:v>
                </c:pt>
                <c:pt idx="117">
                  <c:v>3.11746180280839</c:v>
                </c:pt>
                <c:pt idx="118">
                  <c:v>3.18502628704748</c:v>
                </c:pt>
                <c:pt idx="119">
                  <c:v>3.01009488338739</c:v>
                </c:pt>
                <c:pt idx="120">
                  <c:v>3.02909491633275</c:v>
                </c:pt>
                <c:pt idx="121">
                  <c:v>3.0454828283397</c:v>
                </c:pt>
                <c:pt idx="122">
                  <c:v>2.99229696584088</c:v>
                </c:pt>
                <c:pt idx="123">
                  <c:v>2.95447754580972</c:v>
                </c:pt>
                <c:pt idx="124">
                  <c:v>2.96133255307139</c:v>
                </c:pt>
                <c:pt idx="125">
                  <c:v>3.03422224617205</c:v>
                </c:pt>
                <c:pt idx="126">
                  <c:v>2.99893064810031</c:v>
                </c:pt>
                <c:pt idx="127">
                  <c:v>2.98264308601419</c:v>
                </c:pt>
                <c:pt idx="128">
                  <c:v>2.95102147593609</c:v>
                </c:pt>
                <c:pt idx="129">
                  <c:v>2.99147639597792</c:v>
                </c:pt>
                <c:pt idx="130">
                  <c:v>2.9314683298437</c:v>
                </c:pt>
                <c:pt idx="131">
                  <c:v>2.98944853145812</c:v>
                </c:pt>
                <c:pt idx="132">
                  <c:v>3.00029400428078</c:v>
                </c:pt>
                <c:pt idx="133">
                  <c:v>2.92153795043947</c:v>
                </c:pt>
                <c:pt idx="134">
                  <c:v>2.99728644732303</c:v>
                </c:pt>
                <c:pt idx="135">
                  <c:v>2.80617685334712</c:v>
                </c:pt>
                <c:pt idx="136">
                  <c:v>3.0000085184927</c:v>
                </c:pt>
                <c:pt idx="137">
                  <c:v>2.9565362716185</c:v>
                </c:pt>
                <c:pt idx="138">
                  <c:v>3.01809716613201</c:v>
                </c:pt>
                <c:pt idx="139">
                  <c:v>3.03778894259512</c:v>
                </c:pt>
                <c:pt idx="140">
                  <c:v>3.2164791126165</c:v>
                </c:pt>
                <c:pt idx="141">
                  <c:v>3.14745654603936</c:v>
                </c:pt>
                <c:pt idx="142">
                  <c:v>3.2045379030429</c:v>
                </c:pt>
                <c:pt idx="143">
                  <c:v>3.04235771318851</c:v>
                </c:pt>
                <c:pt idx="144">
                  <c:v>3.12543961900688</c:v>
                </c:pt>
                <c:pt idx="145">
                  <c:v>3.29562509222842</c:v>
                </c:pt>
                <c:pt idx="146">
                  <c:v>3.12827518533112</c:v>
                </c:pt>
              </c:numCache>
            </c:numRef>
          </c:yVal>
          <c:smooth val="0"/>
        </c:ser>
        <c:axId val="94861758"/>
        <c:axId val="31230846"/>
      </c:scatterChart>
      <c:valAx>
        <c:axId val="17318478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13852329"/>
        <c:crosses val="autoZero"/>
        <c:crossBetween val="midCat"/>
        <c:majorUnit val="30.45"/>
      </c:valAx>
      <c:valAx>
        <c:axId val="13852329"/>
        <c:scaling>
          <c:orientation val="maxMin"/>
          <c:max val="4.5"/>
          <c:min val="2.5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7318478"/>
        <c:crosses val="autoZero"/>
        <c:crossBetween val="midCat"/>
        <c:majorUnit val="0.5"/>
      </c:valAx>
      <c:valAx>
        <c:axId val="9486175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31230846"/>
        <c:crossBetween val="midCat"/>
      </c:valAx>
      <c:valAx>
        <c:axId val="31230846"/>
        <c:scaling>
          <c:orientation val="maxMin"/>
          <c:max val="3.5"/>
          <c:min val="2.5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94861758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677627903264427"/>
          <c:y val="0.171202375061851"/>
          <c:w val="0.864234974858329"/>
          <c:h val="0.72897080653142"/>
        </c:manualLayout>
      </c:layout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AH</c:v>
                </c:pt>
              </c:strCache>
            </c:strRef>
          </c:tx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44105.0796</c:v>
                </c:pt>
                <c:pt idx="1">
                  <c:v>44194.6796</c:v>
                </c:pt>
                <c:pt idx="2">
                  <c:v>44232</c:v>
                </c:pt>
                <c:pt idx="3">
                  <c:v>44256</c:v>
                </c:pt>
                <c:pt idx="4">
                  <c:v>44285</c:v>
                </c:pt>
                <c:pt idx="5">
                  <c:v>44316</c:v>
                </c:pt>
                <c:pt idx="6">
                  <c:v>44334</c:v>
                </c:pt>
                <c:pt idx="7">
                  <c:v>44338</c:v>
                </c:pt>
                <c:pt idx="8">
                  <c:v>44342</c:v>
                </c:pt>
                <c:pt idx="9">
                  <c:v>44346</c:v>
                </c:pt>
                <c:pt idx="10">
                  <c:v>44350</c:v>
                </c:pt>
                <c:pt idx="11">
                  <c:v>44354</c:v>
                </c:pt>
                <c:pt idx="12">
                  <c:v>44358</c:v>
                </c:pt>
                <c:pt idx="13">
                  <c:v>44362</c:v>
                </c:pt>
                <c:pt idx="14">
                  <c:v>44366</c:v>
                </c:pt>
                <c:pt idx="15">
                  <c:v>44370</c:v>
                </c:pt>
                <c:pt idx="16">
                  <c:v>44374</c:v>
                </c:pt>
                <c:pt idx="17">
                  <c:v>44378</c:v>
                </c:pt>
                <c:pt idx="18">
                  <c:v>44380</c:v>
                </c:pt>
                <c:pt idx="19">
                  <c:v>44382</c:v>
                </c:pt>
                <c:pt idx="20">
                  <c:v>44383</c:v>
                </c:pt>
                <c:pt idx="21">
                  <c:v>44384</c:v>
                </c:pt>
                <c:pt idx="22">
                  <c:v>44385</c:v>
                </c:pt>
                <c:pt idx="23">
                  <c:v>44386</c:v>
                </c:pt>
                <c:pt idx="24">
                  <c:v>44387</c:v>
                </c:pt>
                <c:pt idx="25">
                  <c:v>44388</c:v>
                </c:pt>
                <c:pt idx="26">
                  <c:v>44389</c:v>
                </c:pt>
                <c:pt idx="27">
                  <c:v>44390</c:v>
                </c:pt>
                <c:pt idx="28">
                  <c:v>44392</c:v>
                </c:pt>
                <c:pt idx="29">
                  <c:v>44394</c:v>
                </c:pt>
                <c:pt idx="30">
                  <c:v>44397</c:v>
                </c:pt>
                <c:pt idx="31">
                  <c:v>44402</c:v>
                </c:pt>
                <c:pt idx="32">
                  <c:v>44410</c:v>
                </c:pt>
                <c:pt idx="33">
                  <c:v>44418</c:v>
                </c:pt>
                <c:pt idx="34">
                  <c:v>44425</c:v>
                </c:pt>
                <c:pt idx="35">
                  <c:v>44444</c:v>
                </c:pt>
                <c:pt idx="36">
                  <c:v>44464</c:v>
                </c:pt>
                <c:pt idx="37">
                  <c:v>44521.8796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0.0310019841269778</c:v>
                </c:pt>
                <c:pt idx="1">
                  <c:v>0.074430546772774</c:v>
                </c:pt>
                <c:pt idx="2">
                  <c:v>0.115740740740767</c:v>
                </c:pt>
                <c:pt idx="3">
                  <c:v>0.0957854406130134</c:v>
                </c:pt>
                <c:pt idx="4">
                  <c:v>0.0896057347670125</c:v>
                </c:pt>
                <c:pt idx="5">
                  <c:v>0.154320987654299</c:v>
                </c:pt>
                <c:pt idx="6">
                  <c:v>0.694444444444601</c:v>
                </c:pt>
                <c:pt idx="7">
                  <c:v>0.6944444444446</c:v>
                </c:pt>
                <c:pt idx="8">
                  <c:v>0.694444444444347</c:v>
                </c:pt>
                <c:pt idx="9">
                  <c:v>0.694444444444347</c:v>
                </c:pt>
                <c:pt idx="10">
                  <c:v>0.694444444444347</c:v>
                </c:pt>
                <c:pt idx="11">
                  <c:v>0.694444444444346</c:v>
                </c:pt>
                <c:pt idx="12">
                  <c:v>0.694444444444592</c:v>
                </c:pt>
                <c:pt idx="13">
                  <c:v>0.694444444444592</c:v>
                </c:pt>
                <c:pt idx="14">
                  <c:v>0.694444444444347</c:v>
                </c:pt>
                <c:pt idx="15">
                  <c:v>0.694444444444356</c:v>
                </c:pt>
                <c:pt idx="16">
                  <c:v>0.694444444444356</c:v>
                </c:pt>
                <c:pt idx="17">
                  <c:v>1.38888888888918</c:v>
                </c:pt>
                <c:pt idx="18">
                  <c:v>1.38888888888918</c:v>
                </c:pt>
                <c:pt idx="19">
                  <c:v>2.77777777777739</c:v>
                </c:pt>
                <c:pt idx="20">
                  <c:v>2.77777777777739</c:v>
                </c:pt>
                <c:pt idx="21">
                  <c:v>2.77777777777739</c:v>
                </c:pt>
                <c:pt idx="22">
                  <c:v>2.77777777777739</c:v>
                </c:pt>
                <c:pt idx="23">
                  <c:v>2.77777777777839</c:v>
                </c:pt>
                <c:pt idx="24">
                  <c:v>2.77777777777841</c:v>
                </c:pt>
                <c:pt idx="25">
                  <c:v>2.77777777777739</c:v>
                </c:pt>
                <c:pt idx="26">
                  <c:v>2.77777777777739</c:v>
                </c:pt>
                <c:pt idx="27">
                  <c:v>1.38888888888869</c:v>
                </c:pt>
                <c:pt idx="28">
                  <c:v>1.3888888888892</c:v>
                </c:pt>
                <c:pt idx="29">
                  <c:v>0.925925925926137</c:v>
                </c:pt>
                <c:pt idx="30">
                  <c:v>0.555555555555477</c:v>
                </c:pt>
                <c:pt idx="31">
                  <c:v>0.347222222222173</c:v>
                </c:pt>
                <c:pt idx="32">
                  <c:v>0.347222222222173</c:v>
                </c:pt>
                <c:pt idx="33">
                  <c:v>0.396825396825341</c:v>
                </c:pt>
                <c:pt idx="34">
                  <c:v>0.146198830409387</c:v>
                </c:pt>
                <c:pt idx="35">
                  <c:v>0.138888888888918</c:v>
                </c:pt>
                <c:pt idx="36">
                  <c:v>0.0420941014568393</c:v>
                </c:pt>
                <c:pt idx="37">
                  <c:v>0.0420941014568393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label 2</c:f>
              <c:strCache>
                <c:ptCount val="1"/>
                <c:pt idx="0">
                  <c:v>Column AK</c:v>
                </c:pt>
              </c:strCache>
            </c:strRef>
          </c:tx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365"/>
                <c:pt idx="0">
                  <c:v>0.0377491154155338</c:v>
                </c:pt>
                <c:pt idx="1">
                  <c:v>0.0382338091950627</c:v>
                </c:pt>
                <c:pt idx="2">
                  <c:v>0.0387185029745917</c:v>
                </c:pt>
                <c:pt idx="3">
                  <c:v>0.0392031967541206</c:v>
                </c:pt>
                <c:pt idx="4">
                  <c:v>0.0396878905336496</c:v>
                </c:pt>
                <c:pt idx="5">
                  <c:v>0.0401725843131785</c:v>
                </c:pt>
                <c:pt idx="6">
                  <c:v>0.0406572780927074</c:v>
                </c:pt>
                <c:pt idx="7">
                  <c:v>0.0411419718722364</c:v>
                </c:pt>
                <c:pt idx="8">
                  <c:v>0.0416266656517653</c:v>
                </c:pt>
                <c:pt idx="9">
                  <c:v>0.0421113594312943</c:v>
                </c:pt>
                <c:pt idx="10">
                  <c:v>0.0425960532108232</c:v>
                </c:pt>
                <c:pt idx="11">
                  <c:v>0.0430807469903522</c:v>
                </c:pt>
                <c:pt idx="12">
                  <c:v>0.0435654407698811</c:v>
                </c:pt>
                <c:pt idx="13">
                  <c:v>0.0440501345494101</c:v>
                </c:pt>
                <c:pt idx="14">
                  <c:v>0.044534828328939</c:v>
                </c:pt>
                <c:pt idx="15">
                  <c:v>0.0450195221084679</c:v>
                </c:pt>
                <c:pt idx="16">
                  <c:v>0.0455042158879969</c:v>
                </c:pt>
                <c:pt idx="17">
                  <c:v>0.0459889096675258</c:v>
                </c:pt>
                <c:pt idx="18">
                  <c:v>0.0464736034470548</c:v>
                </c:pt>
                <c:pt idx="19">
                  <c:v>0.0469582972265837</c:v>
                </c:pt>
                <c:pt idx="20">
                  <c:v>0.0474429910061127</c:v>
                </c:pt>
                <c:pt idx="21">
                  <c:v>0.0479276847856416</c:v>
                </c:pt>
                <c:pt idx="22">
                  <c:v>0.0484123785651705</c:v>
                </c:pt>
                <c:pt idx="23">
                  <c:v>0.0488970723446995</c:v>
                </c:pt>
                <c:pt idx="24">
                  <c:v>0.0493817661242284</c:v>
                </c:pt>
                <c:pt idx="25">
                  <c:v>0.0498664599037574</c:v>
                </c:pt>
                <c:pt idx="26">
                  <c:v>0.0503511536832863</c:v>
                </c:pt>
                <c:pt idx="27">
                  <c:v>0.0508358474628153</c:v>
                </c:pt>
                <c:pt idx="28">
                  <c:v>0.0513205412423442</c:v>
                </c:pt>
                <c:pt idx="29">
                  <c:v>0.0518052350218732</c:v>
                </c:pt>
                <c:pt idx="30">
                  <c:v>0.0522899288014021</c:v>
                </c:pt>
                <c:pt idx="31">
                  <c:v>0.052774622580931</c:v>
                </c:pt>
                <c:pt idx="32">
                  <c:v>0.05325931636046</c:v>
                </c:pt>
                <c:pt idx="33">
                  <c:v>0.0537440101399889</c:v>
                </c:pt>
                <c:pt idx="34">
                  <c:v>0.0542287039195179</c:v>
                </c:pt>
                <c:pt idx="35">
                  <c:v>0.0547133976990468</c:v>
                </c:pt>
                <c:pt idx="36">
                  <c:v>0.0551980914785758</c:v>
                </c:pt>
                <c:pt idx="37">
                  <c:v>0.0556827852581047</c:v>
                </c:pt>
                <c:pt idx="38">
                  <c:v>0.0561674790376337</c:v>
                </c:pt>
                <c:pt idx="39">
                  <c:v>0.0566521728171626</c:v>
                </c:pt>
                <c:pt idx="40">
                  <c:v>0.0571368665966915</c:v>
                </c:pt>
                <c:pt idx="41">
                  <c:v>0.0576215603762205</c:v>
                </c:pt>
                <c:pt idx="42">
                  <c:v>0.0581062541557494</c:v>
                </c:pt>
                <c:pt idx="43">
                  <c:v>0.0585909479352784</c:v>
                </c:pt>
                <c:pt idx="44">
                  <c:v>0.0590756417148073</c:v>
                </c:pt>
                <c:pt idx="45">
                  <c:v>0.0595603354943363</c:v>
                </c:pt>
                <c:pt idx="46">
                  <c:v>0.0600450292738652</c:v>
                </c:pt>
                <c:pt idx="47">
                  <c:v>0.0605297230533941</c:v>
                </c:pt>
                <c:pt idx="48">
                  <c:v>0.0610144168329231</c:v>
                </c:pt>
                <c:pt idx="49">
                  <c:v>0.061499110612452</c:v>
                </c:pt>
                <c:pt idx="50">
                  <c:v>0.061983804391981</c:v>
                </c:pt>
                <c:pt idx="51">
                  <c:v>0.0624684981715099</c:v>
                </c:pt>
                <c:pt idx="52">
                  <c:v>0.0629531919510389</c:v>
                </c:pt>
                <c:pt idx="53">
                  <c:v>0.0634378857305678</c:v>
                </c:pt>
                <c:pt idx="54">
                  <c:v>0.0639225795100967</c:v>
                </c:pt>
                <c:pt idx="55">
                  <c:v>0.0644072732896257</c:v>
                </c:pt>
                <c:pt idx="56">
                  <c:v>0.0648919670691546</c:v>
                </c:pt>
                <c:pt idx="57">
                  <c:v>0.0653766608486836</c:v>
                </c:pt>
                <c:pt idx="58">
                  <c:v>0.0658613546282125</c:v>
                </c:pt>
                <c:pt idx="59">
                  <c:v>0.0663460484077415</c:v>
                </c:pt>
                <c:pt idx="60">
                  <c:v>0.0668307421872704</c:v>
                </c:pt>
                <c:pt idx="61">
                  <c:v>0.0673154359667994</c:v>
                </c:pt>
                <c:pt idx="62">
                  <c:v>0.0678001297463283</c:v>
                </c:pt>
                <c:pt idx="63">
                  <c:v>0.0682848235258572</c:v>
                </c:pt>
                <c:pt idx="64">
                  <c:v>0.0687695173053862</c:v>
                </c:pt>
                <c:pt idx="65">
                  <c:v>0.0692542110849151</c:v>
                </c:pt>
                <c:pt idx="66">
                  <c:v>0.0697389048644441</c:v>
                </c:pt>
                <c:pt idx="67">
                  <c:v>0.070223598643973</c:v>
                </c:pt>
                <c:pt idx="68">
                  <c:v>0.070708292423502</c:v>
                </c:pt>
                <c:pt idx="69">
                  <c:v>0.0711929862030309</c:v>
                </c:pt>
                <c:pt idx="70">
                  <c:v>0.0716776799825599</c:v>
                </c:pt>
                <c:pt idx="71">
                  <c:v>0.0721623737620888</c:v>
                </c:pt>
                <c:pt idx="72">
                  <c:v>0.0726470675416177</c:v>
                </c:pt>
                <c:pt idx="73">
                  <c:v>0.0731317613211467</c:v>
                </c:pt>
                <c:pt idx="74">
                  <c:v>0.0736164551006756</c:v>
                </c:pt>
                <c:pt idx="75">
                  <c:v>0.0741011488802046</c:v>
                </c:pt>
                <c:pt idx="76">
                  <c:v>0.0747851996207396</c:v>
                </c:pt>
                <c:pt idx="77">
                  <c:v>0.0758921061374971</c:v>
                </c:pt>
                <c:pt idx="78">
                  <c:v>0.0769990126542546</c:v>
                </c:pt>
                <c:pt idx="79">
                  <c:v>0.0781059191710121</c:v>
                </c:pt>
                <c:pt idx="80">
                  <c:v>0.0792128256877696</c:v>
                </c:pt>
                <c:pt idx="81">
                  <c:v>0.0803197322045271</c:v>
                </c:pt>
                <c:pt idx="82">
                  <c:v>0.0814266387212845</c:v>
                </c:pt>
                <c:pt idx="83">
                  <c:v>0.082533545238042</c:v>
                </c:pt>
                <c:pt idx="84">
                  <c:v>0.0836404517547995</c:v>
                </c:pt>
                <c:pt idx="85">
                  <c:v>0.084747358271557</c:v>
                </c:pt>
                <c:pt idx="86">
                  <c:v>0.0858542647883145</c:v>
                </c:pt>
                <c:pt idx="87">
                  <c:v>0.086961171305072</c:v>
                </c:pt>
                <c:pt idx="88">
                  <c:v>0.0880680778218295</c:v>
                </c:pt>
                <c:pt idx="89">
                  <c:v>0.089174984338587</c:v>
                </c:pt>
                <c:pt idx="90">
                  <c:v>0.0902818908553445</c:v>
                </c:pt>
                <c:pt idx="91">
                  <c:v>0.0913887973721019</c:v>
                </c:pt>
                <c:pt idx="92">
                  <c:v>0.0924957038888594</c:v>
                </c:pt>
                <c:pt idx="93">
                  <c:v>0.0936026104056169</c:v>
                </c:pt>
                <c:pt idx="94">
                  <c:v>0.0947095169223744</c:v>
                </c:pt>
                <c:pt idx="95">
                  <c:v>0.0958164234391319</c:v>
                </c:pt>
                <c:pt idx="96">
                  <c:v>0.0969233299558894</c:v>
                </c:pt>
                <c:pt idx="97">
                  <c:v>0.0980302364726469</c:v>
                </c:pt>
                <c:pt idx="98">
                  <c:v>0.0991371429894044</c:v>
                </c:pt>
                <c:pt idx="99">
                  <c:v>0.100244049506162</c:v>
                </c:pt>
                <c:pt idx="100">
                  <c:v>0.101350956022919</c:v>
                </c:pt>
                <c:pt idx="101">
                  <c:v>0.102457862539677</c:v>
                </c:pt>
                <c:pt idx="102">
                  <c:v>0.103564769056434</c:v>
                </c:pt>
                <c:pt idx="103">
                  <c:v>0.104671675573192</c:v>
                </c:pt>
                <c:pt idx="104">
                  <c:v>0.105778582089949</c:v>
                </c:pt>
                <c:pt idx="105">
                  <c:v>0.106885488606707</c:v>
                </c:pt>
                <c:pt idx="106">
                  <c:v>0.107992395123464</c:v>
                </c:pt>
                <c:pt idx="107">
                  <c:v>0.109099301640222</c:v>
                </c:pt>
                <c:pt idx="108">
                  <c:v>0.110206208156979</c:v>
                </c:pt>
                <c:pt idx="109">
                  <c:v>0.111313114673737</c:v>
                </c:pt>
                <c:pt idx="110">
                  <c:v>0.112420021190494</c:v>
                </c:pt>
                <c:pt idx="111">
                  <c:v>0.113526927707252</c:v>
                </c:pt>
                <c:pt idx="112">
                  <c:v>0.114633834224009</c:v>
                </c:pt>
                <c:pt idx="113">
                  <c:v>0.115740740740767</c:v>
                </c:pt>
                <c:pt idx="114">
                  <c:v>0.11490926990211</c:v>
                </c:pt>
                <c:pt idx="115">
                  <c:v>0.114077799063454</c:v>
                </c:pt>
                <c:pt idx="116">
                  <c:v>0.113246328224798</c:v>
                </c:pt>
                <c:pt idx="117">
                  <c:v>0.112414857386141</c:v>
                </c:pt>
                <c:pt idx="118">
                  <c:v>0.111583386547485</c:v>
                </c:pt>
                <c:pt idx="119">
                  <c:v>0.110751915708828</c:v>
                </c:pt>
                <c:pt idx="120">
                  <c:v>0.109920444870172</c:v>
                </c:pt>
                <c:pt idx="121">
                  <c:v>0.109088974031516</c:v>
                </c:pt>
                <c:pt idx="122">
                  <c:v>0.108257503192859</c:v>
                </c:pt>
                <c:pt idx="123">
                  <c:v>0.107426032354203</c:v>
                </c:pt>
                <c:pt idx="124">
                  <c:v>0.106594561515546</c:v>
                </c:pt>
                <c:pt idx="125">
                  <c:v>0.10576309067689</c:v>
                </c:pt>
                <c:pt idx="126">
                  <c:v>0.104931619838234</c:v>
                </c:pt>
                <c:pt idx="127">
                  <c:v>0.104100148999577</c:v>
                </c:pt>
                <c:pt idx="128">
                  <c:v>0.103268678160921</c:v>
                </c:pt>
                <c:pt idx="129">
                  <c:v>0.102437207322265</c:v>
                </c:pt>
                <c:pt idx="130">
                  <c:v>0.101605736483608</c:v>
                </c:pt>
                <c:pt idx="131">
                  <c:v>0.100774265644952</c:v>
                </c:pt>
                <c:pt idx="132">
                  <c:v>0.0999427948062953</c:v>
                </c:pt>
                <c:pt idx="133">
                  <c:v>0.0991113239676389</c:v>
                </c:pt>
                <c:pt idx="134">
                  <c:v>0.0982798531289826</c:v>
                </c:pt>
                <c:pt idx="135">
                  <c:v>0.0974483822903262</c:v>
                </c:pt>
                <c:pt idx="136">
                  <c:v>0.0966169114516698</c:v>
                </c:pt>
                <c:pt idx="137">
                  <c:v>0.0957854406130134</c:v>
                </c:pt>
                <c:pt idx="138">
                  <c:v>0.0955723473079789</c:v>
                </c:pt>
                <c:pt idx="139">
                  <c:v>0.0953592540029444</c:v>
                </c:pt>
                <c:pt idx="140">
                  <c:v>0.0951461606979098</c:v>
                </c:pt>
                <c:pt idx="141">
                  <c:v>0.0949330673928753</c:v>
                </c:pt>
                <c:pt idx="142">
                  <c:v>0.0947199740878408</c:v>
                </c:pt>
                <c:pt idx="143">
                  <c:v>0.0945068807828063</c:v>
                </c:pt>
                <c:pt idx="144">
                  <c:v>0.0942937874777718</c:v>
                </c:pt>
                <c:pt idx="145">
                  <c:v>0.0940806941727373</c:v>
                </c:pt>
                <c:pt idx="146">
                  <c:v>0.0938676008677028</c:v>
                </c:pt>
                <c:pt idx="147">
                  <c:v>0.0936545075626683</c:v>
                </c:pt>
                <c:pt idx="148">
                  <c:v>0.0934414142576337</c:v>
                </c:pt>
                <c:pt idx="149">
                  <c:v>0.0932283209525992</c:v>
                </c:pt>
                <c:pt idx="150">
                  <c:v>0.0930152276475647</c:v>
                </c:pt>
                <c:pt idx="151">
                  <c:v>0.0928021343425302</c:v>
                </c:pt>
                <c:pt idx="152">
                  <c:v>0.0925890410374957</c:v>
                </c:pt>
                <c:pt idx="153">
                  <c:v>0.0923759477324612</c:v>
                </c:pt>
                <c:pt idx="154">
                  <c:v>0.0921628544274267</c:v>
                </c:pt>
                <c:pt idx="155">
                  <c:v>0.0919497611223922</c:v>
                </c:pt>
                <c:pt idx="156">
                  <c:v>0.0917366678173576</c:v>
                </c:pt>
                <c:pt idx="157">
                  <c:v>0.0915235745123231</c:v>
                </c:pt>
                <c:pt idx="158">
                  <c:v>0.0913104812072886</c:v>
                </c:pt>
                <c:pt idx="159">
                  <c:v>0.0910973879022541</c:v>
                </c:pt>
                <c:pt idx="160">
                  <c:v>0.0908842945972196</c:v>
                </c:pt>
                <c:pt idx="161">
                  <c:v>0.0906712012921851</c:v>
                </c:pt>
                <c:pt idx="162">
                  <c:v>0.0904581079871506</c:v>
                </c:pt>
                <c:pt idx="163">
                  <c:v>0.0902450146821161</c:v>
                </c:pt>
                <c:pt idx="164">
                  <c:v>0.0900319213770815</c:v>
                </c:pt>
                <c:pt idx="165">
                  <c:v>0.089818828072047</c:v>
                </c:pt>
                <c:pt idx="166">
                  <c:v>0.0896057347670125</c:v>
                </c:pt>
                <c:pt idx="167">
                  <c:v>0.0916933235698282</c:v>
                </c:pt>
                <c:pt idx="168">
                  <c:v>0.0937809123726439</c:v>
                </c:pt>
                <c:pt idx="169">
                  <c:v>0.0958685011754596</c:v>
                </c:pt>
                <c:pt idx="170">
                  <c:v>0.0979560899782753</c:v>
                </c:pt>
                <c:pt idx="171">
                  <c:v>0.100043678781091</c:v>
                </c:pt>
                <c:pt idx="172">
                  <c:v>0.102131267583907</c:v>
                </c:pt>
                <c:pt idx="173">
                  <c:v>0.104218856386722</c:v>
                </c:pt>
                <c:pt idx="174">
                  <c:v>0.106306445189538</c:v>
                </c:pt>
                <c:pt idx="175">
                  <c:v>0.108394033992354</c:v>
                </c:pt>
                <c:pt idx="176">
                  <c:v>0.11048162279517</c:v>
                </c:pt>
                <c:pt idx="177">
                  <c:v>0.112569211597985</c:v>
                </c:pt>
                <c:pt idx="178">
                  <c:v>0.114656800400801</c:v>
                </c:pt>
                <c:pt idx="179">
                  <c:v>0.116744389203617</c:v>
                </c:pt>
                <c:pt idx="180">
                  <c:v>0.118831978006432</c:v>
                </c:pt>
                <c:pt idx="181">
                  <c:v>0.120919566809248</c:v>
                </c:pt>
                <c:pt idx="182">
                  <c:v>0.123007155612064</c:v>
                </c:pt>
                <c:pt idx="183">
                  <c:v>0.125094744414879</c:v>
                </c:pt>
                <c:pt idx="184">
                  <c:v>0.127182333217695</c:v>
                </c:pt>
                <c:pt idx="185">
                  <c:v>0.129269922020511</c:v>
                </c:pt>
                <c:pt idx="186">
                  <c:v>0.131357510823327</c:v>
                </c:pt>
                <c:pt idx="187">
                  <c:v>0.133445099626142</c:v>
                </c:pt>
                <c:pt idx="188">
                  <c:v>0.135532688428958</c:v>
                </c:pt>
                <c:pt idx="189">
                  <c:v>0.137620277231774</c:v>
                </c:pt>
                <c:pt idx="190">
                  <c:v>0.139707866034589</c:v>
                </c:pt>
                <c:pt idx="191">
                  <c:v>0.141795454837405</c:v>
                </c:pt>
                <c:pt idx="192">
                  <c:v>0.143883043640221</c:v>
                </c:pt>
                <c:pt idx="193">
                  <c:v>0.145970632443036</c:v>
                </c:pt>
                <c:pt idx="194">
                  <c:v>0.148058221245852</c:v>
                </c:pt>
                <c:pt idx="195">
                  <c:v>0.150145810048668</c:v>
                </c:pt>
                <c:pt idx="196">
                  <c:v>0.152233398851484</c:v>
                </c:pt>
                <c:pt idx="197">
                  <c:v>0.154320987654299</c:v>
                </c:pt>
                <c:pt idx="198">
                  <c:v>0.184327846364872</c:v>
                </c:pt>
                <c:pt idx="199">
                  <c:v>0.214334705075444</c:v>
                </c:pt>
                <c:pt idx="200">
                  <c:v>0.244341563786016</c:v>
                </c:pt>
                <c:pt idx="201">
                  <c:v>0.274348422496588</c:v>
                </c:pt>
                <c:pt idx="202">
                  <c:v>0.304355281207161</c:v>
                </c:pt>
                <c:pt idx="203">
                  <c:v>0.334362139917733</c:v>
                </c:pt>
                <c:pt idx="204">
                  <c:v>0.364368998628305</c:v>
                </c:pt>
                <c:pt idx="205">
                  <c:v>0.394375857338878</c:v>
                </c:pt>
                <c:pt idx="206">
                  <c:v>0.42438271604945</c:v>
                </c:pt>
                <c:pt idx="207">
                  <c:v>0.454389574760022</c:v>
                </c:pt>
                <c:pt idx="208">
                  <c:v>0.484396433470595</c:v>
                </c:pt>
                <c:pt idx="209">
                  <c:v>0.514403292181167</c:v>
                </c:pt>
                <c:pt idx="210">
                  <c:v>0.544410150891739</c:v>
                </c:pt>
                <c:pt idx="211">
                  <c:v>0.574417009602312</c:v>
                </c:pt>
                <c:pt idx="212">
                  <c:v>0.604423868312884</c:v>
                </c:pt>
                <c:pt idx="213">
                  <c:v>0.634430727023456</c:v>
                </c:pt>
                <c:pt idx="214">
                  <c:v>0.664437585734029</c:v>
                </c:pt>
                <c:pt idx="215">
                  <c:v>0.694444444444601</c:v>
                </c:pt>
                <c:pt idx="216">
                  <c:v>0.694444444444601</c:v>
                </c:pt>
                <c:pt idx="217">
                  <c:v>0.694444444444601</c:v>
                </c:pt>
                <c:pt idx="218">
                  <c:v>0.6944444444446</c:v>
                </c:pt>
                <c:pt idx="219">
                  <c:v>0.6944444444446</c:v>
                </c:pt>
                <c:pt idx="220">
                  <c:v>0.694444444444537</c:v>
                </c:pt>
                <c:pt idx="221">
                  <c:v>0.694444444444474</c:v>
                </c:pt>
                <c:pt idx="222">
                  <c:v>0.69444444444441</c:v>
                </c:pt>
                <c:pt idx="223">
                  <c:v>0.694444444444347</c:v>
                </c:pt>
                <c:pt idx="224">
                  <c:v>0.694444444444347</c:v>
                </c:pt>
                <c:pt idx="225">
                  <c:v>0.694444444444347</c:v>
                </c:pt>
                <c:pt idx="226">
                  <c:v>0.694444444444347</c:v>
                </c:pt>
                <c:pt idx="227">
                  <c:v>0.694444444444347</c:v>
                </c:pt>
                <c:pt idx="228">
                  <c:v>0.694444444444347</c:v>
                </c:pt>
                <c:pt idx="229">
                  <c:v>0.694444444444347</c:v>
                </c:pt>
                <c:pt idx="230">
                  <c:v>0.694444444444347</c:v>
                </c:pt>
                <c:pt idx="231">
                  <c:v>0.694444444444347</c:v>
                </c:pt>
                <c:pt idx="232">
                  <c:v>0.694444444444347</c:v>
                </c:pt>
                <c:pt idx="233">
                  <c:v>0.694444444444347</c:v>
                </c:pt>
                <c:pt idx="234">
                  <c:v>0.694444444444346</c:v>
                </c:pt>
                <c:pt idx="235">
                  <c:v>0.694444444444346</c:v>
                </c:pt>
                <c:pt idx="236">
                  <c:v>0.694444444444408</c:v>
                </c:pt>
                <c:pt idx="237">
                  <c:v>0.694444444444469</c:v>
                </c:pt>
                <c:pt idx="238">
                  <c:v>0.694444444444531</c:v>
                </c:pt>
                <c:pt idx="239">
                  <c:v>0.694444444444592</c:v>
                </c:pt>
                <c:pt idx="240">
                  <c:v>0.694444444444592</c:v>
                </c:pt>
                <c:pt idx="241">
                  <c:v>0.694444444444592</c:v>
                </c:pt>
                <c:pt idx="242">
                  <c:v>0.694444444444592</c:v>
                </c:pt>
                <c:pt idx="243">
                  <c:v>0.694444444444592</c:v>
                </c:pt>
                <c:pt idx="244">
                  <c:v>0.694444444444531</c:v>
                </c:pt>
                <c:pt idx="245">
                  <c:v>0.69444444444447</c:v>
                </c:pt>
                <c:pt idx="246">
                  <c:v>0.694444444444408</c:v>
                </c:pt>
                <c:pt idx="247">
                  <c:v>0.694444444444347</c:v>
                </c:pt>
                <c:pt idx="248">
                  <c:v>0.694444444444349</c:v>
                </c:pt>
                <c:pt idx="249">
                  <c:v>0.694444444444351</c:v>
                </c:pt>
                <c:pt idx="250">
                  <c:v>0.694444444444354</c:v>
                </c:pt>
                <c:pt idx="251">
                  <c:v>0.694444444444356</c:v>
                </c:pt>
                <c:pt idx="252">
                  <c:v>0.694444444444356</c:v>
                </c:pt>
                <c:pt idx="253">
                  <c:v>0.694444444444356</c:v>
                </c:pt>
                <c:pt idx="254">
                  <c:v>0.694444444444356</c:v>
                </c:pt>
                <c:pt idx="255">
                  <c:v>0.694444444444356</c:v>
                </c:pt>
                <c:pt idx="256">
                  <c:v>0.868055555555562</c:v>
                </c:pt>
                <c:pt idx="257">
                  <c:v>1.04166666666677</c:v>
                </c:pt>
                <c:pt idx="258">
                  <c:v>1.21527777777797</c:v>
                </c:pt>
                <c:pt idx="259">
                  <c:v>1.38888888888918</c:v>
                </c:pt>
                <c:pt idx="260">
                  <c:v>1.38888888888918</c:v>
                </c:pt>
                <c:pt idx="261">
                  <c:v>1.38888888888918</c:v>
                </c:pt>
                <c:pt idx="262">
                  <c:v>2.08333333333329</c:v>
                </c:pt>
                <c:pt idx="263">
                  <c:v>2.77777777777739</c:v>
                </c:pt>
                <c:pt idx="264">
                  <c:v>2.77777777777739</c:v>
                </c:pt>
                <c:pt idx="265">
                  <c:v>2.77777777777739</c:v>
                </c:pt>
                <c:pt idx="266">
                  <c:v>2.77777777777739</c:v>
                </c:pt>
                <c:pt idx="267">
                  <c:v>2.77777777777839</c:v>
                </c:pt>
                <c:pt idx="268">
                  <c:v>2.77777777777841</c:v>
                </c:pt>
                <c:pt idx="269">
                  <c:v>2.77777777777739</c:v>
                </c:pt>
                <c:pt idx="270">
                  <c:v>2.77777777777739</c:v>
                </c:pt>
                <c:pt idx="271">
                  <c:v>1.38888888888869</c:v>
                </c:pt>
                <c:pt idx="272">
                  <c:v>1.38888888888895</c:v>
                </c:pt>
                <c:pt idx="273">
                  <c:v>1.3888888888892</c:v>
                </c:pt>
                <c:pt idx="274">
                  <c:v>1.15740740740767</c:v>
                </c:pt>
                <c:pt idx="275">
                  <c:v>0.925925925926137</c:v>
                </c:pt>
                <c:pt idx="276">
                  <c:v>0.802469135802584</c:v>
                </c:pt>
                <c:pt idx="277">
                  <c:v>0.679012345679031</c:v>
                </c:pt>
                <c:pt idx="278">
                  <c:v>0.555555555555477</c:v>
                </c:pt>
                <c:pt idx="279">
                  <c:v>0.513888888888817</c:v>
                </c:pt>
                <c:pt idx="280">
                  <c:v>0.472222222222156</c:v>
                </c:pt>
                <c:pt idx="281">
                  <c:v>0.430555555555495</c:v>
                </c:pt>
                <c:pt idx="282">
                  <c:v>0.388888888888834</c:v>
                </c:pt>
                <c:pt idx="283">
                  <c:v>0.347222222222173</c:v>
                </c:pt>
                <c:pt idx="284">
                  <c:v>0.347222222222173</c:v>
                </c:pt>
                <c:pt idx="285">
                  <c:v>0.347222222222173</c:v>
                </c:pt>
                <c:pt idx="286">
                  <c:v>0.347222222222173</c:v>
                </c:pt>
                <c:pt idx="287">
                  <c:v>0.347222222222173</c:v>
                </c:pt>
                <c:pt idx="288">
                  <c:v>0.347222222222173</c:v>
                </c:pt>
                <c:pt idx="289">
                  <c:v>0.347222222222173</c:v>
                </c:pt>
                <c:pt idx="290">
                  <c:v>0.347222222222173</c:v>
                </c:pt>
                <c:pt idx="291">
                  <c:v>0.347222222222173</c:v>
                </c:pt>
                <c:pt idx="292">
                  <c:v>0.353422619047569</c:v>
                </c:pt>
                <c:pt idx="293">
                  <c:v>0.359623015872965</c:v>
                </c:pt>
                <c:pt idx="294">
                  <c:v>0.365823412698361</c:v>
                </c:pt>
                <c:pt idx="295">
                  <c:v>0.372023809523757</c:v>
                </c:pt>
                <c:pt idx="296">
                  <c:v>0.378224206349153</c:v>
                </c:pt>
                <c:pt idx="297">
                  <c:v>0.384424603174549</c:v>
                </c:pt>
                <c:pt idx="298">
                  <c:v>0.390624999999945</c:v>
                </c:pt>
                <c:pt idx="299">
                  <c:v>0.396825396825341</c:v>
                </c:pt>
                <c:pt idx="300">
                  <c:v>0.361021601623062</c:v>
                </c:pt>
                <c:pt idx="301">
                  <c:v>0.325217806420783</c:v>
                </c:pt>
                <c:pt idx="302">
                  <c:v>0.289414011218504</c:v>
                </c:pt>
                <c:pt idx="303">
                  <c:v>0.253610216016224</c:v>
                </c:pt>
                <c:pt idx="304">
                  <c:v>0.217806420813945</c:v>
                </c:pt>
                <c:pt idx="305">
                  <c:v>0.182002625611666</c:v>
                </c:pt>
                <c:pt idx="306">
                  <c:v>0.146198830409387</c:v>
                </c:pt>
                <c:pt idx="307">
                  <c:v>0.145814096645152</c:v>
                </c:pt>
                <c:pt idx="308">
                  <c:v>0.145429362880917</c:v>
                </c:pt>
                <c:pt idx="309">
                  <c:v>0.145044629116681</c:v>
                </c:pt>
                <c:pt idx="310">
                  <c:v>0.144659895352446</c:v>
                </c:pt>
                <c:pt idx="311">
                  <c:v>0.144275161588211</c:v>
                </c:pt>
                <c:pt idx="312">
                  <c:v>0.143890427823976</c:v>
                </c:pt>
                <c:pt idx="313">
                  <c:v>0.143505694059741</c:v>
                </c:pt>
                <c:pt idx="314">
                  <c:v>0.143120960295506</c:v>
                </c:pt>
                <c:pt idx="315">
                  <c:v>0.14273622653127</c:v>
                </c:pt>
                <c:pt idx="316">
                  <c:v>0.142351492767035</c:v>
                </c:pt>
                <c:pt idx="317">
                  <c:v>0.1419667590028</c:v>
                </c:pt>
                <c:pt idx="318">
                  <c:v>0.141582025238565</c:v>
                </c:pt>
                <c:pt idx="319">
                  <c:v>0.14119729147433</c:v>
                </c:pt>
                <c:pt idx="320">
                  <c:v>0.140812557710094</c:v>
                </c:pt>
                <c:pt idx="321">
                  <c:v>0.140427823945859</c:v>
                </c:pt>
                <c:pt idx="322">
                  <c:v>0.140043090181624</c:v>
                </c:pt>
                <c:pt idx="323">
                  <c:v>0.139658356417389</c:v>
                </c:pt>
                <c:pt idx="324">
                  <c:v>0.139273622653154</c:v>
                </c:pt>
                <c:pt idx="325">
                  <c:v>0.138888888888918</c:v>
                </c:pt>
                <c:pt idx="326">
                  <c:v>0.134049149517314</c:v>
                </c:pt>
                <c:pt idx="327">
                  <c:v>0.129209410145711</c:v>
                </c:pt>
                <c:pt idx="328">
                  <c:v>0.124369670774107</c:v>
                </c:pt>
                <c:pt idx="329">
                  <c:v>0.119529931402503</c:v>
                </c:pt>
                <c:pt idx="330">
                  <c:v>0.114690192030899</c:v>
                </c:pt>
                <c:pt idx="331">
                  <c:v>0.109850452659295</c:v>
                </c:pt>
                <c:pt idx="332">
                  <c:v>0.105010713287691</c:v>
                </c:pt>
                <c:pt idx="333">
                  <c:v>0.100170973916087</c:v>
                </c:pt>
                <c:pt idx="334">
                  <c:v>0.0953312345444828</c:v>
                </c:pt>
                <c:pt idx="335">
                  <c:v>0.0904914951728789</c:v>
                </c:pt>
                <c:pt idx="336">
                  <c:v>0.0856517558012749</c:v>
                </c:pt>
                <c:pt idx="337">
                  <c:v>0.080812016429671</c:v>
                </c:pt>
                <c:pt idx="338">
                  <c:v>0.075972277058067</c:v>
                </c:pt>
                <c:pt idx="339">
                  <c:v>0.0711325376864631</c:v>
                </c:pt>
                <c:pt idx="340">
                  <c:v>0.0662927983148591</c:v>
                </c:pt>
                <c:pt idx="341">
                  <c:v>0.0614530589432552</c:v>
                </c:pt>
                <c:pt idx="342">
                  <c:v>0.0566133195716512</c:v>
                </c:pt>
                <c:pt idx="343">
                  <c:v>0.0517735802000472</c:v>
                </c:pt>
                <c:pt idx="344">
                  <c:v>0.0469338408284433</c:v>
                </c:pt>
                <c:pt idx="345">
                  <c:v>0.0420941014568393</c:v>
                </c:pt>
                <c:pt idx="346">
                  <c:v>0.0420941014568393</c:v>
                </c:pt>
                <c:pt idx="347">
                  <c:v>0.0420941014568393</c:v>
                </c:pt>
                <c:pt idx="348">
                  <c:v>0.0420941014568393</c:v>
                </c:pt>
                <c:pt idx="349">
                  <c:v>0.0420941014568393</c:v>
                </c:pt>
                <c:pt idx="350">
                  <c:v>0.0420941014568393</c:v>
                </c:pt>
                <c:pt idx="351">
                  <c:v>0.0420941014568393</c:v>
                </c:pt>
                <c:pt idx="352">
                  <c:v>0.0420941014568393</c:v>
                </c:pt>
                <c:pt idx="353">
                  <c:v>0.0420941014568393</c:v>
                </c:pt>
                <c:pt idx="354">
                  <c:v>0.0420941014568393</c:v>
                </c:pt>
                <c:pt idx="355">
                  <c:v>0.0420941014568393</c:v>
                </c:pt>
                <c:pt idx="356">
                  <c:v>0.0420941014568393</c:v>
                </c:pt>
                <c:pt idx="357">
                  <c:v>0.0420941014568393</c:v>
                </c:pt>
                <c:pt idx="358">
                  <c:v>0.0420941014568393</c:v>
                </c:pt>
                <c:pt idx="359">
                  <c:v>0.0420941014568393</c:v>
                </c:pt>
                <c:pt idx="360">
                  <c:v>0.0420941014568393</c:v>
                </c:pt>
                <c:pt idx="361">
                  <c:v>0.0420941014568393</c:v>
                </c:pt>
                <c:pt idx="362">
                  <c:v>0.0420941014568393</c:v>
                </c:pt>
                <c:pt idx="363">
                  <c:v>0.0420941014568393</c:v>
                </c:pt>
                <c:pt idx="364">
                  <c:v>0.0420941014568393</c:v>
                </c:pt>
              </c:numCache>
            </c:numRef>
          </c:yVal>
          <c:smooth val="0"/>
        </c:ser>
        <c:axId val="82140080"/>
        <c:axId val="2521014"/>
      </c:scatterChart>
      <c:valAx>
        <c:axId val="82140080"/>
        <c:scaling>
          <c:orientation val="minMax"/>
        </c:scaling>
        <c:delete val="0"/>
        <c:axPos val="b"/>
        <c:numFmt formatCode="[$-409]d/mmm/yyyy;@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521014"/>
        <c:crosses val="autoZero"/>
        <c:crossBetween val="midCat"/>
      </c:valAx>
      <c:valAx>
        <c:axId val="2521014"/>
        <c:scaling>
          <c:orientation val="minMax"/>
        </c:scaling>
        <c:delete val="0"/>
        <c:axPos val="l"/>
        <c:numFmt formatCode="0.0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2140080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400" spc="-1" strike="noStrike">
                <a:solidFill>
                  <a:srgbClr val="595959"/>
                </a:solidFill>
                <a:latin typeface="Calibri"/>
              </a:defRPr>
            </a:pPr>
            <a:r>
              <a:rPr b="0" sz="1400" spc="-1" strike="noStrike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82100343241072"/>
          <c:y val="0.171202375061851"/>
          <c:w val="0.864164171474476"/>
          <c:h val="0.72897080653142"/>
        </c:manualLayout>
      </c:layout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ED</c:v>
                </c:pt>
              </c:strCache>
            </c:strRef>
          </c:tx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0.120880505750799</c:v>
                </c:pt>
                <c:pt idx="1">
                  <c:v>0.121878979275023</c:v>
                </c:pt>
                <c:pt idx="2">
                  <c:v>0.122877452799246</c:v>
                </c:pt>
                <c:pt idx="3">
                  <c:v>0.123875926323468</c:v>
                </c:pt>
                <c:pt idx="4">
                  <c:v>0.124874399847691</c:v>
                </c:pt>
                <c:pt idx="5">
                  <c:v>0.125872873371915</c:v>
                </c:pt>
                <c:pt idx="6">
                  <c:v>0.126871346896138</c:v>
                </c:pt>
                <c:pt idx="7">
                  <c:v>0.127869820420361</c:v>
                </c:pt>
                <c:pt idx="8">
                  <c:v>0.128868293944584</c:v>
                </c:pt>
                <c:pt idx="9">
                  <c:v>0.129866767468807</c:v>
                </c:pt>
                <c:pt idx="10">
                  <c:v>0.13086524099303</c:v>
                </c:pt>
                <c:pt idx="11">
                  <c:v>0.131863714517253</c:v>
                </c:pt>
                <c:pt idx="12">
                  <c:v>0.132862188041476</c:v>
                </c:pt>
                <c:pt idx="13">
                  <c:v>0.133860661565699</c:v>
                </c:pt>
                <c:pt idx="14">
                  <c:v>0.134859135089922</c:v>
                </c:pt>
                <c:pt idx="15">
                  <c:v>0.135857608614145</c:v>
                </c:pt>
                <c:pt idx="16">
                  <c:v>0.136856082138368</c:v>
                </c:pt>
                <c:pt idx="17">
                  <c:v>0.137854555662591</c:v>
                </c:pt>
                <c:pt idx="18">
                  <c:v>0.138853029186814</c:v>
                </c:pt>
                <c:pt idx="19">
                  <c:v>0.139851502711037</c:v>
                </c:pt>
                <c:pt idx="20">
                  <c:v>0.14084997623526</c:v>
                </c:pt>
                <c:pt idx="21">
                  <c:v>0.141848449759483</c:v>
                </c:pt>
                <c:pt idx="22">
                  <c:v>0.142846923283706</c:v>
                </c:pt>
                <c:pt idx="23">
                  <c:v>0.143845396807929</c:v>
                </c:pt>
                <c:pt idx="24">
                  <c:v>0.144843870332152</c:v>
                </c:pt>
                <c:pt idx="25">
                  <c:v>0.145842343856375</c:v>
                </c:pt>
                <c:pt idx="26">
                  <c:v>0.146840817380598</c:v>
                </c:pt>
                <c:pt idx="27">
                  <c:v>0.147839290904821</c:v>
                </c:pt>
                <c:pt idx="28">
                  <c:v>0.148837764429044</c:v>
                </c:pt>
                <c:pt idx="29">
                  <c:v>0.149836237953267</c:v>
                </c:pt>
                <c:pt idx="30">
                  <c:v>0.15083471147749</c:v>
                </c:pt>
                <c:pt idx="31">
                  <c:v>0.151833185001713</c:v>
                </c:pt>
                <c:pt idx="32">
                  <c:v>0.152831658525936</c:v>
                </c:pt>
                <c:pt idx="33">
                  <c:v>0.153830132050159</c:v>
                </c:pt>
                <c:pt idx="34">
                  <c:v>0.154828605574382</c:v>
                </c:pt>
                <c:pt idx="35">
                  <c:v>0.155827079098605</c:v>
                </c:pt>
                <c:pt idx="36">
                  <c:v>0.156825552622828</c:v>
                </c:pt>
                <c:pt idx="37">
                  <c:v>0.157824026147051</c:v>
                </c:pt>
                <c:pt idx="38">
                  <c:v>0.158822499671274</c:v>
                </c:pt>
                <c:pt idx="39">
                  <c:v>0.159820973195497</c:v>
                </c:pt>
                <c:pt idx="40">
                  <c:v>0.16081944671972</c:v>
                </c:pt>
                <c:pt idx="41">
                  <c:v>0.161817920243943</c:v>
                </c:pt>
                <c:pt idx="42">
                  <c:v>0.162816393768166</c:v>
                </c:pt>
                <c:pt idx="43">
                  <c:v>0.163814867292389</c:v>
                </c:pt>
                <c:pt idx="44">
                  <c:v>0.164813340816612</c:v>
                </c:pt>
                <c:pt idx="45">
                  <c:v>0.165811814340835</c:v>
                </c:pt>
                <c:pt idx="46">
                  <c:v>0.166810287865058</c:v>
                </c:pt>
                <c:pt idx="47">
                  <c:v>0.167808761389281</c:v>
                </c:pt>
                <c:pt idx="48">
                  <c:v>0.168807234913504</c:v>
                </c:pt>
                <c:pt idx="49">
                  <c:v>0.169805708437727</c:v>
                </c:pt>
                <c:pt idx="50">
                  <c:v>0.17080418196195</c:v>
                </c:pt>
                <c:pt idx="51">
                  <c:v>0.171802655486173</c:v>
                </c:pt>
                <c:pt idx="52">
                  <c:v>0.172801129010396</c:v>
                </c:pt>
                <c:pt idx="53">
                  <c:v>0.173799602534619</c:v>
                </c:pt>
                <c:pt idx="54">
                  <c:v>0.174798076058842</c:v>
                </c:pt>
                <c:pt idx="55">
                  <c:v>0.175796549583065</c:v>
                </c:pt>
                <c:pt idx="56">
                  <c:v>0.176795023107288</c:v>
                </c:pt>
                <c:pt idx="57">
                  <c:v>0.177793496631511</c:v>
                </c:pt>
                <c:pt idx="58">
                  <c:v>0.178791970155734</c:v>
                </c:pt>
                <c:pt idx="59">
                  <c:v>0.179790443679957</c:v>
                </c:pt>
                <c:pt idx="60">
                  <c:v>0.18078891720418</c:v>
                </c:pt>
                <c:pt idx="61">
                  <c:v>0.181787390728403</c:v>
                </c:pt>
                <c:pt idx="62">
                  <c:v>0.182785864252626</c:v>
                </c:pt>
                <c:pt idx="63">
                  <c:v>0.183784337776849</c:v>
                </c:pt>
                <c:pt idx="64">
                  <c:v>0.184782811301072</c:v>
                </c:pt>
                <c:pt idx="65">
                  <c:v>0.185781284825295</c:v>
                </c:pt>
                <c:pt idx="66">
                  <c:v>0.186779758349518</c:v>
                </c:pt>
                <c:pt idx="67">
                  <c:v>0.187778231873741</c:v>
                </c:pt>
                <c:pt idx="68">
                  <c:v>0.188776705397964</c:v>
                </c:pt>
                <c:pt idx="69">
                  <c:v>0.189775178922187</c:v>
                </c:pt>
                <c:pt idx="70">
                  <c:v>0.19077365244641</c:v>
                </c:pt>
                <c:pt idx="71">
                  <c:v>0.191772125970633</c:v>
                </c:pt>
                <c:pt idx="72">
                  <c:v>0.192770599494856</c:v>
                </c:pt>
                <c:pt idx="73">
                  <c:v>0.193769073019079</c:v>
                </c:pt>
                <c:pt idx="74">
                  <c:v>0.194767546543302</c:v>
                </c:pt>
                <c:pt idx="75">
                  <c:v>0.195766020067525</c:v>
                </c:pt>
                <c:pt idx="76">
                  <c:v>0.196764493591748</c:v>
                </c:pt>
                <c:pt idx="77">
                  <c:v>0.197762967115971</c:v>
                </c:pt>
                <c:pt idx="78">
                  <c:v>0.198761440640194</c:v>
                </c:pt>
                <c:pt idx="79">
                  <c:v>0.199759914164417</c:v>
                </c:pt>
                <c:pt idx="80">
                  <c:v>0.20075838768864</c:v>
                </c:pt>
                <c:pt idx="81">
                  <c:v>0.201756861212863</c:v>
                </c:pt>
                <c:pt idx="82">
                  <c:v>0.202755334737086</c:v>
                </c:pt>
                <c:pt idx="83">
                  <c:v>0.203753808261309</c:v>
                </c:pt>
                <c:pt idx="84">
                  <c:v>0.204752281785532</c:v>
                </c:pt>
                <c:pt idx="85">
                  <c:v>0.205750755309755</c:v>
                </c:pt>
                <c:pt idx="86">
                  <c:v>0.206749228833978</c:v>
                </c:pt>
                <c:pt idx="87">
                  <c:v>0.207747702358201</c:v>
                </c:pt>
                <c:pt idx="88">
                  <c:v>0.208746175882424</c:v>
                </c:pt>
                <c:pt idx="89">
                  <c:v>0.209744649406647</c:v>
                </c:pt>
                <c:pt idx="90">
                  <c:v>0.21074312293087</c:v>
                </c:pt>
                <c:pt idx="91">
                  <c:v>0.211741596455093</c:v>
                </c:pt>
                <c:pt idx="92">
                  <c:v>0.212740069979316</c:v>
                </c:pt>
                <c:pt idx="93">
                  <c:v>0.213261370669209</c:v>
                </c:pt>
                <c:pt idx="94">
                  <c:v>0.213782671359101</c:v>
                </c:pt>
                <c:pt idx="95">
                  <c:v>0.214303972048994</c:v>
                </c:pt>
                <c:pt idx="96">
                  <c:v>0.214825272738887</c:v>
                </c:pt>
                <c:pt idx="97">
                  <c:v>0.215346573428779</c:v>
                </c:pt>
                <c:pt idx="98">
                  <c:v>0.215867874118672</c:v>
                </c:pt>
                <c:pt idx="99">
                  <c:v>0.216389174808565</c:v>
                </c:pt>
                <c:pt idx="100">
                  <c:v>0.216910475498457</c:v>
                </c:pt>
                <c:pt idx="101">
                  <c:v>0.21743177618835</c:v>
                </c:pt>
                <c:pt idx="102">
                  <c:v>0.217953076878243</c:v>
                </c:pt>
                <c:pt idx="103">
                  <c:v>0.218474377568135</c:v>
                </c:pt>
                <c:pt idx="104">
                  <c:v>0.218995678258028</c:v>
                </c:pt>
                <c:pt idx="105">
                  <c:v>0.219516978947921</c:v>
                </c:pt>
                <c:pt idx="106">
                  <c:v>0.220038279637813</c:v>
                </c:pt>
                <c:pt idx="107">
                  <c:v>0.220559580327706</c:v>
                </c:pt>
                <c:pt idx="108">
                  <c:v>0.221080881017599</c:v>
                </c:pt>
                <c:pt idx="109">
                  <c:v>0.221602181707491</c:v>
                </c:pt>
                <c:pt idx="110">
                  <c:v>0.222123482397384</c:v>
                </c:pt>
                <c:pt idx="111">
                  <c:v>0.222644783087277</c:v>
                </c:pt>
                <c:pt idx="112">
                  <c:v>0.22316608377717</c:v>
                </c:pt>
                <c:pt idx="113">
                  <c:v>0.223687384467062</c:v>
                </c:pt>
                <c:pt idx="114">
                  <c:v>0.224208685156955</c:v>
                </c:pt>
                <c:pt idx="115">
                  <c:v>0.224729985846848</c:v>
                </c:pt>
                <c:pt idx="116">
                  <c:v>0.22525128653674</c:v>
                </c:pt>
                <c:pt idx="117">
                  <c:v>0.225772587226633</c:v>
                </c:pt>
                <c:pt idx="118">
                  <c:v>0.226293887916526</c:v>
                </c:pt>
                <c:pt idx="119">
                  <c:v>0.226815188606418</c:v>
                </c:pt>
                <c:pt idx="120">
                  <c:v>0.227336489296311</c:v>
                </c:pt>
                <c:pt idx="121">
                  <c:v>0.227857789986204</c:v>
                </c:pt>
                <c:pt idx="122">
                  <c:v>0.228379090676096</c:v>
                </c:pt>
                <c:pt idx="123">
                  <c:v>0.228900391365989</c:v>
                </c:pt>
                <c:pt idx="124">
                  <c:v>0.229421692055882</c:v>
                </c:pt>
                <c:pt idx="125">
                  <c:v>0.229942992745774</c:v>
                </c:pt>
                <c:pt idx="126">
                  <c:v>0.230464293435667</c:v>
                </c:pt>
                <c:pt idx="127">
                  <c:v>0.23098559412556</c:v>
                </c:pt>
                <c:pt idx="128">
                  <c:v>0.231506894815452</c:v>
                </c:pt>
                <c:pt idx="129">
                  <c:v>0.232028195505345</c:v>
                </c:pt>
                <c:pt idx="130">
                  <c:v>0.232549496195238</c:v>
                </c:pt>
                <c:pt idx="131">
                  <c:v>0.23307079688513</c:v>
                </c:pt>
                <c:pt idx="132">
                  <c:v>0.233592097575023</c:v>
                </c:pt>
                <c:pt idx="133">
                  <c:v>0.234113398264916</c:v>
                </c:pt>
                <c:pt idx="134">
                  <c:v>0.234634698954808</c:v>
                </c:pt>
                <c:pt idx="135">
                  <c:v>0.235155999644701</c:v>
                </c:pt>
                <c:pt idx="136">
                  <c:v>0.235677300334594</c:v>
                </c:pt>
                <c:pt idx="137">
                  <c:v>0.236198601024486</c:v>
                </c:pt>
                <c:pt idx="138">
                  <c:v>0.236719901714379</c:v>
                </c:pt>
                <c:pt idx="139">
                  <c:v>0.237241202404272</c:v>
                </c:pt>
                <c:pt idx="140">
                  <c:v>0.237762503094165</c:v>
                </c:pt>
                <c:pt idx="141">
                  <c:v>0.238283803784057</c:v>
                </c:pt>
                <c:pt idx="142">
                  <c:v>0.23880510447395</c:v>
                </c:pt>
                <c:pt idx="143">
                  <c:v>0.239326405163843</c:v>
                </c:pt>
                <c:pt idx="144">
                  <c:v>0.239847705853735</c:v>
                </c:pt>
                <c:pt idx="145">
                  <c:v>0.240369006543628</c:v>
                </c:pt>
                <c:pt idx="146">
                  <c:v>0.240890307233521</c:v>
                </c:pt>
                <c:pt idx="147">
                  <c:v>0.241411607923413</c:v>
                </c:pt>
                <c:pt idx="148">
                  <c:v>0.241932908613306</c:v>
                </c:pt>
                <c:pt idx="149">
                  <c:v>0.242454209303199</c:v>
                </c:pt>
                <c:pt idx="150">
                  <c:v>0.242975509993091</c:v>
                </c:pt>
                <c:pt idx="151">
                  <c:v>0.243496810682984</c:v>
                </c:pt>
                <c:pt idx="152">
                  <c:v>0.246206858026945</c:v>
                </c:pt>
                <c:pt idx="153">
                  <c:v>0.248916905370906</c:v>
                </c:pt>
                <c:pt idx="154">
                  <c:v>0.251626952714868</c:v>
                </c:pt>
                <c:pt idx="155">
                  <c:v>0.254337000058829</c:v>
                </c:pt>
                <c:pt idx="156">
                  <c:v>0.25704704740279</c:v>
                </c:pt>
                <c:pt idx="157">
                  <c:v>0.259757094746751</c:v>
                </c:pt>
                <c:pt idx="158">
                  <c:v>0.262467142090713</c:v>
                </c:pt>
                <c:pt idx="159">
                  <c:v>0.265177189434674</c:v>
                </c:pt>
                <c:pt idx="160">
                  <c:v>0.267887236778635</c:v>
                </c:pt>
                <c:pt idx="161">
                  <c:v>0.270597284122596</c:v>
                </c:pt>
                <c:pt idx="162">
                  <c:v>0.273307331466557</c:v>
                </c:pt>
                <c:pt idx="163">
                  <c:v>0.276017378810519</c:v>
                </c:pt>
                <c:pt idx="164">
                  <c:v>0.27872742615448</c:v>
                </c:pt>
                <c:pt idx="165">
                  <c:v>0.281437473498441</c:v>
                </c:pt>
                <c:pt idx="166">
                  <c:v>0.284147520842402</c:v>
                </c:pt>
                <c:pt idx="167">
                  <c:v>0.286857568186364</c:v>
                </c:pt>
                <c:pt idx="168">
                  <c:v>0.289567615530325</c:v>
                </c:pt>
                <c:pt idx="169">
                  <c:v>0.292277662874286</c:v>
                </c:pt>
                <c:pt idx="170">
                  <c:v>0.294987710218247</c:v>
                </c:pt>
                <c:pt idx="171">
                  <c:v>0.297697757562208</c:v>
                </c:pt>
                <c:pt idx="172">
                  <c:v>0.30040780490617</c:v>
                </c:pt>
                <c:pt idx="173">
                  <c:v>0.303117852250131</c:v>
                </c:pt>
                <c:pt idx="174">
                  <c:v>0.305827899594092</c:v>
                </c:pt>
                <c:pt idx="175">
                  <c:v>0.308537946938053</c:v>
                </c:pt>
                <c:pt idx="176">
                  <c:v>0.311247994282015</c:v>
                </c:pt>
                <c:pt idx="177">
                  <c:v>0.313958041625976</c:v>
                </c:pt>
                <c:pt idx="178">
                  <c:v>0.316668088969937</c:v>
                </c:pt>
                <c:pt idx="179">
                  <c:v>0.319378136313898</c:v>
                </c:pt>
                <c:pt idx="180">
                  <c:v>0.32208818365786</c:v>
                </c:pt>
                <c:pt idx="181">
                  <c:v>0.324798231001821</c:v>
                </c:pt>
                <c:pt idx="182">
                  <c:v>0.327508278345782</c:v>
                </c:pt>
                <c:pt idx="183">
                  <c:v>0.326995895139117</c:v>
                </c:pt>
                <c:pt idx="184">
                  <c:v>0.326483511932452</c:v>
                </c:pt>
                <c:pt idx="185">
                  <c:v>0.325971128725786</c:v>
                </c:pt>
                <c:pt idx="186">
                  <c:v>0.325458745519121</c:v>
                </c:pt>
                <c:pt idx="187">
                  <c:v>0.324946362312456</c:v>
                </c:pt>
                <c:pt idx="188">
                  <c:v>0.324433979105791</c:v>
                </c:pt>
                <c:pt idx="189">
                  <c:v>0.323921595899126</c:v>
                </c:pt>
                <c:pt idx="190">
                  <c:v>0.323409212692461</c:v>
                </c:pt>
                <c:pt idx="191">
                  <c:v>0.322896829485795</c:v>
                </c:pt>
                <c:pt idx="192">
                  <c:v>0.32238444627913</c:v>
                </c:pt>
                <c:pt idx="193">
                  <c:v>0.321872063072465</c:v>
                </c:pt>
                <c:pt idx="194">
                  <c:v>0.3213596798658</c:v>
                </c:pt>
                <c:pt idx="195">
                  <c:v>0.320847296659135</c:v>
                </c:pt>
                <c:pt idx="196">
                  <c:v>0.32033491345247</c:v>
                </c:pt>
                <c:pt idx="197">
                  <c:v>0.319822530245805</c:v>
                </c:pt>
                <c:pt idx="198">
                  <c:v>0.319310147039139</c:v>
                </c:pt>
                <c:pt idx="199">
                  <c:v>0.318797763832474</c:v>
                </c:pt>
                <c:pt idx="200">
                  <c:v>0.318285380625809</c:v>
                </c:pt>
                <c:pt idx="201">
                  <c:v>0.34664302926695</c:v>
                </c:pt>
                <c:pt idx="202">
                  <c:v>0.37500067790809</c:v>
                </c:pt>
                <c:pt idx="203">
                  <c:v>0.403358326549231</c:v>
                </c:pt>
                <c:pt idx="204">
                  <c:v>0.431715975190372</c:v>
                </c:pt>
                <c:pt idx="205">
                  <c:v>0.460073623831513</c:v>
                </c:pt>
                <c:pt idx="206">
                  <c:v>0.488431272472653</c:v>
                </c:pt>
                <c:pt idx="207">
                  <c:v>0.516788921113794</c:v>
                </c:pt>
                <c:pt idx="208">
                  <c:v>0.545146569754935</c:v>
                </c:pt>
                <c:pt idx="209">
                  <c:v>0.573504218396076</c:v>
                </c:pt>
                <c:pt idx="210">
                  <c:v>0.601861867037216</c:v>
                </c:pt>
                <c:pt idx="211">
                  <c:v>0.630219515678357</c:v>
                </c:pt>
                <c:pt idx="212">
                  <c:v>0.658577164319498</c:v>
                </c:pt>
                <c:pt idx="213">
                  <c:v>0.686934812960639</c:v>
                </c:pt>
                <c:pt idx="214">
                  <c:v>0.715292461601779</c:v>
                </c:pt>
                <c:pt idx="215">
                  <c:v>0.74365011024292</c:v>
                </c:pt>
                <c:pt idx="216">
                  <c:v>0.772007758884061</c:v>
                </c:pt>
                <c:pt idx="217">
                  <c:v>0.800365407525201</c:v>
                </c:pt>
                <c:pt idx="218">
                  <c:v>0.828723056166342</c:v>
                </c:pt>
                <c:pt idx="219">
                  <c:v>0.857080704807483</c:v>
                </c:pt>
                <c:pt idx="220">
                  <c:v>0.847750948686341</c:v>
                </c:pt>
                <c:pt idx="221">
                  <c:v>0.8384211925652</c:v>
                </c:pt>
                <c:pt idx="222">
                  <c:v>0.829091436444058</c:v>
                </c:pt>
                <c:pt idx="223">
                  <c:v>0.819761680322917</c:v>
                </c:pt>
                <c:pt idx="224">
                  <c:v>0.810431924201775</c:v>
                </c:pt>
                <c:pt idx="225">
                  <c:v>0.801102168080633</c:v>
                </c:pt>
                <c:pt idx="226">
                  <c:v>0.791772411959492</c:v>
                </c:pt>
                <c:pt idx="227">
                  <c:v>0.78244265583835</c:v>
                </c:pt>
                <c:pt idx="228">
                  <c:v>0.773112899717209</c:v>
                </c:pt>
                <c:pt idx="229">
                  <c:v>0.763783143596067</c:v>
                </c:pt>
                <c:pt idx="230">
                  <c:v>0.751187704273051</c:v>
                </c:pt>
                <c:pt idx="231">
                  <c:v>0.738592264950036</c:v>
                </c:pt>
                <c:pt idx="232">
                  <c:v>0.72599682562702</c:v>
                </c:pt>
                <c:pt idx="233">
                  <c:v>0.713401386304005</c:v>
                </c:pt>
                <c:pt idx="234">
                  <c:v>0.700805946980989</c:v>
                </c:pt>
                <c:pt idx="235">
                  <c:v>0.688210507657974</c:v>
                </c:pt>
                <c:pt idx="236">
                  <c:v>0.675615068334958</c:v>
                </c:pt>
                <c:pt idx="237">
                  <c:v>0.663019629011943</c:v>
                </c:pt>
                <c:pt idx="238">
                  <c:v>0.650424189688927</c:v>
                </c:pt>
                <c:pt idx="239">
                  <c:v>0.683815531868609</c:v>
                </c:pt>
                <c:pt idx="240">
                  <c:v>0.717206874048292</c:v>
                </c:pt>
                <c:pt idx="241">
                  <c:v>0.750598216227974</c:v>
                </c:pt>
                <c:pt idx="242">
                  <c:v>0.783989558407656</c:v>
                </c:pt>
                <c:pt idx="243">
                  <c:v>0.817380900587338</c:v>
                </c:pt>
                <c:pt idx="244">
                  <c:v>0.850772242767021</c:v>
                </c:pt>
                <c:pt idx="245">
                  <c:v>0.884163584946703</c:v>
                </c:pt>
                <c:pt idx="246">
                  <c:v>0.917554927126385</c:v>
                </c:pt>
                <c:pt idx="247">
                  <c:v>0.950946269306068</c:v>
                </c:pt>
                <c:pt idx="248">
                  <c:v>0.98433761148575</c:v>
                </c:pt>
                <c:pt idx="249">
                  <c:v>0.925467696323688</c:v>
                </c:pt>
                <c:pt idx="250">
                  <c:v>0.866597781161627</c:v>
                </c:pt>
                <c:pt idx="251">
                  <c:v>0.807727865999565</c:v>
                </c:pt>
                <c:pt idx="252">
                  <c:v>0.748857950837503</c:v>
                </c:pt>
                <c:pt idx="253">
                  <c:v>0.689988035675441</c:v>
                </c:pt>
                <c:pt idx="254">
                  <c:v>0.63111812051338</c:v>
                </c:pt>
                <c:pt idx="255">
                  <c:v>0.572248205351318</c:v>
                </c:pt>
                <c:pt idx="256">
                  <c:v>0.513378290189256</c:v>
                </c:pt>
                <c:pt idx="257">
                  <c:v>0.511347980567038</c:v>
                </c:pt>
                <c:pt idx="258">
                  <c:v>0.509317670944821</c:v>
                </c:pt>
                <c:pt idx="259">
                  <c:v>0.507287361322603</c:v>
                </c:pt>
                <c:pt idx="260">
                  <c:v>0.505257051700386</c:v>
                </c:pt>
                <c:pt idx="261">
                  <c:v>0.503226742078168</c:v>
                </c:pt>
                <c:pt idx="262">
                  <c:v>0.50119643245595</c:v>
                </c:pt>
                <c:pt idx="263">
                  <c:v>0.499166122833733</c:v>
                </c:pt>
                <c:pt idx="264">
                  <c:v>0.497135813211515</c:v>
                </c:pt>
                <c:pt idx="265">
                  <c:v>0.495105503589298</c:v>
                </c:pt>
                <c:pt idx="266">
                  <c:v>0.49307519396708</c:v>
                </c:pt>
                <c:pt idx="267">
                  <c:v>0.499954448181553</c:v>
                </c:pt>
                <c:pt idx="268">
                  <c:v>0.506833702396026</c:v>
                </c:pt>
                <c:pt idx="269">
                  <c:v>0.513712956610498</c:v>
                </c:pt>
                <c:pt idx="270">
                  <c:v>0.520592210824971</c:v>
                </c:pt>
                <c:pt idx="271">
                  <c:v>0.527471465039444</c:v>
                </c:pt>
                <c:pt idx="272">
                  <c:v>0.534350719253917</c:v>
                </c:pt>
                <c:pt idx="273">
                  <c:v>0.541229973468389</c:v>
                </c:pt>
                <c:pt idx="274">
                  <c:v>0.548109227682862</c:v>
                </c:pt>
                <c:pt idx="275">
                  <c:v>0.554988481897335</c:v>
                </c:pt>
                <c:pt idx="276">
                  <c:v>0.561867736111808</c:v>
                </c:pt>
                <c:pt idx="277">
                  <c:v>0.56874699032628</c:v>
                </c:pt>
                <c:pt idx="278">
                  <c:v>0.575626244540753</c:v>
                </c:pt>
                <c:pt idx="279">
                  <c:v>0.552514953796725</c:v>
                </c:pt>
                <c:pt idx="280">
                  <c:v>0.529403663052698</c:v>
                </c:pt>
                <c:pt idx="281">
                  <c:v>0.50629237230867</c:v>
                </c:pt>
                <c:pt idx="282">
                  <c:v>0.483181081564642</c:v>
                </c:pt>
                <c:pt idx="283">
                  <c:v>0.460069790820614</c:v>
                </c:pt>
                <c:pt idx="284">
                  <c:v>0.436958500076587</c:v>
                </c:pt>
                <c:pt idx="285">
                  <c:v>0.413847209332559</c:v>
                </c:pt>
                <c:pt idx="286">
                  <c:v>0.390735918588531</c:v>
                </c:pt>
                <c:pt idx="287">
                  <c:v>0.367624627844504</c:v>
                </c:pt>
                <c:pt idx="288">
                  <c:v>0.344513337100476</c:v>
                </c:pt>
                <c:pt idx="289">
                  <c:v>0.321402046356448</c:v>
                </c:pt>
                <c:pt idx="290">
                  <c:v>0.298290755612421</c:v>
                </c:pt>
                <c:pt idx="291">
                  <c:v>0.275179464868393</c:v>
                </c:pt>
                <c:pt idx="292">
                  <c:v>0.272089975864177</c:v>
                </c:pt>
                <c:pt idx="293">
                  <c:v>0.269000486859961</c:v>
                </c:pt>
                <c:pt idx="294">
                  <c:v>0.265910997855745</c:v>
                </c:pt>
                <c:pt idx="295">
                  <c:v>0.262821508851529</c:v>
                </c:pt>
                <c:pt idx="296">
                  <c:v>0.259732019847313</c:v>
                </c:pt>
                <c:pt idx="297">
                  <c:v>0.256642530843097</c:v>
                </c:pt>
                <c:pt idx="298">
                  <c:v>0.253553041838881</c:v>
                </c:pt>
                <c:pt idx="299">
                  <c:v>0.250463552834665</c:v>
                </c:pt>
                <c:pt idx="300">
                  <c:v>0.247374063830449</c:v>
                </c:pt>
                <c:pt idx="301">
                  <c:v>0.244284574826232</c:v>
                </c:pt>
                <c:pt idx="302">
                  <c:v>0.241195085822016</c:v>
                </c:pt>
                <c:pt idx="303">
                  <c:v>0.2381055968178</c:v>
                </c:pt>
                <c:pt idx="304">
                  <c:v>0.235016107813584</c:v>
                </c:pt>
                <c:pt idx="305">
                  <c:v>0.231926618809368</c:v>
                </c:pt>
                <c:pt idx="306">
                  <c:v>0.228837129805152</c:v>
                </c:pt>
                <c:pt idx="307">
                  <c:v>0.225747640800936</c:v>
                </c:pt>
                <c:pt idx="308">
                  <c:v>0.22265815179672</c:v>
                </c:pt>
                <c:pt idx="309">
                  <c:v>0.219568662792504</c:v>
                </c:pt>
                <c:pt idx="310">
                  <c:v>0.216479173788288</c:v>
                </c:pt>
                <c:pt idx="311">
                  <c:v>0.213389684784072</c:v>
                </c:pt>
                <c:pt idx="312">
                  <c:v>0.206218789388747</c:v>
                </c:pt>
                <c:pt idx="313">
                  <c:v>0.199047893993423</c:v>
                </c:pt>
                <c:pt idx="314">
                  <c:v>0.191876998598098</c:v>
                </c:pt>
                <c:pt idx="315">
                  <c:v>0.184706103202773</c:v>
                </c:pt>
                <c:pt idx="316">
                  <c:v>0.177535207807448</c:v>
                </c:pt>
                <c:pt idx="317">
                  <c:v>0.170364312412124</c:v>
                </c:pt>
                <c:pt idx="318">
                  <c:v>0.163193417016799</c:v>
                </c:pt>
                <c:pt idx="319">
                  <c:v>0.156022521621474</c:v>
                </c:pt>
                <c:pt idx="320">
                  <c:v>0.148851626226149</c:v>
                </c:pt>
                <c:pt idx="321">
                  <c:v>0.141680730830825</c:v>
                </c:pt>
                <c:pt idx="322">
                  <c:v>0.1345098354355</c:v>
                </c:pt>
                <c:pt idx="323">
                  <c:v>0.127338940040175</c:v>
                </c:pt>
                <c:pt idx="324">
                  <c:v>0.12016804464485</c:v>
                </c:pt>
                <c:pt idx="325">
                  <c:v>0.112997149249526</c:v>
                </c:pt>
                <c:pt idx="326">
                  <c:v>0.105826253854201</c:v>
                </c:pt>
                <c:pt idx="327">
                  <c:v>0.0986553584588761</c:v>
                </c:pt>
                <c:pt idx="328">
                  <c:v>0.0914844630635513</c:v>
                </c:pt>
                <c:pt idx="329">
                  <c:v>0.0843135676682265</c:v>
                </c:pt>
                <c:pt idx="330">
                  <c:v>0.0771426722729018</c:v>
                </c:pt>
                <c:pt idx="331">
                  <c:v>0.0699717768775771</c:v>
                </c:pt>
                <c:pt idx="332">
                  <c:v>0.0628008814822523</c:v>
                </c:pt>
                <c:pt idx="333">
                  <c:v>0.0628237197767834</c:v>
                </c:pt>
                <c:pt idx="334">
                  <c:v>0.0628465580713144</c:v>
                </c:pt>
                <c:pt idx="335">
                  <c:v>0.0628693963658455</c:v>
                </c:pt>
                <c:pt idx="336">
                  <c:v>0.0628922346603765</c:v>
                </c:pt>
                <c:pt idx="337">
                  <c:v>0.0629150729549076</c:v>
                </c:pt>
                <c:pt idx="338">
                  <c:v>0.0629379112494387</c:v>
                </c:pt>
                <c:pt idx="339">
                  <c:v>0.0629607495439697</c:v>
                </c:pt>
                <c:pt idx="340">
                  <c:v>0.0629835878385008</c:v>
                </c:pt>
                <c:pt idx="341">
                  <c:v>0.0630064261330318</c:v>
                </c:pt>
                <c:pt idx="342">
                  <c:v>0.0630292644275629</c:v>
                </c:pt>
                <c:pt idx="343">
                  <c:v>0.063052102722094</c:v>
                </c:pt>
                <c:pt idx="344">
                  <c:v>0.063074941016625</c:v>
                </c:pt>
                <c:pt idx="345">
                  <c:v>0.0630977793111561</c:v>
                </c:pt>
                <c:pt idx="346">
                  <c:v>0.0631206176056871</c:v>
                </c:pt>
                <c:pt idx="347">
                  <c:v>0.0631434559002182</c:v>
                </c:pt>
                <c:pt idx="348">
                  <c:v>0.0631662941947492</c:v>
                </c:pt>
                <c:pt idx="349">
                  <c:v>0.0631891324892803</c:v>
                </c:pt>
                <c:pt idx="350">
                  <c:v>0.0632119707838114</c:v>
                </c:pt>
                <c:pt idx="351">
                  <c:v>0.0632348090783424</c:v>
                </c:pt>
                <c:pt idx="352">
                  <c:v>0.0632576473728735</c:v>
                </c:pt>
                <c:pt idx="353">
                  <c:v>0.0632804856674045</c:v>
                </c:pt>
                <c:pt idx="354">
                  <c:v>0.0633033239619356</c:v>
                </c:pt>
                <c:pt idx="355">
                  <c:v>0.0633261622564667</c:v>
                </c:pt>
                <c:pt idx="356">
                  <c:v>0.0633490005509977</c:v>
                </c:pt>
                <c:pt idx="357">
                  <c:v>0.0633718388455288</c:v>
                </c:pt>
                <c:pt idx="358">
                  <c:v>0.0633946771400598</c:v>
                </c:pt>
                <c:pt idx="359">
                  <c:v>0.0634175154345909</c:v>
                </c:pt>
                <c:pt idx="360">
                  <c:v>0.0634403537291219</c:v>
                </c:pt>
                <c:pt idx="361">
                  <c:v>0.063463192023653</c:v>
                </c:pt>
                <c:pt idx="362">
                  <c:v>0.0634860303181841</c:v>
                </c:pt>
                <c:pt idx="363">
                  <c:v>0.0635088686127151</c:v>
                </c:pt>
                <c:pt idx="364">
                  <c:v>0.0635317069072462</c:v>
                </c:pt>
              </c:numCache>
            </c:numRef>
          </c:yVal>
          <c:smooth val="0"/>
        </c:ser>
        <c:axId val="66099297"/>
        <c:axId val="34595988"/>
      </c:scatterChart>
      <c:valAx>
        <c:axId val="66099297"/>
        <c:scaling>
          <c:orientation val="minMax"/>
        </c:scaling>
        <c:delete val="0"/>
        <c:axPos val="b"/>
        <c:numFmt formatCode="d\-mmm\-yy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4595988"/>
        <c:crosses val="autoZero"/>
        <c:crossBetween val="midCat"/>
      </c:valAx>
      <c:valAx>
        <c:axId val="34595988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66099297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400" spc="-1" strike="noStrike">
                <a:solidFill>
                  <a:srgbClr val="595959"/>
                </a:solidFill>
                <a:latin typeface="Calibri"/>
              </a:defRPr>
            </a:pPr>
            <a:r>
              <a:rPr b="0" sz="1400" spc="-1" strike="noStrike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81627356690329"/>
          <c:y val="0.171099839168626"/>
          <c:w val="0.864132508968781"/>
          <c:h val="0.728937275763949"/>
        </c:manualLayout>
      </c:layout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CR</c:v>
                </c:pt>
              </c:strCache>
            </c:strRef>
          </c:tx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0.0982415727859437</c:v>
                </c:pt>
                <c:pt idx="1">
                  <c:v>0.098799366718576</c:v>
                </c:pt>
                <c:pt idx="2">
                  <c:v>0.0993571606512083</c:v>
                </c:pt>
                <c:pt idx="3">
                  <c:v>0.0999149545838407</c:v>
                </c:pt>
                <c:pt idx="4">
                  <c:v>0.100472748516473</c:v>
                </c:pt>
                <c:pt idx="5">
                  <c:v>0.101030542449105</c:v>
                </c:pt>
                <c:pt idx="6">
                  <c:v>0.101588336381738</c:v>
                </c:pt>
                <c:pt idx="7">
                  <c:v>0.10214613031437</c:v>
                </c:pt>
                <c:pt idx="8">
                  <c:v>0.102703924247002</c:v>
                </c:pt>
                <c:pt idx="9">
                  <c:v>0.103261718179635</c:v>
                </c:pt>
                <c:pt idx="10">
                  <c:v>0.103819512112267</c:v>
                </c:pt>
                <c:pt idx="11">
                  <c:v>0.104377306044899</c:v>
                </c:pt>
                <c:pt idx="12">
                  <c:v>0.104935099977532</c:v>
                </c:pt>
                <c:pt idx="13">
                  <c:v>0.105492893910164</c:v>
                </c:pt>
                <c:pt idx="14">
                  <c:v>0.106050687842797</c:v>
                </c:pt>
                <c:pt idx="15">
                  <c:v>0.106608481775429</c:v>
                </c:pt>
                <c:pt idx="16">
                  <c:v>0.107166275708061</c:v>
                </c:pt>
                <c:pt idx="17">
                  <c:v>0.107724069640694</c:v>
                </c:pt>
                <c:pt idx="18">
                  <c:v>0.108281863573326</c:v>
                </c:pt>
                <c:pt idx="19">
                  <c:v>0.108839657505958</c:v>
                </c:pt>
                <c:pt idx="20">
                  <c:v>0.109397451438591</c:v>
                </c:pt>
                <c:pt idx="21">
                  <c:v>0.109955245371223</c:v>
                </c:pt>
                <c:pt idx="22">
                  <c:v>0.110513039303855</c:v>
                </c:pt>
                <c:pt idx="23">
                  <c:v>0.111070833236488</c:v>
                </c:pt>
                <c:pt idx="24">
                  <c:v>0.11162862716912</c:v>
                </c:pt>
                <c:pt idx="25">
                  <c:v>0.112186421101752</c:v>
                </c:pt>
                <c:pt idx="26">
                  <c:v>0.112744215034385</c:v>
                </c:pt>
                <c:pt idx="27">
                  <c:v>0.113302008967017</c:v>
                </c:pt>
                <c:pt idx="28">
                  <c:v>0.113859802899649</c:v>
                </c:pt>
                <c:pt idx="29">
                  <c:v>0.114417596832282</c:v>
                </c:pt>
                <c:pt idx="30">
                  <c:v>0.114975390764914</c:v>
                </c:pt>
                <c:pt idx="31">
                  <c:v>0.115533184697546</c:v>
                </c:pt>
                <c:pt idx="32">
                  <c:v>0.116090978630179</c:v>
                </c:pt>
                <c:pt idx="33">
                  <c:v>0.116648772562811</c:v>
                </c:pt>
                <c:pt idx="34">
                  <c:v>0.117206566495444</c:v>
                </c:pt>
                <c:pt idx="35">
                  <c:v>0.117764360428076</c:v>
                </c:pt>
                <c:pt idx="36">
                  <c:v>0.118322154360708</c:v>
                </c:pt>
                <c:pt idx="37">
                  <c:v>0.118879948293341</c:v>
                </c:pt>
                <c:pt idx="38">
                  <c:v>0.119437742225973</c:v>
                </c:pt>
                <c:pt idx="39">
                  <c:v>0.119995536158605</c:v>
                </c:pt>
                <c:pt idx="40">
                  <c:v>0.120553330091238</c:v>
                </c:pt>
                <c:pt idx="41">
                  <c:v>0.12111112402387</c:v>
                </c:pt>
                <c:pt idx="42">
                  <c:v>0.121668917956502</c:v>
                </c:pt>
                <c:pt idx="43">
                  <c:v>0.122226711889135</c:v>
                </c:pt>
                <c:pt idx="44">
                  <c:v>0.122784505821767</c:v>
                </c:pt>
                <c:pt idx="45">
                  <c:v>0.123342299754399</c:v>
                </c:pt>
                <c:pt idx="46">
                  <c:v>0.123900093687032</c:v>
                </c:pt>
                <c:pt idx="47">
                  <c:v>0.124457887619664</c:v>
                </c:pt>
                <c:pt idx="48">
                  <c:v>0.125015681552296</c:v>
                </c:pt>
                <c:pt idx="49">
                  <c:v>0.125573475484929</c:v>
                </c:pt>
                <c:pt idx="50">
                  <c:v>0.126131269417561</c:v>
                </c:pt>
                <c:pt idx="51">
                  <c:v>0.126689063350193</c:v>
                </c:pt>
                <c:pt idx="52">
                  <c:v>0.127246857282826</c:v>
                </c:pt>
                <c:pt idx="53">
                  <c:v>0.127804651215458</c:v>
                </c:pt>
                <c:pt idx="54">
                  <c:v>0.128362445148091</c:v>
                </c:pt>
                <c:pt idx="55">
                  <c:v>0.128920239080723</c:v>
                </c:pt>
                <c:pt idx="56">
                  <c:v>0.129478033013355</c:v>
                </c:pt>
                <c:pt idx="57">
                  <c:v>0.130035826945988</c:v>
                </c:pt>
                <c:pt idx="58">
                  <c:v>0.13059362087862</c:v>
                </c:pt>
                <c:pt idx="59">
                  <c:v>0.131151414811252</c:v>
                </c:pt>
                <c:pt idx="60">
                  <c:v>0.131709208743885</c:v>
                </c:pt>
                <c:pt idx="61">
                  <c:v>0.132267002676517</c:v>
                </c:pt>
                <c:pt idx="62">
                  <c:v>0.132824796609149</c:v>
                </c:pt>
                <c:pt idx="63">
                  <c:v>0.133382590541782</c:v>
                </c:pt>
                <c:pt idx="64">
                  <c:v>0.133940384474414</c:v>
                </c:pt>
                <c:pt idx="65">
                  <c:v>0.134498178407046</c:v>
                </c:pt>
                <c:pt idx="66">
                  <c:v>0.135055972339679</c:v>
                </c:pt>
                <c:pt idx="67">
                  <c:v>0.135613766272311</c:v>
                </c:pt>
                <c:pt idx="68">
                  <c:v>0.136171560204943</c:v>
                </c:pt>
                <c:pt idx="69">
                  <c:v>0.136729354137576</c:v>
                </c:pt>
                <c:pt idx="70">
                  <c:v>0.137287148070208</c:v>
                </c:pt>
                <c:pt idx="71">
                  <c:v>0.13784494200284</c:v>
                </c:pt>
                <c:pt idx="72">
                  <c:v>0.138402735935473</c:v>
                </c:pt>
                <c:pt idx="73">
                  <c:v>0.138960529868105</c:v>
                </c:pt>
                <c:pt idx="74">
                  <c:v>0.139518323800738</c:v>
                </c:pt>
                <c:pt idx="75">
                  <c:v>0.14007611773337</c:v>
                </c:pt>
                <c:pt idx="76">
                  <c:v>0.140633911666002</c:v>
                </c:pt>
                <c:pt idx="77">
                  <c:v>0.141191705598635</c:v>
                </c:pt>
                <c:pt idx="78">
                  <c:v>0.141749499531267</c:v>
                </c:pt>
                <c:pt idx="79">
                  <c:v>0.142307293463899</c:v>
                </c:pt>
                <c:pt idx="80">
                  <c:v>0.142865087396532</c:v>
                </c:pt>
                <c:pt idx="81">
                  <c:v>0.143422881329164</c:v>
                </c:pt>
                <c:pt idx="82">
                  <c:v>0.143980675261796</c:v>
                </c:pt>
                <c:pt idx="83">
                  <c:v>0.144538469194429</c:v>
                </c:pt>
                <c:pt idx="84">
                  <c:v>0.145096263127061</c:v>
                </c:pt>
                <c:pt idx="85">
                  <c:v>0.145654057059693</c:v>
                </c:pt>
                <c:pt idx="86">
                  <c:v>0.146211850992326</c:v>
                </c:pt>
                <c:pt idx="87">
                  <c:v>0.146769644924958</c:v>
                </c:pt>
                <c:pt idx="88">
                  <c:v>0.14732743885759</c:v>
                </c:pt>
                <c:pt idx="89">
                  <c:v>0.147885232790223</c:v>
                </c:pt>
                <c:pt idx="90">
                  <c:v>0.148443026722855</c:v>
                </c:pt>
                <c:pt idx="91">
                  <c:v>0.149000820655487</c:v>
                </c:pt>
                <c:pt idx="92">
                  <c:v>0.14955861458812</c:v>
                </c:pt>
                <c:pt idx="93">
                  <c:v>0.150116408520752</c:v>
                </c:pt>
                <c:pt idx="94">
                  <c:v>0.150674202453385</c:v>
                </c:pt>
                <c:pt idx="95">
                  <c:v>0.151231996386017</c:v>
                </c:pt>
                <c:pt idx="96">
                  <c:v>0.151789790318649</c:v>
                </c:pt>
                <c:pt idx="97">
                  <c:v>0.152347584251282</c:v>
                </c:pt>
                <c:pt idx="98">
                  <c:v>0.152905378183914</c:v>
                </c:pt>
                <c:pt idx="99">
                  <c:v>0.153463172116546</c:v>
                </c:pt>
                <c:pt idx="100">
                  <c:v>0.154020966049179</c:v>
                </c:pt>
                <c:pt idx="101">
                  <c:v>0.154578759981811</c:v>
                </c:pt>
                <c:pt idx="102">
                  <c:v>0.155136553914443</c:v>
                </c:pt>
                <c:pt idx="103">
                  <c:v>0.155694347847076</c:v>
                </c:pt>
                <c:pt idx="104">
                  <c:v>0.156252141779708</c:v>
                </c:pt>
                <c:pt idx="105">
                  <c:v>0.15680993571234</c:v>
                </c:pt>
                <c:pt idx="106">
                  <c:v>0.157367729644973</c:v>
                </c:pt>
                <c:pt idx="107">
                  <c:v>0.157925523577605</c:v>
                </c:pt>
                <c:pt idx="108">
                  <c:v>0.158483317510237</c:v>
                </c:pt>
                <c:pt idx="109">
                  <c:v>0.15904111144287</c:v>
                </c:pt>
                <c:pt idx="110">
                  <c:v>0.159598905375502</c:v>
                </c:pt>
                <c:pt idx="111">
                  <c:v>0.160156699308134</c:v>
                </c:pt>
                <c:pt idx="112">
                  <c:v>0.160714493240767</c:v>
                </c:pt>
                <c:pt idx="113">
                  <c:v>0.161272287173399</c:v>
                </c:pt>
                <c:pt idx="114">
                  <c:v>0.161830081106031</c:v>
                </c:pt>
                <c:pt idx="115">
                  <c:v>0.162387875038664</c:v>
                </c:pt>
                <c:pt idx="116">
                  <c:v>0.162945668971296</c:v>
                </c:pt>
                <c:pt idx="117">
                  <c:v>0.163503462903929</c:v>
                </c:pt>
                <c:pt idx="118">
                  <c:v>0.164061256836561</c:v>
                </c:pt>
                <c:pt idx="119">
                  <c:v>0.164619050769193</c:v>
                </c:pt>
                <c:pt idx="120">
                  <c:v>0.165176844701826</c:v>
                </c:pt>
                <c:pt idx="121">
                  <c:v>0.165734638634458</c:v>
                </c:pt>
                <c:pt idx="122">
                  <c:v>0.16629243256709</c:v>
                </c:pt>
                <c:pt idx="123">
                  <c:v>0.166850226499723</c:v>
                </c:pt>
                <c:pt idx="124">
                  <c:v>0.167408020432355</c:v>
                </c:pt>
                <c:pt idx="125">
                  <c:v>0.167965814364987</c:v>
                </c:pt>
                <c:pt idx="126">
                  <c:v>0.16852360829762</c:v>
                </c:pt>
                <c:pt idx="127">
                  <c:v>0.169081402230252</c:v>
                </c:pt>
                <c:pt idx="128">
                  <c:v>0.169639196162884</c:v>
                </c:pt>
                <c:pt idx="129">
                  <c:v>0.170196990095517</c:v>
                </c:pt>
                <c:pt idx="130">
                  <c:v>0.170754784028149</c:v>
                </c:pt>
                <c:pt idx="131">
                  <c:v>0.171312577960781</c:v>
                </c:pt>
                <c:pt idx="132">
                  <c:v>0.171870371893414</c:v>
                </c:pt>
                <c:pt idx="133">
                  <c:v>0.172428165826046</c:v>
                </c:pt>
                <c:pt idx="134">
                  <c:v>0.172985959758678</c:v>
                </c:pt>
                <c:pt idx="135">
                  <c:v>0.173543753691311</c:v>
                </c:pt>
                <c:pt idx="136">
                  <c:v>0.174101547623943</c:v>
                </c:pt>
                <c:pt idx="137">
                  <c:v>0.174659341556576</c:v>
                </c:pt>
                <c:pt idx="138">
                  <c:v>0.175217135489208</c:v>
                </c:pt>
                <c:pt idx="139">
                  <c:v>0.17577492942184</c:v>
                </c:pt>
                <c:pt idx="140">
                  <c:v>0.176332723354473</c:v>
                </c:pt>
                <c:pt idx="141">
                  <c:v>0.176890517287105</c:v>
                </c:pt>
                <c:pt idx="142">
                  <c:v>0.177448311219737</c:v>
                </c:pt>
                <c:pt idx="143">
                  <c:v>0.17800610515237</c:v>
                </c:pt>
                <c:pt idx="144">
                  <c:v>0.178563899085002</c:v>
                </c:pt>
                <c:pt idx="145">
                  <c:v>0.179121693017634</c:v>
                </c:pt>
                <c:pt idx="146">
                  <c:v>0.179679486950267</c:v>
                </c:pt>
                <c:pt idx="147">
                  <c:v>0.180237280882899</c:v>
                </c:pt>
                <c:pt idx="148">
                  <c:v>0.180795074815531</c:v>
                </c:pt>
                <c:pt idx="149">
                  <c:v>0.181352868748164</c:v>
                </c:pt>
                <c:pt idx="150">
                  <c:v>0.181910662680796</c:v>
                </c:pt>
                <c:pt idx="151">
                  <c:v>0.182468456613428</c:v>
                </c:pt>
                <c:pt idx="152">
                  <c:v>0.183026250546061</c:v>
                </c:pt>
                <c:pt idx="153">
                  <c:v>0.183584044478693</c:v>
                </c:pt>
                <c:pt idx="154">
                  <c:v>0.184141838411325</c:v>
                </c:pt>
                <c:pt idx="155">
                  <c:v>0.184699632343958</c:v>
                </c:pt>
                <c:pt idx="156">
                  <c:v>0.18525742627659</c:v>
                </c:pt>
                <c:pt idx="157">
                  <c:v>0.185815220209222</c:v>
                </c:pt>
                <c:pt idx="158">
                  <c:v>0.186373014141855</c:v>
                </c:pt>
                <c:pt idx="159">
                  <c:v>0.186930808074487</c:v>
                </c:pt>
                <c:pt idx="160">
                  <c:v>0.18748860200712</c:v>
                </c:pt>
                <c:pt idx="161">
                  <c:v>0.188046395939752</c:v>
                </c:pt>
                <c:pt idx="162">
                  <c:v>0.188604189872384</c:v>
                </c:pt>
                <c:pt idx="163">
                  <c:v>0.189161983805017</c:v>
                </c:pt>
                <c:pt idx="164">
                  <c:v>0.189719777737649</c:v>
                </c:pt>
                <c:pt idx="165">
                  <c:v>0.190277571670281</c:v>
                </c:pt>
                <c:pt idx="166">
                  <c:v>0.190835365602914</c:v>
                </c:pt>
                <c:pt idx="167">
                  <c:v>0.191393159535546</c:v>
                </c:pt>
                <c:pt idx="168">
                  <c:v>0.191950953468178</c:v>
                </c:pt>
                <c:pt idx="169">
                  <c:v>0.192508747400811</c:v>
                </c:pt>
                <c:pt idx="170">
                  <c:v>0.193066541333443</c:v>
                </c:pt>
                <c:pt idx="171">
                  <c:v>0.193624335266075</c:v>
                </c:pt>
                <c:pt idx="172">
                  <c:v>0.194182129198708</c:v>
                </c:pt>
                <c:pt idx="173">
                  <c:v>0.19473992313134</c:v>
                </c:pt>
                <c:pt idx="174">
                  <c:v>0.195297717063972</c:v>
                </c:pt>
                <c:pt idx="175">
                  <c:v>0.195855510996605</c:v>
                </c:pt>
                <c:pt idx="176">
                  <c:v>0.196413304929237</c:v>
                </c:pt>
                <c:pt idx="177">
                  <c:v>0.19697109886187</c:v>
                </c:pt>
                <c:pt idx="178">
                  <c:v>0.197528892794502</c:v>
                </c:pt>
                <c:pt idx="179">
                  <c:v>0.198086686727134</c:v>
                </c:pt>
                <c:pt idx="180">
                  <c:v>0.198644480659767</c:v>
                </c:pt>
                <c:pt idx="181">
                  <c:v>0.199202274592399</c:v>
                </c:pt>
                <c:pt idx="182">
                  <c:v>0.199760068525031</c:v>
                </c:pt>
                <c:pt idx="183">
                  <c:v>0.200317862457664</c:v>
                </c:pt>
                <c:pt idx="184">
                  <c:v>0.200875656390296</c:v>
                </c:pt>
                <c:pt idx="185">
                  <c:v>0.201433450322928</c:v>
                </c:pt>
                <c:pt idx="186">
                  <c:v>0.201991244255561</c:v>
                </c:pt>
                <c:pt idx="187">
                  <c:v>0.202549038188193</c:v>
                </c:pt>
                <c:pt idx="188">
                  <c:v>0.204293336310528</c:v>
                </c:pt>
                <c:pt idx="189">
                  <c:v>0.206037634432862</c:v>
                </c:pt>
                <c:pt idx="190">
                  <c:v>0.207781932555197</c:v>
                </c:pt>
                <c:pt idx="191">
                  <c:v>0.209526230677532</c:v>
                </c:pt>
                <c:pt idx="192">
                  <c:v>0.211270528799866</c:v>
                </c:pt>
                <c:pt idx="193">
                  <c:v>0.213014826922201</c:v>
                </c:pt>
                <c:pt idx="194">
                  <c:v>0.214759125044535</c:v>
                </c:pt>
                <c:pt idx="195">
                  <c:v>0.21650342316687</c:v>
                </c:pt>
                <c:pt idx="196">
                  <c:v>0.218247721289205</c:v>
                </c:pt>
                <c:pt idx="197">
                  <c:v>0.219992019411539</c:v>
                </c:pt>
                <c:pt idx="198">
                  <c:v>0.221736317533874</c:v>
                </c:pt>
                <c:pt idx="199">
                  <c:v>0.223480615656209</c:v>
                </c:pt>
                <c:pt idx="200">
                  <c:v>0.225224913778543</c:v>
                </c:pt>
                <c:pt idx="201">
                  <c:v>0.226969211900878</c:v>
                </c:pt>
                <c:pt idx="202">
                  <c:v>0.228713510023213</c:v>
                </c:pt>
                <c:pt idx="203">
                  <c:v>0.230457808145547</c:v>
                </c:pt>
                <c:pt idx="204">
                  <c:v>0.232202106267882</c:v>
                </c:pt>
                <c:pt idx="205">
                  <c:v>0.233946404390217</c:v>
                </c:pt>
                <c:pt idx="206">
                  <c:v>0.235690702512551</c:v>
                </c:pt>
                <c:pt idx="207">
                  <c:v>0.237435000634886</c:v>
                </c:pt>
                <c:pt idx="208">
                  <c:v>0.23917929875722</c:v>
                </c:pt>
                <c:pt idx="209">
                  <c:v>0.240923596879555</c:v>
                </c:pt>
                <c:pt idx="210">
                  <c:v>0.24266789500189</c:v>
                </c:pt>
                <c:pt idx="211">
                  <c:v>0.244412193124224</c:v>
                </c:pt>
                <c:pt idx="212">
                  <c:v>0.246156491246559</c:v>
                </c:pt>
                <c:pt idx="213">
                  <c:v>0.247900789368894</c:v>
                </c:pt>
                <c:pt idx="214">
                  <c:v>0.249645087491228</c:v>
                </c:pt>
                <c:pt idx="215">
                  <c:v>0.251389385613563</c:v>
                </c:pt>
                <c:pt idx="216">
                  <c:v>0.253133683735898</c:v>
                </c:pt>
                <c:pt idx="217">
                  <c:v>0.254877981858232</c:v>
                </c:pt>
                <c:pt idx="218">
                  <c:v>0.256622279980567</c:v>
                </c:pt>
                <c:pt idx="219">
                  <c:v>0.258366578102902</c:v>
                </c:pt>
                <c:pt idx="220">
                  <c:v>0.260110876225236</c:v>
                </c:pt>
                <c:pt idx="221">
                  <c:v>0.261855174347571</c:v>
                </c:pt>
                <c:pt idx="222">
                  <c:v>0.263599472469905</c:v>
                </c:pt>
                <c:pt idx="223">
                  <c:v>0.26534377059224</c:v>
                </c:pt>
                <c:pt idx="224">
                  <c:v>0.267088068714575</c:v>
                </c:pt>
                <c:pt idx="225">
                  <c:v>0.268832366836909</c:v>
                </c:pt>
                <c:pt idx="226">
                  <c:v>0.270576664959244</c:v>
                </c:pt>
                <c:pt idx="227">
                  <c:v>0.272320963081579</c:v>
                </c:pt>
                <c:pt idx="228">
                  <c:v>0.274065261203913</c:v>
                </c:pt>
                <c:pt idx="229">
                  <c:v>0.275809559326248</c:v>
                </c:pt>
                <c:pt idx="230">
                  <c:v>0.296152814443343</c:v>
                </c:pt>
                <c:pt idx="231">
                  <c:v>0.316496069560439</c:v>
                </c:pt>
                <c:pt idx="232">
                  <c:v>0.336839324677534</c:v>
                </c:pt>
                <c:pt idx="233">
                  <c:v>0.35718257979463</c:v>
                </c:pt>
                <c:pt idx="234">
                  <c:v>0.377525834911725</c:v>
                </c:pt>
                <c:pt idx="235">
                  <c:v>0.39786909002882</c:v>
                </c:pt>
                <c:pt idx="236">
                  <c:v>0.418212345145916</c:v>
                </c:pt>
                <c:pt idx="237">
                  <c:v>0.438555600263011</c:v>
                </c:pt>
                <c:pt idx="238">
                  <c:v>0.458898855380106</c:v>
                </c:pt>
                <c:pt idx="239">
                  <c:v>0.479242110497202</c:v>
                </c:pt>
                <c:pt idx="240">
                  <c:v>0.499585365614297</c:v>
                </c:pt>
                <c:pt idx="241">
                  <c:v>0.519928620731392</c:v>
                </c:pt>
                <c:pt idx="242">
                  <c:v>0.540271875848488</c:v>
                </c:pt>
                <c:pt idx="243">
                  <c:v>0.560615130965583</c:v>
                </c:pt>
                <c:pt idx="244">
                  <c:v>0.580958386082679</c:v>
                </c:pt>
                <c:pt idx="245">
                  <c:v>0.601301641199774</c:v>
                </c:pt>
                <c:pt idx="246">
                  <c:v>0.621644896316869</c:v>
                </c:pt>
                <c:pt idx="247">
                  <c:v>0.641988151433965</c:v>
                </c:pt>
                <c:pt idx="248">
                  <c:v>0.66233140655106</c:v>
                </c:pt>
                <c:pt idx="249">
                  <c:v>0.661929993577393</c:v>
                </c:pt>
                <c:pt idx="250">
                  <c:v>0.661528580603725</c:v>
                </c:pt>
                <c:pt idx="251">
                  <c:v>0.661127167630058</c:v>
                </c:pt>
                <c:pt idx="252">
                  <c:v>0.660725754656391</c:v>
                </c:pt>
                <c:pt idx="253">
                  <c:v>0.660324341682723</c:v>
                </c:pt>
                <c:pt idx="254">
                  <c:v>0.659922928709056</c:v>
                </c:pt>
                <c:pt idx="255">
                  <c:v>0.659521515735389</c:v>
                </c:pt>
                <c:pt idx="256">
                  <c:v>0.659120102761721</c:v>
                </c:pt>
                <c:pt idx="257">
                  <c:v>0.658718689788054</c:v>
                </c:pt>
                <c:pt idx="258">
                  <c:v>0.658317276814387</c:v>
                </c:pt>
                <c:pt idx="259">
                  <c:v>0.657915863840719</c:v>
                </c:pt>
                <c:pt idx="260">
                  <c:v>0.657514450867052</c:v>
                </c:pt>
                <c:pt idx="261">
                  <c:v>0.657113037893385</c:v>
                </c:pt>
                <c:pt idx="262">
                  <c:v>0.656711624919717</c:v>
                </c:pt>
                <c:pt idx="263">
                  <c:v>0.65631021194605</c:v>
                </c:pt>
                <c:pt idx="264">
                  <c:v>0.655908798972383</c:v>
                </c:pt>
                <c:pt idx="265">
                  <c:v>0.655507385998715</c:v>
                </c:pt>
                <c:pt idx="266">
                  <c:v>0.655105973025048</c:v>
                </c:pt>
                <c:pt idx="267">
                  <c:v>0.652554133406735</c:v>
                </c:pt>
                <c:pt idx="268">
                  <c:v>0.650002293788421</c:v>
                </c:pt>
                <c:pt idx="269">
                  <c:v>0.647450454170108</c:v>
                </c:pt>
                <c:pt idx="270">
                  <c:v>0.644898614551794</c:v>
                </c:pt>
                <c:pt idx="271">
                  <c:v>0.642346774933481</c:v>
                </c:pt>
                <c:pt idx="272">
                  <c:v>0.639794935315167</c:v>
                </c:pt>
                <c:pt idx="273">
                  <c:v>0.637243095696854</c:v>
                </c:pt>
                <c:pt idx="274">
                  <c:v>0.63469125607854</c:v>
                </c:pt>
                <c:pt idx="275">
                  <c:v>0.632139416460227</c:v>
                </c:pt>
                <c:pt idx="276">
                  <c:v>0.629587576841913</c:v>
                </c:pt>
                <c:pt idx="277">
                  <c:v>0.627035737223599</c:v>
                </c:pt>
                <c:pt idx="278">
                  <c:v>0.624483897605286</c:v>
                </c:pt>
                <c:pt idx="279">
                  <c:v>0.639946489192981</c:v>
                </c:pt>
                <c:pt idx="280">
                  <c:v>0.655409080780676</c:v>
                </c:pt>
                <c:pt idx="281">
                  <c:v>0.67087167236837</c:v>
                </c:pt>
                <c:pt idx="282">
                  <c:v>0.686334263956065</c:v>
                </c:pt>
                <c:pt idx="283">
                  <c:v>0.70179685554376</c:v>
                </c:pt>
                <c:pt idx="284">
                  <c:v>0.717259447131455</c:v>
                </c:pt>
                <c:pt idx="285">
                  <c:v>0.73272203871915</c:v>
                </c:pt>
                <c:pt idx="286">
                  <c:v>0.748184630306844</c:v>
                </c:pt>
                <c:pt idx="287">
                  <c:v>0.763647221894539</c:v>
                </c:pt>
                <c:pt idx="288">
                  <c:v>0.779109813482234</c:v>
                </c:pt>
                <c:pt idx="289">
                  <c:v>0.794572405069929</c:v>
                </c:pt>
                <c:pt idx="290">
                  <c:v>0.810034996657623</c:v>
                </c:pt>
                <c:pt idx="291">
                  <c:v>0.825497588245318</c:v>
                </c:pt>
                <c:pt idx="292">
                  <c:v>0.840960179833013</c:v>
                </c:pt>
                <c:pt idx="293">
                  <c:v>0.821983124186882</c:v>
                </c:pt>
                <c:pt idx="294">
                  <c:v>0.803006068540751</c:v>
                </c:pt>
                <c:pt idx="295">
                  <c:v>0.78402901289462</c:v>
                </c:pt>
                <c:pt idx="296">
                  <c:v>0.765051957248489</c:v>
                </c:pt>
                <c:pt idx="297">
                  <c:v>0.746074901602358</c:v>
                </c:pt>
                <c:pt idx="298">
                  <c:v>0.727097845956228</c:v>
                </c:pt>
                <c:pt idx="299">
                  <c:v>0.708120790310097</c:v>
                </c:pt>
                <c:pt idx="300">
                  <c:v>0.689143734663966</c:v>
                </c:pt>
                <c:pt idx="301">
                  <c:v>0.670166679017835</c:v>
                </c:pt>
                <c:pt idx="302">
                  <c:v>0.651189623371704</c:v>
                </c:pt>
                <c:pt idx="303">
                  <c:v>0.632212567725573</c:v>
                </c:pt>
                <c:pt idx="304">
                  <c:v>0.613235512079442</c:v>
                </c:pt>
                <c:pt idx="305">
                  <c:v>0.595061945033913</c:v>
                </c:pt>
                <c:pt idx="306">
                  <c:v>0.576888377988383</c:v>
                </c:pt>
                <c:pt idx="307">
                  <c:v>0.558714810942854</c:v>
                </c:pt>
                <c:pt idx="308">
                  <c:v>0.540541243897324</c:v>
                </c:pt>
                <c:pt idx="309">
                  <c:v>0.522367676851795</c:v>
                </c:pt>
                <c:pt idx="310">
                  <c:v>0.504194109806266</c:v>
                </c:pt>
                <c:pt idx="311">
                  <c:v>0.486020542760736</c:v>
                </c:pt>
                <c:pt idx="312">
                  <c:v>0.467846975715207</c:v>
                </c:pt>
                <c:pt idx="313">
                  <c:v>0.449673408669678</c:v>
                </c:pt>
                <c:pt idx="314">
                  <c:v>0.431499841624148</c:v>
                </c:pt>
                <c:pt idx="315">
                  <c:v>0.413326274578619</c:v>
                </c:pt>
                <c:pt idx="316">
                  <c:v>0.395152707533089</c:v>
                </c:pt>
                <c:pt idx="317">
                  <c:v>0.37697914048756</c:v>
                </c:pt>
                <c:pt idx="318">
                  <c:v>0.36425381805202</c:v>
                </c:pt>
                <c:pt idx="319">
                  <c:v>0.35152849561648</c:v>
                </c:pt>
                <c:pt idx="320">
                  <c:v>0.338803173180939</c:v>
                </c:pt>
                <c:pt idx="321">
                  <c:v>0.326077850745399</c:v>
                </c:pt>
                <c:pt idx="322">
                  <c:v>0.313352528309859</c:v>
                </c:pt>
                <c:pt idx="323">
                  <c:v>0.300627205874319</c:v>
                </c:pt>
                <c:pt idx="324">
                  <c:v>0.287901883438778</c:v>
                </c:pt>
                <c:pt idx="325">
                  <c:v>0.275176561003238</c:v>
                </c:pt>
                <c:pt idx="326">
                  <c:v>0.262451238567698</c:v>
                </c:pt>
                <c:pt idx="327">
                  <c:v>0.249725916132158</c:v>
                </c:pt>
                <c:pt idx="328">
                  <c:v>0.237000593696618</c:v>
                </c:pt>
                <c:pt idx="329">
                  <c:v>0.224275271261077</c:v>
                </c:pt>
                <c:pt idx="330">
                  <c:v>0.211549948825537</c:v>
                </c:pt>
                <c:pt idx="331">
                  <c:v>0.198824626389997</c:v>
                </c:pt>
                <c:pt idx="332">
                  <c:v>0.186099303954457</c:v>
                </c:pt>
                <c:pt idx="333">
                  <c:v>0.173373981518916</c:v>
                </c:pt>
                <c:pt idx="334">
                  <c:v>0.160648659083376</c:v>
                </c:pt>
                <c:pt idx="335">
                  <c:v>0.147923336647836</c:v>
                </c:pt>
                <c:pt idx="336">
                  <c:v>0.135198014212296</c:v>
                </c:pt>
                <c:pt idx="337">
                  <c:v>0.122472691776756</c:v>
                </c:pt>
                <c:pt idx="338">
                  <c:v>0.109747369341215</c:v>
                </c:pt>
                <c:pt idx="339">
                  <c:v>0.0970220469056751</c:v>
                </c:pt>
                <c:pt idx="340">
                  <c:v>0.0842967244701349</c:v>
                </c:pt>
                <c:pt idx="341">
                  <c:v>0.0846035477312573</c:v>
                </c:pt>
                <c:pt idx="342">
                  <c:v>0.0849103709923797</c:v>
                </c:pt>
                <c:pt idx="343">
                  <c:v>0.0852171942535021</c:v>
                </c:pt>
                <c:pt idx="344">
                  <c:v>0.0855240175146245</c:v>
                </c:pt>
                <c:pt idx="345">
                  <c:v>0.0858308407757469</c:v>
                </c:pt>
                <c:pt idx="346">
                  <c:v>0.0861376640368693</c:v>
                </c:pt>
                <c:pt idx="347">
                  <c:v>0.0864444872979917</c:v>
                </c:pt>
                <c:pt idx="348">
                  <c:v>0.0867513105591141</c:v>
                </c:pt>
                <c:pt idx="349">
                  <c:v>0.0870581338202364</c:v>
                </c:pt>
                <c:pt idx="350">
                  <c:v>0.0873649570813588</c:v>
                </c:pt>
                <c:pt idx="351">
                  <c:v>0.0876717803424812</c:v>
                </c:pt>
                <c:pt idx="352">
                  <c:v>0.0879786036036036</c:v>
                </c:pt>
                <c:pt idx="353">
                  <c:v>0.088285426864726</c:v>
                </c:pt>
                <c:pt idx="354">
                  <c:v>0.0885922501258484</c:v>
                </c:pt>
                <c:pt idx="355">
                  <c:v>0.0888990733869708</c:v>
                </c:pt>
                <c:pt idx="356">
                  <c:v>0.0892058966480932</c:v>
                </c:pt>
                <c:pt idx="357">
                  <c:v>0.0895127199092156</c:v>
                </c:pt>
                <c:pt idx="358">
                  <c:v>0.089819543170338</c:v>
                </c:pt>
                <c:pt idx="359">
                  <c:v>0.0901263664314604</c:v>
                </c:pt>
                <c:pt idx="360">
                  <c:v>0.0904331896925828</c:v>
                </c:pt>
                <c:pt idx="361">
                  <c:v>0.0907400129537052</c:v>
                </c:pt>
                <c:pt idx="362">
                  <c:v>0.0910468362148276</c:v>
                </c:pt>
                <c:pt idx="363">
                  <c:v>0.0913536594759499</c:v>
                </c:pt>
                <c:pt idx="364">
                  <c:v>0.0916604827370723</c:v>
                </c:pt>
              </c:numCache>
            </c:numRef>
          </c:yVal>
          <c:smooth val="0"/>
        </c:ser>
        <c:axId val="49227989"/>
        <c:axId val="4661899"/>
      </c:scatterChart>
      <c:valAx>
        <c:axId val="49227989"/>
        <c:scaling>
          <c:orientation val="minMax"/>
        </c:scaling>
        <c:delete val="0"/>
        <c:axPos val="b"/>
        <c:numFmt formatCode="d\-mmm\-yy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661899"/>
        <c:crosses val="autoZero"/>
        <c:crossBetween val="midCat"/>
      </c:valAx>
      <c:valAx>
        <c:axId val="4661899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9227989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400" spc="-1" strike="noStrike">
                <a:solidFill>
                  <a:srgbClr val="595959"/>
                </a:solidFill>
                <a:latin typeface="Calibri"/>
              </a:defRPr>
            </a:pPr>
            <a:r>
              <a:rPr b="0" sz="1400" spc="-1" strike="noStrike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81627356690329"/>
          <c:y val="0.171099839168626"/>
          <c:w val="0.864132508968781"/>
          <c:h val="0.728937275763949"/>
        </c:manualLayout>
      </c:layout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CO</c:v>
                </c:pt>
              </c:strCache>
            </c:strRef>
          </c:tx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4"/>
                <c:pt idx="0">
                  <c:v>44094</c:v>
                </c:pt>
                <c:pt idx="1">
                  <c:v>44306</c:v>
                </c:pt>
                <c:pt idx="2">
                  <c:v>44348</c:v>
                </c:pt>
                <c:pt idx="3">
                  <c:v>44367</c:v>
                </c:pt>
                <c:pt idx="4">
                  <c:v>44385</c:v>
                </c:pt>
                <c:pt idx="5">
                  <c:v>44397</c:v>
                </c:pt>
                <c:pt idx="6">
                  <c:v>44411</c:v>
                </c:pt>
                <c:pt idx="7">
                  <c:v>44423</c:v>
                </c:pt>
                <c:pt idx="8">
                  <c:v>44436</c:v>
                </c:pt>
                <c:pt idx="9">
                  <c:v>44459</c:v>
                </c:pt>
                <c:pt idx="10">
                  <c:v>44607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4"/>
                <c:pt idx="0">
                  <c:v>0.0842967244701349</c:v>
                </c:pt>
                <c:pt idx="1">
                  <c:v>0.202549038188193</c:v>
                </c:pt>
                <c:pt idx="2">
                  <c:v>0.275809559326248</c:v>
                </c:pt>
                <c:pt idx="3">
                  <c:v>0.66233140655106</c:v>
                </c:pt>
                <c:pt idx="4">
                  <c:v>0.655105973025048</c:v>
                </c:pt>
                <c:pt idx="5">
                  <c:v>0.624483897605286</c:v>
                </c:pt>
                <c:pt idx="6">
                  <c:v>0.840960179833013</c:v>
                </c:pt>
                <c:pt idx="7">
                  <c:v>0.613235512079442</c:v>
                </c:pt>
                <c:pt idx="8">
                  <c:v>0.37697914048756</c:v>
                </c:pt>
                <c:pt idx="9">
                  <c:v>0.0842967244701349</c:v>
                </c:pt>
                <c:pt idx="10">
                  <c:v>0.129706567116249</c:v>
                </c:pt>
              </c:numCache>
            </c:numRef>
          </c:yVal>
          <c:smooth val="0"/>
        </c:ser>
        <c:axId val="27245103"/>
        <c:axId val="25089543"/>
      </c:scatterChart>
      <c:valAx>
        <c:axId val="27245103"/>
        <c:scaling>
          <c:orientation val="minMax"/>
        </c:scaling>
        <c:delete val="0"/>
        <c:axPos val="b"/>
        <c:numFmt formatCode="d\-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5089543"/>
        <c:crosses val="autoZero"/>
        <c:crossBetween val="midCat"/>
      </c:valAx>
      <c:valAx>
        <c:axId val="25089543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7245103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400" spc="-1" strike="noStrike">
                <a:solidFill>
                  <a:srgbClr val="595959"/>
                </a:solidFill>
                <a:latin typeface="Calibri"/>
              </a:defRPr>
            </a:pPr>
            <a:r>
              <a:rPr b="0" sz="1400" spc="-1" strike="noStrike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6541889483066"/>
          <c:y val="0.0656668737243766"/>
          <c:w val="0.932486631016043"/>
          <c:h val="0.913923152009939"/>
        </c:manualLayout>
      </c:layout>
      <c:scatterChart>
        <c:scatterStyle val="lineMarker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F</c:v>
                </c:pt>
              </c:strCache>
            </c:strRef>
          </c:tx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730"/>
                <c:pt idx="0">
                  <c:v>3.2407400252713</c:v>
                </c:pt>
                <c:pt idx="1">
                  <c:v>3.2319043132154</c:v>
                </c:pt>
                <c:pt idx="2">
                  <c:v>3.22306860115951</c:v>
                </c:pt>
                <c:pt idx="3">
                  <c:v>3.21423288910361</c:v>
                </c:pt>
                <c:pt idx="4">
                  <c:v>3.20539717704772</c:v>
                </c:pt>
                <c:pt idx="5">
                  <c:v>3.19656146499182</c:v>
                </c:pt>
                <c:pt idx="6">
                  <c:v>3.18772575293593</c:v>
                </c:pt>
                <c:pt idx="7">
                  <c:v>3.17889004088004</c:v>
                </c:pt>
                <c:pt idx="8">
                  <c:v>3.17005432882414</c:v>
                </c:pt>
                <c:pt idx="9">
                  <c:v>3.16121861676825</c:v>
                </c:pt>
                <c:pt idx="10">
                  <c:v>3.15238290471235</c:v>
                </c:pt>
                <c:pt idx="11">
                  <c:v>3.14354719265646</c:v>
                </c:pt>
                <c:pt idx="12">
                  <c:v>3.13471148060057</c:v>
                </c:pt>
                <c:pt idx="13">
                  <c:v>3.12587576854467</c:v>
                </c:pt>
                <c:pt idx="14">
                  <c:v>3.11704005648878</c:v>
                </c:pt>
                <c:pt idx="15">
                  <c:v>3.10820434443288</c:v>
                </c:pt>
                <c:pt idx="16">
                  <c:v>3.09936863237699</c:v>
                </c:pt>
                <c:pt idx="17">
                  <c:v>3.09053292032109</c:v>
                </c:pt>
                <c:pt idx="18">
                  <c:v>3.0816972082652</c:v>
                </c:pt>
                <c:pt idx="19">
                  <c:v>3.07286149620931</c:v>
                </c:pt>
                <c:pt idx="20">
                  <c:v>3.06402578415341</c:v>
                </c:pt>
                <c:pt idx="21">
                  <c:v>3.05519007209752</c:v>
                </c:pt>
                <c:pt idx="22">
                  <c:v>3.04635436004162</c:v>
                </c:pt>
                <c:pt idx="23">
                  <c:v>3.03751864798573</c:v>
                </c:pt>
                <c:pt idx="24">
                  <c:v>3.02868293592984</c:v>
                </c:pt>
                <c:pt idx="25">
                  <c:v>3.01984722387394</c:v>
                </c:pt>
                <c:pt idx="26">
                  <c:v>3.01101151181805</c:v>
                </c:pt>
                <c:pt idx="27">
                  <c:v>3.00217579976215</c:v>
                </c:pt>
                <c:pt idx="28">
                  <c:v>2.99334008770626</c:v>
                </c:pt>
                <c:pt idx="29">
                  <c:v>2.98450437565036</c:v>
                </c:pt>
                <c:pt idx="30">
                  <c:v>2.97566866359447</c:v>
                </c:pt>
                <c:pt idx="31">
                  <c:v>2.98524204474506</c:v>
                </c:pt>
                <c:pt idx="32">
                  <c:v>2.99481542589564</c:v>
                </c:pt>
                <c:pt idx="33">
                  <c:v>3.00438880704623</c:v>
                </c:pt>
                <c:pt idx="34">
                  <c:v>3.01396218819682</c:v>
                </c:pt>
                <c:pt idx="35">
                  <c:v>3.02353556934741</c:v>
                </c:pt>
                <c:pt idx="36">
                  <c:v>3.03310895049799</c:v>
                </c:pt>
                <c:pt idx="37">
                  <c:v>3.04268233164858</c:v>
                </c:pt>
                <c:pt idx="38">
                  <c:v>3.05225571279917</c:v>
                </c:pt>
                <c:pt idx="39">
                  <c:v>3.06182909394975</c:v>
                </c:pt>
                <c:pt idx="40">
                  <c:v>3.07140247510034</c:v>
                </c:pt>
                <c:pt idx="41">
                  <c:v>3.08097585625093</c:v>
                </c:pt>
                <c:pt idx="42">
                  <c:v>3.09054923740152</c:v>
                </c:pt>
                <c:pt idx="43">
                  <c:v>3.1001226185521</c:v>
                </c:pt>
                <c:pt idx="44">
                  <c:v>3.10969599970269</c:v>
                </c:pt>
                <c:pt idx="45">
                  <c:v>3.11926938085328</c:v>
                </c:pt>
                <c:pt idx="46">
                  <c:v>3.12884276200387</c:v>
                </c:pt>
                <c:pt idx="47">
                  <c:v>3.13841614315445</c:v>
                </c:pt>
                <c:pt idx="48">
                  <c:v>3.14798952430504</c:v>
                </c:pt>
                <c:pt idx="49">
                  <c:v>3.15756290545563</c:v>
                </c:pt>
                <c:pt idx="50">
                  <c:v>3.16713628660621</c:v>
                </c:pt>
                <c:pt idx="51">
                  <c:v>3.1767096677568</c:v>
                </c:pt>
                <c:pt idx="52">
                  <c:v>3.18628304890739</c:v>
                </c:pt>
                <c:pt idx="53">
                  <c:v>3.19585643005798</c:v>
                </c:pt>
                <c:pt idx="54">
                  <c:v>3.20542981120856</c:v>
                </c:pt>
                <c:pt idx="55">
                  <c:v>3.21500319235915</c:v>
                </c:pt>
                <c:pt idx="56">
                  <c:v>3.22457657350974</c:v>
                </c:pt>
                <c:pt idx="57">
                  <c:v>3.23414995466032</c:v>
                </c:pt>
                <c:pt idx="58">
                  <c:v>3.24372333581091</c:v>
                </c:pt>
                <c:pt idx="59">
                  <c:v>3.2532967169615</c:v>
                </c:pt>
                <c:pt idx="60">
                  <c:v>3.26287009811209</c:v>
                </c:pt>
                <c:pt idx="61">
                  <c:v>3.27244347926267</c:v>
                </c:pt>
                <c:pt idx="62">
                  <c:v>3.28841594239631</c:v>
                </c:pt>
                <c:pt idx="63">
                  <c:v>3.30438840552995</c:v>
                </c:pt>
                <c:pt idx="64">
                  <c:v>3.3203608686636</c:v>
                </c:pt>
                <c:pt idx="65">
                  <c:v>3.33633333179724</c:v>
                </c:pt>
                <c:pt idx="66">
                  <c:v>3.35230579493088</c:v>
                </c:pt>
                <c:pt idx="67">
                  <c:v>3.36827825806452</c:v>
                </c:pt>
                <c:pt idx="68">
                  <c:v>3.38425072119816</c:v>
                </c:pt>
                <c:pt idx="69">
                  <c:v>3.4002231843318</c:v>
                </c:pt>
                <c:pt idx="70">
                  <c:v>3.41619564746544</c:v>
                </c:pt>
                <c:pt idx="71">
                  <c:v>3.43216811059908</c:v>
                </c:pt>
                <c:pt idx="72">
                  <c:v>3.44814057373272</c:v>
                </c:pt>
                <c:pt idx="73">
                  <c:v>3.46411303686636</c:v>
                </c:pt>
                <c:pt idx="74">
                  <c:v>3.4800855</c:v>
                </c:pt>
                <c:pt idx="75">
                  <c:v>3.49605796313364</c:v>
                </c:pt>
                <c:pt idx="76">
                  <c:v>3.51203042626728</c:v>
                </c:pt>
                <c:pt idx="77">
                  <c:v>3.52800288940092</c:v>
                </c:pt>
                <c:pt idx="78">
                  <c:v>3.54397535253456</c:v>
                </c:pt>
                <c:pt idx="79">
                  <c:v>3.5599478156682</c:v>
                </c:pt>
                <c:pt idx="80">
                  <c:v>3.57592027880184</c:v>
                </c:pt>
                <c:pt idx="81">
                  <c:v>3.59189274193549</c:v>
                </c:pt>
                <c:pt idx="82">
                  <c:v>3.60786520506913</c:v>
                </c:pt>
                <c:pt idx="83">
                  <c:v>3.62383766820277</c:v>
                </c:pt>
                <c:pt idx="84">
                  <c:v>3.63981013133641</c:v>
                </c:pt>
                <c:pt idx="85">
                  <c:v>3.65578259447005</c:v>
                </c:pt>
                <c:pt idx="86">
                  <c:v>3.67175505760369</c:v>
                </c:pt>
                <c:pt idx="87">
                  <c:v>3.68772752073733</c:v>
                </c:pt>
                <c:pt idx="88">
                  <c:v>3.70369998387097</c:v>
                </c:pt>
                <c:pt idx="89">
                  <c:v>3.71967244700461</c:v>
                </c:pt>
                <c:pt idx="90">
                  <c:v>3.73564491013825</c:v>
                </c:pt>
                <c:pt idx="91">
                  <c:v>3.75161737327189</c:v>
                </c:pt>
                <c:pt idx="92">
                  <c:v>3.76263234874387</c:v>
                </c:pt>
                <c:pt idx="93">
                  <c:v>3.77364732421585</c:v>
                </c:pt>
                <c:pt idx="94">
                  <c:v>3.78466229968783</c:v>
                </c:pt>
                <c:pt idx="95">
                  <c:v>3.7956772751598</c:v>
                </c:pt>
                <c:pt idx="96">
                  <c:v>3.80669225063178</c:v>
                </c:pt>
                <c:pt idx="97">
                  <c:v>3.81770722610376</c:v>
                </c:pt>
                <c:pt idx="98">
                  <c:v>3.82872220157574</c:v>
                </c:pt>
                <c:pt idx="99">
                  <c:v>3.83973717704772</c:v>
                </c:pt>
                <c:pt idx="100">
                  <c:v>3.8507521525197</c:v>
                </c:pt>
                <c:pt idx="101">
                  <c:v>3.86176712799168</c:v>
                </c:pt>
                <c:pt idx="102">
                  <c:v>3.87278210346365</c:v>
                </c:pt>
                <c:pt idx="103">
                  <c:v>3.88379707893563</c:v>
                </c:pt>
                <c:pt idx="104">
                  <c:v>3.89481205440761</c:v>
                </c:pt>
                <c:pt idx="105">
                  <c:v>3.90582702987959</c:v>
                </c:pt>
                <c:pt idx="106">
                  <c:v>3.91684200535157</c:v>
                </c:pt>
                <c:pt idx="107">
                  <c:v>3.92785698082355</c:v>
                </c:pt>
                <c:pt idx="108">
                  <c:v>3.93887195629553</c:v>
                </c:pt>
                <c:pt idx="109">
                  <c:v>3.9498869317675</c:v>
                </c:pt>
                <c:pt idx="110">
                  <c:v>3.96090190723948</c:v>
                </c:pt>
                <c:pt idx="111">
                  <c:v>3.97191688271146</c:v>
                </c:pt>
                <c:pt idx="112">
                  <c:v>3.98293185818344</c:v>
                </c:pt>
                <c:pt idx="113">
                  <c:v>3.99394683365542</c:v>
                </c:pt>
                <c:pt idx="114">
                  <c:v>4.0049618091274</c:v>
                </c:pt>
                <c:pt idx="115">
                  <c:v>4.01597678459938</c:v>
                </c:pt>
                <c:pt idx="116">
                  <c:v>4.02699176007135</c:v>
                </c:pt>
                <c:pt idx="117">
                  <c:v>4.03800673554333</c:v>
                </c:pt>
                <c:pt idx="118">
                  <c:v>4.04902171101531</c:v>
                </c:pt>
                <c:pt idx="119">
                  <c:v>4.06003668648729</c:v>
                </c:pt>
                <c:pt idx="120">
                  <c:v>4.07105166195927</c:v>
                </c:pt>
                <c:pt idx="121">
                  <c:v>4.08206663743125</c:v>
                </c:pt>
                <c:pt idx="122">
                  <c:v>4.09308161290323</c:v>
                </c:pt>
                <c:pt idx="123">
                  <c:v>4.09641088095238</c:v>
                </c:pt>
                <c:pt idx="124">
                  <c:v>4.09974014900154</c:v>
                </c:pt>
                <c:pt idx="125">
                  <c:v>4.10306941705069</c:v>
                </c:pt>
                <c:pt idx="126">
                  <c:v>4.10639868509985</c:v>
                </c:pt>
                <c:pt idx="127">
                  <c:v>4.109727953149</c:v>
                </c:pt>
                <c:pt idx="128">
                  <c:v>4.11305722119816</c:v>
                </c:pt>
                <c:pt idx="129">
                  <c:v>4.11638648924731</c:v>
                </c:pt>
                <c:pt idx="130">
                  <c:v>4.11971575729647</c:v>
                </c:pt>
                <c:pt idx="131">
                  <c:v>4.12304502534562</c:v>
                </c:pt>
                <c:pt idx="132">
                  <c:v>4.12637429339478</c:v>
                </c:pt>
                <c:pt idx="133">
                  <c:v>4.12970356144393</c:v>
                </c:pt>
                <c:pt idx="134">
                  <c:v>4.13303282949309</c:v>
                </c:pt>
                <c:pt idx="135">
                  <c:v>4.13636209754224</c:v>
                </c:pt>
                <c:pt idx="136">
                  <c:v>4.1396913655914</c:v>
                </c:pt>
                <c:pt idx="137">
                  <c:v>4.14302063364055</c:v>
                </c:pt>
                <c:pt idx="138">
                  <c:v>4.14634990168971</c:v>
                </c:pt>
                <c:pt idx="139">
                  <c:v>4.14967916973886</c:v>
                </c:pt>
                <c:pt idx="140">
                  <c:v>4.15300843778802</c:v>
                </c:pt>
                <c:pt idx="141">
                  <c:v>4.15633770583717</c:v>
                </c:pt>
                <c:pt idx="142">
                  <c:v>4.15966697388633</c:v>
                </c:pt>
                <c:pt idx="143">
                  <c:v>4.16299624193549</c:v>
                </c:pt>
                <c:pt idx="144">
                  <c:v>4.16632550998464</c:v>
                </c:pt>
                <c:pt idx="145">
                  <c:v>4.16965477803379</c:v>
                </c:pt>
                <c:pt idx="146">
                  <c:v>4.17298404608295</c:v>
                </c:pt>
                <c:pt idx="147">
                  <c:v>4.17631331413211</c:v>
                </c:pt>
                <c:pt idx="148">
                  <c:v>4.17964258218126</c:v>
                </c:pt>
                <c:pt idx="149">
                  <c:v>4.18297185023042</c:v>
                </c:pt>
                <c:pt idx="150">
                  <c:v>4.18630111827957</c:v>
                </c:pt>
                <c:pt idx="151">
                  <c:v>4.18963038632873</c:v>
                </c:pt>
                <c:pt idx="152">
                  <c:v>4.19295965437788</c:v>
                </c:pt>
                <c:pt idx="153">
                  <c:v>4.1963174037461</c:v>
                </c:pt>
                <c:pt idx="154">
                  <c:v>4.19967515311432</c:v>
                </c:pt>
                <c:pt idx="155">
                  <c:v>4.20303290248253</c:v>
                </c:pt>
                <c:pt idx="156">
                  <c:v>4.20639065185075</c:v>
                </c:pt>
                <c:pt idx="157">
                  <c:v>4.20974840121897</c:v>
                </c:pt>
                <c:pt idx="158">
                  <c:v>4.21310615058719</c:v>
                </c:pt>
                <c:pt idx="159">
                  <c:v>4.2164638999554</c:v>
                </c:pt>
                <c:pt idx="160">
                  <c:v>4.21982164932362</c:v>
                </c:pt>
                <c:pt idx="161">
                  <c:v>4.22317939869184</c:v>
                </c:pt>
                <c:pt idx="162">
                  <c:v>4.22653714806006</c:v>
                </c:pt>
                <c:pt idx="163">
                  <c:v>4.22989489742827</c:v>
                </c:pt>
                <c:pt idx="164">
                  <c:v>4.23325264679649</c:v>
                </c:pt>
                <c:pt idx="165">
                  <c:v>4.23661039616471</c:v>
                </c:pt>
                <c:pt idx="166">
                  <c:v>4.23996814553293</c:v>
                </c:pt>
                <c:pt idx="167">
                  <c:v>4.24332589490115</c:v>
                </c:pt>
                <c:pt idx="168">
                  <c:v>4.24668364426936</c:v>
                </c:pt>
                <c:pt idx="169">
                  <c:v>4.25004139363758</c:v>
                </c:pt>
                <c:pt idx="170">
                  <c:v>4.2533991430058</c:v>
                </c:pt>
                <c:pt idx="171">
                  <c:v>4.25675689237402</c:v>
                </c:pt>
                <c:pt idx="172">
                  <c:v>4.26011464174223</c:v>
                </c:pt>
                <c:pt idx="173">
                  <c:v>4.26347239111045</c:v>
                </c:pt>
                <c:pt idx="174">
                  <c:v>4.26683014047867</c:v>
                </c:pt>
                <c:pt idx="175">
                  <c:v>4.27018788984689</c:v>
                </c:pt>
                <c:pt idx="176">
                  <c:v>4.2735456392151</c:v>
                </c:pt>
                <c:pt idx="177">
                  <c:v>4.27690338858332</c:v>
                </c:pt>
                <c:pt idx="178">
                  <c:v>4.28026113795154</c:v>
                </c:pt>
                <c:pt idx="179">
                  <c:v>4.28361888731976</c:v>
                </c:pt>
                <c:pt idx="180">
                  <c:v>4.28697663668797</c:v>
                </c:pt>
                <c:pt idx="181">
                  <c:v>4.29033438605619</c:v>
                </c:pt>
                <c:pt idx="182">
                  <c:v>4.29369213542441</c:v>
                </c:pt>
                <c:pt idx="183">
                  <c:v>4.29704988479263</c:v>
                </c:pt>
                <c:pt idx="184">
                  <c:v>4.30042608369258</c:v>
                </c:pt>
                <c:pt idx="185">
                  <c:v>4.30380228259254</c:v>
                </c:pt>
                <c:pt idx="186">
                  <c:v>4.30717848149249</c:v>
                </c:pt>
                <c:pt idx="187">
                  <c:v>4.31055468039245</c:v>
                </c:pt>
                <c:pt idx="188">
                  <c:v>4.3139308792924</c:v>
                </c:pt>
                <c:pt idx="189">
                  <c:v>4.31730707819236</c:v>
                </c:pt>
                <c:pt idx="190">
                  <c:v>4.32068327709232</c:v>
                </c:pt>
                <c:pt idx="191">
                  <c:v>4.32405947599227</c:v>
                </c:pt>
                <c:pt idx="192">
                  <c:v>4.32743567489223</c:v>
                </c:pt>
                <c:pt idx="193">
                  <c:v>4.33081187379218</c:v>
                </c:pt>
                <c:pt idx="194">
                  <c:v>4.33418807269214</c:v>
                </c:pt>
                <c:pt idx="195">
                  <c:v>4.33756427159209</c:v>
                </c:pt>
                <c:pt idx="196">
                  <c:v>4.34094047049205</c:v>
                </c:pt>
                <c:pt idx="197">
                  <c:v>4.344316669392</c:v>
                </c:pt>
                <c:pt idx="198">
                  <c:v>4.34769286829196</c:v>
                </c:pt>
                <c:pt idx="199">
                  <c:v>4.35106906719191</c:v>
                </c:pt>
                <c:pt idx="200">
                  <c:v>4.35444526609187</c:v>
                </c:pt>
                <c:pt idx="201">
                  <c:v>4.35782146499183</c:v>
                </c:pt>
                <c:pt idx="202">
                  <c:v>4.36119766389178</c:v>
                </c:pt>
                <c:pt idx="203">
                  <c:v>4.36457386279174</c:v>
                </c:pt>
                <c:pt idx="204">
                  <c:v>4.36795006169169</c:v>
                </c:pt>
                <c:pt idx="205">
                  <c:v>4.37132626059165</c:v>
                </c:pt>
                <c:pt idx="206">
                  <c:v>4.3747024594916</c:v>
                </c:pt>
                <c:pt idx="207">
                  <c:v>4.37807865839156</c:v>
                </c:pt>
                <c:pt idx="208">
                  <c:v>4.38145485729151</c:v>
                </c:pt>
                <c:pt idx="209">
                  <c:v>4.38483105619147</c:v>
                </c:pt>
                <c:pt idx="210">
                  <c:v>4.38820725509142</c:v>
                </c:pt>
                <c:pt idx="211">
                  <c:v>4.39158345399138</c:v>
                </c:pt>
                <c:pt idx="212">
                  <c:v>4.39495965289134</c:v>
                </c:pt>
                <c:pt idx="213">
                  <c:v>4.39833585179129</c:v>
                </c:pt>
                <c:pt idx="214">
                  <c:v>4.40171205069125</c:v>
                </c:pt>
                <c:pt idx="215">
                  <c:v>4.40285858706386</c:v>
                </c:pt>
                <c:pt idx="216">
                  <c:v>4.40400512343647</c:v>
                </c:pt>
                <c:pt idx="217">
                  <c:v>4.40515165980909</c:v>
                </c:pt>
                <c:pt idx="218">
                  <c:v>4.4062981961817</c:v>
                </c:pt>
                <c:pt idx="219">
                  <c:v>4.40744473255431</c:v>
                </c:pt>
                <c:pt idx="220">
                  <c:v>4.40859126892693</c:v>
                </c:pt>
                <c:pt idx="221">
                  <c:v>4.40973780529954</c:v>
                </c:pt>
                <c:pt idx="222">
                  <c:v>4.41088434167215</c:v>
                </c:pt>
                <c:pt idx="223">
                  <c:v>4.41203087804477</c:v>
                </c:pt>
                <c:pt idx="224">
                  <c:v>4.41317741441738</c:v>
                </c:pt>
                <c:pt idx="225">
                  <c:v>4.41432395078999</c:v>
                </c:pt>
                <c:pt idx="226">
                  <c:v>4.41547048716261</c:v>
                </c:pt>
                <c:pt idx="227">
                  <c:v>4.41661702353522</c:v>
                </c:pt>
                <c:pt idx="228">
                  <c:v>4.41776355990783</c:v>
                </c:pt>
                <c:pt idx="229">
                  <c:v>4.41891009628045</c:v>
                </c:pt>
                <c:pt idx="230">
                  <c:v>4.42005663265306</c:v>
                </c:pt>
                <c:pt idx="231">
                  <c:v>4.42120316902568</c:v>
                </c:pt>
                <c:pt idx="232">
                  <c:v>4.42234970539829</c:v>
                </c:pt>
                <c:pt idx="233">
                  <c:v>4.4234962417709</c:v>
                </c:pt>
                <c:pt idx="234">
                  <c:v>4.42464277814352</c:v>
                </c:pt>
                <c:pt idx="235">
                  <c:v>4.42578931451613</c:v>
                </c:pt>
                <c:pt idx="236">
                  <c:v>4.42693585088874</c:v>
                </c:pt>
                <c:pt idx="237">
                  <c:v>4.42808238726136</c:v>
                </c:pt>
                <c:pt idx="238">
                  <c:v>4.42922892363397</c:v>
                </c:pt>
                <c:pt idx="239">
                  <c:v>4.43037546000658</c:v>
                </c:pt>
                <c:pt idx="240">
                  <c:v>4.4315219963792</c:v>
                </c:pt>
                <c:pt idx="241">
                  <c:v>4.43266853275181</c:v>
                </c:pt>
                <c:pt idx="242">
                  <c:v>4.43381506912442</c:v>
                </c:pt>
                <c:pt idx="243">
                  <c:v>4.43277938085328</c:v>
                </c:pt>
                <c:pt idx="244">
                  <c:v>4.43174369258213</c:v>
                </c:pt>
                <c:pt idx="245">
                  <c:v>4.43070800431099</c:v>
                </c:pt>
                <c:pt idx="246">
                  <c:v>4.42967231603984</c:v>
                </c:pt>
                <c:pt idx="247">
                  <c:v>4.42863662776869</c:v>
                </c:pt>
                <c:pt idx="248">
                  <c:v>4.42760093949755</c:v>
                </c:pt>
                <c:pt idx="249">
                  <c:v>4.4265652512264</c:v>
                </c:pt>
                <c:pt idx="250">
                  <c:v>4.42552956295526</c:v>
                </c:pt>
                <c:pt idx="251">
                  <c:v>4.42449387468411</c:v>
                </c:pt>
                <c:pt idx="252">
                  <c:v>4.42345818641296</c:v>
                </c:pt>
                <c:pt idx="253">
                  <c:v>4.42242249814182</c:v>
                </c:pt>
                <c:pt idx="254">
                  <c:v>4.42138680987067</c:v>
                </c:pt>
                <c:pt idx="255">
                  <c:v>4.42035112159953</c:v>
                </c:pt>
                <c:pt idx="256">
                  <c:v>4.41931543332838</c:v>
                </c:pt>
                <c:pt idx="257">
                  <c:v>4.41827974505723</c:v>
                </c:pt>
                <c:pt idx="258">
                  <c:v>4.41724405678609</c:v>
                </c:pt>
                <c:pt idx="259">
                  <c:v>4.41620836851494</c:v>
                </c:pt>
                <c:pt idx="260">
                  <c:v>4.41517268024379</c:v>
                </c:pt>
                <c:pt idx="261">
                  <c:v>4.41413699197265</c:v>
                </c:pt>
                <c:pt idx="262">
                  <c:v>4.4131013037015</c:v>
                </c:pt>
                <c:pt idx="263">
                  <c:v>4.41206561543036</c:v>
                </c:pt>
                <c:pt idx="264">
                  <c:v>4.41102992715921</c:v>
                </c:pt>
                <c:pt idx="265">
                  <c:v>4.40999423888806</c:v>
                </c:pt>
                <c:pt idx="266">
                  <c:v>4.40895855061692</c:v>
                </c:pt>
                <c:pt idx="267">
                  <c:v>4.40792286234577</c:v>
                </c:pt>
                <c:pt idx="268">
                  <c:v>4.40688717407463</c:v>
                </c:pt>
                <c:pt idx="269">
                  <c:v>4.40585148580348</c:v>
                </c:pt>
                <c:pt idx="270">
                  <c:v>4.40481579753233</c:v>
                </c:pt>
                <c:pt idx="271">
                  <c:v>4.40378010926119</c:v>
                </c:pt>
                <c:pt idx="272">
                  <c:v>4.40274442099004</c:v>
                </c:pt>
                <c:pt idx="273">
                  <c:v>4.40170873271889</c:v>
                </c:pt>
                <c:pt idx="274">
                  <c:v>4.39394910291859</c:v>
                </c:pt>
                <c:pt idx="275">
                  <c:v>4.38618947311828</c:v>
                </c:pt>
                <c:pt idx="276">
                  <c:v>4.37842984331797</c:v>
                </c:pt>
                <c:pt idx="277">
                  <c:v>4.37067021351767</c:v>
                </c:pt>
                <c:pt idx="278">
                  <c:v>4.36291058371736</c:v>
                </c:pt>
                <c:pt idx="279">
                  <c:v>4.35515095391705</c:v>
                </c:pt>
                <c:pt idx="280">
                  <c:v>4.34739132411674</c:v>
                </c:pt>
                <c:pt idx="281">
                  <c:v>4.33963169431644</c:v>
                </c:pt>
                <c:pt idx="282">
                  <c:v>4.33187206451613</c:v>
                </c:pt>
                <c:pt idx="283">
                  <c:v>4.32411243471582</c:v>
                </c:pt>
                <c:pt idx="284">
                  <c:v>4.31635280491552</c:v>
                </c:pt>
                <c:pt idx="285">
                  <c:v>4.30859317511521</c:v>
                </c:pt>
                <c:pt idx="286">
                  <c:v>4.3008335453149</c:v>
                </c:pt>
                <c:pt idx="287">
                  <c:v>4.29307391551459</c:v>
                </c:pt>
                <c:pt idx="288">
                  <c:v>4.28531428571429</c:v>
                </c:pt>
                <c:pt idx="289">
                  <c:v>4.27755465591398</c:v>
                </c:pt>
                <c:pt idx="290">
                  <c:v>4.26979502611367</c:v>
                </c:pt>
                <c:pt idx="291">
                  <c:v>4.26203539631337</c:v>
                </c:pt>
                <c:pt idx="292">
                  <c:v>4.25427576651306</c:v>
                </c:pt>
                <c:pt idx="293">
                  <c:v>4.24651613671275</c:v>
                </c:pt>
                <c:pt idx="294">
                  <c:v>4.23875650691244</c:v>
                </c:pt>
                <c:pt idx="295">
                  <c:v>4.23099687711214</c:v>
                </c:pt>
                <c:pt idx="296">
                  <c:v>4.22323724731183</c:v>
                </c:pt>
                <c:pt idx="297">
                  <c:v>4.21547761751152</c:v>
                </c:pt>
                <c:pt idx="298">
                  <c:v>4.20771798771122</c:v>
                </c:pt>
                <c:pt idx="299">
                  <c:v>4.19995835791091</c:v>
                </c:pt>
                <c:pt idx="300">
                  <c:v>4.1921987281106</c:v>
                </c:pt>
                <c:pt idx="301">
                  <c:v>4.18443909831029</c:v>
                </c:pt>
                <c:pt idx="302">
                  <c:v>4.17667946850999</c:v>
                </c:pt>
                <c:pt idx="303">
                  <c:v>4.16891983870968</c:v>
                </c:pt>
                <c:pt idx="304">
                  <c:v>4.15453227738963</c:v>
                </c:pt>
                <c:pt idx="305">
                  <c:v>4.14014471606957</c:v>
                </c:pt>
                <c:pt idx="306">
                  <c:v>4.12575715474952</c:v>
                </c:pt>
                <c:pt idx="307">
                  <c:v>4.11136959342946</c:v>
                </c:pt>
                <c:pt idx="308">
                  <c:v>4.09698203210941</c:v>
                </c:pt>
                <c:pt idx="309">
                  <c:v>4.08259447078936</c:v>
                </c:pt>
                <c:pt idx="310">
                  <c:v>4.0682069094693</c:v>
                </c:pt>
                <c:pt idx="311">
                  <c:v>4.05381934814925</c:v>
                </c:pt>
                <c:pt idx="312">
                  <c:v>4.0394317868292</c:v>
                </c:pt>
                <c:pt idx="313">
                  <c:v>4.02504422550914</c:v>
                </c:pt>
                <c:pt idx="314">
                  <c:v>4.01065666418909</c:v>
                </c:pt>
                <c:pt idx="315">
                  <c:v>3.99626910286904</c:v>
                </c:pt>
                <c:pt idx="316">
                  <c:v>3.98188154154898</c:v>
                </c:pt>
                <c:pt idx="317">
                  <c:v>3.96749398022893</c:v>
                </c:pt>
                <c:pt idx="318">
                  <c:v>3.95310641890888</c:v>
                </c:pt>
                <c:pt idx="319">
                  <c:v>3.93871885758882</c:v>
                </c:pt>
                <c:pt idx="320">
                  <c:v>3.92433129626877</c:v>
                </c:pt>
                <c:pt idx="321">
                  <c:v>3.90994373494871</c:v>
                </c:pt>
                <c:pt idx="322">
                  <c:v>3.89555617362866</c:v>
                </c:pt>
                <c:pt idx="323">
                  <c:v>3.88116861230861</c:v>
                </c:pt>
                <c:pt idx="324">
                  <c:v>3.86678105098855</c:v>
                </c:pt>
                <c:pt idx="325">
                  <c:v>3.8523934896685</c:v>
                </c:pt>
                <c:pt idx="326">
                  <c:v>3.83800592834845</c:v>
                </c:pt>
                <c:pt idx="327">
                  <c:v>3.82361836702839</c:v>
                </c:pt>
                <c:pt idx="328">
                  <c:v>3.80923080570834</c:v>
                </c:pt>
                <c:pt idx="329">
                  <c:v>3.79484324438829</c:v>
                </c:pt>
                <c:pt idx="330">
                  <c:v>3.78045568306823</c:v>
                </c:pt>
                <c:pt idx="331">
                  <c:v>3.76606812174818</c:v>
                </c:pt>
                <c:pt idx="332">
                  <c:v>3.75168056042813</c:v>
                </c:pt>
                <c:pt idx="333">
                  <c:v>3.73729299910807</c:v>
                </c:pt>
                <c:pt idx="334">
                  <c:v>3.72290543778802</c:v>
                </c:pt>
                <c:pt idx="335">
                  <c:v>3.70712778110599</c:v>
                </c:pt>
                <c:pt idx="336">
                  <c:v>3.69135012442396</c:v>
                </c:pt>
                <c:pt idx="337">
                  <c:v>3.67557246774194</c:v>
                </c:pt>
                <c:pt idx="338">
                  <c:v>3.65979481105991</c:v>
                </c:pt>
                <c:pt idx="339">
                  <c:v>3.64401715437788</c:v>
                </c:pt>
                <c:pt idx="340">
                  <c:v>3.62823949769585</c:v>
                </c:pt>
                <c:pt idx="341">
                  <c:v>3.61246184101382</c:v>
                </c:pt>
                <c:pt idx="342">
                  <c:v>3.5966841843318</c:v>
                </c:pt>
                <c:pt idx="343">
                  <c:v>3.58090652764977</c:v>
                </c:pt>
                <c:pt idx="344">
                  <c:v>3.56512887096774</c:v>
                </c:pt>
                <c:pt idx="345">
                  <c:v>3.54935121428571</c:v>
                </c:pt>
                <c:pt idx="346">
                  <c:v>3.53357355760369</c:v>
                </c:pt>
                <c:pt idx="347">
                  <c:v>3.51779590092166</c:v>
                </c:pt>
                <c:pt idx="348">
                  <c:v>3.50201824423963</c:v>
                </c:pt>
                <c:pt idx="349">
                  <c:v>3.4862405875576</c:v>
                </c:pt>
                <c:pt idx="350">
                  <c:v>3.47046293087558</c:v>
                </c:pt>
                <c:pt idx="351">
                  <c:v>3.45468527419355</c:v>
                </c:pt>
                <c:pt idx="352">
                  <c:v>3.43890761751152</c:v>
                </c:pt>
                <c:pt idx="353">
                  <c:v>3.42312996082949</c:v>
                </c:pt>
                <c:pt idx="354">
                  <c:v>3.40735230414747</c:v>
                </c:pt>
                <c:pt idx="355">
                  <c:v>3.39157464746544</c:v>
                </c:pt>
                <c:pt idx="356">
                  <c:v>3.37579699078341</c:v>
                </c:pt>
                <c:pt idx="357">
                  <c:v>3.36001933410138</c:v>
                </c:pt>
                <c:pt idx="358">
                  <c:v>3.34424167741935</c:v>
                </c:pt>
                <c:pt idx="359">
                  <c:v>3.32846402073733</c:v>
                </c:pt>
                <c:pt idx="360">
                  <c:v>3.3126863640553</c:v>
                </c:pt>
                <c:pt idx="361">
                  <c:v>3.29690870737327</c:v>
                </c:pt>
                <c:pt idx="362">
                  <c:v>3.28113105069124</c:v>
                </c:pt>
                <c:pt idx="363">
                  <c:v>3.26535339400922</c:v>
                </c:pt>
                <c:pt idx="364">
                  <c:v>3.24957573732719</c:v>
                </c:pt>
                <c:pt idx="365">
                  <c:v>3.2407400252713</c:v>
                </c:pt>
                <c:pt idx="366">
                  <c:v>3.2319043132154</c:v>
                </c:pt>
                <c:pt idx="367">
                  <c:v>3.22306860115951</c:v>
                </c:pt>
                <c:pt idx="368">
                  <c:v>3.21423288910361</c:v>
                </c:pt>
                <c:pt idx="369">
                  <c:v>3.20539717704772</c:v>
                </c:pt>
                <c:pt idx="370">
                  <c:v>3.19656146499182</c:v>
                </c:pt>
                <c:pt idx="371">
                  <c:v>3.18772575293593</c:v>
                </c:pt>
                <c:pt idx="372">
                  <c:v>3.17889004088004</c:v>
                </c:pt>
                <c:pt idx="373">
                  <c:v>3.17005432882414</c:v>
                </c:pt>
                <c:pt idx="374">
                  <c:v>3.16121861676825</c:v>
                </c:pt>
                <c:pt idx="375">
                  <c:v>3.15238290471235</c:v>
                </c:pt>
                <c:pt idx="376">
                  <c:v>3.14354719265646</c:v>
                </c:pt>
                <c:pt idx="377">
                  <c:v>3.13471148060057</c:v>
                </c:pt>
                <c:pt idx="378">
                  <c:v>3.12587576854467</c:v>
                </c:pt>
                <c:pt idx="379">
                  <c:v>3.11704005648878</c:v>
                </c:pt>
                <c:pt idx="380">
                  <c:v>3.10820434443288</c:v>
                </c:pt>
                <c:pt idx="381">
                  <c:v>3.09936863237699</c:v>
                </c:pt>
                <c:pt idx="382">
                  <c:v>3.09053292032109</c:v>
                </c:pt>
                <c:pt idx="383">
                  <c:v>3.0816972082652</c:v>
                </c:pt>
                <c:pt idx="384">
                  <c:v>3.07286149620931</c:v>
                </c:pt>
                <c:pt idx="385">
                  <c:v>3.06402578415341</c:v>
                </c:pt>
                <c:pt idx="386">
                  <c:v>3.05519007209752</c:v>
                </c:pt>
                <c:pt idx="387">
                  <c:v>3.04635436004162</c:v>
                </c:pt>
                <c:pt idx="388">
                  <c:v>3.03751864798573</c:v>
                </c:pt>
                <c:pt idx="389">
                  <c:v>3.02868293592984</c:v>
                </c:pt>
                <c:pt idx="390">
                  <c:v>3.01984722387394</c:v>
                </c:pt>
                <c:pt idx="391">
                  <c:v>3.01101151181805</c:v>
                </c:pt>
                <c:pt idx="392">
                  <c:v>3.00217579976215</c:v>
                </c:pt>
                <c:pt idx="393">
                  <c:v>2.99334008770626</c:v>
                </c:pt>
                <c:pt idx="394">
                  <c:v>2.98450437565036</c:v>
                </c:pt>
                <c:pt idx="395">
                  <c:v>2.97566866359447</c:v>
                </c:pt>
                <c:pt idx="396">
                  <c:v>2.98524204474506</c:v>
                </c:pt>
                <c:pt idx="397">
                  <c:v>2.99481542589564</c:v>
                </c:pt>
                <c:pt idx="398">
                  <c:v>3.00438880704623</c:v>
                </c:pt>
                <c:pt idx="399">
                  <c:v>3.01396218819682</c:v>
                </c:pt>
                <c:pt idx="400">
                  <c:v>3.02353556934741</c:v>
                </c:pt>
                <c:pt idx="401">
                  <c:v>3.03310895049799</c:v>
                </c:pt>
                <c:pt idx="402">
                  <c:v>3.04268233164858</c:v>
                </c:pt>
                <c:pt idx="403">
                  <c:v>3.05225571279917</c:v>
                </c:pt>
                <c:pt idx="404">
                  <c:v>3.06182909394975</c:v>
                </c:pt>
                <c:pt idx="405">
                  <c:v>3.07140247510034</c:v>
                </c:pt>
                <c:pt idx="406">
                  <c:v>3.08097585625093</c:v>
                </c:pt>
                <c:pt idx="407">
                  <c:v>3.09054923740152</c:v>
                </c:pt>
                <c:pt idx="408">
                  <c:v>3.1001226185521</c:v>
                </c:pt>
                <c:pt idx="409">
                  <c:v>3.10969599970269</c:v>
                </c:pt>
                <c:pt idx="410">
                  <c:v>3.11926938085328</c:v>
                </c:pt>
                <c:pt idx="411">
                  <c:v>3.12884276200387</c:v>
                </c:pt>
                <c:pt idx="412">
                  <c:v>3.13841614315445</c:v>
                </c:pt>
                <c:pt idx="413">
                  <c:v>3.14798952430504</c:v>
                </c:pt>
                <c:pt idx="414">
                  <c:v>3.15756290545563</c:v>
                </c:pt>
                <c:pt idx="415">
                  <c:v>3.16713628660621</c:v>
                </c:pt>
                <c:pt idx="416">
                  <c:v>3.1767096677568</c:v>
                </c:pt>
                <c:pt idx="417">
                  <c:v>3.18628304890739</c:v>
                </c:pt>
                <c:pt idx="418">
                  <c:v>3.19585643005798</c:v>
                </c:pt>
                <c:pt idx="419">
                  <c:v>3.20542981120856</c:v>
                </c:pt>
                <c:pt idx="420">
                  <c:v>3.21500319235915</c:v>
                </c:pt>
                <c:pt idx="421">
                  <c:v>3.22457657350974</c:v>
                </c:pt>
                <c:pt idx="422">
                  <c:v>3.23414995466032</c:v>
                </c:pt>
                <c:pt idx="423">
                  <c:v>3.24372333581091</c:v>
                </c:pt>
                <c:pt idx="424">
                  <c:v>3.2532967169615</c:v>
                </c:pt>
                <c:pt idx="425">
                  <c:v>3.26287009811209</c:v>
                </c:pt>
                <c:pt idx="426">
                  <c:v>3.27244347926267</c:v>
                </c:pt>
                <c:pt idx="427">
                  <c:v>3.28841594239631</c:v>
                </c:pt>
                <c:pt idx="428">
                  <c:v>3.30438840552995</c:v>
                </c:pt>
                <c:pt idx="429">
                  <c:v>3.3203608686636</c:v>
                </c:pt>
                <c:pt idx="430">
                  <c:v>3.33633333179724</c:v>
                </c:pt>
                <c:pt idx="431">
                  <c:v>3.35230579493088</c:v>
                </c:pt>
                <c:pt idx="432">
                  <c:v>3.36827825806452</c:v>
                </c:pt>
                <c:pt idx="433">
                  <c:v>3.38425072119816</c:v>
                </c:pt>
                <c:pt idx="434">
                  <c:v>3.4002231843318</c:v>
                </c:pt>
                <c:pt idx="435">
                  <c:v>3.41619564746544</c:v>
                </c:pt>
                <c:pt idx="436">
                  <c:v>3.43216811059908</c:v>
                </c:pt>
                <c:pt idx="437">
                  <c:v>3.44814057373272</c:v>
                </c:pt>
                <c:pt idx="438">
                  <c:v>3.46411303686636</c:v>
                </c:pt>
                <c:pt idx="439">
                  <c:v>3.4800855</c:v>
                </c:pt>
                <c:pt idx="440">
                  <c:v>3.49605796313364</c:v>
                </c:pt>
                <c:pt idx="441">
                  <c:v>3.51203042626728</c:v>
                </c:pt>
                <c:pt idx="442">
                  <c:v>3.52800288940092</c:v>
                </c:pt>
                <c:pt idx="443">
                  <c:v>3.54397535253456</c:v>
                </c:pt>
                <c:pt idx="444">
                  <c:v>3.5599478156682</c:v>
                </c:pt>
                <c:pt idx="445">
                  <c:v>3.57592027880184</c:v>
                </c:pt>
                <c:pt idx="446">
                  <c:v>3.59189274193549</c:v>
                </c:pt>
                <c:pt idx="447">
                  <c:v>3.60786520506913</c:v>
                </c:pt>
                <c:pt idx="448">
                  <c:v>3.62383766820277</c:v>
                </c:pt>
                <c:pt idx="449">
                  <c:v>3.63981013133641</c:v>
                </c:pt>
                <c:pt idx="450">
                  <c:v>3.65578259447005</c:v>
                </c:pt>
                <c:pt idx="451">
                  <c:v>3.67175505760369</c:v>
                </c:pt>
                <c:pt idx="452">
                  <c:v>3.68772752073733</c:v>
                </c:pt>
                <c:pt idx="453">
                  <c:v>3.70369998387097</c:v>
                </c:pt>
                <c:pt idx="454">
                  <c:v>3.71967244700461</c:v>
                </c:pt>
                <c:pt idx="455">
                  <c:v>3.73564491013825</c:v>
                </c:pt>
                <c:pt idx="456">
                  <c:v>3.75161737327189</c:v>
                </c:pt>
                <c:pt idx="457">
                  <c:v>3.76263234874387</c:v>
                </c:pt>
                <c:pt idx="458">
                  <c:v>3.77364732421585</c:v>
                </c:pt>
                <c:pt idx="459">
                  <c:v>3.78466229968783</c:v>
                </c:pt>
                <c:pt idx="460">
                  <c:v>3.7956772751598</c:v>
                </c:pt>
                <c:pt idx="461">
                  <c:v>3.80669225063178</c:v>
                </c:pt>
                <c:pt idx="462">
                  <c:v>3.81770722610376</c:v>
                </c:pt>
                <c:pt idx="463">
                  <c:v>3.82872220157574</c:v>
                </c:pt>
                <c:pt idx="464">
                  <c:v>3.83973717704772</c:v>
                </c:pt>
                <c:pt idx="465">
                  <c:v>3.8507521525197</c:v>
                </c:pt>
                <c:pt idx="466">
                  <c:v>3.86176712799168</c:v>
                </c:pt>
                <c:pt idx="467">
                  <c:v>3.87278210346365</c:v>
                </c:pt>
                <c:pt idx="468">
                  <c:v>3.88379707893563</c:v>
                </c:pt>
                <c:pt idx="469">
                  <c:v>3.89481205440761</c:v>
                </c:pt>
                <c:pt idx="470">
                  <c:v>3.90582702987959</c:v>
                </c:pt>
                <c:pt idx="471">
                  <c:v>3.91684200535157</c:v>
                </c:pt>
                <c:pt idx="472">
                  <c:v>3.92785698082355</c:v>
                </c:pt>
                <c:pt idx="473">
                  <c:v>3.93887195629553</c:v>
                </c:pt>
                <c:pt idx="474">
                  <c:v>3.9498869317675</c:v>
                </c:pt>
                <c:pt idx="475">
                  <c:v>3.96090190723948</c:v>
                </c:pt>
                <c:pt idx="476">
                  <c:v>3.97191688271146</c:v>
                </c:pt>
                <c:pt idx="477">
                  <c:v>3.98293185818344</c:v>
                </c:pt>
                <c:pt idx="478">
                  <c:v>3.99394683365542</c:v>
                </c:pt>
                <c:pt idx="479">
                  <c:v>4.0049618091274</c:v>
                </c:pt>
                <c:pt idx="480">
                  <c:v>4.01597678459938</c:v>
                </c:pt>
                <c:pt idx="481">
                  <c:v>4.02699176007135</c:v>
                </c:pt>
                <c:pt idx="482">
                  <c:v>4.03800673554333</c:v>
                </c:pt>
                <c:pt idx="483">
                  <c:v>4.04902171101531</c:v>
                </c:pt>
                <c:pt idx="484">
                  <c:v>4.06003668648729</c:v>
                </c:pt>
                <c:pt idx="485">
                  <c:v>4.07105166195927</c:v>
                </c:pt>
                <c:pt idx="486">
                  <c:v>4.08206663743125</c:v>
                </c:pt>
                <c:pt idx="487">
                  <c:v>4.09308161290323</c:v>
                </c:pt>
                <c:pt idx="488">
                  <c:v>4.09641088095238</c:v>
                </c:pt>
                <c:pt idx="489">
                  <c:v>4.09974014900154</c:v>
                </c:pt>
                <c:pt idx="490">
                  <c:v>4.10306941705069</c:v>
                </c:pt>
                <c:pt idx="491">
                  <c:v>4.10639868509985</c:v>
                </c:pt>
                <c:pt idx="492">
                  <c:v>4.109727953149</c:v>
                </c:pt>
                <c:pt idx="493">
                  <c:v>4.11305722119816</c:v>
                </c:pt>
                <c:pt idx="494">
                  <c:v>4.11638648924731</c:v>
                </c:pt>
                <c:pt idx="495">
                  <c:v>4.11971575729647</c:v>
                </c:pt>
                <c:pt idx="496">
                  <c:v>4.12304502534562</c:v>
                </c:pt>
                <c:pt idx="497">
                  <c:v>4.12637429339478</c:v>
                </c:pt>
                <c:pt idx="498">
                  <c:v>4.12970356144393</c:v>
                </c:pt>
                <c:pt idx="499">
                  <c:v>4.13303282949309</c:v>
                </c:pt>
                <c:pt idx="500">
                  <c:v>4.13636209754224</c:v>
                </c:pt>
                <c:pt idx="501">
                  <c:v>4.1396913655914</c:v>
                </c:pt>
                <c:pt idx="502">
                  <c:v>4.14302063364055</c:v>
                </c:pt>
                <c:pt idx="503">
                  <c:v>4.14634990168971</c:v>
                </c:pt>
                <c:pt idx="504">
                  <c:v>4.14967916973886</c:v>
                </c:pt>
                <c:pt idx="505">
                  <c:v>4.15300843778802</c:v>
                </c:pt>
                <c:pt idx="506">
                  <c:v>4.15633770583717</c:v>
                </c:pt>
                <c:pt idx="507">
                  <c:v>4.15966697388633</c:v>
                </c:pt>
                <c:pt idx="508">
                  <c:v>4.16299624193549</c:v>
                </c:pt>
                <c:pt idx="509">
                  <c:v>4.16632550998464</c:v>
                </c:pt>
                <c:pt idx="510">
                  <c:v>4.16965477803379</c:v>
                </c:pt>
                <c:pt idx="511">
                  <c:v>4.17298404608295</c:v>
                </c:pt>
                <c:pt idx="512">
                  <c:v>4.17631331413211</c:v>
                </c:pt>
                <c:pt idx="513">
                  <c:v>4.17964258218126</c:v>
                </c:pt>
                <c:pt idx="514">
                  <c:v>4.18297185023042</c:v>
                </c:pt>
                <c:pt idx="515">
                  <c:v>4.18630111827957</c:v>
                </c:pt>
                <c:pt idx="516">
                  <c:v>4.18963038632873</c:v>
                </c:pt>
                <c:pt idx="517">
                  <c:v>4.19295965437788</c:v>
                </c:pt>
                <c:pt idx="518">
                  <c:v>4.1963174037461</c:v>
                </c:pt>
                <c:pt idx="519">
                  <c:v>4.19967515311432</c:v>
                </c:pt>
                <c:pt idx="520">
                  <c:v>4.20303290248253</c:v>
                </c:pt>
                <c:pt idx="521">
                  <c:v>4.20639065185075</c:v>
                </c:pt>
                <c:pt idx="522">
                  <c:v>4.20974840121897</c:v>
                </c:pt>
                <c:pt idx="523">
                  <c:v>4.21310615058719</c:v>
                </c:pt>
                <c:pt idx="524">
                  <c:v>4.2164638999554</c:v>
                </c:pt>
                <c:pt idx="525">
                  <c:v>4.21982164932362</c:v>
                </c:pt>
                <c:pt idx="526">
                  <c:v>4.22317939869184</c:v>
                </c:pt>
                <c:pt idx="527">
                  <c:v>4.22653714806006</c:v>
                </c:pt>
                <c:pt idx="528">
                  <c:v>4.22989489742827</c:v>
                </c:pt>
                <c:pt idx="529">
                  <c:v>4.23325264679649</c:v>
                </c:pt>
                <c:pt idx="530">
                  <c:v>4.23661039616471</c:v>
                </c:pt>
                <c:pt idx="531">
                  <c:v>4.23996814553293</c:v>
                </c:pt>
                <c:pt idx="532">
                  <c:v>4.24332589490115</c:v>
                </c:pt>
                <c:pt idx="533">
                  <c:v>4.24668364426936</c:v>
                </c:pt>
                <c:pt idx="534">
                  <c:v>4.25004139363758</c:v>
                </c:pt>
                <c:pt idx="535">
                  <c:v>4.2533991430058</c:v>
                </c:pt>
                <c:pt idx="536">
                  <c:v>4.25675689237402</c:v>
                </c:pt>
                <c:pt idx="537">
                  <c:v>4.26011464174223</c:v>
                </c:pt>
                <c:pt idx="538">
                  <c:v>4.26347239111045</c:v>
                </c:pt>
                <c:pt idx="539">
                  <c:v>4.26683014047867</c:v>
                </c:pt>
                <c:pt idx="540">
                  <c:v>4.27018788984689</c:v>
                </c:pt>
                <c:pt idx="541">
                  <c:v>4.2735456392151</c:v>
                </c:pt>
                <c:pt idx="542">
                  <c:v>4.27690338858332</c:v>
                </c:pt>
                <c:pt idx="543">
                  <c:v>4.28026113795154</c:v>
                </c:pt>
                <c:pt idx="544">
                  <c:v>4.28361888731976</c:v>
                </c:pt>
                <c:pt idx="545">
                  <c:v>4.28697663668797</c:v>
                </c:pt>
                <c:pt idx="546">
                  <c:v>4.29033438605619</c:v>
                </c:pt>
                <c:pt idx="547">
                  <c:v>4.29369213542441</c:v>
                </c:pt>
                <c:pt idx="548">
                  <c:v>4.29704988479263</c:v>
                </c:pt>
                <c:pt idx="549">
                  <c:v>4.30042608369258</c:v>
                </c:pt>
                <c:pt idx="550">
                  <c:v>4.30380228259254</c:v>
                </c:pt>
                <c:pt idx="551">
                  <c:v>4.30717848149249</c:v>
                </c:pt>
                <c:pt idx="552">
                  <c:v>4.31055468039245</c:v>
                </c:pt>
                <c:pt idx="553">
                  <c:v>4.3139308792924</c:v>
                </c:pt>
                <c:pt idx="554">
                  <c:v>4.31730707819236</c:v>
                </c:pt>
                <c:pt idx="555">
                  <c:v>4.32068327709232</c:v>
                </c:pt>
                <c:pt idx="556">
                  <c:v>4.32405947599227</c:v>
                </c:pt>
                <c:pt idx="557">
                  <c:v>4.32743567489223</c:v>
                </c:pt>
                <c:pt idx="558">
                  <c:v>4.33081187379218</c:v>
                </c:pt>
                <c:pt idx="559">
                  <c:v>4.33418807269214</c:v>
                </c:pt>
                <c:pt idx="560">
                  <c:v>4.33756427159209</c:v>
                </c:pt>
                <c:pt idx="561">
                  <c:v>4.34094047049205</c:v>
                </c:pt>
                <c:pt idx="562">
                  <c:v>4.344316669392</c:v>
                </c:pt>
                <c:pt idx="563">
                  <c:v>4.34769286829196</c:v>
                </c:pt>
                <c:pt idx="564">
                  <c:v>4.35106906719191</c:v>
                </c:pt>
                <c:pt idx="565">
                  <c:v>4.35444526609187</c:v>
                </c:pt>
                <c:pt idx="566">
                  <c:v>4.35782146499183</c:v>
                </c:pt>
                <c:pt idx="567">
                  <c:v>4.36119766389178</c:v>
                </c:pt>
                <c:pt idx="568">
                  <c:v>4.36457386279174</c:v>
                </c:pt>
                <c:pt idx="569">
                  <c:v>4.36795006169169</c:v>
                </c:pt>
                <c:pt idx="570">
                  <c:v>4.37132626059165</c:v>
                </c:pt>
                <c:pt idx="571">
                  <c:v>4.3747024594916</c:v>
                </c:pt>
                <c:pt idx="572">
                  <c:v>4.37807865839156</c:v>
                </c:pt>
                <c:pt idx="573">
                  <c:v>4.38145485729151</c:v>
                </c:pt>
                <c:pt idx="574">
                  <c:v>4.38483105619147</c:v>
                </c:pt>
                <c:pt idx="575">
                  <c:v>4.38820725509142</c:v>
                </c:pt>
                <c:pt idx="576">
                  <c:v>4.39158345399138</c:v>
                </c:pt>
                <c:pt idx="577">
                  <c:v>4.39495965289134</c:v>
                </c:pt>
                <c:pt idx="578">
                  <c:v>4.39833585179129</c:v>
                </c:pt>
                <c:pt idx="579">
                  <c:v>4.40171205069125</c:v>
                </c:pt>
                <c:pt idx="580">
                  <c:v>4.40285858706386</c:v>
                </c:pt>
                <c:pt idx="581">
                  <c:v>4.40400512343647</c:v>
                </c:pt>
                <c:pt idx="582">
                  <c:v>4.40515165980909</c:v>
                </c:pt>
                <c:pt idx="583">
                  <c:v>4.4062981961817</c:v>
                </c:pt>
                <c:pt idx="584">
                  <c:v>4.40744473255431</c:v>
                </c:pt>
                <c:pt idx="585">
                  <c:v>4.40859126892693</c:v>
                </c:pt>
                <c:pt idx="586">
                  <c:v>4.40973780529954</c:v>
                </c:pt>
                <c:pt idx="587">
                  <c:v>4.41088434167215</c:v>
                </c:pt>
                <c:pt idx="588">
                  <c:v>4.41203087804477</c:v>
                </c:pt>
                <c:pt idx="589">
                  <c:v>4.41317741441738</c:v>
                </c:pt>
                <c:pt idx="590">
                  <c:v>4.41432395078999</c:v>
                </c:pt>
                <c:pt idx="591">
                  <c:v>4.41547048716261</c:v>
                </c:pt>
                <c:pt idx="592">
                  <c:v>4.41661702353522</c:v>
                </c:pt>
                <c:pt idx="593">
                  <c:v>4.41776355990783</c:v>
                </c:pt>
                <c:pt idx="594">
                  <c:v>4.41891009628045</c:v>
                </c:pt>
                <c:pt idx="595">
                  <c:v>4.42005663265306</c:v>
                </c:pt>
                <c:pt idx="596">
                  <c:v>4.42120316902568</c:v>
                </c:pt>
                <c:pt idx="597">
                  <c:v>4.42234970539829</c:v>
                </c:pt>
                <c:pt idx="598">
                  <c:v>4.4234962417709</c:v>
                </c:pt>
                <c:pt idx="599">
                  <c:v>4.42464277814352</c:v>
                </c:pt>
                <c:pt idx="600">
                  <c:v>4.42578931451613</c:v>
                </c:pt>
                <c:pt idx="601">
                  <c:v>4.42693585088874</c:v>
                </c:pt>
                <c:pt idx="602">
                  <c:v>4.42808238726136</c:v>
                </c:pt>
                <c:pt idx="603">
                  <c:v>4.42922892363397</c:v>
                </c:pt>
                <c:pt idx="604">
                  <c:v>4.43037546000658</c:v>
                </c:pt>
                <c:pt idx="605">
                  <c:v>4.4315219963792</c:v>
                </c:pt>
                <c:pt idx="606">
                  <c:v>4.43266853275181</c:v>
                </c:pt>
                <c:pt idx="607">
                  <c:v>4.43381506912442</c:v>
                </c:pt>
                <c:pt idx="608">
                  <c:v>4.43277938085328</c:v>
                </c:pt>
                <c:pt idx="609">
                  <c:v>4.43174369258213</c:v>
                </c:pt>
                <c:pt idx="610">
                  <c:v>4.43070800431099</c:v>
                </c:pt>
                <c:pt idx="611">
                  <c:v>4.42967231603984</c:v>
                </c:pt>
                <c:pt idx="612">
                  <c:v>4.42863662776869</c:v>
                </c:pt>
                <c:pt idx="613">
                  <c:v>4.42760093949755</c:v>
                </c:pt>
                <c:pt idx="614">
                  <c:v>4.4265652512264</c:v>
                </c:pt>
                <c:pt idx="615">
                  <c:v>4.42552956295526</c:v>
                </c:pt>
                <c:pt idx="616">
                  <c:v>4.42449387468411</c:v>
                </c:pt>
                <c:pt idx="617">
                  <c:v>4.42345818641296</c:v>
                </c:pt>
                <c:pt idx="618">
                  <c:v>4.42242249814182</c:v>
                </c:pt>
                <c:pt idx="619">
                  <c:v>4.42138680987067</c:v>
                </c:pt>
                <c:pt idx="620">
                  <c:v>4.42035112159953</c:v>
                </c:pt>
                <c:pt idx="621">
                  <c:v>4.41931543332838</c:v>
                </c:pt>
                <c:pt idx="622">
                  <c:v>4.41827974505723</c:v>
                </c:pt>
                <c:pt idx="623">
                  <c:v>4.41724405678609</c:v>
                </c:pt>
                <c:pt idx="624">
                  <c:v>4.41620836851494</c:v>
                </c:pt>
                <c:pt idx="625">
                  <c:v>4.41517268024379</c:v>
                </c:pt>
                <c:pt idx="626">
                  <c:v>4.41413699197265</c:v>
                </c:pt>
                <c:pt idx="627">
                  <c:v>4.4131013037015</c:v>
                </c:pt>
                <c:pt idx="628">
                  <c:v>4.41206561543036</c:v>
                </c:pt>
                <c:pt idx="629">
                  <c:v>4.41102992715921</c:v>
                </c:pt>
                <c:pt idx="630">
                  <c:v>4.40999423888806</c:v>
                </c:pt>
                <c:pt idx="631">
                  <c:v>4.40895855061692</c:v>
                </c:pt>
                <c:pt idx="632">
                  <c:v>4.40792286234577</c:v>
                </c:pt>
                <c:pt idx="633">
                  <c:v>4.40688717407463</c:v>
                </c:pt>
                <c:pt idx="634">
                  <c:v>4.40585148580348</c:v>
                </c:pt>
                <c:pt idx="635">
                  <c:v>4.40481579753233</c:v>
                </c:pt>
                <c:pt idx="636">
                  <c:v>4.40378010926119</c:v>
                </c:pt>
                <c:pt idx="637">
                  <c:v>4.40274442099004</c:v>
                </c:pt>
                <c:pt idx="638">
                  <c:v>4.40170873271889</c:v>
                </c:pt>
                <c:pt idx="639">
                  <c:v>4.39394910291859</c:v>
                </c:pt>
                <c:pt idx="640">
                  <c:v>4.38618947311828</c:v>
                </c:pt>
                <c:pt idx="641">
                  <c:v>4.37842984331797</c:v>
                </c:pt>
                <c:pt idx="642">
                  <c:v>4.37067021351767</c:v>
                </c:pt>
                <c:pt idx="643">
                  <c:v>4.36291058371736</c:v>
                </c:pt>
                <c:pt idx="644">
                  <c:v>4.35515095391705</c:v>
                </c:pt>
                <c:pt idx="645">
                  <c:v>4.34739132411674</c:v>
                </c:pt>
                <c:pt idx="646">
                  <c:v>4.33963169431644</c:v>
                </c:pt>
                <c:pt idx="647">
                  <c:v>4.33187206451613</c:v>
                </c:pt>
                <c:pt idx="648">
                  <c:v>4.32411243471582</c:v>
                </c:pt>
                <c:pt idx="649">
                  <c:v>4.31635280491552</c:v>
                </c:pt>
                <c:pt idx="650">
                  <c:v>4.30859317511521</c:v>
                </c:pt>
                <c:pt idx="651">
                  <c:v>4.3008335453149</c:v>
                </c:pt>
                <c:pt idx="652">
                  <c:v>4.29307391551459</c:v>
                </c:pt>
                <c:pt idx="653">
                  <c:v>4.28531428571429</c:v>
                </c:pt>
                <c:pt idx="654">
                  <c:v>4.27755465591398</c:v>
                </c:pt>
                <c:pt idx="655">
                  <c:v>4.26979502611367</c:v>
                </c:pt>
                <c:pt idx="656">
                  <c:v>4.26203539631337</c:v>
                </c:pt>
                <c:pt idx="657">
                  <c:v>4.25427576651306</c:v>
                </c:pt>
                <c:pt idx="658">
                  <c:v>4.24651613671275</c:v>
                </c:pt>
                <c:pt idx="659">
                  <c:v>4.23875650691244</c:v>
                </c:pt>
                <c:pt idx="660">
                  <c:v>4.23099687711214</c:v>
                </c:pt>
                <c:pt idx="661">
                  <c:v>4.22323724731183</c:v>
                </c:pt>
                <c:pt idx="662">
                  <c:v>4.21547761751152</c:v>
                </c:pt>
                <c:pt idx="663">
                  <c:v>4.20771798771122</c:v>
                </c:pt>
                <c:pt idx="664">
                  <c:v>4.19995835791091</c:v>
                </c:pt>
                <c:pt idx="665">
                  <c:v>4.1921987281106</c:v>
                </c:pt>
                <c:pt idx="666">
                  <c:v>4.18443909831029</c:v>
                </c:pt>
                <c:pt idx="667">
                  <c:v>4.17667946850999</c:v>
                </c:pt>
                <c:pt idx="668">
                  <c:v>4.16891983870968</c:v>
                </c:pt>
                <c:pt idx="669">
                  <c:v>4.15453227738963</c:v>
                </c:pt>
                <c:pt idx="670">
                  <c:v>4.14014471606957</c:v>
                </c:pt>
                <c:pt idx="671">
                  <c:v>4.12575715474952</c:v>
                </c:pt>
                <c:pt idx="672">
                  <c:v>4.11136959342946</c:v>
                </c:pt>
                <c:pt idx="673">
                  <c:v>4.09698203210941</c:v>
                </c:pt>
                <c:pt idx="674">
                  <c:v>4.08259447078936</c:v>
                </c:pt>
                <c:pt idx="675">
                  <c:v>4.0682069094693</c:v>
                </c:pt>
                <c:pt idx="676">
                  <c:v>4.05381934814925</c:v>
                </c:pt>
                <c:pt idx="677">
                  <c:v>4.0394317868292</c:v>
                </c:pt>
                <c:pt idx="678">
                  <c:v>4.02504422550914</c:v>
                </c:pt>
                <c:pt idx="679">
                  <c:v>4.01065666418909</c:v>
                </c:pt>
                <c:pt idx="680">
                  <c:v>3.99626910286904</c:v>
                </c:pt>
                <c:pt idx="681">
                  <c:v>3.98188154154898</c:v>
                </c:pt>
                <c:pt idx="682">
                  <c:v>3.96749398022893</c:v>
                </c:pt>
                <c:pt idx="683">
                  <c:v>3.95310641890888</c:v>
                </c:pt>
                <c:pt idx="684">
                  <c:v>3.93871885758882</c:v>
                </c:pt>
                <c:pt idx="685">
                  <c:v>3.92433129626877</c:v>
                </c:pt>
                <c:pt idx="686">
                  <c:v>3.90994373494871</c:v>
                </c:pt>
                <c:pt idx="687">
                  <c:v>3.89555617362866</c:v>
                </c:pt>
                <c:pt idx="688">
                  <c:v>3.88116861230861</c:v>
                </c:pt>
                <c:pt idx="689">
                  <c:v>3.86678105098855</c:v>
                </c:pt>
                <c:pt idx="690">
                  <c:v>3.8523934896685</c:v>
                </c:pt>
                <c:pt idx="691">
                  <c:v>3.83800592834845</c:v>
                </c:pt>
                <c:pt idx="692">
                  <c:v>3.82361836702839</c:v>
                </c:pt>
                <c:pt idx="693">
                  <c:v>3.80923080570834</c:v>
                </c:pt>
                <c:pt idx="694">
                  <c:v>3.79484324438829</c:v>
                </c:pt>
                <c:pt idx="695">
                  <c:v>3.78045568306823</c:v>
                </c:pt>
                <c:pt idx="696">
                  <c:v>3.76606812174818</c:v>
                </c:pt>
                <c:pt idx="697">
                  <c:v>3.75168056042813</c:v>
                </c:pt>
                <c:pt idx="698">
                  <c:v>3.73729299910807</c:v>
                </c:pt>
                <c:pt idx="699">
                  <c:v>3.72290543778802</c:v>
                </c:pt>
                <c:pt idx="700">
                  <c:v>3.70712778110599</c:v>
                </c:pt>
                <c:pt idx="701">
                  <c:v>3.69135012442396</c:v>
                </c:pt>
                <c:pt idx="702">
                  <c:v>3.67557246774194</c:v>
                </c:pt>
                <c:pt idx="703">
                  <c:v>3.65979481105991</c:v>
                </c:pt>
                <c:pt idx="704">
                  <c:v>3.64401715437788</c:v>
                </c:pt>
                <c:pt idx="705">
                  <c:v>3.62823949769585</c:v>
                </c:pt>
                <c:pt idx="706">
                  <c:v>3.61246184101382</c:v>
                </c:pt>
                <c:pt idx="707">
                  <c:v>3.5966841843318</c:v>
                </c:pt>
                <c:pt idx="708">
                  <c:v>3.58090652764977</c:v>
                </c:pt>
                <c:pt idx="709">
                  <c:v>3.56512887096774</c:v>
                </c:pt>
                <c:pt idx="710">
                  <c:v>3.54935121428571</c:v>
                </c:pt>
                <c:pt idx="711">
                  <c:v>3.53357355760369</c:v>
                </c:pt>
                <c:pt idx="712">
                  <c:v>3.51779590092166</c:v>
                </c:pt>
                <c:pt idx="713">
                  <c:v>3.50201824423963</c:v>
                </c:pt>
                <c:pt idx="714">
                  <c:v>3.4862405875576</c:v>
                </c:pt>
                <c:pt idx="715">
                  <c:v>3.47046293087558</c:v>
                </c:pt>
                <c:pt idx="716">
                  <c:v>3.45468527419355</c:v>
                </c:pt>
                <c:pt idx="717">
                  <c:v>3.43890761751152</c:v>
                </c:pt>
                <c:pt idx="718">
                  <c:v>3.42312996082949</c:v>
                </c:pt>
                <c:pt idx="719">
                  <c:v>3.40735230414747</c:v>
                </c:pt>
                <c:pt idx="720">
                  <c:v>3.39157464746544</c:v>
                </c:pt>
                <c:pt idx="721">
                  <c:v>3.37579699078341</c:v>
                </c:pt>
                <c:pt idx="722">
                  <c:v>3.36001933410138</c:v>
                </c:pt>
                <c:pt idx="723">
                  <c:v>3.34424167741935</c:v>
                </c:pt>
                <c:pt idx="724">
                  <c:v>3.32846402073733</c:v>
                </c:pt>
                <c:pt idx="725">
                  <c:v>3.3126863640553</c:v>
                </c:pt>
                <c:pt idx="726">
                  <c:v>3.29690870737327</c:v>
                </c:pt>
                <c:pt idx="727">
                  <c:v>3.28113105069124</c:v>
                </c:pt>
                <c:pt idx="728">
                  <c:v>3.26535339400922</c:v>
                </c:pt>
                <c:pt idx="729">
                  <c:v>3.24957573732719</c:v>
                </c:pt>
              </c:numCache>
            </c:numRef>
          </c:yVal>
          <c:smooth val="0"/>
        </c:ser>
        <c:axId val="51495932"/>
        <c:axId val="20724652"/>
      </c:scatterChart>
      <c:scatterChart>
        <c:scatterStyle val="lineMarker"/>
        <c:varyColors val="0"/>
        <c:ser>
          <c:idx val="1"/>
          <c:order val="1"/>
          <c:tx>
            <c:strRef>
              <c:f>label 2</c:f>
              <c:strCache>
                <c:ptCount val="1"/>
                <c:pt idx="0">
                  <c:v>Column DD</c:v>
                </c:pt>
              </c:strCache>
            </c:strRef>
          </c:tx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730"/>
                <c:pt idx="0">
                  <c:v>44059</c:v>
                </c:pt>
                <c:pt idx="1">
                  <c:v>44270</c:v>
                </c:pt>
                <c:pt idx="2">
                  <c:v>44344</c:v>
                </c:pt>
                <c:pt idx="3">
                  <c:v>44362</c:v>
                </c:pt>
                <c:pt idx="4">
                  <c:v>44382</c:v>
                </c:pt>
                <c:pt idx="5">
                  <c:v>44393</c:v>
                </c:pt>
                <c:pt idx="6">
                  <c:v>44402</c:v>
                </c:pt>
                <c:pt idx="7">
                  <c:v>44411</c:v>
                </c:pt>
                <c:pt idx="8">
                  <c:v>44418</c:v>
                </c:pt>
                <c:pt idx="9">
                  <c:v>44428</c:v>
                </c:pt>
                <c:pt idx="10">
                  <c:v>44438</c:v>
                </c:pt>
                <c:pt idx="11">
                  <c:v>44492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730"/>
                <c:pt idx="0">
                  <c:v>2.005</c:v>
                </c:pt>
                <c:pt idx="1">
                  <c:v>3.001</c:v>
                </c:pt>
                <c:pt idx="2">
                  <c:v>2.64</c:v>
                </c:pt>
                <c:pt idx="3">
                  <c:v>2.428</c:v>
                </c:pt>
                <c:pt idx="4">
                  <c:v>2.151</c:v>
                </c:pt>
                <c:pt idx="5">
                  <c:v>2.001</c:v>
                </c:pt>
                <c:pt idx="6">
                  <c:v>1.879</c:v>
                </c:pt>
                <c:pt idx="7">
                  <c:v>1.988</c:v>
                </c:pt>
                <c:pt idx="8">
                  <c:v>1.956</c:v>
                </c:pt>
                <c:pt idx="10">
                  <c:v>1.897</c:v>
                </c:pt>
                <c:pt idx="11">
                  <c:v>2.528</c:v>
                </c:pt>
              </c:numCache>
            </c:numRef>
          </c:yVal>
          <c:smooth val="0"/>
        </c:ser>
        <c:axId val="12566494"/>
        <c:axId val="5039050"/>
      </c:scatterChart>
      <c:valAx>
        <c:axId val="51495932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20724652"/>
        <c:crosses val="autoZero"/>
        <c:crossBetween val="midCat"/>
        <c:majorUnit val="93.9897"/>
      </c:valAx>
      <c:valAx>
        <c:axId val="20724652"/>
        <c:scaling>
          <c:orientation val="maxMin"/>
          <c:max val="4.5"/>
          <c:min val="2.5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1495932"/>
        <c:crosses val="autoZero"/>
        <c:crossBetween val="midCat"/>
        <c:majorUnit val="0.5"/>
      </c:valAx>
      <c:valAx>
        <c:axId val="1256649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5039050"/>
        <c:crossBetween val="midCat"/>
      </c:valAx>
      <c:valAx>
        <c:axId val="5039050"/>
        <c:scaling>
          <c:orientation val="maxMin"/>
          <c:max val="3.1"/>
          <c:min val="1.4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12566494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400" spc="-1" strike="noStrike">
                <a:solidFill>
                  <a:srgbClr val="595959"/>
                </a:solidFill>
                <a:latin typeface="Calibri"/>
              </a:defRPr>
            </a:pPr>
            <a:r>
              <a:rPr b="0" sz="1400" spc="-1" strike="noStrike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83030949839915"/>
          <c:y val="0.171099839168626"/>
          <c:w val="0.864156121359963"/>
          <c:h val="0.728937275763949"/>
        </c:manualLayout>
      </c:layout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DK</c:v>
                </c:pt>
              </c:strCache>
            </c:strRef>
          </c:tx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0.100606218706195</c:v>
                </c:pt>
                <c:pt idx="1">
                  <c:v>0.101183384833016</c:v>
                </c:pt>
                <c:pt idx="2">
                  <c:v>0.101760550959837</c:v>
                </c:pt>
                <c:pt idx="3">
                  <c:v>0.102337717086657</c:v>
                </c:pt>
                <c:pt idx="4">
                  <c:v>0.102914883213478</c:v>
                </c:pt>
                <c:pt idx="5">
                  <c:v>0.103492049340299</c:v>
                </c:pt>
                <c:pt idx="6">
                  <c:v>0.10406921546712</c:v>
                </c:pt>
                <c:pt idx="7">
                  <c:v>0.10464638159394</c:v>
                </c:pt>
                <c:pt idx="8">
                  <c:v>0.105223547720761</c:v>
                </c:pt>
                <c:pt idx="9">
                  <c:v>0.105800713847582</c:v>
                </c:pt>
                <c:pt idx="10">
                  <c:v>0.106377879974403</c:v>
                </c:pt>
                <c:pt idx="11">
                  <c:v>0.106955046101223</c:v>
                </c:pt>
                <c:pt idx="12">
                  <c:v>0.107532212228044</c:v>
                </c:pt>
                <c:pt idx="13">
                  <c:v>0.108109378354865</c:v>
                </c:pt>
                <c:pt idx="14">
                  <c:v>0.108686544481686</c:v>
                </c:pt>
                <c:pt idx="15">
                  <c:v>0.109263710608506</c:v>
                </c:pt>
                <c:pt idx="16">
                  <c:v>0.109840876735327</c:v>
                </c:pt>
                <c:pt idx="17">
                  <c:v>0.110418042862148</c:v>
                </c:pt>
                <c:pt idx="18">
                  <c:v>0.110995208988968</c:v>
                </c:pt>
                <c:pt idx="19">
                  <c:v>0.111572375115789</c:v>
                </c:pt>
                <c:pt idx="20">
                  <c:v>0.11214954124261</c:v>
                </c:pt>
                <c:pt idx="21">
                  <c:v>0.112726707369431</c:v>
                </c:pt>
                <c:pt idx="22">
                  <c:v>0.113303873496251</c:v>
                </c:pt>
                <c:pt idx="23">
                  <c:v>0.113881039623072</c:v>
                </c:pt>
                <c:pt idx="24">
                  <c:v>0.114458205749893</c:v>
                </c:pt>
                <c:pt idx="25">
                  <c:v>0.115035371876714</c:v>
                </c:pt>
                <c:pt idx="26">
                  <c:v>0.115612538003534</c:v>
                </c:pt>
                <c:pt idx="27">
                  <c:v>0.116189704130355</c:v>
                </c:pt>
                <c:pt idx="28">
                  <c:v>0.116766870257176</c:v>
                </c:pt>
                <c:pt idx="29">
                  <c:v>0.117344036383997</c:v>
                </c:pt>
                <c:pt idx="30">
                  <c:v>0.117921202510817</c:v>
                </c:pt>
                <c:pt idx="31">
                  <c:v>0.118498368637638</c:v>
                </c:pt>
                <c:pt idx="32">
                  <c:v>0.119075534764459</c:v>
                </c:pt>
                <c:pt idx="33">
                  <c:v>0.11965270089128</c:v>
                </c:pt>
                <c:pt idx="34">
                  <c:v>0.1202298670181</c:v>
                </c:pt>
                <c:pt idx="35">
                  <c:v>0.120807033144921</c:v>
                </c:pt>
                <c:pt idx="36">
                  <c:v>0.121384199271742</c:v>
                </c:pt>
                <c:pt idx="37">
                  <c:v>0.121961365398563</c:v>
                </c:pt>
                <c:pt idx="38">
                  <c:v>0.122538531525383</c:v>
                </c:pt>
                <c:pt idx="39">
                  <c:v>0.123115697652204</c:v>
                </c:pt>
                <c:pt idx="40">
                  <c:v>0.123692863779025</c:v>
                </c:pt>
                <c:pt idx="41">
                  <c:v>0.124270029905846</c:v>
                </c:pt>
                <c:pt idx="42">
                  <c:v>0.124847196032666</c:v>
                </c:pt>
                <c:pt idx="43">
                  <c:v>0.125424362159487</c:v>
                </c:pt>
                <c:pt idx="44">
                  <c:v>0.126001528286308</c:v>
                </c:pt>
                <c:pt idx="45">
                  <c:v>0.126578694413128</c:v>
                </c:pt>
                <c:pt idx="46">
                  <c:v>0.127155860539949</c:v>
                </c:pt>
                <c:pt idx="47">
                  <c:v>0.12773302666677</c:v>
                </c:pt>
                <c:pt idx="48">
                  <c:v>0.128310192793591</c:v>
                </c:pt>
                <c:pt idx="49">
                  <c:v>0.128887358920411</c:v>
                </c:pt>
                <c:pt idx="50">
                  <c:v>0.129464525047232</c:v>
                </c:pt>
                <c:pt idx="51">
                  <c:v>0.130041691174053</c:v>
                </c:pt>
                <c:pt idx="52">
                  <c:v>0.130618857300874</c:v>
                </c:pt>
                <c:pt idx="53">
                  <c:v>0.131196023427694</c:v>
                </c:pt>
                <c:pt idx="54">
                  <c:v>0.131773189554515</c:v>
                </c:pt>
                <c:pt idx="55">
                  <c:v>0.132350355681336</c:v>
                </c:pt>
                <c:pt idx="56">
                  <c:v>0.132927521808157</c:v>
                </c:pt>
                <c:pt idx="57">
                  <c:v>0.133504687934977</c:v>
                </c:pt>
                <c:pt idx="58">
                  <c:v>0.134081854061798</c:v>
                </c:pt>
                <c:pt idx="59">
                  <c:v>0.134659020188619</c:v>
                </c:pt>
                <c:pt idx="60">
                  <c:v>0.13523618631544</c:v>
                </c:pt>
                <c:pt idx="61">
                  <c:v>0.13581335244226</c:v>
                </c:pt>
                <c:pt idx="62">
                  <c:v>0.136390518569081</c:v>
                </c:pt>
                <c:pt idx="63">
                  <c:v>0.136967684695902</c:v>
                </c:pt>
                <c:pt idx="64">
                  <c:v>0.137544850822723</c:v>
                </c:pt>
                <c:pt idx="65">
                  <c:v>0.138122016949543</c:v>
                </c:pt>
                <c:pt idx="66">
                  <c:v>0.138699183076364</c:v>
                </c:pt>
                <c:pt idx="67">
                  <c:v>0.139276349203185</c:v>
                </c:pt>
                <c:pt idx="68">
                  <c:v>0.139853515330006</c:v>
                </c:pt>
                <c:pt idx="69">
                  <c:v>0.140430681456826</c:v>
                </c:pt>
                <c:pt idx="70">
                  <c:v>0.141007847583647</c:v>
                </c:pt>
                <c:pt idx="71">
                  <c:v>0.141585013710468</c:v>
                </c:pt>
                <c:pt idx="72">
                  <c:v>0.142162179837288</c:v>
                </c:pt>
                <c:pt idx="73">
                  <c:v>0.142739345964109</c:v>
                </c:pt>
                <c:pt idx="74">
                  <c:v>0.14331651209093</c:v>
                </c:pt>
                <c:pt idx="75">
                  <c:v>0.143893678217751</c:v>
                </c:pt>
                <c:pt idx="76">
                  <c:v>0.144470844344571</c:v>
                </c:pt>
                <c:pt idx="77">
                  <c:v>0.145048010471392</c:v>
                </c:pt>
                <c:pt idx="78">
                  <c:v>0.145625176598213</c:v>
                </c:pt>
                <c:pt idx="79">
                  <c:v>0.146202342725034</c:v>
                </c:pt>
                <c:pt idx="80">
                  <c:v>0.146779508851854</c:v>
                </c:pt>
                <c:pt idx="81">
                  <c:v>0.147356674978675</c:v>
                </c:pt>
                <c:pt idx="82">
                  <c:v>0.147933841105496</c:v>
                </c:pt>
                <c:pt idx="83">
                  <c:v>0.148511007232317</c:v>
                </c:pt>
                <c:pt idx="84">
                  <c:v>0.149088173359137</c:v>
                </c:pt>
                <c:pt idx="85">
                  <c:v>0.149665339485958</c:v>
                </c:pt>
                <c:pt idx="86">
                  <c:v>0.150242505612779</c:v>
                </c:pt>
                <c:pt idx="87">
                  <c:v>0.1508196717396</c:v>
                </c:pt>
                <c:pt idx="88">
                  <c:v>0.15139683786642</c:v>
                </c:pt>
                <c:pt idx="89">
                  <c:v>0.151974003993241</c:v>
                </c:pt>
                <c:pt idx="90">
                  <c:v>0.152551170120062</c:v>
                </c:pt>
                <c:pt idx="91">
                  <c:v>0.153128336246883</c:v>
                </c:pt>
                <c:pt idx="92">
                  <c:v>0.153705502373703</c:v>
                </c:pt>
                <c:pt idx="93">
                  <c:v>0.154282668500524</c:v>
                </c:pt>
                <c:pt idx="94">
                  <c:v>0.154859834627345</c:v>
                </c:pt>
                <c:pt idx="95">
                  <c:v>0.155437000754166</c:v>
                </c:pt>
                <c:pt idx="96">
                  <c:v>0.156014166880986</c:v>
                </c:pt>
                <c:pt idx="97">
                  <c:v>0.156591333007807</c:v>
                </c:pt>
                <c:pt idx="98">
                  <c:v>0.157168499134628</c:v>
                </c:pt>
                <c:pt idx="99">
                  <c:v>0.157745665261448</c:v>
                </c:pt>
                <c:pt idx="100">
                  <c:v>0.158322831388269</c:v>
                </c:pt>
                <c:pt idx="101">
                  <c:v>0.15889999751509</c:v>
                </c:pt>
                <c:pt idx="102">
                  <c:v>0.159477163641911</c:v>
                </c:pt>
                <c:pt idx="103">
                  <c:v>0.160054329768731</c:v>
                </c:pt>
                <c:pt idx="104">
                  <c:v>0.160631495895552</c:v>
                </c:pt>
                <c:pt idx="105">
                  <c:v>0.161208662022373</c:v>
                </c:pt>
                <c:pt idx="106">
                  <c:v>0.161785828149194</c:v>
                </c:pt>
                <c:pt idx="107">
                  <c:v>0.162362994276014</c:v>
                </c:pt>
                <c:pt idx="108">
                  <c:v>0.162940160402835</c:v>
                </c:pt>
                <c:pt idx="109">
                  <c:v>0.163517326529656</c:v>
                </c:pt>
                <c:pt idx="110">
                  <c:v>0.164094492656477</c:v>
                </c:pt>
                <c:pt idx="111">
                  <c:v>0.164671658783297</c:v>
                </c:pt>
                <c:pt idx="112">
                  <c:v>0.165248824910118</c:v>
                </c:pt>
                <c:pt idx="113">
                  <c:v>0.165825991036939</c:v>
                </c:pt>
                <c:pt idx="114">
                  <c:v>0.16640315716376</c:v>
                </c:pt>
                <c:pt idx="115">
                  <c:v>0.16698032329058</c:v>
                </c:pt>
                <c:pt idx="116">
                  <c:v>0.167557489417401</c:v>
                </c:pt>
                <c:pt idx="117">
                  <c:v>0.168134655544222</c:v>
                </c:pt>
                <c:pt idx="118">
                  <c:v>0.168711821671043</c:v>
                </c:pt>
                <c:pt idx="119">
                  <c:v>0.169288987797863</c:v>
                </c:pt>
                <c:pt idx="120">
                  <c:v>0.169866153924684</c:v>
                </c:pt>
                <c:pt idx="121">
                  <c:v>0.170443320051505</c:v>
                </c:pt>
                <c:pt idx="122">
                  <c:v>0.171020486178325</c:v>
                </c:pt>
                <c:pt idx="123">
                  <c:v>0.171597652305146</c:v>
                </c:pt>
                <c:pt idx="124">
                  <c:v>0.172174818431967</c:v>
                </c:pt>
                <c:pt idx="125">
                  <c:v>0.172751984558788</c:v>
                </c:pt>
                <c:pt idx="126">
                  <c:v>0.173329150685608</c:v>
                </c:pt>
                <c:pt idx="127">
                  <c:v>0.173906316812429</c:v>
                </c:pt>
                <c:pt idx="128">
                  <c:v>0.17448348293925</c:v>
                </c:pt>
                <c:pt idx="129">
                  <c:v>0.175060649066071</c:v>
                </c:pt>
                <c:pt idx="130">
                  <c:v>0.175637815192891</c:v>
                </c:pt>
                <c:pt idx="131">
                  <c:v>0.176214981319712</c:v>
                </c:pt>
                <c:pt idx="132">
                  <c:v>0.176792147446533</c:v>
                </c:pt>
                <c:pt idx="133">
                  <c:v>0.177369313573354</c:v>
                </c:pt>
                <c:pt idx="134">
                  <c:v>0.177946479700174</c:v>
                </c:pt>
                <c:pt idx="135">
                  <c:v>0.178523645826995</c:v>
                </c:pt>
                <c:pt idx="136">
                  <c:v>0.179100811953816</c:v>
                </c:pt>
                <c:pt idx="137">
                  <c:v>0.179677978080637</c:v>
                </c:pt>
                <c:pt idx="138">
                  <c:v>0.180255144207457</c:v>
                </c:pt>
                <c:pt idx="139">
                  <c:v>0.180832310334278</c:v>
                </c:pt>
                <c:pt idx="140">
                  <c:v>0.181409476461099</c:v>
                </c:pt>
                <c:pt idx="141">
                  <c:v>0.18198664258792</c:v>
                </c:pt>
                <c:pt idx="142">
                  <c:v>0.18256380871474</c:v>
                </c:pt>
                <c:pt idx="143">
                  <c:v>0.183140974841561</c:v>
                </c:pt>
                <c:pt idx="144">
                  <c:v>0.183718140968382</c:v>
                </c:pt>
                <c:pt idx="145">
                  <c:v>0.184295307095203</c:v>
                </c:pt>
                <c:pt idx="146">
                  <c:v>0.184872473222023</c:v>
                </c:pt>
                <c:pt idx="147">
                  <c:v>0.185449639348844</c:v>
                </c:pt>
                <c:pt idx="148">
                  <c:v>0.186026805475665</c:v>
                </c:pt>
                <c:pt idx="149">
                  <c:v>0.186603971602485</c:v>
                </c:pt>
                <c:pt idx="150">
                  <c:v>0.187181137729306</c:v>
                </c:pt>
                <c:pt idx="151">
                  <c:v>0.187758303856127</c:v>
                </c:pt>
                <c:pt idx="152">
                  <c:v>0.193170392441149</c:v>
                </c:pt>
                <c:pt idx="153">
                  <c:v>0.198582481026172</c:v>
                </c:pt>
                <c:pt idx="154">
                  <c:v>0.203994569611194</c:v>
                </c:pt>
                <c:pt idx="155">
                  <c:v>0.209406658196216</c:v>
                </c:pt>
                <c:pt idx="156">
                  <c:v>0.214818746781239</c:v>
                </c:pt>
                <c:pt idx="157">
                  <c:v>0.220230835366261</c:v>
                </c:pt>
                <c:pt idx="158">
                  <c:v>0.225642923951283</c:v>
                </c:pt>
                <c:pt idx="159">
                  <c:v>0.231055012536306</c:v>
                </c:pt>
                <c:pt idx="160">
                  <c:v>0.236467101121328</c:v>
                </c:pt>
                <c:pt idx="161">
                  <c:v>0.24187918970635</c:v>
                </c:pt>
                <c:pt idx="162">
                  <c:v>0.247291278291373</c:v>
                </c:pt>
                <c:pt idx="163">
                  <c:v>0.252703366876395</c:v>
                </c:pt>
                <c:pt idx="164">
                  <c:v>0.258115455461417</c:v>
                </c:pt>
                <c:pt idx="165">
                  <c:v>0.26352754404644</c:v>
                </c:pt>
                <c:pt idx="166">
                  <c:v>0.268939632631462</c:v>
                </c:pt>
                <c:pt idx="167">
                  <c:v>0.274351721216484</c:v>
                </c:pt>
                <c:pt idx="168">
                  <c:v>0.279763809801507</c:v>
                </c:pt>
                <c:pt idx="169">
                  <c:v>0.285175898386529</c:v>
                </c:pt>
                <c:pt idx="170">
                  <c:v>0.290587986971551</c:v>
                </c:pt>
                <c:pt idx="171">
                  <c:v>0.296000075556574</c:v>
                </c:pt>
                <c:pt idx="172">
                  <c:v>0.301412164141596</c:v>
                </c:pt>
                <c:pt idx="173">
                  <c:v>0.306824252726618</c:v>
                </c:pt>
                <c:pt idx="174">
                  <c:v>0.312236341311641</c:v>
                </c:pt>
                <c:pt idx="175">
                  <c:v>0.317648429896663</c:v>
                </c:pt>
                <c:pt idx="176">
                  <c:v>0.323060518481685</c:v>
                </c:pt>
                <c:pt idx="177">
                  <c:v>0.328472607066708</c:v>
                </c:pt>
                <c:pt idx="178">
                  <c:v>0.33388469565173</c:v>
                </c:pt>
                <c:pt idx="179">
                  <c:v>0.339296784236752</c:v>
                </c:pt>
                <c:pt idx="180">
                  <c:v>0.344708872821775</c:v>
                </c:pt>
                <c:pt idx="181">
                  <c:v>0.350120961406797</c:v>
                </c:pt>
                <c:pt idx="182">
                  <c:v>0.355533049991819</c:v>
                </c:pt>
                <c:pt idx="183">
                  <c:v>0.360945138576842</c:v>
                </c:pt>
                <c:pt idx="184">
                  <c:v>0.366357227161864</c:v>
                </c:pt>
                <c:pt idx="185">
                  <c:v>0.371769315746886</c:v>
                </c:pt>
                <c:pt idx="186">
                  <c:v>0.377181404331909</c:v>
                </c:pt>
                <c:pt idx="187">
                  <c:v>0.382593492916931</c:v>
                </c:pt>
                <c:pt idx="188">
                  <c:v>0.388005581501953</c:v>
                </c:pt>
                <c:pt idx="189">
                  <c:v>0.393417670086976</c:v>
                </c:pt>
                <c:pt idx="190">
                  <c:v>0.398829758671998</c:v>
                </c:pt>
                <c:pt idx="191">
                  <c:v>0.404241847257021</c:v>
                </c:pt>
                <c:pt idx="192">
                  <c:v>0.409653935842043</c:v>
                </c:pt>
                <c:pt idx="193">
                  <c:v>0.415066024427065</c:v>
                </c:pt>
                <c:pt idx="194">
                  <c:v>0.420478113012088</c:v>
                </c:pt>
                <c:pt idx="195">
                  <c:v>0.42589020159711</c:v>
                </c:pt>
                <c:pt idx="196">
                  <c:v>0.431302290182132</c:v>
                </c:pt>
                <c:pt idx="197">
                  <c:v>0.436714378767155</c:v>
                </c:pt>
                <c:pt idx="198">
                  <c:v>0.442126467352177</c:v>
                </c:pt>
                <c:pt idx="199">
                  <c:v>0.447538555937199</c:v>
                </c:pt>
                <c:pt idx="200">
                  <c:v>0.452950644522222</c:v>
                </c:pt>
                <c:pt idx="201">
                  <c:v>0.458362733107244</c:v>
                </c:pt>
                <c:pt idx="202">
                  <c:v>0.463774821692266</c:v>
                </c:pt>
                <c:pt idx="203">
                  <c:v>0.469186910277289</c:v>
                </c:pt>
                <c:pt idx="204">
                  <c:v>0.474598998862311</c:v>
                </c:pt>
                <c:pt idx="205">
                  <c:v>0.480011087447333</c:v>
                </c:pt>
                <c:pt idx="206">
                  <c:v>0.485423176032356</c:v>
                </c:pt>
                <c:pt idx="207">
                  <c:v>0.490835264617378</c:v>
                </c:pt>
                <c:pt idx="208">
                  <c:v>0.4962473532024</c:v>
                </c:pt>
                <c:pt idx="209">
                  <c:v>0.501659441787423</c:v>
                </c:pt>
                <c:pt idx="210">
                  <c:v>0.507071530372445</c:v>
                </c:pt>
                <c:pt idx="211">
                  <c:v>0.512483618957467</c:v>
                </c:pt>
                <c:pt idx="212">
                  <c:v>0.51789570754249</c:v>
                </c:pt>
                <c:pt idx="213">
                  <c:v>0.523307796127512</c:v>
                </c:pt>
                <c:pt idx="214">
                  <c:v>0.528719884712534</c:v>
                </c:pt>
                <c:pt idx="215">
                  <c:v>0.534131973297557</c:v>
                </c:pt>
                <c:pt idx="216">
                  <c:v>0.539544061882579</c:v>
                </c:pt>
                <c:pt idx="217">
                  <c:v>0.544956150467601</c:v>
                </c:pt>
                <c:pt idx="218">
                  <c:v>0.550368239052624</c:v>
                </c:pt>
                <c:pt idx="219">
                  <c:v>0.555780327637646</c:v>
                </c:pt>
                <c:pt idx="220">
                  <c:v>0.561192416222668</c:v>
                </c:pt>
                <c:pt idx="221">
                  <c:v>0.566604504807691</c:v>
                </c:pt>
                <c:pt idx="222">
                  <c:v>0.572016593392713</c:v>
                </c:pt>
                <c:pt idx="223">
                  <c:v>0.577428681977735</c:v>
                </c:pt>
                <c:pt idx="224">
                  <c:v>0.582840770562758</c:v>
                </c:pt>
                <c:pt idx="225">
                  <c:v>0.58825285914778</c:v>
                </c:pt>
                <c:pt idx="226">
                  <c:v>0.587224329050003</c:v>
                </c:pt>
                <c:pt idx="227">
                  <c:v>0.586195798952226</c:v>
                </c:pt>
                <c:pt idx="228">
                  <c:v>0.58516726885445</c:v>
                </c:pt>
                <c:pt idx="229">
                  <c:v>0.584138738756673</c:v>
                </c:pt>
                <c:pt idx="230">
                  <c:v>0.583110208658896</c:v>
                </c:pt>
                <c:pt idx="231">
                  <c:v>0.582081678561119</c:v>
                </c:pt>
                <c:pt idx="232">
                  <c:v>0.581053148463343</c:v>
                </c:pt>
                <c:pt idx="233">
                  <c:v>0.580024618365566</c:v>
                </c:pt>
                <c:pt idx="234">
                  <c:v>0.578996088267789</c:v>
                </c:pt>
                <c:pt idx="235">
                  <c:v>0.577967558170012</c:v>
                </c:pt>
                <c:pt idx="236">
                  <c:v>0.576939028072236</c:v>
                </c:pt>
                <c:pt idx="237">
                  <c:v>0.575910497974459</c:v>
                </c:pt>
                <c:pt idx="238">
                  <c:v>0.574881967876682</c:v>
                </c:pt>
                <c:pt idx="239">
                  <c:v>0.573853437778905</c:v>
                </c:pt>
                <c:pt idx="240">
                  <c:v>0.572824907681128</c:v>
                </c:pt>
                <c:pt idx="241">
                  <c:v>0.571796377583352</c:v>
                </c:pt>
                <c:pt idx="242">
                  <c:v>0.570767847485575</c:v>
                </c:pt>
                <c:pt idx="243">
                  <c:v>0.569739317387798</c:v>
                </c:pt>
                <c:pt idx="244">
                  <c:v>0.591703110112139</c:v>
                </c:pt>
                <c:pt idx="245">
                  <c:v>0.61366690283648</c:v>
                </c:pt>
                <c:pt idx="246">
                  <c:v>0.635630695560821</c:v>
                </c:pt>
                <c:pt idx="247">
                  <c:v>0.657594488285162</c:v>
                </c:pt>
                <c:pt idx="248">
                  <c:v>0.679558281009504</c:v>
                </c:pt>
                <c:pt idx="249">
                  <c:v>0.701522073733845</c:v>
                </c:pt>
                <c:pt idx="250">
                  <c:v>0.723485866458186</c:v>
                </c:pt>
                <c:pt idx="251">
                  <c:v>0.745449659182527</c:v>
                </c:pt>
                <c:pt idx="252">
                  <c:v>0.767413451906868</c:v>
                </c:pt>
                <c:pt idx="253">
                  <c:v>0.789377244631209</c:v>
                </c:pt>
                <c:pt idx="254">
                  <c:v>0.81134103735555</c:v>
                </c:pt>
                <c:pt idx="255">
                  <c:v>0.833304830079891</c:v>
                </c:pt>
                <c:pt idx="256">
                  <c:v>0.855268622804232</c:v>
                </c:pt>
                <c:pt idx="257">
                  <c:v>0.877232415528573</c:v>
                </c:pt>
                <c:pt idx="258">
                  <c:v>0.899196208252915</c:v>
                </c:pt>
                <c:pt idx="259">
                  <c:v>0.921160000977256</c:v>
                </c:pt>
                <c:pt idx="260">
                  <c:v>0.943123793701597</c:v>
                </c:pt>
                <c:pt idx="261">
                  <c:v>0.965087586425938</c:v>
                </c:pt>
                <c:pt idx="262">
                  <c:v>0.987051379150279</c:v>
                </c:pt>
                <c:pt idx="263">
                  <c:v>1.00901517187462</c:v>
                </c:pt>
                <c:pt idx="264">
                  <c:v>1.03265683144015</c:v>
                </c:pt>
                <c:pt idx="265">
                  <c:v>1.05629849100568</c:v>
                </c:pt>
                <c:pt idx="266">
                  <c:v>1.07994015057121</c:v>
                </c:pt>
                <c:pt idx="267">
                  <c:v>1.10358181013674</c:v>
                </c:pt>
                <c:pt idx="268">
                  <c:v>1.12722346970227</c:v>
                </c:pt>
                <c:pt idx="269">
                  <c:v>1.15086512926781</c:v>
                </c:pt>
                <c:pt idx="270">
                  <c:v>1.17450678883334</c:v>
                </c:pt>
                <c:pt idx="271">
                  <c:v>1.19814844839887</c:v>
                </c:pt>
                <c:pt idx="272">
                  <c:v>1.2217901079644</c:v>
                </c:pt>
                <c:pt idx="273">
                  <c:v>1.24543176752993</c:v>
                </c:pt>
                <c:pt idx="274">
                  <c:v>1.26907342709546</c:v>
                </c:pt>
                <c:pt idx="275">
                  <c:v>1.24485320221233</c:v>
                </c:pt>
                <c:pt idx="276">
                  <c:v>1.2206329773292</c:v>
                </c:pt>
                <c:pt idx="277">
                  <c:v>1.19641275244607</c:v>
                </c:pt>
                <c:pt idx="278">
                  <c:v>1.17219252756294</c:v>
                </c:pt>
                <c:pt idx="279">
                  <c:v>1.14797230267982</c:v>
                </c:pt>
                <c:pt idx="280">
                  <c:v>1.12375207779669</c:v>
                </c:pt>
                <c:pt idx="281">
                  <c:v>1.09953185291356</c:v>
                </c:pt>
                <c:pt idx="282">
                  <c:v>1.07531162803043</c:v>
                </c:pt>
                <c:pt idx="283">
                  <c:v>1.0510914031473</c:v>
                </c:pt>
                <c:pt idx="284">
                  <c:v>1.13010336964471</c:v>
                </c:pt>
                <c:pt idx="285">
                  <c:v>1.20911533614212</c:v>
                </c:pt>
                <c:pt idx="286">
                  <c:v>1.28812730263953</c:v>
                </c:pt>
                <c:pt idx="287">
                  <c:v>1.36713926913694</c:v>
                </c:pt>
                <c:pt idx="288">
                  <c:v>1.44615123563435</c:v>
                </c:pt>
                <c:pt idx="289">
                  <c:v>1.52516320213176</c:v>
                </c:pt>
                <c:pt idx="290">
                  <c:v>1.60417516862917</c:v>
                </c:pt>
                <c:pt idx="291">
                  <c:v>1.68318713512658</c:v>
                </c:pt>
                <c:pt idx="292">
                  <c:v>1.76219910162399</c:v>
                </c:pt>
                <c:pt idx="293">
                  <c:v>1.59453515348628</c:v>
                </c:pt>
                <c:pt idx="294">
                  <c:v>1.42687120534857</c:v>
                </c:pt>
                <c:pt idx="295">
                  <c:v>1.25920725721087</c:v>
                </c:pt>
                <c:pt idx="296">
                  <c:v>1.09154330907316</c:v>
                </c:pt>
                <c:pt idx="297">
                  <c:v>0.923879360935451</c:v>
                </c:pt>
                <c:pt idx="298">
                  <c:v>0.756215412797744</c:v>
                </c:pt>
                <c:pt idx="299">
                  <c:v>0.588551464660036</c:v>
                </c:pt>
                <c:pt idx="300">
                  <c:v>0.562751948400966</c:v>
                </c:pt>
                <c:pt idx="301">
                  <c:v>0.536952432141897</c:v>
                </c:pt>
                <c:pt idx="302">
                  <c:v>0.511152915882827</c:v>
                </c:pt>
                <c:pt idx="303">
                  <c:v>0.485353399623758</c:v>
                </c:pt>
                <c:pt idx="304">
                  <c:v>0.459553883364688</c:v>
                </c:pt>
                <c:pt idx="305">
                  <c:v>0.433754367105618</c:v>
                </c:pt>
                <c:pt idx="306">
                  <c:v>0.407954850846549</c:v>
                </c:pt>
                <c:pt idx="307">
                  <c:v>0.382155334587479</c:v>
                </c:pt>
                <c:pt idx="308">
                  <c:v>0.35635581832841</c:v>
                </c:pt>
                <c:pt idx="309">
                  <c:v>0.33055630206934</c:v>
                </c:pt>
                <c:pt idx="310">
                  <c:v>0.319497944598727</c:v>
                </c:pt>
                <c:pt idx="311">
                  <c:v>0.308439587128115</c:v>
                </c:pt>
                <c:pt idx="312">
                  <c:v>0.297381229657502</c:v>
                </c:pt>
                <c:pt idx="313">
                  <c:v>0.28632287218689</c:v>
                </c:pt>
                <c:pt idx="314">
                  <c:v>0.275264514716277</c:v>
                </c:pt>
                <c:pt idx="315">
                  <c:v>0.264206157245664</c:v>
                </c:pt>
                <c:pt idx="316">
                  <c:v>0.253147799775052</c:v>
                </c:pt>
                <c:pt idx="317">
                  <c:v>0.242089442304439</c:v>
                </c:pt>
                <c:pt idx="318">
                  <c:v>0.231031084833827</c:v>
                </c:pt>
                <c:pt idx="319">
                  <c:v>0.219972727363214</c:v>
                </c:pt>
                <c:pt idx="320">
                  <c:v>0.219972727363214</c:v>
                </c:pt>
                <c:pt idx="321">
                  <c:v>0.219972727363214</c:v>
                </c:pt>
                <c:pt idx="322">
                  <c:v>0.219972727363214</c:v>
                </c:pt>
                <c:pt idx="323">
                  <c:v>0.219972727363214</c:v>
                </c:pt>
                <c:pt idx="324">
                  <c:v>0.219972727363214</c:v>
                </c:pt>
                <c:pt idx="325">
                  <c:v>0.219972727363214</c:v>
                </c:pt>
                <c:pt idx="326">
                  <c:v>0.219972727363214</c:v>
                </c:pt>
                <c:pt idx="327">
                  <c:v>0.219972727363214</c:v>
                </c:pt>
                <c:pt idx="328">
                  <c:v>0.219972727363214</c:v>
                </c:pt>
                <c:pt idx="329">
                  <c:v>0.219972727363214</c:v>
                </c:pt>
                <c:pt idx="330">
                  <c:v>0.219972727363214</c:v>
                </c:pt>
                <c:pt idx="331">
                  <c:v>0.219972727363214</c:v>
                </c:pt>
                <c:pt idx="332">
                  <c:v>0.219972727363214</c:v>
                </c:pt>
                <c:pt idx="333">
                  <c:v>0.219972727363214</c:v>
                </c:pt>
                <c:pt idx="334">
                  <c:v>0.219972727363214</c:v>
                </c:pt>
                <c:pt idx="335">
                  <c:v>0.219972727363214</c:v>
                </c:pt>
                <c:pt idx="336">
                  <c:v>0.219972727363214</c:v>
                </c:pt>
                <c:pt idx="337">
                  <c:v>0.219972727363214</c:v>
                </c:pt>
                <c:pt idx="338">
                  <c:v>0.219972727363214</c:v>
                </c:pt>
                <c:pt idx="339">
                  <c:v>0.219972727363214</c:v>
                </c:pt>
                <c:pt idx="340">
                  <c:v>0.219972727363214</c:v>
                </c:pt>
                <c:pt idx="341">
                  <c:v>0.219972727363214</c:v>
                </c:pt>
                <c:pt idx="342">
                  <c:v>0.219972727363214</c:v>
                </c:pt>
                <c:pt idx="343">
                  <c:v>0.219972727363214</c:v>
                </c:pt>
                <c:pt idx="344">
                  <c:v>0.219972727363214</c:v>
                </c:pt>
                <c:pt idx="345">
                  <c:v>0.219972727363214</c:v>
                </c:pt>
                <c:pt idx="346">
                  <c:v>0.219972727363214</c:v>
                </c:pt>
                <c:pt idx="347">
                  <c:v>0.219972727363214</c:v>
                </c:pt>
                <c:pt idx="348">
                  <c:v>0.219972727363214</c:v>
                </c:pt>
                <c:pt idx="349">
                  <c:v>0.219972727363214</c:v>
                </c:pt>
                <c:pt idx="350">
                  <c:v>0.219972727363214</c:v>
                </c:pt>
                <c:pt idx="351">
                  <c:v>0.219972727363214</c:v>
                </c:pt>
                <c:pt idx="352">
                  <c:v>0.219972727363214</c:v>
                </c:pt>
                <c:pt idx="353">
                  <c:v>0.219972727363214</c:v>
                </c:pt>
                <c:pt idx="354">
                  <c:v>0.219972727363214</c:v>
                </c:pt>
                <c:pt idx="355">
                  <c:v>0.219972727363214</c:v>
                </c:pt>
                <c:pt idx="356">
                  <c:v>0.219972727363214</c:v>
                </c:pt>
                <c:pt idx="357">
                  <c:v>0.219972727363214</c:v>
                </c:pt>
                <c:pt idx="358">
                  <c:v>0.219972727363214</c:v>
                </c:pt>
                <c:pt idx="359">
                  <c:v>0.219972727363214</c:v>
                </c:pt>
                <c:pt idx="360">
                  <c:v>0.219972727363214</c:v>
                </c:pt>
                <c:pt idx="361">
                  <c:v>0.219972727363214</c:v>
                </c:pt>
                <c:pt idx="362">
                  <c:v>0.219972727363214</c:v>
                </c:pt>
                <c:pt idx="363">
                  <c:v>0.219972727363214</c:v>
                </c:pt>
                <c:pt idx="364">
                  <c:v>0.219972727363214</c:v>
                </c:pt>
              </c:numCache>
            </c:numRef>
          </c:yVal>
          <c:smooth val="0"/>
        </c:ser>
        <c:axId val="82919812"/>
        <c:axId val="83525759"/>
      </c:scatterChart>
      <c:valAx>
        <c:axId val="82919812"/>
        <c:scaling>
          <c:orientation val="minMax"/>
        </c:scaling>
        <c:delete val="0"/>
        <c:axPos val="b"/>
        <c:numFmt formatCode="d\-mmm\-yy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3525759"/>
        <c:crosses val="autoZero"/>
        <c:crossBetween val="midCat"/>
      </c:valAx>
      <c:valAx>
        <c:axId val="83525759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2919812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400" spc="-1" strike="noStrike">
                <a:solidFill>
                  <a:srgbClr val="595959"/>
                </a:solidFill>
                <a:latin typeface="Calibri"/>
              </a:defRPr>
            </a:pPr>
            <a:r>
              <a:rPr b="0" sz="1400" spc="-1" strike="noStrike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S</c:v>
                </c:pt>
              </c:strCache>
            </c:strRef>
          </c:tx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14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147"/>
                <c:pt idx="0">
                  <c:v>2.90096967015637</c:v>
                </c:pt>
                <c:pt idx="1">
                  <c:v>2.8066915130312</c:v>
                </c:pt>
                <c:pt idx="2">
                  <c:v>2.91404622258994</c:v>
                </c:pt>
                <c:pt idx="3">
                  <c:v>3.00048782757204</c:v>
                </c:pt>
                <c:pt idx="4">
                  <c:v>3.45111114374911</c:v>
                </c:pt>
                <c:pt idx="5">
                  <c:v>3.33382272572501</c:v>
                </c:pt>
                <c:pt idx="6">
                  <c:v>3.4024233778936</c:v>
                </c:pt>
                <c:pt idx="7">
                  <c:v>3.44244645751525</c:v>
                </c:pt>
                <c:pt idx="8">
                  <c:v>3.3886</c:v>
                </c:pt>
                <c:pt idx="9">
                  <c:v>3.27594390424951</c:v>
                </c:pt>
                <c:pt idx="10">
                  <c:v>3.26984886680709</c:v>
                </c:pt>
                <c:pt idx="11">
                  <c:v>3.2369025969372</c:v>
                </c:pt>
                <c:pt idx="12">
                  <c:v>3.08432761442851</c:v>
                </c:pt>
                <c:pt idx="13">
                  <c:v>3.18707155547053</c:v>
                </c:pt>
                <c:pt idx="14">
                  <c:v>3.095815586826</c:v>
                </c:pt>
                <c:pt idx="15">
                  <c:v>3.23156284204275</c:v>
                </c:pt>
                <c:pt idx="16">
                  <c:v>3.1430297462029</c:v>
                </c:pt>
                <c:pt idx="17">
                  <c:v>3.03344757253581</c:v>
                </c:pt>
                <c:pt idx="18">
                  <c:v>3.0651130289869</c:v>
                </c:pt>
                <c:pt idx="19">
                  <c:v>3.01600382004282</c:v>
                </c:pt>
                <c:pt idx="20">
                  <c:v>2.99733738653172</c:v>
                </c:pt>
                <c:pt idx="21">
                  <c:v>3.00383986800412</c:v>
                </c:pt>
                <c:pt idx="22">
                  <c:v>2.95830241481754</c:v>
                </c:pt>
                <c:pt idx="23">
                  <c:v>2.98480430209901</c:v>
                </c:pt>
                <c:pt idx="24">
                  <c:v>3.02545141386146</c:v>
                </c:pt>
                <c:pt idx="25">
                  <c:v>2.9832084698479</c:v>
                </c:pt>
                <c:pt idx="26">
                  <c:v>2.94389936302583</c:v>
                </c:pt>
                <c:pt idx="27">
                  <c:v>2.98745947128132</c:v>
                </c:pt>
                <c:pt idx="28">
                  <c:v>3.0228026884229</c:v>
                </c:pt>
                <c:pt idx="29">
                  <c:v>2.90056784798747</c:v>
                </c:pt>
                <c:pt idx="30">
                  <c:v>2.88965354975186</c:v>
                </c:pt>
                <c:pt idx="31">
                  <c:v>3.01842184258704</c:v>
                </c:pt>
                <c:pt idx="32">
                  <c:v>2.97579677206775</c:v>
                </c:pt>
                <c:pt idx="33">
                  <c:v>2.89310716523877</c:v>
                </c:pt>
                <c:pt idx="34">
                  <c:v>2.87731584021066</c:v>
                </c:pt>
                <c:pt idx="35">
                  <c:v>2.95777440887765</c:v>
                </c:pt>
                <c:pt idx="36">
                  <c:v>2.9323571242128</c:v>
                </c:pt>
                <c:pt idx="37">
                  <c:v>2.8031427582272</c:v>
                </c:pt>
                <c:pt idx="38">
                  <c:v>2.87001502083149</c:v>
                </c:pt>
                <c:pt idx="39">
                  <c:v>2.96227727374321</c:v>
                </c:pt>
                <c:pt idx="40">
                  <c:v>3.30799967888057</c:v>
                </c:pt>
                <c:pt idx="41">
                  <c:v>3.52155190003802</c:v>
                </c:pt>
                <c:pt idx="42">
                  <c:v>3.46664160231993</c:v>
                </c:pt>
                <c:pt idx="43">
                  <c:v>3.45463805627006</c:v>
                </c:pt>
                <c:pt idx="44">
                  <c:v>3.39869833915645</c:v>
                </c:pt>
                <c:pt idx="45">
                  <c:v>3.3465634540995</c:v>
                </c:pt>
                <c:pt idx="46">
                  <c:v>3.22799206068851</c:v>
                </c:pt>
                <c:pt idx="47">
                  <c:v>3.35117574993928</c:v>
                </c:pt>
                <c:pt idx="48">
                  <c:v>3.21929076424201</c:v>
                </c:pt>
                <c:pt idx="49">
                  <c:v>3.15257295722351</c:v>
                </c:pt>
                <c:pt idx="50">
                  <c:v>3.13214162247686</c:v>
                </c:pt>
                <c:pt idx="51">
                  <c:v>3.14423612938449</c:v>
                </c:pt>
                <c:pt idx="52">
                  <c:v>3.20083629411564</c:v>
                </c:pt>
                <c:pt idx="53">
                  <c:v>3.10329196188582</c:v>
                </c:pt>
                <c:pt idx="54">
                  <c:v>3.04617538421275</c:v>
                </c:pt>
                <c:pt idx="55">
                  <c:v>3.08553244046912</c:v>
                </c:pt>
                <c:pt idx="56">
                  <c:v>3.14318423187111</c:v>
                </c:pt>
                <c:pt idx="57">
                  <c:v>3.14955141705921</c:v>
                </c:pt>
                <c:pt idx="58">
                  <c:v>2.87451690300529</c:v>
                </c:pt>
                <c:pt idx="59">
                  <c:v>3.06867068808732</c:v>
                </c:pt>
                <c:pt idx="60">
                  <c:v>2.85682793423512</c:v>
                </c:pt>
                <c:pt idx="61">
                  <c:v>2.97610971251073</c:v>
                </c:pt>
                <c:pt idx="62">
                  <c:v>2.84608303900539</c:v>
                </c:pt>
                <c:pt idx="63">
                  <c:v>3.12099003303734</c:v>
                </c:pt>
                <c:pt idx="64">
                  <c:v>2.98912114817647</c:v>
                </c:pt>
                <c:pt idx="65">
                  <c:v>3.02409048711971</c:v>
                </c:pt>
                <c:pt idx="66">
                  <c:v>3.04848274122443</c:v>
                </c:pt>
                <c:pt idx="67">
                  <c:v>2.98359441083074</c:v>
                </c:pt>
                <c:pt idx="68">
                  <c:v>3.13739487468439</c:v>
                </c:pt>
                <c:pt idx="69">
                  <c:v>3.05886179278805</c:v>
                </c:pt>
                <c:pt idx="70">
                  <c:v>2.97086029818867</c:v>
                </c:pt>
                <c:pt idx="71">
                  <c:v>2.96152935455227</c:v>
                </c:pt>
                <c:pt idx="72">
                  <c:v>2.94937714235788</c:v>
                </c:pt>
                <c:pt idx="73">
                  <c:v>3.0084927506326</c:v>
                </c:pt>
                <c:pt idx="74">
                  <c:v>2.96481859111975</c:v>
                </c:pt>
                <c:pt idx="75">
                  <c:v>2.93094317151044</c:v>
                </c:pt>
                <c:pt idx="76">
                  <c:v>2.93156677289645</c:v>
                </c:pt>
                <c:pt idx="77">
                  <c:v>2.97046261818471</c:v>
                </c:pt>
                <c:pt idx="78">
                  <c:v>2.87484754078941</c:v>
                </c:pt>
                <c:pt idx="79">
                  <c:v>2.91373172582214</c:v>
                </c:pt>
                <c:pt idx="80">
                  <c:v>2.96784911985015</c:v>
                </c:pt>
                <c:pt idx="81">
                  <c:v>2.87601013576545</c:v>
                </c:pt>
                <c:pt idx="82">
                  <c:v>2.79432490489075</c:v>
                </c:pt>
                <c:pt idx="83">
                  <c:v>2.92822467012816</c:v>
                </c:pt>
                <c:pt idx="84">
                  <c:v>2.93120633558004</c:v>
                </c:pt>
                <c:pt idx="85">
                  <c:v>3.10817468633916</c:v>
                </c:pt>
                <c:pt idx="86">
                  <c:v>3.16869671106165</c:v>
                </c:pt>
                <c:pt idx="87">
                  <c:v>3.33657178558655</c:v>
                </c:pt>
                <c:pt idx="88">
                  <c:v>3.20675459517401</c:v>
                </c:pt>
                <c:pt idx="89">
                  <c:v>3.31477915353293</c:v>
                </c:pt>
                <c:pt idx="90">
                  <c:v>3.28121715526908</c:v>
                </c:pt>
                <c:pt idx="91">
                  <c:v>3.41895059634608</c:v>
                </c:pt>
                <c:pt idx="92">
                  <c:v>3.52089857359609</c:v>
                </c:pt>
                <c:pt idx="93">
                  <c:v>3.47808016049011</c:v>
                </c:pt>
                <c:pt idx="94">
                  <c:v>3.36707625022052</c:v>
                </c:pt>
                <c:pt idx="95">
                  <c:v>3.45783010857372</c:v>
                </c:pt>
                <c:pt idx="96">
                  <c:v>3.41034457461493</c:v>
                </c:pt>
                <c:pt idx="97">
                  <c:v>3.39342188879976</c:v>
                </c:pt>
                <c:pt idx="98">
                  <c:v>3.36018261143658</c:v>
                </c:pt>
                <c:pt idx="99">
                  <c:v>3.32864158318437</c:v>
                </c:pt>
                <c:pt idx="100">
                  <c:v>3.23672146030001</c:v>
                </c:pt>
                <c:pt idx="101">
                  <c:v>3.21937845085285</c:v>
                </c:pt>
                <c:pt idx="102">
                  <c:v>3.09349759242564</c:v>
                </c:pt>
                <c:pt idx="103">
                  <c:v>3.21807408847583</c:v>
                </c:pt>
                <c:pt idx="104">
                  <c:v>3.14893085987584</c:v>
                </c:pt>
                <c:pt idx="105">
                  <c:v>3.09444559867745</c:v>
                </c:pt>
                <c:pt idx="106">
                  <c:v>3.13484861782792</c:v>
                </c:pt>
                <c:pt idx="107">
                  <c:v>3.11260706086151</c:v>
                </c:pt>
                <c:pt idx="108">
                  <c:v>3.04787823982017</c:v>
                </c:pt>
                <c:pt idx="109">
                  <c:v>3.10996106492584</c:v>
                </c:pt>
                <c:pt idx="110">
                  <c:v>2.9856228822387</c:v>
                </c:pt>
                <c:pt idx="111">
                  <c:v>3.20508023972845</c:v>
                </c:pt>
                <c:pt idx="112">
                  <c:v>3.08441272263282</c:v>
                </c:pt>
                <c:pt idx="113">
                  <c:v>3.12461101825367</c:v>
                </c:pt>
                <c:pt idx="114">
                  <c:v>3.14290068110037</c:v>
                </c:pt>
                <c:pt idx="115">
                  <c:v>3.15568708710591</c:v>
                </c:pt>
                <c:pt idx="116">
                  <c:v>3.05637055397267</c:v>
                </c:pt>
                <c:pt idx="117">
                  <c:v>3.11746180280839</c:v>
                </c:pt>
                <c:pt idx="118">
                  <c:v>3.18502628704748</c:v>
                </c:pt>
                <c:pt idx="119">
                  <c:v>3.01009488338739</c:v>
                </c:pt>
                <c:pt idx="120">
                  <c:v>3.02909491633275</c:v>
                </c:pt>
                <c:pt idx="121">
                  <c:v>3.0454828283397</c:v>
                </c:pt>
                <c:pt idx="122">
                  <c:v>2.99229696584088</c:v>
                </c:pt>
                <c:pt idx="123">
                  <c:v>2.95447754580972</c:v>
                </c:pt>
                <c:pt idx="124">
                  <c:v>2.96133255307139</c:v>
                </c:pt>
                <c:pt idx="125">
                  <c:v>3.03422224617205</c:v>
                </c:pt>
                <c:pt idx="126">
                  <c:v>2.99893064810031</c:v>
                </c:pt>
                <c:pt idx="127">
                  <c:v>2.98264308601419</c:v>
                </c:pt>
                <c:pt idx="128">
                  <c:v>2.95102147593609</c:v>
                </c:pt>
                <c:pt idx="129">
                  <c:v>2.99147639597792</c:v>
                </c:pt>
                <c:pt idx="130">
                  <c:v>2.9314683298437</c:v>
                </c:pt>
                <c:pt idx="131">
                  <c:v>2.98944853145812</c:v>
                </c:pt>
                <c:pt idx="132">
                  <c:v>3.00029400428078</c:v>
                </c:pt>
                <c:pt idx="133">
                  <c:v>2.92153795043947</c:v>
                </c:pt>
                <c:pt idx="134">
                  <c:v>2.99728644732303</c:v>
                </c:pt>
                <c:pt idx="135">
                  <c:v>2.80617685334712</c:v>
                </c:pt>
                <c:pt idx="136">
                  <c:v>3.0000085184927</c:v>
                </c:pt>
                <c:pt idx="137">
                  <c:v>2.9565362716185</c:v>
                </c:pt>
                <c:pt idx="138">
                  <c:v>3.01809716613201</c:v>
                </c:pt>
                <c:pt idx="139">
                  <c:v>3.03778894259512</c:v>
                </c:pt>
                <c:pt idx="140">
                  <c:v>3.2164791126165</c:v>
                </c:pt>
                <c:pt idx="141">
                  <c:v>3.14745654603936</c:v>
                </c:pt>
                <c:pt idx="142">
                  <c:v>3.2045379030429</c:v>
                </c:pt>
                <c:pt idx="143">
                  <c:v>3.04235771318851</c:v>
                </c:pt>
                <c:pt idx="144">
                  <c:v>3.12543961900688</c:v>
                </c:pt>
                <c:pt idx="145">
                  <c:v>3.29562509222842</c:v>
                </c:pt>
                <c:pt idx="146">
                  <c:v>3.12827518533112</c:v>
                </c:pt>
              </c:numCache>
            </c:numRef>
          </c:yVal>
          <c:smooth val="0"/>
        </c:ser>
        <c:axId val="89225662"/>
        <c:axId val="75729206"/>
      </c:scatterChart>
      <c:valAx>
        <c:axId val="89225662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5729206"/>
        <c:crosses val="autoZero"/>
        <c:crossBetween val="midCat"/>
      </c:valAx>
      <c:valAx>
        <c:axId val="75729206"/>
        <c:scaling>
          <c:orientation val="maxMin"/>
          <c:min val="2.5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9225662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65199625436282"/>
          <c:y val="0.0658558558558558"/>
          <c:w val="0.932493402570869"/>
          <c:h val="0.913873873873874"/>
        </c:manualLayout>
      </c:layout>
      <c:scatterChart>
        <c:scatterStyle val="lineMarker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F</c:v>
                </c:pt>
              </c:strCache>
            </c:strRef>
          </c:tx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730"/>
                <c:pt idx="0">
                  <c:v>3.2407400252713</c:v>
                </c:pt>
                <c:pt idx="1">
                  <c:v>3.2319043132154</c:v>
                </c:pt>
                <c:pt idx="2">
                  <c:v>3.22306860115951</c:v>
                </c:pt>
                <c:pt idx="3">
                  <c:v>3.21423288910361</c:v>
                </c:pt>
                <c:pt idx="4">
                  <c:v>3.20539717704772</c:v>
                </c:pt>
                <c:pt idx="5">
                  <c:v>3.19656146499182</c:v>
                </c:pt>
                <c:pt idx="6">
                  <c:v>3.18772575293593</c:v>
                </c:pt>
                <c:pt idx="7">
                  <c:v>3.17889004088004</c:v>
                </c:pt>
                <c:pt idx="8">
                  <c:v>3.17005432882414</c:v>
                </c:pt>
                <c:pt idx="9">
                  <c:v>3.16121861676825</c:v>
                </c:pt>
                <c:pt idx="10">
                  <c:v>3.15238290471235</c:v>
                </c:pt>
                <c:pt idx="11">
                  <c:v>3.14354719265646</c:v>
                </c:pt>
                <c:pt idx="12">
                  <c:v>3.13471148060057</c:v>
                </c:pt>
                <c:pt idx="13">
                  <c:v>3.12587576854467</c:v>
                </c:pt>
                <c:pt idx="14">
                  <c:v>3.11704005648878</c:v>
                </c:pt>
                <c:pt idx="15">
                  <c:v>3.10820434443288</c:v>
                </c:pt>
                <c:pt idx="16">
                  <c:v>3.09936863237699</c:v>
                </c:pt>
                <c:pt idx="17">
                  <c:v>3.09053292032109</c:v>
                </c:pt>
                <c:pt idx="18">
                  <c:v>3.0816972082652</c:v>
                </c:pt>
                <c:pt idx="19">
                  <c:v>3.07286149620931</c:v>
                </c:pt>
                <c:pt idx="20">
                  <c:v>3.06402578415341</c:v>
                </c:pt>
                <c:pt idx="21">
                  <c:v>3.05519007209752</c:v>
                </c:pt>
                <c:pt idx="22">
                  <c:v>3.04635436004162</c:v>
                </c:pt>
                <c:pt idx="23">
                  <c:v>3.03751864798573</c:v>
                </c:pt>
                <c:pt idx="24">
                  <c:v>3.02868293592984</c:v>
                </c:pt>
                <c:pt idx="25">
                  <c:v>3.01984722387394</c:v>
                </c:pt>
                <c:pt idx="26">
                  <c:v>3.01101151181805</c:v>
                </c:pt>
                <c:pt idx="27">
                  <c:v>3.00217579976215</c:v>
                </c:pt>
                <c:pt idx="28">
                  <c:v>2.99334008770626</c:v>
                </c:pt>
                <c:pt idx="29">
                  <c:v>2.98450437565036</c:v>
                </c:pt>
                <c:pt idx="30">
                  <c:v>2.97566866359447</c:v>
                </c:pt>
                <c:pt idx="31">
                  <c:v>2.98524204474506</c:v>
                </c:pt>
                <c:pt idx="32">
                  <c:v>2.99481542589564</c:v>
                </c:pt>
                <c:pt idx="33">
                  <c:v>3.00438880704623</c:v>
                </c:pt>
                <c:pt idx="34">
                  <c:v>3.01396218819682</c:v>
                </c:pt>
                <c:pt idx="35">
                  <c:v>3.02353556934741</c:v>
                </c:pt>
                <c:pt idx="36">
                  <c:v>3.03310895049799</c:v>
                </c:pt>
                <c:pt idx="37">
                  <c:v>3.04268233164858</c:v>
                </c:pt>
                <c:pt idx="38">
                  <c:v>3.05225571279917</c:v>
                </c:pt>
                <c:pt idx="39">
                  <c:v>3.06182909394975</c:v>
                </c:pt>
                <c:pt idx="40">
                  <c:v>3.07140247510034</c:v>
                </c:pt>
                <c:pt idx="41">
                  <c:v>3.08097585625093</c:v>
                </c:pt>
                <c:pt idx="42">
                  <c:v>3.09054923740152</c:v>
                </c:pt>
                <c:pt idx="43">
                  <c:v>3.1001226185521</c:v>
                </c:pt>
                <c:pt idx="44">
                  <c:v>3.10969599970269</c:v>
                </c:pt>
                <c:pt idx="45">
                  <c:v>3.11926938085328</c:v>
                </c:pt>
                <c:pt idx="46">
                  <c:v>3.12884276200387</c:v>
                </c:pt>
                <c:pt idx="47">
                  <c:v>3.13841614315445</c:v>
                </c:pt>
                <c:pt idx="48">
                  <c:v>3.14798952430504</c:v>
                </c:pt>
                <c:pt idx="49">
                  <c:v>3.15756290545563</c:v>
                </c:pt>
                <c:pt idx="50">
                  <c:v>3.16713628660621</c:v>
                </c:pt>
                <c:pt idx="51">
                  <c:v>3.1767096677568</c:v>
                </c:pt>
                <c:pt idx="52">
                  <c:v>3.18628304890739</c:v>
                </c:pt>
                <c:pt idx="53">
                  <c:v>3.19585643005798</c:v>
                </c:pt>
                <c:pt idx="54">
                  <c:v>3.20542981120856</c:v>
                </c:pt>
                <c:pt idx="55">
                  <c:v>3.21500319235915</c:v>
                </c:pt>
                <c:pt idx="56">
                  <c:v>3.22457657350974</c:v>
                </c:pt>
                <c:pt idx="57">
                  <c:v>3.23414995466032</c:v>
                </c:pt>
                <c:pt idx="58">
                  <c:v>3.24372333581091</c:v>
                </c:pt>
                <c:pt idx="59">
                  <c:v>3.2532967169615</c:v>
                </c:pt>
                <c:pt idx="60">
                  <c:v>3.26287009811209</c:v>
                </c:pt>
                <c:pt idx="61">
                  <c:v>3.27244347926267</c:v>
                </c:pt>
                <c:pt idx="62">
                  <c:v>3.28841594239631</c:v>
                </c:pt>
                <c:pt idx="63">
                  <c:v>3.30438840552995</c:v>
                </c:pt>
                <c:pt idx="64">
                  <c:v>3.3203608686636</c:v>
                </c:pt>
                <c:pt idx="65">
                  <c:v>3.33633333179724</c:v>
                </c:pt>
                <c:pt idx="66">
                  <c:v>3.35230579493088</c:v>
                </c:pt>
                <c:pt idx="67">
                  <c:v>3.36827825806452</c:v>
                </c:pt>
                <c:pt idx="68">
                  <c:v>3.38425072119816</c:v>
                </c:pt>
                <c:pt idx="69">
                  <c:v>3.4002231843318</c:v>
                </c:pt>
                <c:pt idx="70">
                  <c:v>3.41619564746544</c:v>
                </c:pt>
                <c:pt idx="71">
                  <c:v>3.43216811059908</c:v>
                </c:pt>
                <c:pt idx="72">
                  <c:v>3.44814057373272</c:v>
                </c:pt>
                <c:pt idx="73">
                  <c:v>3.46411303686636</c:v>
                </c:pt>
                <c:pt idx="74">
                  <c:v>3.4800855</c:v>
                </c:pt>
                <c:pt idx="75">
                  <c:v>3.49605796313364</c:v>
                </c:pt>
                <c:pt idx="76">
                  <c:v>3.51203042626728</c:v>
                </c:pt>
                <c:pt idx="77">
                  <c:v>3.52800288940092</c:v>
                </c:pt>
                <c:pt idx="78">
                  <c:v>3.54397535253456</c:v>
                </c:pt>
                <c:pt idx="79">
                  <c:v>3.5599478156682</c:v>
                </c:pt>
                <c:pt idx="80">
                  <c:v>3.57592027880184</c:v>
                </c:pt>
                <c:pt idx="81">
                  <c:v>3.59189274193549</c:v>
                </c:pt>
                <c:pt idx="82">
                  <c:v>3.60786520506913</c:v>
                </c:pt>
                <c:pt idx="83">
                  <c:v>3.62383766820277</c:v>
                </c:pt>
                <c:pt idx="84">
                  <c:v>3.63981013133641</c:v>
                </c:pt>
                <c:pt idx="85">
                  <c:v>3.65578259447005</c:v>
                </c:pt>
                <c:pt idx="86">
                  <c:v>3.67175505760369</c:v>
                </c:pt>
                <c:pt idx="87">
                  <c:v>3.68772752073733</c:v>
                </c:pt>
                <c:pt idx="88">
                  <c:v>3.70369998387097</c:v>
                </c:pt>
                <c:pt idx="89">
                  <c:v>3.71967244700461</c:v>
                </c:pt>
                <c:pt idx="90">
                  <c:v>3.73564491013825</c:v>
                </c:pt>
                <c:pt idx="91">
                  <c:v>3.75161737327189</c:v>
                </c:pt>
                <c:pt idx="92">
                  <c:v>3.76263234874387</c:v>
                </c:pt>
                <c:pt idx="93">
                  <c:v>3.77364732421585</c:v>
                </c:pt>
                <c:pt idx="94">
                  <c:v>3.78466229968783</c:v>
                </c:pt>
                <c:pt idx="95">
                  <c:v>3.7956772751598</c:v>
                </c:pt>
                <c:pt idx="96">
                  <c:v>3.80669225063178</c:v>
                </c:pt>
                <c:pt idx="97">
                  <c:v>3.81770722610376</c:v>
                </c:pt>
                <c:pt idx="98">
                  <c:v>3.82872220157574</c:v>
                </c:pt>
                <c:pt idx="99">
                  <c:v>3.83973717704772</c:v>
                </c:pt>
                <c:pt idx="100">
                  <c:v>3.8507521525197</c:v>
                </c:pt>
                <c:pt idx="101">
                  <c:v>3.86176712799168</c:v>
                </c:pt>
                <c:pt idx="102">
                  <c:v>3.87278210346365</c:v>
                </c:pt>
                <c:pt idx="103">
                  <c:v>3.88379707893563</c:v>
                </c:pt>
                <c:pt idx="104">
                  <c:v>3.89481205440761</c:v>
                </c:pt>
                <c:pt idx="105">
                  <c:v>3.90582702987959</c:v>
                </c:pt>
                <c:pt idx="106">
                  <c:v>3.91684200535157</c:v>
                </c:pt>
                <c:pt idx="107">
                  <c:v>3.92785698082355</c:v>
                </c:pt>
                <c:pt idx="108">
                  <c:v>3.93887195629553</c:v>
                </c:pt>
                <c:pt idx="109">
                  <c:v>3.9498869317675</c:v>
                </c:pt>
                <c:pt idx="110">
                  <c:v>3.96090190723948</c:v>
                </c:pt>
                <c:pt idx="111">
                  <c:v>3.97191688271146</c:v>
                </c:pt>
                <c:pt idx="112">
                  <c:v>3.98293185818344</c:v>
                </c:pt>
                <c:pt idx="113">
                  <c:v>3.99394683365542</c:v>
                </c:pt>
                <c:pt idx="114">
                  <c:v>4.0049618091274</c:v>
                </c:pt>
                <c:pt idx="115">
                  <c:v>4.01597678459938</c:v>
                </c:pt>
                <c:pt idx="116">
                  <c:v>4.02699176007135</c:v>
                </c:pt>
                <c:pt idx="117">
                  <c:v>4.03800673554333</c:v>
                </c:pt>
                <c:pt idx="118">
                  <c:v>4.04902171101531</c:v>
                </c:pt>
                <c:pt idx="119">
                  <c:v>4.06003668648729</c:v>
                </c:pt>
                <c:pt idx="120">
                  <c:v>4.07105166195927</c:v>
                </c:pt>
                <c:pt idx="121">
                  <c:v>4.08206663743125</c:v>
                </c:pt>
                <c:pt idx="122">
                  <c:v>4.09308161290323</c:v>
                </c:pt>
                <c:pt idx="123">
                  <c:v>4.09641088095238</c:v>
                </c:pt>
                <c:pt idx="124">
                  <c:v>4.09974014900154</c:v>
                </c:pt>
                <c:pt idx="125">
                  <c:v>4.10306941705069</c:v>
                </c:pt>
                <c:pt idx="126">
                  <c:v>4.10639868509985</c:v>
                </c:pt>
                <c:pt idx="127">
                  <c:v>4.109727953149</c:v>
                </c:pt>
                <c:pt idx="128">
                  <c:v>4.11305722119816</c:v>
                </c:pt>
                <c:pt idx="129">
                  <c:v>4.11638648924731</c:v>
                </c:pt>
                <c:pt idx="130">
                  <c:v>4.11971575729647</c:v>
                </c:pt>
                <c:pt idx="131">
                  <c:v>4.12304502534562</c:v>
                </c:pt>
                <c:pt idx="132">
                  <c:v>4.12637429339478</c:v>
                </c:pt>
                <c:pt idx="133">
                  <c:v>4.12970356144393</c:v>
                </c:pt>
                <c:pt idx="134">
                  <c:v>4.13303282949309</c:v>
                </c:pt>
                <c:pt idx="135">
                  <c:v>4.13636209754224</c:v>
                </c:pt>
                <c:pt idx="136">
                  <c:v>4.1396913655914</c:v>
                </c:pt>
                <c:pt idx="137">
                  <c:v>4.14302063364055</c:v>
                </c:pt>
                <c:pt idx="138">
                  <c:v>4.14634990168971</c:v>
                </c:pt>
                <c:pt idx="139">
                  <c:v>4.14967916973886</c:v>
                </c:pt>
                <c:pt idx="140">
                  <c:v>4.15300843778802</c:v>
                </c:pt>
                <c:pt idx="141">
                  <c:v>4.15633770583717</c:v>
                </c:pt>
                <c:pt idx="142">
                  <c:v>4.15966697388633</c:v>
                </c:pt>
                <c:pt idx="143">
                  <c:v>4.16299624193549</c:v>
                </c:pt>
                <c:pt idx="144">
                  <c:v>4.16632550998464</c:v>
                </c:pt>
                <c:pt idx="145">
                  <c:v>4.16965477803379</c:v>
                </c:pt>
                <c:pt idx="146">
                  <c:v>4.17298404608295</c:v>
                </c:pt>
                <c:pt idx="147">
                  <c:v>4.17631331413211</c:v>
                </c:pt>
                <c:pt idx="148">
                  <c:v>4.17964258218126</c:v>
                </c:pt>
                <c:pt idx="149">
                  <c:v>4.18297185023042</c:v>
                </c:pt>
                <c:pt idx="150">
                  <c:v>4.18630111827957</c:v>
                </c:pt>
                <c:pt idx="151">
                  <c:v>4.18963038632873</c:v>
                </c:pt>
                <c:pt idx="152">
                  <c:v>4.19295965437788</c:v>
                </c:pt>
                <c:pt idx="153">
                  <c:v>4.1963174037461</c:v>
                </c:pt>
                <c:pt idx="154">
                  <c:v>4.19967515311432</c:v>
                </c:pt>
                <c:pt idx="155">
                  <c:v>4.20303290248253</c:v>
                </c:pt>
                <c:pt idx="156">
                  <c:v>4.20639065185075</c:v>
                </c:pt>
                <c:pt idx="157">
                  <c:v>4.20974840121897</c:v>
                </c:pt>
                <c:pt idx="158">
                  <c:v>4.21310615058719</c:v>
                </c:pt>
                <c:pt idx="159">
                  <c:v>4.2164638999554</c:v>
                </c:pt>
                <c:pt idx="160">
                  <c:v>4.21982164932362</c:v>
                </c:pt>
                <c:pt idx="161">
                  <c:v>4.22317939869184</c:v>
                </c:pt>
                <c:pt idx="162">
                  <c:v>4.22653714806006</c:v>
                </c:pt>
                <c:pt idx="163">
                  <c:v>4.22989489742827</c:v>
                </c:pt>
                <c:pt idx="164">
                  <c:v>4.23325264679649</c:v>
                </c:pt>
                <c:pt idx="165">
                  <c:v>4.23661039616471</c:v>
                </c:pt>
                <c:pt idx="166">
                  <c:v>4.23996814553293</c:v>
                </c:pt>
                <c:pt idx="167">
                  <c:v>4.24332589490115</c:v>
                </c:pt>
                <c:pt idx="168">
                  <c:v>4.24668364426936</c:v>
                </c:pt>
                <c:pt idx="169">
                  <c:v>4.25004139363758</c:v>
                </c:pt>
                <c:pt idx="170">
                  <c:v>4.2533991430058</c:v>
                </c:pt>
                <c:pt idx="171">
                  <c:v>4.25675689237402</c:v>
                </c:pt>
                <c:pt idx="172">
                  <c:v>4.26011464174223</c:v>
                </c:pt>
                <c:pt idx="173">
                  <c:v>4.26347239111045</c:v>
                </c:pt>
                <c:pt idx="174">
                  <c:v>4.26683014047867</c:v>
                </c:pt>
                <c:pt idx="175">
                  <c:v>4.27018788984689</c:v>
                </c:pt>
                <c:pt idx="176">
                  <c:v>4.2735456392151</c:v>
                </c:pt>
                <c:pt idx="177">
                  <c:v>4.27690338858332</c:v>
                </c:pt>
                <c:pt idx="178">
                  <c:v>4.28026113795154</c:v>
                </c:pt>
                <c:pt idx="179">
                  <c:v>4.28361888731976</c:v>
                </c:pt>
                <c:pt idx="180">
                  <c:v>4.28697663668797</c:v>
                </c:pt>
                <c:pt idx="181">
                  <c:v>4.29033438605619</c:v>
                </c:pt>
                <c:pt idx="182">
                  <c:v>4.29369213542441</c:v>
                </c:pt>
                <c:pt idx="183">
                  <c:v>4.29704988479263</c:v>
                </c:pt>
                <c:pt idx="184">
                  <c:v>4.30042608369258</c:v>
                </c:pt>
                <c:pt idx="185">
                  <c:v>4.30380228259254</c:v>
                </c:pt>
                <c:pt idx="186">
                  <c:v>4.30717848149249</c:v>
                </c:pt>
                <c:pt idx="187">
                  <c:v>4.31055468039245</c:v>
                </c:pt>
                <c:pt idx="188">
                  <c:v>4.3139308792924</c:v>
                </c:pt>
                <c:pt idx="189">
                  <c:v>4.31730707819236</c:v>
                </c:pt>
                <c:pt idx="190">
                  <c:v>4.32068327709232</c:v>
                </c:pt>
                <c:pt idx="191">
                  <c:v>4.32405947599227</c:v>
                </c:pt>
                <c:pt idx="192">
                  <c:v>4.32743567489223</c:v>
                </c:pt>
                <c:pt idx="193">
                  <c:v>4.33081187379218</c:v>
                </c:pt>
                <c:pt idx="194">
                  <c:v>4.33418807269214</c:v>
                </c:pt>
                <c:pt idx="195">
                  <c:v>4.33756427159209</c:v>
                </c:pt>
                <c:pt idx="196">
                  <c:v>4.34094047049205</c:v>
                </c:pt>
                <c:pt idx="197">
                  <c:v>4.344316669392</c:v>
                </c:pt>
                <c:pt idx="198">
                  <c:v>4.34769286829196</c:v>
                </c:pt>
                <c:pt idx="199">
                  <c:v>4.35106906719191</c:v>
                </c:pt>
                <c:pt idx="200">
                  <c:v>4.35444526609187</c:v>
                </c:pt>
                <c:pt idx="201">
                  <c:v>4.35782146499183</c:v>
                </c:pt>
                <c:pt idx="202">
                  <c:v>4.36119766389178</c:v>
                </c:pt>
                <c:pt idx="203">
                  <c:v>4.36457386279174</c:v>
                </c:pt>
                <c:pt idx="204">
                  <c:v>4.36795006169169</c:v>
                </c:pt>
                <c:pt idx="205">
                  <c:v>4.37132626059165</c:v>
                </c:pt>
                <c:pt idx="206">
                  <c:v>4.3747024594916</c:v>
                </c:pt>
                <c:pt idx="207">
                  <c:v>4.37807865839156</c:v>
                </c:pt>
                <c:pt idx="208">
                  <c:v>4.38145485729151</c:v>
                </c:pt>
                <c:pt idx="209">
                  <c:v>4.38483105619147</c:v>
                </c:pt>
                <c:pt idx="210">
                  <c:v>4.38820725509142</c:v>
                </c:pt>
                <c:pt idx="211">
                  <c:v>4.39158345399138</c:v>
                </c:pt>
                <c:pt idx="212">
                  <c:v>4.39495965289134</c:v>
                </c:pt>
                <c:pt idx="213">
                  <c:v>4.39833585179129</c:v>
                </c:pt>
                <c:pt idx="214">
                  <c:v>4.40171205069125</c:v>
                </c:pt>
                <c:pt idx="215">
                  <c:v>4.40285858706386</c:v>
                </c:pt>
                <c:pt idx="216">
                  <c:v>4.40400512343647</c:v>
                </c:pt>
                <c:pt idx="217">
                  <c:v>4.40515165980909</c:v>
                </c:pt>
                <c:pt idx="218">
                  <c:v>4.4062981961817</c:v>
                </c:pt>
                <c:pt idx="219">
                  <c:v>4.40744473255431</c:v>
                </c:pt>
                <c:pt idx="220">
                  <c:v>4.40859126892693</c:v>
                </c:pt>
                <c:pt idx="221">
                  <c:v>4.40973780529954</c:v>
                </c:pt>
                <c:pt idx="222">
                  <c:v>4.41088434167215</c:v>
                </c:pt>
                <c:pt idx="223">
                  <c:v>4.41203087804477</c:v>
                </c:pt>
                <c:pt idx="224">
                  <c:v>4.41317741441738</c:v>
                </c:pt>
                <c:pt idx="225">
                  <c:v>4.41432395078999</c:v>
                </c:pt>
                <c:pt idx="226">
                  <c:v>4.41547048716261</c:v>
                </c:pt>
                <c:pt idx="227">
                  <c:v>4.41661702353522</c:v>
                </c:pt>
                <c:pt idx="228">
                  <c:v>4.41776355990783</c:v>
                </c:pt>
                <c:pt idx="229">
                  <c:v>4.41891009628045</c:v>
                </c:pt>
                <c:pt idx="230">
                  <c:v>4.42005663265306</c:v>
                </c:pt>
                <c:pt idx="231">
                  <c:v>4.42120316902568</c:v>
                </c:pt>
                <c:pt idx="232">
                  <c:v>4.42234970539829</c:v>
                </c:pt>
                <c:pt idx="233">
                  <c:v>4.4234962417709</c:v>
                </c:pt>
                <c:pt idx="234">
                  <c:v>4.42464277814352</c:v>
                </c:pt>
                <c:pt idx="235">
                  <c:v>4.42578931451613</c:v>
                </c:pt>
                <c:pt idx="236">
                  <c:v>4.42693585088874</c:v>
                </c:pt>
                <c:pt idx="237">
                  <c:v>4.42808238726136</c:v>
                </c:pt>
                <c:pt idx="238">
                  <c:v>4.42922892363397</c:v>
                </c:pt>
                <c:pt idx="239">
                  <c:v>4.43037546000658</c:v>
                </c:pt>
                <c:pt idx="240">
                  <c:v>4.4315219963792</c:v>
                </c:pt>
                <c:pt idx="241">
                  <c:v>4.43266853275181</c:v>
                </c:pt>
                <c:pt idx="242">
                  <c:v>4.43381506912442</c:v>
                </c:pt>
                <c:pt idx="243">
                  <c:v>4.43277938085328</c:v>
                </c:pt>
                <c:pt idx="244">
                  <c:v>4.43174369258213</c:v>
                </c:pt>
                <c:pt idx="245">
                  <c:v>4.43070800431099</c:v>
                </c:pt>
                <c:pt idx="246">
                  <c:v>4.42967231603984</c:v>
                </c:pt>
                <c:pt idx="247">
                  <c:v>4.42863662776869</c:v>
                </c:pt>
                <c:pt idx="248">
                  <c:v>4.42760093949755</c:v>
                </c:pt>
                <c:pt idx="249">
                  <c:v>4.4265652512264</c:v>
                </c:pt>
                <c:pt idx="250">
                  <c:v>4.42552956295526</c:v>
                </c:pt>
                <c:pt idx="251">
                  <c:v>4.42449387468411</c:v>
                </c:pt>
                <c:pt idx="252">
                  <c:v>4.42345818641296</c:v>
                </c:pt>
                <c:pt idx="253">
                  <c:v>4.42242249814182</c:v>
                </c:pt>
                <c:pt idx="254">
                  <c:v>4.42138680987067</c:v>
                </c:pt>
                <c:pt idx="255">
                  <c:v>4.42035112159953</c:v>
                </c:pt>
                <c:pt idx="256">
                  <c:v>4.41931543332838</c:v>
                </c:pt>
                <c:pt idx="257">
                  <c:v>4.41827974505723</c:v>
                </c:pt>
                <c:pt idx="258">
                  <c:v>4.41724405678609</c:v>
                </c:pt>
                <c:pt idx="259">
                  <c:v>4.41620836851494</c:v>
                </c:pt>
                <c:pt idx="260">
                  <c:v>4.41517268024379</c:v>
                </c:pt>
                <c:pt idx="261">
                  <c:v>4.41413699197265</c:v>
                </c:pt>
                <c:pt idx="262">
                  <c:v>4.4131013037015</c:v>
                </c:pt>
                <c:pt idx="263">
                  <c:v>4.41206561543036</c:v>
                </c:pt>
                <c:pt idx="264">
                  <c:v>4.41102992715921</c:v>
                </c:pt>
                <c:pt idx="265">
                  <c:v>4.40999423888806</c:v>
                </c:pt>
                <c:pt idx="266">
                  <c:v>4.40895855061692</c:v>
                </c:pt>
                <c:pt idx="267">
                  <c:v>4.40792286234577</c:v>
                </c:pt>
                <c:pt idx="268">
                  <c:v>4.40688717407463</c:v>
                </c:pt>
                <c:pt idx="269">
                  <c:v>4.40585148580348</c:v>
                </c:pt>
                <c:pt idx="270">
                  <c:v>4.40481579753233</c:v>
                </c:pt>
                <c:pt idx="271">
                  <c:v>4.40378010926119</c:v>
                </c:pt>
                <c:pt idx="272">
                  <c:v>4.40274442099004</c:v>
                </c:pt>
                <c:pt idx="273">
                  <c:v>4.40170873271889</c:v>
                </c:pt>
                <c:pt idx="274">
                  <c:v>4.39394910291859</c:v>
                </c:pt>
                <c:pt idx="275">
                  <c:v>4.38618947311828</c:v>
                </c:pt>
                <c:pt idx="276">
                  <c:v>4.37842984331797</c:v>
                </c:pt>
                <c:pt idx="277">
                  <c:v>4.37067021351767</c:v>
                </c:pt>
                <c:pt idx="278">
                  <c:v>4.36291058371736</c:v>
                </c:pt>
                <c:pt idx="279">
                  <c:v>4.35515095391705</c:v>
                </c:pt>
                <c:pt idx="280">
                  <c:v>4.34739132411674</c:v>
                </c:pt>
                <c:pt idx="281">
                  <c:v>4.33963169431644</c:v>
                </c:pt>
                <c:pt idx="282">
                  <c:v>4.33187206451613</c:v>
                </c:pt>
                <c:pt idx="283">
                  <c:v>4.32411243471582</c:v>
                </c:pt>
                <c:pt idx="284">
                  <c:v>4.31635280491552</c:v>
                </c:pt>
                <c:pt idx="285">
                  <c:v>4.30859317511521</c:v>
                </c:pt>
                <c:pt idx="286">
                  <c:v>4.3008335453149</c:v>
                </c:pt>
                <c:pt idx="287">
                  <c:v>4.29307391551459</c:v>
                </c:pt>
                <c:pt idx="288">
                  <c:v>4.28531428571429</c:v>
                </c:pt>
                <c:pt idx="289">
                  <c:v>4.27755465591398</c:v>
                </c:pt>
                <c:pt idx="290">
                  <c:v>4.26979502611367</c:v>
                </c:pt>
                <c:pt idx="291">
                  <c:v>4.26203539631337</c:v>
                </c:pt>
                <c:pt idx="292">
                  <c:v>4.25427576651306</c:v>
                </c:pt>
                <c:pt idx="293">
                  <c:v>4.24651613671275</c:v>
                </c:pt>
                <c:pt idx="294">
                  <c:v>4.23875650691244</c:v>
                </c:pt>
                <c:pt idx="295">
                  <c:v>4.23099687711214</c:v>
                </c:pt>
                <c:pt idx="296">
                  <c:v>4.22323724731183</c:v>
                </c:pt>
                <c:pt idx="297">
                  <c:v>4.21547761751152</c:v>
                </c:pt>
                <c:pt idx="298">
                  <c:v>4.20771798771122</c:v>
                </c:pt>
                <c:pt idx="299">
                  <c:v>4.19995835791091</c:v>
                </c:pt>
                <c:pt idx="300">
                  <c:v>4.1921987281106</c:v>
                </c:pt>
                <c:pt idx="301">
                  <c:v>4.18443909831029</c:v>
                </c:pt>
                <c:pt idx="302">
                  <c:v>4.17667946850999</c:v>
                </c:pt>
                <c:pt idx="303">
                  <c:v>4.16891983870968</c:v>
                </c:pt>
                <c:pt idx="304">
                  <c:v>4.15453227738963</c:v>
                </c:pt>
                <c:pt idx="305">
                  <c:v>4.14014471606957</c:v>
                </c:pt>
                <c:pt idx="306">
                  <c:v>4.12575715474952</c:v>
                </c:pt>
                <c:pt idx="307">
                  <c:v>4.11136959342946</c:v>
                </c:pt>
                <c:pt idx="308">
                  <c:v>4.09698203210941</c:v>
                </c:pt>
                <c:pt idx="309">
                  <c:v>4.08259447078936</c:v>
                </c:pt>
                <c:pt idx="310">
                  <c:v>4.0682069094693</c:v>
                </c:pt>
                <c:pt idx="311">
                  <c:v>4.05381934814925</c:v>
                </c:pt>
                <c:pt idx="312">
                  <c:v>4.0394317868292</c:v>
                </c:pt>
                <c:pt idx="313">
                  <c:v>4.02504422550914</c:v>
                </c:pt>
                <c:pt idx="314">
                  <c:v>4.01065666418909</c:v>
                </c:pt>
                <c:pt idx="315">
                  <c:v>3.99626910286904</c:v>
                </c:pt>
                <c:pt idx="316">
                  <c:v>3.98188154154898</c:v>
                </c:pt>
                <c:pt idx="317">
                  <c:v>3.96749398022893</c:v>
                </c:pt>
                <c:pt idx="318">
                  <c:v>3.95310641890888</c:v>
                </c:pt>
                <c:pt idx="319">
                  <c:v>3.93871885758882</c:v>
                </c:pt>
                <c:pt idx="320">
                  <c:v>3.92433129626877</c:v>
                </c:pt>
                <c:pt idx="321">
                  <c:v>3.90994373494871</c:v>
                </c:pt>
                <c:pt idx="322">
                  <c:v>3.89555617362866</c:v>
                </c:pt>
                <c:pt idx="323">
                  <c:v>3.88116861230861</c:v>
                </c:pt>
                <c:pt idx="324">
                  <c:v>3.86678105098855</c:v>
                </c:pt>
                <c:pt idx="325">
                  <c:v>3.8523934896685</c:v>
                </c:pt>
                <c:pt idx="326">
                  <c:v>3.83800592834845</c:v>
                </c:pt>
                <c:pt idx="327">
                  <c:v>3.82361836702839</c:v>
                </c:pt>
                <c:pt idx="328">
                  <c:v>3.80923080570834</c:v>
                </c:pt>
                <c:pt idx="329">
                  <c:v>3.79484324438829</c:v>
                </c:pt>
                <c:pt idx="330">
                  <c:v>3.78045568306823</c:v>
                </c:pt>
                <c:pt idx="331">
                  <c:v>3.76606812174818</c:v>
                </c:pt>
                <c:pt idx="332">
                  <c:v>3.75168056042813</c:v>
                </c:pt>
                <c:pt idx="333">
                  <c:v>3.73729299910807</c:v>
                </c:pt>
                <c:pt idx="334">
                  <c:v>3.72290543778802</c:v>
                </c:pt>
                <c:pt idx="335">
                  <c:v>3.70712778110599</c:v>
                </c:pt>
                <c:pt idx="336">
                  <c:v>3.69135012442396</c:v>
                </c:pt>
                <c:pt idx="337">
                  <c:v>3.67557246774194</c:v>
                </c:pt>
                <c:pt idx="338">
                  <c:v>3.65979481105991</c:v>
                </c:pt>
                <c:pt idx="339">
                  <c:v>3.64401715437788</c:v>
                </c:pt>
                <c:pt idx="340">
                  <c:v>3.62823949769585</c:v>
                </c:pt>
                <c:pt idx="341">
                  <c:v>3.61246184101382</c:v>
                </c:pt>
                <c:pt idx="342">
                  <c:v>3.5966841843318</c:v>
                </c:pt>
                <c:pt idx="343">
                  <c:v>3.58090652764977</c:v>
                </c:pt>
                <c:pt idx="344">
                  <c:v>3.56512887096774</c:v>
                </c:pt>
                <c:pt idx="345">
                  <c:v>3.54935121428571</c:v>
                </c:pt>
                <c:pt idx="346">
                  <c:v>3.53357355760369</c:v>
                </c:pt>
                <c:pt idx="347">
                  <c:v>3.51779590092166</c:v>
                </c:pt>
                <c:pt idx="348">
                  <c:v>3.50201824423963</c:v>
                </c:pt>
                <c:pt idx="349">
                  <c:v>3.4862405875576</c:v>
                </c:pt>
                <c:pt idx="350">
                  <c:v>3.47046293087558</c:v>
                </c:pt>
                <c:pt idx="351">
                  <c:v>3.45468527419355</c:v>
                </c:pt>
                <c:pt idx="352">
                  <c:v>3.43890761751152</c:v>
                </c:pt>
                <c:pt idx="353">
                  <c:v>3.42312996082949</c:v>
                </c:pt>
                <c:pt idx="354">
                  <c:v>3.40735230414747</c:v>
                </c:pt>
                <c:pt idx="355">
                  <c:v>3.39157464746544</c:v>
                </c:pt>
                <c:pt idx="356">
                  <c:v>3.37579699078341</c:v>
                </c:pt>
                <c:pt idx="357">
                  <c:v>3.36001933410138</c:v>
                </c:pt>
                <c:pt idx="358">
                  <c:v>3.34424167741935</c:v>
                </c:pt>
                <c:pt idx="359">
                  <c:v>3.32846402073733</c:v>
                </c:pt>
                <c:pt idx="360">
                  <c:v>3.3126863640553</c:v>
                </c:pt>
                <c:pt idx="361">
                  <c:v>3.29690870737327</c:v>
                </c:pt>
                <c:pt idx="362">
                  <c:v>3.28113105069124</c:v>
                </c:pt>
                <c:pt idx="363">
                  <c:v>3.26535339400922</c:v>
                </c:pt>
                <c:pt idx="364">
                  <c:v>3.24957573732719</c:v>
                </c:pt>
                <c:pt idx="365">
                  <c:v>3.2407400252713</c:v>
                </c:pt>
                <c:pt idx="366">
                  <c:v>3.2319043132154</c:v>
                </c:pt>
                <c:pt idx="367">
                  <c:v>3.22306860115951</c:v>
                </c:pt>
                <c:pt idx="368">
                  <c:v>3.21423288910361</c:v>
                </c:pt>
                <c:pt idx="369">
                  <c:v>3.20539717704772</c:v>
                </c:pt>
                <c:pt idx="370">
                  <c:v>3.19656146499182</c:v>
                </c:pt>
                <c:pt idx="371">
                  <c:v>3.18772575293593</c:v>
                </c:pt>
                <c:pt idx="372">
                  <c:v>3.17889004088004</c:v>
                </c:pt>
                <c:pt idx="373">
                  <c:v>3.17005432882414</c:v>
                </c:pt>
                <c:pt idx="374">
                  <c:v>3.16121861676825</c:v>
                </c:pt>
                <c:pt idx="375">
                  <c:v>3.15238290471235</c:v>
                </c:pt>
                <c:pt idx="376">
                  <c:v>3.14354719265646</c:v>
                </c:pt>
                <c:pt idx="377">
                  <c:v>3.13471148060057</c:v>
                </c:pt>
                <c:pt idx="378">
                  <c:v>3.12587576854467</c:v>
                </c:pt>
                <c:pt idx="379">
                  <c:v>3.11704005648878</c:v>
                </c:pt>
                <c:pt idx="380">
                  <c:v>3.10820434443288</c:v>
                </c:pt>
                <c:pt idx="381">
                  <c:v>3.09936863237699</c:v>
                </c:pt>
                <c:pt idx="382">
                  <c:v>3.09053292032109</c:v>
                </c:pt>
                <c:pt idx="383">
                  <c:v>3.0816972082652</c:v>
                </c:pt>
                <c:pt idx="384">
                  <c:v>3.07286149620931</c:v>
                </c:pt>
                <c:pt idx="385">
                  <c:v>3.06402578415341</c:v>
                </c:pt>
                <c:pt idx="386">
                  <c:v>3.05519007209752</c:v>
                </c:pt>
                <c:pt idx="387">
                  <c:v>3.04635436004162</c:v>
                </c:pt>
                <c:pt idx="388">
                  <c:v>3.03751864798573</c:v>
                </c:pt>
                <c:pt idx="389">
                  <c:v>3.02868293592984</c:v>
                </c:pt>
                <c:pt idx="390">
                  <c:v>3.01984722387394</c:v>
                </c:pt>
                <c:pt idx="391">
                  <c:v>3.01101151181805</c:v>
                </c:pt>
                <c:pt idx="392">
                  <c:v>3.00217579976215</c:v>
                </c:pt>
                <c:pt idx="393">
                  <c:v>2.99334008770626</c:v>
                </c:pt>
                <c:pt idx="394">
                  <c:v>2.98450437565036</c:v>
                </c:pt>
                <c:pt idx="395">
                  <c:v>2.97566866359447</c:v>
                </c:pt>
                <c:pt idx="396">
                  <c:v>2.98524204474506</c:v>
                </c:pt>
                <c:pt idx="397">
                  <c:v>2.99481542589564</c:v>
                </c:pt>
                <c:pt idx="398">
                  <c:v>3.00438880704623</c:v>
                </c:pt>
                <c:pt idx="399">
                  <c:v>3.01396218819682</c:v>
                </c:pt>
                <c:pt idx="400">
                  <c:v>3.02353556934741</c:v>
                </c:pt>
                <c:pt idx="401">
                  <c:v>3.03310895049799</c:v>
                </c:pt>
                <c:pt idx="402">
                  <c:v>3.04268233164858</c:v>
                </c:pt>
                <c:pt idx="403">
                  <c:v>3.05225571279917</c:v>
                </c:pt>
                <c:pt idx="404">
                  <c:v>3.06182909394975</c:v>
                </c:pt>
                <c:pt idx="405">
                  <c:v>3.07140247510034</c:v>
                </c:pt>
                <c:pt idx="406">
                  <c:v>3.08097585625093</c:v>
                </c:pt>
                <c:pt idx="407">
                  <c:v>3.09054923740152</c:v>
                </c:pt>
                <c:pt idx="408">
                  <c:v>3.1001226185521</c:v>
                </c:pt>
                <c:pt idx="409">
                  <c:v>3.10969599970269</c:v>
                </c:pt>
                <c:pt idx="410">
                  <c:v>3.11926938085328</c:v>
                </c:pt>
                <c:pt idx="411">
                  <c:v>3.12884276200387</c:v>
                </c:pt>
                <c:pt idx="412">
                  <c:v>3.13841614315445</c:v>
                </c:pt>
                <c:pt idx="413">
                  <c:v>3.14798952430504</c:v>
                </c:pt>
                <c:pt idx="414">
                  <c:v>3.15756290545563</c:v>
                </c:pt>
                <c:pt idx="415">
                  <c:v>3.16713628660621</c:v>
                </c:pt>
                <c:pt idx="416">
                  <c:v>3.1767096677568</c:v>
                </c:pt>
                <c:pt idx="417">
                  <c:v>3.18628304890739</c:v>
                </c:pt>
                <c:pt idx="418">
                  <c:v>3.19585643005798</c:v>
                </c:pt>
                <c:pt idx="419">
                  <c:v>3.20542981120856</c:v>
                </c:pt>
                <c:pt idx="420">
                  <c:v>3.21500319235915</c:v>
                </c:pt>
                <c:pt idx="421">
                  <c:v>3.22457657350974</c:v>
                </c:pt>
                <c:pt idx="422">
                  <c:v>3.23414995466032</c:v>
                </c:pt>
                <c:pt idx="423">
                  <c:v>3.24372333581091</c:v>
                </c:pt>
                <c:pt idx="424">
                  <c:v>3.2532967169615</c:v>
                </c:pt>
                <c:pt idx="425">
                  <c:v>3.26287009811209</c:v>
                </c:pt>
                <c:pt idx="426">
                  <c:v>3.27244347926267</c:v>
                </c:pt>
                <c:pt idx="427">
                  <c:v>3.28841594239631</c:v>
                </c:pt>
                <c:pt idx="428">
                  <c:v>3.30438840552995</c:v>
                </c:pt>
                <c:pt idx="429">
                  <c:v>3.3203608686636</c:v>
                </c:pt>
                <c:pt idx="430">
                  <c:v>3.33633333179724</c:v>
                </c:pt>
                <c:pt idx="431">
                  <c:v>3.35230579493088</c:v>
                </c:pt>
                <c:pt idx="432">
                  <c:v>3.36827825806452</c:v>
                </c:pt>
                <c:pt idx="433">
                  <c:v>3.38425072119816</c:v>
                </c:pt>
                <c:pt idx="434">
                  <c:v>3.4002231843318</c:v>
                </c:pt>
                <c:pt idx="435">
                  <c:v>3.41619564746544</c:v>
                </c:pt>
                <c:pt idx="436">
                  <c:v>3.43216811059908</c:v>
                </c:pt>
                <c:pt idx="437">
                  <c:v>3.44814057373272</c:v>
                </c:pt>
                <c:pt idx="438">
                  <c:v>3.46411303686636</c:v>
                </c:pt>
                <c:pt idx="439">
                  <c:v>3.4800855</c:v>
                </c:pt>
                <c:pt idx="440">
                  <c:v>3.49605796313364</c:v>
                </c:pt>
                <c:pt idx="441">
                  <c:v>3.51203042626728</c:v>
                </c:pt>
                <c:pt idx="442">
                  <c:v>3.52800288940092</c:v>
                </c:pt>
                <c:pt idx="443">
                  <c:v>3.54397535253456</c:v>
                </c:pt>
                <c:pt idx="444">
                  <c:v>3.5599478156682</c:v>
                </c:pt>
                <c:pt idx="445">
                  <c:v>3.57592027880184</c:v>
                </c:pt>
                <c:pt idx="446">
                  <c:v>3.59189274193549</c:v>
                </c:pt>
                <c:pt idx="447">
                  <c:v>3.60786520506913</c:v>
                </c:pt>
                <c:pt idx="448">
                  <c:v>3.62383766820277</c:v>
                </c:pt>
                <c:pt idx="449">
                  <c:v>3.63981013133641</c:v>
                </c:pt>
                <c:pt idx="450">
                  <c:v>3.65578259447005</c:v>
                </c:pt>
                <c:pt idx="451">
                  <c:v>3.67175505760369</c:v>
                </c:pt>
                <c:pt idx="452">
                  <c:v>3.68772752073733</c:v>
                </c:pt>
                <c:pt idx="453">
                  <c:v>3.70369998387097</c:v>
                </c:pt>
                <c:pt idx="454">
                  <c:v>3.71967244700461</c:v>
                </c:pt>
                <c:pt idx="455">
                  <c:v>3.73564491013825</c:v>
                </c:pt>
                <c:pt idx="456">
                  <c:v>3.75161737327189</c:v>
                </c:pt>
                <c:pt idx="457">
                  <c:v>3.76263234874387</c:v>
                </c:pt>
                <c:pt idx="458">
                  <c:v>3.77364732421585</c:v>
                </c:pt>
                <c:pt idx="459">
                  <c:v>3.78466229968783</c:v>
                </c:pt>
                <c:pt idx="460">
                  <c:v>3.7956772751598</c:v>
                </c:pt>
                <c:pt idx="461">
                  <c:v>3.80669225063178</c:v>
                </c:pt>
                <c:pt idx="462">
                  <c:v>3.81770722610376</c:v>
                </c:pt>
                <c:pt idx="463">
                  <c:v>3.82872220157574</c:v>
                </c:pt>
                <c:pt idx="464">
                  <c:v>3.83973717704772</c:v>
                </c:pt>
                <c:pt idx="465">
                  <c:v>3.8507521525197</c:v>
                </c:pt>
                <c:pt idx="466">
                  <c:v>3.86176712799168</c:v>
                </c:pt>
                <c:pt idx="467">
                  <c:v>3.87278210346365</c:v>
                </c:pt>
                <c:pt idx="468">
                  <c:v>3.88379707893563</c:v>
                </c:pt>
                <c:pt idx="469">
                  <c:v>3.89481205440761</c:v>
                </c:pt>
                <c:pt idx="470">
                  <c:v>3.90582702987959</c:v>
                </c:pt>
                <c:pt idx="471">
                  <c:v>3.91684200535157</c:v>
                </c:pt>
                <c:pt idx="472">
                  <c:v>3.92785698082355</c:v>
                </c:pt>
                <c:pt idx="473">
                  <c:v>3.93887195629553</c:v>
                </c:pt>
                <c:pt idx="474">
                  <c:v>3.9498869317675</c:v>
                </c:pt>
                <c:pt idx="475">
                  <c:v>3.96090190723948</c:v>
                </c:pt>
                <c:pt idx="476">
                  <c:v>3.97191688271146</c:v>
                </c:pt>
                <c:pt idx="477">
                  <c:v>3.98293185818344</c:v>
                </c:pt>
                <c:pt idx="478">
                  <c:v>3.99394683365542</c:v>
                </c:pt>
                <c:pt idx="479">
                  <c:v>4.0049618091274</c:v>
                </c:pt>
                <c:pt idx="480">
                  <c:v>4.01597678459938</c:v>
                </c:pt>
                <c:pt idx="481">
                  <c:v>4.02699176007135</c:v>
                </c:pt>
                <c:pt idx="482">
                  <c:v>4.03800673554333</c:v>
                </c:pt>
                <c:pt idx="483">
                  <c:v>4.04902171101531</c:v>
                </c:pt>
                <c:pt idx="484">
                  <c:v>4.06003668648729</c:v>
                </c:pt>
                <c:pt idx="485">
                  <c:v>4.07105166195927</c:v>
                </c:pt>
                <c:pt idx="486">
                  <c:v>4.08206663743125</c:v>
                </c:pt>
                <c:pt idx="487">
                  <c:v>4.09308161290323</c:v>
                </c:pt>
                <c:pt idx="488">
                  <c:v>4.09641088095238</c:v>
                </c:pt>
                <c:pt idx="489">
                  <c:v>4.09974014900154</c:v>
                </c:pt>
                <c:pt idx="490">
                  <c:v>4.10306941705069</c:v>
                </c:pt>
                <c:pt idx="491">
                  <c:v>4.10639868509985</c:v>
                </c:pt>
                <c:pt idx="492">
                  <c:v>4.109727953149</c:v>
                </c:pt>
                <c:pt idx="493">
                  <c:v>4.11305722119816</c:v>
                </c:pt>
                <c:pt idx="494">
                  <c:v>4.11638648924731</c:v>
                </c:pt>
                <c:pt idx="495">
                  <c:v>4.11971575729647</c:v>
                </c:pt>
                <c:pt idx="496">
                  <c:v>4.12304502534562</c:v>
                </c:pt>
                <c:pt idx="497">
                  <c:v>4.12637429339478</c:v>
                </c:pt>
                <c:pt idx="498">
                  <c:v>4.12970356144393</c:v>
                </c:pt>
                <c:pt idx="499">
                  <c:v>4.13303282949309</c:v>
                </c:pt>
                <c:pt idx="500">
                  <c:v>4.13636209754224</c:v>
                </c:pt>
                <c:pt idx="501">
                  <c:v>4.1396913655914</c:v>
                </c:pt>
                <c:pt idx="502">
                  <c:v>4.14302063364055</c:v>
                </c:pt>
                <c:pt idx="503">
                  <c:v>4.14634990168971</c:v>
                </c:pt>
                <c:pt idx="504">
                  <c:v>4.14967916973886</c:v>
                </c:pt>
                <c:pt idx="505">
                  <c:v>4.15300843778802</c:v>
                </c:pt>
                <c:pt idx="506">
                  <c:v>4.15633770583717</c:v>
                </c:pt>
                <c:pt idx="507">
                  <c:v>4.15966697388633</c:v>
                </c:pt>
                <c:pt idx="508">
                  <c:v>4.16299624193549</c:v>
                </c:pt>
                <c:pt idx="509">
                  <c:v>4.16632550998464</c:v>
                </c:pt>
                <c:pt idx="510">
                  <c:v>4.16965477803379</c:v>
                </c:pt>
                <c:pt idx="511">
                  <c:v>4.17298404608295</c:v>
                </c:pt>
                <c:pt idx="512">
                  <c:v>4.17631331413211</c:v>
                </c:pt>
                <c:pt idx="513">
                  <c:v>4.17964258218126</c:v>
                </c:pt>
                <c:pt idx="514">
                  <c:v>4.18297185023042</c:v>
                </c:pt>
                <c:pt idx="515">
                  <c:v>4.18630111827957</c:v>
                </c:pt>
                <c:pt idx="516">
                  <c:v>4.18963038632873</c:v>
                </c:pt>
                <c:pt idx="517">
                  <c:v>4.19295965437788</c:v>
                </c:pt>
                <c:pt idx="518">
                  <c:v>4.1963174037461</c:v>
                </c:pt>
                <c:pt idx="519">
                  <c:v>4.19967515311432</c:v>
                </c:pt>
                <c:pt idx="520">
                  <c:v>4.20303290248253</c:v>
                </c:pt>
                <c:pt idx="521">
                  <c:v>4.20639065185075</c:v>
                </c:pt>
                <c:pt idx="522">
                  <c:v>4.20974840121897</c:v>
                </c:pt>
                <c:pt idx="523">
                  <c:v>4.21310615058719</c:v>
                </c:pt>
                <c:pt idx="524">
                  <c:v>4.2164638999554</c:v>
                </c:pt>
                <c:pt idx="525">
                  <c:v>4.21982164932362</c:v>
                </c:pt>
                <c:pt idx="526">
                  <c:v>4.22317939869184</c:v>
                </c:pt>
                <c:pt idx="527">
                  <c:v>4.22653714806006</c:v>
                </c:pt>
                <c:pt idx="528">
                  <c:v>4.22989489742827</c:v>
                </c:pt>
                <c:pt idx="529">
                  <c:v>4.23325264679649</c:v>
                </c:pt>
                <c:pt idx="530">
                  <c:v>4.23661039616471</c:v>
                </c:pt>
                <c:pt idx="531">
                  <c:v>4.23996814553293</c:v>
                </c:pt>
                <c:pt idx="532">
                  <c:v>4.24332589490115</c:v>
                </c:pt>
                <c:pt idx="533">
                  <c:v>4.24668364426936</c:v>
                </c:pt>
                <c:pt idx="534">
                  <c:v>4.25004139363758</c:v>
                </c:pt>
                <c:pt idx="535">
                  <c:v>4.2533991430058</c:v>
                </c:pt>
                <c:pt idx="536">
                  <c:v>4.25675689237402</c:v>
                </c:pt>
                <c:pt idx="537">
                  <c:v>4.26011464174223</c:v>
                </c:pt>
                <c:pt idx="538">
                  <c:v>4.26347239111045</c:v>
                </c:pt>
                <c:pt idx="539">
                  <c:v>4.26683014047867</c:v>
                </c:pt>
                <c:pt idx="540">
                  <c:v>4.27018788984689</c:v>
                </c:pt>
                <c:pt idx="541">
                  <c:v>4.2735456392151</c:v>
                </c:pt>
                <c:pt idx="542">
                  <c:v>4.27690338858332</c:v>
                </c:pt>
                <c:pt idx="543">
                  <c:v>4.28026113795154</c:v>
                </c:pt>
                <c:pt idx="544">
                  <c:v>4.28361888731976</c:v>
                </c:pt>
                <c:pt idx="545">
                  <c:v>4.28697663668797</c:v>
                </c:pt>
                <c:pt idx="546">
                  <c:v>4.29033438605619</c:v>
                </c:pt>
                <c:pt idx="547">
                  <c:v>4.29369213542441</c:v>
                </c:pt>
                <c:pt idx="548">
                  <c:v>4.29704988479263</c:v>
                </c:pt>
                <c:pt idx="549">
                  <c:v>4.30042608369258</c:v>
                </c:pt>
                <c:pt idx="550">
                  <c:v>4.30380228259254</c:v>
                </c:pt>
                <c:pt idx="551">
                  <c:v>4.30717848149249</c:v>
                </c:pt>
                <c:pt idx="552">
                  <c:v>4.31055468039245</c:v>
                </c:pt>
                <c:pt idx="553">
                  <c:v>4.3139308792924</c:v>
                </c:pt>
                <c:pt idx="554">
                  <c:v>4.31730707819236</c:v>
                </c:pt>
                <c:pt idx="555">
                  <c:v>4.32068327709232</c:v>
                </c:pt>
                <c:pt idx="556">
                  <c:v>4.32405947599227</c:v>
                </c:pt>
                <c:pt idx="557">
                  <c:v>4.32743567489223</c:v>
                </c:pt>
                <c:pt idx="558">
                  <c:v>4.33081187379218</c:v>
                </c:pt>
                <c:pt idx="559">
                  <c:v>4.33418807269214</c:v>
                </c:pt>
                <c:pt idx="560">
                  <c:v>4.33756427159209</c:v>
                </c:pt>
                <c:pt idx="561">
                  <c:v>4.34094047049205</c:v>
                </c:pt>
                <c:pt idx="562">
                  <c:v>4.344316669392</c:v>
                </c:pt>
                <c:pt idx="563">
                  <c:v>4.34769286829196</c:v>
                </c:pt>
                <c:pt idx="564">
                  <c:v>4.35106906719191</c:v>
                </c:pt>
                <c:pt idx="565">
                  <c:v>4.35444526609187</c:v>
                </c:pt>
                <c:pt idx="566">
                  <c:v>4.35782146499183</c:v>
                </c:pt>
                <c:pt idx="567">
                  <c:v>4.36119766389178</c:v>
                </c:pt>
                <c:pt idx="568">
                  <c:v>4.36457386279174</c:v>
                </c:pt>
                <c:pt idx="569">
                  <c:v>4.36795006169169</c:v>
                </c:pt>
                <c:pt idx="570">
                  <c:v>4.37132626059165</c:v>
                </c:pt>
                <c:pt idx="571">
                  <c:v>4.3747024594916</c:v>
                </c:pt>
                <c:pt idx="572">
                  <c:v>4.37807865839156</c:v>
                </c:pt>
                <c:pt idx="573">
                  <c:v>4.38145485729151</c:v>
                </c:pt>
                <c:pt idx="574">
                  <c:v>4.38483105619147</c:v>
                </c:pt>
                <c:pt idx="575">
                  <c:v>4.38820725509142</c:v>
                </c:pt>
                <c:pt idx="576">
                  <c:v>4.39158345399138</c:v>
                </c:pt>
                <c:pt idx="577">
                  <c:v>4.39495965289134</c:v>
                </c:pt>
                <c:pt idx="578">
                  <c:v>4.39833585179129</c:v>
                </c:pt>
                <c:pt idx="579">
                  <c:v>4.40171205069125</c:v>
                </c:pt>
                <c:pt idx="580">
                  <c:v>4.40285858706386</c:v>
                </c:pt>
                <c:pt idx="581">
                  <c:v>4.40400512343647</c:v>
                </c:pt>
                <c:pt idx="582">
                  <c:v>4.40515165980909</c:v>
                </c:pt>
                <c:pt idx="583">
                  <c:v>4.4062981961817</c:v>
                </c:pt>
                <c:pt idx="584">
                  <c:v>4.40744473255431</c:v>
                </c:pt>
                <c:pt idx="585">
                  <c:v>4.40859126892693</c:v>
                </c:pt>
                <c:pt idx="586">
                  <c:v>4.40973780529954</c:v>
                </c:pt>
                <c:pt idx="587">
                  <c:v>4.41088434167215</c:v>
                </c:pt>
                <c:pt idx="588">
                  <c:v>4.41203087804477</c:v>
                </c:pt>
                <c:pt idx="589">
                  <c:v>4.41317741441738</c:v>
                </c:pt>
                <c:pt idx="590">
                  <c:v>4.41432395078999</c:v>
                </c:pt>
                <c:pt idx="591">
                  <c:v>4.41547048716261</c:v>
                </c:pt>
                <c:pt idx="592">
                  <c:v>4.41661702353522</c:v>
                </c:pt>
                <c:pt idx="593">
                  <c:v>4.41776355990783</c:v>
                </c:pt>
                <c:pt idx="594">
                  <c:v>4.41891009628045</c:v>
                </c:pt>
                <c:pt idx="595">
                  <c:v>4.42005663265306</c:v>
                </c:pt>
                <c:pt idx="596">
                  <c:v>4.42120316902568</c:v>
                </c:pt>
                <c:pt idx="597">
                  <c:v>4.42234970539829</c:v>
                </c:pt>
                <c:pt idx="598">
                  <c:v>4.4234962417709</c:v>
                </c:pt>
                <c:pt idx="599">
                  <c:v>4.42464277814352</c:v>
                </c:pt>
                <c:pt idx="600">
                  <c:v>4.42578931451613</c:v>
                </c:pt>
                <c:pt idx="601">
                  <c:v>4.42693585088874</c:v>
                </c:pt>
                <c:pt idx="602">
                  <c:v>4.42808238726136</c:v>
                </c:pt>
                <c:pt idx="603">
                  <c:v>4.42922892363397</c:v>
                </c:pt>
                <c:pt idx="604">
                  <c:v>4.43037546000658</c:v>
                </c:pt>
                <c:pt idx="605">
                  <c:v>4.4315219963792</c:v>
                </c:pt>
                <c:pt idx="606">
                  <c:v>4.43266853275181</c:v>
                </c:pt>
                <c:pt idx="607">
                  <c:v>4.43381506912442</c:v>
                </c:pt>
                <c:pt idx="608">
                  <c:v>4.43277938085328</c:v>
                </c:pt>
                <c:pt idx="609">
                  <c:v>4.43174369258213</c:v>
                </c:pt>
                <c:pt idx="610">
                  <c:v>4.43070800431099</c:v>
                </c:pt>
                <c:pt idx="611">
                  <c:v>4.42967231603984</c:v>
                </c:pt>
                <c:pt idx="612">
                  <c:v>4.42863662776869</c:v>
                </c:pt>
                <c:pt idx="613">
                  <c:v>4.42760093949755</c:v>
                </c:pt>
                <c:pt idx="614">
                  <c:v>4.4265652512264</c:v>
                </c:pt>
                <c:pt idx="615">
                  <c:v>4.42552956295526</c:v>
                </c:pt>
                <c:pt idx="616">
                  <c:v>4.42449387468411</c:v>
                </c:pt>
                <c:pt idx="617">
                  <c:v>4.42345818641296</c:v>
                </c:pt>
                <c:pt idx="618">
                  <c:v>4.42242249814182</c:v>
                </c:pt>
                <c:pt idx="619">
                  <c:v>4.42138680987067</c:v>
                </c:pt>
                <c:pt idx="620">
                  <c:v>4.42035112159953</c:v>
                </c:pt>
                <c:pt idx="621">
                  <c:v>4.41931543332838</c:v>
                </c:pt>
                <c:pt idx="622">
                  <c:v>4.41827974505723</c:v>
                </c:pt>
                <c:pt idx="623">
                  <c:v>4.41724405678609</c:v>
                </c:pt>
                <c:pt idx="624">
                  <c:v>4.41620836851494</c:v>
                </c:pt>
                <c:pt idx="625">
                  <c:v>4.41517268024379</c:v>
                </c:pt>
                <c:pt idx="626">
                  <c:v>4.41413699197265</c:v>
                </c:pt>
                <c:pt idx="627">
                  <c:v>4.4131013037015</c:v>
                </c:pt>
                <c:pt idx="628">
                  <c:v>4.41206561543036</c:v>
                </c:pt>
                <c:pt idx="629">
                  <c:v>4.41102992715921</c:v>
                </c:pt>
                <c:pt idx="630">
                  <c:v>4.40999423888806</c:v>
                </c:pt>
                <c:pt idx="631">
                  <c:v>4.40895855061692</c:v>
                </c:pt>
                <c:pt idx="632">
                  <c:v>4.40792286234577</c:v>
                </c:pt>
                <c:pt idx="633">
                  <c:v>4.40688717407463</c:v>
                </c:pt>
                <c:pt idx="634">
                  <c:v>4.40585148580348</c:v>
                </c:pt>
                <c:pt idx="635">
                  <c:v>4.40481579753233</c:v>
                </c:pt>
                <c:pt idx="636">
                  <c:v>4.40378010926119</c:v>
                </c:pt>
                <c:pt idx="637">
                  <c:v>4.40274442099004</c:v>
                </c:pt>
                <c:pt idx="638">
                  <c:v>4.40170873271889</c:v>
                </c:pt>
                <c:pt idx="639">
                  <c:v>4.39394910291859</c:v>
                </c:pt>
                <c:pt idx="640">
                  <c:v>4.38618947311828</c:v>
                </c:pt>
                <c:pt idx="641">
                  <c:v>4.37842984331797</c:v>
                </c:pt>
                <c:pt idx="642">
                  <c:v>4.37067021351767</c:v>
                </c:pt>
                <c:pt idx="643">
                  <c:v>4.36291058371736</c:v>
                </c:pt>
                <c:pt idx="644">
                  <c:v>4.35515095391705</c:v>
                </c:pt>
                <c:pt idx="645">
                  <c:v>4.34739132411674</c:v>
                </c:pt>
                <c:pt idx="646">
                  <c:v>4.33963169431644</c:v>
                </c:pt>
                <c:pt idx="647">
                  <c:v>4.33187206451613</c:v>
                </c:pt>
                <c:pt idx="648">
                  <c:v>4.32411243471582</c:v>
                </c:pt>
                <c:pt idx="649">
                  <c:v>4.31635280491552</c:v>
                </c:pt>
                <c:pt idx="650">
                  <c:v>4.30859317511521</c:v>
                </c:pt>
                <c:pt idx="651">
                  <c:v>4.3008335453149</c:v>
                </c:pt>
                <c:pt idx="652">
                  <c:v>4.29307391551459</c:v>
                </c:pt>
                <c:pt idx="653">
                  <c:v>4.28531428571429</c:v>
                </c:pt>
                <c:pt idx="654">
                  <c:v>4.27755465591398</c:v>
                </c:pt>
                <c:pt idx="655">
                  <c:v>4.26979502611367</c:v>
                </c:pt>
                <c:pt idx="656">
                  <c:v>4.26203539631337</c:v>
                </c:pt>
                <c:pt idx="657">
                  <c:v>4.25427576651306</c:v>
                </c:pt>
                <c:pt idx="658">
                  <c:v>4.24651613671275</c:v>
                </c:pt>
                <c:pt idx="659">
                  <c:v>4.23875650691244</c:v>
                </c:pt>
                <c:pt idx="660">
                  <c:v>4.23099687711214</c:v>
                </c:pt>
                <c:pt idx="661">
                  <c:v>4.22323724731183</c:v>
                </c:pt>
                <c:pt idx="662">
                  <c:v>4.21547761751152</c:v>
                </c:pt>
                <c:pt idx="663">
                  <c:v>4.20771798771122</c:v>
                </c:pt>
                <c:pt idx="664">
                  <c:v>4.19995835791091</c:v>
                </c:pt>
                <c:pt idx="665">
                  <c:v>4.1921987281106</c:v>
                </c:pt>
                <c:pt idx="666">
                  <c:v>4.18443909831029</c:v>
                </c:pt>
                <c:pt idx="667">
                  <c:v>4.17667946850999</c:v>
                </c:pt>
                <c:pt idx="668">
                  <c:v>4.16891983870968</c:v>
                </c:pt>
                <c:pt idx="669">
                  <c:v>4.15453227738963</c:v>
                </c:pt>
                <c:pt idx="670">
                  <c:v>4.14014471606957</c:v>
                </c:pt>
                <c:pt idx="671">
                  <c:v>4.12575715474952</c:v>
                </c:pt>
                <c:pt idx="672">
                  <c:v>4.11136959342946</c:v>
                </c:pt>
                <c:pt idx="673">
                  <c:v>4.09698203210941</c:v>
                </c:pt>
                <c:pt idx="674">
                  <c:v>4.08259447078936</c:v>
                </c:pt>
                <c:pt idx="675">
                  <c:v>4.0682069094693</c:v>
                </c:pt>
                <c:pt idx="676">
                  <c:v>4.05381934814925</c:v>
                </c:pt>
                <c:pt idx="677">
                  <c:v>4.0394317868292</c:v>
                </c:pt>
                <c:pt idx="678">
                  <c:v>4.02504422550914</c:v>
                </c:pt>
                <c:pt idx="679">
                  <c:v>4.01065666418909</c:v>
                </c:pt>
                <c:pt idx="680">
                  <c:v>3.99626910286904</c:v>
                </c:pt>
                <c:pt idx="681">
                  <c:v>3.98188154154898</c:v>
                </c:pt>
                <c:pt idx="682">
                  <c:v>3.96749398022893</c:v>
                </c:pt>
                <c:pt idx="683">
                  <c:v>3.95310641890888</c:v>
                </c:pt>
                <c:pt idx="684">
                  <c:v>3.93871885758882</c:v>
                </c:pt>
                <c:pt idx="685">
                  <c:v>3.92433129626877</c:v>
                </c:pt>
                <c:pt idx="686">
                  <c:v>3.90994373494871</c:v>
                </c:pt>
                <c:pt idx="687">
                  <c:v>3.89555617362866</c:v>
                </c:pt>
                <c:pt idx="688">
                  <c:v>3.88116861230861</c:v>
                </c:pt>
                <c:pt idx="689">
                  <c:v>3.86678105098855</c:v>
                </c:pt>
                <c:pt idx="690">
                  <c:v>3.8523934896685</c:v>
                </c:pt>
                <c:pt idx="691">
                  <c:v>3.83800592834845</c:v>
                </c:pt>
                <c:pt idx="692">
                  <c:v>3.82361836702839</c:v>
                </c:pt>
                <c:pt idx="693">
                  <c:v>3.80923080570834</c:v>
                </c:pt>
                <c:pt idx="694">
                  <c:v>3.79484324438829</c:v>
                </c:pt>
                <c:pt idx="695">
                  <c:v>3.78045568306823</c:v>
                </c:pt>
                <c:pt idx="696">
                  <c:v>3.76606812174818</c:v>
                </c:pt>
                <c:pt idx="697">
                  <c:v>3.75168056042813</c:v>
                </c:pt>
                <c:pt idx="698">
                  <c:v>3.73729299910807</c:v>
                </c:pt>
                <c:pt idx="699">
                  <c:v>3.72290543778802</c:v>
                </c:pt>
                <c:pt idx="700">
                  <c:v>3.70712778110599</c:v>
                </c:pt>
                <c:pt idx="701">
                  <c:v>3.69135012442396</c:v>
                </c:pt>
                <c:pt idx="702">
                  <c:v>3.67557246774194</c:v>
                </c:pt>
                <c:pt idx="703">
                  <c:v>3.65979481105991</c:v>
                </c:pt>
                <c:pt idx="704">
                  <c:v>3.64401715437788</c:v>
                </c:pt>
                <c:pt idx="705">
                  <c:v>3.62823949769585</c:v>
                </c:pt>
                <c:pt idx="706">
                  <c:v>3.61246184101382</c:v>
                </c:pt>
                <c:pt idx="707">
                  <c:v>3.5966841843318</c:v>
                </c:pt>
                <c:pt idx="708">
                  <c:v>3.58090652764977</c:v>
                </c:pt>
                <c:pt idx="709">
                  <c:v>3.56512887096774</c:v>
                </c:pt>
                <c:pt idx="710">
                  <c:v>3.54935121428571</c:v>
                </c:pt>
                <c:pt idx="711">
                  <c:v>3.53357355760369</c:v>
                </c:pt>
                <c:pt idx="712">
                  <c:v>3.51779590092166</c:v>
                </c:pt>
                <c:pt idx="713">
                  <c:v>3.50201824423963</c:v>
                </c:pt>
                <c:pt idx="714">
                  <c:v>3.4862405875576</c:v>
                </c:pt>
                <c:pt idx="715">
                  <c:v>3.47046293087558</c:v>
                </c:pt>
                <c:pt idx="716">
                  <c:v>3.45468527419355</c:v>
                </c:pt>
                <c:pt idx="717">
                  <c:v>3.43890761751152</c:v>
                </c:pt>
                <c:pt idx="718">
                  <c:v>3.42312996082949</c:v>
                </c:pt>
                <c:pt idx="719">
                  <c:v>3.40735230414747</c:v>
                </c:pt>
                <c:pt idx="720">
                  <c:v>3.39157464746544</c:v>
                </c:pt>
                <c:pt idx="721">
                  <c:v>3.37579699078341</c:v>
                </c:pt>
                <c:pt idx="722">
                  <c:v>3.36001933410138</c:v>
                </c:pt>
                <c:pt idx="723">
                  <c:v>3.34424167741935</c:v>
                </c:pt>
                <c:pt idx="724">
                  <c:v>3.32846402073733</c:v>
                </c:pt>
                <c:pt idx="725">
                  <c:v>3.3126863640553</c:v>
                </c:pt>
                <c:pt idx="726">
                  <c:v>3.29690870737327</c:v>
                </c:pt>
                <c:pt idx="727">
                  <c:v>3.28113105069124</c:v>
                </c:pt>
                <c:pt idx="728">
                  <c:v>3.26535339400922</c:v>
                </c:pt>
                <c:pt idx="729">
                  <c:v>3.24957573732719</c:v>
                </c:pt>
              </c:numCache>
            </c:numRef>
          </c:yVal>
          <c:smooth val="0"/>
        </c:ser>
        <c:axId val="48603324"/>
        <c:axId val="35725531"/>
      </c:scatterChart>
      <c:scatterChart>
        <c:scatterStyle val="lineMarker"/>
        <c:varyColors val="0"/>
        <c:ser>
          <c:idx val="1"/>
          <c:order val="1"/>
          <c:tx>
            <c:strRef>
              <c:f>label 2</c:f>
              <c:strCache>
                <c:ptCount val="1"/>
                <c:pt idx="0">
                  <c:v>Column S</c:v>
                </c:pt>
              </c:strCache>
            </c:strRef>
          </c:tx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730"/>
                <c:pt idx="39">
                  <c:v>44099</c:v>
                </c:pt>
                <c:pt idx="40">
                  <c:v>44156</c:v>
                </c:pt>
                <c:pt idx="41">
                  <c:v>44247</c:v>
                </c:pt>
                <c:pt idx="42">
                  <c:v>44275</c:v>
                </c:pt>
                <c:pt idx="43">
                  <c:v>44296</c:v>
                </c:pt>
                <c:pt idx="44">
                  <c:v>44326</c:v>
                </c:pt>
                <c:pt idx="45">
                  <c:v>44336</c:v>
                </c:pt>
                <c:pt idx="46">
                  <c:v>44339</c:v>
                </c:pt>
                <c:pt idx="47">
                  <c:v>44342</c:v>
                </c:pt>
                <c:pt idx="48">
                  <c:v>44350</c:v>
                </c:pt>
                <c:pt idx="49">
                  <c:v>44353</c:v>
                </c:pt>
                <c:pt idx="50">
                  <c:v>44356</c:v>
                </c:pt>
                <c:pt idx="51">
                  <c:v>44358</c:v>
                </c:pt>
                <c:pt idx="52">
                  <c:v>44360</c:v>
                </c:pt>
                <c:pt idx="53">
                  <c:v>44362</c:v>
                </c:pt>
                <c:pt idx="54">
                  <c:v>44364</c:v>
                </c:pt>
                <c:pt idx="55">
                  <c:v>44366</c:v>
                </c:pt>
                <c:pt idx="56">
                  <c:v>44368</c:v>
                </c:pt>
                <c:pt idx="57">
                  <c:v>44370</c:v>
                </c:pt>
                <c:pt idx="58">
                  <c:v>44372</c:v>
                </c:pt>
                <c:pt idx="59">
                  <c:v>44374</c:v>
                </c:pt>
                <c:pt idx="60">
                  <c:v>44376</c:v>
                </c:pt>
                <c:pt idx="61">
                  <c:v>44377</c:v>
                </c:pt>
                <c:pt idx="62">
                  <c:v>44378</c:v>
                </c:pt>
                <c:pt idx="63">
                  <c:v>44379</c:v>
                </c:pt>
                <c:pt idx="64">
                  <c:v>44380</c:v>
                </c:pt>
                <c:pt idx="65">
                  <c:v>44381</c:v>
                </c:pt>
                <c:pt idx="66">
                  <c:v>44382</c:v>
                </c:pt>
                <c:pt idx="67">
                  <c:v>44383</c:v>
                </c:pt>
                <c:pt idx="68">
                  <c:v>44384</c:v>
                </c:pt>
                <c:pt idx="69">
                  <c:v>44385</c:v>
                </c:pt>
                <c:pt idx="70">
                  <c:v>44386</c:v>
                </c:pt>
                <c:pt idx="71">
                  <c:v>44387</c:v>
                </c:pt>
                <c:pt idx="72">
                  <c:v>44388</c:v>
                </c:pt>
                <c:pt idx="73">
                  <c:v>44389</c:v>
                </c:pt>
                <c:pt idx="74">
                  <c:v>44390</c:v>
                </c:pt>
                <c:pt idx="75">
                  <c:v>44391</c:v>
                </c:pt>
                <c:pt idx="76">
                  <c:v>44392</c:v>
                </c:pt>
                <c:pt idx="77">
                  <c:v>44393</c:v>
                </c:pt>
                <c:pt idx="78">
                  <c:v>44394</c:v>
                </c:pt>
                <c:pt idx="79">
                  <c:v>44395</c:v>
                </c:pt>
                <c:pt idx="80">
                  <c:v>44397</c:v>
                </c:pt>
                <c:pt idx="81">
                  <c:v>44407</c:v>
                </c:pt>
                <c:pt idx="82">
                  <c:v>44423</c:v>
                </c:pt>
                <c:pt idx="83">
                  <c:v>44445</c:v>
                </c:pt>
                <c:pt idx="84">
                  <c:v>44469</c:v>
                </c:pt>
                <c:pt idx="85">
                  <c:v>44479</c:v>
                </c:pt>
                <c:pt idx="86">
                  <c:v>44501</c:v>
                </c:pt>
                <c:pt idx="87">
                  <c:v>44531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730"/>
                <c:pt idx="0">
                  <c:v>2.90096967015637</c:v>
                </c:pt>
                <c:pt idx="1">
                  <c:v>2.8066915130312</c:v>
                </c:pt>
                <c:pt idx="2">
                  <c:v>2.91404622258994</c:v>
                </c:pt>
                <c:pt idx="3">
                  <c:v>3.00048782757204</c:v>
                </c:pt>
                <c:pt idx="4">
                  <c:v>3.45111114374911</c:v>
                </c:pt>
                <c:pt idx="5">
                  <c:v>3.33382272572501</c:v>
                </c:pt>
                <c:pt idx="6">
                  <c:v>3.4024233778936</c:v>
                </c:pt>
                <c:pt idx="7">
                  <c:v>3.44244645751525</c:v>
                </c:pt>
                <c:pt idx="8">
                  <c:v>3.3886</c:v>
                </c:pt>
                <c:pt idx="9">
                  <c:v>3.27594390424951</c:v>
                </c:pt>
                <c:pt idx="10">
                  <c:v>3.26984886680709</c:v>
                </c:pt>
                <c:pt idx="11">
                  <c:v>3.2369025969372</c:v>
                </c:pt>
                <c:pt idx="12">
                  <c:v>3.08432761442851</c:v>
                </c:pt>
                <c:pt idx="13">
                  <c:v>3.18707155547053</c:v>
                </c:pt>
                <c:pt idx="14">
                  <c:v>3.095815586826</c:v>
                </c:pt>
                <c:pt idx="15">
                  <c:v>3.23156284204275</c:v>
                </c:pt>
                <c:pt idx="16">
                  <c:v>3.1430297462029</c:v>
                </c:pt>
                <c:pt idx="17">
                  <c:v>3.03344757253581</c:v>
                </c:pt>
                <c:pt idx="18">
                  <c:v>3.0651130289869</c:v>
                </c:pt>
                <c:pt idx="19">
                  <c:v>3.01600382004282</c:v>
                </c:pt>
                <c:pt idx="20">
                  <c:v>2.99733738653172</c:v>
                </c:pt>
                <c:pt idx="21">
                  <c:v>3.00383986800412</c:v>
                </c:pt>
                <c:pt idx="22">
                  <c:v>2.95830241481754</c:v>
                </c:pt>
                <c:pt idx="23">
                  <c:v>2.98480430209901</c:v>
                </c:pt>
                <c:pt idx="24">
                  <c:v>3.02545141386146</c:v>
                </c:pt>
                <c:pt idx="25">
                  <c:v>2.9832084698479</c:v>
                </c:pt>
                <c:pt idx="26">
                  <c:v>2.94389936302583</c:v>
                </c:pt>
                <c:pt idx="27">
                  <c:v>2.98745947128132</c:v>
                </c:pt>
                <c:pt idx="28">
                  <c:v>3.0228026884229</c:v>
                </c:pt>
                <c:pt idx="29">
                  <c:v>2.90056784798747</c:v>
                </c:pt>
                <c:pt idx="30">
                  <c:v>2.88965354975186</c:v>
                </c:pt>
                <c:pt idx="31">
                  <c:v>3.01842184258704</c:v>
                </c:pt>
                <c:pt idx="32">
                  <c:v>2.97579677206775</c:v>
                </c:pt>
                <c:pt idx="33">
                  <c:v>2.89310716523877</c:v>
                </c:pt>
                <c:pt idx="34">
                  <c:v>2.87731584021066</c:v>
                </c:pt>
                <c:pt idx="35">
                  <c:v>2.95777440887765</c:v>
                </c:pt>
                <c:pt idx="36">
                  <c:v>2.9323571242128</c:v>
                </c:pt>
                <c:pt idx="37">
                  <c:v>2.8031427582272</c:v>
                </c:pt>
                <c:pt idx="38">
                  <c:v>2.87001502083149</c:v>
                </c:pt>
                <c:pt idx="39">
                  <c:v>2.96227727374321</c:v>
                </c:pt>
                <c:pt idx="40">
                  <c:v>3.30799967888057</c:v>
                </c:pt>
                <c:pt idx="41">
                  <c:v>3.52155190003802</c:v>
                </c:pt>
                <c:pt idx="42">
                  <c:v>3.46664160231993</c:v>
                </c:pt>
                <c:pt idx="43">
                  <c:v>3.45463805627006</c:v>
                </c:pt>
                <c:pt idx="44">
                  <c:v>3.39869833915645</c:v>
                </c:pt>
                <c:pt idx="45">
                  <c:v>3.3465634540995</c:v>
                </c:pt>
                <c:pt idx="46">
                  <c:v>3.22799206068851</c:v>
                </c:pt>
                <c:pt idx="47">
                  <c:v>3.35117574993928</c:v>
                </c:pt>
                <c:pt idx="48">
                  <c:v>3.21929076424201</c:v>
                </c:pt>
                <c:pt idx="49">
                  <c:v>3.15257295722351</c:v>
                </c:pt>
                <c:pt idx="50">
                  <c:v>3.13214162247686</c:v>
                </c:pt>
                <c:pt idx="51">
                  <c:v>3.14423612938449</c:v>
                </c:pt>
                <c:pt idx="52">
                  <c:v>3.20083629411564</c:v>
                </c:pt>
                <c:pt idx="53">
                  <c:v>3.10329196188582</c:v>
                </c:pt>
                <c:pt idx="54">
                  <c:v>3.04617538421275</c:v>
                </c:pt>
                <c:pt idx="55">
                  <c:v>3.08553244046912</c:v>
                </c:pt>
                <c:pt idx="56">
                  <c:v>3.14318423187111</c:v>
                </c:pt>
                <c:pt idx="57">
                  <c:v>3.14955141705921</c:v>
                </c:pt>
                <c:pt idx="58">
                  <c:v>2.87451690300529</c:v>
                </c:pt>
                <c:pt idx="59">
                  <c:v>3.06867068808732</c:v>
                </c:pt>
                <c:pt idx="60">
                  <c:v>2.85682793423512</c:v>
                </c:pt>
                <c:pt idx="61">
                  <c:v>2.97610971251073</c:v>
                </c:pt>
                <c:pt idx="62">
                  <c:v>2.84608303900539</c:v>
                </c:pt>
                <c:pt idx="63">
                  <c:v>3.12099003303734</c:v>
                </c:pt>
                <c:pt idx="64">
                  <c:v>2.98912114817647</c:v>
                </c:pt>
                <c:pt idx="65">
                  <c:v>3.02409048711971</c:v>
                </c:pt>
                <c:pt idx="66">
                  <c:v>3.04848274122443</c:v>
                </c:pt>
                <c:pt idx="67">
                  <c:v>2.98359441083074</c:v>
                </c:pt>
                <c:pt idx="68">
                  <c:v>3.13739487468439</c:v>
                </c:pt>
                <c:pt idx="69">
                  <c:v>3.05886179278805</c:v>
                </c:pt>
                <c:pt idx="70">
                  <c:v>2.97086029818867</c:v>
                </c:pt>
                <c:pt idx="71">
                  <c:v>2.96152935455227</c:v>
                </c:pt>
                <c:pt idx="72">
                  <c:v>2.94937714235788</c:v>
                </c:pt>
                <c:pt idx="73">
                  <c:v>3.0084927506326</c:v>
                </c:pt>
                <c:pt idx="74">
                  <c:v>2.96481859111975</c:v>
                </c:pt>
                <c:pt idx="75">
                  <c:v>2.93094317151044</c:v>
                </c:pt>
                <c:pt idx="76">
                  <c:v>2.93156677289645</c:v>
                </c:pt>
                <c:pt idx="77">
                  <c:v>2.97046261818471</c:v>
                </c:pt>
                <c:pt idx="78">
                  <c:v>2.87484754078941</c:v>
                </c:pt>
                <c:pt idx="79">
                  <c:v>2.91373172582214</c:v>
                </c:pt>
                <c:pt idx="80">
                  <c:v>2.96784911985015</c:v>
                </c:pt>
                <c:pt idx="81">
                  <c:v>2.87601013576545</c:v>
                </c:pt>
                <c:pt idx="82">
                  <c:v>2.79432490489075</c:v>
                </c:pt>
                <c:pt idx="83">
                  <c:v>2.92822467012816</c:v>
                </c:pt>
                <c:pt idx="84">
                  <c:v>2.93120633558004</c:v>
                </c:pt>
                <c:pt idx="85">
                  <c:v>3.10817468633916</c:v>
                </c:pt>
                <c:pt idx="86">
                  <c:v>3.16869671106165</c:v>
                </c:pt>
                <c:pt idx="87">
                  <c:v>3.33657178558655</c:v>
                </c:pt>
                <c:pt idx="88">
                  <c:v>3.20675459517401</c:v>
                </c:pt>
                <c:pt idx="89">
                  <c:v>3.31477915353293</c:v>
                </c:pt>
                <c:pt idx="90">
                  <c:v>3.28121715526908</c:v>
                </c:pt>
                <c:pt idx="91">
                  <c:v>3.41895059634608</c:v>
                </c:pt>
                <c:pt idx="92">
                  <c:v>3.52089857359609</c:v>
                </c:pt>
                <c:pt idx="93">
                  <c:v>3.47808016049011</c:v>
                </c:pt>
                <c:pt idx="94">
                  <c:v>3.36707625022052</c:v>
                </c:pt>
                <c:pt idx="95">
                  <c:v>3.45783010857372</c:v>
                </c:pt>
                <c:pt idx="96">
                  <c:v>3.41034457461493</c:v>
                </c:pt>
                <c:pt idx="97">
                  <c:v>3.39342188879976</c:v>
                </c:pt>
                <c:pt idx="98">
                  <c:v>3.36018261143658</c:v>
                </c:pt>
                <c:pt idx="99">
                  <c:v>3.32864158318437</c:v>
                </c:pt>
                <c:pt idx="100">
                  <c:v>3.23672146030001</c:v>
                </c:pt>
                <c:pt idx="101">
                  <c:v>3.21937845085285</c:v>
                </c:pt>
                <c:pt idx="102">
                  <c:v>3.09349759242564</c:v>
                </c:pt>
                <c:pt idx="103">
                  <c:v>3.21807408847583</c:v>
                </c:pt>
                <c:pt idx="104">
                  <c:v>3.14893085987584</c:v>
                </c:pt>
                <c:pt idx="105">
                  <c:v>3.09444559867745</c:v>
                </c:pt>
                <c:pt idx="106">
                  <c:v>3.13484861782792</c:v>
                </c:pt>
                <c:pt idx="107">
                  <c:v>3.11260706086151</c:v>
                </c:pt>
                <c:pt idx="108">
                  <c:v>3.04787823982017</c:v>
                </c:pt>
                <c:pt idx="109">
                  <c:v>3.10996106492584</c:v>
                </c:pt>
                <c:pt idx="110">
                  <c:v>2.9856228822387</c:v>
                </c:pt>
                <c:pt idx="111">
                  <c:v>3.20508023972845</c:v>
                </c:pt>
                <c:pt idx="112">
                  <c:v>3.08441272263282</c:v>
                </c:pt>
                <c:pt idx="113">
                  <c:v>3.12461101825367</c:v>
                </c:pt>
                <c:pt idx="114">
                  <c:v>3.14290068110037</c:v>
                </c:pt>
                <c:pt idx="115">
                  <c:v>3.15568708710591</c:v>
                </c:pt>
                <c:pt idx="116">
                  <c:v>3.05637055397267</c:v>
                </c:pt>
                <c:pt idx="117">
                  <c:v>3.11746180280839</c:v>
                </c:pt>
                <c:pt idx="118">
                  <c:v>3.18502628704748</c:v>
                </c:pt>
                <c:pt idx="119">
                  <c:v>3.01009488338739</c:v>
                </c:pt>
                <c:pt idx="120">
                  <c:v>3.02909491633275</c:v>
                </c:pt>
                <c:pt idx="121">
                  <c:v>3.0454828283397</c:v>
                </c:pt>
                <c:pt idx="122">
                  <c:v>2.99229696584088</c:v>
                </c:pt>
                <c:pt idx="123">
                  <c:v>2.95447754580972</c:v>
                </c:pt>
                <c:pt idx="124">
                  <c:v>2.96133255307139</c:v>
                </c:pt>
                <c:pt idx="125">
                  <c:v>3.03422224617205</c:v>
                </c:pt>
                <c:pt idx="126">
                  <c:v>2.99893064810031</c:v>
                </c:pt>
                <c:pt idx="127">
                  <c:v>2.98264308601419</c:v>
                </c:pt>
                <c:pt idx="128">
                  <c:v>2.95102147593609</c:v>
                </c:pt>
                <c:pt idx="129">
                  <c:v>2.99147639597792</c:v>
                </c:pt>
                <c:pt idx="130">
                  <c:v>2.9314683298437</c:v>
                </c:pt>
                <c:pt idx="131">
                  <c:v>2.98944853145812</c:v>
                </c:pt>
                <c:pt idx="132">
                  <c:v>3.00029400428078</c:v>
                </c:pt>
                <c:pt idx="133">
                  <c:v>2.92153795043947</c:v>
                </c:pt>
                <c:pt idx="134">
                  <c:v>2.99728644732303</c:v>
                </c:pt>
                <c:pt idx="135">
                  <c:v>2.80617685334712</c:v>
                </c:pt>
                <c:pt idx="136">
                  <c:v>3.0000085184927</c:v>
                </c:pt>
                <c:pt idx="137">
                  <c:v>2.9565362716185</c:v>
                </c:pt>
                <c:pt idx="138">
                  <c:v>3.01809716613201</c:v>
                </c:pt>
                <c:pt idx="139">
                  <c:v>3.03778894259512</c:v>
                </c:pt>
                <c:pt idx="140">
                  <c:v>3.2164791126165</c:v>
                </c:pt>
                <c:pt idx="141">
                  <c:v>3.14745654603936</c:v>
                </c:pt>
                <c:pt idx="142">
                  <c:v>3.2045379030429</c:v>
                </c:pt>
                <c:pt idx="143">
                  <c:v>3.04235771318851</c:v>
                </c:pt>
                <c:pt idx="144">
                  <c:v>3.12543961900688</c:v>
                </c:pt>
                <c:pt idx="145">
                  <c:v>3.29562509222842</c:v>
                </c:pt>
                <c:pt idx="146">
                  <c:v>3.12827518533112</c:v>
                </c:pt>
              </c:numCache>
            </c:numRef>
          </c:yVal>
          <c:smooth val="0"/>
        </c:ser>
        <c:axId val="28434510"/>
        <c:axId val="48019480"/>
      </c:scatterChart>
      <c:valAx>
        <c:axId val="48603324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35725531"/>
        <c:crosses val="autoZero"/>
        <c:crossBetween val="midCat"/>
        <c:majorUnit val="30.45"/>
      </c:valAx>
      <c:valAx>
        <c:axId val="35725531"/>
        <c:scaling>
          <c:orientation val="maxMin"/>
          <c:max val="4.5"/>
          <c:min val="2.5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8603324"/>
        <c:crosses val="autoZero"/>
        <c:crossBetween val="midCat"/>
        <c:majorUnit val="0.5"/>
      </c:valAx>
      <c:valAx>
        <c:axId val="2843451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48019480"/>
        <c:crossBetween val="midCat"/>
      </c:valAx>
      <c:valAx>
        <c:axId val="48019480"/>
        <c:scaling>
          <c:orientation val="maxMin"/>
          <c:max val="3.55"/>
          <c:min val="2.5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28434510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677627903264427"/>
          <c:y val="0.171202375061851"/>
          <c:w val="0.864234974858329"/>
          <c:h val="0.72897080653142"/>
        </c:manualLayout>
      </c:layout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BB</c:v>
                </c:pt>
              </c:strCache>
            </c:strRef>
          </c:tx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44099</c:v>
                </c:pt>
                <c:pt idx="1">
                  <c:v>44156</c:v>
                </c:pt>
                <c:pt idx="2">
                  <c:v>44247</c:v>
                </c:pt>
                <c:pt idx="3">
                  <c:v>44275</c:v>
                </c:pt>
                <c:pt idx="4">
                  <c:v>44296</c:v>
                </c:pt>
                <c:pt idx="5">
                  <c:v>44326</c:v>
                </c:pt>
                <c:pt idx="6">
                  <c:v>44336</c:v>
                </c:pt>
                <c:pt idx="7">
                  <c:v>44339</c:v>
                </c:pt>
                <c:pt idx="8">
                  <c:v>44342</c:v>
                </c:pt>
                <c:pt idx="9">
                  <c:v>44350</c:v>
                </c:pt>
                <c:pt idx="10">
                  <c:v>44353</c:v>
                </c:pt>
                <c:pt idx="11">
                  <c:v>44356</c:v>
                </c:pt>
                <c:pt idx="12">
                  <c:v>44358</c:v>
                </c:pt>
                <c:pt idx="13">
                  <c:v>44360</c:v>
                </c:pt>
                <c:pt idx="14">
                  <c:v>44362</c:v>
                </c:pt>
                <c:pt idx="15">
                  <c:v>44364</c:v>
                </c:pt>
                <c:pt idx="16">
                  <c:v>44366</c:v>
                </c:pt>
                <c:pt idx="17">
                  <c:v>44368</c:v>
                </c:pt>
                <c:pt idx="18">
                  <c:v>44370</c:v>
                </c:pt>
                <c:pt idx="19">
                  <c:v>44372</c:v>
                </c:pt>
                <c:pt idx="20">
                  <c:v>44374</c:v>
                </c:pt>
                <c:pt idx="21">
                  <c:v>44376</c:v>
                </c:pt>
                <c:pt idx="22">
                  <c:v>44377</c:v>
                </c:pt>
                <c:pt idx="23">
                  <c:v>44378</c:v>
                </c:pt>
                <c:pt idx="24">
                  <c:v>44379</c:v>
                </c:pt>
                <c:pt idx="25">
                  <c:v>44380</c:v>
                </c:pt>
                <c:pt idx="26">
                  <c:v>44381</c:v>
                </c:pt>
                <c:pt idx="27">
                  <c:v>44382</c:v>
                </c:pt>
                <c:pt idx="28">
                  <c:v>44383</c:v>
                </c:pt>
                <c:pt idx="29">
                  <c:v>44384</c:v>
                </c:pt>
                <c:pt idx="30">
                  <c:v>44385</c:v>
                </c:pt>
                <c:pt idx="31">
                  <c:v>44386</c:v>
                </c:pt>
                <c:pt idx="32">
                  <c:v>44387</c:v>
                </c:pt>
                <c:pt idx="33">
                  <c:v>44388</c:v>
                </c:pt>
                <c:pt idx="34">
                  <c:v>44389</c:v>
                </c:pt>
                <c:pt idx="35">
                  <c:v>44390</c:v>
                </c:pt>
                <c:pt idx="36">
                  <c:v>44391</c:v>
                </c:pt>
                <c:pt idx="37">
                  <c:v>44392</c:v>
                </c:pt>
                <c:pt idx="38">
                  <c:v>44393</c:v>
                </c:pt>
                <c:pt idx="39">
                  <c:v>44394</c:v>
                </c:pt>
                <c:pt idx="40">
                  <c:v>44395</c:v>
                </c:pt>
                <c:pt idx="41">
                  <c:v>44397</c:v>
                </c:pt>
                <c:pt idx="42">
                  <c:v>44407</c:v>
                </c:pt>
                <c:pt idx="43">
                  <c:v>44423</c:v>
                </c:pt>
                <c:pt idx="44">
                  <c:v>44445</c:v>
                </c:pt>
                <c:pt idx="45">
                  <c:v>44469</c:v>
                </c:pt>
                <c:pt idx="46">
                  <c:v>44479</c:v>
                </c:pt>
                <c:pt idx="47">
                  <c:v>44501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0.0389863547758354</c:v>
                </c:pt>
                <c:pt idx="1">
                  <c:v>0.0244200244200169</c:v>
                </c:pt>
                <c:pt idx="2">
                  <c:v>0.0793650793650536</c:v>
                </c:pt>
                <c:pt idx="3">
                  <c:v>0.105820105820123</c:v>
                </c:pt>
                <c:pt idx="4">
                  <c:v>0.0740740740740859</c:v>
                </c:pt>
                <c:pt idx="5">
                  <c:v>0.222222222222258</c:v>
                </c:pt>
                <c:pt idx="6">
                  <c:v>0.740740740740859</c:v>
                </c:pt>
                <c:pt idx="7">
                  <c:v>0.740740740740488</c:v>
                </c:pt>
                <c:pt idx="8">
                  <c:v>0.277777777777693</c:v>
                </c:pt>
                <c:pt idx="9">
                  <c:v>0.740740740740871</c:v>
                </c:pt>
                <c:pt idx="10">
                  <c:v>0.740740740740846</c:v>
                </c:pt>
                <c:pt idx="11">
                  <c:v>1.11111111111127</c:v>
                </c:pt>
                <c:pt idx="12">
                  <c:v>1.11111111111131</c:v>
                </c:pt>
                <c:pt idx="13">
                  <c:v>1.11111111111077</c:v>
                </c:pt>
                <c:pt idx="14">
                  <c:v>1.11111111111073</c:v>
                </c:pt>
                <c:pt idx="15">
                  <c:v>1.11111111111131</c:v>
                </c:pt>
                <c:pt idx="16">
                  <c:v>1.11111111111131</c:v>
                </c:pt>
                <c:pt idx="17">
                  <c:v>1.11111111111127</c:v>
                </c:pt>
                <c:pt idx="18">
                  <c:v>1.11111111111127</c:v>
                </c:pt>
                <c:pt idx="19">
                  <c:v>1.11111111111127</c:v>
                </c:pt>
                <c:pt idx="20">
                  <c:v>1.11111111111077</c:v>
                </c:pt>
                <c:pt idx="21">
                  <c:v>2.22222222222154</c:v>
                </c:pt>
                <c:pt idx="22">
                  <c:v>2.22222222222254</c:v>
                </c:pt>
                <c:pt idx="23">
                  <c:v>2.22222222222262</c:v>
                </c:pt>
                <c:pt idx="24">
                  <c:v>2.22222222222261</c:v>
                </c:pt>
                <c:pt idx="25">
                  <c:v>2.22222222222254</c:v>
                </c:pt>
                <c:pt idx="26">
                  <c:v>2.22222222222153</c:v>
                </c:pt>
                <c:pt idx="27">
                  <c:v>2.22222222222155</c:v>
                </c:pt>
                <c:pt idx="28">
                  <c:v>2.22222222222254</c:v>
                </c:pt>
                <c:pt idx="29">
                  <c:v>2.22222222222253</c:v>
                </c:pt>
                <c:pt idx="30">
                  <c:v>2.22222222222254</c:v>
                </c:pt>
                <c:pt idx="31">
                  <c:v>2.22222222222261</c:v>
                </c:pt>
                <c:pt idx="32">
                  <c:v>2.22222222222155</c:v>
                </c:pt>
                <c:pt idx="33">
                  <c:v>2.22222222222148</c:v>
                </c:pt>
                <c:pt idx="34">
                  <c:v>2.22222222222261</c:v>
                </c:pt>
                <c:pt idx="35">
                  <c:v>2.22222222222261</c:v>
                </c:pt>
                <c:pt idx="36">
                  <c:v>2.22222222222254</c:v>
                </c:pt>
                <c:pt idx="37">
                  <c:v>2.22222222222253</c:v>
                </c:pt>
                <c:pt idx="38">
                  <c:v>2.22222222222155</c:v>
                </c:pt>
                <c:pt idx="39">
                  <c:v>2.22222222222155</c:v>
                </c:pt>
                <c:pt idx="40">
                  <c:v>1.11111111111127</c:v>
                </c:pt>
                <c:pt idx="41">
                  <c:v>0.222222222222261</c:v>
                </c:pt>
                <c:pt idx="42">
                  <c:v>0.138888888888913</c:v>
                </c:pt>
                <c:pt idx="43">
                  <c:v>0.101010101010116</c:v>
                </c:pt>
                <c:pt idx="44">
                  <c:v>0.0925925925925609</c:v>
                </c:pt>
                <c:pt idx="45">
                  <c:v>0.222222222222153</c:v>
                </c:pt>
                <c:pt idx="46">
                  <c:v>0.0815082464692681</c:v>
                </c:pt>
                <c:pt idx="47">
                  <c:v>0.0454713540808385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label 2</c:f>
              <c:strCache>
                <c:ptCount val="1"/>
                <c:pt idx="0">
                  <c:v>Column BE</c:v>
                </c:pt>
              </c:strCache>
            </c:strRef>
          </c:tx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365"/>
                <c:pt idx="0">
                  <c:v>0.0338753616685306</c:v>
                </c:pt>
                <c:pt idx="1">
                  <c:v>0.0336198120131654</c:v>
                </c:pt>
                <c:pt idx="2">
                  <c:v>0.0333642623578002</c:v>
                </c:pt>
                <c:pt idx="3">
                  <c:v>0.0331087127024349</c:v>
                </c:pt>
                <c:pt idx="4">
                  <c:v>0.0328531630470697</c:v>
                </c:pt>
                <c:pt idx="5">
                  <c:v>0.0325976133917045</c:v>
                </c:pt>
                <c:pt idx="6">
                  <c:v>0.0323420637363392</c:v>
                </c:pt>
                <c:pt idx="7">
                  <c:v>0.032086514080974</c:v>
                </c:pt>
                <c:pt idx="8">
                  <c:v>0.0318309644256088</c:v>
                </c:pt>
                <c:pt idx="9">
                  <c:v>0.0315754147702435</c:v>
                </c:pt>
                <c:pt idx="10">
                  <c:v>0.0313198651148783</c:v>
                </c:pt>
                <c:pt idx="11">
                  <c:v>0.0310643154595131</c:v>
                </c:pt>
                <c:pt idx="12">
                  <c:v>0.0308087658041478</c:v>
                </c:pt>
                <c:pt idx="13">
                  <c:v>0.0305532161487826</c:v>
                </c:pt>
                <c:pt idx="14">
                  <c:v>0.0302976664934173</c:v>
                </c:pt>
                <c:pt idx="15">
                  <c:v>0.0300421168380521</c:v>
                </c:pt>
                <c:pt idx="16">
                  <c:v>0.0297865671826869</c:v>
                </c:pt>
                <c:pt idx="17">
                  <c:v>0.0295310175273216</c:v>
                </c:pt>
                <c:pt idx="18">
                  <c:v>0.0292754678719564</c:v>
                </c:pt>
                <c:pt idx="19">
                  <c:v>0.0290199182165912</c:v>
                </c:pt>
                <c:pt idx="20">
                  <c:v>0.0287643685612259</c:v>
                </c:pt>
                <c:pt idx="21">
                  <c:v>0.0285088189058607</c:v>
                </c:pt>
                <c:pt idx="22">
                  <c:v>0.0282532692504955</c:v>
                </c:pt>
                <c:pt idx="23">
                  <c:v>0.0279977195951302</c:v>
                </c:pt>
                <c:pt idx="24">
                  <c:v>0.027742169939765</c:v>
                </c:pt>
                <c:pt idx="25">
                  <c:v>0.0274866202843998</c:v>
                </c:pt>
                <c:pt idx="26">
                  <c:v>0.0272310706290345</c:v>
                </c:pt>
                <c:pt idx="27">
                  <c:v>0.0269755209736693</c:v>
                </c:pt>
                <c:pt idx="28">
                  <c:v>0.026719971318304</c:v>
                </c:pt>
                <c:pt idx="29">
                  <c:v>0.0264644216629388</c:v>
                </c:pt>
                <c:pt idx="30">
                  <c:v>0.0262088720075736</c:v>
                </c:pt>
                <c:pt idx="31">
                  <c:v>0.0259533223522083</c:v>
                </c:pt>
                <c:pt idx="32">
                  <c:v>0.0256977726968431</c:v>
                </c:pt>
                <c:pt idx="33">
                  <c:v>0.0254422230414779</c:v>
                </c:pt>
                <c:pt idx="34">
                  <c:v>0.0251866733861126</c:v>
                </c:pt>
                <c:pt idx="35">
                  <c:v>0.0249311237307474</c:v>
                </c:pt>
                <c:pt idx="36">
                  <c:v>0.0246755740753822</c:v>
                </c:pt>
                <c:pt idx="37">
                  <c:v>0.0244200244200169</c:v>
                </c:pt>
                <c:pt idx="38">
                  <c:v>0.0250238162325997</c:v>
                </c:pt>
                <c:pt idx="39">
                  <c:v>0.0256276080451826</c:v>
                </c:pt>
                <c:pt idx="40">
                  <c:v>0.0262313998577654</c:v>
                </c:pt>
                <c:pt idx="41">
                  <c:v>0.0268351916703482</c:v>
                </c:pt>
                <c:pt idx="42">
                  <c:v>0.027438983482931</c:v>
                </c:pt>
                <c:pt idx="43">
                  <c:v>0.0280427752955139</c:v>
                </c:pt>
                <c:pt idx="44">
                  <c:v>0.0286465671080967</c:v>
                </c:pt>
                <c:pt idx="45">
                  <c:v>0.0292503589206795</c:v>
                </c:pt>
                <c:pt idx="46">
                  <c:v>0.0298541507332623</c:v>
                </c:pt>
                <c:pt idx="47">
                  <c:v>0.0304579425458451</c:v>
                </c:pt>
                <c:pt idx="48">
                  <c:v>0.031061734358428</c:v>
                </c:pt>
                <c:pt idx="49">
                  <c:v>0.0316655261710108</c:v>
                </c:pt>
                <c:pt idx="50">
                  <c:v>0.0322693179835936</c:v>
                </c:pt>
                <c:pt idx="51">
                  <c:v>0.0328731097961764</c:v>
                </c:pt>
                <c:pt idx="52">
                  <c:v>0.0334769016087592</c:v>
                </c:pt>
                <c:pt idx="53">
                  <c:v>0.0340806934213421</c:v>
                </c:pt>
                <c:pt idx="54">
                  <c:v>0.0346844852339249</c:v>
                </c:pt>
                <c:pt idx="55">
                  <c:v>0.0352882770465077</c:v>
                </c:pt>
                <c:pt idx="56">
                  <c:v>0.0358920688590905</c:v>
                </c:pt>
                <c:pt idx="57">
                  <c:v>0.0364958606716733</c:v>
                </c:pt>
                <c:pt idx="58">
                  <c:v>0.0370996524842562</c:v>
                </c:pt>
                <c:pt idx="59">
                  <c:v>0.037703444296839</c:v>
                </c:pt>
                <c:pt idx="60">
                  <c:v>0.0383072361094218</c:v>
                </c:pt>
                <c:pt idx="61">
                  <c:v>0.0389110279220046</c:v>
                </c:pt>
                <c:pt idx="62">
                  <c:v>0.0395148197345875</c:v>
                </c:pt>
                <c:pt idx="63">
                  <c:v>0.0401186115471703</c:v>
                </c:pt>
                <c:pt idx="64">
                  <c:v>0.0407224033597531</c:v>
                </c:pt>
                <c:pt idx="65">
                  <c:v>0.0413261951723359</c:v>
                </c:pt>
                <c:pt idx="66">
                  <c:v>0.0419299869849187</c:v>
                </c:pt>
                <c:pt idx="67">
                  <c:v>0.0425337787975016</c:v>
                </c:pt>
                <c:pt idx="68">
                  <c:v>0.0431375706100844</c:v>
                </c:pt>
                <c:pt idx="69">
                  <c:v>0.0437413624226672</c:v>
                </c:pt>
                <c:pt idx="70">
                  <c:v>0.04434515423525</c:v>
                </c:pt>
                <c:pt idx="71">
                  <c:v>0.0449489460478328</c:v>
                </c:pt>
                <c:pt idx="72">
                  <c:v>0.0455527378604157</c:v>
                </c:pt>
                <c:pt idx="73">
                  <c:v>0.0461565296729985</c:v>
                </c:pt>
                <c:pt idx="74">
                  <c:v>0.0467603214855813</c:v>
                </c:pt>
                <c:pt idx="75">
                  <c:v>0.0473641132981641</c:v>
                </c:pt>
                <c:pt idx="76">
                  <c:v>0.0479679051107469</c:v>
                </c:pt>
                <c:pt idx="77">
                  <c:v>0.0485716969233298</c:v>
                </c:pt>
                <c:pt idx="78">
                  <c:v>0.0491754887359126</c:v>
                </c:pt>
                <c:pt idx="79">
                  <c:v>0.0497792805484954</c:v>
                </c:pt>
                <c:pt idx="80">
                  <c:v>0.0503830723610782</c:v>
                </c:pt>
                <c:pt idx="81">
                  <c:v>0.0509868641736611</c:v>
                </c:pt>
                <c:pt idx="82">
                  <c:v>0.0515906559862439</c:v>
                </c:pt>
                <c:pt idx="83">
                  <c:v>0.0521944477988267</c:v>
                </c:pt>
                <c:pt idx="84">
                  <c:v>0.0527982396114095</c:v>
                </c:pt>
                <c:pt idx="85">
                  <c:v>0.0534020314239923</c:v>
                </c:pt>
                <c:pt idx="86">
                  <c:v>0.0540058232365752</c:v>
                </c:pt>
                <c:pt idx="87">
                  <c:v>0.054609615049158</c:v>
                </c:pt>
                <c:pt idx="88">
                  <c:v>0.0552134068617408</c:v>
                </c:pt>
                <c:pt idx="89">
                  <c:v>0.0558171986743236</c:v>
                </c:pt>
                <c:pt idx="90">
                  <c:v>0.0564209904869064</c:v>
                </c:pt>
                <c:pt idx="91">
                  <c:v>0.0570247822994893</c:v>
                </c:pt>
                <c:pt idx="92">
                  <c:v>0.0576285741120721</c:v>
                </c:pt>
                <c:pt idx="93">
                  <c:v>0.0582323659246549</c:v>
                </c:pt>
                <c:pt idx="94">
                  <c:v>0.0588361577372377</c:v>
                </c:pt>
                <c:pt idx="95">
                  <c:v>0.0594399495498206</c:v>
                </c:pt>
                <c:pt idx="96">
                  <c:v>0.0600437413624034</c:v>
                </c:pt>
                <c:pt idx="97">
                  <c:v>0.0606475331749862</c:v>
                </c:pt>
                <c:pt idx="98">
                  <c:v>0.061251324987569</c:v>
                </c:pt>
                <c:pt idx="99">
                  <c:v>0.0618551168001518</c:v>
                </c:pt>
                <c:pt idx="100">
                  <c:v>0.0624589086127346</c:v>
                </c:pt>
                <c:pt idx="101">
                  <c:v>0.0630627004253175</c:v>
                </c:pt>
                <c:pt idx="102">
                  <c:v>0.0636664922379003</c:v>
                </c:pt>
                <c:pt idx="103">
                  <c:v>0.0642702840504831</c:v>
                </c:pt>
                <c:pt idx="104">
                  <c:v>0.0648740758630659</c:v>
                </c:pt>
                <c:pt idx="105">
                  <c:v>0.0654778676756488</c:v>
                </c:pt>
                <c:pt idx="106">
                  <c:v>0.0660816594882316</c:v>
                </c:pt>
                <c:pt idx="107">
                  <c:v>0.0666854513008144</c:v>
                </c:pt>
                <c:pt idx="108">
                  <c:v>0.0672892431133972</c:v>
                </c:pt>
                <c:pt idx="109">
                  <c:v>0.06789303492598</c:v>
                </c:pt>
                <c:pt idx="110">
                  <c:v>0.0684968267385629</c:v>
                </c:pt>
                <c:pt idx="111">
                  <c:v>0.0691006185511457</c:v>
                </c:pt>
                <c:pt idx="112">
                  <c:v>0.0697044103637285</c:v>
                </c:pt>
                <c:pt idx="113">
                  <c:v>0.0703082021763113</c:v>
                </c:pt>
                <c:pt idx="114">
                  <c:v>0.0709119939888941</c:v>
                </c:pt>
                <c:pt idx="115">
                  <c:v>0.071515785801477</c:v>
                </c:pt>
                <c:pt idx="116">
                  <c:v>0.0721195776140598</c:v>
                </c:pt>
                <c:pt idx="117">
                  <c:v>0.0727233694266426</c:v>
                </c:pt>
                <c:pt idx="118">
                  <c:v>0.0733271612392254</c:v>
                </c:pt>
                <c:pt idx="119">
                  <c:v>0.0739309530518082</c:v>
                </c:pt>
                <c:pt idx="120">
                  <c:v>0.0745347448643911</c:v>
                </c:pt>
                <c:pt idx="121">
                  <c:v>0.0751385366769739</c:v>
                </c:pt>
                <c:pt idx="122">
                  <c:v>0.0757423284895567</c:v>
                </c:pt>
                <c:pt idx="123">
                  <c:v>0.0763461203021395</c:v>
                </c:pt>
                <c:pt idx="124">
                  <c:v>0.0769499121147224</c:v>
                </c:pt>
                <c:pt idx="125">
                  <c:v>0.0775537039273052</c:v>
                </c:pt>
                <c:pt idx="126">
                  <c:v>0.078157495739888</c:v>
                </c:pt>
                <c:pt idx="127">
                  <c:v>0.0787612875524708</c:v>
                </c:pt>
                <c:pt idx="128">
                  <c:v>0.0793650793650536</c:v>
                </c:pt>
                <c:pt idx="129">
                  <c:v>0.080309901738449</c:v>
                </c:pt>
                <c:pt idx="130">
                  <c:v>0.0812547241118443</c:v>
                </c:pt>
                <c:pt idx="131">
                  <c:v>0.0821995464852396</c:v>
                </c:pt>
                <c:pt idx="132">
                  <c:v>0.083144368858635</c:v>
                </c:pt>
                <c:pt idx="133">
                  <c:v>0.0840891912320303</c:v>
                </c:pt>
                <c:pt idx="134">
                  <c:v>0.0850340136054256</c:v>
                </c:pt>
                <c:pt idx="135">
                  <c:v>0.0859788359788209</c:v>
                </c:pt>
                <c:pt idx="136">
                  <c:v>0.0869236583522163</c:v>
                </c:pt>
                <c:pt idx="137">
                  <c:v>0.0878684807256116</c:v>
                </c:pt>
                <c:pt idx="138">
                  <c:v>0.0888133030990069</c:v>
                </c:pt>
                <c:pt idx="139">
                  <c:v>0.0897581254724022</c:v>
                </c:pt>
                <c:pt idx="140">
                  <c:v>0.0907029478457975</c:v>
                </c:pt>
                <c:pt idx="141">
                  <c:v>0.0916477702191929</c:v>
                </c:pt>
                <c:pt idx="142">
                  <c:v>0.0925925925925882</c:v>
                </c:pt>
                <c:pt idx="143">
                  <c:v>0.0935374149659835</c:v>
                </c:pt>
                <c:pt idx="144">
                  <c:v>0.0944822373393789</c:v>
                </c:pt>
                <c:pt idx="145">
                  <c:v>0.0954270597127742</c:v>
                </c:pt>
                <c:pt idx="146">
                  <c:v>0.0963718820861695</c:v>
                </c:pt>
                <c:pt idx="147">
                  <c:v>0.0973167044595648</c:v>
                </c:pt>
                <c:pt idx="148">
                  <c:v>0.0982615268329601</c:v>
                </c:pt>
                <c:pt idx="149">
                  <c:v>0.0992063492063555</c:v>
                </c:pt>
                <c:pt idx="150">
                  <c:v>0.100151171579751</c:v>
                </c:pt>
                <c:pt idx="151">
                  <c:v>0.101095993953146</c:v>
                </c:pt>
                <c:pt idx="152">
                  <c:v>0.102040816326541</c:v>
                </c:pt>
                <c:pt idx="153">
                  <c:v>0.102985638699937</c:v>
                </c:pt>
                <c:pt idx="154">
                  <c:v>0.103930461073332</c:v>
                </c:pt>
                <c:pt idx="155">
                  <c:v>0.104875283446727</c:v>
                </c:pt>
                <c:pt idx="156">
                  <c:v>0.105820105820123</c:v>
                </c:pt>
                <c:pt idx="157">
                  <c:v>0.104308390022692</c:v>
                </c:pt>
                <c:pt idx="158">
                  <c:v>0.102796674225262</c:v>
                </c:pt>
                <c:pt idx="159">
                  <c:v>0.101284958427832</c:v>
                </c:pt>
                <c:pt idx="160">
                  <c:v>0.0997732426304014</c:v>
                </c:pt>
                <c:pt idx="161">
                  <c:v>0.0982615268329711</c:v>
                </c:pt>
                <c:pt idx="162">
                  <c:v>0.0967498110355408</c:v>
                </c:pt>
                <c:pt idx="163">
                  <c:v>0.0952380952381105</c:v>
                </c:pt>
                <c:pt idx="164">
                  <c:v>0.0937263794406801</c:v>
                </c:pt>
                <c:pt idx="165">
                  <c:v>0.0922146636432498</c:v>
                </c:pt>
                <c:pt idx="166">
                  <c:v>0.0907029478458195</c:v>
                </c:pt>
                <c:pt idx="167">
                  <c:v>0.0891912320483892</c:v>
                </c:pt>
                <c:pt idx="168">
                  <c:v>0.0876795162509588</c:v>
                </c:pt>
                <c:pt idx="169">
                  <c:v>0.0861678004535285</c:v>
                </c:pt>
                <c:pt idx="170">
                  <c:v>0.0846560846560982</c:v>
                </c:pt>
                <c:pt idx="171">
                  <c:v>0.0831443688586679</c:v>
                </c:pt>
                <c:pt idx="172">
                  <c:v>0.0816326530612375</c:v>
                </c:pt>
                <c:pt idx="173">
                  <c:v>0.0801209372638072</c:v>
                </c:pt>
                <c:pt idx="174">
                  <c:v>0.0786092214663769</c:v>
                </c:pt>
                <c:pt idx="175">
                  <c:v>0.0770975056689465</c:v>
                </c:pt>
                <c:pt idx="176">
                  <c:v>0.0755857898715162</c:v>
                </c:pt>
                <c:pt idx="177">
                  <c:v>0.0740740740740859</c:v>
                </c:pt>
                <c:pt idx="178">
                  <c:v>0.079012345679025</c:v>
                </c:pt>
                <c:pt idx="179">
                  <c:v>0.083950617283964</c:v>
                </c:pt>
                <c:pt idx="180">
                  <c:v>0.0888888888889031</c:v>
                </c:pt>
                <c:pt idx="181">
                  <c:v>0.0938271604938421</c:v>
                </c:pt>
                <c:pt idx="182">
                  <c:v>0.0987654320987812</c:v>
                </c:pt>
                <c:pt idx="183">
                  <c:v>0.10370370370372</c:v>
                </c:pt>
                <c:pt idx="184">
                  <c:v>0.108641975308659</c:v>
                </c:pt>
                <c:pt idx="185">
                  <c:v>0.113580246913598</c:v>
                </c:pt>
                <c:pt idx="186">
                  <c:v>0.118518518518537</c:v>
                </c:pt>
                <c:pt idx="187">
                  <c:v>0.123456790123476</c:v>
                </c:pt>
                <c:pt idx="188">
                  <c:v>0.128395061728416</c:v>
                </c:pt>
                <c:pt idx="189">
                  <c:v>0.133333333333355</c:v>
                </c:pt>
                <c:pt idx="190">
                  <c:v>0.138271604938294</c:v>
                </c:pt>
                <c:pt idx="191">
                  <c:v>0.143209876543233</c:v>
                </c:pt>
                <c:pt idx="192">
                  <c:v>0.148148148148172</c:v>
                </c:pt>
                <c:pt idx="193">
                  <c:v>0.153086419753111</c:v>
                </c:pt>
                <c:pt idx="194">
                  <c:v>0.15802469135805</c:v>
                </c:pt>
                <c:pt idx="195">
                  <c:v>0.162962962962989</c:v>
                </c:pt>
                <c:pt idx="196">
                  <c:v>0.167901234567928</c:v>
                </c:pt>
                <c:pt idx="197">
                  <c:v>0.172839506172867</c:v>
                </c:pt>
                <c:pt idx="198">
                  <c:v>0.177777777777806</c:v>
                </c:pt>
                <c:pt idx="199">
                  <c:v>0.182716049382745</c:v>
                </c:pt>
                <c:pt idx="200">
                  <c:v>0.187654320987684</c:v>
                </c:pt>
                <c:pt idx="201">
                  <c:v>0.192592592592623</c:v>
                </c:pt>
                <c:pt idx="202">
                  <c:v>0.197530864197562</c:v>
                </c:pt>
                <c:pt idx="203">
                  <c:v>0.202469135802501</c:v>
                </c:pt>
                <c:pt idx="204">
                  <c:v>0.20740740740744</c:v>
                </c:pt>
                <c:pt idx="205">
                  <c:v>0.21234567901238</c:v>
                </c:pt>
                <c:pt idx="206">
                  <c:v>0.217283950617319</c:v>
                </c:pt>
                <c:pt idx="207">
                  <c:v>0.222222222222258</c:v>
                </c:pt>
                <c:pt idx="208">
                  <c:v>0.274074074074118</c:v>
                </c:pt>
                <c:pt idx="209">
                  <c:v>0.325925925925978</c:v>
                </c:pt>
                <c:pt idx="210">
                  <c:v>0.377777777777838</c:v>
                </c:pt>
                <c:pt idx="211">
                  <c:v>0.429629629629698</c:v>
                </c:pt>
                <c:pt idx="212">
                  <c:v>0.481481481481558</c:v>
                </c:pt>
                <c:pt idx="213">
                  <c:v>0.533333333333419</c:v>
                </c:pt>
                <c:pt idx="214">
                  <c:v>0.585185185185279</c:v>
                </c:pt>
                <c:pt idx="215">
                  <c:v>0.637037037037139</c:v>
                </c:pt>
                <c:pt idx="216">
                  <c:v>0.688888888888999</c:v>
                </c:pt>
                <c:pt idx="217">
                  <c:v>0.740740740740859</c:v>
                </c:pt>
                <c:pt idx="218">
                  <c:v>0.740740740740735</c:v>
                </c:pt>
                <c:pt idx="219">
                  <c:v>0.740740740740612</c:v>
                </c:pt>
                <c:pt idx="220">
                  <c:v>0.740740740740488</c:v>
                </c:pt>
                <c:pt idx="221">
                  <c:v>0.586419753086223</c:v>
                </c:pt>
                <c:pt idx="222">
                  <c:v>0.432098765431958</c:v>
                </c:pt>
                <c:pt idx="223">
                  <c:v>0.277777777777693</c:v>
                </c:pt>
                <c:pt idx="224">
                  <c:v>0.33564814814809</c:v>
                </c:pt>
                <c:pt idx="225">
                  <c:v>0.393518518518487</c:v>
                </c:pt>
                <c:pt idx="226">
                  <c:v>0.451388888888885</c:v>
                </c:pt>
                <c:pt idx="227">
                  <c:v>0.509259259259282</c:v>
                </c:pt>
                <c:pt idx="228">
                  <c:v>0.567129629629679</c:v>
                </c:pt>
                <c:pt idx="229">
                  <c:v>0.625000000000076</c:v>
                </c:pt>
                <c:pt idx="230">
                  <c:v>0.682870370370473</c:v>
                </c:pt>
                <c:pt idx="231">
                  <c:v>0.740740740740871</c:v>
                </c:pt>
                <c:pt idx="232">
                  <c:v>0.740740740740862</c:v>
                </c:pt>
                <c:pt idx="233">
                  <c:v>0.740740740740854</c:v>
                </c:pt>
                <c:pt idx="234">
                  <c:v>0.740740740740846</c:v>
                </c:pt>
                <c:pt idx="235">
                  <c:v>0.864197530864321</c:v>
                </c:pt>
                <c:pt idx="236">
                  <c:v>0.987654320987796</c:v>
                </c:pt>
                <c:pt idx="237">
                  <c:v>1.11111111111127</c:v>
                </c:pt>
                <c:pt idx="238">
                  <c:v>1.11111111111129</c:v>
                </c:pt>
                <c:pt idx="239">
                  <c:v>1.11111111111131</c:v>
                </c:pt>
                <c:pt idx="240">
                  <c:v>1.11111111111104</c:v>
                </c:pt>
                <c:pt idx="241">
                  <c:v>1.11111111111077</c:v>
                </c:pt>
                <c:pt idx="242">
                  <c:v>1.11111111111075</c:v>
                </c:pt>
                <c:pt idx="243">
                  <c:v>1.11111111111073</c:v>
                </c:pt>
                <c:pt idx="244">
                  <c:v>1.11111111111102</c:v>
                </c:pt>
                <c:pt idx="245">
                  <c:v>1.11111111111131</c:v>
                </c:pt>
                <c:pt idx="246">
                  <c:v>1.11111111111131</c:v>
                </c:pt>
                <c:pt idx="247">
                  <c:v>1.11111111111131</c:v>
                </c:pt>
                <c:pt idx="248">
                  <c:v>1.11111111111129</c:v>
                </c:pt>
                <c:pt idx="249">
                  <c:v>1.11111111111127</c:v>
                </c:pt>
                <c:pt idx="250">
                  <c:v>1.11111111111127</c:v>
                </c:pt>
                <c:pt idx="251">
                  <c:v>1.11111111111127</c:v>
                </c:pt>
                <c:pt idx="252">
                  <c:v>1.11111111111127</c:v>
                </c:pt>
                <c:pt idx="253">
                  <c:v>1.11111111111127</c:v>
                </c:pt>
                <c:pt idx="254">
                  <c:v>1.11111111111102</c:v>
                </c:pt>
                <c:pt idx="255">
                  <c:v>1.11111111111077</c:v>
                </c:pt>
                <c:pt idx="256">
                  <c:v>1.66666666666615</c:v>
                </c:pt>
                <c:pt idx="257">
                  <c:v>2.22222222222154</c:v>
                </c:pt>
                <c:pt idx="258">
                  <c:v>2.22222222222254</c:v>
                </c:pt>
                <c:pt idx="259">
                  <c:v>2.22222222222262</c:v>
                </c:pt>
                <c:pt idx="260">
                  <c:v>2.22222222222261</c:v>
                </c:pt>
                <c:pt idx="261">
                  <c:v>2.22222222222254</c:v>
                </c:pt>
                <c:pt idx="262">
                  <c:v>2.22222222222153</c:v>
                </c:pt>
                <c:pt idx="263">
                  <c:v>2.22222222222155</c:v>
                </c:pt>
                <c:pt idx="264">
                  <c:v>2.22222222222254</c:v>
                </c:pt>
                <c:pt idx="265">
                  <c:v>2.22222222222253</c:v>
                </c:pt>
                <c:pt idx="266">
                  <c:v>2.22222222222254</c:v>
                </c:pt>
                <c:pt idx="267">
                  <c:v>2.22222222222261</c:v>
                </c:pt>
                <c:pt idx="268">
                  <c:v>2.22222222222155</c:v>
                </c:pt>
                <c:pt idx="269">
                  <c:v>2.22222222222148</c:v>
                </c:pt>
                <c:pt idx="270">
                  <c:v>2.22222222222261</c:v>
                </c:pt>
                <c:pt idx="271">
                  <c:v>2.22222222222261</c:v>
                </c:pt>
                <c:pt idx="272">
                  <c:v>2.22222222222254</c:v>
                </c:pt>
                <c:pt idx="273">
                  <c:v>2.22222222222253</c:v>
                </c:pt>
                <c:pt idx="274">
                  <c:v>2.22222222222155</c:v>
                </c:pt>
                <c:pt idx="275">
                  <c:v>2.22222222222155</c:v>
                </c:pt>
                <c:pt idx="276">
                  <c:v>1.11111111111127</c:v>
                </c:pt>
                <c:pt idx="277">
                  <c:v>0.666666666666766</c:v>
                </c:pt>
                <c:pt idx="278">
                  <c:v>0.222222222222261</c:v>
                </c:pt>
                <c:pt idx="279">
                  <c:v>0.213888888888926</c:v>
                </c:pt>
                <c:pt idx="280">
                  <c:v>0.205555555555592</c:v>
                </c:pt>
                <c:pt idx="281">
                  <c:v>0.197222222222257</c:v>
                </c:pt>
                <c:pt idx="282">
                  <c:v>0.188888888888922</c:v>
                </c:pt>
                <c:pt idx="283">
                  <c:v>0.180555555555587</c:v>
                </c:pt>
                <c:pt idx="284">
                  <c:v>0.172222222222252</c:v>
                </c:pt>
                <c:pt idx="285">
                  <c:v>0.163888888888918</c:v>
                </c:pt>
                <c:pt idx="286">
                  <c:v>0.155555555555583</c:v>
                </c:pt>
                <c:pt idx="287">
                  <c:v>0.147222222222248</c:v>
                </c:pt>
                <c:pt idx="288">
                  <c:v>0.138888888888913</c:v>
                </c:pt>
                <c:pt idx="289">
                  <c:v>0.136521464646488</c:v>
                </c:pt>
                <c:pt idx="290">
                  <c:v>0.134154040404064</c:v>
                </c:pt>
                <c:pt idx="291">
                  <c:v>0.131786616161639</c:v>
                </c:pt>
                <c:pt idx="292">
                  <c:v>0.129419191919214</c:v>
                </c:pt>
                <c:pt idx="293">
                  <c:v>0.127051767676789</c:v>
                </c:pt>
                <c:pt idx="294">
                  <c:v>0.124684343434364</c:v>
                </c:pt>
                <c:pt idx="295">
                  <c:v>0.122316919191939</c:v>
                </c:pt>
                <c:pt idx="296">
                  <c:v>0.119949494949514</c:v>
                </c:pt>
                <c:pt idx="297">
                  <c:v>0.11758207070709</c:v>
                </c:pt>
                <c:pt idx="298">
                  <c:v>0.115214646464665</c:v>
                </c:pt>
                <c:pt idx="299">
                  <c:v>0.11284722222224</c:v>
                </c:pt>
                <c:pt idx="300">
                  <c:v>0.110479797979815</c:v>
                </c:pt>
                <c:pt idx="301">
                  <c:v>0.10811237373739</c:v>
                </c:pt>
                <c:pt idx="302">
                  <c:v>0.105744949494965</c:v>
                </c:pt>
                <c:pt idx="303">
                  <c:v>0.10337752525254</c:v>
                </c:pt>
                <c:pt idx="304">
                  <c:v>0.101010101010116</c:v>
                </c:pt>
                <c:pt idx="305">
                  <c:v>0.100627486991136</c:v>
                </c:pt>
                <c:pt idx="306">
                  <c:v>0.100244872972156</c:v>
                </c:pt>
                <c:pt idx="307">
                  <c:v>0.0998622589531763</c:v>
                </c:pt>
                <c:pt idx="308">
                  <c:v>0.0994796449341965</c:v>
                </c:pt>
                <c:pt idx="309">
                  <c:v>0.0990970309152167</c:v>
                </c:pt>
                <c:pt idx="310">
                  <c:v>0.098714416896237</c:v>
                </c:pt>
                <c:pt idx="311">
                  <c:v>0.0983318028772572</c:v>
                </c:pt>
                <c:pt idx="312">
                  <c:v>0.0979491888582775</c:v>
                </c:pt>
                <c:pt idx="313">
                  <c:v>0.0975665748392977</c:v>
                </c:pt>
                <c:pt idx="314">
                  <c:v>0.097183960820318</c:v>
                </c:pt>
                <c:pt idx="315">
                  <c:v>0.0968013468013382</c:v>
                </c:pt>
                <c:pt idx="316">
                  <c:v>0.0964187327823585</c:v>
                </c:pt>
                <c:pt idx="317">
                  <c:v>0.0960361187633787</c:v>
                </c:pt>
                <c:pt idx="318">
                  <c:v>0.0956535047443989</c:v>
                </c:pt>
                <c:pt idx="319">
                  <c:v>0.0952708907254192</c:v>
                </c:pt>
                <c:pt idx="320">
                  <c:v>0.0948882767064394</c:v>
                </c:pt>
                <c:pt idx="321">
                  <c:v>0.0945056626874597</c:v>
                </c:pt>
                <c:pt idx="322">
                  <c:v>0.0941230486684799</c:v>
                </c:pt>
                <c:pt idx="323">
                  <c:v>0.0937404346495002</c:v>
                </c:pt>
                <c:pt idx="324">
                  <c:v>0.0933578206305204</c:v>
                </c:pt>
                <c:pt idx="325">
                  <c:v>0.0929752066115406</c:v>
                </c:pt>
                <c:pt idx="326">
                  <c:v>0.0925925925925609</c:v>
                </c:pt>
                <c:pt idx="327">
                  <c:v>0.0979938271604606</c:v>
                </c:pt>
                <c:pt idx="328">
                  <c:v>0.10339506172836</c:v>
                </c:pt>
                <c:pt idx="329">
                  <c:v>0.10879629629626</c:v>
                </c:pt>
                <c:pt idx="330">
                  <c:v>0.11419753086416</c:v>
                </c:pt>
                <c:pt idx="331">
                  <c:v>0.119598765432059</c:v>
                </c:pt>
                <c:pt idx="332">
                  <c:v>0.124999999999959</c:v>
                </c:pt>
                <c:pt idx="333">
                  <c:v>0.130401234567859</c:v>
                </c:pt>
                <c:pt idx="334">
                  <c:v>0.135802469135758</c:v>
                </c:pt>
                <c:pt idx="335">
                  <c:v>0.141203703703658</c:v>
                </c:pt>
                <c:pt idx="336">
                  <c:v>0.146604938271558</c:v>
                </c:pt>
                <c:pt idx="337">
                  <c:v>0.152006172839457</c:v>
                </c:pt>
                <c:pt idx="338">
                  <c:v>0.157407407407357</c:v>
                </c:pt>
                <c:pt idx="339">
                  <c:v>0.162808641975257</c:v>
                </c:pt>
                <c:pt idx="340">
                  <c:v>0.168209876543156</c:v>
                </c:pt>
                <c:pt idx="341">
                  <c:v>0.173611111111056</c:v>
                </c:pt>
                <c:pt idx="342">
                  <c:v>0.179012345678956</c:v>
                </c:pt>
                <c:pt idx="343">
                  <c:v>0.184413580246855</c:v>
                </c:pt>
                <c:pt idx="344">
                  <c:v>0.189814814814755</c:v>
                </c:pt>
                <c:pt idx="345">
                  <c:v>0.195216049382655</c:v>
                </c:pt>
                <c:pt idx="346">
                  <c:v>0.200617283950554</c:v>
                </c:pt>
                <c:pt idx="347">
                  <c:v>0.206018518518454</c:v>
                </c:pt>
                <c:pt idx="348">
                  <c:v>0.211419753086354</c:v>
                </c:pt>
                <c:pt idx="349">
                  <c:v>0.216820987654253</c:v>
                </c:pt>
                <c:pt idx="350">
                  <c:v>0.222222222222153</c:v>
                </c:pt>
                <c:pt idx="351">
                  <c:v>0.208150824646865</c:v>
                </c:pt>
                <c:pt idx="352">
                  <c:v>0.194079427071576</c:v>
                </c:pt>
                <c:pt idx="353">
                  <c:v>0.180008029496288</c:v>
                </c:pt>
                <c:pt idx="354">
                  <c:v>0.165936631920999</c:v>
                </c:pt>
                <c:pt idx="355">
                  <c:v>0.151865234345711</c:v>
                </c:pt>
                <c:pt idx="356">
                  <c:v>0.137793836770422</c:v>
                </c:pt>
                <c:pt idx="357">
                  <c:v>0.123722439195134</c:v>
                </c:pt>
                <c:pt idx="358">
                  <c:v>0.109651041619845</c:v>
                </c:pt>
                <c:pt idx="359">
                  <c:v>0.0955796440445566</c:v>
                </c:pt>
                <c:pt idx="360">
                  <c:v>0.0815082464692681</c:v>
                </c:pt>
                <c:pt idx="361">
                  <c:v>0.0798702059061576</c:v>
                </c:pt>
                <c:pt idx="362">
                  <c:v>0.0782321653430472</c:v>
                </c:pt>
                <c:pt idx="363">
                  <c:v>0.0765941247799368</c:v>
                </c:pt>
                <c:pt idx="364">
                  <c:v>0.0749560842168263</c:v>
                </c:pt>
              </c:numCache>
            </c:numRef>
          </c:yVal>
          <c:smooth val="0"/>
        </c:ser>
        <c:axId val="12758940"/>
        <c:axId val="14775477"/>
      </c:scatterChart>
      <c:valAx>
        <c:axId val="12758940"/>
        <c:scaling>
          <c:orientation val="minMax"/>
        </c:scaling>
        <c:delete val="0"/>
        <c:axPos val="b"/>
        <c:numFmt formatCode="[$-409]d/mmm/yyyy;@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4775477"/>
        <c:crosses val="autoZero"/>
        <c:crossBetween val="midCat"/>
      </c:valAx>
      <c:valAx>
        <c:axId val="14775477"/>
        <c:scaling>
          <c:orientation val="minMax"/>
        </c:scaling>
        <c:delete val="0"/>
        <c:axPos val="l"/>
        <c:numFmt formatCode="0.0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2758940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9070480081716"/>
          <c:y val="0.0658062170514452"/>
          <c:w val="0.932499148791284"/>
          <c:h val="0.913833848391202"/>
        </c:manualLayout>
      </c:layout>
      <c:scatterChart>
        <c:scatterStyle val="lineMarker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F</c:v>
                </c:pt>
              </c:strCache>
            </c:strRef>
          </c:tx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730"/>
                <c:pt idx="0">
                  <c:v>3.2407400252713</c:v>
                </c:pt>
                <c:pt idx="1">
                  <c:v>3.2319043132154</c:v>
                </c:pt>
                <c:pt idx="2">
                  <c:v>3.22306860115951</c:v>
                </c:pt>
                <c:pt idx="3">
                  <c:v>3.21423288910361</c:v>
                </c:pt>
                <c:pt idx="4">
                  <c:v>3.20539717704772</c:v>
                </c:pt>
                <c:pt idx="5">
                  <c:v>3.19656146499182</c:v>
                </c:pt>
                <c:pt idx="6">
                  <c:v>3.18772575293593</c:v>
                </c:pt>
                <c:pt idx="7">
                  <c:v>3.17889004088004</c:v>
                </c:pt>
                <c:pt idx="8">
                  <c:v>3.17005432882414</c:v>
                </c:pt>
                <c:pt idx="9">
                  <c:v>3.16121861676825</c:v>
                </c:pt>
                <c:pt idx="10">
                  <c:v>3.15238290471235</c:v>
                </c:pt>
                <c:pt idx="11">
                  <c:v>3.14354719265646</c:v>
                </c:pt>
                <c:pt idx="12">
                  <c:v>3.13471148060057</c:v>
                </c:pt>
                <c:pt idx="13">
                  <c:v>3.12587576854467</c:v>
                </c:pt>
                <c:pt idx="14">
                  <c:v>3.11704005648878</c:v>
                </c:pt>
                <c:pt idx="15">
                  <c:v>3.10820434443288</c:v>
                </c:pt>
                <c:pt idx="16">
                  <c:v>3.09936863237699</c:v>
                </c:pt>
                <c:pt idx="17">
                  <c:v>3.09053292032109</c:v>
                </c:pt>
                <c:pt idx="18">
                  <c:v>3.0816972082652</c:v>
                </c:pt>
                <c:pt idx="19">
                  <c:v>3.07286149620931</c:v>
                </c:pt>
                <c:pt idx="20">
                  <c:v>3.06402578415341</c:v>
                </c:pt>
                <c:pt idx="21">
                  <c:v>3.05519007209752</c:v>
                </c:pt>
                <c:pt idx="22">
                  <c:v>3.04635436004162</c:v>
                </c:pt>
                <c:pt idx="23">
                  <c:v>3.03751864798573</c:v>
                </c:pt>
                <c:pt idx="24">
                  <c:v>3.02868293592984</c:v>
                </c:pt>
                <c:pt idx="25">
                  <c:v>3.01984722387394</c:v>
                </c:pt>
                <c:pt idx="26">
                  <c:v>3.01101151181805</c:v>
                </c:pt>
                <c:pt idx="27">
                  <c:v>3.00217579976215</c:v>
                </c:pt>
                <c:pt idx="28">
                  <c:v>2.99334008770626</c:v>
                </c:pt>
                <c:pt idx="29">
                  <c:v>2.98450437565036</c:v>
                </c:pt>
                <c:pt idx="30">
                  <c:v>2.97566866359447</c:v>
                </c:pt>
                <c:pt idx="31">
                  <c:v>2.98524204474506</c:v>
                </c:pt>
                <c:pt idx="32">
                  <c:v>2.99481542589564</c:v>
                </c:pt>
                <c:pt idx="33">
                  <c:v>3.00438880704623</c:v>
                </c:pt>
                <c:pt idx="34">
                  <c:v>3.01396218819682</c:v>
                </c:pt>
                <c:pt idx="35">
                  <c:v>3.02353556934741</c:v>
                </c:pt>
                <c:pt idx="36">
                  <c:v>3.03310895049799</c:v>
                </c:pt>
                <c:pt idx="37">
                  <c:v>3.04268233164858</c:v>
                </c:pt>
                <c:pt idx="38">
                  <c:v>3.05225571279917</c:v>
                </c:pt>
                <c:pt idx="39">
                  <c:v>3.06182909394975</c:v>
                </c:pt>
                <c:pt idx="40">
                  <c:v>3.07140247510034</c:v>
                </c:pt>
                <c:pt idx="41">
                  <c:v>3.08097585625093</c:v>
                </c:pt>
                <c:pt idx="42">
                  <c:v>3.09054923740152</c:v>
                </c:pt>
                <c:pt idx="43">
                  <c:v>3.1001226185521</c:v>
                </c:pt>
                <c:pt idx="44">
                  <c:v>3.10969599970269</c:v>
                </c:pt>
                <c:pt idx="45">
                  <c:v>3.11926938085328</c:v>
                </c:pt>
                <c:pt idx="46">
                  <c:v>3.12884276200387</c:v>
                </c:pt>
                <c:pt idx="47">
                  <c:v>3.13841614315445</c:v>
                </c:pt>
                <c:pt idx="48">
                  <c:v>3.14798952430504</c:v>
                </c:pt>
                <c:pt idx="49">
                  <c:v>3.15756290545563</c:v>
                </c:pt>
                <c:pt idx="50">
                  <c:v>3.16713628660621</c:v>
                </c:pt>
                <c:pt idx="51">
                  <c:v>3.1767096677568</c:v>
                </c:pt>
                <c:pt idx="52">
                  <c:v>3.18628304890739</c:v>
                </c:pt>
                <c:pt idx="53">
                  <c:v>3.19585643005798</c:v>
                </c:pt>
                <c:pt idx="54">
                  <c:v>3.20542981120856</c:v>
                </c:pt>
                <c:pt idx="55">
                  <c:v>3.21500319235915</c:v>
                </c:pt>
                <c:pt idx="56">
                  <c:v>3.22457657350974</c:v>
                </c:pt>
                <c:pt idx="57">
                  <c:v>3.23414995466032</c:v>
                </c:pt>
                <c:pt idx="58">
                  <c:v>3.24372333581091</c:v>
                </c:pt>
                <c:pt idx="59">
                  <c:v>3.2532967169615</c:v>
                </c:pt>
                <c:pt idx="60">
                  <c:v>3.26287009811209</c:v>
                </c:pt>
                <c:pt idx="61">
                  <c:v>3.27244347926267</c:v>
                </c:pt>
                <c:pt idx="62">
                  <c:v>3.28841594239631</c:v>
                </c:pt>
                <c:pt idx="63">
                  <c:v>3.30438840552995</c:v>
                </c:pt>
                <c:pt idx="64">
                  <c:v>3.3203608686636</c:v>
                </c:pt>
                <c:pt idx="65">
                  <c:v>3.33633333179724</c:v>
                </c:pt>
                <c:pt idx="66">
                  <c:v>3.35230579493088</c:v>
                </c:pt>
                <c:pt idx="67">
                  <c:v>3.36827825806452</c:v>
                </c:pt>
                <c:pt idx="68">
                  <c:v>3.38425072119816</c:v>
                </c:pt>
                <c:pt idx="69">
                  <c:v>3.4002231843318</c:v>
                </c:pt>
                <c:pt idx="70">
                  <c:v>3.41619564746544</c:v>
                </c:pt>
                <c:pt idx="71">
                  <c:v>3.43216811059908</c:v>
                </c:pt>
                <c:pt idx="72">
                  <c:v>3.44814057373272</c:v>
                </c:pt>
                <c:pt idx="73">
                  <c:v>3.46411303686636</c:v>
                </c:pt>
                <c:pt idx="74">
                  <c:v>3.4800855</c:v>
                </c:pt>
                <c:pt idx="75">
                  <c:v>3.49605796313364</c:v>
                </c:pt>
                <c:pt idx="76">
                  <c:v>3.51203042626728</c:v>
                </c:pt>
                <c:pt idx="77">
                  <c:v>3.52800288940092</c:v>
                </c:pt>
                <c:pt idx="78">
                  <c:v>3.54397535253456</c:v>
                </c:pt>
                <c:pt idx="79">
                  <c:v>3.5599478156682</c:v>
                </c:pt>
                <c:pt idx="80">
                  <c:v>3.57592027880184</c:v>
                </c:pt>
                <c:pt idx="81">
                  <c:v>3.59189274193549</c:v>
                </c:pt>
                <c:pt idx="82">
                  <c:v>3.60786520506913</c:v>
                </c:pt>
                <c:pt idx="83">
                  <c:v>3.62383766820277</c:v>
                </c:pt>
                <c:pt idx="84">
                  <c:v>3.63981013133641</c:v>
                </c:pt>
                <c:pt idx="85">
                  <c:v>3.65578259447005</c:v>
                </c:pt>
                <c:pt idx="86">
                  <c:v>3.67175505760369</c:v>
                </c:pt>
                <c:pt idx="87">
                  <c:v>3.68772752073733</c:v>
                </c:pt>
                <c:pt idx="88">
                  <c:v>3.70369998387097</c:v>
                </c:pt>
                <c:pt idx="89">
                  <c:v>3.71967244700461</c:v>
                </c:pt>
                <c:pt idx="90">
                  <c:v>3.73564491013825</c:v>
                </c:pt>
                <c:pt idx="91">
                  <c:v>3.75161737327189</c:v>
                </c:pt>
                <c:pt idx="92">
                  <c:v>3.76263234874387</c:v>
                </c:pt>
                <c:pt idx="93">
                  <c:v>3.77364732421585</c:v>
                </c:pt>
                <c:pt idx="94">
                  <c:v>3.78466229968783</c:v>
                </c:pt>
                <c:pt idx="95">
                  <c:v>3.7956772751598</c:v>
                </c:pt>
                <c:pt idx="96">
                  <c:v>3.80669225063178</c:v>
                </c:pt>
                <c:pt idx="97">
                  <c:v>3.81770722610376</c:v>
                </c:pt>
                <c:pt idx="98">
                  <c:v>3.82872220157574</c:v>
                </c:pt>
                <c:pt idx="99">
                  <c:v>3.83973717704772</c:v>
                </c:pt>
                <c:pt idx="100">
                  <c:v>3.8507521525197</c:v>
                </c:pt>
                <c:pt idx="101">
                  <c:v>3.86176712799168</c:v>
                </c:pt>
                <c:pt idx="102">
                  <c:v>3.87278210346365</c:v>
                </c:pt>
                <c:pt idx="103">
                  <c:v>3.88379707893563</c:v>
                </c:pt>
                <c:pt idx="104">
                  <c:v>3.89481205440761</c:v>
                </c:pt>
                <c:pt idx="105">
                  <c:v>3.90582702987959</c:v>
                </c:pt>
                <c:pt idx="106">
                  <c:v>3.91684200535157</c:v>
                </c:pt>
                <c:pt idx="107">
                  <c:v>3.92785698082355</c:v>
                </c:pt>
                <c:pt idx="108">
                  <c:v>3.93887195629553</c:v>
                </c:pt>
                <c:pt idx="109">
                  <c:v>3.9498869317675</c:v>
                </c:pt>
                <c:pt idx="110">
                  <c:v>3.96090190723948</c:v>
                </c:pt>
                <c:pt idx="111">
                  <c:v>3.97191688271146</c:v>
                </c:pt>
                <c:pt idx="112">
                  <c:v>3.98293185818344</c:v>
                </c:pt>
                <c:pt idx="113">
                  <c:v>3.99394683365542</c:v>
                </c:pt>
                <c:pt idx="114">
                  <c:v>4.0049618091274</c:v>
                </c:pt>
                <c:pt idx="115">
                  <c:v>4.01597678459938</c:v>
                </c:pt>
                <c:pt idx="116">
                  <c:v>4.02699176007135</c:v>
                </c:pt>
                <c:pt idx="117">
                  <c:v>4.03800673554333</c:v>
                </c:pt>
                <c:pt idx="118">
                  <c:v>4.04902171101531</c:v>
                </c:pt>
                <c:pt idx="119">
                  <c:v>4.06003668648729</c:v>
                </c:pt>
                <c:pt idx="120">
                  <c:v>4.07105166195927</c:v>
                </c:pt>
                <c:pt idx="121">
                  <c:v>4.08206663743125</c:v>
                </c:pt>
                <c:pt idx="122">
                  <c:v>4.09308161290323</c:v>
                </c:pt>
                <c:pt idx="123">
                  <c:v>4.09641088095238</c:v>
                </c:pt>
                <c:pt idx="124">
                  <c:v>4.09974014900154</c:v>
                </c:pt>
                <c:pt idx="125">
                  <c:v>4.10306941705069</c:v>
                </c:pt>
                <c:pt idx="126">
                  <c:v>4.10639868509985</c:v>
                </c:pt>
                <c:pt idx="127">
                  <c:v>4.109727953149</c:v>
                </c:pt>
                <c:pt idx="128">
                  <c:v>4.11305722119816</c:v>
                </c:pt>
                <c:pt idx="129">
                  <c:v>4.11638648924731</c:v>
                </c:pt>
                <c:pt idx="130">
                  <c:v>4.11971575729647</c:v>
                </c:pt>
                <c:pt idx="131">
                  <c:v>4.12304502534562</c:v>
                </c:pt>
                <c:pt idx="132">
                  <c:v>4.12637429339478</c:v>
                </c:pt>
                <c:pt idx="133">
                  <c:v>4.12970356144393</c:v>
                </c:pt>
                <c:pt idx="134">
                  <c:v>4.13303282949309</c:v>
                </c:pt>
                <c:pt idx="135">
                  <c:v>4.13636209754224</c:v>
                </c:pt>
                <c:pt idx="136">
                  <c:v>4.1396913655914</c:v>
                </c:pt>
                <c:pt idx="137">
                  <c:v>4.14302063364055</c:v>
                </c:pt>
                <c:pt idx="138">
                  <c:v>4.14634990168971</c:v>
                </c:pt>
                <c:pt idx="139">
                  <c:v>4.14967916973886</c:v>
                </c:pt>
                <c:pt idx="140">
                  <c:v>4.15300843778802</c:v>
                </c:pt>
                <c:pt idx="141">
                  <c:v>4.15633770583717</c:v>
                </c:pt>
                <c:pt idx="142">
                  <c:v>4.15966697388633</c:v>
                </c:pt>
                <c:pt idx="143">
                  <c:v>4.16299624193549</c:v>
                </c:pt>
                <c:pt idx="144">
                  <c:v>4.16632550998464</c:v>
                </c:pt>
                <c:pt idx="145">
                  <c:v>4.16965477803379</c:v>
                </c:pt>
                <c:pt idx="146">
                  <c:v>4.17298404608295</c:v>
                </c:pt>
                <c:pt idx="147">
                  <c:v>4.17631331413211</c:v>
                </c:pt>
                <c:pt idx="148">
                  <c:v>4.17964258218126</c:v>
                </c:pt>
                <c:pt idx="149">
                  <c:v>4.18297185023042</c:v>
                </c:pt>
                <c:pt idx="150">
                  <c:v>4.18630111827957</c:v>
                </c:pt>
                <c:pt idx="151">
                  <c:v>4.18963038632873</c:v>
                </c:pt>
                <c:pt idx="152">
                  <c:v>4.19295965437788</c:v>
                </c:pt>
                <c:pt idx="153">
                  <c:v>4.1963174037461</c:v>
                </c:pt>
                <c:pt idx="154">
                  <c:v>4.19967515311432</c:v>
                </c:pt>
                <c:pt idx="155">
                  <c:v>4.20303290248253</c:v>
                </c:pt>
                <c:pt idx="156">
                  <c:v>4.20639065185075</c:v>
                </c:pt>
                <c:pt idx="157">
                  <c:v>4.20974840121897</c:v>
                </c:pt>
                <c:pt idx="158">
                  <c:v>4.21310615058719</c:v>
                </c:pt>
                <c:pt idx="159">
                  <c:v>4.2164638999554</c:v>
                </c:pt>
                <c:pt idx="160">
                  <c:v>4.21982164932362</c:v>
                </c:pt>
                <c:pt idx="161">
                  <c:v>4.22317939869184</c:v>
                </c:pt>
                <c:pt idx="162">
                  <c:v>4.22653714806006</c:v>
                </c:pt>
                <c:pt idx="163">
                  <c:v>4.22989489742827</c:v>
                </c:pt>
                <c:pt idx="164">
                  <c:v>4.23325264679649</c:v>
                </c:pt>
                <c:pt idx="165">
                  <c:v>4.23661039616471</c:v>
                </c:pt>
                <c:pt idx="166">
                  <c:v>4.23996814553293</c:v>
                </c:pt>
                <c:pt idx="167">
                  <c:v>4.24332589490115</c:v>
                </c:pt>
                <c:pt idx="168">
                  <c:v>4.24668364426936</c:v>
                </c:pt>
                <c:pt idx="169">
                  <c:v>4.25004139363758</c:v>
                </c:pt>
                <c:pt idx="170">
                  <c:v>4.2533991430058</c:v>
                </c:pt>
                <c:pt idx="171">
                  <c:v>4.25675689237402</c:v>
                </c:pt>
                <c:pt idx="172">
                  <c:v>4.26011464174223</c:v>
                </c:pt>
                <c:pt idx="173">
                  <c:v>4.26347239111045</c:v>
                </c:pt>
                <c:pt idx="174">
                  <c:v>4.26683014047867</c:v>
                </c:pt>
                <c:pt idx="175">
                  <c:v>4.27018788984689</c:v>
                </c:pt>
                <c:pt idx="176">
                  <c:v>4.2735456392151</c:v>
                </c:pt>
                <c:pt idx="177">
                  <c:v>4.27690338858332</c:v>
                </c:pt>
                <c:pt idx="178">
                  <c:v>4.28026113795154</c:v>
                </c:pt>
                <c:pt idx="179">
                  <c:v>4.28361888731976</c:v>
                </c:pt>
                <c:pt idx="180">
                  <c:v>4.28697663668797</c:v>
                </c:pt>
                <c:pt idx="181">
                  <c:v>4.29033438605619</c:v>
                </c:pt>
                <c:pt idx="182">
                  <c:v>4.29369213542441</c:v>
                </c:pt>
                <c:pt idx="183">
                  <c:v>4.29704988479263</c:v>
                </c:pt>
                <c:pt idx="184">
                  <c:v>4.30042608369258</c:v>
                </c:pt>
                <c:pt idx="185">
                  <c:v>4.30380228259254</c:v>
                </c:pt>
                <c:pt idx="186">
                  <c:v>4.30717848149249</c:v>
                </c:pt>
                <c:pt idx="187">
                  <c:v>4.31055468039245</c:v>
                </c:pt>
                <c:pt idx="188">
                  <c:v>4.3139308792924</c:v>
                </c:pt>
                <c:pt idx="189">
                  <c:v>4.31730707819236</c:v>
                </c:pt>
                <c:pt idx="190">
                  <c:v>4.32068327709232</c:v>
                </c:pt>
                <c:pt idx="191">
                  <c:v>4.32405947599227</c:v>
                </c:pt>
                <c:pt idx="192">
                  <c:v>4.32743567489223</c:v>
                </c:pt>
                <c:pt idx="193">
                  <c:v>4.33081187379218</c:v>
                </c:pt>
                <c:pt idx="194">
                  <c:v>4.33418807269214</c:v>
                </c:pt>
                <c:pt idx="195">
                  <c:v>4.33756427159209</c:v>
                </c:pt>
                <c:pt idx="196">
                  <c:v>4.34094047049205</c:v>
                </c:pt>
                <c:pt idx="197">
                  <c:v>4.344316669392</c:v>
                </c:pt>
                <c:pt idx="198">
                  <c:v>4.34769286829196</c:v>
                </c:pt>
                <c:pt idx="199">
                  <c:v>4.35106906719191</c:v>
                </c:pt>
                <c:pt idx="200">
                  <c:v>4.35444526609187</c:v>
                </c:pt>
                <c:pt idx="201">
                  <c:v>4.35782146499183</c:v>
                </c:pt>
                <c:pt idx="202">
                  <c:v>4.36119766389178</c:v>
                </c:pt>
                <c:pt idx="203">
                  <c:v>4.36457386279174</c:v>
                </c:pt>
                <c:pt idx="204">
                  <c:v>4.36795006169169</c:v>
                </c:pt>
                <c:pt idx="205">
                  <c:v>4.37132626059165</c:v>
                </c:pt>
                <c:pt idx="206">
                  <c:v>4.3747024594916</c:v>
                </c:pt>
                <c:pt idx="207">
                  <c:v>4.37807865839156</c:v>
                </c:pt>
                <c:pt idx="208">
                  <c:v>4.38145485729151</c:v>
                </c:pt>
                <c:pt idx="209">
                  <c:v>4.38483105619147</c:v>
                </c:pt>
                <c:pt idx="210">
                  <c:v>4.38820725509142</c:v>
                </c:pt>
                <c:pt idx="211">
                  <c:v>4.39158345399138</c:v>
                </c:pt>
                <c:pt idx="212">
                  <c:v>4.39495965289134</c:v>
                </c:pt>
                <c:pt idx="213">
                  <c:v>4.39833585179129</c:v>
                </c:pt>
                <c:pt idx="214">
                  <c:v>4.40171205069125</c:v>
                </c:pt>
                <c:pt idx="215">
                  <c:v>4.40285858706386</c:v>
                </c:pt>
                <c:pt idx="216">
                  <c:v>4.40400512343647</c:v>
                </c:pt>
                <c:pt idx="217">
                  <c:v>4.40515165980909</c:v>
                </c:pt>
                <c:pt idx="218">
                  <c:v>4.4062981961817</c:v>
                </c:pt>
                <c:pt idx="219">
                  <c:v>4.40744473255431</c:v>
                </c:pt>
                <c:pt idx="220">
                  <c:v>4.40859126892693</c:v>
                </c:pt>
                <c:pt idx="221">
                  <c:v>4.40973780529954</c:v>
                </c:pt>
                <c:pt idx="222">
                  <c:v>4.41088434167215</c:v>
                </c:pt>
                <c:pt idx="223">
                  <c:v>4.41203087804477</c:v>
                </c:pt>
                <c:pt idx="224">
                  <c:v>4.41317741441738</c:v>
                </c:pt>
                <c:pt idx="225">
                  <c:v>4.41432395078999</c:v>
                </c:pt>
                <c:pt idx="226">
                  <c:v>4.41547048716261</c:v>
                </c:pt>
                <c:pt idx="227">
                  <c:v>4.41661702353522</c:v>
                </c:pt>
                <c:pt idx="228">
                  <c:v>4.41776355990783</c:v>
                </c:pt>
                <c:pt idx="229">
                  <c:v>4.41891009628045</c:v>
                </c:pt>
                <c:pt idx="230">
                  <c:v>4.42005663265306</c:v>
                </c:pt>
                <c:pt idx="231">
                  <c:v>4.42120316902568</c:v>
                </c:pt>
                <c:pt idx="232">
                  <c:v>4.42234970539829</c:v>
                </c:pt>
                <c:pt idx="233">
                  <c:v>4.4234962417709</c:v>
                </c:pt>
                <c:pt idx="234">
                  <c:v>4.42464277814352</c:v>
                </c:pt>
                <c:pt idx="235">
                  <c:v>4.42578931451613</c:v>
                </c:pt>
                <c:pt idx="236">
                  <c:v>4.42693585088874</c:v>
                </c:pt>
                <c:pt idx="237">
                  <c:v>4.42808238726136</c:v>
                </c:pt>
                <c:pt idx="238">
                  <c:v>4.42922892363397</c:v>
                </c:pt>
                <c:pt idx="239">
                  <c:v>4.43037546000658</c:v>
                </c:pt>
                <c:pt idx="240">
                  <c:v>4.4315219963792</c:v>
                </c:pt>
                <c:pt idx="241">
                  <c:v>4.43266853275181</c:v>
                </c:pt>
                <c:pt idx="242">
                  <c:v>4.43381506912442</c:v>
                </c:pt>
                <c:pt idx="243">
                  <c:v>4.43277938085328</c:v>
                </c:pt>
                <c:pt idx="244">
                  <c:v>4.43174369258213</c:v>
                </c:pt>
                <c:pt idx="245">
                  <c:v>4.43070800431099</c:v>
                </c:pt>
                <c:pt idx="246">
                  <c:v>4.42967231603984</c:v>
                </c:pt>
                <c:pt idx="247">
                  <c:v>4.42863662776869</c:v>
                </c:pt>
                <c:pt idx="248">
                  <c:v>4.42760093949755</c:v>
                </c:pt>
                <c:pt idx="249">
                  <c:v>4.4265652512264</c:v>
                </c:pt>
                <c:pt idx="250">
                  <c:v>4.42552956295526</c:v>
                </c:pt>
                <c:pt idx="251">
                  <c:v>4.42449387468411</c:v>
                </c:pt>
                <c:pt idx="252">
                  <c:v>4.42345818641296</c:v>
                </c:pt>
                <c:pt idx="253">
                  <c:v>4.42242249814182</c:v>
                </c:pt>
                <c:pt idx="254">
                  <c:v>4.42138680987067</c:v>
                </c:pt>
                <c:pt idx="255">
                  <c:v>4.42035112159953</c:v>
                </c:pt>
                <c:pt idx="256">
                  <c:v>4.41931543332838</c:v>
                </c:pt>
                <c:pt idx="257">
                  <c:v>4.41827974505723</c:v>
                </c:pt>
                <c:pt idx="258">
                  <c:v>4.41724405678609</c:v>
                </c:pt>
                <c:pt idx="259">
                  <c:v>4.41620836851494</c:v>
                </c:pt>
                <c:pt idx="260">
                  <c:v>4.41517268024379</c:v>
                </c:pt>
                <c:pt idx="261">
                  <c:v>4.41413699197265</c:v>
                </c:pt>
                <c:pt idx="262">
                  <c:v>4.4131013037015</c:v>
                </c:pt>
                <c:pt idx="263">
                  <c:v>4.41206561543036</c:v>
                </c:pt>
                <c:pt idx="264">
                  <c:v>4.41102992715921</c:v>
                </c:pt>
                <c:pt idx="265">
                  <c:v>4.40999423888806</c:v>
                </c:pt>
                <c:pt idx="266">
                  <c:v>4.40895855061692</c:v>
                </c:pt>
                <c:pt idx="267">
                  <c:v>4.40792286234577</c:v>
                </c:pt>
                <c:pt idx="268">
                  <c:v>4.40688717407463</c:v>
                </c:pt>
                <c:pt idx="269">
                  <c:v>4.40585148580348</c:v>
                </c:pt>
                <c:pt idx="270">
                  <c:v>4.40481579753233</c:v>
                </c:pt>
                <c:pt idx="271">
                  <c:v>4.40378010926119</c:v>
                </c:pt>
                <c:pt idx="272">
                  <c:v>4.40274442099004</c:v>
                </c:pt>
                <c:pt idx="273">
                  <c:v>4.40170873271889</c:v>
                </c:pt>
                <c:pt idx="274">
                  <c:v>4.39394910291859</c:v>
                </c:pt>
                <c:pt idx="275">
                  <c:v>4.38618947311828</c:v>
                </c:pt>
                <c:pt idx="276">
                  <c:v>4.37842984331797</c:v>
                </c:pt>
                <c:pt idx="277">
                  <c:v>4.37067021351767</c:v>
                </c:pt>
                <c:pt idx="278">
                  <c:v>4.36291058371736</c:v>
                </c:pt>
                <c:pt idx="279">
                  <c:v>4.35515095391705</c:v>
                </c:pt>
                <c:pt idx="280">
                  <c:v>4.34739132411674</c:v>
                </c:pt>
                <c:pt idx="281">
                  <c:v>4.33963169431644</c:v>
                </c:pt>
                <c:pt idx="282">
                  <c:v>4.33187206451613</c:v>
                </c:pt>
                <c:pt idx="283">
                  <c:v>4.32411243471582</c:v>
                </c:pt>
                <c:pt idx="284">
                  <c:v>4.31635280491552</c:v>
                </c:pt>
                <c:pt idx="285">
                  <c:v>4.30859317511521</c:v>
                </c:pt>
                <c:pt idx="286">
                  <c:v>4.3008335453149</c:v>
                </c:pt>
                <c:pt idx="287">
                  <c:v>4.29307391551459</c:v>
                </c:pt>
                <c:pt idx="288">
                  <c:v>4.28531428571429</c:v>
                </c:pt>
                <c:pt idx="289">
                  <c:v>4.27755465591398</c:v>
                </c:pt>
                <c:pt idx="290">
                  <c:v>4.26979502611367</c:v>
                </c:pt>
                <c:pt idx="291">
                  <c:v>4.26203539631337</c:v>
                </c:pt>
                <c:pt idx="292">
                  <c:v>4.25427576651306</c:v>
                </c:pt>
                <c:pt idx="293">
                  <c:v>4.24651613671275</c:v>
                </c:pt>
                <c:pt idx="294">
                  <c:v>4.23875650691244</c:v>
                </c:pt>
                <c:pt idx="295">
                  <c:v>4.23099687711214</c:v>
                </c:pt>
                <c:pt idx="296">
                  <c:v>4.22323724731183</c:v>
                </c:pt>
                <c:pt idx="297">
                  <c:v>4.21547761751152</c:v>
                </c:pt>
                <c:pt idx="298">
                  <c:v>4.20771798771122</c:v>
                </c:pt>
                <c:pt idx="299">
                  <c:v>4.19995835791091</c:v>
                </c:pt>
                <c:pt idx="300">
                  <c:v>4.1921987281106</c:v>
                </c:pt>
                <c:pt idx="301">
                  <c:v>4.18443909831029</c:v>
                </c:pt>
                <c:pt idx="302">
                  <c:v>4.17667946850999</c:v>
                </c:pt>
                <c:pt idx="303">
                  <c:v>4.16891983870968</c:v>
                </c:pt>
                <c:pt idx="304">
                  <c:v>4.15453227738963</c:v>
                </c:pt>
                <c:pt idx="305">
                  <c:v>4.14014471606957</c:v>
                </c:pt>
                <c:pt idx="306">
                  <c:v>4.12575715474952</c:v>
                </c:pt>
                <c:pt idx="307">
                  <c:v>4.11136959342946</c:v>
                </c:pt>
                <c:pt idx="308">
                  <c:v>4.09698203210941</c:v>
                </c:pt>
                <c:pt idx="309">
                  <c:v>4.08259447078936</c:v>
                </c:pt>
                <c:pt idx="310">
                  <c:v>4.0682069094693</c:v>
                </c:pt>
                <c:pt idx="311">
                  <c:v>4.05381934814925</c:v>
                </c:pt>
                <c:pt idx="312">
                  <c:v>4.0394317868292</c:v>
                </c:pt>
                <c:pt idx="313">
                  <c:v>4.02504422550914</c:v>
                </c:pt>
                <c:pt idx="314">
                  <c:v>4.01065666418909</c:v>
                </c:pt>
                <c:pt idx="315">
                  <c:v>3.99626910286904</c:v>
                </c:pt>
                <c:pt idx="316">
                  <c:v>3.98188154154898</c:v>
                </c:pt>
                <c:pt idx="317">
                  <c:v>3.96749398022893</c:v>
                </c:pt>
                <c:pt idx="318">
                  <c:v>3.95310641890888</c:v>
                </c:pt>
                <c:pt idx="319">
                  <c:v>3.93871885758882</c:v>
                </c:pt>
                <c:pt idx="320">
                  <c:v>3.92433129626877</c:v>
                </c:pt>
                <c:pt idx="321">
                  <c:v>3.90994373494871</c:v>
                </c:pt>
                <c:pt idx="322">
                  <c:v>3.89555617362866</c:v>
                </c:pt>
                <c:pt idx="323">
                  <c:v>3.88116861230861</c:v>
                </c:pt>
                <c:pt idx="324">
                  <c:v>3.86678105098855</c:v>
                </c:pt>
                <c:pt idx="325">
                  <c:v>3.8523934896685</c:v>
                </c:pt>
                <c:pt idx="326">
                  <c:v>3.83800592834845</c:v>
                </c:pt>
                <c:pt idx="327">
                  <c:v>3.82361836702839</c:v>
                </c:pt>
                <c:pt idx="328">
                  <c:v>3.80923080570834</c:v>
                </c:pt>
                <c:pt idx="329">
                  <c:v>3.79484324438829</c:v>
                </c:pt>
                <c:pt idx="330">
                  <c:v>3.78045568306823</c:v>
                </c:pt>
                <c:pt idx="331">
                  <c:v>3.76606812174818</c:v>
                </c:pt>
                <c:pt idx="332">
                  <c:v>3.75168056042813</c:v>
                </c:pt>
                <c:pt idx="333">
                  <c:v>3.73729299910807</c:v>
                </c:pt>
                <c:pt idx="334">
                  <c:v>3.72290543778802</c:v>
                </c:pt>
                <c:pt idx="335">
                  <c:v>3.70712778110599</c:v>
                </c:pt>
                <c:pt idx="336">
                  <c:v>3.69135012442396</c:v>
                </c:pt>
                <c:pt idx="337">
                  <c:v>3.67557246774194</c:v>
                </c:pt>
                <c:pt idx="338">
                  <c:v>3.65979481105991</c:v>
                </c:pt>
                <c:pt idx="339">
                  <c:v>3.64401715437788</c:v>
                </c:pt>
                <c:pt idx="340">
                  <c:v>3.62823949769585</c:v>
                </c:pt>
                <c:pt idx="341">
                  <c:v>3.61246184101382</c:v>
                </c:pt>
                <c:pt idx="342">
                  <c:v>3.5966841843318</c:v>
                </c:pt>
                <c:pt idx="343">
                  <c:v>3.58090652764977</c:v>
                </c:pt>
                <c:pt idx="344">
                  <c:v>3.56512887096774</c:v>
                </c:pt>
                <c:pt idx="345">
                  <c:v>3.54935121428571</c:v>
                </c:pt>
                <c:pt idx="346">
                  <c:v>3.53357355760369</c:v>
                </c:pt>
                <c:pt idx="347">
                  <c:v>3.51779590092166</c:v>
                </c:pt>
                <c:pt idx="348">
                  <c:v>3.50201824423963</c:v>
                </c:pt>
                <c:pt idx="349">
                  <c:v>3.4862405875576</c:v>
                </c:pt>
                <c:pt idx="350">
                  <c:v>3.47046293087558</c:v>
                </c:pt>
                <c:pt idx="351">
                  <c:v>3.45468527419355</c:v>
                </c:pt>
                <c:pt idx="352">
                  <c:v>3.43890761751152</c:v>
                </c:pt>
                <c:pt idx="353">
                  <c:v>3.42312996082949</c:v>
                </c:pt>
                <c:pt idx="354">
                  <c:v>3.40735230414747</c:v>
                </c:pt>
                <c:pt idx="355">
                  <c:v>3.39157464746544</c:v>
                </c:pt>
                <c:pt idx="356">
                  <c:v>3.37579699078341</c:v>
                </c:pt>
                <c:pt idx="357">
                  <c:v>3.36001933410138</c:v>
                </c:pt>
                <c:pt idx="358">
                  <c:v>3.34424167741935</c:v>
                </c:pt>
                <c:pt idx="359">
                  <c:v>3.32846402073733</c:v>
                </c:pt>
                <c:pt idx="360">
                  <c:v>3.3126863640553</c:v>
                </c:pt>
                <c:pt idx="361">
                  <c:v>3.29690870737327</c:v>
                </c:pt>
                <c:pt idx="362">
                  <c:v>3.28113105069124</c:v>
                </c:pt>
                <c:pt idx="363">
                  <c:v>3.26535339400922</c:v>
                </c:pt>
                <c:pt idx="364">
                  <c:v>3.24957573732719</c:v>
                </c:pt>
                <c:pt idx="365">
                  <c:v>3.2407400252713</c:v>
                </c:pt>
                <c:pt idx="366">
                  <c:v>3.2319043132154</c:v>
                </c:pt>
                <c:pt idx="367">
                  <c:v>3.22306860115951</c:v>
                </c:pt>
                <c:pt idx="368">
                  <c:v>3.21423288910361</c:v>
                </c:pt>
                <c:pt idx="369">
                  <c:v>3.20539717704772</c:v>
                </c:pt>
                <c:pt idx="370">
                  <c:v>3.19656146499182</c:v>
                </c:pt>
                <c:pt idx="371">
                  <c:v>3.18772575293593</c:v>
                </c:pt>
                <c:pt idx="372">
                  <c:v>3.17889004088004</c:v>
                </c:pt>
                <c:pt idx="373">
                  <c:v>3.17005432882414</c:v>
                </c:pt>
                <c:pt idx="374">
                  <c:v>3.16121861676825</c:v>
                </c:pt>
                <c:pt idx="375">
                  <c:v>3.15238290471235</c:v>
                </c:pt>
                <c:pt idx="376">
                  <c:v>3.14354719265646</c:v>
                </c:pt>
                <c:pt idx="377">
                  <c:v>3.13471148060057</c:v>
                </c:pt>
                <c:pt idx="378">
                  <c:v>3.12587576854467</c:v>
                </c:pt>
                <c:pt idx="379">
                  <c:v>3.11704005648878</c:v>
                </c:pt>
                <c:pt idx="380">
                  <c:v>3.10820434443288</c:v>
                </c:pt>
                <c:pt idx="381">
                  <c:v>3.09936863237699</c:v>
                </c:pt>
                <c:pt idx="382">
                  <c:v>3.09053292032109</c:v>
                </c:pt>
                <c:pt idx="383">
                  <c:v>3.0816972082652</c:v>
                </c:pt>
                <c:pt idx="384">
                  <c:v>3.07286149620931</c:v>
                </c:pt>
                <c:pt idx="385">
                  <c:v>3.06402578415341</c:v>
                </c:pt>
                <c:pt idx="386">
                  <c:v>3.05519007209752</c:v>
                </c:pt>
                <c:pt idx="387">
                  <c:v>3.04635436004162</c:v>
                </c:pt>
                <c:pt idx="388">
                  <c:v>3.03751864798573</c:v>
                </c:pt>
                <c:pt idx="389">
                  <c:v>3.02868293592984</c:v>
                </c:pt>
                <c:pt idx="390">
                  <c:v>3.01984722387394</c:v>
                </c:pt>
                <c:pt idx="391">
                  <c:v>3.01101151181805</c:v>
                </c:pt>
                <c:pt idx="392">
                  <c:v>3.00217579976215</c:v>
                </c:pt>
                <c:pt idx="393">
                  <c:v>2.99334008770626</c:v>
                </c:pt>
                <c:pt idx="394">
                  <c:v>2.98450437565036</c:v>
                </c:pt>
                <c:pt idx="395">
                  <c:v>2.97566866359447</c:v>
                </c:pt>
                <c:pt idx="396">
                  <c:v>2.98524204474506</c:v>
                </c:pt>
                <c:pt idx="397">
                  <c:v>2.99481542589564</c:v>
                </c:pt>
                <c:pt idx="398">
                  <c:v>3.00438880704623</c:v>
                </c:pt>
                <c:pt idx="399">
                  <c:v>3.01396218819682</c:v>
                </c:pt>
                <c:pt idx="400">
                  <c:v>3.02353556934741</c:v>
                </c:pt>
                <c:pt idx="401">
                  <c:v>3.03310895049799</c:v>
                </c:pt>
                <c:pt idx="402">
                  <c:v>3.04268233164858</c:v>
                </c:pt>
                <c:pt idx="403">
                  <c:v>3.05225571279917</c:v>
                </c:pt>
                <c:pt idx="404">
                  <c:v>3.06182909394975</c:v>
                </c:pt>
                <c:pt idx="405">
                  <c:v>3.07140247510034</c:v>
                </c:pt>
                <c:pt idx="406">
                  <c:v>3.08097585625093</c:v>
                </c:pt>
                <c:pt idx="407">
                  <c:v>3.09054923740152</c:v>
                </c:pt>
                <c:pt idx="408">
                  <c:v>3.1001226185521</c:v>
                </c:pt>
                <c:pt idx="409">
                  <c:v>3.10969599970269</c:v>
                </c:pt>
                <c:pt idx="410">
                  <c:v>3.11926938085328</c:v>
                </c:pt>
                <c:pt idx="411">
                  <c:v>3.12884276200387</c:v>
                </c:pt>
                <c:pt idx="412">
                  <c:v>3.13841614315445</c:v>
                </c:pt>
                <c:pt idx="413">
                  <c:v>3.14798952430504</c:v>
                </c:pt>
                <c:pt idx="414">
                  <c:v>3.15756290545563</c:v>
                </c:pt>
                <c:pt idx="415">
                  <c:v>3.16713628660621</c:v>
                </c:pt>
                <c:pt idx="416">
                  <c:v>3.1767096677568</c:v>
                </c:pt>
                <c:pt idx="417">
                  <c:v>3.18628304890739</c:v>
                </c:pt>
                <c:pt idx="418">
                  <c:v>3.19585643005798</c:v>
                </c:pt>
                <c:pt idx="419">
                  <c:v>3.20542981120856</c:v>
                </c:pt>
                <c:pt idx="420">
                  <c:v>3.21500319235915</c:v>
                </c:pt>
                <c:pt idx="421">
                  <c:v>3.22457657350974</c:v>
                </c:pt>
                <c:pt idx="422">
                  <c:v>3.23414995466032</c:v>
                </c:pt>
                <c:pt idx="423">
                  <c:v>3.24372333581091</c:v>
                </c:pt>
                <c:pt idx="424">
                  <c:v>3.2532967169615</c:v>
                </c:pt>
                <c:pt idx="425">
                  <c:v>3.26287009811209</c:v>
                </c:pt>
                <c:pt idx="426">
                  <c:v>3.27244347926267</c:v>
                </c:pt>
                <c:pt idx="427">
                  <c:v>3.28841594239631</c:v>
                </c:pt>
                <c:pt idx="428">
                  <c:v>3.30438840552995</c:v>
                </c:pt>
                <c:pt idx="429">
                  <c:v>3.3203608686636</c:v>
                </c:pt>
                <c:pt idx="430">
                  <c:v>3.33633333179724</c:v>
                </c:pt>
                <c:pt idx="431">
                  <c:v>3.35230579493088</c:v>
                </c:pt>
                <c:pt idx="432">
                  <c:v>3.36827825806452</c:v>
                </c:pt>
                <c:pt idx="433">
                  <c:v>3.38425072119816</c:v>
                </c:pt>
                <c:pt idx="434">
                  <c:v>3.4002231843318</c:v>
                </c:pt>
                <c:pt idx="435">
                  <c:v>3.41619564746544</c:v>
                </c:pt>
                <c:pt idx="436">
                  <c:v>3.43216811059908</c:v>
                </c:pt>
                <c:pt idx="437">
                  <c:v>3.44814057373272</c:v>
                </c:pt>
                <c:pt idx="438">
                  <c:v>3.46411303686636</c:v>
                </c:pt>
                <c:pt idx="439">
                  <c:v>3.4800855</c:v>
                </c:pt>
                <c:pt idx="440">
                  <c:v>3.49605796313364</c:v>
                </c:pt>
                <c:pt idx="441">
                  <c:v>3.51203042626728</c:v>
                </c:pt>
                <c:pt idx="442">
                  <c:v>3.52800288940092</c:v>
                </c:pt>
                <c:pt idx="443">
                  <c:v>3.54397535253456</c:v>
                </c:pt>
                <c:pt idx="444">
                  <c:v>3.5599478156682</c:v>
                </c:pt>
                <c:pt idx="445">
                  <c:v>3.57592027880184</c:v>
                </c:pt>
                <c:pt idx="446">
                  <c:v>3.59189274193549</c:v>
                </c:pt>
                <c:pt idx="447">
                  <c:v>3.60786520506913</c:v>
                </c:pt>
                <c:pt idx="448">
                  <c:v>3.62383766820277</c:v>
                </c:pt>
                <c:pt idx="449">
                  <c:v>3.63981013133641</c:v>
                </c:pt>
                <c:pt idx="450">
                  <c:v>3.65578259447005</c:v>
                </c:pt>
                <c:pt idx="451">
                  <c:v>3.67175505760369</c:v>
                </c:pt>
                <c:pt idx="452">
                  <c:v>3.68772752073733</c:v>
                </c:pt>
                <c:pt idx="453">
                  <c:v>3.70369998387097</c:v>
                </c:pt>
                <c:pt idx="454">
                  <c:v>3.71967244700461</c:v>
                </c:pt>
                <c:pt idx="455">
                  <c:v>3.73564491013825</c:v>
                </c:pt>
                <c:pt idx="456">
                  <c:v>3.75161737327189</c:v>
                </c:pt>
                <c:pt idx="457">
                  <c:v>3.76263234874387</c:v>
                </c:pt>
                <c:pt idx="458">
                  <c:v>3.77364732421585</c:v>
                </c:pt>
                <c:pt idx="459">
                  <c:v>3.78466229968783</c:v>
                </c:pt>
                <c:pt idx="460">
                  <c:v>3.7956772751598</c:v>
                </c:pt>
                <c:pt idx="461">
                  <c:v>3.80669225063178</c:v>
                </c:pt>
                <c:pt idx="462">
                  <c:v>3.81770722610376</c:v>
                </c:pt>
                <c:pt idx="463">
                  <c:v>3.82872220157574</c:v>
                </c:pt>
                <c:pt idx="464">
                  <c:v>3.83973717704772</c:v>
                </c:pt>
                <c:pt idx="465">
                  <c:v>3.8507521525197</c:v>
                </c:pt>
                <c:pt idx="466">
                  <c:v>3.86176712799168</c:v>
                </c:pt>
                <c:pt idx="467">
                  <c:v>3.87278210346365</c:v>
                </c:pt>
                <c:pt idx="468">
                  <c:v>3.88379707893563</c:v>
                </c:pt>
                <c:pt idx="469">
                  <c:v>3.89481205440761</c:v>
                </c:pt>
                <c:pt idx="470">
                  <c:v>3.90582702987959</c:v>
                </c:pt>
                <c:pt idx="471">
                  <c:v>3.91684200535157</c:v>
                </c:pt>
                <c:pt idx="472">
                  <c:v>3.92785698082355</c:v>
                </c:pt>
                <c:pt idx="473">
                  <c:v>3.93887195629553</c:v>
                </c:pt>
                <c:pt idx="474">
                  <c:v>3.9498869317675</c:v>
                </c:pt>
                <c:pt idx="475">
                  <c:v>3.96090190723948</c:v>
                </c:pt>
                <c:pt idx="476">
                  <c:v>3.97191688271146</c:v>
                </c:pt>
                <c:pt idx="477">
                  <c:v>3.98293185818344</c:v>
                </c:pt>
                <c:pt idx="478">
                  <c:v>3.99394683365542</c:v>
                </c:pt>
                <c:pt idx="479">
                  <c:v>4.0049618091274</c:v>
                </c:pt>
                <c:pt idx="480">
                  <c:v>4.01597678459938</c:v>
                </c:pt>
                <c:pt idx="481">
                  <c:v>4.02699176007135</c:v>
                </c:pt>
                <c:pt idx="482">
                  <c:v>4.03800673554333</c:v>
                </c:pt>
                <c:pt idx="483">
                  <c:v>4.04902171101531</c:v>
                </c:pt>
                <c:pt idx="484">
                  <c:v>4.06003668648729</c:v>
                </c:pt>
                <c:pt idx="485">
                  <c:v>4.07105166195927</c:v>
                </c:pt>
                <c:pt idx="486">
                  <c:v>4.08206663743125</c:v>
                </c:pt>
                <c:pt idx="487">
                  <c:v>4.09308161290323</c:v>
                </c:pt>
                <c:pt idx="488">
                  <c:v>4.09641088095238</c:v>
                </c:pt>
                <c:pt idx="489">
                  <c:v>4.09974014900154</c:v>
                </c:pt>
                <c:pt idx="490">
                  <c:v>4.10306941705069</c:v>
                </c:pt>
                <c:pt idx="491">
                  <c:v>4.10639868509985</c:v>
                </c:pt>
                <c:pt idx="492">
                  <c:v>4.109727953149</c:v>
                </c:pt>
                <c:pt idx="493">
                  <c:v>4.11305722119816</c:v>
                </c:pt>
                <c:pt idx="494">
                  <c:v>4.11638648924731</c:v>
                </c:pt>
                <c:pt idx="495">
                  <c:v>4.11971575729647</c:v>
                </c:pt>
                <c:pt idx="496">
                  <c:v>4.12304502534562</c:v>
                </c:pt>
                <c:pt idx="497">
                  <c:v>4.12637429339478</c:v>
                </c:pt>
                <c:pt idx="498">
                  <c:v>4.12970356144393</c:v>
                </c:pt>
                <c:pt idx="499">
                  <c:v>4.13303282949309</c:v>
                </c:pt>
                <c:pt idx="500">
                  <c:v>4.13636209754224</c:v>
                </c:pt>
                <c:pt idx="501">
                  <c:v>4.1396913655914</c:v>
                </c:pt>
                <c:pt idx="502">
                  <c:v>4.14302063364055</c:v>
                </c:pt>
                <c:pt idx="503">
                  <c:v>4.14634990168971</c:v>
                </c:pt>
                <c:pt idx="504">
                  <c:v>4.14967916973886</c:v>
                </c:pt>
                <c:pt idx="505">
                  <c:v>4.15300843778802</c:v>
                </c:pt>
                <c:pt idx="506">
                  <c:v>4.15633770583717</c:v>
                </c:pt>
                <c:pt idx="507">
                  <c:v>4.15966697388633</c:v>
                </c:pt>
                <c:pt idx="508">
                  <c:v>4.16299624193549</c:v>
                </c:pt>
                <c:pt idx="509">
                  <c:v>4.16632550998464</c:v>
                </c:pt>
                <c:pt idx="510">
                  <c:v>4.16965477803379</c:v>
                </c:pt>
                <c:pt idx="511">
                  <c:v>4.17298404608295</c:v>
                </c:pt>
                <c:pt idx="512">
                  <c:v>4.17631331413211</c:v>
                </c:pt>
                <c:pt idx="513">
                  <c:v>4.17964258218126</c:v>
                </c:pt>
                <c:pt idx="514">
                  <c:v>4.18297185023042</c:v>
                </c:pt>
                <c:pt idx="515">
                  <c:v>4.18630111827957</c:v>
                </c:pt>
                <c:pt idx="516">
                  <c:v>4.18963038632873</c:v>
                </c:pt>
                <c:pt idx="517">
                  <c:v>4.19295965437788</c:v>
                </c:pt>
                <c:pt idx="518">
                  <c:v>4.1963174037461</c:v>
                </c:pt>
                <c:pt idx="519">
                  <c:v>4.19967515311432</c:v>
                </c:pt>
                <c:pt idx="520">
                  <c:v>4.20303290248253</c:v>
                </c:pt>
                <c:pt idx="521">
                  <c:v>4.20639065185075</c:v>
                </c:pt>
                <c:pt idx="522">
                  <c:v>4.20974840121897</c:v>
                </c:pt>
                <c:pt idx="523">
                  <c:v>4.21310615058719</c:v>
                </c:pt>
                <c:pt idx="524">
                  <c:v>4.2164638999554</c:v>
                </c:pt>
                <c:pt idx="525">
                  <c:v>4.21982164932362</c:v>
                </c:pt>
                <c:pt idx="526">
                  <c:v>4.22317939869184</c:v>
                </c:pt>
                <c:pt idx="527">
                  <c:v>4.22653714806006</c:v>
                </c:pt>
                <c:pt idx="528">
                  <c:v>4.22989489742827</c:v>
                </c:pt>
                <c:pt idx="529">
                  <c:v>4.23325264679649</c:v>
                </c:pt>
                <c:pt idx="530">
                  <c:v>4.23661039616471</c:v>
                </c:pt>
                <c:pt idx="531">
                  <c:v>4.23996814553293</c:v>
                </c:pt>
                <c:pt idx="532">
                  <c:v>4.24332589490115</c:v>
                </c:pt>
                <c:pt idx="533">
                  <c:v>4.24668364426936</c:v>
                </c:pt>
                <c:pt idx="534">
                  <c:v>4.25004139363758</c:v>
                </c:pt>
                <c:pt idx="535">
                  <c:v>4.2533991430058</c:v>
                </c:pt>
                <c:pt idx="536">
                  <c:v>4.25675689237402</c:v>
                </c:pt>
                <c:pt idx="537">
                  <c:v>4.26011464174223</c:v>
                </c:pt>
                <c:pt idx="538">
                  <c:v>4.26347239111045</c:v>
                </c:pt>
                <c:pt idx="539">
                  <c:v>4.26683014047867</c:v>
                </c:pt>
                <c:pt idx="540">
                  <c:v>4.27018788984689</c:v>
                </c:pt>
                <c:pt idx="541">
                  <c:v>4.2735456392151</c:v>
                </c:pt>
                <c:pt idx="542">
                  <c:v>4.27690338858332</c:v>
                </c:pt>
                <c:pt idx="543">
                  <c:v>4.28026113795154</c:v>
                </c:pt>
                <c:pt idx="544">
                  <c:v>4.28361888731976</c:v>
                </c:pt>
                <c:pt idx="545">
                  <c:v>4.28697663668797</c:v>
                </c:pt>
                <c:pt idx="546">
                  <c:v>4.29033438605619</c:v>
                </c:pt>
                <c:pt idx="547">
                  <c:v>4.29369213542441</c:v>
                </c:pt>
                <c:pt idx="548">
                  <c:v>4.29704988479263</c:v>
                </c:pt>
                <c:pt idx="549">
                  <c:v>4.30042608369258</c:v>
                </c:pt>
                <c:pt idx="550">
                  <c:v>4.30380228259254</c:v>
                </c:pt>
                <c:pt idx="551">
                  <c:v>4.30717848149249</c:v>
                </c:pt>
                <c:pt idx="552">
                  <c:v>4.31055468039245</c:v>
                </c:pt>
                <c:pt idx="553">
                  <c:v>4.3139308792924</c:v>
                </c:pt>
                <c:pt idx="554">
                  <c:v>4.31730707819236</c:v>
                </c:pt>
                <c:pt idx="555">
                  <c:v>4.32068327709232</c:v>
                </c:pt>
                <c:pt idx="556">
                  <c:v>4.32405947599227</c:v>
                </c:pt>
                <c:pt idx="557">
                  <c:v>4.32743567489223</c:v>
                </c:pt>
                <c:pt idx="558">
                  <c:v>4.33081187379218</c:v>
                </c:pt>
                <c:pt idx="559">
                  <c:v>4.33418807269214</c:v>
                </c:pt>
                <c:pt idx="560">
                  <c:v>4.33756427159209</c:v>
                </c:pt>
                <c:pt idx="561">
                  <c:v>4.34094047049205</c:v>
                </c:pt>
                <c:pt idx="562">
                  <c:v>4.344316669392</c:v>
                </c:pt>
                <c:pt idx="563">
                  <c:v>4.34769286829196</c:v>
                </c:pt>
                <c:pt idx="564">
                  <c:v>4.35106906719191</c:v>
                </c:pt>
                <c:pt idx="565">
                  <c:v>4.35444526609187</c:v>
                </c:pt>
                <c:pt idx="566">
                  <c:v>4.35782146499183</c:v>
                </c:pt>
                <c:pt idx="567">
                  <c:v>4.36119766389178</c:v>
                </c:pt>
                <c:pt idx="568">
                  <c:v>4.36457386279174</c:v>
                </c:pt>
                <c:pt idx="569">
                  <c:v>4.36795006169169</c:v>
                </c:pt>
                <c:pt idx="570">
                  <c:v>4.37132626059165</c:v>
                </c:pt>
                <c:pt idx="571">
                  <c:v>4.3747024594916</c:v>
                </c:pt>
                <c:pt idx="572">
                  <c:v>4.37807865839156</c:v>
                </c:pt>
                <c:pt idx="573">
                  <c:v>4.38145485729151</c:v>
                </c:pt>
                <c:pt idx="574">
                  <c:v>4.38483105619147</c:v>
                </c:pt>
                <c:pt idx="575">
                  <c:v>4.38820725509142</c:v>
                </c:pt>
                <c:pt idx="576">
                  <c:v>4.39158345399138</c:v>
                </c:pt>
                <c:pt idx="577">
                  <c:v>4.39495965289134</c:v>
                </c:pt>
                <c:pt idx="578">
                  <c:v>4.39833585179129</c:v>
                </c:pt>
                <c:pt idx="579">
                  <c:v>4.40171205069125</c:v>
                </c:pt>
                <c:pt idx="580">
                  <c:v>4.40285858706386</c:v>
                </c:pt>
                <c:pt idx="581">
                  <c:v>4.40400512343647</c:v>
                </c:pt>
                <c:pt idx="582">
                  <c:v>4.40515165980909</c:v>
                </c:pt>
                <c:pt idx="583">
                  <c:v>4.4062981961817</c:v>
                </c:pt>
                <c:pt idx="584">
                  <c:v>4.40744473255431</c:v>
                </c:pt>
                <c:pt idx="585">
                  <c:v>4.40859126892693</c:v>
                </c:pt>
                <c:pt idx="586">
                  <c:v>4.40973780529954</c:v>
                </c:pt>
                <c:pt idx="587">
                  <c:v>4.41088434167215</c:v>
                </c:pt>
                <c:pt idx="588">
                  <c:v>4.41203087804477</c:v>
                </c:pt>
                <c:pt idx="589">
                  <c:v>4.41317741441738</c:v>
                </c:pt>
                <c:pt idx="590">
                  <c:v>4.41432395078999</c:v>
                </c:pt>
                <c:pt idx="591">
                  <c:v>4.41547048716261</c:v>
                </c:pt>
                <c:pt idx="592">
                  <c:v>4.41661702353522</c:v>
                </c:pt>
                <c:pt idx="593">
                  <c:v>4.41776355990783</c:v>
                </c:pt>
                <c:pt idx="594">
                  <c:v>4.41891009628045</c:v>
                </c:pt>
                <c:pt idx="595">
                  <c:v>4.42005663265306</c:v>
                </c:pt>
                <c:pt idx="596">
                  <c:v>4.42120316902568</c:v>
                </c:pt>
                <c:pt idx="597">
                  <c:v>4.42234970539829</c:v>
                </c:pt>
                <c:pt idx="598">
                  <c:v>4.4234962417709</c:v>
                </c:pt>
                <c:pt idx="599">
                  <c:v>4.42464277814352</c:v>
                </c:pt>
                <c:pt idx="600">
                  <c:v>4.42578931451613</c:v>
                </c:pt>
                <c:pt idx="601">
                  <c:v>4.42693585088874</c:v>
                </c:pt>
                <c:pt idx="602">
                  <c:v>4.42808238726136</c:v>
                </c:pt>
                <c:pt idx="603">
                  <c:v>4.42922892363397</c:v>
                </c:pt>
                <c:pt idx="604">
                  <c:v>4.43037546000658</c:v>
                </c:pt>
                <c:pt idx="605">
                  <c:v>4.4315219963792</c:v>
                </c:pt>
                <c:pt idx="606">
                  <c:v>4.43266853275181</c:v>
                </c:pt>
                <c:pt idx="607">
                  <c:v>4.43381506912442</c:v>
                </c:pt>
                <c:pt idx="608">
                  <c:v>4.43277938085328</c:v>
                </c:pt>
                <c:pt idx="609">
                  <c:v>4.43174369258213</c:v>
                </c:pt>
                <c:pt idx="610">
                  <c:v>4.43070800431099</c:v>
                </c:pt>
                <c:pt idx="611">
                  <c:v>4.42967231603984</c:v>
                </c:pt>
                <c:pt idx="612">
                  <c:v>4.42863662776869</c:v>
                </c:pt>
                <c:pt idx="613">
                  <c:v>4.42760093949755</c:v>
                </c:pt>
                <c:pt idx="614">
                  <c:v>4.4265652512264</c:v>
                </c:pt>
                <c:pt idx="615">
                  <c:v>4.42552956295526</c:v>
                </c:pt>
                <c:pt idx="616">
                  <c:v>4.42449387468411</c:v>
                </c:pt>
                <c:pt idx="617">
                  <c:v>4.42345818641296</c:v>
                </c:pt>
                <c:pt idx="618">
                  <c:v>4.42242249814182</c:v>
                </c:pt>
                <c:pt idx="619">
                  <c:v>4.42138680987067</c:v>
                </c:pt>
                <c:pt idx="620">
                  <c:v>4.42035112159953</c:v>
                </c:pt>
                <c:pt idx="621">
                  <c:v>4.41931543332838</c:v>
                </c:pt>
                <c:pt idx="622">
                  <c:v>4.41827974505723</c:v>
                </c:pt>
                <c:pt idx="623">
                  <c:v>4.41724405678609</c:v>
                </c:pt>
                <c:pt idx="624">
                  <c:v>4.41620836851494</c:v>
                </c:pt>
                <c:pt idx="625">
                  <c:v>4.41517268024379</c:v>
                </c:pt>
                <c:pt idx="626">
                  <c:v>4.41413699197265</c:v>
                </c:pt>
                <c:pt idx="627">
                  <c:v>4.4131013037015</c:v>
                </c:pt>
                <c:pt idx="628">
                  <c:v>4.41206561543036</c:v>
                </c:pt>
                <c:pt idx="629">
                  <c:v>4.41102992715921</c:v>
                </c:pt>
                <c:pt idx="630">
                  <c:v>4.40999423888806</c:v>
                </c:pt>
                <c:pt idx="631">
                  <c:v>4.40895855061692</c:v>
                </c:pt>
                <c:pt idx="632">
                  <c:v>4.40792286234577</c:v>
                </c:pt>
                <c:pt idx="633">
                  <c:v>4.40688717407463</c:v>
                </c:pt>
                <c:pt idx="634">
                  <c:v>4.40585148580348</c:v>
                </c:pt>
                <c:pt idx="635">
                  <c:v>4.40481579753233</c:v>
                </c:pt>
                <c:pt idx="636">
                  <c:v>4.40378010926119</c:v>
                </c:pt>
                <c:pt idx="637">
                  <c:v>4.40274442099004</c:v>
                </c:pt>
                <c:pt idx="638">
                  <c:v>4.40170873271889</c:v>
                </c:pt>
                <c:pt idx="639">
                  <c:v>4.39394910291859</c:v>
                </c:pt>
                <c:pt idx="640">
                  <c:v>4.38618947311828</c:v>
                </c:pt>
                <c:pt idx="641">
                  <c:v>4.37842984331797</c:v>
                </c:pt>
                <c:pt idx="642">
                  <c:v>4.37067021351767</c:v>
                </c:pt>
                <c:pt idx="643">
                  <c:v>4.36291058371736</c:v>
                </c:pt>
                <c:pt idx="644">
                  <c:v>4.35515095391705</c:v>
                </c:pt>
                <c:pt idx="645">
                  <c:v>4.34739132411674</c:v>
                </c:pt>
                <c:pt idx="646">
                  <c:v>4.33963169431644</c:v>
                </c:pt>
                <c:pt idx="647">
                  <c:v>4.33187206451613</c:v>
                </c:pt>
                <c:pt idx="648">
                  <c:v>4.32411243471582</c:v>
                </c:pt>
                <c:pt idx="649">
                  <c:v>4.31635280491552</c:v>
                </c:pt>
                <c:pt idx="650">
                  <c:v>4.30859317511521</c:v>
                </c:pt>
                <c:pt idx="651">
                  <c:v>4.3008335453149</c:v>
                </c:pt>
                <c:pt idx="652">
                  <c:v>4.29307391551459</c:v>
                </c:pt>
                <c:pt idx="653">
                  <c:v>4.28531428571429</c:v>
                </c:pt>
                <c:pt idx="654">
                  <c:v>4.27755465591398</c:v>
                </c:pt>
                <c:pt idx="655">
                  <c:v>4.26979502611367</c:v>
                </c:pt>
                <c:pt idx="656">
                  <c:v>4.26203539631337</c:v>
                </c:pt>
                <c:pt idx="657">
                  <c:v>4.25427576651306</c:v>
                </c:pt>
                <c:pt idx="658">
                  <c:v>4.24651613671275</c:v>
                </c:pt>
                <c:pt idx="659">
                  <c:v>4.23875650691244</c:v>
                </c:pt>
                <c:pt idx="660">
                  <c:v>4.23099687711214</c:v>
                </c:pt>
                <c:pt idx="661">
                  <c:v>4.22323724731183</c:v>
                </c:pt>
                <c:pt idx="662">
                  <c:v>4.21547761751152</c:v>
                </c:pt>
                <c:pt idx="663">
                  <c:v>4.20771798771122</c:v>
                </c:pt>
                <c:pt idx="664">
                  <c:v>4.19995835791091</c:v>
                </c:pt>
                <c:pt idx="665">
                  <c:v>4.1921987281106</c:v>
                </c:pt>
                <c:pt idx="666">
                  <c:v>4.18443909831029</c:v>
                </c:pt>
                <c:pt idx="667">
                  <c:v>4.17667946850999</c:v>
                </c:pt>
                <c:pt idx="668">
                  <c:v>4.16891983870968</c:v>
                </c:pt>
                <c:pt idx="669">
                  <c:v>4.15453227738963</c:v>
                </c:pt>
                <c:pt idx="670">
                  <c:v>4.14014471606957</c:v>
                </c:pt>
                <c:pt idx="671">
                  <c:v>4.12575715474952</c:v>
                </c:pt>
                <c:pt idx="672">
                  <c:v>4.11136959342946</c:v>
                </c:pt>
                <c:pt idx="673">
                  <c:v>4.09698203210941</c:v>
                </c:pt>
                <c:pt idx="674">
                  <c:v>4.08259447078936</c:v>
                </c:pt>
                <c:pt idx="675">
                  <c:v>4.0682069094693</c:v>
                </c:pt>
                <c:pt idx="676">
                  <c:v>4.05381934814925</c:v>
                </c:pt>
                <c:pt idx="677">
                  <c:v>4.0394317868292</c:v>
                </c:pt>
                <c:pt idx="678">
                  <c:v>4.02504422550914</c:v>
                </c:pt>
                <c:pt idx="679">
                  <c:v>4.01065666418909</c:v>
                </c:pt>
                <c:pt idx="680">
                  <c:v>3.99626910286904</c:v>
                </c:pt>
                <c:pt idx="681">
                  <c:v>3.98188154154898</c:v>
                </c:pt>
                <c:pt idx="682">
                  <c:v>3.96749398022893</c:v>
                </c:pt>
                <c:pt idx="683">
                  <c:v>3.95310641890888</c:v>
                </c:pt>
                <c:pt idx="684">
                  <c:v>3.93871885758882</c:v>
                </c:pt>
                <c:pt idx="685">
                  <c:v>3.92433129626877</c:v>
                </c:pt>
                <c:pt idx="686">
                  <c:v>3.90994373494871</c:v>
                </c:pt>
                <c:pt idx="687">
                  <c:v>3.89555617362866</c:v>
                </c:pt>
                <c:pt idx="688">
                  <c:v>3.88116861230861</c:v>
                </c:pt>
                <c:pt idx="689">
                  <c:v>3.86678105098855</c:v>
                </c:pt>
                <c:pt idx="690">
                  <c:v>3.8523934896685</c:v>
                </c:pt>
                <c:pt idx="691">
                  <c:v>3.83800592834845</c:v>
                </c:pt>
                <c:pt idx="692">
                  <c:v>3.82361836702839</c:v>
                </c:pt>
                <c:pt idx="693">
                  <c:v>3.80923080570834</c:v>
                </c:pt>
                <c:pt idx="694">
                  <c:v>3.79484324438829</c:v>
                </c:pt>
                <c:pt idx="695">
                  <c:v>3.78045568306823</c:v>
                </c:pt>
                <c:pt idx="696">
                  <c:v>3.76606812174818</c:v>
                </c:pt>
                <c:pt idx="697">
                  <c:v>3.75168056042813</c:v>
                </c:pt>
                <c:pt idx="698">
                  <c:v>3.73729299910807</c:v>
                </c:pt>
                <c:pt idx="699">
                  <c:v>3.72290543778802</c:v>
                </c:pt>
                <c:pt idx="700">
                  <c:v>3.70712778110599</c:v>
                </c:pt>
                <c:pt idx="701">
                  <c:v>3.69135012442396</c:v>
                </c:pt>
                <c:pt idx="702">
                  <c:v>3.67557246774194</c:v>
                </c:pt>
                <c:pt idx="703">
                  <c:v>3.65979481105991</c:v>
                </c:pt>
                <c:pt idx="704">
                  <c:v>3.64401715437788</c:v>
                </c:pt>
                <c:pt idx="705">
                  <c:v>3.62823949769585</c:v>
                </c:pt>
                <c:pt idx="706">
                  <c:v>3.61246184101382</c:v>
                </c:pt>
                <c:pt idx="707">
                  <c:v>3.5966841843318</c:v>
                </c:pt>
                <c:pt idx="708">
                  <c:v>3.58090652764977</c:v>
                </c:pt>
                <c:pt idx="709">
                  <c:v>3.56512887096774</c:v>
                </c:pt>
                <c:pt idx="710">
                  <c:v>3.54935121428571</c:v>
                </c:pt>
                <c:pt idx="711">
                  <c:v>3.53357355760369</c:v>
                </c:pt>
                <c:pt idx="712">
                  <c:v>3.51779590092166</c:v>
                </c:pt>
                <c:pt idx="713">
                  <c:v>3.50201824423963</c:v>
                </c:pt>
                <c:pt idx="714">
                  <c:v>3.4862405875576</c:v>
                </c:pt>
                <c:pt idx="715">
                  <c:v>3.47046293087558</c:v>
                </c:pt>
                <c:pt idx="716">
                  <c:v>3.45468527419355</c:v>
                </c:pt>
                <c:pt idx="717">
                  <c:v>3.43890761751152</c:v>
                </c:pt>
                <c:pt idx="718">
                  <c:v>3.42312996082949</c:v>
                </c:pt>
                <c:pt idx="719">
                  <c:v>3.40735230414747</c:v>
                </c:pt>
                <c:pt idx="720">
                  <c:v>3.39157464746544</c:v>
                </c:pt>
                <c:pt idx="721">
                  <c:v>3.37579699078341</c:v>
                </c:pt>
                <c:pt idx="722">
                  <c:v>3.36001933410138</c:v>
                </c:pt>
                <c:pt idx="723">
                  <c:v>3.34424167741935</c:v>
                </c:pt>
                <c:pt idx="724">
                  <c:v>3.32846402073733</c:v>
                </c:pt>
                <c:pt idx="725">
                  <c:v>3.3126863640553</c:v>
                </c:pt>
                <c:pt idx="726">
                  <c:v>3.29690870737327</c:v>
                </c:pt>
                <c:pt idx="727">
                  <c:v>3.28113105069124</c:v>
                </c:pt>
                <c:pt idx="728">
                  <c:v>3.26535339400922</c:v>
                </c:pt>
                <c:pt idx="729">
                  <c:v>3.24957573732719</c:v>
                </c:pt>
              </c:numCache>
            </c:numRef>
          </c:yVal>
          <c:smooth val="0"/>
        </c:ser>
        <c:axId val="97336849"/>
        <c:axId val="56400047"/>
      </c:scatterChart>
      <c:scatterChart>
        <c:scatterStyle val="lineMarker"/>
        <c:varyColors val="0"/>
        <c:ser>
          <c:idx val="1"/>
          <c:order val="1"/>
          <c:tx>
            <c:strRef>
              <c:f>label 2</c:f>
              <c:strCache>
                <c:ptCount val="1"/>
                <c:pt idx="0">
                  <c:v>Column S</c:v>
                </c:pt>
              </c:strCache>
            </c:strRef>
          </c:tx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730"/>
                <c:pt idx="84">
                  <c:v>44104</c:v>
                </c:pt>
                <c:pt idx="85">
                  <c:v>44114</c:v>
                </c:pt>
                <c:pt idx="86">
                  <c:v>44136</c:v>
                </c:pt>
                <c:pt idx="87">
                  <c:v>44166</c:v>
                </c:pt>
                <c:pt idx="88">
                  <c:v>44180</c:v>
                </c:pt>
                <c:pt idx="89">
                  <c:v>44195</c:v>
                </c:pt>
                <c:pt idx="90">
                  <c:v>44206</c:v>
                </c:pt>
                <c:pt idx="91">
                  <c:v>44216</c:v>
                </c:pt>
                <c:pt idx="92">
                  <c:v>44226</c:v>
                </c:pt>
                <c:pt idx="93">
                  <c:v>44237</c:v>
                </c:pt>
                <c:pt idx="94">
                  <c:v>44256</c:v>
                </c:pt>
                <c:pt idx="95">
                  <c:v>44265</c:v>
                </c:pt>
                <c:pt idx="96">
                  <c:v>44296</c:v>
                </c:pt>
                <c:pt idx="97">
                  <c:v>44306</c:v>
                </c:pt>
                <c:pt idx="98">
                  <c:v>44316</c:v>
                </c:pt>
                <c:pt idx="99">
                  <c:v>44326</c:v>
                </c:pt>
                <c:pt idx="100">
                  <c:v>44331</c:v>
                </c:pt>
                <c:pt idx="101">
                  <c:v>44336</c:v>
                </c:pt>
                <c:pt idx="102">
                  <c:v>44341</c:v>
                </c:pt>
                <c:pt idx="103">
                  <c:v>44346</c:v>
                </c:pt>
                <c:pt idx="104">
                  <c:v>44349</c:v>
                </c:pt>
                <c:pt idx="105">
                  <c:v>44351</c:v>
                </c:pt>
                <c:pt idx="106">
                  <c:v>44353</c:v>
                </c:pt>
                <c:pt idx="107">
                  <c:v>44355</c:v>
                </c:pt>
                <c:pt idx="108">
                  <c:v>44357</c:v>
                </c:pt>
                <c:pt idx="109">
                  <c:v>44359</c:v>
                </c:pt>
                <c:pt idx="110">
                  <c:v>44360</c:v>
                </c:pt>
                <c:pt idx="111">
                  <c:v>44361</c:v>
                </c:pt>
                <c:pt idx="112">
                  <c:v>44362</c:v>
                </c:pt>
                <c:pt idx="113">
                  <c:v>44363</c:v>
                </c:pt>
                <c:pt idx="114">
                  <c:v>44364</c:v>
                </c:pt>
                <c:pt idx="115">
                  <c:v>44365</c:v>
                </c:pt>
                <c:pt idx="116">
                  <c:v>44366</c:v>
                </c:pt>
                <c:pt idx="117">
                  <c:v>44369</c:v>
                </c:pt>
                <c:pt idx="118">
                  <c:v>44372</c:v>
                </c:pt>
                <c:pt idx="119">
                  <c:v>44375</c:v>
                </c:pt>
                <c:pt idx="120">
                  <c:v>44378</c:v>
                </c:pt>
                <c:pt idx="121">
                  <c:v>44381</c:v>
                </c:pt>
                <c:pt idx="122">
                  <c:v>44384</c:v>
                </c:pt>
                <c:pt idx="123">
                  <c:v>44387</c:v>
                </c:pt>
                <c:pt idx="124">
                  <c:v>44390</c:v>
                </c:pt>
                <c:pt idx="125">
                  <c:v>44393</c:v>
                </c:pt>
                <c:pt idx="126">
                  <c:v>44396</c:v>
                </c:pt>
                <c:pt idx="127">
                  <c:v>44399</c:v>
                </c:pt>
                <c:pt idx="128">
                  <c:v>44402</c:v>
                </c:pt>
                <c:pt idx="129">
                  <c:v>44405</c:v>
                </c:pt>
                <c:pt idx="130">
                  <c:v>44408</c:v>
                </c:pt>
                <c:pt idx="131">
                  <c:v>44411</c:v>
                </c:pt>
                <c:pt idx="132">
                  <c:v>44414</c:v>
                </c:pt>
                <c:pt idx="133">
                  <c:v>44417</c:v>
                </c:pt>
                <c:pt idx="134">
                  <c:v>44420</c:v>
                </c:pt>
                <c:pt idx="135">
                  <c:v>44423</c:v>
                </c:pt>
                <c:pt idx="136">
                  <c:v>44428</c:v>
                </c:pt>
                <c:pt idx="137">
                  <c:v>44444</c:v>
                </c:pt>
                <c:pt idx="138">
                  <c:v>44459</c:v>
                </c:pt>
                <c:pt idx="139">
                  <c:v>44474</c:v>
                </c:pt>
                <c:pt idx="140">
                  <c:v>44489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730"/>
                <c:pt idx="0">
                  <c:v>2.90096967015637</c:v>
                </c:pt>
                <c:pt idx="1">
                  <c:v>2.8066915130312</c:v>
                </c:pt>
                <c:pt idx="2">
                  <c:v>2.91404622258994</c:v>
                </c:pt>
                <c:pt idx="3">
                  <c:v>3.00048782757204</c:v>
                </c:pt>
                <c:pt idx="4">
                  <c:v>3.45111114374911</c:v>
                </c:pt>
                <c:pt idx="5">
                  <c:v>3.33382272572501</c:v>
                </c:pt>
                <c:pt idx="6">
                  <c:v>3.4024233778936</c:v>
                </c:pt>
                <c:pt idx="7">
                  <c:v>3.44244645751525</c:v>
                </c:pt>
                <c:pt idx="8">
                  <c:v>3.3886</c:v>
                </c:pt>
                <c:pt idx="9">
                  <c:v>3.27594390424951</c:v>
                </c:pt>
                <c:pt idx="10">
                  <c:v>3.26984886680709</c:v>
                </c:pt>
                <c:pt idx="11">
                  <c:v>3.2369025969372</c:v>
                </c:pt>
                <c:pt idx="12">
                  <c:v>3.08432761442851</c:v>
                </c:pt>
                <c:pt idx="13">
                  <c:v>3.18707155547053</c:v>
                </c:pt>
                <c:pt idx="14">
                  <c:v>3.095815586826</c:v>
                </c:pt>
                <c:pt idx="15">
                  <c:v>3.23156284204275</c:v>
                </c:pt>
                <c:pt idx="16">
                  <c:v>3.1430297462029</c:v>
                </c:pt>
                <c:pt idx="17">
                  <c:v>3.03344757253581</c:v>
                </c:pt>
                <c:pt idx="18">
                  <c:v>3.0651130289869</c:v>
                </c:pt>
                <c:pt idx="19">
                  <c:v>3.01600382004282</c:v>
                </c:pt>
                <c:pt idx="20">
                  <c:v>2.99733738653172</c:v>
                </c:pt>
                <c:pt idx="21">
                  <c:v>3.00383986800412</c:v>
                </c:pt>
                <c:pt idx="22">
                  <c:v>2.95830241481754</c:v>
                </c:pt>
                <c:pt idx="23">
                  <c:v>2.98480430209901</c:v>
                </c:pt>
                <c:pt idx="24">
                  <c:v>3.02545141386146</c:v>
                </c:pt>
                <c:pt idx="25">
                  <c:v>2.9832084698479</c:v>
                </c:pt>
                <c:pt idx="26">
                  <c:v>2.94389936302583</c:v>
                </c:pt>
                <c:pt idx="27">
                  <c:v>2.98745947128132</c:v>
                </c:pt>
                <c:pt idx="28">
                  <c:v>3.0228026884229</c:v>
                </c:pt>
                <c:pt idx="29">
                  <c:v>2.90056784798747</c:v>
                </c:pt>
                <c:pt idx="30">
                  <c:v>2.88965354975186</c:v>
                </c:pt>
                <c:pt idx="31">
                  <c:v>3.01842184258704</c:v>
                </c:pt>
                <c:pt idx="32">
                  <c:v>2.97579677206775</c:v>
                </c:pt>
                <c:pt idx="33">
                  <c:v>2.89310716523877</c:v>
                </c:pt>
                <c:pt idx="34">
                  <c:v>2.87731584021066</c:v>
                </c:pt>
                <c:pt idx="35">
                  <c:v>2.95777440887765</c:v>
                </c:pt>
                <c:pt idx="36">
                  <c:v>2.9323571242128</c:v>
                </c:pt>
                <c:pt idx="37">
                  <c:v>2.8031427582272</c:v>
                </c:pt>
                <c:pt idx="38">
                  <c:v>2.87001502083149</c:v>
                </c:pt>
                <c:pt idx="39">
                  <c:v>2.96227727374321</c:v>
                </c:pt>
                <c:pt idx="40">
                  <c:v>3.30799967888057</c:v>
                </c:pt>
                <c:pt idx="41">
                  <c:v>3.52155190003802</c:v>
                </c:pt>
                <c:pt idx="42">
                  <c:v>3.46664160231993</c:v>
                </c:pt>
                <c:pt idx="43">
                  <c:v>3.45463805627006</c:v>
                </c:pt>
                <c:pt idx="44">
                  <c:v>3.39869833915645</c:v>
                </c:pt>
                <c:pt idx="45">
                  <c:v>3.3465634540995</c:v>
                </c:pt>
                <c:pt idx="46">
                  <c:v>3.22799206068851</c:v>
                </c:pt>
                <c:pt idx="47">
                  <c:v>3.35117574993928</c:v>
                </c:pt>
                <c:pt idx="48">
                  <c:v>3.21929076424201</c:v>
                </c:pt>
                <c:pt idx="49">
                  <c:v>3.15257295722351</c:v>
                </c:pt>
                <c:pt idx="50">
                  <c:v>3.13214162247686</c:v>
                </c:pt>
                <c:pt idx="51">
                  <c:v>3.14423612938449</c:v>
                </c:pt>
                <c:pt idx="52">
                  <c:v>3.20083629411564</c:v>
                </c:pt>
                <c:pt idx="53">
                  <c:v>3.10329196188582</c:v>
                </c:pt>
                <c:pt idx="54">
                  <c:v>3.04617538421275</c:v>
                </c:pt>
                <c:pt idx="55">
                  <c:v>3.08553244046912</c:v>
                </c:pt>
                <c:pt idx="56">
                  <c:v>3.14318423187111</c:v>
                </c:pt>
                <c:pt idx="57">
                  <c:v>3.14955141705921</c:v>
                </c:pt>
                <c:pt idx="58">
                  <c:v>2.87451690300529</c:v>
                </c:pt>
                <c:pt idx="59">
                  <c:v>3.06867068808732</c:v>
                </c:pt>
                <c:pt idx="60">
                  <c:v>2.85682793423512</c:v>
                </c:pt>
                <c:pt idx="61">
                  <c:v>2.97610971251073</c:v>
                </c:pt>
                <c:pt idx="62">
                  <c:v>2.84608303900539</c:v>
                </c:pt>
                <c:pt idx="63">
                  <c:v>3.12099003303734</c:v>
                </c:pt>
                <c:pt idx="64">
                  <c:v>2.98912114817647</c:v>
                </c:pt>
                <c:pt idx="65">
                  <c:v>3.02409048711971</c:v>
                </c:pt>
                <c:pt idx="66">
                  <c:v>3.04848274122443</c:v>
                </c:pt>
                <c:pt idx="67">
                  <c:v>2.98359441083074</c:v>
                </c:pt>
                <c:pt idx="68">
                  <c:v>3.13739487468439</c:v>
                </c:pt>
                <c:pt idx="69">
                  <c:v>3.05886179278805</c:v>
                </c:pt>
                <c:pt idx="70">
                  <c:v>2.97086029818867</c:v>
                </c:pt>
                <c:pt idx="71">
                  <c:v>2.96152935455227</c:v>
                </c:pt>
                <c:pt idx="72">
                  <c:v>2.94937714235788</c:v>
                </c:pt>
                <c:pt idx="73">
                  <c:v>3.0084927506326</c:v>
                </c:pt>
                <c:pt idx="74">
                  <c:v>2.96481859111975</c:v>
                </c:pt>
                <c:pt idx="75">
                  <c:v>2.93094317151044</c:v>
                </c:pt>
                <c:pt idx="76">
                  <c:v>2.93156677289645</c:v>
                </c:pt>
                <c:pt idx="77">
                  <c:v>2.97046261818471</c:v>
                </c:pt>
                <c:pt idx="78">
                  <c:v>2.87484754078941</c:v>
                </c:pt>
                <c:pt idx="79">
                  <c:v>2.91373172582214</c:v>
                </c:pt>
                <c:pt idx="80">
                  <c:v>2.96784911985015</c:v>
                </c:pt>
                <c:pt idx="81">
                  <c:v>2.87601013576545</c:v>
                </c:pt>
                <c:pt idx="82">
                  <c:v>2.79432490489075</c:v>
                </c:pt>
                <c:pt idx="83">
                  <c:v>2.92822467012816</c:v>
                </c:pt>
                <c:pt idx="84">
                  <c:v>2.93120633558004</c:v>
                </c:pt>
                <c:pt idx="85">
                  <c:v>3.10817468633916</c:v>
                </c:pt>
                <c:pt idx="86">
                  <c:v>3.16869671106165</c:v>
                </c:pt>
                <c:pt idx="87">
                  <c:v>3.33657178558655</c:v>
                </c:pt>
                <c:pt idx="88">
                  <c:v>3.20675459517401</c:v>
                </c:pt>
                <c:pt idx="89">
                  <c:v>3.31477915353293</c:v>
                </c:pt>
                <c:pt idx="90">
                  <c:v>3.28121715526908</c:v>
                </c:pt>
                <c:pt idx="91">
                  <c:v>3.41895059634608</c:v>
                </c:pt>
                <c:pt idx="92">
                  <c:v>3.52089857359609</c:v>
                </c:pt>
                <c:pt idx="93">
                  <c:v>3.47808016049011</c:v>
                </c:pt>
                <c:pt idx="94">
                  <c:v>3.36707625022052</c:v>
                </c:pt>
                <c:pt idx="95">
                  <c:v>3.45783010857372</c:v>
                </c:pt>
                <c:pt idx="96">
                  <c:v>3.41034457461493</c:v>
                </c:pt>
                <c:pt idx="97">
                  <c:v>3.39342188879976</c:v>
                </c:pt>
                <c:pt idx="98">
                  <c:v>3.36018261143658</c:v>
                </c:pt>
                <c:pt idx="99">
                  <c:v>3.32864158318437</c:v>
                </c:pt>
                <c:pt idx="100">
                  <c:v>3.23672146030001</c:v>
                </c:pt>
                <c:pt idx="101">
                  <c:v>3.21937845085285</c:v>
                </c:pt>
                <c:pt idx="102">
                  <c:v>3.09349759242564</c:v>
                </c:pt>
                <c:pt idx="103">
                  <c:v>3.21807408847583</c:v>
                </c:pt>
                <c:pt idx="104">
                  <c:v>3.14893085987584</c:v>
                </c:pt>
                <c:pt idx="105">
                  <c:v>3.09444559867745</c:v>
                </c:pt>
                <c:pt idx="106">
                  <c:v>3.13484861782792</c:v>
                </c:pt>
                <c:pt idx="107">
                  <c:v>3.11260706086151</c:v>
                </c:pt>
                <c:pt idx="108">
                  <c:v>3.04787823982017</c:v>
                </c:pt>
                <c:pt idx="109">
                  <c:v>3.10996106492584</c:v>
                </c:pt>
                <c:pt idx="110">
                  <c:v>2.9856228822387</c:v>
                </c:pt>
                <c:pt idx="111">
                  <c:v>3.20508023972845</c:v>
                </c:pt>
                <c:pt idx="112">
                  <c:v>3.08441272263282</c:v>
                </c:pt>
                <c:pt idx="113">
                  <c:v>3.12461101825367</c:v>
                </c:pt>
                <c:pt idx="114">
                  <c:v>3.14290068110037</c:v>
                </c:pt>
                <c:pt idx="115">
                  <c:v>3.15568708710591</c:v>
                </c:pt>
                <c:pt idx="116">
                  <c:v>3.05637055397267</c:v>
                </c:pt>
                <c:pt idx="117">
                  <c:v>3.11746180280839</c:v>
                </c:pt>
                <c:pt idx="118">
                  <c:v>3.18502628704748</c:v>
                </c:pt>
                <c:pt idx="119">
                  <c:v>3.01009488338739</c:v>
                </c:pt>
                <c:pt idx="120">
                  <c:v>3.02909491633275</c:v>
                </c:pt>
                <c:pt idx="121">
                  <c:v>3.0454828283397</c:v>
                </c:pt>
                <c:pt idx="122">
                  <c:v>2.99229696584088</c:v>
                </c:pt>
                <c:pt idx="123">
                  <c:v>2.95447754580972</c:v>
                </c:pt>
                <c:pt idx="124">
                  <c:v>2.96133255307139</c:v>
                </c:pt>
                <c:pt idx="125">
                  <c:v>3.03422224617205</c:v>
                </c:pt>
                <c:pt idx="126">
                  <c:v>2.99893064810031</c:v>
                </c:pt>
                <c:pt idx="127">
                  <c:v>2.98264308601419</c:v>
                </c:pt>
                <c:pt idx="128">
                  <c:v>2.95102147593609</c:v>
                </c:pt>
                <c:pt idx="129">
                  <c:v>2.99147639597792</c:v>
                </c:pt>
                <c:pt idx="130">
                  <c:v>2.9314683298437</c:v>
                </c:pt>
                <c:pt idx="131">
                  <c:v>2.98944853145812</c:v>
                </c:pt>
                <c:pt idx="132">
                  <c:v>3.00029400428078</c:v>
                </c:pt>
                <c:pt idx="133">
                  <c:v>2.92153795043947</c:v>
                </c:pt>
                <c:pt idx="134">
                  <c:v>2.99728644732303</c:v>
                </c:pt>
                <c:pt idx="135">
                  <c:v>2.80617685334712</c:v>
                </c:pt>
                <c:pt idx="136">
                  <c:v>3.0000085184927</c:v>
                </c:pt>
                <c:pt idx="137">
                  <c:v>2.9565362716185</c:v>
                </c:pt>
                <c:pt idx="138">
                  <c:v>3.01809716613201</c:v>
                </c:pt>
                <c:pt idx="139">
                  <c:v>3.03778894259512</c:v>
                </c:pt>
                <c:pt idx="140">
                  <c:v>3.2164791126165</c:v>
                </c:pt>
                <c:pt idx="141">
                  <c:v>3.14745654603936</c:v>
                </c:pt>
                <c:pt idx="142">
                  <c:v>3.2045379030429</c:v>
                </c:pt>
                <c:pt idx="143">
                  <c:v>3.04235771318851</c:v>
                </c:pt>
                <c:pt idx="144">
                  <c:v>3.12543961900688</c:v>
                </c:pt>
                <c:pt idx="145">
                  <c:v>3.29562509222842</c:v>
                </c:pt>
                <c:pt idx="146">
                  <c:v>3.12827518533112</c:v>
                </c:pt>
              </c:numCache>
            </c:numRef>
          </c:yVal>
          <c:smooth val="0"/>
        </c:ser>
        <c:axId val="37703004"/>
        <c:axId val="80157709"/>
      </c:scatterChart>
      <c:valAx>
        <c:axId val="97336849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56400047"/>
        <c:crosses val="autoZero"/>
        <c:crossBetween val="midCat"/>
        <c:majorUnit val="30.45"/>
      </c:valAx>
      <c:valAx>
        <c:axId val="56400047"/>
        <c:scaling>
          <c:orientation val="maxMin"/>
          <c:max val="4.5"/>
          <c:min val="2.5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97336849"/>
        <c:crosses val="autoZero"/>
        <c:crossBetween val="midCat"/>
        <c:majorUnit val="0.5"/>
      </c:valAx>
      <c:valAx>
        <c:axId val="3770300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80157709"/>
        <c:crossBetween val="midCat"/>
      </c:valAx>
      <c:valAx>
        <c:axId val="80157709"/>
        <c:scaling>
          <c:orientation val="maxMin"/>
          <c:max val="3.5"/>
          <c:min val="2.5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37703004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677627903264427"/>
          <c:y val="0.17115455551457"/>
          <c:w val="0.864234974858329"/>
          <c:h val="0.72900528710193"/>
        </c:manualLayout>
      </c:layout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BV</c:v>
                </c:pt>
              </c:strCache>
            </c:strRef>
          </c:tx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44104</c:v>
                </c:pt>
                <c:pt idx="1">
                  <c:v>44114</c:v>
                </c:pt>
                <c:pt idx="2">
                  <c:v>44136</c:v>
                </c:pt>
                <c:pt idx="3">
                  <c:v>44166</c:v>
                </c:pt>
                <c:pt idx="4">
                  <c:v>44180</c:v>
                </c:pt>
                <c:pt idx="5">
                  <c:v>44195</c:v>
                </c:pt>
                <c:pt idx="6">
                  <c:v>44206</c:v>
                </c:pt>
                <c:pt idx="7">
                  <c:v>44216</c:v>
                </c:pt>
                <c:pt idx="8">
                  <c:v>44226</c:v>
                </c:pt>
                <c:pt idx="9">
                  <c:v>44237</c:v>
                </c:pt>
                <c:pt idx="10">
                  <c:v>44256</c:v>
                </c:pt>
                <c:pt idx="11">
                  <c:v>44265</c:v>
                </c:pt>
                <c:pt idx="12">
                  <c:v>44296</c:v>
                </c:pt>
                <c:pt idx="13">
                  <c:v>44306</c:v>
                </c:pt>
                <c:pt idx="14">
                  <c:v>44316</c:v>
                </c:pt>
                <c:pt idx="15">
                  <c:v>44326</c:v>
                </c:pt>
                <c:pt idx="16">
                  <c:v>44331</c:v>
                </c:pt>
                <c:pt idx="17">
                  <c:v>44336</c:v>
                </c:pt>
                <c:pt idx="18">
                  <c:v>44341</c:v>
                </c:pt>
                <c:pt idx="19">
                  <c:v>44346</c:v>
                </c:pt>
                <c:pt idx="20">
                  <c:v>44349</c:v>
                </c:pt>
                <c:pt idx="21">
                  <c:v>44351</c:v>
                </c:pt>
                <c:pt idx="22">
                  <c:v>44353</c:v>
                </c:pt>
                <c:pt idx="23">
                  <c:v>44355</c:v>
                </c:pt>
                <c:pt idx="24">
                  <c:v>44357</c:v>
                </c:pt>
                <c:pt idx="25">
                  <c:v>44359</c:v>
                </c:pt>
                <c:pt idx="26">
                  <c:v>44360</c:v>
                </c:pt>
                <c:pt idx="27">
                  <c:v>44361</c:v>
                </c:pt>
                <c:pt idx="28">
                  <c:v>44362</c:v>
                </c:pt>
                <c:pt idx="29">
                  <c:v>44363</c:v>
                </c:pt>
                <c:pt idx="30">
                  <c:v>44364</c:v>
                </c:pt>
                <c:pt idx="31">
                  <c:v>44365</c:v>
                </c:pt>
                <c:pt idx="32">
                  <c:v>44366</c:v>
                </c:pt>
                <c:pt idx="33">
                  <c:v>44369</c:v>
                </c:pt>
                <c:pt idx="34">
                  <c:v>44372</c:v>
                </c:pt>
                <c:pt idx="35">
                  <c:v>44375</c:v>
                </c:pt>
                <c:pt idx="36">
                  <c:v>44378</c:v>
                </c:pt>
                <c:pt idx="37">
                  <c:v>44381</c:v>
                </c:pt>
                <c:pt idx="38">
                  <c:v>44384</c:v>
                </c:pt>
                <c:pt idx="39">
                  <c:v>44387</c:v>
                </c:pt>
                <c:pt idx="40">
                  <c:v>44390</c:v>
                </c:pt>
                <c:pt idx="41">
                  <c:v>44393</c:v>
                </c:pt>
                <c:pt idx="42">
                  <c:v>44396</c:v>
                </c:pt>
                <c:pt idx="43">
                  <c:v>44399</c:v>
                </c:pt>
                <c:pt idx="44">
                  <c:v>44402</c:v>
                </c:pt>
                <c:pt idx="45">
                  <c:v>44405</c:v>
                </c:pt>
                <c:pt idx="46">
                  <c:v>44408</c:v>
                </c:pt>
                <c:pt idx="47">
                  <c:v>44411</c:v>
                </c:pt>
                <c:pt idx="48">
                  <c:v>44414</c:v>
                </c:pt>
                <c:pt idx="49">
                  <c:v>44417</c:v>
                </c:pt>
                <c:pt idx="50">
                  <c:v>44420</c:v>
                </c:pt>
                <c:pt idx="51">
                  <c:v>44423</c:v>
                </c:pt>
                <c:pt idx="52">
                  <c:v>44428</c:v>
                </c:pt>
                <c:pt idx="53">
                  <c:v>44444</c:v>
                </c:pt>
                <c:pt idx="54">
                  <c:v>44459</c:v>
                </c:pt>
                <c:pt idx="55">
                  <c:v>44474</c:v>
                </c:pt>
                <c:pt idx="56">
                  <c:v>44489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0.291938480396339</c:v>
                </c:pt>
                <c:pt idx="1">
                  <c:v>0.107079271263014</c:v>
                </c:pt>
                <c:pt idx="2">
                  <c:v>0.0597367710536447</c:v>
                </c:pt>
                <c:pt idx="3">
                  <c:v>0.128007366543524</c:v>
                </c:pt>
                <c:pt idx="4">
                  <c:v>0.119473542107283</c:v>
                </c:pt>
                <c:pt idx="5">
                  <c:v>0.16291846650994</c:v>
                </c:pt>
                <c:pt idx="6">
                  <c:v>0.179210313160934</c:v>
                </c:pt>
                <c:pt idx="7">
                  <c:v>0.179210313160934</c:v>
                </c:pt>
                <c:pt idx="8">
                  <c:v>0.162918466509812</c:v>
                </c:pt>
                <c:pt idx="9">
                  <c:v>0.094321217453049</c:v>
                </c:pt>
                <c:pt idx="10">
                  <c:v>0.199122570178816</c:v>
                </c:pt>
                <c:pt idx="11">
                  <c:v>0.057809778439011</c:v>
                </c:pt>
                <c:pt idx="12">
                  <c:v>0.179210313160934</c:v>
                </c:pt>
                <c:pt idx="13">
                  <c:v>0.179210313160934</c:v>
                </c:pt>
                <c:pt idx="14">
                  <c:v>0.179210313160934</c:v>
                </c:pt>
                <c:pt idx="15">
                  <c:v>0.358420626321868</c:v>
                </c:pt>
                <c:pt idx="16">
                  <c:v>0.358420626321869</c:v>
                </c:pt>
                <c:pt idx="17">
                  <c:v>0.358420626321868</c:v>
                </c:pt>
                <c:pt idx="18">
                  <c:v>0.358420626321586</c:v>
                </c:pt>
                <c:pt idx="19">
                  <c:v>0.597367710535975</c:v>
                </c:pt>
                <c:pt idx="20">
                  <c:v>0.896051565804672</c:v>
                </c:pt>
                <c:pt idx="21">
                  <c:v>0.896051565804672</c:v>
                </c:pt>
                <c:pt idx="22">
                  <c:v>0.896051565804669</c:v>
                </c:pt>
                <c:pt idx="23">
                  <c:v>0.896051565804623</c:v>
                </c:pt>
                <c:pt idx="24">
                  <c:v>0.896051565804672</c:v>
                </c:pt>
                <c:pt idx="25">
                  <c:v>1.79210313160934</c:v>
                </c:pt>
                <c:pt idx="26">
                  <c:v>1.79210313160934</c:v>
                </c:pt>
                <c:pt idx="27">
                  <c:v>1.79210313160793</c:v>
                </c:pt>
                <c:pt idx="28">
                  <c:v>1.79210313160793</c:v>
                </c:pt>
                <c:pt idx="29">
                  <c:v>1.79210313160934</c:v>
                </c:pt>
                <c:pt idx="30">
                  <c:v>1.79210313160934</c:v>
                </c:pt>
                <c:pt idx="31">
                  <c:v>1.79210313160934</c:v>
                </c:pt>
                <c:pt idx="32">
                  <c:v>0.597367710536448</c:v>
                </c:pt>
                <c:pt idx="33">
                  <c:v>0.597367710536446</c:v>
                </c:pt>
                <c:pt idx="34">
                  <c:v>0.597367710536448</c:v>
                </c:pt>
                <c:pt idx="35">
                  <c:v>0.597367710536446</c:v>
                </c:pt>
                <c:pt idx="36">
                  <c:v>0.597367710536451</c:v>
                </c:pt>
                <c:pt idx="37">
                  <c:v>0.597367710535972</c:v>
                </c:pt>
                <c:pt idx="38">
                  <c:v>0.597367710535977</c:v>
                </c:pt>
                <c:pt idx="39">
                  <c:v>0.597367710536446</c:v>
                </c:pt>
                <c:pt idx="40">
                  <c:v>0.597367710536451</c:v>
                </c:pt>
                <c:pt idx="41">
                  <c:v>0.597367710536451</c:v>
                </c:pt>
                <c:pt idx="42">
                  <c:v>0.597367710536408</c:v>
                </c:pt>
                <c:pt idx="43">
                  <c:v>0.597367710536451</c:v>
                </c:pt>
                <c:pt idx="44">
                  <c:v>0.597367710536446</c:v>
                </c:pt>
                <c:pt idx="45">
                  <c:v>0.597367710536446</c:v>
                </c:pt>
                <c:pt idx="46">
                  <c:v>0.597367710535977</c:v>
                </c:pt>
                <c:pt idx="47">
                  <c:v>0.597367710535977</c:v>
                </c:pt>
                <c:pt idx="48">
                  <c:v>0.597367710536451</c:v>
                </c:pt>
                <c:pt idx="49">
                  <c:v>0.597367710536441</c:v>
                </c:pt>
                <c:pt idx="50">
                  <c:v>0.597367710536451</c:v>
                </c:pt>
                <c:pt idx="51">
                  <c:v>0.358420626321868</c:v>
                </c:pt>
                <c:pt idx="52">
                  <c:v>0.112006445725584</c:v>
                </c:pt>
                <c:pt idx="53">
                  <c:v>0.119473542107289</c:v>
                </c:pt>
                <c:pt idx="54">
                  <c:v>0.102367225638598</c:v>
                </c:pt>
                <c:pt idx="55">
                  <c:v>0.0852609091699937</c:v>
                </c:pt>
                <c:pt idx="56">
                  <c:v>0.0852609091700363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label 2</c:f>
              <c:strCache>
                <c:ptCount val="1"/>
                <c:pt idx="0">
                  <c:v>Column BY</c:v>
                </c:pt>
              </c:strCache>
            </c:strRef>
          </c:tx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365"/>
                <c:pt idx="0">
                  <c:v>0.0963196121245212</c:v>
                </c:pt>
                <c:pt idx="1">
                  <c:v>0.0941676802968226</c:v>
                </c:pt>
                <c:pt idx="2">
                  <c:v>0.0920157484691239</c:v>
                </c:pt>
                <c:pt idx="3">
                  <c:v>0.0898638166414253</c:v>
                </c:pt>
                <c:pt idx="4">
                  <c:v>0.0877118848137267</c:v>
                </c:pt>
                <c:pt idx="5">
                  <c:v>0.0855599529860281</c:v>
                </c:pt>
                <c:pt idx="6">
                  <c:v>0.0834080211583295</c:v>
                </c:pt>
                <c:pt idx="7">
                  <c:v>0.0812560893306309</c:v>
                </c:pt>
                <c:pt idx="8">
                  <c:v>0.0791041575029323</c:v>
                </c:pt>
                <c:pt idx="9">
                  <c:v>0.0769522256752336</c:v>
                </c:pt>
                <c:pt idx="10">
                  <c:v>0.074800293847535</c:v>
                </c:pt>
                <c:pt idx="11">
                  <c:v>0.0726483620198364</c:v>
                </c:pt>
                <c:pt idx="12">
                  <c:v>0.0704964301921378</c:v>
                </c:pt>
                <c:pt idx="13">
                  <c:v>0.0683444983644392</c:v>
                </c:pt>
                <c:pt idx="14">
                  <c:v>0.0661925665367406</c:v>
                </c:pt>
                <c:pt idx="15">
                  <c:v>0.0640406347090419</c:v>
                </c:pt>
                <c:pt idx="16">
                  <c:v>0.0618887028813433</c:v>
                </c:pt>
                <c:pt idx="17">
                  <c:v>0.0597367710536447</c:v>
                </c:pt>
                <c:pt idx="18">
                  <c:v>0.062012457569974</c:v>
                </c:pt>
                <c:pt idx="19">
                  <c:v>0.0642881440863033</c:v>
                </c:pt>
                <c:pt idx="20">
                  <c:v>0.0665638306026327</c:v>
                </c:pt>
                <c:pt idx="21">
                  <c:v>0.068839517118962</c:v>
                </c:pt>
                <c:pt idx="22">
                  <c:v>0.0711152036352913</c:v>
                </c:pt>
                <c:pt idx="23">
                  <c:v>0.0733908901516206</c:v>
                </c:pt>
                <c:pt idx="24">
                  <c:v>0.07566657666795</c:v>
                </c:pt>
                <c:pt idx="25">
                  <c:v>0.0779422631842793</c:v>
                </c:pt>
                <c:pt idx="26">
                  <c:v>0.0802179497006086</c:v>
                </c:pt>
                <c:pt idx="27">
                  <c:v>0.0824936362169379</c:v>
                </c:pt>
                <c:pt idx="28">
                  <c:v>0.0847693227332672</c:v>
                </c:pt>
                <c:pt idx="29">
                  <c:v>0.0870450092495966</c:v>
                </c:pt>
                <c:pt idx="30">
                  <c:v>0.0893206957659259</c:v>
                </c:pt>
                <c:pt idx="31">
                  <c:v>0.0915963822822552</c:v>
                </c:pt>
                <c:pt idx="32">
                  <c:v>0.0938720687985845</c:v>
                </c:pt>
                <c:pt idx="33">
                  <c:v>0.0961477553149139</c:v>
                </c:pt>
                <c:pt idx="34">
                  <c:v>0.0984234418312432</c:v>
                </c:pt>
                <c:pt idx="35">
                  <c:v>0.100699128347572</c:v>
                </c:pt>
                <c:pt idx="36">
                  <c:v>0.102974814863902</c:v>
                </c:pt>
                <c:pt idx="37">
                  <c:v>0.105250501380231</c:v>
                </c:pt>
                <c:pt idx="38">
                  <c:v>0.10752618789656</c:v>
                </c:pt>
                <c:pt idx="39">
                  <c:v>0.10980187441289</c:v>
                </c:pt>
                <c:pt idx="40">
                  <c:v>0.112077560929219</c:v>
                </c:pt>
                <c:pt idx="41">
                  <c:v>0.114353247445548</c:v>
                </c:pt>
                <c:pt idx="42">
                  <c:v>0.116628933961878</c:v>
                </c:pt>
                <c:pt idx="43">
                  <c:v>0.118904620478207</c:v>
                </c:pt>
                <c:pt idx="44">
                  <c:v>0.121180306994536</c:v>
                </c:pt>
                <c:pt idx="45">
                  <c:v>0.123455993510866</c:v>
                </c:pt>
                <c:pt idx="46">
                  <c:v>0.125731680027195</c:v>
                </c:pt>
                <c:pt idx="47">
                  <c:v>0.128007366543524</c:v>
                </c:pt>
                <c:pt idx="48">
                  <c:v>0.127397807655221</c:v>
                </c:pt>
                <c:pt idx="49">
                  <c:v>0.126788248766918</c:v>
                </c:pt>
                <c:pt idx="50">
                  <c:v>0.126178689878615</c:v>
                </c:pt>
                <c:pt idx="51">
                  <c:v>0.125569130990312</c:v>
                </c:pt>
                <c:pt idx="52">
                  <c:v>0.12495957210201</c:v>
                </c:pt>
                <c:pt idx="53">
                  <c:v>0.124350013213707</c:v>
                </c:pt>
                <c:pt idx="54">
                  <c:v>0.123740454325404</c:v>
                </c:pt>
                <c:pt idx="55">
                  <c:v>0.123130895437101</c:v>
                </c:pt>
                <c:pt idx="56">
                  <c:v>0.122521336548798</c:v>
                </c:pt>
                <c:pt idx="57">
                  <c:v>0.121911777660495</c:v>
                </c:pt>
                <c:pt idx="58">
                  <c:v>0.121302218772192</c:v>
                </c:pt>
                <c:pt idx="59">
                  <c:v>0.120692659883889</c:v>
                </c:pt>
                <c:pt idx="60">
                  <c:v>0.120083100995586</c:v>
                </c:pt>
                <c:pt idx="61">
                  <c:v>0.119473542107283</c:v>
                </c:pt>
                <c:pt idx="62">
                  <c:v>0.122369870400793</c:v>
                </c:pt>
                <c:pt idx="63">
                  <c:v>0.125266198694304</c:v>
                </c:pt>
                <c:pt idx="64">
                  <c:v>0.128162526987814</c:v>
                </c:pt>
                <c:pt idx="65">
                  <c:v>0.131058855281325</c:v>
                </c:pt>
                <c:pt idx="66">
                  <c:v>0.133955183574835</c:v>
                </c:pt>
                <c:pt idx="67">
                  <c:v>0.136851511868346</c:v>
                </c:pt>
                <c:pt idx="68">
                  <c:v>0.139747840161856</c:v>
                </c:pt>
                <c:pt idx="69">
                  <c:v>0.142644168455367</c:v>
                </c:pt>
                <c:pt idx="70">
                  <c:v>0.145540496748877</c:v>
                </c:pt>
                <c:pt idx="71">
                  <c:v>0.148436825042388</c:v>
                </c:pt>
                <c:pt idx="72">
                  <c:v>0.151333153335898</c:v>
                </c:pt>
                <c:pt idx="73">
                  <c:v>0.154229481629409</c:v>
                </c:pt>
                <c:pt idx="74">
                  <c:v>0.157125809922919</c:v>
                </c:pt>
                <c:pt idx="75">
                  <c:v>0.16002213821643</c:v>
                </c:pt>
                <c:pt idx="76">
                  <c:v>0.16291846650994</c:v>
                </c:pt>
                <c:pt idx="77">
                  <c:v>0.164399543478212</c:v>
                </c:pt>
                <c:pt idx="78">
                  <c:v>0.165880620446484</c:v>
                </c:pt>
                <c:pt idx="79">
                  <c:v>0.167361697414757</c:v>
                </c:pt>
                <c:pt idx="80">
                  <c:v>0.168842774383029</c:v>
                </c:pt>
                <c:pt idx="81">
                  <c:v>0.170323851351301</c:v>
                </c:pt>
                <c:pt idx="82">
                  <c:v>0.171804928319573</c:v>
                </c:pt>
                <c:pt idx="83">
                  <c:v>0.173286005287845</c:v>
                </c:pt>
                <c:pt idx="84">
                  <c:v>0.174767082256118</c:v>
                </c:pt>
                <c:pt idx="85">
                  <c:v>0.17624815922439</c:v>
                </c:pt>
                <c:pt idx="86">
                  <c:v>0.177729236192662</c:v>
                </c:pt>
                <c:pt idx="87">
                  <c:v>0.179210313160934</c:v>
                </c:pt>
                <c:pt idx="88">
                  <c:v>0.179210313160934</c:v>
                </c:pt>
                <c:pt idx="89">
                  <c:v>0.179210313160934</c:v>
                </c:pt>
                <c:pt idx="90">
                  <c:v>0.179210313160934</c:v>
                </c:pt>
                <c:pt idx="91">
                  <c:v>0.179210313160934</c:v>
                </c:pt>
                <c:pt idx="92">
                  <c:v>0.179210313160934</c:v>
                </c:pt>
                <c:pt idx="93">
                  <c:v>0.179210313160934</c:v>
                </c:pt>
                <c:pt idx="94">
                  <c:v>0.179210313160934</c:v>
                </c:pt>
                <c:pt idx="95">
                  <c:v>0.179210313160934</c:v>
                </c:pt>
                <c:pt idx="96">
                  <c:v>0.179210313160934</c:v>
                </c:pt>
                <c:pt idx="97">
                  <c:v>0.179210313160934</c:v>
                </c:pt>
                <c:pt idx="98">
                  <c:v>0.177581128495822</c:v>
                </c:pt>
                <c:pt idx="99">
                  <c:v>0.17595194383071</c:v>
                </c:pt>
                <c:pt idx="100">
                  <c:v>0.174322759165597</c:v>
                </c:pt>
                <c:pt idx="101">
                  <c:v>0.172693574500485</c:v>
                </c:pt>
                <c:pt idx="102">
                  <c:v>0.171064389835373</c:v>
                </c:pt>
                <c:pt idx="103">
                  <c:v>0.169435205170261</c:v>
                </c:pt>
                <c:pt idx="104">
                  <c:v>0.167806020505148</c:v>
                </c:pt>
                <c:pt idx="105">
                  <c:v>0.166176835840036</c:v>
                </c:pt>
                <c:pt idx="106">
                  <c:v>0.164547651174924</c:v>
                </c:pt>
                <c:pt idx="107">
                  <c:v>0.162918466509812</c:v>
                </c:pt>
                <c:pt idx="108">
                  <c:v>0.156682352959197</c:v>
                </c:pt>
                <c:pt idx="109">
                  <c:v>0.150446239408582</c:v>
                </c:pt>
                <c:pt idx="110">
                  <c:v>0.144210125857967</c:v>
                </c:pt>
                <c:pt idx="111">
                  <c:v>0.137974012307352</c:v>
                </c:pt>
                <c:pt idx="112">
                  <c:v>0.131737898756738</c:v>
                </c:pt>
                <c:pt idx="113">
                  <c:v>0.125501785206123</c:v>
                </c:pt>
                <c:pt idx="114">
                  <c:v>0.119265671655508</c:v>
                </c:pt>
                <c:pt idx="115">
                  <c:v>0.113029558104893</c:v>
                </c:pt>
                <c:pt idx="116">
                  <c:v>0.106793444554279</c:v>
                </c:pt>
                <c:pt idx="117">
                  <c:v>0.100557331003664</c:v>
                </c:pt>
                <c:pt idx="118">
                  <c:v>0.094321217453049</c:v>
                </c:pt>
                <c:pt idx="119">
                  <c:v>0.0998370781228262</c:v>
                </c:pt>
                <c:pt idx="120">
                  <c:v>0.105352938792603</c:v>
                </c:pt>
                <c:pt idx="121">
                  <c:v>0.110868799462381</c:v>
                </c:pt>
                <c:pt idx="122">
                  <c:v>0.116384660132158</c:v>
                </c:pt>
                <c:pt idx="123">
                  <c:v>0.121900520801935</c:v>
                </c:pt>
                <c:pt idx="124">
                  <c:v>0.127416381471712</c:v>
                </c:pt>
                <c:pt idx="125">
                  <c:v>0.132932242141489</c:v>
                </c:pt>
                <c:pt idx="126">
                  <c:v>0.138448102811267</c:v>
                </c:pt>
                <c:pt idx="127">
                  <c:v>0.143963963481044</c:v>
                </c:pt>
                <c:pt idx="128">
                  <c:v>0.149479824150821</c:v>
                </c:pt>
                <c:pt idx="129">
                  <c:v>0.154995684820598</c:v>
                </c:pt>
                <c:pt idx="130">
                  <c:v>0.160511545490375</c:v>
                </c:pt>
                <c:pt idx="131">
                  <c:v>0.166027406160153</c:v>
                </c:pt>
                <c:pt idx="132">
                  <c:v>0.17154326682993</c:v>
                </c:pt>
                <c:pt idx="133">
                  <c:v>0.177059127499707</c:v>
                </c:pt>
                <c:pt idx="134">
                  <c:v>0.182574988169484</c:v>
                </c:pt>
                <c:pt idx="135">
                  <c:v>0.188090848839261</c:v>
                </c:pt>
                <c:pt idx="136">
                  <c:v>0.193606709509039</c:v>
                </c:pt>
                <c:pt idx="137">
                  <c:v>0.199122570178816</c:v>
                </c:pt>
                <c:pt idx="138">
                  <c:v>0.183421148874393</c:v>
                </c:pt>
                <c:pt idx="139">
                  <c:v>0.16771972756997</c:v>
                </c:pt>
                <c:pt idx="140">
                  <c:v>0.152018306265547</c:v>
                </c:pt>
                <c:pt idx="141">
                  <c:v>0.136316884961125</c:v>
                </c:pt>
                <c:pt idx="142">
                  <c:v>0.120615463656702</c:v>
                </c:pt>
                <c:pt idx="143">
                  <c:v>0.104914042352279</c:v>
                </c:pt>
                <c:pt idx="144">
                  <c:v>0.0892126210478565</c:v>
                </c:pt>
                <c:pt idx="145">
                  <c:v>0.0735111997434338</c:v>
                </c:pt>
                <c:pt idx="146">
                  <c:v>0.057809778439011</c:v>
                </c:pt>
                <c:pt idx="147">
                  <c:v>0.0617259247203634</c:v>
                </c:pt>
                <c:pt idx="148">
                  <c:v>0.0656420710017157</c:v>
                </c:pt>
                <c:pt idx="149">
                  <c:v>0.0695582172830681</c:v>
                </c:pt>
                <c:pt idx="150">
                  <c:v>0.0734743635644204</c:v>
                </c:pt>
                <c:pt idx="151">
                  <c:v>0.0773905098457728</c:v>
                </c:pt>
                <c:pt idx="152">
                  <c:v>0.0813066561271251</c:v>
                </c:pt>
                <c:pt idx="153">
                  <c:v>0.0852228024084775</c:v>
                </c:pt>
                <c:pt idx="154">
                  <c:v>0.0891389486898299</c:v>
                </c:pt>
                <c:pt idx="155">
                  <c:v>0.0930550949711822</c:v>
                </c:pt>
                <c:pt idx="156">
                  <c:v>0.0969712412525346</c:v>
                </c:pt>
                <c:pt idx="157">
                  <c:v>0.100887387533887</c:v>
                </c:pt>
                <c:pt idx="158">
                  <c:v>0.104803533815239</c:v>
                </c:pt>
                <c:pt idx="159">
                  <c:v>0.108719680096592</c:v>
                </c:pt>
                <c:pt idx="160">
                  <c:v>0.112635826377944</c:v>
                </c:pt>
                <c:pt idx="161">
                  <c:v>0.116551972659296</c:v>
                </c:pt>
                <c:pt idx="162">
                  <c:v>0.120468118940649</c:v>
                </c:pt>
                <c:pt idx="163">
                  <c:v>0.124384265222001</c:v>
                </c:pt>
                <c:pt idx="164">
                  <c:v>0.128300411503353</c:v>
                </c:pt>
                <c:pt idx="165">
                  <c:v>0.132216557784706</c:v>
                </c:pt>
                <c:pt idx="166">
                  <c:v>0.136132704066058</c:v>
                </c:pt>
                <c:pt idx="167">
                  <c:v>0.140048850347411</c:v>
                </c:pt>
                <c:pt idx="168">
                  <c:v>0.143964996628763</c:v>
                </c:pt>
                <c:pt idx="169">
                  <c:v>0.147881142910115</c:v>
                </c:pt>
                <c:pt idx="170">
                  <c:v>0.151797289191468</c:v>
                </c:pt>
                <c:pt idx="171">
                  <c:v>0.15571343547282</c:v>
                </c:pt>
                <c:pt idx="172">
                  <c:v>0.159629581754172</c:v>
                </c:pt>
                <c:pt idx="173">
                  <c:v>0.163545728035525</c:v>
                </c:pt>
                <c:pt idx="174">
                  <c:v>0.167461874316877</c:v>
                </c:pt>
                <c:pt idx="175">
                  <c:v>0.171378020598229</c:v>
                </c:pt>
                <c:pt idx="176">
                  <c:v>0.175294166879582</c:v>
                </c:pt>
                <c:pt idx="177">
                  <c:v>0.179210313160934</c:v>
                </c:pt>
                <c:pt idx="178">
                  <c:v>0.179210313160934</c:v>
                </c:pt>
                <c:pt idx="179">
                  <c:v>0.179210313160934</c:v>
                </c:pt>
                <c:pt idx="180">
                  <c:v>0.179210313160934</c:v>
                </c:pt>
                <c:pt idx="181">
                  <c:v>0.179210313160934</c:v>
                </c:pt>
                <c:pt idx="182">
                  <c:v>0.179210313160934</c:v>
                </c:pt>
                <c:pt idx="183">
                  <c:v>0.179210313160934</c:v>
                </c:pt>
                <c:pt idx="184">
                  <c:v>0.179210313160934</c:v>
                </c:pt>
                <c:pt idx="185">
                  <c:v>0.179210313160934</c:v>
                </c:pt>
                <c:pt idx="186">
                  <c:v>0.179210313160934</c:v>
                </c:pt>
                <c:pt idx="187">
                  <c:v>0.179210313160934</c:v>
                </c:pt>
                <c:pt idx="188">
                  <c:v>0.179210313160934</c:v>
                </c:pt>
                <c:pt idx="189">
                  <c:v>0.179210313160934</c:v>
                </c:pt>
                <c:pt idx="190">
                  <c:v>0.179210313160934</c:v>
                </c:pt>
                <c:pt idx="191">
                  <c:v>0.179210313160934</c:v>
                </c:pt>
                <c:pt idx="192">
                  <c:v>0.179210313160934</c:v>
                </c:pt>
                <c:pt idx="193">
                  <c:v>0.179210313160934</c:v>
                </c:pt>
                <c:pt idx="194">
                  <c:v>0.179210313160934</c:v>
                </c:pt>
                <c:pt idx="195">
                  <c:v>0.179210313160934</c:v>
                </c:pt>
                <c:pt idx="196">
                  <c:v>0.179210313160934</c:v>
                </c:pt>
                <c:pt idx="197">
                  <c:v>0.179210313160934</c:v>
                </c:pt>
                <c:pt idx="198">
                  <c:v>0.197131344477027</c:v>
                </c:pt>
                <c:pt idx="199">
                  <c:v>0.215052375793121</c:v>
                </c:pt>
                <c:pt idx="200">
                  <c:v>0.232973407109214</c:v>
                </c:pt>
                <c:pt idx="201">
                  <c:v>0.250894438425308</c:v>
                </c:pt>
                <c:pt idx="202">
                  <c:v>0.268815469741401</c:v>
                </c:pt>
                <c:pt idx="203">
                  <c:v>0.286736501057495</c:v>
                </c:pt>
                <c:pt idx="204">
                  <c:v>0.304657532373588</c:v>
                </c:pt>
                <c:pt idx="205">
                  <c:v>0.322578563689681</c:v>
                </c:pt>
                <c:pt idx="206">
                  <c:v>0.340499595005775</c:v>
                </c:pt>
                <c:pt idx="207">
                  <c:v>0.358420626321868</c:v>
                </c:pt>
                <c:pt idx="208">
                  <c:v>0.358420626321868</c:v>
                </c:pt>
                <c:pt idx="209">
                  <c:v>0.358420626321868</c:v>
                </c:pt>
                <c:pt idx="210">
                  <c:v>0.358420626321869</c:v>
                </c:pt>
                <c:pt idx="211">
                  <c:v>0.358420626321869</c:v>
                </c:pt>
                <c:pt idx="212">
                  <c:v>0.358420626321869</c:v>
                </c:pt>
                <c:pt idx="213">
                  <c:v>0.358420626321869</c:v>
                </c:pt>
                <c:pt idx="214">
                  <c:v>0.358420626321868</c:v>
                </c:pt>
                <c:pt idx="215">
                  <c:v>0.358420626321868</c:v>
                </c:pt>
                <c:pt idx="216">
                  <c:v>0.358420626321868</c:v>
                </c:pt>
                <c:pt idx="217">
                  <c:v>0.358420626321868</c:v>
                </c:pt>
                <c:pt idx="218">
                  <c:v>0.358420626321811</c:v>
                </c:pt>
                <c:pt idx="219">
                  <c:v>0.358420626321755</c:v>
                </c:pt>
                <c:pt idx="220">
                  <c:v>0.358420626321699</c:v>
                </c:pt>
                <c:pt idx="221">
                  <c:v>0.358420626321642</c:v>
                </c:pt>
                <c:pt idx="222">
                  <c:v>0.358420626321586</c:v>
                </c:pt>
                <c:pt idx="223">
                  <c:v>0.406210043164464</c:v>
                </c:pt>
                <c:pt idx="224">
                  <c:v>0.453999460007342</c:v>
                </c:pt>
                <c:pt idx="225">
                  <c:v>0.501788876850219</c:v>
                </c:pt>
                <c:pt idx="226">
                  <c:v>0.549578293693097</c:v>
                </c:pt>
                <c:pt idx="227">
                  <c:v>0.597367710535975</c:v>
                </c:pt>
                <c:pt idx="228">
                  <c:v>0.696928995625541</c:v>
                </c:pt>
                <c:pt idx="229">
                  <c:v>0.796490280715106</c:v>
                </c:pt>
                <c:pt idx="230">
                  <c:v>0.896051565804672</c:v>
                </c:pt>
                <c:pt idx="231">
                  <c:v>0.896051565804672</c:v>
                </c:pt>
                <c:pt idx="232">
                  <c:v>0.896051565804672</c:v>
                </c:pt>
                <c:pt idx="233">
                  <c:v>0.896051565804671</c:v>
                </c:pt>
                <c:pt idx="234">
                  <c:v>0.896051565804669</c:v>
                </c:pt>
                <c:pt idx="235">
                  <c:v>0.896051565804646</c:v>
                </c:pt>
                <c:pt idx="236">
                  <c:v>0.896051565804623</c:v>
                </c:pt>
                <c:pt idx="237">
                  <c:v>0.896051565804648</c:v>
                </c:pt>
                <c:pt idx="238">
                  <c:v>0.896051565804672</c:v>
                </c:pt>
                <c:pt idx="239">
                  <c:v>1.34407734870701</c:v>
                </c:pt>
                <c:pt idx="240">
                  <c:v>1.79210313160934</c:v>
                </c:pt>
                <c:pt idx="241">
                  <c:v>1.79210313160934</c:v>
                </c:pt>
                <c:pt idx="242">
                  <c:v>1.79210313160793</c:v>
                </c:pt>
                <c:pt idx="243">
                  <c:v>1.79210313160793</c:v>
                </c:pt>
                <c:pt idx="244">
                  <c:v>1.79210313160934</c:v>
                </c:pt>
                <c:pt idx="245">
                  <c:v>1.79210313160934</c:v>
                </c:pt>
                <c:pt idx="246">
                  <c:v>1.79210313160934</c:v>
                </c:pt>
                <c:pt idx="247">
                  <c:v>0.597367710536448</c:v>
                </c:pt>
                <c:pt idx="248">
                  <c:v>0.597367710536447</c:v>
                </c:pt>
                <c:pt idx="249">
                  <c:v>0.597367710536447</c:v>
                </c:pt>
                <c:pt idx="250">
                  <c:v>0.597367710536446</c:v>
                </c:pt>
                <c:pt idx="251">
                  <c:v>0.597367710536447</c:v>
                </c:pt>
                <c:pt idx="252">
                  <c:v>0.597367710536447</c:v>
                </c:pt>
                <c:pt idx="253">
                  <c:v>0.597367710536448</c:v>
                </c:pt>
                <c:pt idx="254">
                  <c:v>0.597367710536447</c:v>
                </c:pt>
                <c:pt idx="255">
                  <c:v>0.597367710536447</c:v>
                </c:pt>
                <c:pt idx="256">
                  <c:v>0.597367710536446</c:v>
                </c:pt>
                <c:pt idx="257">
                  <c:v>0.597367710536448</c:v>
                </c:pt>
                <c:pt idx="258">
                  <c:v>0.597367710536449</c:v>
                </c:pt>
                <c:pt idx="259">
                  <c:v>0.597367710536451</c:v>
                </c:pt>
                <c:pt idx="260">
                  <c:v>0.597367710536291</c:v>
                </c:pt>
                <c:pt idx="261">
                  <c:v>0.597367710536132</c:v>
                </c:pt>
                <c:pt idx="262">
                  <c:v>0.597367710535972</c:v>
                </c:pt>
                <c:pt idx="263">
                  <c:v>0.597367710535974</c:v>
                </c:pt>
                <c:pt idx="264">
                  <c:v>0.597367710535975</c:v>
                </c:pt>
                <c:pt idx="265">
                  <c:v>0.597367710535977</c:v>
                </c:pt>
                <c:pt idx="266">
                  <c:v>0.597367710536133</c:v>
                </c:pt>
                <c:pt idx="267">
                  <c:v>0.59736771053629</c:v>
                </c:pt>
                <c:pt idx="268">
                  <c:v>0.597367710536446</c:v>
                </c:pt>
                <c:pt idx="269">
                  <c:v>0.597367710536448</c:v>
                </c:pt>
                <c:pt idx="270">
                  <c:v>0.597367710536449</c:v>
                </c:pt>
                <c:pt idx="271">
                  <c:v>0.597367710536451</c:v>
                </c:pt>
                <c:pt idx="272">
                  <c:v>0.597367710536451</c:v>
                </c:pt>
                <c:pt idx="273">
                  <c:v>0.597367710536451</c:v>
                </c:pt>
                <c:pt idx="274">
                  <c:v>0.597367710536451</c:v>
                </c:pt>
                <c:pt idx="275">
                  <c:v>0.597367710536436</c:v>
                </c:pt>
                <c:pt idx="276">
                  <c:v>0.597367710536422</c:v>
                </c:pt>
                <c:pt idx="277">
                  <c:v>0.597367710536408</c:v>
                </c:pt>
                <c:pt idx="278">
                  <c:v>0.597367710536422</c:v>
                </c:pt>
                <c:pt idx="279">
                  <c:v>0.597367710536436</c:v>
                </c:pt>
                <c:pt idx="280">
                  <c:v>0.597367710536451</c:v>
                </c:pt>
                <c:pt idx="281">
                  <c:v>0.597367710536449</c:v>
                </c:pt>
                <c:pt idx="282">
                  <c:v>0.597367710536448</c:v>
                </c:pt>
                <c:pt idx="283">
                  <c:v>0.597367710536446</c:v>
                </c:pt>
                <c:pt idx="284">
                  <c:v>0.597367710536446</c:v>
                </c:pt>
                <c:pt idx="285">
                  <c:v>0.597367710536446</c:v>
                </c:pt>
                <c:pt idx="286">
                  <c:v>0.597367710536446</c:v>
                </c:pt>
                <c:pt idx="287">
                  <c:v>0.59736771053629</c:v>
                </c:pt>
                <c:pt idx="288">
                  <c:v>0.597367710536133</c:v>
                </c:pt>
                <c:pt idx="289">
                  <c:v>0.597367710535977</c:v>
                </c:pt>
                <c:pt idx="290">
                  <c:v>0.597367710535977</c:v>
                </c:pt>
                <c:pt idx="291">
                  <c:v>0.597367710535977</c:v>
                </c:pt>
                <c:pt idx="292">
                  <c:v>0.597367710535977</c:v>
                </c:pt>
                <c:pt idx="293">
                  <c:v>0.597367710536135</c:v>
                </c:pt>
                <c:pt idx="294">
                  <c:v>0.597367710536293</c:v>
                </c:pt>
                <c:pt idx="295">
                  <c:v>0.597367710536451</c:v>
                </c:pt>
                <c:pt idx="296">
                  <c:v>0.597367710536447</c:v>
                </c:pt>
                <c:pt idx="297">
                  <c:v>0.597367710536444</c:v>
                </c:pt>
                <c:pt idx="298">
                  <c:v>0.597367710536441</c:v>
                </c:pt>
                <c:pt idx="299">
                  <c:v>0.597367710536444</c:v>
                </c:pt>
                <c:pt idx="300">
                  <c:v>0.597367710536447</c:v>
                </c:pt>
                <c:pt idx="301">
                  <c:v>0.597367710536451</c:v>
                </c:pt>
                <c:pt idx="302">
                  <c:v>0.517718682464923</c:v>
                </c:pt>
                <c:pt idx="303">
                  <c:v>0.438069654393395</c:v>
                </c:pt>
                <c:pt idx="304">
                  <c:v>0.358420626321868</c:v>
                </c:pt>
                <c:pt idx="305">
                  <c:v>0.309137790202611</c:v>
                </c:pt>
                <c:pt idx="306">
                  <c:v>0.259854954083354</c:v>
                </c:pt>
                <c:pt idx="307">
                  <c:v>0.210572117964097</c:v>
                </c:pt>
                <c:pt idx="308">
                  <c:v>0.16128928184484</c:v>
                </c:pt>
                <c:pt idx="309">
                  <c:v>0.112006445725584</c:v>
                </c:pt>
                <c:pt idx="310">
                  <c:v>0.11247313924944</c:v>
                </c:pt>
                <c:pt idx="311">
                  <c:v>0.112939832773297</c:v>
                </c:pt>
                <c:pt idx="312">
                  <c:v>0.113406526297153</c:v>
                </c:pt>
                <c:pt idx="313">
                  <c:v>0.11387321982101</c:v>
                </c:pt>
                <c:pt idx="314">
                  <c:v>0.114339913344867</c:v>
                </c:pt>
                <c:pt idx="315">
                  <c:v>0.114806606868723</c:v>
                </c:pt>
                <c:pt idx="316">
                  <c:v>0.11527330039258</c:v>
                </c:pt>
                <c:pt idx="317">
                  <c:v>0.115739993916436</c:v>
                </c:pt>
                <c:pt idx="318">
                  <c:v>0.116206687440293</c:v>
                </c:pt>
                <c:pt idx="319">
                  <c:v>0.11667338096415</c:v>
                </c:pt>
                <c:pt idx="320">
                  <c:v>0.117140074488006</c:v>
                </c:pt>
                <c:pt idx="321">
                  <c:v>0.117606768011863</c:v>
                </c:pt>
                <c:pt idx="322">
                  <c:v>0.118073461535719</c:v>
                </c:pt>
                <c:pt idx="323">
                  <c:v>0.118540155059576</c:v>
                </c:pt>
                <c:pt idx="324">
                  <c:v>0.119006848583433</c:v>
                </c:pt>
                <c:pt idx="325">
                  <c:v>0.119473542107289</c:v>
                </c:pt>
                <c:pt idx="326">
                  <c:v>0.118333121009376</c:v>
                </c:pt>
                <c:pt idx="327">
                  <c:v>0.117192699911464</c:v>
                </c:pt>
                <c:pt idx="328">
                  <c:v>0.116052278813551</c:v>
                </c:pt>
                <c:pt idx="329">
                  <c:v>0.114911857715638</c:v>
                </c:pt>
                <c:pt idx="330">
                  <c:v>0.113771436617726</c:v>
                </c:pt>
                <c:pt idx="331">
                  <c:v>0.112631015519813</c:v>
                </c:pt>
                <c:pt idx="332">
                  <c:v>0.1114905944219</c:v>
                </c:pt>
                <c:pt idx="333">
                  <c:v>0.110350173323987</c:v>
                </c:pt>
                <c:pt idx="334">
                  <c:v>0.109209752226075</c:v>
                </c:pt>
                <c:pt idx="335">
                  <c:v>0.108069331128162</c:v>
                </c:pt>
                <c:pt idx="336">
                  <c:v>0.106928910030249</c:v>
                </c:pt>
                <c:pt idx="337">
                  <c:v>0.105788488932337</c:v>
                </c:pt>
                <c:pt idx="338">
                  <c:v>0.104648067834424</c:v>
                </c:pt>
                <c:pt idx="339">
                  <c:v>0.103507646736511</c:v>
                </c:pt>
                <c:pt idx="340">
                  <c:v>0.102367225638598</c:v>
                </c:pt>
                <c:pt idx="341">
                  <c:v>0.101226804540691</c:v>
                </c:pt>
                <c:pt idx="342">
                  <c:v>0.100086383442784</c:v>
                </c:pt>
                <c:pt idx="343">
                  <c:v>0.0989459623448774</c:v>
                </c:pt>
                <c:pt idx="344">
                  <c:v>0.0978055412469704</c:v>
                </c:pt>
                <c:pt idx="345">
                  <c:v>0.0966651201490635</c:v>
                </c:pt>
                <c:pt idx="346">
                  <c:v>0.0955246990511565</c:v>
                </c:pt>
                <c:pt idx="347">
                  <c:v>0.0943842779532495</c:v>
                </c:pt>
                <c:pt idx="348">
                  <c:v>0.0932438568553425</c:v>
                </c:pt>
                <c:pt idx="349">
                  <c:v>0.0921034357574356</c:v>
                </c:pt>
                <c:pt idx="350">
                  <c:v>0.0909630146595286</c:v>
                </c:pt>
                <c:pt idx="351">
                  <c:v>0.0898225935616216</c:v>
                </c:pt>
                <c:pt idx="352">
                  <c:v>0.0886821724637146</c:v>
                </c:pt>
                <c:pt idx="353">
                  <c:v>0.0875417513658076</c:v>
                </c:pt>
                <c:pt idx="354">
                  <c:v>0.0864013302679007</c:v>
                </c:pt>
                <c:pt idx="355">
                  <c:v>0.0852609091699937</c:v>
                </c:pt>
                <c:pt idx="356">
                  <c:v>0.0852609091699965</c:v>
                </c:pt>
                <c:pt idx="357">
                  <c:v>0.0852609091699994</c:v>
                </c:pt>
                <c:pt idx="358">
                  <c:v>0.0852609091700022</c:v>
                </c:pt>
                <c:pt idx="359">
                  <c:v>0.0852609091700051</c:v>
                </c:pt>
                <c:pt idx="360">
                  <c:v>0.0852609091700079</c:v>
                </c:pt>
                <c:pt idx="361">
                  <c:v>0.0852609091700107</c:v>
                </c:pt>
                <c:pt idx="362">
                  <c:v>0.0852609091700136</c:v>
                </c:pt>
                <c:pt idx="363">
                  <c:v>0.0852609091700164</c:v>
                </c:pt>
                <c:pt idx="364">
                  <c:v>0.0852609091700193</c:v>
                </c:pt>
              </c:numCache>
            </c:numRef>
          </c:yVal>
          <c:smooth val="0"/>
        </c:ser>
        <c:axId val="23899145"/>
        <c:axId val="36140148"/>
      </c:scatterChart>
      <c:valAx>
        <c:axId val="23899145"/>
        <c:scaling>
          <c:orientation val="minMax"/>
        </c:scaling>
        <c:delete val="0"/>
        <c:axPos val="b"/>
        <c:numFmt formatCode="[$-409]d/mmm/yyyy;@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6140148"/>
        <c:crosses val="autoZero"/>
        <c:crossBetween val="midCat"/>
      </c:valAx>
      <c:valAx>
        <c:axId val="36140148"/>
        <c:scaling>
          <c:orientation val="minMax"/>
        </c:scaling>
        <c:delete val="0"/>
        <c:axPos val="l"/>
        <c:numFmt formatCode="0.0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3899145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90849197688048"/>
          <c:y val="0.0658315808722685"/>
          <c:w val="0.932541126066044"/>
          <c:h val="0.913870348358782"/>
        </c:manualLayout>
      </c:layout>
      <c:scatterChart>
        <c:scatterStyle val="lineMarker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F</c:v>
                </c:pt>
              </c:strCache>
            </c:strRef>
          </c:tx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730"/>
                <c:pt idx="0">
                  <c:v>3.2407400252713</c:v>
                </c:pt>
                <c:pt idx="1">
                  <c:v>3.2319043132154</c:v>
                </c:pt>
                <c:pt idx="2">
                  <c:v>3.22306860115951</c:v>
                </c:pt>
                <c:pt idx="3">
                  <c:v>3.21423288910361</c:v>
                </c:pt>
                <c:pt idx="4">
                  <c:v>3.20539717704772</c:v>
                </c:pt>
                <c:pt idx="5">
                  <c:v>3.19656146499182</c:v>
                </c:pt>
                <c:pt idx="6">
                  <c:v>3.18772575293593</c:v>
                </c:pt>
                <c:pt idx="7">
                  <c:v>3.17889004088004</c:v>
                </c:pt>
                <c:pt idx="8">
                  <c:v>3.17005432882414</c:v>
                </c:pt>
                <c:pt idx="9">
                  <c:v>3.16121861676825</c:v>
                </c:pt>
                <c:pt idx="10">
                  <c:v>3.15238290471235</c:v>
                </c:pt>
                <c:pt idx="11">
                  <c:v>3.14354719265646</c:v>
                </c:pt>
                <c:pt idx="12">
                  <c:v>3.13471148060057</c:v>
                </c:pt>
                <c:pt idx="13">
                  <c:v>3.12587576854467</c:v>
                </c:pt>
                <c:pt idx="14">
                  <c:v>3.11704005648878</c:v>
                </c:pt>
                <c:pt idx="15">
                  <c:v>3.10820434443288</c:v>
                </c:pt>
                <c:pt idx="16">
                  <c:v>3.09936863237699</c:v>
                </c:pt>
                <c:pt idx="17">
                  <c:v>3.09053292032109</c:v>
                </c:pt>
                <c:pt idx="18">
                  <c:v>3.0816972082652</c:v>
                </c:pt>
                <c:pt idx="19">
                  <c:v>3.07286149620931</c:v>
                </c:pt>
                <c:pt idx="20">
                  <c:v>3.06402578415341</c:v>
                </c:pt>
                <c:pt idx="21">
                  <c:v>3.05519007209752</c:v>
                </c:pt>
                <c:pt idx="22">
                  <c:v>3.04635436004162</c:v>
                </c:pt>
                <c:pt idx="23">
                  <c:v>3.03751864798573</c:v>
                </c:pt>
                <c:pt idx="24">
                  <c:v>3.02868293592984</c:v>
                </c:pt>
                <c:pt idx="25">
                  <c:v>3.01984722387394</c:v>
                </c:pt>
                <c:pt idx="26">
                  <c:v>3.01101151181805</c:v>
                </c:pt>
                <c:pt idx="27">
                  <c:v>3.00217579976215</c:v>
                </c:pt>
                <c:pt idx="28">
                  <c:v>2.99334008770626</c:v>
                </c:pt>
                <c:pt idx="29">
                  <c:v>2.98450437565036</c:v>
                </c:pt>
                <c:pt idx="30">
                  <c:v>2.97566866359447</c:v>
                </c:pt>
                <c:pt idx="31">
                  <c:v>2.98524204474506</c:v>
                </c:pt>
                <c:pt idx="32">
                  <c:v>2.99481542589564</c:v>
                </c:pt>
                <c:pt idx="33">
                  <c:v>3.00438880704623</c:v>
                </c:pt>
                <c:pt idx="34">
                  <c:v>3.01396218819682</c:v>
                </c:pt>
                <c:pt idx="35">
                  <c:v>3.02353556934741</c:v>
                </c:pt>
                <c:pt idx="36">
                  <c:v>3.03310895049799</c:v>
                </c:pt>
                <c:pt idx="37">
                  <c:v>3.04268233164858</c:v>
                </c:pt>
                <c:pt idx="38">
                  <c:v>3.05225571279917</c:v>
                </c:pt>
                <c:pt idx="39">
                  <c:v>3.06182909394975</c:v>
                </c:pt>
                <c:pt idx="40">
                  <c:v>3.07140247510034</c:v>
                </c:pt>
                <c:pt idx="41">
                  <c:v>3.08097585625093</c:v>
                </c:pt>
                <c:pt idx="42">
                  <c:v>3.09054923740152</c:v>
                </c:pt>
                <c:pt idx="43">
                  <c:v>3.1001226185521</c:v>
                </c:pt>
                <c:pt idx="44">
                  <c:v>3.10969599970269</c:v>
                </c:pt>
                <c:pt idx="45">
                  <c:v>3.11926938085328</c:v>
                </c:pt>
                <c:pt idx="46">
                  <c:v>3.12884276200387</c:v>
                </c:pt>
                <c:pt idx="47">
                  <c:v>3.13841614315445</c:v>
                </c:pt>
                <c:pt idx="48">
                  <c:v>3.14798952430504</c:v>
                </c:pt>
                <c:pt idx="49">
                  <c:v>3.15756290545563</c:v>
                </c:pt>
                <c:pt idx="50">
                  <c:v>3.16713628660621</c:v>
                </c:pt>
                <c:pt idx="51">
                  <c:v>3.1767096677568</c:v>
                </c:pt>
                <c:pt idx="52">
                  <c:v>3.18628304890739</c:v>
                </c:pt>
                <c:pt idx="53">
                  <c:v>3.19585643005798</c:v>
                </c:pt>
                <c:pt idx="54">
                  <c:v>3.20542981120856</c:v>
                </c:pt>
                <c:pt idx="55">
                  <c:v>3.21500319235915</c:v>
                </c:pt>
                <c:pt idx="56">
                  <c:v>3.22457657350974</c:v>
                </c:pt>
                <c:pt idx="57">
                  <c:v>3.23414995466032</c:v>
                </c:pt>
                <c:pt idx="58">
                  <c:v>3.24372333581091</c:v>
                </c:pt>
                <c:pt idx="59">
                  <c:v>3.2532967169615</c:v>
                </c:pt>
                <c:pt idx="60">
                  <c:v>3.26287009811209</c:v>
                </c:pt>
                <c:pt idx="61">
                  <c:v>3.27244347926267</c:v>
                </c:pt>
                <c:pt idx="62">
                  <c:v>3.28841594239631</c:v>
                </c:pt>
                <c:pt idx="63">
                  <c:v>3.30438840552995</c:v>
                </c:pt>
                <c:pt idx="64">
                  <c:v>3.3203608686636</c:v>
                </c:pt>
                <c:pt idx="65">
                  <c:v>3.33633333179724</c:v>
                </c:pt>
                <c:pt idx="66">
                  <c:v>3.35230579493088</c:v>
                </c:pt>
                <c:pt idx="67">
                  <c:v>3.36827825806452</c:v>
                </c:pt>
                <c:pt idx="68">
                  <c:v>3.38425072119816</c:v>
                </c:pt>
                <c:pt idx="69">
                  <c:v>3.4002231843318</c:v>
                </c:pt>
                <c:pt idx="70">
                  <c:v>3.41619564746544</c:v>
                </c:pt>
                <c:pt idx="71">
                  <c:v>3.43216811059908</c:v>
                </c:pt>
                <c:pt idx="72">
                  <c:v>3.44814057373272</c:v>
                </c:pt>
                <c:pt idx="73">
                  <c:v>3.46411303686636</c:v>
                </c:pt>
                <c:pt idx="74">
                  <c:v>3.4800855</c:v>
                </c:pt>
                <c:pt idx="75">
                  <c:v>3.49605796313364</c:v>
                </c:pt>
                <c:pt idx="76">
                  <c:v>3.51203042626728</c:v>
                </c:pt>
                <c:pt idx="77">
                  <c:v>3.52800288940092</c:v>
                </c:pt>
                <c:pt idx="78">
                  <c:v>3.54397535253456</c:v>
                </c:pt>
                <c:pt idx="79">
                  <c:v>3.5599478156682</c:v>
                </c:pt>
                <c:pt idx="80">
                  <c:v>3.57592027880184</c:v>
                </c:pt>
                <c:pt idx="81">
                  <c:v>3.59189274193549</c:v>
                </c:pt>
                <c:pt idx="82">
                  <c:v>3.60786520506913</c:v>
                </c:pt>
                <c:pt idx="83">
                  <c:v>3.62383766820277</c:v>
                </c:pt>
                <c:pt idx="84">
                  <c:v>3.63981013133641</c:v>
                </c:pt>
                <c:pt idx="85">
                  <c:v>3.65578259447005</c:v>
                </c:pt>
                <c:pt idx="86">
                  <c:v>3.67175505760369</c:v>
                </c:pt>
                <c:pt idx="87">
                  <c:v>3.68772752073733</c:v>
                </c:pt>
                <c:pt idx="88">
                  <c:v>3.70369998387097</c:v>
                </c:pt>
                <c:pt idx="89">
                  <c:v>3.71967244700461</c:v>
                </c:pt>
                <c:pt idx="90">
                  <c:v>3.73564491013825</c:v>
                </c:pt>
                <c:pt idx="91">
                  <c:v>3.75161737327189</c:v>
                </c:pt>
                <c:pt idx="92">
                  <c:v>3.76263234874387</c:v>
                </c:pt>
                <c:pt idx="93">
                  <c:v>3.77364732421585</c:v>
                </c:pt>
                <c:pt idx="94">
                  <c:v>3.78466229968783</c:v>
                </c:pt>
                <c:pt idx="95">
                  <c:v>3.7956772751598</c:v>
                </c:pt>
                <c:pt idx="96">
                  <c:v>3.80669225063178</c:v>
                </c:pt>
                <c:pt idx="97">
                  <c:v>3.81770722610376</c:v>
                </c:pt>
                <c:pt idx="98">
                  <c:v>3.82872220157574</c:v>
                </c:pt>
                <c:pt idx="99">
                  <c:v>3.83973717704772</c:v>
                </c:pt>
                <c:pt idx="100">
                  <c:v>3.8507521525197</c:v>
                </c:pt>
                <c:pt idx="101">
                  <c:v>3.86176712799168</c:v>
                </c:pt>
                <c:pt idx="102">
                  <c:v>3.87278210346365</c:v>
                </c:pt>
                <c:pt idx="103">
                  <c:v>3.88379707893563</c:v>
                </c:pt>
                <c:pt idx="104">
                  <c:v>3.89481205440761</c:v>
                </c:pt>
                <c:pt idx="105">
                  <c:v>3.90582702987959</c:v>
                </c:pt>
                <c:pt idx="106">
                  <c:v>3.91684200535157</c:v>
                </c:pt>
                <c:pt idx="107">
                  <c:v>3.92785698082355</c:v>
                </c:pt>
                <c:pt idx="108">
                  <c:v>3.93887195629553</c:v>
                </c:pt>
                <c:pt idx="109">
                  <c:v>3.9498869317675</c:v>
                </c:pt>
                <c:pt idx="110">
                  <c:v>3.96090190723948</c:v>
                </c:pt>
                <c:pt idx="111">
                  <c:v>3.97191688271146</c:v>
                </c:pt>
                <c:pt idx="112">
                  <c:v>3.98293185818344</c:v>
                </c:pt>
                <c:pt idx="113">
                  <c:v>3.99394683365542</c:v>
                </c:pt>
                <c:pt idx="114">
                  <c:v>4.0049618091274</c:v>
                </c:pt>
                <c:pt idx="115">
                  <c:v>4.01597678459938</c:v>
                </c:pt>
                <c:pt idx="116">
                  <c:v>4.02699176007135</c:v>
                </c:pt>
                <c:pt idx="117">
                  <c:v>4.03800673554333</c:v>
                </c:pt>
                <c:pt idx="118">
                  <c:v>4.04902171101531</c:v>
                </c:pt>
                <c:pt idx="119">
                  <c:v>4.06003668648729</c:v>
                </c:pt>
                <c:pt idx="120">
                  <c:v>4.07105166195927</c:v>
                </c:pt>
                <c:pt idx="121">
                  <c:v>4.08206663743125</c:v>
                </c:pt>
                <c:pt idx="122">
                  <c:v>4.09308161290323</c:v>
                </c:pt>
                <c:pt idx="123">
                  <c:v>4.09641088095238</c:v>
                </c:pt>
                <c:pt idx="124">
                  <c:v>4.09974014900154</c:v>
                </c:pt>
                <c:pt idx="125">
                  <c:v>4.10306941705069</c:v>
                </c:pt>
                <c:pt idx="126">
                  <c:v>4.10639868509985</c:v>
                </c:pt>
                <c:pt idx="127">
                  <c:v>4.109727953149</c:v>
                </c:pt>
                <c:pt idx="128">
                  <c:v>4.11305722119816</c:v>
                </c:pt>
                <c:pt idx="129">
                  <c:v>4.11638648924731</c:v>
                </c:pt>
                <c:pt idx="130">
                  <c:v>4.11971575729647</c:v>
                </c:pt>
                <c:pt idx="131">
                  <c:v>4.12304502534562</c:v>
                </c:pt>
                <c:pt idx="132">
                  <c:v>4.12637429339478</c:v>
                </c:pt>
                <c:pt idx="133">
                  <c:v>4.12970356144393</c:v>
                </c:pt>
                <c:pt idx="134">
                  <c:v>4.13303282949309</c:v>
                </c:pt>
                <c:pt idx="135">
                  <c:v>4.13636209754224</c:v>
                </c:pt>
                <c:pt idx="136">
                  <c:v>4.1396913655914</c:v>
                </c:pt>
                <c:pt idx="137">
                  <c:v>4.14302063364055</c:v>
                </c:pt>
                <c:pt idx="138">
                  <c:v>4.14634990168971</c:v>
                </c:pt>
                <c:pt idx="139">
                  <c:v>4.14967916973886</c:v>
                </c:pt>
                <c:pt idx="140">
                  <c:v>4.15300843778802</c:v>
                </c:pt>
                <c:pt idx="141">
                  <c:v>4.15633770583717</c:v>
                </c:pt>
                <c:pt idx="142">
                  <c:v>4.15966697388633</c:v>
                </c:pt>
                <c:pt idx="143">
                  <c:v>4.16299624193549</c:v>
                </c:pt>
                <c:pt idx="144">
                  <c:v>4.16632550998464</c:v>
                </c:pt>
                <c:pt idx="145">
                  <c:v>4.16965477803379</c:v>
                </c:pt>
                <c:pt idx="146">
                  <c:v>4.17298404608295</c:v>
                </c:pt>
                <c:pt idx="147">
                  <c:v>4.17631331413211</c:v>
                </c:pt>
                <c:pt idx="148">
                  <c:v>4.17964258218126</c:v>
                </c:pt>
                <c:pt idx="149">
                  <c:v>4.18297185023042</c:v>
                </c:pt>
                <c:pt idx="150">
                  <c:v>4.18630111827957</c:v>
                </c:pt>
                <c:pt idx="151">
                  <c:v>4.18963038632873</c:v>
                </c:pt>
                <c:pt idx="152">
                  <c:v>4.19295965437788</c:v>
                </c:pt>
                <c:pt idx="153">
                  <c:v>4.1963174037461</c:v>
                </c:pt>
                <c:pt idx="154">
                  <c:v>4.19967515311432</c:v>
                </c:pt>
                <c:pt idx="155">
                  <c:v>4.20303290248253</c:v>
                </c:pt>
                <c:pt idx="156">
                  <c:v>4.20639065185075</c:v>
                </c:pt>
                <c:pt idx="157">
                  <c:v>4.20974840121897</c:v>
                </c:pt>
                <c:pt idx="158">
                  <c:v>4.21310615058719</c:v>
                </c:pt>
                <c:pt idx="159">
                  <c:v>4.2164638999554</c:v>
                </c:pt>
                <c:pt idx="160">
                  <c:v>4.21982164932362</c:v>
                </c:pt>
                <c:pt idx="161">
                  <c:v>4.22317939869184</c:v>
                </c:pt>
                <c:pt idx="162">
                  <c:v>4.22653714806006</c:v>
                </c:pt>
                <c:pt idx="163">
                  <c:v>4.22989489742827</c:v>
                </c:pt>
                <c:pt idx="164">
                  <c:v>4.23325264679649</c:v>
                </c:pt>
                <c:pt idx="165">
                  <c:v>4.23661039616471</c:v>
                </c:pt>
                <c:pt idx="166">
                  <c:v>4.23996814553293</c:v>
                </c:pt>
                <c:pt idx="167">
                  <c:v>4.24332589490115</c:v>
                </c:pt>
                <c:pt idx="168">
                  <c:v>4.24668364426936</c:v>
                </c:pt>
                <c:pt idx="169">
                  <c:v>4.25004139363758</c:v>
                </c:pt>
                <c:pt idx="170">
                  <c:v>4.2533991430058</c:v>
                </c:pt>
                <c:pt idx="171">
                  <c:v>4.25675689237402</c:v>
                </c:pt>
                <c:pt idx="172">
                  <c:v>4.26011464174223</c:v>
                </c:pt>
                <c:pt idx="173">
                  <c:v>4.26347239111045</c:v>
                </c:pt>
                <c:pt idx="174">
                  <c:v>4.26683014047867</c:v>
                </c:pt>
                <c:pt idx="175">
                  <c:v>4.27018788984689</c:v>
                </c:pt>
                <c:pt idx="176">
                  <c:v>4.2735456392151</c:v>
                </c:pt>
                <c:pt idx="177">
                  <c:v>4.27690338858332</c:v>
                </c:pt>
                <c:pt idx="178">
                  <c:v>4.28026113795154</c:v>
                </c:pt>
                <c:pt idx="179">
                  <c:v>4.28361888731976</c:v>
                </c:pt>
                <c:pt idx="180">
                  <c:v>4.28697663668797</c:v>
                </c:pt>
                <c:pt idx="181">
                  <c:v>4.29033438605619</c:v>
                </c:pt>
                <c:pt idx="182">
                  <c:v>4.29369213542441</c:v>
                </c:pt>
                <c:pt idx="183">
                  <c:v>4.29704988479263</c:v>
                </c:pt>
                <c:pt idx="184">
                  <c:v>4.30042608369258</c:v>
                </c:pt>
                <c:pt idx="185">
                  <c:v>4.30380228259254</c:v>
                </c:pt>
                <c:pt idx="186">
                  <c:v>4.30717848149249</c:v>
                </c:pt>
                <c:pt idx="187">
                  <c:v>4.31055468039245</c:v>
                </c:pt>
                <c:pt idx="188">
                  <c:v>4.3139308792924</c:v>
                </c:pt>
                <c:pt idx="189">
                  <c:v>4.31730707819236</c:v>
                </c:pt>
                <c:pt idx="190">
                  <c:v>4.32068327709232</c:v>
                </c:pt>
                <c:pt idx="191">
                  <c:v>4.32405947599227</c:v>
                </c:pt>
                <c:pt idx="192">
                  <c:v>4.32743567489223</c:v>
                </c:pt>
                <c:pt idx="193">
                  <c:v>4.33081187379218</c:v>
                </c:pt>
                <c:pt idx="194">
                  <c:v>4.33418807269214</c:v>
                </c:pt>
                <c:pt idx="195">
                  <c:v>4.33756427159209</c:v>
                </c:pt>
                <c:pt idx="196">
                  <c:v>4.34094047049205</c:v>
                </c:pt>
                <c:pt idx="197">
                  <c:v>4.344316669392</c:v>
                </c:pt>
                <c:pt idx="198">
                  <c:v>4.34769286829196</c:v>
                </c:pt>
                <c:pt idx="199">
                  <c:v>4.35106906719191</c:v>
                </c:pt>
                <c:pt idx="200">
                  <c:v>4.35444526609187</c:v>
                </c:pt>
                <c:pt idx="201">
                  <c:v>4.35782146499183</c:v>
                </c:pt>
                <c:pt idx="202">
                  <c:v>4.36119766389178</c:v>
                </c:pt>
                <c:pt idx="203">
                  <c:v>4.36457386279174</c:v>
                </c:pt>
                <c:pt idx="204">
                  <c:v>4.36795006169169</c:v>
                </c:pt>
                <c:pt idx="205">
                  <c:v>4.37132626059165</c:v>
                </c:pt>
                <c:pt idx="206">
                  <c:v>4.3747024594916</c:v>
                </c:pt>
                <c:pt idx="207">
                  <c:v>4.37807865839156</c:v>
                </c:pt>
                <c:pt idx="208">
                  <c:v>4.38145485729151</c:v>
                </c:pt>
                <c:pt idx="209">
                  <c:v>4.38483105619147</c:v>
                </c:pt>
                <c:pt idx="210">
                  <c:v>4.38820725509142</c:v>
                </c:pt>
                <c:pt idx="211">
                  <c:v>4.39158345399138</c:v>
                </c:pt>
                <c:pt idx="212">
                  <c:v>4.39495965289134</c:v>
                </c:pt>
                <c:pt idx="213">
                  <c:v>4.39833585179129</c:v>
                </c:pt>
                <c:pt idx="214">
                  <c:v>4.40171205069125</c:v>
                </c:pt>
                <c:pt idx="215">
                  <c:v>4.40285858706386</c:v>
                </c:pt>
                <c:pt idx="216">
                  <c:v>4.40400512343647</c:v>
                </c:pt>
                <c:pt idx="217">
                  <c:v>4.40515165980909</c:v>
                </c:pt>
                <c:pt idx="218">
                  <c:v>4.4062981961817</c:v>
                </c:pt>
                <c:pt idx="219">
                  <c:v>4.40744473255431</c:v>
                </c:pt>
                <c:pt idx="220">
                  <c:v>4.40859126892693</c:v>
                </c:pt>
                <c:pt idx="221">
                  <c:v>4.40973780529954</c:v>
                </c:pt>
                <c:pt idx="222">
                  <c:v>4.41088434167215</c:v>
                </c:pt>
                <c:pt idx="223">
                  <c:v>4.41203087804477</c:v>
                </c:pt>
                <c:pt idx="224">
                  <c:v>4.41317741441738</c:v>
                </c:pt>
                <c:pt idx="225">
                  <c:v>4.41432395078999</c:v>
                </c:pt>
                <c:pt idx="226">
                  <c:v>4.41547048716261</c:v>
                </c:pt>
                <c:pt idx="227">
                  <c:v>4.41661702353522</c:v>
                </c:pt>
                <c:pt idx="228">
                  <c:v>4.41776355990783</c:v>
                </c:pt>
                <c:pt idx="229">
                  <c:v>4.41891009628045</c:v>
                </c:pt>
                <c:pt idx="230">
                  <c:v>4.42005663265306</c:v>
                </c:pt>
                <c:pt idx="231">
                  <c:v>4.42120316902568</c:v>
                </c:pt>
                <c:pt idx="232">
                  <c:v>4.42234970539829</c:v>
                </c:pt>
                <c:pt idx="233">
                  <c:v>4.4234962417709</c:v>
                </c:pt>
                <c:pt idx="234">
                  <c:v>4.42464277814352</c:v>
                </c:pt>
                <c:pt idx="235">
                  <c:v>4.42578931451613</c:v>
                </c:pt>
                <c:pt idx="236">
                  <c:v>4.42693585088874</c:v>
                </c:pt>
                <c:pt idx="237">
                  <c:v>4.42808238726136</c:v>
                </c:pt>
                <c:pt idx="238">
                  <c:v>4.42922892363397</c:v>
                </c:pt>
                <c:pt idx="239">
                  <c:v>4.43037546000658</c:v>
                </c:pt>
                <c:pt idx="240">
                  <c:v>4.4315219963792</c:v>
                </c:pt>
                <c:pt idx="241">
                  <c:v>4.43266853275181</c:v>
                </c:pt>
                <c:pt idx="242">
                  <c:v>4.43381506912442</c:v>
                </c:pt>
                <c:pt idx="243">
                  <c:v>4.43277938085328</c:v>
                </c:pt>
                <c:pt idx="244">
                  <c:v>4.43174369258213</c:v>
                </c:pt>
                <c:pt idx="245">
                  <c:v>4.43070800431099</c:v>
                </c:pt>
                <c:pt idx="246">
                  <c:v>4.42967231603984</c:v>
                </c:pt>
                <c:pt idx="247">
                  <c:v>4.42863662776869</c:v>
                </c:pt>
                <c:pt idx="248">
                  <c:v>4.42760093949755</c:v>
                </c:pt>
                <c:pt idx="249">
                  <c:v>4.4265652512264</c:v>
                </c:pt>
                <c:pt idx="250">
                  <c:v>4.42552956295526</c:v>
                </c:pt>
                <c:pt idx="251">
                  <c:v>4.42449387468411</c:v>
                </c:pt>
                <c:pt idx="252">
                  <c:v>4.42345818641296</c:v>
                </c:pt>
                <c:pt idx="253">
                  <c:v>4.42242249814182</c:v>
                </c:pt>
                <c:pt idx="254">
                  <c:v>4.42138680987067</c:v>
                </c:pt>
                <c:pt idx="255">
                  <c:v>4.42035112159953</c:v>
                </c:pt>
                <c:pt idx="256">
                  <c:v>4.41931543332838</c:v>
                </c:pt>
                <c:pt idx="257">
                  <c:v>4.41827974505723</c:v>
                </c:pt>
                <c:pt idx="258">
                  <c:v>4.41724405678609</c:v>
                </c:pt>
                <c:pt idx="259">
                  <c:v>4.41620836851494</c:v>
                </c:pt>
                <c:pt idx="260">
                  <c:v>4.41517268024379</c:v>
                </c:pt>
                <c:pt idx="261">
                  <c:v>4.41413699197265</c:v>
                </c:pt>
                <c:pt idx="262">
                  <c:v>4.4131013037015</c:v>
                </c:pt>
                <c:pt idx="263">
                  <c:v>4.41206561543036</c:v>
                </c:pt>
                <c:pt idx="264">
                  <c:v>4.41102992715921</c:v>
                </c:pt>
                <c:pt idx="265">
                  <c:v>4.40999423888806</c:v>
                </c:pt>
                <c:pt idx="266">
                  <c:v>4.40895855061692</c:v>
                </c:pt>
                <c:pt idx="267">
                  <c:v>4.40792286234577</c:v>
                </c:pt>
                <c:pt idx="268">
                  <c:v>4.40688717407463</c:v>
                </c:pt>
                <c:pt idx="269">
                  <c:v>4.40585148580348</c:v>
                </c:pt>
                <c:pt idx="270">
                  <c:v>4.40481579753233</c:v>
                </c:pt>
                <c:pt idx="271">
                  <c:v>4.40378010926119</c:v>
                </c:pt>
                <c:pt idx="272">
                  <c:v>4.40274442099004</c:v>
                </c:pt>
                <c:pt idx="273">
                  <c:v>4.40170873271889</c:v>
                </c:pt>
                <c:pt idx="274">
                  <c:v>4.39394910291859</c:v>
                </c:pt>
                <c:pt idx="275">
                  <c:v>4.38618947311828</c:v>
                </c:pt>
                <c:pt idx="276">
                  <c:v>4.37842984331797</c:v>
                </c:pt>
                <c:pt idx="277">
                  <c:v>4.37067021351767</c:v>
                </c:pt>
                <c:pt idx="278">
                  <c:v>4.36291058371736</c:v>
                </c:pt>
                <c:pt idx="279">
                  <c:v>4.35515095391705</c:v>
                </c:pt>
                <c:pt idx="280">
                  <c:v>4.34739132411674</c:v>
                </c:pt>
                <c:pt idx="281">
                  <c:v>4.33963169431644</c:v>
                </c:pt>
                <c:pt idx="282">
                  <c:v>4.33187206451613</c:v>
                </c:pt>
                <c:pt idx="283">
                  <c:v>4.32411243471582</c:v>
                </c:pt>
                <c:pt idx="284">
                  <c:v>4.31635280491552</c:v>
                </c:pt>
                <c:pt idx="285">
                  <c:v>4.30859317511521</c:v>
                </c:pt>
                <c:pt idx="286">
                  <c:v>4.3008335453149</c:v>
                </c:pt>
                <c:pt idx="287">
                  <c:v>4.29307391551459</c:v>
                </c:pt>
                <c:pt idx="288">
                  <c:v>4.28531428571429</c:v>
                </c:pt>
                <c:pt idx="289">
                  <c:v>4.27755465591398</c:v>
                </c:pt>
                <c:pt idx="290">
                  <c:v>4.26979502611367</c:v>
                </c:pt>
                <c:pt idx="291">
                  <c:v>4.26203539631337</c:v>
                </c:pt>
                <c:pt idx="292">
                  <c:v>4.25427576651306</c:v>
                </c:pt>
                <c:pt idx="293">
                  <c:v>4.24651613671275</c:v>
                </c:pt>
                <c:pt idx="294">
                  <c:v>4.23875650691244</c:v>
                </c:pt>
                <c:pt idx="295">
                  <c:v>4.23099687711214</c:v>
                </c:pt>
                <c:pt idx="296">
                  <c:v>4.22323724731183</c:v>
                </c:pt>
                <c:pt idx="297">
                  <c:v>4.21547761751152</c:v>
                </c:pt>
                <c:pt idx="298">
                  <c:v>4.20771798771122</c:v>
                </c:pt>
                <c:pt idx="299">
                  <c:v>4.19995835791091</c:v>
                </c:pt>
                <c:pt idx="300">
                  <c:v>4.1921987281106</c:v>
                </c:pt>
                <c:pt idx="301">
                  <c:v>4.18443909831029</c:v>
                </c:pt>
                <c:pt idx="302">
                  <c:v>4.17667946850999</c:v>
                </c:pt>
                <c:pt idx="303">
                  <c:v>4.16891983870968</c:v>
                </c:pt>
                <c:pt idx="304">
                  <c:v>4.15453227738963</c:v>
                </c:pt>
                <c:pt idx="305">
                  <c:v>4.14014471606957</c:v>
                </c:pt>
                <c:pt idx="306">
                  <c:v>4.12575715474952</c:v>
                </c:pt>
                <c:pt idx="307">
                  <c:v>4.11136959342946</c:v>
                </c:pt>
                <c:pt idx="308">
                  <c:v>4.09698203210941</c:v>
                </c:pt>
                <c:pt idx="309">
                  <c:v>4.08259447078936</c:v>
                </c:pt>
                <c:pt idx="310">
                  <c:v>4.0682069094693</c:v>
                </c:pt>
                <c:pt idx="311">
                  <c:v>4.05381934814925</c:v>
                </c:pt>
                <c:pt idx="312">
                  <c:v>4.0394317868292</c:v>
                </c:pt>
                <c:pt idx="313">
                  <c:v>4.02504422550914</c:v>
                </c:pt>
                <c:pt idx="314">
                  <c:v>4.01065666418909</c:v>
                </c:pt>
                <c:pt idx="315">
                  <c:v>3.99626910286904</c:v>
                </c:pt>
                <c:pt idx="316">
                  <c:v>3.98188154154898</c:v>
                </c:pt>
                <c:pt idx="317">
                  <c:v>3.96749398022893</c:v>
                </c:pt>
                <c:pt idx="318">
                  <c:v>3.95310641890888</c:v>
                </c:pt>
                <c:pt idx="319">
                  <c:v>3.93871885758882</c:v>
                </c:pt>
                <c:pt idx="320">
                  <c:v>3.92433129626877</c:v>
                </c:pt>
                <c:pt idx="321">
                  <c:v>3.90994373494871</c:v>
                </c:pt>
                <c:pt idx="322">
                  <c:v>3.89555617362866</c:v>
                </c:pt>
                <c:pt idx="323">
                  <c:v>3.88116861230861</c:v>
                </c:pt>
                <c:pt idx="324">
                  <c:v>3.86678105098855</c:v>
                </c:pt>
                <c:pt idx="325">
                  <c:v>3.8523934896685</c:v>
                </c:pt>
                <c:pt idx="326">
                  <c:v>3.83800592834845</c:v>
                </c:pt>
                <c:pt idx="327">
                  <c:v>3.82361836702839</c:v>
                </c:pt>
                <c:pt idx="328">
                  <c:v>3.80923080570834</c:v>
                </c:pt>
                <c:pt idx="329">
                  <c:v>3.79484324438829</c:v>
                </c:pt>
                <c:pt idx="330">
                  <c:v>3.78045568306823</c:v>
                </c:pt>
                <c:pt idx="331">
                  <c:v>3.76606812174818</c:v>
                </c:pt>
                <c:pt idx="332">
                  <c:v>3.75168056042813</c:v>
                </c:pt>
                <c:pt idx="333">
                  <c:v>3.73729299910807</c:v>
                </c:pt>
                <c:pt idx="334">
                  <c:v>3.72290543778802</c:v>
                </c:pt>
                <c:pt idx="335">
                  <c:v>3.70712778110599</c:v>
                </c:pt>
                <c:pt idx="336">
                  <c:v>3.69135012442396</c:v>
                </c:pt>
                <c:pt idx="337">
                  <c:v>3.67557246774194</c:v>
                </c:pt>
                <c:pt idx="338">
                  <c:v>3.65979481105991</c:v>
                </c:pt>
                <c:pt idx="339">
                  <c:v>3.64401715437788</c:v>
                </c:pt>
                <c:pt idx="340">
                  <c:v>3.62823949769585</c:v>
                </c:pt>
                <c:pt idx="341">
                  <c:v>3.61246184101382</c:v>
                </c:pt>
                <c:pt idx="342">
                  <c:v>3.5966841843318</c:v>
                </c:pt>
                <c:pt idx="343">
                  <c:v>3.58090652764977</c:v>
                </c:pt>
                <c:pt idx="344">
                  <c:v>3.56512887096774</c:v>
                </c:pt>
                <c:pt idx="345">
                  <c:v>3.54935121428571</c:v>
                </c:pt>
                <c:pt idx="346">
                  <c:v>3.53357355760369</c:v>
                </c:pt>
                <c:pt idx="347">
                  <c:v>3.51779590092166</c:v>
                </c:pt>
                <c:pt idx="348">
                  <c:v>3.50201824423963</c:v>
                </c:pt>
                <c:pt idx="349">
                  <c:v>3.4862405875576</c:v>
                </c:pt>
                <c:pt idx="350">
                  <c:v>3.47046293087558</c:v>
                </c:pt>
                <c:pt idx="351">
                  <c:v>3.45468527419355</c:v>
                </c:pt>
                <c:pt idx="352">
                  <c:v>3.43890761751152</c:v>
                </c:pt>
                <c:pt idx="353">
                  <c:v>3.42312996082949</c:v>
                </c:pt>
                <c:pt idx="354">
                  <c:v>3.40735230414747</c:v>
                </c:pt>
                <c:pt idx="355">
                  <c:v>3.39157464746544</c:v>
                </c:pt>
                <c:pt idx="356">
                  <c:v>3.37579699078341</c:v>
                </c:pt>
                <c:pt idx="357">
                  <c:v>3.36001933410138</c:v>
                </c:pt>
                <c:pt idx="358">
                  <c:v>3.34424167741935</c:v>
                </c:pt>
                <c:pt idx="359">
                  <c:v>3.32846402073733</c:v>
                </c:pt>
                <c:pt idx="360">
                  <c:v>3.3126863640553</c:v>
                </c:pt>
                <c:pt idx="361">
                  <c:v>3.29690870737327</c:v>
                </c:pt>
                <c:pt idx="362">
                  <c:v>3.28113105069124</c:v>
                </c:pt>
                <c:pt idx="363">
                  <c:v>3.26535339400922</c:v>
                </c:pt>
                <c:pt idx="364">
                  <c:v>3.24957573732719</c:v>
                </c:pt>
                <c:pt idx="365">
                  <c:v>3.2407400252713</c:v>
                </c:pt>
                <c:pt idx="366">
                  <c:v>3.2319043132154</c:v>
                </c:pt>
                <c:pt idx="367">
                  <c:v>3.22306860115951</c:v>
                </c:pt>
                <c:pt idx="368">
                  <c:v>3.21423288910361</c:v>
                </c:pt>
                <c:pt idx="369">
                  <c:v>3.20539717704772</c:v>
                </c:pt>
                <c:pt idx="370">
                  <c:v>3.19656146499182</c:v>
                </c:pt>
                <c:pt idx="371">
                  <c:v>3.18772575293593</c:v>
                </c:pt>
                <c:pt idx="372">
                  <c:v>3.17889004088004</c:v>
                </c:pt>
                <c:pt idx="373">
                  <c:v>3.17005432882414</c:v>
                </c:pt>
                <c:pt idx="374">
                  <c:v>3.16121861676825</c:v>
                </c:pt>
                <c:pt idx="375">
                  <c:v>3.15238290471235</c:v>
                </c:pt>
                <c:pt idx="376">
                  <c:v>3.14354719265646</c:v>
                </c:pt>
                <c:pt idx="377">
                  <c:v>3.13471148060057</c:v>
                </c:pt>
                <c:pt idx="378">
                  <c:v>3.12587576854467</c:v>
                </c:pt>
                <c:pt idx="379">
                  <c:v>3.11704005648878</c:v>
                </c:pt>
                <c:pt idx="380">
                  <c:v>3.10820434443288</c:v>
                </c:pt>
                <c:pt idx="381">
                  <c:v>3.09936863237699</c:v>
                </c:pt>
                <c:pt idx="382">
                  <c:v>3.09053292032109</c:v>
                </c:pt>
                <c:pt idx="383">
                  <c:v>3.0816972082652</c:v>
                </c:pt>
                <c:pt idx="384">
                  <c:v>3.07286149620931</c:v>
                </c:pt>
                <c:pt idx="385">
                  <c:v>3.06402578415341</c:v>
                </c:pt>
                <c:pt idx="386">
                  <c:v>3.05519007209752</c:v>
                </c:pt>
                <c:pt idx="387">
                  <c:v>3.04635436004162</c:v>
                </c:pt>
                <c:pt idx="388">
                  <c:v>3.03751864798573</c:v>
                </c:pt>
                <c:pt idx="389">
                  <c:v>3.02868293592984</c:v>
                </c:pt>
                <c:pt idx="390">
                  <c:v>3.01984722387394</c:v>
                </c:pt>
                <c:pt idx="391">
                  <c:v>3.01101151181805</c:v>
                </c:pt>
                <c:pt idx="392">
                  <c:v>3.00217579976215</c:v>
                </c:pt>
                <c:pt idx="393">
                  <c:v>2.99334008770626</c:v>
                </c:pt>
                <c:pt idx="394">
                  <c:v>2.98450437565036</c:v>
                </c:pt>
                <c:pt idx="395">
                  <c:v>2.97566866359447</c:v>
                </c:pt>
                <c:pt idx="396">
                  <c:v>2.98524204474506</c:v>
                </c:pt>
                <c:pt idx="397">
                  <c:v>2.99481542589564</c:v>
                </c:pt>
                <c:pt idx="398">
                  <c:v>3.00438880704623</c:v>
                </c:pt>
                <c:pt idx="399">
                  <c:v>3.01396218819682</c:v>
                </c:pt>
                <c:pt idx="400">
                  <c:v>3.02353556934741</c:v>
                </c:pt>
                <c:pt idx="401">
                  <c:v>3.03310895049799</c:v>
                </c:pt>
                <c:pt idx="402">
                  <c:v>3.04268233164858</c:v>
                </c:pt>
                <c:pt idx="403">
                  <c:v>3.05225571279917</c:v>
                </c:pt>
                <c:pt idx="404">
                  <c:v>3.06182909394975</c:v>
                </c:pt>
                <c:pt idx="405">
                  <c:v>3.07140247510034</c:v>
                </c:pt>
                <c:pt idx="406">
                  <c:v>3.08097585625093</c:v>
                </c:pt>
                <c:pt idx="407">
                  <c:v>3.09054923740152</c:v>
                </c:pt>
                <c:pt idx="408">
                  <c:v>3.1001226185521</c:v>
                </c:pt>
                <c:pt idx="409">
                  <c:v>3.10969599970269</c:v>
                </c:pt>
                <c:pt idx="410">
                  <c:v>3.11926938085328</c:v>
                </c:pt>
                <c:pt idx="411">
                  <c:v>3.12884276200387</c:v>
                </c:pt>
                <c:pt idx="412">
                  <c:v>3.13841614315445</c:v>
                </c:pt>
                <c:pt idx="413">
                  <c:v>3.14798952430504</c:v>
                </c:pt>
                <c:pt idx="414">
                  <c:v>3.15756290545563</c:v>
                </c:pt>
                <c:pt idx="415">
                  <c:v>3.16713628660621</c:v>
                </c:pt>
                <c:pt idx="416">
                  <c:v>3.1767096677568</c:v>
                </c:pt>
                <c:pt idx="417">
                  <c:v>3.18628304890739</c:v>
                </c:pt>
                <c:pt idx="418">
                  <c:v>3.19585643005798</c:v>
                </c:pt>
                <c:pt idx="419">
                  <c:v>3.20542981120856</c:v>
                </c:pt>
                <c:pt idx="420">
                  <c:v>3.21500319235915</c:v>
                </c:pt>
                <c:pt idx="421">
                  <c:v>3.22457657350974</c:v>
                </c:pt>
                <c:pt idx="422">
                  <c:v>3.23414995466032</c:v>
                </c:pt>
                <c:pt idx="423">
                  <c:v>3.24372333581091</c:v>
                </c:pt>
                <c:pt idx="424">
                  <c:v>3.2532967169615</c:v>
                </c:pt>
                <c:pt idx="425">
                  <c:v>3.26287009811209</c:v>
                </c:pt>
                <c:pt idx="426">
                  <c:v>3.27244347926267</c:v>
                </c:pt>
                <c:pt idx="427">
                  <c:v>3.28841594239631</c:v>
                </c:pt>
                <c:pt idx="428">
                  <c:v>3.30438840552995</c:v>
                </c:pt>
                <c:pt idx="429">
                  <c:v>3.3203608686636</c:v>
                </c:pt>
                <c:pt idx="430">
                  <c:v>3.33633333179724</c:v>
                </c:pt>
                <c:pt idx="431">
                  <c:v>3.35230579493088</c:v>
                </c:pt>
                <c:pt idx="432">
                  <c:v>3.36827825806452</c:v>
                </c:pt>
                <c:pt idx="433">
                  <c:v>3.38425072119816</c:v>
                </c:pt>
                <c:pt idx="434">
                  <c:v>3.4002231843318</c:v>
                </c:pt>
                <c:pt idx="435">
                  <c:v>3.41619564746544</c:v>
                </c:pt>
                <c:pt idx="436">
                  <c:v>3.43216811059908</c:v>
                </c:pt>
                <c:pt idx="437">
                  <c:v>3.44814057373272</c:v>
                </c:pt>
                <c:pt idx="438">
                  <c:v>3.46411303686636</c:v>
                </c:pt>
                <c:pt idx="439">
                  <c:v>3.4800855</c:v>
                </c:pt>
                <c:pt idx="440">
                  <c:v>3.49605796313364</c:v>
                </c:pt>
                <c:pt idx="441">
                  <c:v>3.51203042626728</c:v>
                </c:pt>
                <c:pt idx="442">
                  <c:v>3.52800288940092</c:v>
                </c:pt>
                <c:pt idx="443">
                  <c:v>3.54397535253456</c:v>
                </c:pt>
                <c:pt idx="444">
                  <c:v>3.5599478156682</c:v>
                </c:pt>
                <c:pt idx="445">
                  <c:v>3.57592027880184</c:v>
                </c:pt>
                <c:pt idx="446">
                  <c:v>3.59189274193549</c:v>
                </c:pt>
                <c:pt idx="447">
                  <c:v>3.60786520506913</c:v>
                </c:pt>
                <c:pt idx="448">
                  <c:v>3.62383766820277</c:v>
                </c:pt>
                <c:pt idx="449">
                  <c:v>3.63981013133641</c:v>
                </c:pt>
                <c:pt idx="450">
                  <c:v>3.65578259447005</c:v>
                </c:pt>
                <c:pt idx="451">
                  <c:v>3.67175505760369</c:v>
                </c:pt>
                <c:pt idx="452">
                  <c:v>3.68772752073733</c:v>
                </c:pt>
                <c:pt idx="453">
                  <c:v>3.70369998387097</c:v>
                </c:pt>
                <c:pt idx="454">
                  <c:v>3.71967244700461</c:v>
                </c:pt>
                <c:pt idx="455">
                  <c:v>3.73564491013825</c:v>
                </c:pt>
                <c:pt idx="456">
                  <c:v>3.75161737327189</c:v>
                </c:pt>
                <c:pt idx="457">
                  <c:v>3.76263234874387</c:v>
                </c:pt>
                <c:pt idx="458">
                  <c:v>3.77364732421585</c:v>
                </c:pt>
                <c:pt idx="459">
                  <c:v>3.78466229968783</c:v>
                </c:pt>
                <c:pt idx="460">
                  <c:v>3.7956772751598</c:v>
                </c:pt>
                <c:pt idx="461">
                  <c:v>3.80669225063178</c:v>
                </c:pt>
                <c:pt idx="462">
                  <c:v>3.81770722610376</c:v>
                </c:pt>
                <c:pt idx="463">
                  <c:v>3.82872220157574</c:v>
                </c:pt>
                <c:pt idx="464">
                  <c:v>3.83973717704772</c:v>
                </c:pt>
                <c:pt idx="465">
                  <c:v>3.8507521525197</c:v>
                </c:pt>
                <c:pt idx="466">
                  <c:v>3.86176712799168</c:v>
                </c:pt>
                <c:pt idx="467">
                  <c:v>3.87278210346365</c:v>
                </c:pt>
                <c:pt idx="468">
                  <c:v>3.88379707893563</c:v>
                </c:pt>
                <c:pt idx="469">
                  <c:v>3.89481205440761</c:v>
                </c:pt>
                <c:pt idx="470">
                  <c:v>3.90582702987959</c:v>
                </c:pt>
                <c:pt idx="471">
                  <c:v>3.91684200535157</c:v>
                </c:pt>
                <c:pt idx="472">
                  <c:v>3.92785698082355</c:v>
                </c:pt>
                <c:pt idx="473">
                  <c:v>3.93887195629553</c:v>
                </c:pt>
                <c:pt idx="474">
                  <c:v>3.9498869317675</c:v>
                </c:pt>
                <c:pt idx="475">
                  <c:v>3.96090190723948</c:v>
                </c:pt>
                <c:pt idx="476">
                  <c:v>3.97191688271146</c:v>
                </c:pt>
                <c:pt idx="477">
                  <c:v>3.98293185818344</c:v>
                </c:pt>
                <c:pt idx="478">
                  <c:v>3.99394683365542</c:v>
                </c:pt>
                <c:pt idx="479">
                  <c:v>4.0049618091274</c:v>
                </c:pt>
                <c:pt idx="480">
                  <c:v>4.01597678459938</c:v>
                </c:pt>
                <c:pt idx="481">
                  <c:v>4.02699176007135</c:v>
                </c:pt>
                <c:pt idx="482">
                  <c:v>4.03800673554333</c:v>
                </c:pt>
                <c:pt idx="483">
                  <c:v>4.04902171101531</c:v>
                </c:pt>
                <c:pt idx="484">
                  <c:v>4.06003668648729</c:v>
                </c:pt>
                <c:pt idx="485">
                  <c:v>4.07105166195927</c:v>
                </c:pt>
                <c:pt idx="486">
                  <c:v>4.08206663743125</c:v>
                </c:pt>
                <c:pt idx="487">
                  <c:v>4.09308161290323</c:v>
                </c:pt>
                <c:pt idx="488">
                  <c:v>4.09641088095238</c:v>
                </c:pt>
                <c:pt idx="489">
                  <c:v>4.09974014900154</c:v>
                </c:pt>
                <c:pt idx="490">
                  <c:v>4.10306941705069</c:v>
                </c:pt>
                <c:pt idx="491">
                  <c:v>4.10639868509985</c:v>
                </c:pt>
                <c:pt idx="492">
                  <c:v>4.109727953149</c:v>
                </c:pt>
                <c:pt idx="493">
                  <c:v>4.11305722119816</c:v>
                </c:pt>
                <c:pt idx="494">
                  <c:v>4.11638648924731</c:v>
                </c:pt>
                <c:pt idx="495">
                  <c:v>4.11971575729647</c:v>
                </c:pt>
                <c:pt idx="496">
                  <c:v>4.12304502534562</c:v>
                </c:pt>
                <c:pt idx="497">
                  <c:v>4.12637429339478</c:v>
                </c:pt>
                <c:pt idx="498">
                  <c:v>4.12970356144393</c:v>
                </c:pt>
                <c:pt idx="499">
                  <c:v>4.13303282949309</c:v>
                </c:pt>
                <c:pt idx="500">
                  <c:v>4.13636209754224</c:v>
                </c:pt>
                <c:pt idx="501">
                  <c:v>4.1396913655914</c:v>
                </c:pt>
                <c:pt idx="502">
                  <c:v>4.14302063364055</c:v>
                </c:pt>
                <c:pt idx="503">
                  <c:v>4.14634990168971</c:v>
                </c:pt>
                <c:pt idx="504">
                  <c:v>4.14967916973886</c:v>
                </c:pt>
                <c:pt idx="505">
                  <c:v>4.15300843778802</c:v>
                </c:pt>
                <c:pt idx="506">
                  <c:v>4.15633770583717</c:v>
                </c:pt>
                <c:pt idx="507">
                  <c:v>4.15966697388633</c:v>
                </c:pt>
                <c:pt idx="508">
                  <c:v>4.16299624193549</c:v>
                </c:pt>
                <c:pt idx="509">
                  <c:v>4.16632550998464</c:v>
                </c:pt>
                <c:pt idx="510">
                  <c:v>4.16965477803379</c:v>
                </c:pt>
                <c:pt idx="511">
                  <c:v>4.17298404608295</c:v>
                </c:pt>
                <c:pt idx="512">
                  <c:v>4.17631331413211</c:v>
                </c:pt>
                <c:pt idx="513">
                  <c:v>4.17964258218126</c:v>
                </c:pt>
                <c:pt idx="514">
                  <c:v>4.18297185023042</c:v>
                </c:pt>
                <c:pt idx="515">
                  <c:v>4.18630111827957</c:v>
                </c:pt>
                <c:pt idx="516">
                  <c:v>4.18963038632873</c:v>
                </c:pt>
                <c:pt idx="517">
                  <c:v>4.19295965437788</c:v>
                </c:pt>
                <c:pt idx="518">
                  <c:v>4.1963174037461</c:v>
                </c:pt>
                <c:pt idx="519">
                  <c:v>4.19967515311432</c:v>
                </c:pt>
                <c:pt idx="520">
                  <c:v>4.20303290248253</c:v>
                </c:pt>
                <c:pt idx="521">
                  <c:v>4.20639065185075</c:v>
                </c:pt>
                <c:pt idx="522">
                  <c:v>4.20974840121897</c:v>
                </c:pt>
                <c:pt idx="523">
                  <c:v>4.21310615058719</c:v>
                </c:pt>
                <c:pt idx="524">
                  <c:v>4.2164638999554</c:v>
                </c:pt>
                <c:pt idx="525">
                  <c:v>4.21982164932362</c:v>
                </c:pt>
                <c:pt idx="526">
                  <c:v>4.22317939869184</c:v>
                </c:pt>
                <c:pt idx="527">
                  <c:v>4.22653714806006</c:v>
                </c:pt>
                <c:pt idx="528">
                  <c:v>4.22989489742827</c:v>
                </c:pt>
                <c:pt idx="529">
                  <c:v>4.23325264679649</c:v>
                </c:pt>
                <c:pt idx="530">
                  <c:v>4.23661039616471</c:v>
                </c:pt>
                <c:pt idx="531">
                  <c:v>4.23996814553293</c:v>
                </c:pt>
                <c:pt idx="532">
                  <c:v>4.24332589490115</c:v>
                </c:pt>
                <c:pt idx="533">
                  <c:v>4.24668364426936</c:v>
                </c:pt>
                <c:pt idx="534">
                  <c:v>4.25004139363758</c:v>
                </c:pt>
                <c:pt idx="535">
                  <c:v>4.2533991430058</c:v>
                </c:pt>
                <c:pt idx="536">
                  <c:v>4.25675689237402</c:v>
                </c:pt>
                <c:pt idx="537">
                  <c:v>4.26011464174223</c:v>
                </c:pt>
                <c:pt idx="538">
                  <c:v>4.26347239111045</c:v>
                </c:pt>
                <c:pt idx="539">
                  <c:v>4.26683014047867</c:v>
                </c:pt>
                <c:pt idx="540">
                  <c:v>4.27018788984689</c:v>
                </c:pt>
                <c:pt idx="541">
                  <c:v>4.2735456392151</c:v>
                </c:pt>
                <c:pt idx="542">
                  <c:v>4.27690338858332</c:v>
                </c:pt>
                <c:pt idx="543">
                  <c:v>4.28026113795154</c:v>
                </c:pt>
                <c:pt idx="544">
                  <c:v>4.28361888731976</c:v>
                </c:pt>
                <c:pt idx="545">
                  <c:v>4.28697663668797</c:v>
                </c:pt>
                <c:pt idx="546">
                  <c:v>4.29033438605619</c:v>
                </c:pt>
                <c:pt idx="547">
                  <c:v>4.29369213542441</c:v>
                </c:pt>
                <c:pt idx="548">
                  <c:v>4.29704988479263</c:v>
                </c:pt>
                <c:pt idx="549">
                  <c:v>4.30042608369258</c:v>
                </c:pt>
                <c:pt idx="550">
                  <c:v>4.30380228259254</c:v>
                </c:pt>
                <c:pt idx="551">
                  <c:v>4.30717848149249</c:v>
                </c:pt>
                <c:pt idx="552">
                  <c:v>4.31055468039245</c:v>
                </c:pt>
                <c:pt idx="553">
                  <c:v>4.3139308792924</c:v>
                </c:pt>
                <c:pt idx="554">
                  <c:v>4.31730707819236</c:v>
                </c:pt>
                <c:pt idx="555">
                  <c:v>4.32068327709232</c:v>
                </c:pt>
                <c:pt idx="556">
                  <c:v>4.32405947599227</c:v>
                </c:pt>
                <c:pt idx="557">
                  <c:v>4.32743567489223</c:v>
                </c:pt>
                <c:pt idx="558">
                  <c:v>4.33081187379218</c:v>
                </c:pt>
                <c:pt idx="559">
                  <c:v>4.33418807269214</c:v>
                </c:pt>
                <c:pt idx="560">
                  <c:v>4.33756427159209</c:v>
                </c:pt>
                <c:pt idx="561">
                  <c:v>4.34094047049205</c:v>
                </c:pt>
                <c:pt idx="562">
                  <c:v>4.344316669392</c:v>
                </c:pt>
                <c:pt idx="563">
                  <c:v>4.34769286829196</c:v>
                </c:pt>
                <c:pt idx="564">
                  <c:v>4.35106906719191</c:v>
                </c:pt>
                <c:pt idx="565">
                  <c:v>4.35444526609187</c:v>
                </c:pt>
                <c:pt idx="566">
                  <c:v>4.35782146499183</c:v>
                </c:pt>
                <c:pt idx="567">
                  <c:v>4.36119766389178</c:v>
                </c:pt>
                <c:pt idx="568">
                  <c:v>4.36457386279174</c:v>
                </c:pt>
                <c:pt idx="569">
                  <c:v>4.36795006169169</c:v>
                </c:pt>
                <c:pt idx="570">
                  <c:v>4.37132626059165</c:v>
                </c:pt>
                <c:pt idx="571">
                  <c:v>4.3747024594916</c:v>
                </c:pt>
                <c:pt idx="572">
                  <c:v>4.37807865839156</c:v>
                </c:pt>
                <c:pt idx="573">
                  <c:v>4.38145485729151</c:v>
                </c:pt>
                <c:pt idx="574">
                  <c:v>4.38483105619147</c:v>
                </c:pt>
                <c:pt idx="575">
                  <c:v>4.38820725509142</c:v>
                </c:pt>
                <c:pt idx="576">
                  <c:v>4.39158345399138</c:v>
                </c:pt>
                <c:pt idx="577">
                  <c:v>4.39495965289134</c:v>
                </c:pt>
                <c:pt idx="578">
                  <c:v>4.39833585179129</c:v>
                </c:pt>
                <c:pt idx="579">
                  <c:v>4.40171205069125</c:v>
                </c:pt>
                <c:pt idx="580">
                  <c:v>4.40285858706386</c:v>
                </c:pt>
                <c:pt idx="581">
                  <c:v>4.40400512343647</c:v>
                </c:pt>
                <c:pt idx="582">
                  <c:v>4.40515165980909</c:v>
                </c:pt>
                <c:pt idx="583">
                  <c:v>4.4062981961817</c:v>
                </c:pt>
                <c:pt idx="584">
                  <c:v>4.40744473255431</c:v>
                </c:pt>
                <c:pt idx="585">
                  <c:v>4.40859126892693</c:v>
                </c:pt>
                <c:pt idx="586">
                  <c:v>4.40973780529954</c:v>
                </c:pt>
                <c:pt idx="587">
                  <c:v>4.41088434167215</c:v>
                </c:pt>
                <c:pt idx="588">
                  <c:v>4.41203087804477</c:v>
                </c:pt>
                <c:pt idx="589">
                  <c:v>4.41317741441738</c:v>
                </c:pt>
                <c:pt idx="590">
                  <c:v>4.41432395078999</c:v>
                </c:pt>
                <c:pt idx="591">
                  <c:v>4.41547048716261</c:v>
                </c:pt>
                <c:pt idx="592">
                  <c:v>4.41661702353522</c:v>
                </c:pt>
                <c:pt idx="593">
                  <c:v>4.41776355990783</c:v>
                </c:pt>
                <c:pt idx="594">
                  <c:v>4.41891009628045</c:v>
                </c:pt>
                <c:pt idx="595">
                  <c:v>4.42005663265306</c:v>
                </c:pt>
                <c:pt idx="596">
                  <c:v>4.42120316902568</c:v>
                </c:pt>
                <c:pt idx="597">
                  <c:v>4.42234970539829</c:v>
                </c:pt>
                <c:pt idx="598">
                  <c:v>4.4234962417709</c:v>
                </c:pt>
                <c:pt idx="599">
                  <c:v>4.42464277814352</c:v>
                </c:pt>
                <c:pt idx="600">
                  <c:v>4.42578931451613</c:v>
                </c:pt>
                <c:pt idx="601">
                  <c:v>4.42693585088874</c:v>
                </c:pt>
                <c:pt idx="602">
                  <c:v>4.42808238726136</c:v>
                </c:pt>
                <c:pt idx="603">
                  <c:v>4.42922892363397</c:v>
                </c:pt>
                <c:pt idx="604">
                  <c:v>4.43037546000658</c:v>
                </c:pt>
                <c:pt idx="605">
                  <c:v>4.4315219963792</c:v>
                </c:pt>
                <c:pt idx="606">
                  <c:v>4.43266853275181</c:v>
                </c:pt>
                <c:pt idx="607">
                  <c:v>4.43381506912442</c:v>
                </c:pt>
                <c:pt idx="608">
                  <c:v>4.43277938085328</c:v>
                </c:pt>
                <c:pt idx="609">
                  <c:v>4.43174369258213</c:v>
                </c:pt>
                <c:pt idx="610">
                  <c:v>4.43070800431099</c:v>
                </c:pt>
                <c:pt idx="611">
                  <c:v>4.42967231603984</c:v>
                </c:pt>
                <c:pt idx="612">
                  <c:v>4.42863662776869</c:v>
                </c:pt>
                <c:pt idx="613">
                  <c:v>4.42760093949755</c:v>
                </c:pt>
                <c:pt idx="614">
                  <c:v>4.4265652512264</c:v>
                </c:pt>
                <c:pt idx="615">
                  <c:v>4.42552956295526</c:v>
                </c:pt>
                <c:pt idx="616">
                  <c:v>4.42449387468411</c:v>
                </c:pt>
                <c:pt idx="617">
                  <c:v>4.42345818641296</c:v>
                </c:pt>
                <c:pt idx="618">
                  <c:v>4.42242249814182</c:v>
                </c:pt>
                <c:pt idx="619">
                  <c:v>4.42138680987067</c:v>
                </c:pt>
                <c:pt idx="620">
                  <c:v>4.42035112159953</c:v>
                </c:pt>
                <c:pt idx="621">
                  <c:v>4.41931543332838</c:v>
                </c:pt>
                <c:pt idx="622">
                  <c:v>4.41827974505723</c:v>
                </c:pt>
                <c:pt idx="623">
                  <c:v>4.41724405678609</c:v>
                </c:pt>
                <c:pt idx="624">
                  <c:v>4.41620836851494</c:v>
                </c:pt>
                <c:pt idx="625">
                  <c:v>4.41517268024379</c:v>
                </c:pt>
                <c:pt idx="626">
                  <c:v>4.41413699197265</c:v>
                </c:pt>
                <c:pt idx="627">
                  <c:v>4.4131013037015</c:v>
                </c:pt>
                <c:pt idx="628">
                  <c:v>4.41206561543036</c:v>
                </c:pt>
                <c:pt idx="629">
                  <c:v>4.41102992715921</c:v>
                </c:pt>
                <c:pt idx="630">
                  <c:v>4.40999423888806</c:v>
                </c:pt>
                <c:pt idx="631">
                  <c:v>4.40895855061692</c:v>
                </c:pt>
                <c:pt idx="632">
                  <c:v>4.40792286234577</c:v>
                </c:pt>
                <c:pt idx="633">
                  <c:v>4.40688717407463</c:v>
                </c:pt>
                <c:pt idx="634">
                  <c:v>4.40585148580348</c:v>
                </c:pt>
                <c:pt idx="635">
                  <c:v>4.40481579753233</c:v>
                </c:pt>
                <c:pt idx="636">
                  <c:v>4.40378010926119</c:v>
                </c:pt>
                <c:pt idx="637">
                  <c:v>4.40274442099004</c:v>
                </c:pt>
                <c:pt idx="638">
                  <c:v>4.40170873271889</c:v>
                </c:pt>
                <c:pt idx="639">
                  <c:v>4.39394910291859</c:v>
                </c:pt>
                <c:pt idx="640">
                  <c:v>4.38618947311828</c:v>
                </c:pt>
                <c:pt idx="641">
                  <c:v>4.37842984331797</c:v>
                </c:pt>
                <c:pt idx="642">
                  <c:v>4.37067021351767</c:v>
                </c:pt>
                <c:pt idx="643">
                  <c:v>4.36291058371736</c:v>
                </c:pt>
                <c:pt idx="644">
                  <c:v>4.35515095391705</c:v>
                </c:pt>
                <c:pt idx="645">
                  <c:v>4.34739132411674</c:v>
                </c:pt>
                <c:pt idx="646">
                  <c:v>4.33963169431644</c:v>
                </c:pt>
                <c:pt idx="647">
                  <c:v>4.33187206451613</c:v>
                </c:pt>
                <c:pt idx="648">
                  <c:v>4.32411243471582</c:v>
                </c:pt>
                <c:pt idx="649">
                  <c:v>4.31635280491552</c:v>
                </c:pt>
                <c:pt idx="650">
                  <c:v>4.30859317511521</c:v>
                </c:pt>
                <c:pt idx="651">
                  <c:v>4.3008335453149</c:v>
                </c:pt>
                <c:pt idx="652">
                  <c:v>4.29307391551459</c:v>
                </c:pt>
                <c:pt idx="653">
                  <c:v>4.28531428571429</c:v>
                </c:pt>
                <c:pt idx="654">
                  <c:v>4.27755465591398</c:v>
                </c:pt>
                <c:pt idx="655">
                  <c:v>4.26979502611367</c:v>
                </c:pt>
                <c:pt idx="656">
                  <c:v>4.26203539631337</c:v>
                </c:pt>
                <c:pt idx="657">
                  <c:v>4.25427576651306</c:v>
                </c:pt>
                <c:pt idx="658">
                  <c:v>4.24651613671275</c:v>
                </c:pt>
                <c:pt idx="659">
                  <c:v>4.23875650691244</c:v>
                </c:pt>
                <c:pt idx="660">
                  <c:v>4.23099687711214</c:v>
                </c:pt>
                <c:pt idx="661">
                  <c:v>4.22323724731183</c:v>
                </c:pt>
                <c:pt idx="662">
                  <c:v>4.21547761751152</c:v>
                </c:pt>
                <c:pt idx="663">
                  <c:v>4.20771798771122</c:v>
                </c:pt>
                <c:pt idx="664">
                  <c:v>4.19995835791091</c:v>
                </c:pt>
                <c:pt idx="665">
                  <c:v>4.1921987281106</c:v>
                </c:pt>
                <c:pt idx="666">
                  <c:v>4.18443909831029</c:v>
                </c:pt>
                <c:pt idx="667">
                  <c:v>4.17667946850999</c:v>
                </c:pt>
                <c:pt idx="668">
                  <c:v>4.16891983870968</c:v>
                </c:pt>
                <c:pt idx="669">
                  <c:v>4.15453227738963</c:v>
                </c:pt>
                <c:pt idx="670">
                  <c:v>4.14014471606957</c:v>
                </c:pt>
                <c:pt idx="671">
                  <c:v>4.12575715474952</c:v>
                </c:pt>
                <c:pt idx="672">
                  <c:v>4.11136959342946</c:v>
                </c:pt>
                <c:pt idx="673">
                  <c:v>4.09698203210941</c:v>
                </c:pt>
                <c:pt idx="674">
                  <c:v>4.08259447078936</c:v>
                </c:pt>
                <c:pt idx="675">
                  <c:v>4.0682069094693</c:v>
                </c:pt>
                <c:pt idx="676">
                  <c:v>4.05381934814925</c:v>
                </c:pt>
                <c:pt idx="677">
                  <c:v>4.0394317868292</c:v>
                </c:pt>
                <c:pt idx="678">
                  <c:v>4.02504422550914</c:v>
                </c:pt>
                <c:pt idx="679">
                  <c:v>4.01065666418909</c:v>
                </c:pt>
                <c:pt idx="680">
                  <c:v>3.99626910286904</c:v>
                </c:pt>
                <c:pt idx="681">
                  <c:v>3.98188154154898</c:v>
                </c:pt>
                <c:pt idx="682">
                  <c:v>3.96749398022893</c:v>
                </c:pt>
                <c:pt idx="683">
                  <c:v>3.95310641890888</c:v>
                </c:pt>
                <c:pt idx="684">
                  <c:v>3.93871885758882</c:v>
                </c:pt>
                <c:pt idx="685">
                  <c:v>3.92433129626877</c:v>
                </c:pt>
                <c:pt idx="686">
                  <c:v>3.90994373494871</c:v>
                </c:pt>
                <c:pt idx="687">
                  <c:v>3.89555617362866</c:v>
                </c:pt>
                <c:pt idx="688">
                  <c:v>3.88116861230861</c:v>
                </c:pt>
                <c:pt idx="689">
                  <c:v>3.86678105098855</c:v>
                </c:pt>
                <c:pt idx="690">
                  <c:v>3.8523934896685</c:v>
                </c:pt>
                <c:pt idx="691">
                  <c:v>3.83800592834845</c:v>
                </c:pt>
                <c:pt idx="692">
                  <c:v>3.82361836702839</c:v>
                </c:pt>
                <c:pt idx="693">
                  <c:v>3.80923080570834</c:v>
                </c:pt>
                <c:pt idx="694">
                  <c:v>3.79484324438829</c:v>
                </c:pt>
                <c:pt idx="695">
                  <c:v>3.78045568306823</c:v>
                </c:pt>
                <c:pt idx="696">
                  <c:v>3.76606812174818</c:v>
                </c:pt>
                <c:pt idx="697">
                  <c:v>3.75168056042813</c:v>
                </c:pt>
                <c:pt idx="698">
                  <c:v>3.73729299910807</c:v>
                </c:pt>
                <c:pt idx="699">
                  <c:v>3.72290543778802</c:v>
                </c:pt>
                <c:pt idx="700">
                  <c:v>3.70712778110599</c:v>
                </c:pt>
                <c:pt idx="701">
                  <c:v>3.69135012442396</c:v>
                </c:pt>
                <c:pt idx="702">
                  <c:v>3.67557246774194</c:v>
                </c:pt>
                <c:pt idx="703">
                  <c:v>3.65979481105991</c:v>
                </c:pt>
                <c:pt idx="704">
                  <c:v>3.64401715437788</c:v>
                </c:pt>
                <c:pt idx="705">
                  <c:v>3.62823949769585</c:v>
                </c:pt>
                <c:pt idx="706">
                  <c:v>3.61246184101382</c:v>
                </c:pt>
                <c:pt idx="707">
                  <c:v>3.5966841843318</c:v>
                </c:pt>
                <c:pt idx="708">
                  <c:v>3.58090652764977</c:v>
                </c:pt>
                <c:pt idx="709">
                  <c:v>3.56512887096774</c:v>
                </c:pt>
                <c:pt idx="710">
                  <c:v>3.54935121428571</c:v>
                </c:pt>
                <c:pt idx="711">
                  <c:v>3.53357355760369</c:v>
                </c:pt>
                <c:pt idx="712">
                  <c:v>3.51779590092166</c:v>
                </c:pt>
                <c:pt idx="713">
                  <c:v>3.50201824423963</c:v>
                </c:pt>
                <c:pt idx="714">
                  <c:v>3.4862405875576</c:v>
                </c:pt>
                <c:pt idx="715">
                  <c:v>3.47046293087558</c:v>
                </c:pt>
                <c:pt idx="716">
                  <c:v>3.45468527419355</c:v>
                </c:pt>
                <c:pt idx="717">
                  <c:v>3.43890761751152</c:v>
                </c:pt>
                <c:pt idx="718">
                  <c:v>3.42312996082949</c:v>
                </c:pt>
                <c:pt idx="719">
                  <c:v>3.40735230414747</c:v>
                </c:pt>
                <c:pt idx="720">
                  <c:v>3.39157464746544</c:v>
                </c:pt>
                <c:pt idx="721">
                  <c:v>3.37579699078341</c:v>
                </c:pt>
                <c:pt idx="722">
                  <c:v>3.36001933410138</c:v>
                </c:pt>
                <c:pt idx="723">
                  <c:v>3.34424167741935</c:v>
                </c:pt>
                <c:pt idx="724">
                  <c:v>3.32846402073733</c:v>
                </c:pt>
                <c:pt idx="725">
                  <c:v>3.3126863640553</c:v>
                </c:pt>
                <c:pt idx="726">
                  <c:v>3.29690870737327</c:v>
                </c:pt>
                <c:pt idx="727">
                  <c:v>3.28113105069124</c:v>
                </c:pt>
                <c:pt idx="728">
                  <c:v>3.26535339400922</c:v>
                </c:pt>
                <c:pt idx="729">
                  <c:v>3.24957573732719</c:v>
                </c:pt>
              </c:numCache>
            </c:numRef>
          </c:yVal>
          <c:smooth val="0"/>
        </c:ser>
        <c:axId val="78031047"/>
        <c:axId val="96248428"/>
      </c:scatterChart>
      <c:scatterChart>
        <c:scatterStyle val="lineMarker"/>
        <c:varyColors val="0"/>
        <c:ser>
          <c:idx val="1"/>
          <c:order val="1"/>
          <c:tx>
            <c:strRef>
              <c:f>label 2</c:f>
              <c:strCache>
                <c:ptCount val="1"/>
                <c:pt idx="0">
                  <c:v>Column DW</c:v>
                </c:pt>
              </c:strCache>
            </c:strRef>
          </c:tx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730"/>
                <c:pt idx="0">
                  <c:v>44063</c:v>
                </c:pt>
                <c:pt idx="1">
                  <c:v>44211</c:v>
                </c:pt>
                <c:pt idx="2">
                  <c:v>44270</c:v>
                </c:pt>
                <c:pt idx="3">
                  <c:v>44301</c:v>
                </c:pt>
                <c:pt idx="4">
                  <c:v>44319</c:v>
                </c:pt>
                <c:pt idx="5">
                  <c:v>44338</c:v>
                </c:pt>
                <c:pt idx="6">
                  <c:v>44348</c:v>
                </c:pt>
                <c:pt idx="7">
                  <c:v>44357</c:v>
                </c:pt>
                <c:pt idx="8">
                  <c:v>44367</c:v>
                </c:pt>
                <c:pt idx="9">
                  <c:v>44375</c:v>
                </c:pt>
                <c:pt idx="10">
                  <c:v>44385</c:v>
                </c:pt>
                <c:pt idx="11">
                  <c:v>44397</c:v>
                </c:pt>
                <c:pt idx="12">
                  <c:v>44410</c:v>
                </c:pt>
                <c:pt idx="13">
                  <c:v>44430</c:v>
                </c:pt>
                <c:pt idx="14">
                  <c:v>44451</c:v>
                </c:pt>
                <c:pt idx="15">
                  <c:v>44566</c:v>
                </c:pt>
                <c:pt idx="16">
                  <c:v>44696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730"/>
                <c:pt idx="0">
                  <c:v>1.897</c:v>
                </c:pt>
                <c:pt idx="1">
                  <c:v>2.528</c:v>
                </c:pt>
                <c:pt idx="2">
                  <c:v>2.526</c:v>
                </c:pt>
                <c:pt idx="3">
                  <c:v>2.436</c:v>
                </c:pt>
                <c:pt idx="4">
                  <c:v>2.385</c:v>
                </c:pt>
                <c:pt idx="5">
                  <c:v>2.366</c:v>
                </c:pt>
                <c:pt idx="6">
                  <c:v>1.987</c:v>
                </c:pt>
                <c:pt idx="7">
                  <c:v>2.214</c:v>
                </c:pt>
                <c:pt idx="8">
                  <c:v>2.214</c:v>
                </c:pt>
                <c:pt idx="9">
                  <c:v>1.727</c:v>
                </c:pt>
                <c:pt idx="10">
                  <c:v>1.71</c:v>
                </c:pt>
                <c:pt idx="11">
                  <c:v>1.453</c:v>
                </c:pt>
                <c:pt idx="12">
                  <c:v>1.552</c:v>
                </c:pt>
                <c:pt idx="13">
                  <c:v>1.351</c:v>
                </c:pt>
                <c:pt idx="14">
                  <c:v>1.553</c:v>
                </c:pt>
                <c:pt idx="15">
                  <c:v>2.645</c:v>
                </c:pt>
                <c:pt idx="16">
                  <c:v>2.322</c:v>
                </c:pt>
              </c:numCache>
            </c:numRef>
          </c:yVal>
          <c:smooth val="0"/>
        </c:ser>
        <c:axId val="53776555"/>
        <c:axId val="94829789"/>
      </c:scatterChart>
      <c:valAx>
        <c:axId val="78031047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96248428"/>
        <c:crosses val="autoZero"/>
        <c:crossBetween val="midCat"/>
        <c:majorUnit val="30.45"/>
      </c:valAx>
      <c:valAx>
        <c:axId val="96248428"/>
        <c:scaling>
          <c:orientation val="maxMin"/>
          <c:max val="4.5"/>
          <c:min val="2.5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8031047"/>
        <c:crosses val="autoZero"/>
        <c:crossBetween val="midCat"/>
        <c:majorUnit val="0.5"/>
      </c:valAx>
      <c:valAx>
        <c:axId val="53776555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94829789"/>
        <c:crossBetween val="midCat"/>
      </c:valAx>
      <c:valAx>
        <c:axId val="94829789"/>
        <c:scaling>
          <c:orientation val="maxMin"/>
          <c:max val="2.7"/>
          <c:min val="0.9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53776555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90409127373206"/>
          <c:y val="0.0658627934593953"/>
          <c:w val="0.932525180497371"/>
          <c:h val="0.913857677902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F</c:v>
                </c:pt>
              </c:strCache>
            </c:strRef>
          </c:tx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730"/>
                <c:pt idx="0">
                  <c:v>3.2407400252713</c:v>
                </c:pt>
                <c:pt idx="1">
                  <c:v>3.2319043132154</c:v>
                </c:pt>
                <c:pt idx="2">
                  <c:v>3.22306860115951</c:v>
                </c:pt>
                <c:pt idx="3">
                  <c:v>3.21423288910361</c:v>
                </c:pt>
                <c:pt idx="4">
                  <c:v>3.20539717704772</c:v>
                </c:pt>
                <c:pt idx="5">
                  <c:v>3.19656146499182</c:v>
                </c:pt>
                <c:pt idx="6">
                  <c:v>3.18772575293593</c:v>
                </c:pt>
                <c:pt idx="7">
                  <c:v>3.17889004088004</c:v>
                </c:pt>
                <c:pt idx="8">
                  <c:v>3.17005432882414</c:v>
                </c:pt>
                <c:pt idx="9">
                  <c:v>3.16121861676825</c:v>
                </c:pt>
                <c:pt idx="10">
                  <c:v>3.15238290471235</c:v>
                </c:pt>
                <c:pt idx="11">
                  <c:v>3.14354719265646</c:v>
                </c:pt>
                <c:pt idx="12">
                  <c:v>3.13471148060057</c:v>
                </c:pt>
                <c:pt idx="13">
                  <c:v>3.12587576854467</c:v>
                </c:pt>
                <c:pt idx="14">
                  <c:v>3.11704005648878</c:v>
                </c:pt>
                <c:pt idx="15">
                  <c:v>3.10820434443288</c:v>
                </c:pt>
                <c:pt idx="16">
                  <c:v>3.09936863237699</c:v>
                </c:pt>
                <c:pt idx="17">
                  <c:v>3.09053292032109</c:v>
                </c:pt>
                <c:pt idx="18">
                  <c:v>3.0816972082652</c:v>
                </c:pt>
                <c:pt idx="19">
                  <c:v>3.07286149620931</c:v>
                </c:pt>
                <c:pt idx="20">
                  <c:v>3.06402578415341</c:v>
                </c:pt>
                <c:pt idx="21">
                  <c:v>3.05519007209752</c:v>
                </c:pt>
                <c:pt idx="22">
                  <c:v>3.04635436004162</c:v>
                </c:pt>
                <c:pt idx="23">
                  <c:v>3.03751864798573</c:v>
                </c:pt>
                <c:pt idx="24">
                  <c:v>3.02868293592984</c:v>
                </c:pt>
                <c:pt idx="25">
                  <c:v>3.01984722387394</c:v>
                </c:pt>
                <c:pt idx="26">
                  <c:v>3.01101151181805</c:v>
                </c:pt>
                <c:pt idx="27">
                  <c:v>3.00217579976215</c:v>
                </c:pt>
                <c:pt idx="28">
                  <c:v>2.99334008770626</c:v>
                </c:pt>
                <c:pt idx="29">
                  <c:v>2.98450437565036</c:v>
                </c:pt>
                <c:pt idx="30">
                  <c:v>2.97566866359447</c:v>
                </c:pt>
                <c:pt idx="31">
                  <c:v>2.98524204474506</c:v>
                </c:pt>
                <c:pt idx="32">
                  <c:v>2.99481542589564</c:v>
                </c:pt>
                <c:pt idx="33">
                  <c:v>3.00438880704623</c:v>
                </c:pt>
                <c:pt idx="34">
                  <c:v>3.01396218819682</c:v>
                </c:pt>
                <c:pt idx="35">
                  <c:v>3.02353556934741</c:v>
                </c:pt>
                <c:pt idx="36">
                  <c:v>3.03310895049799</c:v>
                </c:pt>
                <c:pt idx="37">
                  <c:v>3.04268233164858</c:v>
                </c:pt>
                <c:pt idx="38">
                  <c:v>3.05225571279917</c:v>
                </c:pt>
                <c:pt idx="39">
                  <c:v>3.06182909394975</c:v>
                </c:pt>
                <c:pt idx="40">
                  <c:v>3.07140247510034</c:v>
                </c:pt>
                <c:pt idx="41">
                  <c:v>3.08097585625093</c:v>
                </c:pt>
                <c:pt idx="42">
                  <c:v>3.09054923740152</c:v>
                </c:pt>
                <c:pt idx="43">
                  <c:v>3.1001226185521</c:v>
                </c:pt>
                <c:pt idx="44">
                  <c:v>3.10969599970269</c:v>
                </c:pt>
                <c:pt idx="45">
                  <c:v>3.11926938085328</c:v>
                </c:pt>
                <c:pt idx="46">
                  <c:v>3.12884276200387</c:v>
                </c:pt>
                <c:pt idx="47">
                  <c:v>3.13841614315445</c:v>
                </c:pt>
                <c:pt idx="48">
                  <c:v>3.14798952430504</c:v>
                </c:pt>
                <c:pt idx="49">
                  <c:v>3.15756290545563</c:v>
                </c:pt>
                <c:pt idx="50">
                  <c:v>3.16713628660621</c:v>
                </c:pt>
                <c:pt idx="51">
                  <c:v>3.1767096677568</c:v>
                </c:pt>
                <c:pt idx="52">
                  <c:v>3.18628304890739</c:v>
                </c:pt>
                <c:pt idx="53">
                  <c:v>3.19585643005798</c:v>
                </c:pt>
                <c:pt idx="54">
                  <c:v>3.20542981120856</c:v>
                </c:pt>
                <c:pt idx="55">
                  <c:v>3.21500319235915</c:v>
                </c:pt>
                <c:pt idx="56">
                  <c:v>3.22457657350974</c:v>
                </c:pt>
                <c:pt idx="57">
                  <c:v>3.23414995466032</c:v>
                </c:pt>
                <c:pt idx="58">
                  <c:v>3.24372333581091</c:v>
                </c:pt>
                <c:pt idx="59">
                  <c:v>3.2532967169615</c:v>
                </c:pt>
                <c:pt idx="60">
                  <c:v>3.26287009811209</c:v>
                </c:pt>
                <c:pt idx="61">
                  <c:v>3.27244347926267</c:v>
                </c:pt>
                <c:pt idx="62">
                  <c:v>3.28841594239631</c:v>
                </c:pt>
                <c:pt idx="63">
                  <c:v>3.30438840552995</c:v>
                </c:pt>
                <c:pt idx="64">
                  <c:v>3.3203608686636</c:v>
                </c:pt>
                <c:pt idx="65">
                  <c:v>3.33633333179724</c:v>
                </c:pt>
                <c:pt idx="66">
                  <c:v>3.35230579493088</c:v>
                </c:pt>
                <c:pt idx="67">
                  <c:v>3.36827825806452</c:v>
                </c:pt>
                <c:pt idx="68">
                  <c:v>3.38425072119816</c:v>
                </c:pt>
                <c:pt idx="69">
                  <c:v>3.4002231843318</c:v>
                </c:pt>
                <c:pt idx="70">
                  <c:v>3.41619564746544</c:v>
                </c:pt>
                <c:pt idx="71">
                  <c:v>3.43216811059908</c:v>
                </c:pt>
                <c:pt idx="72">
                  <c:v>3.44814057373272</c:v>
                </c:pt>
                <c:pt idx="73">
                  <c:v>3.46411303686636</c:v>
                </c:pt>
                <c:pt idx="74">
                  <c:v>3.4800855</c:v>
                </c:pt>
                <c:pt idx="75">
                  <c:v>3.49605796313364</c:v>
                </c:pt>
                <c:pt idx="76">
                  <c:v>3.51203042626728</c:v>
                </c:pt>
                <c:pt idx="77">
                  <c:v>3.52800288940092</c:v>
                </c:pt>
                <c:pt idx="78">
                  <c:v>3.54397535253456</c:v>
                </c:pt>
                <c:pt idx="79">
                  <c:v>3.5599478156682</c:v>
                </c:pt>
                <c:pt idx="80">
                  <c:v>3.57592027880184</c:v>
                </c:pt>
                <c:pt idx="81">
                  <c:v>3.59189274193549</c:v>
                </c:pt>
                <c:pt idx="82">
                  <c:v>3.60786520506913</c:v>
                </c:pt>
                <c:pt idx="83">
                  <c:v>3.62383766820277</c:v>
                </c:pt>
                <c:pt idx="84">
                  <c:v>3.63981013133641</c:v>
                </c:pt>
                <c:pt idx="85">
                  <c:v>3.65578259447005</c:v>
                </c:pt>
                <c:pt idx="86">
                  <c:v>3.67175505760369</c:v>
                </c:pt>
                <c:pt idx="87">
                  <c:v>3.68772752073733</c:v>
                </c:pt>
                <c:pt idx="88">
                  <c:v>3.70369998387097</c:v>
                </c:pt>
                <c:pt idx="89">
                  <c:v>3.71967244700461</c:v>
                </c:pt>
                <c:pt idx="90">
                  <c:v>3.73564491013825</c:v>
                </c:pt>
                <c:pt idx="91">
                  <c:v>3.75161737327189</c:v>
                </c:pt>
                <c:pt idx="92">
                  <c:v>3.76263234874387</c:v>
                </c:pt>
                <c:pt idx="93">
                  <c:v>3.77364732421585</c:v>
                </c:pt>
                <c:pt idx="94">
                  <c:v>3.78466229968783</c:v>
                </c:pt>
                <c:pt idx="95">
                  <c:v>3.7956772751598</c:v>
                </c:pt>
                <c:pt idx="96">
                  <c:v>3.80669225063178</c:v>
                </c:pt>
                <c:pt idx="97">
                  <c:v>3.81770722610376</c:v>
                </c:pt>
                <c:pt idx="98">
                  <c:v>3.82872220157574</c:v>
                </c:pt>
                <c:pt idx="99">
                  <c:v>3.83973717704772</c:v>
                </c:pt>
                <c:pt idx="100">
                  <c:v>3.8507521525197</c:v>
                </c:pt>
                <c:pt idx="101">
                  <c:v>3.86176712799168</c:v>
                </c:pt>
                <c:pt idx="102">
                  <c:v>3.87278210346365</c:v>
                </c:pt>
                <c:pt idx="103">
                  <c:v>3.88379707893563</c:v>
                </c:pt>
                <c:pt idx="104">
                  <c:v>3.89481205440761</c:v>
                </c:pt>
                <c:pt idx="105">
                  <c:v>3.90582702987959</c:v>
                </c:pt>
                <c:pt idx="106">
                  <c:v>3.91684200535157</c:v>
                </c:pt>
                <c:pt idx="107">
                  <c:v>3.92785698082355</c:v>
                </c:pt>
                <c:pt idx="108">
                  <c:v>3.93887195629553</c:v>
                </c:pt>
                <c:pt idx="109">
                  <c:v>3.9498869317675</c:v>
                </c:pt>
                <c:pt idx="110">
                  <c:v>3.96090190723948</c:v>
                </c:pt>
                <c:pt idx="111">
                  <c:v>3.97191688271146</c:v>
                </c:pt>
                <c:pt idx="112">
                  <c:v>3.98293185818344</c:v>
                </c:pt>
                <c:pt idx="113">
                  <c:v>3.99394683365542</c:v>
                </c:pt>
                <c:pt idx="114">
                  <c:v>4.0049618091274</c:v>
                </c:pt>
                <c:pt idx="115">
                  <c:v>4.01597678459938</c:v>
                </c:pt>
                <c:pt idx="116">
                  <c:v>4.02699176007135</c:v>
                </c:pt>
                <c:pt idx="117">
                  <c:v>4.03800673554333</c:v>
                </c:pt>
                <c:pt idx="118">
                  <c:v>4.04902171101531</c:v>
                </c:pt>
                <c:pt idx="119">
                  <c:v>4.06003668648729</c:v>
                </c:pt>
                <c:pt idx="120">
                  <c:v>4.07105166195927</c:v>
                </c:pt>
                <c:pt idx="121">
                  <c:v>4.08206663743125</c:v>
                </c:pt>
                <c:pt idx="122">
                  <c:v>4.09308161290323</c:v>
                </c:pt>
                <c:pt idx="123">
                  <c:v>4.09641088095238</c:v>
                </c:pt>
                <c:pt idx="124">
                  <c:v>4.09974014900154</c:v>
                </c:pt>
                <c:pt idx="125">
                  <c:v>4.10306941705069</c:v>
                </c:pt>
                <c:pt idx="126">
                  <c:v>4.10639868509985</c:v>
                </c:pt>
                <c:pt idx="127">
                  <c:v>4.109727953149</c:v>
                </c:pt>
                <c:pt idx="128">
                  <c:v>4.11305722119816</c:v>
                </c:pt>
                <c:pt idx="129">
                  <c:v>4.11638648924731</c:v>
                </c:pt>
                <c:pt idx="130">
                  <c:v>4.11971575729647</c:v>
                </c:pt>
                <c:pt idx="131">
                  <c:v>4.12304502534562</c:v>
                </c:pt>
                <c:pt idx="132">
                  <c:v>4.12637429339478</c:v>
                </c:pt>
                <c:pt idx="133">
                  <c:v>4.12970356144393</c:v>
                </c:pt>
                <c:pt idx="134">
                  <c:v>4.13303282949309</c:v>
                </c:pt>
                <c:pt idx="135">
                  <c:v>4.13636209754224</c:v>
                </c:pt>
                <c:pt idx="136">
                  <c:v>4.1396913655914</c:v>
                </c:pt>
                <c:pt idx="137">
                  <c:v>4.14302063364055</c:v>
                </c:pt>
                <c:pt idx="138">
                  <c:v>4.14634990168971</c:v>
                </c:pt>
                <c:pt idx="139">
                  <c:v>4.14967916973886</c:v>
                </c:pt>
                <c:pt idx="140">
                  <c:v>4.15300843778802</c:v>
                </c:pt>
                <c:pt idx="141">
                  <c:v>4.15633770583717</c:v>
                </c:pt>
                <c:pt idx="142">
                  <c:v>4.15966697388633</c:v>
                </c:pt>
                <c:pt idx="143">
                  <c:v>4.16299624193549</c:v>
                </c:pt>
                <c:pt idx="144">
                  <c:v>4.16632550998464</c:v>
                </c:pt>
                <c:pt idx="145">
                  <c:v>4.16965477803379</c:v>
                </c:pt>
                <c:pt idx="146">
                  <c:v>4.17298404608295</c:v>
                </c:pt>
                <c:pt idx="147">
                  <c:v>4.17631331413211</c:v>
                </c:pt>
                <c:pt idx="148">
                  <c:v>4.17964258218126</c:v>
                </c:pt>
                <c:pt idx="149">
                  <c:v>4.18297185023042</c:v>
                </c:pt>
                <c:pt idx="150">
                  <c:v>4.18630111827957</c:v>
                </c:pt>
                <c:pt idx="151">
                  <c:v>4.18963038632873</c:v>
                </c:pt>
                <c:pt idx="152">
                  <c:v>4.19295965437788</c:v>
                </c:pt>
                <c:pt idx="153">
                  <c:v>4.1963174037461</c:v>
                </c:pt>
                <c:pt idx="154">
                  <c:v>4.19967515311432</c:v>
                </c:pt>
                <c:pt idx="155">
                  <c:v>4.20303290248253</c:v>
                </c:pt>
                <c:pt idx="156">
                  <c:v>4.20639065185075</c:v>
                </c:pt>
                <c:pt idx="157">
                  <c:v>4.20974840121897</c:v>
                </c:pt>
                <c:pt idx="158">
                  <c:v>4.21310615058719</c:v>
                </c:pt>
                <c:pt idx="159">
                  <c:v>4.2164638999554</c:v>
                </c:pt>
                <c:pt idx="160">
                  <c:v>4.21982164932362</c:v>
                </c:pt>
                <c:pt idx="161">
                  <c:v>4.22317939869184</c:v>
                </c:pt>
                <c:pt idx="162">
                  <c:v>4.22653714806006</c:v>
                </c:pt>
                <c:pt idx="163">
                  <c:v>4.22989489742827</c:v>
                </c:pt>
                <c:pt idx="164">
                  <c:v>4.23325264679649</c:v>
                </c:pt>
                <c:pt idx="165">
                  <c:v>4.23661039616471</c:v>
                </c:pt>
                <c:pt idx="166">
                  <c:v>4.23996814553293</c:v>
                </c:pt>
                <c:pt idx="167">
                  <c:v>4.24332589490115</c:v>
                </c:pt>
                <c:pt idx="168">
                  <c:v>4.24668364426936</c:v>
                </c:pt>
                <c:pt idx="169">
                  <c:v>4.25004139363758</c:v>
                </c:pt>
                <c:pt idx="170">
                  <c:v>4.2533991430058</c:v>
                </c:pt>
                <c:pt idx="171">
                  <c:v>4.25675689237402</c:v>
                </c:pt>
                <c:pt idx="172">
                  <c:v>4.26011464174223</c:v>
                </c:pt>
                <c:pt idx="173">
                  <c:v>4.26347239111045</c:v>
                </c:pt>
                <c:pt idx="174">
                  <c:v>4.26683014047867</c:v>
                </c:pt>
                <c:pt idx="175">
                  <c:v>4.27018788984689</c:v>
                </c:pt>
                <c:pt idx="176">
                  <c:v>4.2735456392151</c:v>
                </c:pt>
                <c:pt idx="177">
                  <c:v>4.27690338858332</c:v>
                </c:pt>
                <c:pt idx="178">
                  <c:v>4.28026113795154</c:v>
                </c:pt>
                <c:pt idx="179">
                  <c:v>4.28361888731976</c:v>
                </c:pt>
                <c:pt idx="180">
                  <c:v>4.28697663668797</c:v>
                </c:pt>
                <c:pt idx="181">
                  <c:v>4.29033438605619</c:v>
                </c:pt>
                <c:pt idx="182">
                  <c:v>4.29369213542441</c:v>
                </c:pt>
                <c:pt idx="183">
                  <c:v>4.29704988479263</c:v>
                </c:pt>
                <c:pt idx="184">
                  <c:v>4.30042608369258</c:v>
                </c:pt>
                <c:pt idx="185">
                  <c:v>4.30380228259254</c:v>
                </c:pt>
                <c:pt idx="186">
                  <c:v>4.30717848149249</c:v>
                </c:pt>
                <c:pt idx="187">
                  <c:v>4.31055468039245</c:v>
                </c:pt>
                <c:pt idx="188">
                  <c:v>4.3139308792924</c:v>
                </c:pt>
                <c:pt idx="189">
                  <c:v>4.31730707819236</c:v>
                </c:pt>
                <c:pt idx="190">
                  <c:v>4.32068327709232</c:v>
                </c:pt>
                <c:pt idx="191">
                  <c:v>4.32405947599227</c:v>
                </c:pt>
                <c:pt idx="192">
                  <c:v>4.32743567489223</c:v>
                </c:pt>
                <c:pt idx="193">
                  <c:v>4.33081187379218</c:v>
                </c:pt>
                <c:pt idx="194">
                  <c:v>4.33418807269214</c:v>
                </c:pt>
                <c:pt idx="195">
                  <c:v>4.33756427159209</c:v>
                </c:pt>
                <c:pt idx="196">
                  <c:v>4.34094047049205</c:v>
                </c:pt>
                <c:pt idx="197">
                  <c:v>4.344316669392</c:v>
                </c:pt>
                <c:pt idx="198">
                  <c:v>4.34769286829196</c:v>
                </c:pt>
                <c:pt idx="199">
                  <c:v>4.35106906719191</c:v>
                </c:pt>
                <c:pt idx="200">
                  <c:v>4.35444526609187</c:v>
                </c:pt>
                <c:pt idx="201">
                  <c:v>4.35782146499183</c:v>
                </c:pt>
                <c:pt idx="202">
                  <c:v>4.36119766389178</c:v>
                </c:pt>
                <c:pt idx="203">
                  <c:v>4.36457386279174</c:v>
                </c:pt>
                <c:pt idx="204">
                  <c:v>4.36795006169169</c:v>
                </c:pt>
                <c:pt idx="205">
                  <c:v>4.37132626059165</c:v>
                </c:pt>
                <c:pt idx="206">
                  <c:v>4.3747024594916</c:v>
                </c:pt>
                <c:pt idx="207">
                  <c:v>4.37807865839156</c:v>
                </c:pt>
                <c:pt idx="208">
                  <c:v>4.38145485729151</c:v>
                </c:pt>
                <c:pt idx="209">
                  <c:v>4.38483105619147</c:v>
                </c:pt>
                <c:pt idx="210">
                  <c:v>4.38820725509142</c:v>
                </c:pt>
                <c:pt idx="211">
                  <c:v>4.39158345399138</c:v>
                </c:pt>
                <c:pt idx="212">
                  <c:v>4.39495965289134</c:v>
                </c:pt>
                <c:pt idx="213">
                  <c:v>4.39833585179129</c:v>
                </c:pt>
                <c:pt idx="214">
                  <c:v>4.40171205069125</c:v>
                </c:pt>
                <c:pt idx="215">
                  <c:v>4.40285858706386</c:v>
                </c:pt>
                <c:pt idx="216">
                  <c:v>4.40400512343647</c:v>
                </c:pt>
                <c:pt idx="217">
                  <c:v>4.40515165980909</c:v>
                </c:pt>
                <c:pt idx="218">
                  <c:v>4.4062981961817</c:v>
                </c:pt>
                <c:pt idx="219">
                  <c:v>4.40744473255431</c:v>
                </c:pt>
                <c:pt idx="220">
                  <c:v>4.40859126892693</c:v>
                </c:pt>
                <c:pt idx="221">
                  <c:v>4.40973780529954</c:v>
                </c:pt>
                <c:pt idx="222">
                  <c:v>4.41088434167215</c:v>
                </c:pt>
                <c:pt idx="223">
                  <c:v>4.41203087804477</c:v>
                </c:pt>
                <c:pt idx="224">
                  <c:v>4.41317741441738</c:v>
                </c:pt>
                <c:pt idx="225">
                  <c:v>4.41432395078999</c:v>
                </c:pt>
                <c:pt idx="226">
                  <c:v>4.41547048716261</c:v>
                </c:pt>
                <c:pt idx="227">
                  <c:v>4.41661702353522</c:v>
                </c:pt>
                <c:pt idx="228">
                  <c:v>4.41776355990783</c:v>
                </c:pt>
                <c:pt idx="229">
                  <c:v>4.41891009628045</c:v>
                </c:pt>
                <c:pt idx="230">
                  <c:v>4.42005663265306</c:v>
                </c:pt>
                <c:pt idx="231">
                  <c:v>4.42120316902568</c:v>
                </c:pt>
                <c:pt idx="232">
                  <c:v>4.42234970539829</c:v>
                </c:pt>
                <c:pt idx="233">
                  <c:v>4.4234962417709</c:v>
                </c:pt>
                <c:pt idx="234">
                  <c:v>4.42464277814352</c:v>
                </c:pt>
                <c:pt idx="235">
                  <c:v>4.42578931451613</c:v>
                </c:pt>
                <c:pt idx="236">
                  <c:v>4.42693585088874</c:v>
                </c:pt>
                <c:pt idx="237">
                  <c:v>4.42808238726136</c:v>
                </c:pt>
                <c:pt idx="238">
                  <c:v>4.42922892363397</c:v>
                </c:pt>
                <c:pt idx="239">
                  <c:v>4.43037546000658</c:v>
                </c:pt>
                <c:pt idx="240">
                  <c:v>4.4315219963792</c:v>
                </c:pt>
                <c:pt idx="241">
                  <c:v>4.43266853275181</c:v>
                </c:pt>
                <c:pt idx="242">
                  <c:v>4.43381506912442</c:v>
                </c:pt>
                <c:pt idx="243">
                  <c:v>4.43277938085328</c:v>
                </c:pt>
                <c:pt idx="244">
                  <c:v>4.43174369258213</c:v>
                </c:pt>
                <c:pt idx="245">
                  <c:v>4.43070800431099</c:v>
                </c:pt>
                <c:pt idx="246">
                  <c:v>4.42967231603984</c:v>
                </c:pt>
                <c:pt idx="247">
                  <c:v>4.42863662776869</c:v>
                </c:pt>
                <c:pt idx="248">
                  <c:v>4.42760093949755</c:v>
                </c:pt>
                <c:pt idx="249">
                  <c:v>4.4265652512264</c:v>
                </c:pt>
                <c:pt idx="250">
                  <c:v>4.42552956295526</c:v>
                </c:pt>
                <c:pt idx="251">
                  <c:v>4.42449387468411</c:v>
                </c:pt>
                <c:pt idx="252">
                  <c:v>4.42345818641296</c:v>
                </c:pt>
                <c:pt idx="253">
                  <c:v>4.42242249814182</c:v>
                </c:pt>
                <c:pt idx="254">
                  <c:v>4.42138680987067</c:v>
                </c:pt>
                <c:pt idx="255">
                  <c:v>4.42035112159953</c:v>
                </c:pt>
                <c:pt idx="256">
                  <c:v>4.41931543332838</c:v>
                </c:pt>
                <c:pt idx="257">
                  <c:v>4.41827974505723</c:v>
                </c:pt>
                <c:pt idx="258">
                  <c:v>4.41724405678609</c:v>
                </c:pt>
                <c:pt idx="259">
                  <c:v>4.41620836851494</c:v>
                </c:pt>
                <c:pt idx="260">
                  <c:v>4.41517268024379</c:v>
                </c:pt>
                <c:pt idx="261">
                  <c:v>4.41413699197265</c:v>
                </c:pt>
                <c:pt idx="262">
                  <c:v>4.4131013037015</c:v>
                </c:pt>
                <c:pt idx="263">
                  <c:v>4.41206561543036</c:v>
                </c:pt>
                <c:pt idx="264">
                  <c:v>4.41102992715921</c:v>
                </c:pt>
                <c:pt idx="265">
                  <c:v>4.40999423888806</c:v>
                </c:pt>
                <c:pt idx="266">
                  <c:v>4.40895855061692</c:v>
                </c:pt>
                <c:pt idx="267">
                  <c:v>4.40792286234577</c:v>
                </c:pt>
                <c:pt idx="268">
                  <c:v>4.40688717407463</c:v>
                </c:pt>
                <c:pt idx="269">
                  <c:v>4.40585148580348</c:v>
                </c:pt>
                <c:pt idx="270">
                  <c:v>4.40481579753233</c:v>
                </c:pt>
                <c:pt idx="271">
                  <c:v>4.40378010926119</c:v>
                </c:pt>
                <c:pt idx="272">
                  <c:v>4.40274442099004</c:v>
                </c:pt>
                <c:pt idx="273">
                  <c:v>4.40170873271889</c:v>
                </c:pt>
                <c:pt idx="274">
                  <c:v>4.39394910291859</c:v>
                </c:pt>
                <c:pt idx="275">
                  <c:v>4.38618947311828</c:v>
                </c:pt>
                <c:pt idx="276">
                  <c:v>4.37842984331797</c:v>
                </c:pt>
                <c:pt idx="277">
                  <c:v>4.37067021351767</c:v>
                </c:pt>
                <c:pt idx="278">
                  <c:v>4.36291058371736</c:v>
                </c:pt>
                <c:pt idx="279">
                  <c:v>4.35515095391705</c:v>
                </c:pt>
                <c:pt idx="280">
                  <c:v>4.34739132411674</c:v>
                </c:pt>
                <c:pt idx="281">
                  <c:v>4.33963169431644</c:v>
                </c:pt>
                <c:pt idx="282">
                  <c:v>4.33187206451613</c:v>
                </c:pt>
                <c:pt idx="283">
                  <c:v>4.32411243471582</c:v>
                </c:pt>
                <c:pt idx="284">
                  <c:v>4.31635280491552</c:v>
                </c:pt>
                <c:pt idx="285">
                  <c:v>4.30859317511521</c:v>
                </c:pt>
                <c:pt idx="286">
                  <c:v>4.3008335453149</c:v>
                </c:pt>
                <c:pt idx="287">
                  <c:v>4.29307391551459</c:v>
                </c:pt>
                <c:pt idx="288">
                  <c:v>4.28531428571429</c:v>
                </c:pt>
                <c:pt idx="289">
                  <c:v>4.27755465591398</c:v>
                </c:pt>
                <c:pt idx="290">
                  <c:v>4.26979502611367</c:v>
                </c:pt>
                <c:pt idx="291">
                  <c:v>4.26203539631337</c:v>
                </c:pt>
                <c:pt idx="292">
                  <c:v>4.25427576651306</c:v>
                </c:pt>
                <c:pt idx="293">
                  <c:v>4.24651613671275</c:v>
                </c:pt>
                <c:pt idx="294">
                  <c:v>4.23875650691244</c:v>
                </c:pt>
                <c:pt idx="295">
                  <c:v>4.23099687711214</c:v>
                </c:pt>
                <c:pt idx="296">
                  <c:v>4.22323724731183</c:v>
                </c:pt>
                <c:pt idx="297">
                  <c:v>4.21547761751152</c:v>
                </c:pt>
                <c:pt idx="298">
                  <c:v>4.20771798771122</c:v>
                </c:pt>
                <c:pt idx="299">
                  <c:v>4.19995835791091</c:v>
                </c:pt>
                <c:pt idx="300">
                  <c:v>4.1921987281106</c:v>
                </c:pt>
                <c:pt idx="301">
                  <c:v>4.18443909831029</c:v>
                </c:pt>
                <c:pt idx="302">
                  <c:v>4.17667946850999</c:v>
                </c:pt>
                <c:pt idx="303">
                  <c:v>4.16891983870968</c:v>
                </c:pt>
                <c:pt idx="304">
                  <c:v>4.15453227738963</c:v>
                </c:pt>
                <c:pt idx="305">
                  <c:v>4.14014471606957</c:v>
                </c:pt>
                <c:pt idx="306">
                  <c:v>4.12575715474952</c:v>
                </c:pt>
                <c:pt idx="307">
                  <c:v>4.11136959342946</c:v>
                </c:pt>
                <c:pt idx="308">
                  <c:v>4.09698203210941</c:v>
                </c:pt>
                <c:pt idx="309">
                  <c:v>4.08259447078936</c:v>
                </c:pt>
                <c:pt idx="310">
                  <c:v>4.0682069094693</c:v>
                </c:pt>
                <c:pt idx="311">
                  <c:v>4.05381934814925</c:v>
                </c:pt>
                <c:pt idx="312">
                  <c:v>4.0394317868292</c:v>
                </c:pt>
                <c:pt idx="313">
                  <c:v>4.02504422550914</c:v>
                </c:pt>
                <c:pt idx="314">
                  <c:v>4.01065666418909</c:v>
                </c:pt>
                <c:pt idx="315">
                  <c:v>3.99626910286904</c:v>
                </c:pt>
                <c:pt idx="316">
                  <c:v>3.98188154154898</c:v>
                </c:pt>
                <c:pt idx="317">
                  <c:v>3.96749398022893</c:v>
                </c:pt>
                <c:pt idx="318">
                  <c:v>3.95310641890888</c:v>
                </c:pt>
                <c:pt idx="319">
                  <c:v>3.93871885758882</c:v>
                </c:pt>
                <c:pt idx="320">
                  <c:v>3.92433129626877</c:v>
                </c:pt>
                <c:pt idx="321">
                  <c:v>3.90994373494871</c:v>
                </c:pt>
                <c:pt idx="322">
                  <c:v>3.89555617362866</c:v>
                </c:pt>
                <c:pt idx="323">
                  <c:v>3.88116861230861</c:v>
                </c:pt>
                <c:pt idx="324">
                  <c:v>3.86678105098855</c:v>
                </c:pt>
                <c:pt idx="325">
                  <c:v>3.8523934896685</c:v>
                </c:pt>
                <c:pt idx="326">
                  <c:v>3.83800592834845</c:v>
                </c:pt>
                <c:pt idx="327">
                  <c:v>3.82361836702839</c:v>
                </c:pt>
                <c:pt idx="328">
                  <c:v>3.80923080570834</c:v>
                </c:pt>
                <c:pt idx="329">
                  <c:v>3.79484324438829</c:v>
                </c:pt>
                <c:pt idx="330">
                  <c:v>3.78045568306823</c:v>
                </c:pt>
                <c:pt idx="331">
                  <c:v>3.76606812174818</c:v>
                </c:pt>
                <c:pt idx="332">
                  <c:v>3.75168056042813</c:v>
                </c:pt>
                <c:pt idx="333">
                  <c:v>3.73729299910807</c:v>
                </c:pt>
                <c:pt idx="334">
                  <c:v>3.72290543778802</c:v>
                </c:pt>
                <c:pt idx="335">
                  <c:v>3.70712778110599</c:v>
                </c:pt>
                <c:pt idx="336">
                  <c:v>3.69135012442396</c:v>
                </c:pt>
                <c:pt idx="337">
                  <c:v>3.67557246774194</c:v>
                </c:pt>
                <c:pt idx="338">
                  <c:v>3.65979481105991</c:v>
                </c:pt>
                <c:pt idx="339">
                  <c:v>3.64401715437788</c:v>
                </c:pt>
                <c:pt idx="340">
                  <c:v>3.62823949769585</c:v>
                </c:pt>
                <c:pt idx="341">
                  <c:v>3.61246184101382</c:v>
                </c:pt>
                <c:pt idx="342">
                  <c:v>3.5966841843318</c:v>
                </c:pt>
                <c:pt idx="343">
                  <c:v>3.58090652764977</c:v>
                </c:pt>
                <c:pt idx="344">
                  <c:v>3.56512887096774</c:v>
                </c:pt>
                <c:pt idx="345">
                  <c:v>3.54935121428571</c:v>
                </c:pt>
                <c:pt idx="346">
                  <c:v>3.53357355760369</c:v>
                </c:pt>
                <c:pt idx="347">
                  <c:v>3.51779590092166</c:v>
                </c:pt>
                <c:pt idx="348">
                  <c:v>3.50201824423963</c:v>
                </c:pt>
                <c:pt idx="349">
                  <c:v>3.4862405875576</c:v>
                </c:pt>
                <c:pt idx="350">
                  <c:v>3.47046293087558</c:v>
                </c:pt>
                <c:pt idx="351">
                  <c:v>3.45468527419355</c:v>
                </c:pt>
                <c:pt idx="352">
                  <c:v>3.43890761751152</c:v>
                </c:pt>
                <c:pt idx="353">
                  <c:v>3.42312996082949</c:v>
                </c:pt>
                <c:pt idx="354">
                  <c:v>3.40735230414747</c:v>
                </c:pt>
                <c:pt idx="355">
                  <c:v>3.39157464746544</c:v>
                </c:pt>
                <c:pt idx="356">
                  <c:v>3.37579699078341</c:v>
                </c:pt>
                <c:pt idx="357">
                  <c:v>3.36001933410138</c:v>
                </c:pt>
                <c:pt idx="358">
                  <c:v>3.34424167741935</c:v>
                </c:pt>
                <c:pt idx="359">
                  <c:v>3.32846402073733</c:v>
                </c:pt>
                <c:pt idx="360">
                  <c:v>3.3126863640553</c:v>
                </c:pt>
                <c:pt idx="361">
                  <c:v>3.29690870737327</c:v>
                </c:pt>
                <c:pt idx="362">
                  <c:v>3.28113105069124</c:v>
                </c:pt>
                <c:pt idx="363">
                  <c:v>3.26535339400922</c:v>
                </c:pt>
                <c:pt idx="364">
                  <c:v>3.24957573732719</c:v>
                </c:pt>
                <c:pt idx="365">
                  <c:v>3.2407400252713</c:v>
                </c:pt>
                <c:pt idx="366">
                  <c:v>3.2319043132154</c:v>
                </c:pt>
                <c:pt idx="367">
                  <c:v>3.22306860115951</c:v>
                </c:pt>
                <c:pt idx="368">
                  <c:v>3.21423288910361</c:v>
                </c:pt>
                <c:pt idx="369">
                  <c:v>3.20539717704772</c:v>
                </c:pt>
                <c:pt idx="370">
                  <c:v>3.19656146499182</c:v>
                </c:pt>
                <c:pt idx="371">
                  <c:v>3.18772575293593</c:v>
                </c:pt>
                <c:pt idx="372">
                  <c:v>3.17889004088004</c:v>
                </c:pt>
                <c:pt idx="373">
                  <c:v>3.17005432882414</c:v>
                </c:pt>
                <c:pt idx="374">
                  <c:v>3.16121861676825</c:v>
                </c:pt>
                <c:pt idx="375">
                  <c:v>3.15238290471235</c:v>
                </c:pt>
                <c:pt idx="376">
                  <c:v>3.14354719265646</c:v>
                </c:pt>
                <c:pt idx="377">
                  <c:v>3.13471148060057</c:v>
                </c:pt>
                <c:pt idx="378">
                  <c:v>3.12587576854467</c:v>
                </c:pt>
                <c:pt idx="379">
                  <c:v>3.11704005648878</c:v>
                </c:pt>
                <c:pt idx="380">
                  <c:v>3.10820434443288</c:v>
                </c:pt>
                <c:pt idx="381">
                  <c:v>3.09936863237699</c:v>
                </c:pt>
                <c:pt idx="382">
                  <c:v>3.09053292032109</c:v>
                </c:pt>
                <c:pt idx="383">
                  <c:v>3.0816972082652</c:v>
                </c:pt>
                <c:pt idx="384">
                  <c:v>3.07286149620931</c:v>
                </c:pt>
                <c:pt idx="385">
                  <c:v>3.06402578415341</c:v>
                </c:pt>
                <c:pt idx="386">
                  <c:v>3.05519007209752</c:v>
                </c:pt>
                <c:pt idx="387">
                  <c:v>3.04635436004162</c:v>
                </c:pt>
                <c:pt idx="388">
                  <c:v>3.03751864798573</c:v>
                </c:pt>
                <c:pt idx="389">
                  <c:v>3.02868293592984</c:v>
                </c:pt>
                <c:pt idx="390">
                  <c:v>3.01984722387394</c:v>
                </c:pt>
                <c:pt idx="391">
                  <c:v>3.01101151181805</c:v>
                </c:pt>
                <c:pt idx="392">
                  <c:v>3.00217579976215</c:v>
                </c:pt>
                <c:pt idx="393">
                  <c:v>2.99334008770626</c:v>
                </c:pt>
                <c:pt idx="394">
                  <c:v>2.98450437565036</c:v>
                </c:pt>
                <c:pt idx="395">
                  <c:v>2.97566866359447</c:v>
                </c:pt>
                <c:pt idx="396">
                  <c:v>2.98524204474506</c:v>
                </c:pt>
                <c:pt idx="397">
                  <c:v>2.99481542589564</c:v>
                </c:pt>
                <c:pt idx="398">
                  <c:v>3.00438880704623</c:v>
                </c:pt>
                <c:pt idx="399">
                  <c:v>3.01396218819682</c:v>
                </c:pt>
                <c:pt idx="400">
                  <c:v>3.02353556934741</c:v>
                </c:pt>
                <c:pt idx="401">
                  <c:v>3.03310895049799</c:v>
                </c:pt>
                <c:pt idx="402">
                  <c:v>3.04268233164858</c:v>
                </c:pt>
                <c:pt idx="403">
                  <c:v>3.05225571279917</c:v>
                </c:pt>
                <c:pt idx="404">
                  <c:v>3.06182909394975</c:v>
                </c:pt>
                <c:pt idx="405">
                  <c:v>3.07140247510034</c:v>
                </c:pt>
                <c:pt idx="406">
                  <c:v>3.08097585625093</c:v>
                </c:pt>
                <c:pt idx="407">
                  <c:v>3.09054923740152</c:v>
                </c:pt>
                <c:pt idx="408">
                  <c:v>3.1001226185521</c:v>
                </c:pt>
                <c:pt idx="409">
                  <c:v>3.10969599970269</c:v>
                </c:pt>
                <c:pt idx="410">
                  <c:v>3.11926938085328</c:v>
                </c:pt>
                <c:pt idx="411">
                  <c:v>3.12884276200387</c:v>
                </c:pt>
                <c:pt idx="412">
                  <c:v>3.13841614315445</c:v>
                </c:pt>
                <c:pt idx="413">
                  <c:v>3.14798952430504</c:v>
                </c:pt>
                <c:pt idx="414">
                  <c:v>3.15756290545563</c:v>
                </c:pt>
                <c:pt idx="415">
                  <c:v>3.16713628660621</c:v>
                </c:pt>
                <c:pt idx="416">
                  <c:v>3.1767096677568</c:v>
                </c:pt>
                <c:pt idx="417">
                  <c:v>3.18628304890739</c:v>
                </c:pt>
                <c:pt idx="418">
                  <c:v>3.19585643005798</c:v>
                </c:pt>
                <c:pt idx="419">
                  <c:v>3.20542981120856</c:v>
                </c:pt>
                <c:pt idx="420">
                  <c:v>3.21500319235915</c:v>
                </c:pt>
                <c:pt idx="421">
                  <c:v>3.22457657350974</c:v>
                </c:pt>
                <c:pt idx="422">
                  <c:v>3.23414995466032</c:v>
                </c:pt>
                <c:pt idx="423">
                  <c:v>3.24372333581091</c:v>
                </c:pt>
                <c:pt idx="424">
                  <c:v>3.2532967169615</c:v>
                </c:pt>
                <c:pt idx="425">
                  <c:v>3.26287009811209</c:v>
                </c:pt>
                <c:pt idx="426">
                  <c:v>3.27244347926267</c:v>
                </c:pt>
                <c:pt idx="427">
                  <c:v>3.28841594239631</c:v>
                </c:pt>
                <c:pt idx="428">
                  <c:v>3.30438840552995</c:v>
                </c:pt>
                <c:pt idx="429">
                  <c:v>3.3203608686636</c:v>
                </c:pt>
                <c:pt idx="430">
                  <c:v>3.33633333179724</c:v>
                </c:pt>
                <c:pt idx="431">
                  <c:v>3.35230579493088</c:v>
                </c:pt>
                <c:pt idx="432">
                  <c:v>3.36827825806452</c:v>
                </c:pt>
                <c:pt idx="433">
                  <c:v>3.38425072119816</c:v>
                </c:pt>
                <c:pt idx="434">
                  <c:v>3.4002231843318</c:v>
                </c:pt>
                <c:pt idx="435">
                  <c:v>3.41619564746544</c:v>
                </c:pt>
                <c:pt idx="436">
                  <c:v>3.43216811059908</c:v>
                </c:pt>
                <c:pt idx="437">
                  <c:v>3.44814057373272</c:v>
                </c:pt>
                <c:pt idx="438">
                  <c:v>3.46411303686636</c:v>
                </c:pt>
                <c:pt idx="439">
                  <c:v>3.4800855</c:v>
                </c:pt>
                <c:pt idx="440">
                  <c:v>3.49605796313364</c:v>
                </c:pt>
                <c:pt idx="441">
                  <c:v>3.51203042626728</c:v>
                </c:pt>
                <c:pt idx="442">
                  <c:v>3.52800288940092</c:v>
                </c:pt>
                <c:pt idx="443">
                  <c:v>3.54397535253456</c:v>
                </c:pt>
                <c:pt idx="444">
                  <c:v>3.5599478156682</c:v>
                </c:pt>
                <c:pt idx="445">
                  <c:v>3.57592027880184</c:v>
                </c:pt>
                <c:pt idx="446">
                  <c:v>3.59189274193549</c:v>
                </c:pt>
                <c:pt idx="447">
                  <c:v>3.60786520506913</c:v>
                </c:pt>
                <c:pt idx="448">
                  <c:v>3.62383766820277</c:v>
                </c:pt>
                <c:pt idx="449">
                  <c:v>3.63981013133641</c:v>
                </c:pt>
                <c:pt idx="450">
                  <c:v>3.65578259447005</c:v>
                </c:pt>
                <c:pt idx="451">
                  <c:v>3.67175505760369</c:v>
                </c:pt>
                <c:pt idx="452">
                  <c:v>3.68772752073733</c:v>
                </c:pt>
                <c:pt idx="453">
                  <c:v>3.70369998387097</c:v>
                </c:pt>
                <c:pt idx="454">
                  <c:v>3.71967244700461</c:v>
                </c:pt>
                <c:pt idx="455">
                  <c:v>3.73564491013825</c:v>
                </c:pt>
                <c:pt idx="456">
                  <c:v>3.75161737327189</c:v>
                </c:pt>
                <c:pt idx="457">
                  <c:v>3.76263234874387</c:v>
                </c:pt>
                <c:pt idx="458">
                  <c:v>3.77364732421585</c:v>
                </c:pt>
                <c:pt idx="459">
                  <c:v>3.78466229968783</c:v>
                </c:pt>
                <c:pt idx="460">
                  <c:v>3.7956772751598</c:v>
                </c:pt>
                <c:pt idx="461">
                  <c:v>3.80669225063178</c:v>
                </c:pt>
                <c:pt idx="462">
                  <c:v>3.81770722610376</c:v>
                </c:pt>
                <c:pt idx="463">
                  <c:v>3.82872220157574</c:v>
                </c:pt>
                <c:pt idx="464">
                  <c:v>3.83973717704772</c:v>
                </c:pt>
                <c:pt idx="465">
                  <c:v>3.8507521525197</c:v>
                </c:pt>
                <c:pt idx="466">
                  <c:v>3.86176712799168</c:v>
                </c:pt>
                <c:pt idx="467">
                  <c:v>3.87278210346365</c:v>
                </c:pt>
                <c:pt idx="468">
                  <c:v>3.88379707893563</c:v>
                </c:pt>
                <c:pt idx="469">
                  <c:v>3.89481205440761</c:v>
                </c:pt>
                <c:pt idx="470">
                  <c:v>3.90582702987959</c:v>
                </c:pt>
                <c:pt idx="471">
                  <c:v>3.91684200535157</c:v>
                </c:pt>
                <c:pt idx="472">
                  <c:v>3.92785698082355</c:v>
                </c:pt>
                <c:pt idx="473">
                  <c:v>3.93887195629553</c:v>
                </c:pt>
                <c:pt idx="474">
                  <c:v>3.9498869317675</c:v>
                </c:pt>
                <c:pt idx="475">
                  <c:v>3.96090190723948</c:v>
                </c:pt>
                <c:pt idx="476">
                  <c:v>3.97191688271146</c:v>
                </c:pt>
                <c:pt idx="477">
                  <c:v>3.98293185818344</c:v>
                </c:pt>
                <c:pt idx="478">
                  <c:v>3.99394683365542</c:v>
                </c:pt>
                <c:pt idx="479">
                  <c:v>4.0049618091274</c:v>
                </c:pt>
                <c:pt idx="480">
                  <c:v>4.01597678459938</c:v>
                </c:pt>
                <c:pt idx="481">
                  <c:v>4.02699176007135</c:v>
                </c:pt>
                <c:pt idx="482">
                  <c:v>4.03800673554333</c:v>
                </c:pt>
                <c:pt idx="483">
                  <c:v>4.04902171101531</c:v>
                </c:pt>
                <c:pt idx="484">
                  <c:v>4.06003668648729</c:v>
                </c:pt>
                <c:pt idx="485">
                  <c:v>4.07105166195927</c:v>
                </c:pt>
                <c:pt idx="486">
                  <c:v>4.08206663743125</c:v>
                </c:pt>
                <c:pt idx="487">
                  <c:v>4.09308161290323</c:v>
                </c:pt>
                <c:pt idx="488">
                  <c:v>4.09641088095238</c:v>
                </c:pt>
                <c:pt idx="489">
                  <c:v>4.09974014900154</c:v>
                </c:pt>
                <c:pt idx="490">
                  <c:v>4.10306941705069</c:v>
                </c:pt>
                <c:pt idx="491">
                  <c:v>4.10639868509985</c:v>
                </c:pt>
                <c:pt idx="492">
                  <c:v>4.109727953149</c:v>
                </c:pt>
                <c:pt idx="493">
                  <c:v>4.11305722119816</c:v>
                </c:pt>
                <c:pt idx="494">
                  <c:v>4.11638648924731</c:v>
                </c:pt>
                <c:pt idx="495">
                  <c:v>4.11971575729647</c:v>
                </c:pt>
                <c:pt idx="496">
                  <c:v>4.12304502534562</c:v>
                </c:pt>
                <c:pt idx="497">
                  <c:v>4.12637429339478</c:v>
                </c:pt>
                <c:pt idx="498">
                  <c:v>4.12970356144393</c:v>
                </c:pt>
                <c:pt idx="499">
                  <c:v>4.13303282949309</c:v>
                </c:pt>
                <c:pt idx="500">
                  <c:v>4.13636209754224</c:v>
                </c:pt>
                <c:pt idx="501">
                  <c:v>4.1396913655914</c:v>
                </c:pt>
                <c:pt idx="502">
                  <c:v>4.14302063364055</c:v>
                </c:pt>
                <c:pt idx="503">
                  <c:v>4.14634990168971</c:v>
                </c:pt>
                <c:pt idx="504">
                  <c:v>4.14967916973886</c:v>
                </c:pt>
                <c:pt idx="505">
                  <c:v>4.15300843778802</c:v>
                </c:pt>
                <c:pt idx="506">
                  <c:v>4.15633770583717</c:v>
                </c:pt>
                <c:pt idx="507">
                  <c:v>4.15966697388633</c:v>
                </c:pt>
                <c:pt idx="508">
                  <c:v>4.16299624193549</c:v>
                </c:pt>
                <c:pt idx="509">
                  <c:v>4.16632550998464</c:v>
                </c:pt>
                <c:pt idx="510">
                  <c:v>4.16965477803379</c:v>
                </c:pt>
                <c:pt idx="511">
                  <c:v>4.17298404608295</c:v>
                </c:pt>
                <c:pt idx="512">
                  <c:v>4.17631331413211</c:v>
                </c:pt>
                <c:pt idx="513">
                  <c:v>4.17964258218126</c:v>
                </c:pt>
                <c:pt idx="514">
                  <c:v>4.18297185023042</c:v>
                </c:pt>
                <c:pt idx="515">
                  <c:v>4.18630111827957</c:v>
                </c:pt>
                <c:pt idx="516">
                  <c:v>4.18963038632873</c:v>
                </c:pt>
                <c:pt idx="517">
                  <c:v>4.19295965437788</c:v>
                </c:pt>
                <c:pt idx="518">
                  <c:v>4.1963174037461</c:v>
                </c:pt>
                <c:pt idx="519">
                  <c:v>4.19967515311432</c:v>
                </c:pt>
                <c:pt idx="520">
                  <c:v>4.20303290248253</c:v>
                </c:pt>
                <c:pt idx="521">
                  <c:v>4.20639065185075</c:v>
                </c:pt>
                <c:pt idx="522">
                  <c:v>4.20974840121897</c:v>
                </c:pt>
                <c:pt idx="523">
                  <c:v>4.21310615058719</c:v>
                </c:pt>
                <c:pt idx="524">
                  <c:v>4.2164638999554</c:v>
                </c:pt>
                <c:pt idx="525">
                  <c:v>4.21982164932362</c:v>
                </c:pt>
                <c:pt idx="526">
                  <c:v>4.22317939869184</c:v>
                </c:pt>
                <c:pt idx="527">
                  <c:v>4.22653714806006</c:v>
                </c:pt>
                <c:pt idx="528">
                  <c:v>4.22989489742827</c:v>
                </c:pt>
                <c:pt idx="529">
                  <c:v>4.23325264679649</c:v>
                </c:pt>
                <c:pt idx="530">
                  <c:v>4.23661039616471</c:v>
                </c:pt>
                <c:pt idx="531">
                  <c:v>4.23996814553293</c:v>
                </c:pt>
                <c:pt idx="532">
                  <c:v>4.24332589490115</c:v>
                </c:pt>
                <c:pt idx="533">
                  <c:v>4.24668364426936</c:v>
                </c:pt>
                <c:pt idx="534">
                  <c:v>4.25004139363758</c:v>
                </c:pt>
                <c:pt idx="535">
                  <c:v>4.2533991430058</c:v>
                </c:pt>
                <c:pt idx="536">
                  <c:v>4.25675689237402</c:v>
                </c:pt>
                <c:pt idx="537">
                  <c:v>4.26011464174223</c:v>
                </c:pt>
                <c:pt idx="538">
                  <c:v>4.26347239111045</c:v>
                </c:pt>
                <c:pt idx="539">
                  <c:v>4.26683014047867</c:v>
                </c:pt>
                <c:pt idx="540">
                  <c:v>4.27018788984689</c:v>
                </c:pt>
                <c:pt idx="541">
                  <c:v>4.2735456392151</c:v>
                </c:pt>
                <c:pt idx="542">
                  <c:v>4.27690338858332</c:v>
                </c:pt>
                <c:pt idx="543">
                  <c:v>4.28026113795154</c:v>
                </c:pt>
                <c:pt idx="544">
                  <c:v>4.28361888731976</c:v>
                </c:pt>
                <c:pt idx="545">
                  <c:v>4.28697663668797</c:v>
                </c:pt>
                <c:pt idx="546">
                  <c:v>4.29033438605619</c:v>
                </c:pt>
                <c:pt idx="547">
                  <c:v>4.29369213542441</c:v>
                </c:pt>
                <c:pt idx="548">
                  <c:v>4.29704988479263</c:v>
                </c:pt>
                <c:pt idx="549">
                  <c:v>4.30042608369258</c:v>
                </c:pt>
                <c:pt idx="550">
                  <c:v>4.30380228259254</c:v>
                </c:pt>
                <c:pt idx="551">
                  <c:v>4.30717848149249</c:v>
                </c:pt>
                <c:pt idx="552">
                  <c:v>4.31055468039245</c:v>
                </c:pt>
                <c:pt idx="553">
                  <c:v>4.3139308792924</c:v>
                </c:pt>
                <c:pt idx="554">
                  <c:v>4.31730707819236</c:v>
                </c:pt>
                <c:pt idx="555">
                  <c:v>4.32068327709232</c:v>
                </c:pt>
                <c:pt idx="556">
                  <c:v>4.32405947599227</c:v>
                </c:pt>
                <c:pt idx="557">
                  <c:v>4.32743567489223</c:v>
                </c:pt>
                <c:pt idx="558">
                  <c:v>4.33081187379218</c:v>
                </c:pt>
                <c:pt idx="559">
                  <c:v>4.33418807269214</c:v>
                </c:pt>
                <c:pt idx="560">
                  <c:v>4.33756427159209</c:v>
                </c:pt>
                <c:pt idx="561">
                  <c:v>4.34094047049205</c:v>
                </c:pt>
                <c:pt idx="562">
                  <c:v>4.344316669392</c:v>
                </c:pt>
                <c:pt idx="563">
                  <c:v>4.34769286829196</c:v>
                </c:pt>
                <c:pt idx="564">
                  <c:v>4.35106906719191</c:v>
                </c:pt>
                <c:pt idx="565">
                  <c:v>4.35444526609187</c:v>
                </c:pt>
                <c:pt idx="566">
                  <c:v>4.35782146499183</c:v>
                </c:pt>
                <c:pt idx="567">
                  <c:v>4.36119766389178</c:v>
                </c:pt>
                <c:pt idx="568">
                  <c:v>4.36457386279174</c:v>
                </c:pt>
                <c:pt idx="569">
                  <c:v>4.36795006169169</c:v>
                </c:pt>
                <c:pt idx="570">
                  <c:v>4.37132626059165</c:v>
                </c:pt>
                <c:pt idx="571">
                  <c:v>4.3747024594916</c:v>
                </c:pt>
                <c:pt idx="572">
                  <c:v>4.37807865839156</c:v>
                </c:pt>
                <c:pt idx="573">
                  <c:v>4.38145485729151</c:v>
                </c:pt>
                <c:pt idx="574">
                  <c:v>4.38483105619147</c:v>
                </c:pt>
                <c:pt idx="575">
                  <c:v>4.38820725509142</c:v>
                </c:pt>
                <c:pt idx="576">
                  <c:v>4.39158345399138</c:v>
                </c:pt>
                <c:pt idx="577">
                  <c:v>4.39495965289134</c:v>
                </c:pt>
                <c:pt idx="578">
                  <c:v>4.39833585179129</c:v>
                </c:pt>
                <c:pt idx="579">
                  <c:v>4.40171205069125</c:v>
                </c:pt>
                <c:pt idx="580">
                  <c:v>4.40285858706386</c:v>
                </c:pt>
                <c:pt idx="581">
                  <c:v>4.40400512343647</c:v>
                </c:pt>
                <c:pt idx="582">
                  <c:v>4.40515165980909</c:v>
                </c:pt>
                <c:pt idx="583">
                  <c:v>4.4062981961817</c:v>
                </c:pt>
                <c:pt idx="584">
                  <c:v>4.40744473255431</c:v>
                </c:pt>
                <c:pt idx="585">
                  <c:v>4.40859126892693</c:v>
                </c:pt>
                <c:pt idx="586">
                  <c:v>4.40973780529954</c:v>
                </c:pt>
                <c:pt idx="587">
                  <c:v>4.41088434167215</c:v>
                </c:pt>
                <c:pt idx="588">
                  <c:v>4.41203087804477</c:v>
                </c:pt>
                <c:pt idx="589">
                  <c:v>4.41317741441738</c:v>
                </c:pt>
                <c:pt idx="590">
                  <c:v>4.41432395078999</c:v>
                </c:pt>
                <c:pt idx="591">
                  <c:v>4.41547048716261</c:v>
                </c:pt>
                <c:pt idx="592">
                  <c:v>4.41661702353522</c:v>
                </c:pt>
                <c:pt idx="593">
                  <c:v>4.41776355990783</c:v>
                </c:pt>
                <c:pt idx="594">
                  <c:v>4.41891009628045</c:v>
                </c:pt>
                <c:pt idx="595">
                  <c:v>4.42005663265306</c:v>
                </c:pt>
                <c:pt idx="596">
                  <c:v>4.42120316902568</c:v>
                </c:pt>
                <c:pt idx="597">
                  <c:v>4.42234970539829</c:v>
                </c:pt>
                <c:pt idx="598">
                  <c:v>4.4234962417709</c:v>
                </c:pt>
                <c:pt idx="599">
                  <c:v>4.42464277814352</c:v>
                </c:pt>
                <c:pt idx="600">
                  <c:v>4.42578931451613</c:v>
                </c:pt>
                <c:pt idx="601">
                  <c:v>4.42693585088874</c:v>
                </c:pt>
                <c:pt idx="602">
                  <c:v>4.42808238726136</c:v>
                </c:pt>
                <c:pt idx="603">
                  <c:v>4.42922892363397</c:v>
                </c:pt>
                <c:pt idx="604">
                  <c:v>4.43037546000658</c:v>
                </c:pt>
                <c:pt idx="605">
                  <c:v>4.4315219963792</c:v>
                </c:pt>
                <c:pt idx="606">
                  <c:v>4.43266853275181</c:v>
                </c:pt>
                <c:pt idx="607">
                  <c:v>4.43381506912442</c:v>
                </c:pt>
                <c:pt idx="608">
                  <c:v>4.43277938085328</c:v>
                </c:pt>
                <c:pt idx="609">
                  <c:v>4.43174369258213</c:v>
                </c:pt>
                <c:pt idx="610">
                  <c:v>4.43070800431099</c:v>
                </c:pt>
                <c:pt idx="611">
                  <c:v>4.42967231603984</c:v>
                </c:pt>
                <c:pt idx="612">
                  <c:v>4.42863662776869</c:v>
                </c:pt>
                <c:pt idx="613">
                  <c:v>4.42760093949755</c:v>
                </c:pt>
                <c:pt idx="614">
                  <c:v>4.4265652512264</c:v>
                </c:pt>
                <c:pt idx="615">
                  <c:v>4.42552956295526</c:v>
                </c:pt>
                <c:pt idx="616">
                  <c:v>4.42449387468411</c:v>
                </c:pt>
                <c:pt idx="617">
                  <c:v>4.42345818641296</c:v>
                </c:pt>
                <c:pt idx="618">
                  <c:v>4.42242249814182</c:v>
                </c:pt>
                <c:pt idx="619">
                  <c:v>4.42138680987067</c:v>
                </c:pt>
                <c:pt idx="620">
                  <c:v>4.42035112159953</c:v>
                </c:pt>
                <c:pt idx="621">
                  <c:v>4.41931543332838</c:v>
                </c:pt>
                <c:pt idx="622">
                  <c:v>4.41827974505723</c:v>
                </c:pt>
                <c:pt idx="623">
                  <c:v>4.41724405678609</c:v>
                </c:pt>
                <c:pt idx="624">
                  <c:v>4.41620836851494</c:v>
                </c:pt>
                <c:pt idx="625">
                  <c:v>4.41517268024379</c:v>
                </c:pt>
                <c:pt idx="626">
                  <c:v>4.41413699197265</c:v>
                </c:pt>
                <c:pt idx="627">
                  <c:v>4.4131013037015</c:v>
                </c:pt>
                <c:pt idx="628">
                  <c:v>4.41206561543036</c:v>
                </c:pt>
                <c:pt idx="629">
                  <c:v>4.41102992715921</c:v>
                </c:pt>
                <c:pt idx="630">
                  <c:v>4.40999423888806</c:v>
                </c:pt>
                <c:pt idx="631">
                  <c:v>4.40895855061692</c:v>
                </c:pt>
                <c:pt idx="632">
                  <c:v>4.40792286234577</c:v>
                </c:pt>
                <c:pt idx="633">
                  <c:v>4.40688717407463</c:v>
                </c:pt>
                <c:pt idx="634">
                  <c:v>4.40585148580348</c:v>
                </c:pt>
                <c:pt idx="635">
                  <c:v>4.40481579753233</c:v>
                </c:pt>
                <c:pt idx="636">
                  <c:v>4.40378010926119</c:v>
                </c:pt>
                <c:pt idx="637">
                  <c:v>4.40274442099004</c:v>
                </c:pt>
                <c:pt idx="638">
                  <c:v>4.40170873271889</c:v>
                </c:pt>
                <c:pt idx="639">
                  <c:v>4.39394910291859</c:v>
                </c:pt>
                <c:pt idx="640">
                  <c:v>4.38618947311828</c:v>
                </c:pt>
                <c:pt idx="641">
                  <c:v>4.37842984331797</c:v>
                </c:pt>
                <c:pt idx="642">
                  <c:v>4.37067021351767</c:v>
                </c:pt>
                <c:pt idx="643">
                  <c:v>4.36291058371736</c:v>
                </c:pt>
                <c:pt idx="644">
                  <c:v>4.35515095391705</c:v>
                </c:pt>
                <c:pt idx="645">
                  <c:v>4.34739132411674</c:v>
                </c:pt>
                <c:pt idx="646">
                  <c:v>4.33963169431644</c:v>
                </c:pt>
                <c:pt idx="647">
                  <c:v>4.33187206451613</c:v>
                </c:pt>
                <c:pt idx="648">
                  <c:v>4.32411243471582</c:v>
                </c:pt>
                <c:pt idx="649">
                  <c:v>4.31635280491552</c:v>
                </c:pt>
                <c:pt idx="650">
                  <c:v>4.30859317511521</c:v>
                </c:pt>
                <c:pt idx="651">
                  <c:v>4.3008335453149</c:v>
                </c:pt>
                <c:pt idx="652">
                  <c:v>4.29307391551459</c:v>
                </c:pt>
                <c:pt idx="653">
                  <c:v>4.28531428571429</c:v>
                </c:pt>
                <c:pt idx="654">
                  <c:v>4.27755465591398</c:v>
                </c:pt>
                <c:pt idx="655">
                  <c:v>4.26979502611367</c:v>
                </c:pt>
                <c:pt idx="656">
                  <c:v>4.26203539631337</c:v>
                </c:pt>
                <c:pt idx="657">
                  <c:v>4.25427576651306</c:v>
                </c:pt>
                <c:pt idx="658">
                  <c:v>4.24651613671275</c:v>
                </c:pt>
                <c:pt idx="659">
                  <c:v>4.23875650691244</c:v>
                </c:pt>
                <c:pt idx="660">
                  <c:v>4.23099687711214</c:v>
                </c:pt>
                <c:pt idx="661">
                  <c:v>4.22323724731183</c:v>
                </c:pt>
                <c:pt idx="662">
                  <c:v>4.21547761751152</c:v>
                </c:pt>
                <c:pt idx="663">
                  <c:v>4.20771798771122</c:v>
                </c:pt>
                <c:pt idx="664">
                  <c:v>4.19995835791091</c:v>
                </c:pt>
                <c:pt idx="665">
                  <c:v>4.1921987281106</c:v>
                </c:pt>
                <c:pt idx="666">
                  <c:v>4.18443909831029</c:v>
                </c:pt>
                <c:pt idx="667">
                  <c:v>4.17667946850999</c:v>
                </c:pt>
                <c:pt idx="668">
                  <c:v>4.16891983870968</c:v>
                </c:pt>
                <c:pt idx="669">
                  <c:v>4.15453227738963</c:v>
                </c:pt>
                <c:pt idx="670">
                  <c:v>4.14014471606957</c:v>
                </c:pt>
                <c:pt idx="671">
                  <c:v>4.12575715474952</c:v>
                </c:pt>
                <c:pt idx="672">
                  <c:v>4.11136959342946</c:v>
                </c:pt>
                <c:pt idx="673">
                  <c:v>4.09698203210941</c:v>
                </c:pt>
                <c:pt idx="674">
                  <c:v>4.08259447078936</c:v>
                </c:pt>
                <c:pt idx="675">
                  <c:v>4.0682069094693</c:v>
                </c:pt>
                <c:pt idx="676">
                  <c:v>4.05381934814925</c:v>
                </c:pt>
                <c:pt idx="677">
                  <c:v>4.0394317868292</c:v>
                </c:pt>
                <c:pt idx="678">
                  <c:v>4.02504422550914</c:v>
                </c:pt>
                <c:pt idx="679">
                  <c:v>4.01065666418909</c:v>
                </c:pt>
                <c:pt idx="680">
                  <c:v>3.99626910286904</c:v>
                </c:pt>
                <c:pt idx="681">
                  <c:v>3.98188154154898</c:v>
                </c:pt>
                <c:pt idx="682">
                  <c:v>3.96749398022893</c:v>
                </c:pt>
                <c:pt idx="683">
                  <c:v>3.95310641890888</c:v>
                </c:pt>
                <c:pt idx="684">
                  <c:v>3.93871885758882</c:v>
                </c:pt>
                <c:pt idx="685">
                  <c:v>3.92433129626877</c:v>
                </c:pt>
                <c:pt idx="686">
                  <c:v>3.90994373494871</c:v>
                </c:pt>
                <c:pt idx="687">
                  <c:v>3.89555617362866</c:v>
                </c:pt>
                <c:pt idx="688">
                  <c:v>3.88116861230861</c:v>
                </c:pt>
                <c:pt idx="689">
                  <c:v>3.86678105098855</c:v>
                </c:pt>
                <c:pt idx="690">
                  <c:v>3.8523934896685</c:v>
                </c:pt>
                <c:pt idx="691">
                  <c:v>3.83800592834845</c:v>
                </c:pt>
                <c:pt idx="692">
                  <c:v>3.82361836702839</c:v>
                </c:pt>
                <c:pt idx="693">
                  <c:v>3.80923080570834</c:v>
                </c:pt>
                <c:pt idx="694">
                  <c:v>3.79484324438829</c:v>
                </c:pt>
                <c:pt idx="695">
                  <c:v>3.78045568306823</c:v>
                </c:pt>
                <c:pt idx="696">
                  <c:v>3.76606812174818</c:v>
                </c:pt>
                <c:pt idx="697">
                  <c:v>3.75168056042813</c:v>
                </c:pt>
                <c:pt idx="698">
                  <c:v>3.73729299910807</c:v>
                </c:pt>
                <c:pt idx="699">
                  <c:v>3.72290543778802</c:v>
                </c:pt>
                <c:pt idx="700">
                  <c:v>3.70712778110599</c:v>
                </c:pt>
                <c:pt idx="701">
                  <c:v>3.69135012442396</c:v>
                </c:pt>
                <c:pt idx="702">
                  <c:v>3.67557246774194</c:v>
                </c:pt>
                <c:pt idx="703">
                  <c:v>3.65979481105991</c:v>
                </c:pt>
                <c:pt idx="704">
                  <c:v>3.64401715437788</c:v>
                </c:pt>
                <c:pt idx="705">
                  <c:v>3.62823949769585</c:v>
                </c:pt>
                <c:pt idx="706">
                  <c:v>3.61246184101382</c:v>
                </c:pt>
                <c:pt idx="707">
                  <c:v>3.5966841843318</c:v>
                </c:pt>
                <c:pt idx="708">
                  <c:v>3.58090652764977</c:v>
                </c:pt>
                <c:pt idx="709">
                  <c:v>3.56512887096774</c:v>
                </c:pt>
                <c:pt idx="710">
                  <c:v>3.54935121428571</c:v>
                </c:pt>
                <c:pt idx="711">
                  <c:v>3.53357355760369</c:v>
                </c:pt>
                <c:pt idx="712">
                  <c:v>3.51779590092166</c:v>
                </c:pt>
                <c:pt idx="713">
                  <c:v>3.50201824423963</c:v>
                </c:pt>
                <c:pt idx="714">
                  <c:v>3.4862405875576</c:v>
                </c:pt>
                <c:pt idx="715">
                  <c:v>3.47046293087558</c:v>
                </c:pt>
                <c:pt idx="716">
                  <c:v>3.45468527419355</c:v>
                </c:pt>
                <c:pt idx="717">
                  <c:v>3.43890761751152</c:v>
                </c:pt>
                <c:pt idx="718">
                  <c:v>3.42312996082949</c:v>
                </c:pt>
                <c:pt idx="719">
                  <c:v>3.40735230414747</c:v>
                </c:pt>
                <c:pt idx="720">
                  <c:v>3.39157464746544</c:v>
                </c:pt>
                <c:pt idx="721">
                  <c:v>3.37579699078341</c:v>
                </c:pt>
                <c:pt idx="722">
                  <c:v>3.36001933410138</c:v>
                </c:pt>
                <c:pt idx="723">
                  <c:v>3.34424167741935</c:v>
                </c:pt>
                <c:pt idx="724">
                  <c:v>3.32846402073733</c:v>
                </c:pt>
                <c:pt idx="725">
                  <c:v>3.3126863640553</c:v>
                </c:pt>
                <c:pt idx="726">
                  <c:v>3.29690870737327</c:v>
                </c:pt>
                <c:pt idx="727">
                  <c:v>3.28113105069124</c:v>
                </c:pt>
                <c:pt idx="728">
                  <c:v>3.26535339400922</c:v>
                </c:pt>
                <c:pt idx="729">
                  <c:v>3.24957573732719</c:v>
                </c:pt>
              </c:numCache>
            </c:numRef>
          </c:yVal>
          <c:smooth val="0"/>
        </c:ser>
        <c:axId val="43142084"/>
        <c:axId val="7242959"/>
      </c:scatterChart>
      <c:scatterChart>
        <c:scatterStyle val="lineMarker"/>
        <c:varyColors val="0"/>
        <c:ser>
          <c:idx val="1"/>
          <c:order val="1"/>
          <c:tx>
            <c:strRef>
              <c:f>label 2</c:f>
              <c:strCache>
                <c:ptCount val="1"/>
                <c:pt idx="0">
                  <c:v>Column CK</c:v>
                </c:pt>
              </c:strCache>
            </c:strRef>
          </c:tx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730"/>
                <c:pt idx="0">
                  <c:v>44059</c:v>
                </c:pt>
                <c:pt idx="1">
                  <c:v>44306</c:v>
                </c:pt>
                <c:pt idx="2">
                  <c:v>44348</c:v>
                </c:pt>
                <c:pt idx="3">
                  <c:v>44367</c:v>
                </c:pt>
                <c:pt idx="4">
                  <c:v>44385</c:v>
                </c:pt>
                <c:pt idx="5">
                  <c:v>44397</c:v>
                </c:pt>
                <c:pt idx="6">
                  <c:v>44411</c:v>
                </c:pt>
                <c:pt idx="7">
                  <c:v>44423</c:v>
                </c:pt>
                <c:pt idx="8">
                  <c:v>44436</c:v>
                </c:pt>
                <c:pt idx="9">
                  <c:v>44459</c:v>
                </c:pt>
                <c:pt idx="10">
                  <c:v>44607</c:v>
                </c:pt>
                <c:pt idx="11">
                  <c:v>44703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730"/>
                <c:pt idx="0">
                  <c:v>1.256</c:v>
                </c:pt>
                <c:pt idx="1">
                  <c:v>2.807</c:v>
                </c:pt>
                <c:pt idx="2">
                  <c:v>2.443</c:v>
                </c:pt>
                <c:pt idx="3">
                  <c:v>2.105</c:v>
                </c:pt>
                <c:pt idx="4">
                  <c:v>2.085</c:v>
                </c:pt>
                <c:pt idx="5">
                  <c:v>1.691</c:v>
                </c:pt>
                <c:pt idx="6">
                  <c:v>1.704</c:v>
                </c:pt>
                <c:pt idx="7">
                  <c:v>1.77</c:v>
                </c:pt>
                <c:pt idx="8">
                  <c:v>1.664</c:v>
                </c:pt>
                <c:pt idx="9">
                  <c:v>2.005</c:v>
                </c:pt>
                <c:pt idx="10">
                  <c:v>3.001</c:v>
                </c:pt>
                <c:pt idx="11">
                  <c:v>2.64</c:v>
                </c:pt>
              </c:numCache>
            </c:numRef>
          </c:yVal>
          <c:smooth val="0"/>
        </c:ser>
        <c:axId val="40154290"/>
        <c:axId val="57280590"/>
      </c:scatterChart>
      <c:valAx>
        <c:axId val="43142084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7242959"/>
        <c:crosses val="autoZero"/>
        <c:crossBetween val="midCat"/>
        <c:majorUnit val="30.45"/>
      </c:valAx>
      <c:valAx>
        <c:axId val="7242959"/>
        <c:scaling>
          <c:orientation val="maxMin"/>
          <c:max val="4.5"/>
          <c:min val="2.5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3142084"/>
        <c:crosses val="autoZero"/>
        <c:crossBetween val="midCat"/>
        <c:majorUnit val="0.5"/>
      </c:valAx>
      <c:valAx>
        <c:axId val="4015429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57280590"/>
        <c:crossBetween val="midCat"/>
      </c:valAx>
      <c:valAx>
        <c:axId val="57280590"/>
        <c:scaling>
          <c:orientation val="maxMin"/>
          <c:max val="3.1"/>
          <c:min val="1.2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40154290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400" spc="-1" strike="noStrike">
                <a:solidFill>
                  <a:srgbClr val="595959"/>
                </a:solidFill>
                <a:latin typeface="Calibri"/>
              </a:defRPr>
            </a:pPr>
            <a:r>
              <a:rPr b="0" sz="1400" spc="-1" strike="noStrike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82830643394435"/>
          <c:y val="0.171202375061851"/>
          <c:w val="0.864164171474476"/>
          <c:h val="0.72897080653142"/>
        </c:manualLayout>
      </c:layout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EW</c:v>
                </c:pt>
              </c:strCache>
            </c:strRef>
          </c:tx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0.293643666831716</c:v>
                </c:pt>
                <c:pt idx="1">
                  <c:v>0.275995944692047</c:v>
                </c:pt>
                <c:pt idx="2">
                  <c:v>0.258348222552379</c:v>
                </c:pt>
                <c:pt idx="3">
                  <c:v>0.24070050041271</c:v>
                </c:pt>
                <c:pt idx="4">
                  <c:v>0.223052778273042</c:v>
                </c:pt>
                <c:pt idx="5">
                  <c:v>0.205405056133373</c:v>
                </c:pt>
                <c:pt idx="6">
                  <c:v>0.187757333993705</c:v>
                </c:pt>
                <c:pt idx="7">
                  <c:v>0.170109611854036</c:v>
                </c:pt>
                <c:pt idx="8">
                  <c:v>0.152461889714367</c:v>
                </c:pt>
                <c:pt idx="9">
                  <c:v>0.134814167574699</c:v>
                </c:pt>
                <c:pt idx="10">
                  <c:v>0.11716644543503</c:v>
                </c:pt>
                <c:pt idx="11">
                  <c:v>0.0995187232953615</c:v>
                </c:pt>
                <c:pt idx="12">
                  <c:v>0.0818710011556929</c:v>
                </c:pt>
                <c:pt idx="13">
                  <c:v>0.0821170644825833</c:v>
                </c:pt>
                <c:pt idx="14">
                  <c:v>0.0823631278094736</c:v>
                </c:pt>
                <c:pt idx="15">
                  <c:v>0.082609191136364</c:v>
                </c:pt>
                <c:pt idx="16">
                  <c:v>0.0828552544632543</c:v>
                </c:pt>
                <c:pt idx="17">
                  <c:v>0.0831013177901447</c:v>
                </c:pt>
                <c:pt idx="18">
                  <c:v>0.083347381117035</c:v>
                </c:pt>
                <c:pt idx="19">
                  <c:v>0.0835934444439254</c:v>
                </c:pt>
                <c:pt idx="20">
                  <c:v>0.0838395077708157</c:v>
                </c:pt>
                <c:pt idx="21">
                  <c:v>0.0840855710977061</c:v>
                </c:pt>
                <c:pt idx="22">
                  <c:v>0.0843316344245964</c:v>
                </c:pt>
                <c:pt idx="23">
                  <c:v>0.0845776977514868</c:v>
                </c:pt>
                <c:pt idx="24">
                  <c:v>0.0848237610783771</c:v>
                </c:pt>
                <c:pt idx="25">
                  <c:v>0.0850698244052675</c:v>
                </c:pt>
                <c:pt idx="26">
                  <c:v>0.0853158877321578</c:v>
                </c:pt>
                <c:pt idx="27">
                  <c:v>0.0855619510590482</c:v>
                </c:pt>
                <c:pt idx="28">
                  <c:v>0.0858080143859385</c:v>
                </c:pt>
                <c:pt idx="29">
                  <c:v>0.0860540777128289</c:v>
                </c:pt>
                <c:pt idx="30">
                  <c:v>0.0863001410397193</c:v>
                </c:pt>
                <c:pt idx="31">
                  <c:v>0.0865462043666096</c:v>
                </c:pt>
                <c:pt idx="32">
                  <c:v>0.0867922676935</c:v>
                </c:pt>
                <c:pt idx="33">
                  <c:v>0.0870383310203903</c:v>
                </c:pt>
                <c:pt idx="34">
                  <c:v>0.0872843943472807</c:v>
                </c:pt>
                <c:pt idx="35">
                  <c:v>0.087530457674171</c:v>
                </c:pt>
                <c:pt idx="36">
                  <c:v>0.0877765210010614</c:v>
                </c:pt>
                <c:pt idx="37">
                  <c:v>0.0880225843279517</c:v>
                </c:pt>
                <c:pt idx="38">
                  <c:v>0.0882686476548421</c:v>
                </c:pt>
                <c:pt idx="39">
                  <c:v>0.0885147109817324</c:v>
                </c:pt>
                <c:pt idx="40">
                  <c:v>0.0887607743086228</c:v>
                </c:pt>
                <c:pt idx="41">
                  <c:v>0.0890068376355131</c:v>
                </c:pt>
                <c:pt idx="42">
                  <c:v>0.0892529009624035</c:v>
                </c:pt>
                <c:pt idx="43">
                  <c:v>0.0894989642892939</c:v>
                </c:pt>
                <c:pt idx="44">
                  <c:v>0.0897450276161842</c:v>
                </c:pt>
                <c:pt idx="45">
                  <c:v>0.0899910909430746</c:v>
                </c:pt>
                <c:pt idx="46">
                  <c:v>0.0902371542699649</c:v>
                </c:pt>
                <c:pt idx="47">
                  <c:v>0.0904832175968553</c:v>
                </c:pt>
                <c:pt idx="48">
                  <c:v>0.0907292809237456</c:v>
                </c:pt>
                <c:pt idx="49">
                  <c:v>0.090975344250636</c:v>
                </c:pt>
                <c:pt idx="50">
                  <c:v>0.0912214075775263</c:v>
                </c:pt>
                <c:pt idx="51">
                  <c:v>0.0914674709044167</c:v>
                </c:pt>
                <c:pt idx="52">
                  <c:v>0.091713534231307</c:v>
                </c:pt>
                <c:pt idx="53">
                  <c:v>0.0919595975581974</c:v>
                </c:pt>
                <c:pt idx="54">
                  <c:v>0.0922056608850877</c:v>
                </c:pt>
                <c:pt idx="55">
                  <c:v>0.0924517242119781</c:v>
                </c:pt>
                <c:pt idx="56">
                  <c:v>0.0926977875388684</c:v>
                </c:pt>
                <c:pt idx="57">
                  <c:v>0.0929438508657588</c:v>
                </c:pt>
                <c:pt idx="58">
                  <c:v>0.0931899141926492</c:v>
                </c:pt>
                <c:pt idx="59">
                  <c:v>0.0934359775195395</c:v>
                </c:pt>
                <c:pt idx="60">
                  <c:v>0.0936820408464298</c:v>
                </c:pt>
                <c:pt idx="61">
                  <c:v>0.0939281041733202</c:v>
                </c:pt>
                <c:pt idx="62">
                  <c:v>0.0941741675002106</c:v>
                </c:pt>
                <c:pt idx="63">
                  <c:v>0.0944202308271009</c:v>
                </c:pt>
                <c:pt idx="64">
                  <c:v>0.0946662941539913</c:v>
                </c:pt>
                <c:pt idx="65">
                  <c:v>0.0949123574808816</c:v>
                </c:pt>
                <c:pt idx="66">
                  <c:v>0.095158420807772</c:v>
                </c:pt>
                <c:pt idx="67">
                  <c:v>0.0954044841346623</c:v>
                </c:pt>
                <c:pt idx="68">
                  <c:v>0.0956505474615527</c:v>
                </c:pt>
                <c:pt idx="69">
                  <c:v>0.095896610788443</c:v>
                </c:pt>
                <c:pt idx="70">
                  <c:v>0.0961426741153334</c:v>
                </c:pt>
                <c:pt idx="71">
                  <c:v>0.0963887374422237</c:v>
                </c:pt>
                <c:pt idx="72">
                  <c:v>0.0966348007691141</c:v>
                </c:pt>
                <c:pt idx="73">
                  <c:v>0.0968808640960044</c:v>
                </c:pt>
                <c:pt idx="74">
                  <c:v>0.0971269274228948</c:v>
                </c:pt>
                <c:pt idx="75">
                  <c:v>0.0973729907497851</c:v>
                </c:pt>
                <c:pt idx="76">
                  <c:v>0.0976190540766755</c:v>
                </c:pt>
                <c:pt idx="77">
                  <c:v>0.0978651174035658</c:v>
                </c:pt>
                <c:pt idx="78">
                  <c:v>0.0981111807304562</c:v>
                </c:pt>
                <c:pt idx="79">
                  <c:v>0.0983572440573466</c:v>
                </c:pt>
                <c:pt idx="80">
                  <c:v>0.0986033073842369</c:v>
                </c:pt>
                <c:pt idx="81">
                  <c:v>0.0988493707111273</c:v>
                </c:pt>
                <c:pt idx="82">
                  <c:v>0.0990954340380176</c:v>
                </c:pt>
                <c:pt idx="83">
                  <c:v>0.099341497364908</c:v>
                </c:pt>
                <c:pt idx="84">
                  <c:v>0.0995875606917983</c:v>
                </c:pt>
                <c:pt idx="85">
                  <c:v>0.0998336240186887</c:v>
                </c:pt>
                <c:pt idx="86">
                  <c:v>0.100079687345579</c:v>
                </c:pt>
                <c:pt idx="87">
                  <c:v>0.100325750672469</c:v>
                </c:pt>
                <c:pt idx="88">
                  <c:v>0.10057181399936</c:v>
                </c:pt>
                <c:pt idx="89">
                  <c:v>0.10081787732625</c:v>
                </c:pt>
                <c:pt idx="90">
                  <c:v>0.10106394065314</c:v>
                </c:pt>
                <c:pt idx="91">
                  <c:v>0.101310003980031</c:v>
                </c:pt>
                <c:pt idx="92">
                  <c:v>0.101556067306921</c:v>
                </c:pt>
                <c:pt idx="93">
                  <c:v>0.101802130633812</c:v>
                </c:pt>
                <c:pt idx="94">
                  <c:v>0.102048193960702</c:v>
                </c:pt>
                <c:pt idx="95">
                  <c:v>0.102294257287592</c:v>
                </c:pt>
                <c:pt idx="96">
                  <c:v>0.102540320614483</c:v>
                </c:pt>
                <c:pt idx="97">
                  <c:v>0.102786383941373</c:v>
                </c:pt>
                <c:pt idx="98">
                  <c:v>0.103032447268263</c:v>
                </c:pt>
                <c:pt idx="99">
                  <c:v>0.103278510595154</c:v>
                </c:pt>
                <c:pt idx="100">
                  <c:v>0.103524573922044</c:v>
                </c:pt>
                <c:pt idx="101">
                  <c:v>0.103770637248934</c:v>
                </c:pt>
                <c:pt idx="102">
                  <c:v>0.104016700575825</c:v>
                </c:pt>
                <c:pt idx="103">
                  <c:v>0.104262763902715</c:v>
                </c:pt>
                <c:pt idx="104">
                  <c:v>0.104508827229605</c:v>
                </c:pt>
                <c:pt idx="105">
                  <c:v>0.104754890556496</c:v>
                </c:pt>
                <c:pt idx="106">
                  <c:v>0.105000953883386</c:v>
                </c:pt>
                <c:pt idx="107">
                  <c:v>0.105247017210276</c:v>
                </c:pt>
                <c:pt idx="108">
                  <c:v>0.105493080537167</c:v>
                </c:pt>
                <c:pt idx="109">
                  <c:v>0.105739143864057</c:v>
                </c:pt>
                <c:pt idx="110">
                  <c:v>0.105985207190948</c:v>
                </c:pt>
                <c:pt idx="111">
                  <c:v>0.106231270517838</c:v>
                </c:pt>
                <c:pt idx="112">
                  <c:v>0.106477333844728</c:v>
                </c:pt>
                <c:pt idx="113">
                  <c:v>0.106723397171619</c:v>
                </c:pt>
                <c:pt idx="114">
                  <c:v>0.106969460498509</c:v>
                </c:pt>
                <c:pt idx="115">
                  <c:v>0.107215523825399</c:v>
                </c:pt>
                <c:pt idx="116">
                  <c:v>0.10746158715229</c:v>
                </c:pt>
                <c:pt idx="117">
                  <c:v>0.10770765047918</c:v>
                </c:pt>
                <c:pt idx="118">
                  <c:v>0.10795371380607</c:v>
                </c:pt>
                <c:pt idx="119">
                  <c:v>0.108199777132961</c:v>
                </c:pt>
                <c:pt idx="120">
                  <c:v>0.108445840459851</c:v>
                </c:pt>
                <c:pt idx="121">
                  <c:v>0.108691903786741</c:v>
                </c:pt>
                <c:pt idx="122">
                  <c:v>0.108937967113632</c:v>
                </c:pt>
                <c:pt idx="123">
                  <c:v>0.109184030440522</c:v>
                </c:pt>
                <c:pt idx="124">
                  <c:v>0.109430093767412</c:v>
                </c:pt>
                <c:pt idx="125">
                  <c:v>0.109676157094303</c:v>
                </c:pt>
                <c:pt idx="126">
                  <c:v>0.109922220421193</c:v>
                </c:pt>
                <c:pt idx="127">
                  <c:v>0.110168283748084</c:v>
                </c:pt>
                <c:pt idx="128">
                  <c:v>0.110414347074974</c:v>
                </c:pt>
                <c:pt idx="129">
                  <c:v>0.110660410401864</c:v>
                </c:pt>
                <c:pt idx="130">
                  <c:v>0.110906473728755</c:v>
                </c:pt>
                <c:pt idx="131">
                  <c:v>0.111152537055645</c:v>
                </c:pt>
                <c:pt idx="132">
                  <c:v>0.111398600382535</c:v>
                </c:pt>
                <c:pt idx="133">
                  <c:v>0.111644663709426</c:v>
                </c:pt>
                <c:pt idx="134">
                  <c:v>0.111890727036316</c:v>
                </c:pt>
                <c:pt idx="135">
                  <c:v>0.112136790363206</c:v>
                </c:pt>
                <c:pt idx="136">
                  <c:v>0.112382853690097</c:v>
                </c:pt>
                <c:pt idx="137">
                  <c:v>0.112628917016987</c:v>
                </c:pt>
                <c:pt idx="138">
                  <c:v>0.112874980343877</c:v>
                </c:pt>
                <c:pt idx="139">
                  <c:v>0.113121043670768</c:v>
                </c:pt>
                <c:pt idx="140">
                  <c:v>0.113367106997658</c:v>
                </c:pt>
                <c:pt idx="141">
                  <c:v>0.113613170324548</c:v>
                </c:pt>
                <c:pt idx="142">
                  <c:v>0.113859233651439</c:v>
                </c:pt>
                <c:pt idx="143">
                  <c:v>0.114105296978329</c:v>
                </c:pt>
                <c:pt idx="144">
                  <c:v>0.11435136030522</c:v>
                </c:pt>
                <c:pt idx="145">
                  <c:v>0.11459742363211</c:v>
                </c:pt>
                <c:pt idx="146">
                  <c:v>0.114843486959</c:v>
                </c:pt>
                <c:pt idx="147">
                  <c:v>0.115089550285891</c:v>
                </c:pt>
                <c:pt idx="148">
                  <c:v>0.115335613612781</c:v>
                </c:pt>
                <c:pt idx="149">
                  <c:v>0.115581676939671</c:v>
                </c:pt>
                <c:pt idx="150">
                  <c:v>0.115827740266562</c:v>
                </c:pt>
                <c:pt idx="151">
                  <c:v>0.116073803593452</c:v>
                </c:pt>
                <c:pt idx="152">
                  <c:v>0.121725138048017</c:v>
                </c:pt>
                <c:pt idx="153">
                  <c:v>0.127376472502582</c:v>
                </c:pt>
                <c:pt idx="154">
                  <c:v>0.133027806957147</c:v>
                </c:pt>
                <c:pt idx="155">
                  <c:v>0.138679141411713</c:v>
                </c:pt>
                <c:pt idx="156">
                  <c:v>0.144330475866278</c:v>
                </c:pt>
                <c:pt idx="157">
                  <c:v>0.149981810320843</c:v>
                </c:pt>
                <c:pt idx="158">
                  <c:v>0.155633144775408</c:v>
                </c:pt>
                <c:pt idx="159">
                  <c:v>0.161284479229973</c:v>
                </c:pt>
                <c:pt idx="160">
                  <c:v>0.166935813684538</c:v>
                </c:pt>
                <c:pt idx="161">
                  <c:v>0.172587148139104</c:v>
                </c:pt>
                <c:pt idx="162">
                  <c:v>0.178238482593669</c:v>
                </c:pt>
                <c:pt idx="163">
                  <c:v>0.183889817048234</c:v>
                </c:pt>
                <c:pt idx="164">
                  <c:v>0.189541151502799</c:v>
                </c:pt>
                <c:pt idx="165">
                  <c:v>0.195192485957364</c:v>
                </c:pt>
                <c:pt idx="166">
                  <c:v>0.200843820411929</c:v>
                </c:pt>
                <c:pt idx="167">
                  <c:v>0.206495154866494</c:v>
                </c:pt>
                <c:pt idx="168">
                  <c:v>0.21214648932106</c:v>
                </c:pt>
                <c:pt idx="169">
                  <c:v>0.217797823775625</c:v>
                </c:pt>
                <c:pt idx="170">
                  <c:v>0.22344915823019</c:v>
                </c:pt>
                <c:pt idx="171">
                  <c:v>0.229100492684755</c:v>
                </c:pt>
                <c:pt idx="172">
                  <c:v>0.23475182713932</c:v>
                </c:pt>
                <c:pt idx="173">
                  <c:v>0.240403161593885</c:v>
                </c:pt>
                <c:pt idx="174">
                  <c:v>0.246054496048451</c:v>
                </c:pt>
                <c:pt idx="175">
                  <c:v>0.251705830503016</c:v>
                </c:pt>
                <c:pt idx="176">
                  <c:v>0.257357164957581</c:v>
                </c:pt>
                <c:pt idx="177">
                  <c:v>0.263008499412146</c:v>
                </c:pt>
                <c:pt idx="178">
                  <c:v>0.268659833866711</c:v>
                </c:pt>
                <c:pt idx="179">
                  <c:v>0.274311168321276</c:v>
                </c:pt>
                <c:pt idx="180">
                  <c:v>0.279962502775841</c:v>
                </c:pt>
                <c:pt idx="181">
                  <c:v>0.285613837230407</c:v>
                </c:pt>
                <c:pt idx="182">
                  <c:v>0.291265171684972</c:v>
                </c:pt>
                <c:pt idx="183">
                  <c:v>0.296916506139537</c:v>
                </c:pt>
                <c:pt idx="184">
                  <c:v>0.302567840594102</c:v>
                </c:pt>
                <c:pt idx="185">
                  <c:v>0.308219175048667</c:v>
                </c:pt>
                <c:pt idx="186">
                  <c:v>0.313870509503232</c:v>
                </c:pt>
                <c:pt idx="187">
                  <c:v>0.319521843957797</c:v>
                </c:pt>
                <c:pt idx="188">
                  <c:v>0.325173178412363</c:v>
                </c:pt>
                <c:pt idx="189">
                  <c:v>0.330824512866928</c:v>
                </c:pt>
                <c:pt idx="190">
                  <c:v>0.336475847321493</c:v>
                </c:pt>
                <c:pt idx="191">
                  <c:v>0.342127181776058</c:v>
                </c:pt>
                <c:pt idx="192">
                  <c:v>0.347778516230623</c:v>
                </c:pt>
                <c:pt idx="193">
                  <c:v>0.353429850685188</c:v>
                </c:pt>
                <c:pt idx="194">
                  <c:v>0.359081185139754</c:v>
                </c:pt>
                <c:pt idx="195">
                  <c:v>0.364732519594319</c:v>
                </c:pt>
                <c:pt idx="196">
                  <c:v>0.370383854048884</c:v>
                </c:pt>
                <c:pt idx="197">
                  <c:v>0.376035188503449</c:v>
                </c:pt>
                <c:pt idx="198">
                  <c:v>0.381686522958014</c:v>
                </c:pt>
                <c:pt idx="199">
                  <c:v>0.387337857412579</c:v>
                </c:pt>
                <c:pt idx="200">
                  <c:v>0.392989191867144</c:v>
                </c:pt>
                <c:pt idx="201">
                  <c:v>0.39864052632171</c:v>
                </c:pt>
                <c:pt idx="202">
                  <c:v>0.404291860776275</c:v>
                </c:pt>
                <c:pt idx="203">
                  <c:v>0.40994319523084</c:v>
                </c:pt>
                <c:pt idx="204">
                  <c:v>0.415594529685405</c:v>
                </c:pt>
                <c:pt idx="205">
                  <c:v>0.42124586413997</c:v>
                </c:pt>
                <c:pt idx="206">
                  <c:v>0.426897198594535</c:v>
                </c:pt>
                <c:pt idx="207">
                  <c:v>0.432548533049101</c:v>
                </c:pt>
                <c:pt idx="208">
                  <c:v>0.438199867503666</c:v>
                </c:pt>
                <c:pt idx="209">
                  <c:v>0.443851201958231</c:v>
                </c:pt>
                <c:pt idx="210">
                  <c:v>0.449502536412796</c:v>
                </c:pt>
                <c:pt idx="211">
                  <c:v>0.455153870867361</c:v>
                </c:pt>
                <c:pt idx="212">
                  <c:v>0.460805205321926</c:v>
                </c:pt>
                <c:pt idx="213">
                  <c:v>0.466456539776492</c:v>
                </c:pt>
                <c:pt idx="214">
                  <c:v>0.472107874231057</c:v>
                </c:pt>
                <c:pt idx="215">
                  <c:v>0.477759208685622</c:v>
                </c:pt>
                <c:pt idx="216">
                  <c:v>0.483410543140187</c:v>
                </c:pt>
                <c:pt idx="217">
                  <c:v>0.489061877594752</c:v>
                </c:pt>
                <c:pt idx="218">
                  <c:v>0.494713212049317</c:v>
                </c:pt>
                <c:pt idx="219">
                  <c:v>0.500364546503883</c:v>
                </c:pt>
                <c:pt idx="220">
                  <c:v>0.506015880958448</c:v>
                </c:pt>
                <c:pt idx="221">
                  <c:v>0.511667215413013</c:v>
                </c:pt>
                <c:pt idx="222">
                  <c:v>0.517318549867578</c:v>
                </c:pt>
                <c:pt idx="223">
                  <c:v>0.522969884322143</c:v>
                </c:pt>
                <c:pt idx="224">
                  <c:v>0.528621218776708</c:v>
                </c:pt>
                <c:pt idx="225">
                  <c:v>0.534272553231273</c:v>
                </c:pt>
                <c:pt idx="226">
                  <c:v>0.539923887685839</c:v>
                </c:pt>
                <c:pt idx="227">
                  <c:v>0.545575222140404</c:v>
                </c:pt>
                <c:pt idx="228">
                  <c:v>0.551226556594969</c:v>
                </c:pt>
                <c:pt idx="229">
                  <c:v>0.556877891049534</c:v>
                </c:pt>
                <c:pt idx="230">
                  <c:v>0.626006454137769</c:v>
                </c:pt>
                <c:pt idx="231">
                  <c:v>0.695135017226003</c:v>
                </c:pt>
                <c:pt idx="232">
                  <c:v>0.764263580314238</c:v>
                </c:pt>
                <c:pt idx="233">
                  <c:v>0.833392143402473</c:v>
                </c:pt>
                <c:pt idx="234">
                  <c:v>0.902520706490708</c:v>
                </c:pt>
                <c:pt idx="235">
                  <c:v>0.971649269578942</c:v>
                </c:pt>
                <c:pt idx="236">
                  <c:v>1.04077783266718</c:v>
                </c:pt>
                <c:pt idx="237">
                  <c:v>1.10990639575541</c:v>
                </c:pt>
                <c:pt idx="238">
                  <c:v>1.17903495884365</c:v>
                </c:pt>
                <c:pt idx="239">
                  <c:v>1.24816352193188</c:v>
                </c:pt>
                <c:pt idx="240">
                  <c:v>1.31729208502012</c:v>
                </c:pt>
                <c:pt idx="241">
                  <c:v>1.38642064810835</c:v>
                </c:pt>
                <c:pt idx="242">
                  <c:v>1.45554921119659</c:v>
                </c:pt>
                <c:pt idx="243">
                  <c:v>1.52467777428482</c:v>
                </c:pt>
                <c:pt idx="244">
                  <c:v>1.43661941642137</c:v>
                </c:pt>
                <c:pt idx="245">
                  <c:v>1.34856105855792</c:v>
                </c:pt>
                <c:pt idx="246">
                  <c:v>1.26050270069447</c:v>
                </c:pt>
                <c:pt idx="247">
                  <c:v>1.17244434283102</c:v>
                </c:pt>
                <c:pt idx="248">
                  <c:v>1.08438598496757</c:v>
                </c:pt>
                <c:pt idx="249">
                  <c:v>0.996327627104115</c:v>
                </c:pt>
                <c:pt idx="250">
                  <c:v>0.908269269240664</c:v>
                </c:pt>
                <c:pt idx="251">
                  <c:v>0.820210911377213</c:v>
                </c:pt>
                <c:pt idx="252">
                  <c:v>0.781191137461323</c:v>
                </c:pt>
                <c:pt idx="253">
                  <c:v>0.742171363545432</c:v>
                </c:pt>
                <c:pt idx="254">
                  <c:v>0.703151589629542</c:v>
                </c:pt>
                <c:pt idx="255">
                  <c:v>0.664131815713652</c:v>
                </c:pt>
                <c:pt idx="256">
                  <c:v>0.625112041797762</c:v>
                </c:pt>
                <c:pt idx="257">
                  <c:v>0.586092267881871</c:v>
                </c:pt>
                <c:pt idx="258">
                  <c:v>0.547072493965981</c:v>
                </c:pt>
                <c:pt idx="259">
                  <c:v>0.508052720050091</c:v>
                </c:pt>
                <c:pt idx="260">
                  <c:v>0.469032946134201</c:v>
                </c:pt>
                <c:pt idx="261">
                  <c:v>0.43001317221831</c:v>
                </c:pt>
                <c:pt idx="262">
                  <c:v>0.39099339830242</c:v>
                </c:pt>
                <c:pt idx="263">
                  <c:v>0.386204220370952</c:v>
                </c:pt>
                <c:pt idx="264">
                  <c:v>0.381415042439484</c:v>
                </c:pt>
                <c:pt idx="265">
                  <c:v>0.376625864508016</c:v>
                </c:pt>
                <c:pt idx="266">
                  <c:v>0.371836686576548</c:v>
                </c:pt>
                <c:pt idx="267">
                  <c:v>0.367047508645079</c:v>
                </c:pt>
                <c:pt idx="268">
                  <c:v>0.362258330713611</c:v>
                </c:pt>
                <c:pt idx="269">
                  <c:v>0.357469152782143</c:v>
                </c:pt>
                <c:pt idx="270">
                  <c:v>0.352679974850675</c:v>
                </c:pt>
                <c:pt idx="271">
                  <c:v>0.347890796919207</c:v>
                </c:pt>
                <c:pt idx="272">
                  <c:v>0.343101618987739</c:v>
                </c:pt>
                <c:pt idx="273">
                  <c:v>0.338312441056271</c:v>
                </c:pt>
                <c:pt idx="274">
                  <c:v>0.333523263124802</c:v>
                </c:pt>
                <c:pt idx="275">
                  <c:v>0.328734085193334</c:v>
                </c:pt>
                <c:pt idx="276">
                  <c:v>0.323944907261866</c:v>
                </c:pt>
                <c:pt idx="277">
                  <c:v>0.319155729330398</c:v>
                </c:pt>
                <c:pt idx="278">
                  <c:v>0.31436655139893</c:v>
                </c:pt>
                <c:pt idx="279">
                  <c:v>0.337116762355432</c:v>
                </c:pt>
                <c:pt idx="280">
                  <c:v>0.359866973311933</c:v>
                </c:pt>
                <c:pt idx="281">
                  <c:v>0.382617184268435</c:v>
                </c:pt>
                <c:pt idx="282">
                  <c:v>0.405367395224937</c:v>
                </c:pt>
                <c:pt idx="283">
                  <c:v>0.428117606181438</c:v>
                </c:pt>
                <c:pt idx="284">
                  <c:v>0.45086781713794</c:v>
                </c:pt>
                <c:pt idx="285">
                  <c:v>0.473618028094441</c:v>
                </c:pt>
                <c:pt idx="286">
                  <c:v>0.496368239050943</c:v>
                </c:pt>
                <c:pt idx="287">
                  <c:v>0.519118450007445</c:v>
                </c:pt>
                <c:pt idx="288">
                  <c:v>0.541868660963946</c:v>
                </c:pt>
                <c:pt idx="289">
                  <c:v>0.564618871920448</c:v>
                </c:pt>
                <c:pt idx="290">
                  <c:v>0.58736908287695</c:v>
                </c:pt>
                <c:pt idx="291">
                  <c:v>0.610119293833451</c:v>
                </c:pt>
                <c:pt idx="292">
                  <c:v>0.632869504789953</c:v>
                </c:pt>
                <c:pt idx="293">
                  <c:v>0.655619715746454</c:v>
                </c:pt>
                <c:pt idx="294">
                  <c:v>0.678369926702956</c:v>
                </c:pt>
                <c:pt idx="295">
                  <c:v>0.701120137659458</c:v>
                </c:pt>
                <c:pt idx="296">
                  <c:v>0.723870348615959</c:v>
                </c:pt>
                <c:pt idx="297">
                  <c:v>0.746620559572461</c:v>
                </c:pt>
                <c:pt idx="298">
                  <c:v>0.735323011631562</c:v>
                </c:pt>
                <c:pt idx="299">
                  <c:v>0.724025463690663</c:v>
                </c:pt>
                <c:pt idx="300">
                  <c:v>0.712727915749764</c:v>
                </c:pt>
                <c:pt idx="301">
                  <c:v>0.701430367808865</c:v>
                </c:pt>
                <c:pt idx="302">
                  <c:v>0.690132819867966</c:v>
                </c:pt>
                <c:pt idx="303">
                  <c:v>0.678835271927067</c:v>
                </c:pt>
                <c:pt idx="304">
                  <c:v>0.667537723986168</c:v>
                </c:pt>
                <c:pt idx="305">
                  <c:v>0.656240176045269</c:v>
                </c:pt>
                <c:pt idx="306">
                  <c:v>0.64494262810437</c:v>
                </c:pt>
                <c:pt idx="307">
                  <c:v>0.633645080163471</c:v>
                </c:pt>
                <c:pt idx="308">
                  <c:v>0.622347532222572</c:v>
                </c:pt>
                <c:pt idx="309">
                  <c:v>0.611049984281673</c:v>
                </c:pt>
                <c:pt idx="310">
                  <c:v>0.600366433511475</c:v>
                </c:pt>
                <c:pt idx="311">
                  <c:v>0.589682882741277</c:v>
                </c:pt>
                <c:pt idx="312">
                  <c:v>0.578999331971079</c:v>
                </c:pt>
                <c:pt idx="313">
                  <c:v>0.568315781200881</c:v>
                </c:pt>
                <c:pt idx="314">
                  <c:v>0.557632230430683</c:v>
                </c:pt>
                <c:pt idx="315">
                  <c:v>0.546948679660485</c:v>
                </c:pt>
                <c:pt idx="316">
                  <c:v>0.536265128890287</c:v>
                </c:pt>
                <c:pt idx="317">
                  <c:v>0.525581578120089</c:v>
                </c:pt>
                <c:pt idx="318">
                  <c:v>0.51489802734989</c:v>
                </c:pt>
                <c:pt idx="319">
                  <c:v>0.504214476579692</c:v>
                </c:pt>
                <c:pt idx="320">
                  <c:v>0.493530925809494</c:v>
                </c:pt>
                <c:pt idx="321">
                  <c:v>0.482847375039296</c:v>
                </c:pt>
                <c:pt idx="322">
                  <c:v>0.472163824269098</c:v>
                </c:pt>
                <c:pt idx="323">
                  <c:v>0.4614802734989</c:v>
                </c:pt>
                <c:pt idx="324">
                  <c:v>0.450796722728702</c:v>
                </c:pt>
                <c:pt idx="325">
                  <c:v>0.440113171958504</c:v>
                </c:pt>
                <c:pt idx="326">
                  <c:v>0.423109199668551</c:v>
                </c:pt>
                <c:pt idx="327">
                  <c:v>0.406105227378597</c:v>
                </c:pt>
                <c:pt idx="328">
                  <c:v>0.389101255088644</c:v>
                </c:pt>
                <c:pt idx="329">
                  <c:v>0.37209728279869</c:v>
                </c:pt>
                <c:pt idx="330">
                  <c:v>0.355093310508737</c:v>
                </c:pt>
                <c:pt idx="331">
                  <c:v>0.338089338218783</c:v>
                </c:pt>
                <c:pt idx="332">
                  <c:v>0.32108536592883</c:v>
                </c:pt>
                <c:pt idx="333">
                  <c:v>0.304081393638877</c:v>
                </c:pt>
                <c:pt idx="334">
                  <c:v>0.287077421348923</c:v>
                </c:pt>
                <c:pt idx="335">
                  <c:v>0.27007344905897</c:v>
                </c:pt>
                <c:pt idx="336">
                  <c:v>0.253069476769016</c:v>
                </c:pt>
                <c:pt idx="337">
                  <c:v>0.236065504479063</c:v>
                </c:pt>
                <c:pt idx="338">
                  <c:v>0.21906153218911</c:v>
                </c:pt>
                <c:pt idx="339">
                  <c:v>0.202057559899156</c:v>
                </c:pt>
                <c:pt idx="340">
                  <c:v>0.185053587609203</c:v>
                </c:pt>
                <c:pt idx="341">
                  <c:v>0.168049615319249</c:v>
                </c:pt>
                <c:pt idx="342">
                  <c:v>0.151045643029296</c:v>
                </c:pt>
                <c:pt idx="343">
                  <c:v>0.134041670739343</c:v>
                </c:pt>
                <c:pt idx="344">
                  <c:v>0.117037698449389</c:v>
                </c:pt>
                <c:pt idx="345">
                  <c:v>0.100033726159436</c:v>
                </c:pt>
                <c:pt idx="346">
                  <c:v>0.0830297538694823</c:v>
                </c:pt>
                <c:pt idx="347">
                  <c:v>0.0830297538694823</c:v>
                </c:pt>
                <c:pt idx="348">
                  <c:v>0.0830297538694823</c:v>
                </c:pt>
                <c:pt idx="349">
                  <c:v>0.0830297538694823</c:v>
                </c:pt>
                <c:pt idx="350">
                  <c:v>0.0830297538694823</c:v>
                </c:pt>
                <c:pt idx="351">
                  <c:v>0.0830297538694823</c:v>
                </c:pt>
                <c:pt idx="352">
                  <c:v>0.0830297538694823</c:v>
                </c:pt>
                <c:pt idx="353">
                  <c:v>0.0830297538694823</c:v>
                </c:pt>
                <c:pt idx="354">
                  <c:v>0.0830297538694823</c:v>
                </c:pt>
                <c:pt idx="355">
                  <c:v>0.0830297538694823</c:v>
                </c:pt>
                <c:pt idx="356">
                  <c:v>0.0830297538694823</c:v>
                </c:pt>
                <c:pt idx="357">
                  <c:v>0.0830297538694823</c:v>
                </c:pt>
                <c:pt idx="358">
                  <c:v>0.0830297538694823</c:v>
                </c:pt>
                <c:pt idx="359">
                  <c:v>0.0830297538694823</c:v>
                </c:pt>
                <c:pt idx="360">
                  <c:v>0.0830297538694823</c:v>
                </c:pt>
                <c:pt idx="361">
                  <c:v>0.0830297538694823</c:v>
                </c:pt>
                <c:pt idx="362">
                  <c:v>0.0830297538694823</c:v>
                </c:pt>
                <c:pt idx="363">
                  <c:v>0.0830297538694823</c:v>
                </c:pt>
                <c:pt idx="364">
                  <c:v>0.0830297538694823</c:v>
                </c:pt>
              </c:numCache>
            </c:numRef>
          </c:yVal>
          <c:smooth val="0"/>
        </c:ser>
        <c:axId val="54734639"/>
        <c:axId val="85896291"/>
      </c:scatterChart>
      <c:valAx>
        <c:axId val="54734639"/>
        <c:scaling>
          <c:orientation val="minMax"/>
        </c:scaling>
        <c:delete val="0"/>
        <c:axPos val="b"/>
        <c:numFmt formatCode="d\-mmm\-yy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5896291"/>
        <c:crosses val="autoZero"/>
        <c:crossBetween val="midCat"/>
      </c:valAx>
      <c:valAx>
        <c:axId val="85896291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4734639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90849197688048"/>
          <c:y val="0.0658315808722685"/>
          <c:w val="0.932581544804171"/>
          <c:h val="0.913870348358782"/>
        </c:manualLayout>
      </c:layout>
      <c:scatterChart>
        <c:scatterStyle val="lineMarker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F</c:v>
                </c:pt>
              </c:strCache>
            </c:strRef>
          </c:tx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730"/>
                <c:pt idx="0">
                  <c:v>3.2407400252713</c:v>
                </c:pt>
                <c:pt idx="1">
                  <c:v>3.2319043132154</c:v>
                </c:pt>
                <c:pt idx="2">
                  <c:v>3.22306860115951</c:v>
                </c:pt>
                <c:pt idx="3">
                  <c:v>3.21423288910361</c:v>
                </c:pt>
                <c:pt idx="4">
                  <c:v>3.20539717704772</c:v>
                </c:pt>
                <c:pt idx="5">
                  <c:v>3.19656146499182</c:v>
                </c:pt>
                <c:pt idx="6">
                  <c:v>3.18772575293593</c:v>
                </c:pt>
                <c:pt idx="7">
                  <c:v>3.17889004088004</c:v>
                </c:pt>
                <c:pt idx="8">
                  <c:v>3.17005432882414</c:v>
                </c:pt>
                <c:pt idx="9">
                  <c:v>3.16121861676825</c:v>
                </c:pt>
                <c:pt idx="10">
                  <c:v>3.15238290471235</c:v>
                </c:pt>
                <c:pt idx="11">
                  <c:v>3.14354719265646</c:v>
                </c:pt>
                <c:pt idx="12">
                  <c:v>3.13471148060057</c:v>
                </c:pt>
                <c:pt idx="13">
                  <c:v>3.12587576854467</c:v>
                </c:pt>
                <c:pt idx="14">
                  <c:v>3.11704005648878</c:v>
                </c:pt>
                <c:pt idx="15">
                  <c:v>3.10820434443288</c:v>
                </c:pt>
                <c:pt idx="16">
                  <c:v>3.09936863237699</c:v>
                </c:pt>
                <c:pt idx="17">
                  <c:v>3.09053292032109</c:v>
                </c:pt>
                <c:pt idx="18">
                  <c:v>3.0816972082652</c:v>
                </c:pt>
                <c:pt idx="19">
                  <c:v>3.07286149620931</c:v>
                </c:pt>
                <c:pt idx="20">
                  <c:v>3.06402578415341</c:v>
                </c:pt>
                <c:pt idx="21">
                  <c:v>3.05519007209752</c:v>
                </c:pt>
                <c:pt idx="22">
                  <c:v>3.04635436004162</c:v>
                </c:pt>
                <c:pt idx="23">
                  <c:v>3.03751864798573</c:v>
                </c:pt>
                <c:pt idx="24">
                  <c:v>3.02868293592984</c:v>
                </c:pt>
                <c:pt idx="25">
                  <c:v>3.01984722387394</c:v>
                </c:pt>
                <c:pt idx="26">
                  <c:v>3.01101151181805</c:v>
                </c:pt>
                <c:pt idx="27">
                  <c:v>3.00217579976215</c:v>
                </c:pt>
                <c:pt idx="28">
                  <c:v>2.99334008770626</c:v>
                </c:pt>
                <c:pt idx="29">
                  <c:v>2.98450437565036</c:v>
                </c:pt>
                <c:pt idx="30">
                  <c:v>2.97566866359447</c:v>
                </c:pt>
                <c:pt idx="31">
                  <c:v>2.98524204474506</c:v>
                </c:pt>
                <c:pt idx="32">
                  <c:v>2.99481542589564</c:v>
                </c:pt>
                <c:pt idx="33">
                  <c:v>3.00438880704623</c:v>
                </c:pt>
                <c:pt idx="34">
                  <c:v>3.01396218819682</c:v>
                </c:pt>
                <c:pt idx="35">
                  <c:v>3.02353556934741</c:v>
                </c:pt>
                <c:pt idx="36">
                  <c:v>3.03310895049799</c:v>
                </c:pt>
                <c:pt idx="37">
                  <c:v>3.04268233164858</c:v>
                </c:pt>
                <c:pt idx="38">
                  <c:v>3.05225571279917</c:v>
                </c:pt>
                <c:pt idx="39">
                  <c:v>3.06182909394975</c:v>
                </c:pt>
                <c:pt idx="40">
                  <c:v>3.07140247510034</c:v>
                </c:pt>
                <c:pt idx="41">
                  <c:v>3.08097585625093</c:v>
                </c:pt>
                <c:pt idx="42">
                  <c:v>3.09054923740152</c:v>
                </c:pt>
                <c:pt idx="43">
                  <c:v>3.1001226185521</c:v>
                </c:pt>
                <c:pt idx="44">
                  <c:v>3.10969599970269</c:v>
                </c:pt>
                <c:pt idx="45">
                  <c:v>3.11926938085328</c:v>
                </c:pt>
                <c:pt idx="46">
                  <c:v>3.12884276200387</c:v>
                </c:pt>
                <c:pt idx="47">
                  <c:v>3.13841614315445</c:v>
                </c:pt>
                <c:pt idx="48">
                  <c:v>3.14798952430504</c:v>
                </c:pt>
                <c:pt idx="49">
                  <c:v>3.15756290545563</c:v>
                </c:pt>
                <c:pt idx="50">
                  <c:v>3.16713628660621</c:v>
                </c:pt>
                <c:pt idx="51">
                  <c:v>3.1767096677568</c:v>
                </c:pt>
                <c:pt idx="52">
                  <c:v>3.18628304890739</c:v>
                </c:pt>
                <c:pt idx="53">
                  <c:v>3.19585643005798</c:v>
                </c:pt>
                <c:pt idx="54">
                  <c:v>3.20542981120856</c:v>
                </c:pt>
                <c:pt idx="55">
                  <c:v>3.21500319235915</c:v>
                </c:pt>
                <c:pt idx="56">
                  <c:v>3.22457657350974</c:v>
                </c:pt>
                <c:pt idx="57">
                  <c:v>3.23414995466032</c:v>
                </c:pt>
                <c:pt idx="58">
                  <c:v>3.24372333581091</c:v>
                </c:pt>
                <c:pt idx="59">
                  <c:v>3.2532967169615</c:v>
                </c:pt>
                <c:pt idx="60">
                  <c:v>3.26287009811209</c:v>
                </c:pt>
                <c:pt idx="61">
                  <c:v>3.27244347926267</c:v>
                </c:pt>
                <c:pt idx="62">
                  <c:v>3.28841594239631</c:v>
                </c:pt>
                <c:pt idx="63">
                  <c:v>3.30438840552995</c:v>
                </c:pt>
                <c:pt idx="64">
                  <c:v>3.3203608686636</c:v>
                </c:pt>
                <c:pt idx="65">
                  <c:v>3.33633333179724</c:v>
                </c:pt>
                <c:pt idx="66">
                  <c:v>3.35230579493088</c:v>
                </c:pt>
                <c:pt idx="67">
                  <c:v>3.36827825806452</c:v>
                </c:pt>
                <c:pt idx="68">
                  <c:v>3.38425072119816</c:v>
                </c:pt>
                <c:pt idx="69">
                  <c:v>3.4002231843318</c:v>
                </c:pt>
                <c:pt idx="70">
                  <c:v>3.41619564746544</c:v>
                </c:pt>
                <c:pt idx="71">
                  <c:v>3.43216811059908</c:v>
                </c:pt>
                <c:pt idx="72">
                  <c:v>3.44814057373272</c:v>
                </c:pt>
                <c:pt idx="73">
                  <c:v>3.46411303686636</c:v>
                </c:pt>
                <c:pt idx="74">
                  <c:v>3.4800855</c:v>
                </c:pt>
                <c:pt idx="75">
                  <c:v>3.49605796313364</c:v>
                </c:pt>
                <c:pt idx="76">
                  <c:v>3.51203042626728</c:v>
                </c:pt>
                <c:pt idx="77">
                  <c:v>3.52800288940092</c:v>
                </c:pt>
                <c:pt idx="78">
                  <c:v>3.54397535253456</c:v>
                </c:pt>
                <c:pt idx="79">
                  <c:v>3.5599478156682</c:v>
                </c:pt>
                <c:pt idx="80">
                  <c:v>3.57592027880184</c:v>
                </c:pt>
                <c:pt idx="81">
                  <c:v>3.59189274193549</c:v>
                </c:pt>
                <c:pt idx="82">
                  <c:v>3.60786520506913</c:v>
                </c:pt>
                <c:pt idx="83">
                  <c:v>3.62383766820277</c:v>
                </c:pt>
                <c:pt idx="84">
                  <c:v>3.63981013133641</c:v>
                </c:pt>
                <c:pt idx="85">
                  <c:v>3.65578259447005</c:v>
                </c:pt>
                <c:pt idx="86">
                  <c:v>3.67175505760369</c:v>
                </c:pt>
                <c:pt idx="87">
                  <c:v>3.68772752073733</c:v>
                </c:pt>
                <c:pt idx="88">
                  <c:v>3.70369998387097</c:v>
                </c:pt>
                <c:pt idx="89">
                  <c:v>3.71967244700461</c:v>
                </c:pt>
                <c:pt idx="90">
                  <c:v>3.73564491013825</c:v>
                </c:pt>
                <c:pt idx="91">
                  <c:v>3.75161737327189</c:v>
                </c:pt>
                <c:pt idx="92">
                  <c:v>3.76263234874387</c:v>
                </c:pt>
                <c:pt idx="93">
                  <c:v>3.77364732421585</c:v>
                </c:pt>
                <c:pt idx="94">
                  <c:v>3.78466229968783</c:v>
                </c:pt>
                <c:pt idx="95">
                  <c:v>3.7956772751598</c:v>
                </c:pt>
                <c:pt idx="96">
                  <c:v>3.80669225063178</c:v>
                </c:pt>
                <c:pt idx="97">
                  <c:v>3.81770722610376</c:v>
                </c:pt>
                <c:pt idx="98">
                  <c:v>3.82872220157574</c:v>
                </c:pt>
                <c:pt idx="99">
                  <c:v>3.83973717704772</c:v>
                </c:pt>
                <c:pt idx="100">
                  <c:v>3.8507521525197</c:v>
                </c:pt>
                <c:pt idx="101">
                  <c:v>3.86176712799168</c:v>
                </c:pt>
                <c:pt idx="102">
                  <c:v>3.87278210346365</c:v>
                </c:pt>
                <c:pt idx="103">
                  <c:v>3.88379707893563</c:v>
                </c:pt>
                <c:pt idx="104">
                  <c:v>3.89481205440761</c:v>
                </c:pt>
                <c:pt idx="105">
                  <c:v>3.90582702987959</c:v>
                </c:pt>
                <c:pt idx="106">
                  <c:v>3.91684200535157</c:v>
                </c:pt>
                <c:pt idx="107">
                  <c:v>3.92785698082355</c:v>
                </c:pt>
                <c:pt idx="108">
                  <c:v>3.93887195629553</c:v>
                </c:pt>
                <c:pt idx="109">
                  <c:v>3.9498869317675</c:v>
                </c:pt>
                <c:pt idx="110">
                  <c:v>3.96090190723948</c:v>
                </c:pt>
                <c:pt idx="111">
                  <c:v>3.97191688271146</c:v>
                </c:pt>
                <c:pt idx="112">
                  <c:v>3.98293185818344</c:v>
                </c:pt>
                <c:pt idx="113">
                  <c:v>3.99394683365542</c:v>
                </c:pt>
                <c:pt idx="114">
                  <c:v>4.0049618091274</c:v>
                </c:pt>
                <c:pt idx="115">
                  <c:v>4.01597678459938</c:v>
                </c:pt>
                <c:pt idx="116">
                  <c:v>4.02699176007135</c:v>
                </c:pt>
                <c:pt idx="117">
                  <c:v>4.03800673554333</c:v>
                </c:pt>
                <c:pt idx="118">
                  <c:v>4.04902171101531</c:v>
                </c:pt>
                <c:pt idx="119">
                  <c:v>4.06003668648729</c:v>
                </c:pt>
                <c:pt idx="120">
                  <c:v>4.07105166195927</c:v>
                </c:pt>
                <c:pt idx="121">
                  <c:v>4.08206663743125</c:v>
                </c:pt>
                <c:pt idx="122">
                  <c:v>4.09308161290323</c:v>
                </c:pt>
                <c:pt idx="123">
                  <c:v>4.09641088095238</c:v>
                </c:pt>
                <c:pt idx="124">
                  <c:v>4.09974014900154</c:v>
                </c:pt>
                <c:pt idx="125">
                  <c:v>4.10306941705069</c:v>
                </c:pt>
                <c:pt idx="126">
                  <c:v>4.10639868509985</c:v>
                </c:pt>
                <c:pt idx="127">
                  <c:v>4.109727953149</c:v>
                </c:pt>
                <c:pt idx="128">
                  <c:v>4.11305722119816</c:v>
                </c:pt>
                <c:pt idx="129">
                  <c:v>4.11638648924731</c:v>
                </c:pt>
                <c:pt idx="130">
                  <c:v>4.11971575729647</c:v>
                </c:pt>
                <c:pt idx="131">
                  <c:v>4.12304502534562</c:v>
                </c:pt>
                <c:pt idx="132">
                  <c:v>4.12637429339478</c:v>
                </c:pt>
                <c:pt idx="133">
                  <c:v>4.12970356144393</c:v>
                </c:pt>
                <c:pt idx="134">
                  <c:v>4.13303282949309</c:v>
                </c:pt>
                <c:pt idx="135">
                  <c:v>4.13636209754224</c:v>
                </c:pt>
                <c:pt idx="136">
                  <c:v>4.1396913655914</c:v>
                </c:pt>
                <c:pt idx="137">
                  <c:v>4.14302063364055</c:v>
                </c:pt>
                <c:pt idx="138">
                  <c:v>4.14634990168971</c:v>
                </c:pt>
                <c:pt idx="139">
                  <c:v>4.14967916973886</c:v>
                </c:pt>
                <c:pt idx="140">
                  <c:v>4.15300843778802</c:v>
                </c:pt>
                <c:pt idx="141">
                  <c:v>4.15633770583717</c:v>
                </c:pt>
                <c:pt idx="142">
                  <c:v>4.15966697388633</c:v>
                </c:pt>
                <c:pt idx="143">
                  <c:v>4.16299624193549</c:v>
                </c:pt>
                <c:pt idx="144">
                  <c:v>4.16632550998464</c:v>
                </c:pt>
                <c:pt idx="145">
                  <c:v>4.16965477803379</c:v>
                </c:pt>
                <c:pt idx="146">
                  <c:v>4.17298404608295</c:v>
                </c:pt>
                <c:pt idx="147">
                  <c:v>4.17631331413211</c:v>
                </c:pt>
                <c:pt idx="148">
                  <c:v>4.17964258218126</c:v>
                </c:pt>
                <c:pt idx="149">
                  <c:v>4.18297185023042</c:v>
                </c:pt>
                <c:pt idx="150">
                  <c:v>4.18630111827957</c:v>
                </c:pt>
                <c:pt idx="151">
                  <c:v>4.18963038632873</c:v>
                </c:pt>
                <c:pt idx="152">
                  <c:v>4.19295965437788</c:v>
                </c:pt>
                <c:pt idx="153">
                  <c:v>4.1963174037461</c:v>
                </c:pt>
                <c:pt idx="154">
                  <c:v>4.19967515311432</c:v>
                </c:pt>
                <c:pt idx="155">
                  <c:v>4.20303290248253</c:v>
                </c:pt>
                <c:pt idx="156">
                  <c:v>4.20639065185075</c:v>
                </c:pt>
                <c:pt idx="157">
                  <c:v>4.20974840121897</c:v>
                </c:pt>
                <c:pt idx="158">
                  <c:v>4.21310615058719</c:v>
                </c:pt>
                <c:pt idx="159">
                  <c:v>4.2164638999554</c:v>
                </c:pt>
                <c:pt idx="160">
                  <c:v>4.21982164932362</c:v>
                </c:pt>
                <c:pt idx="161">
                  <c:v>4.22317939869184</c:v>
                </c:pt>
                <c:pt idx="162">
                  <c:v>4.22653714806006</c:v>
                </c:pt>
                <c:pt idx="163">
                  <c:v>4.22989489742827</c:v>
                </c:pt>
                <c:pt idx="164">
                  <c:v>4.23325264679649</c:v>
                </c:pt>
                <c:pt idx="165">
                  <c:v>4.23661039616471</c:v>
                </c:pt>
                <c:pt idx="166">
                  <c:v>4.23996814553293</c:v>
                </c:pt>
                <c:pt idx="167">
                  <c:v>4.24332589490115</c:v>
                </c:pt>
                <c:pt idx="168">
                  <c:v>4.24668364426936</c:v>
                </c:pt>
                <c:pt idx="169">
                  <c:v>4.25004139363758</c:v>
                </c:pt>
                <c:pt idx="170">
                  <c:v>4.2533991430058</c:v>
                </c:pt>
                <c:pt idx="171">
                  <c:v>4.25675689237402</c:v>
                </c:pt>
                <c:pt idx="172">
                  <c:v>4.26011464174223</c:v>
                </c:pt>
                <c:pt idx="173">
                  <c:v>4.26347239111045</c:v>
                </c:pt>
                <c:pt idx="174">
                  <c:v>4.26683014047867</c:v>
                </c:pt>
                <c:pt idx="175">
                  <c:v>4.27018788984689</c:v>
                </c:pt>
                <c:pt idx="176">
                  <c:v>4.2735456392151</c:v>
                </c:pt>
                <c:pt idx="177">
                  <c:v>4.27690338858332</c:v>
                </c:pt>
                <c:pt idx="178">
                  <c:v>4.28026113795154</c:v>
                </c:pt>
                <c:pt idx="179">
                  <c:v>4.28361888731976</c:v>
                </c:pt>
                <c:pt idx="180">
                  <c:v>4.28697663668797</c:v>
                </c:pt>
                <c:pt idx="181">
                  <c:v>4.29033438605619</c:v>
                </c:pt>
                <c:pt idx="182">
                  <c:v>4.29369213542441</c:v>
                </c:pt>
                <c:pt idx="183">
                  <c:v>4.29704988479263</c:v>
                </c:pt>
                <c:pt idx="184">
                  <c:v>4.30042608369258</c:v>
                </c:pt>
                <c:pt idx="185">
                  <c:v>4.30380228259254</c:v>
                </c:pt>
                <c:pt idx="186">
                  <c:v>4.30717848149249</c:v>
                </c:pt>
                <c:pt idx="187">
                  <c:v>4.31055468039245</c:v>
                </c:pt>
                <c:pt idx="188">
                  <c:v>4.3139308792924</c:v>
                </c:pt>
                <c:pt idx="189">
                  <c:v>4.31730707819236</c:v>
                </c:pt>
                <c:pt idx="190">
                  <c:v>4.32068327709232</c:v>
                </c:pt>
                <c:pt idx="191">
                  <c:v>4.32405947599227</c:v>
                </c:pt>
                <c:pt idx="192">
                  <c:v>4.32743567489223</c:v>
                </c:pt>
                <c:pt idx="193">
                  <c:v>4.33081187379218</c:v>
                </c:pt>
                <c:pt idx="194">
                  <c:v>4.33418807269214</c:v>
                </c:pt>
                <c:pt idx="195">
                  <c:v>4.33756427159209</c:v>
                </c:pt>
                <c:pt idx="196">
                  <c:v>4.34094047049205</c:v>
                </c:pt>
                <c:pt idx="197">
                  <c:v>4.344316669392</c:v>
                </c:pt>
                <c:pt idx="198">
                  <c:v>4.34769286829196</c:v>
                </c:pt>
                <c:pt idx="199">
                  <c:v>4.35106906719191</c:v>
                </c:pt>
                <c:pt idx="200">
                  <c:v>4.35444526609187</c:v>
                </c:pt>
                <c:pt idx="201">
                  <c:v>4.35782146499183</c:v>
                </c:pt>
                <c:pt idx="202">
                  <c:v>4.36119766389178</c:v>
                </c:pt>
                <c:pt idx="203">
                  <c:v>4.36457386279174</c:v>
                </c:pt>
                <c:pt idx="204">
                  <c:v>4.36795006169169</c:v>
                </c:pt>
                <c:pt idx="205">
                  <c:v>4.37132626059165</c:v>
                </c:pt>
                <c:pt idx="206">
                  <c:v>4.3747024594916</c:v>
                </c:pt>
                <c:pt idx="207">
                  <c:v>4.37807865839156</c:v>
                </c:pt>
                <c:pt idx="208">
                  <c:v>4.38145485729151</c:v>
                </c:pt>
                <c:pt idx="209">
                  <c:v>4.38483105619147</c:v>
                </c:pt>
                <c:pt idx="210">
                  <c:v>4.38820725509142</c:v>
                </c:pt>
                <c:pt idx="211">
                  <c:v>4.39158345399138</c:v>
                </c:pt>
                <c:pt idx="212">
                  <c:v>4.39495965289134</c:v>
                </c:pt>
                <c:pt idx="213">
                  <c:v>4.39833585179129</c:v>
                </c:pt>
                <c:pt idx="214">
                  <c:v>4.40171205069125</c:v>
                </c:pt>
                <c:pt idx="215">
                  <c:v>4.40285858706386</c:v>
                </c:pt>
                <c:pt idx="216">
                  <c:v>4.40400512343647</c:v>
                </c:pt>
                <c:pt idx="217">
                  <c:v>4.40515165980909</c:v>
                </c:pt>
                <c:pt idx="218">
                  <c:v>4.4062981961817</c:v>
                </c:pt>
                <c:pt idx="219">
                  <c:v>4.40744473255431</c:v>
                </c:pt>
                <c:pt idx="220">
                  <c:v>4.40859126892693</c:v>
                </c:pt>
                <c:pt idx="221">
                  <c:v>4.40973780529954</c:v>
                </c:pt>
                <c:pt idx="222">
                  <c:v>4.41088434167215</c:v>
                </c:pt>
                <c:pt idx="223">
                  <c:v>4.41203087804477</c:v>
                </c:pt>
                <c:pt idx="224">
                  <c:v>4.41317741441738</c:v>
                </c:pt>
                <c:pt idx="225">
                  <c:v>4.41432395078999</c:v>
                </c:pt>
                <c:pt idx="226">
                  <c:v>4.41547048716261</c:v>
                </c:pt>
                <c:pt idx="227">
                  <c:v>4.41661702353522</c:v>
                </c:pt>
                <c:pt idx="228">
                  <c:v>4.41776355990783</c:v>
                </c:pt>
                <c:pt idx="229">
                  <c:v>4.41891009628045</c:v>
                </c:pt>
                <c:pt idx="230">
                  <c:v>4.42005663265306</c:v>
                </c:pt>
                <c:pt idx="231">
                  <c:v>4.42120316902568</c:v>
                </c:pt>
                <c:pt idx="232">
                  <c:v>4.42234970539829</c:v>
                </c:pt>
                <c:pt idx="233">
                  <c:v>4.4234962417709</c:v>
                </c:pt>
                <c:pt idx="234">
                  <c:v>4.42464277814352</c:v>
                </c:pt>
                <c:pt idx="235">
                  <c:v>4.42578931451613</c:v>
                </c:pt>
                <c:pt idx="236">
                  <c:v>4.42693585088874</c:v>
                </c:pt>
                <c:pt idx="237">
                  <c:v>4.42808238726136</c:v>
                </c:pt>
                <c:pt idx="238">
                  <c:v>4.42922892363397</c:v>
                </c:pt>
                <c:pt idx="239">
                  <c:v>4.43037546000658</c:v>
                </c:pt>
                <c:pt idx="240">
                  <c:v>4.4315219963792</c:v>
                </c:pt>
                <c:pt idx="241">
                  <c:v>4.43266853275181</c:v>
                </c:pt>
                <c:pt idx="242">
                  <c:v>4.43381506912442</c:v>
                </c:pt>
                <c:pt idx="243">
                  <c:v>4.43277938085328</c:v>
                </c:pt>
                <c:pt idx="244">
                  <c:v>4.43174369258213</c:v>
                </c:pt>
                <c:pt idx="245">
                  <c:v>4.43070800431099</c:v>
                </c:pt>
                <c:pt idx="246">
                  <c:v>4.42967231603984</c:v>
                </c:pt>
                <c:pt idx="247">
                  <c:v>4.42863662776869</c:v>
                </c:pt>
                <c:pt idx="248">
                  <c:v>4.42760093949755</c:v>
                </c:pt>
                <c:pt idx="249">
                  <c:v>4.4265652512264</c:v>
                </c:pt>
                <c:pt idx="250">
                  <c:v>4.42552956295526</c:v>
                </c:pt>
                <c:pt idx="251">
                  <c:v>4.42449387468411</c:v>
                </c:pt>
                <c:pt idx="252">
                  <c:v>4.42345818641296</c:v>
                </c:pt>
                <c:pt idx="253">
                  <c:v>4.42242249814182</c:v>
                </c:pt>
                <c:pt idx="254">
                  <c:v>4.42138680987067</c:v>
                </c:pt>
                <c:pt idx="255">
                  <c:v>4.42035112159953</c:v>
                </c:pt>
                <c:pt idx="256">
                  <c:v>4.41931543332838</c:v>
                </c:pt>
                <c:pt idx="257">
                  <c:v>4.41827974505723</c:v>
                </c:pt>
                <c:pt idx="258">
                  <c:v>4.41724405678609</c:v>
                </c:pt>
                <c:pt idx="259">
                  <c:v>4.41620836851494</c:v>
                </c:pt>
                <c:pt idx="260">
                  <c:v>4.41517268024379</c:v>
                </c:pt>
                <c:pt idx="261">
                  <c:v>4.41413699197265</c:v>
                </c:pt>
                <c:pt idx="262">
                  <c:v>4.4131013037015</c:v>
                </c:pt>
                <c:pt idx="263">
                  <c:v>4.41206561543036</c:v>
                </c:pt>
                <c:pt idx="264">
                  <c:v>4.41102992715921</c:v>
                </c:pt>
                <c:pt idx="265">
                  <c:v>4.40999423888806</c:v>
                </c:pt>
                <c:pt idx="266">
                  <c:v>4.40895855061692</c:v>
                </c:pt>
                <c:pt idx="267">
                  <c:v>4.40792286234577</c:v>
                </c:pt>
                <c:pt idx="268">
                  <c:v>4.40688717407463</c:v>
                </c:pt>
                <c:pt idx="269">
                  <c:v>4.40585148580348</c:v>
                </c:pt>
                <c:pt idx="270">
                  <c:v>4.40481579753233</c:v>
                </c:pt>
                <c:pt idx="271">
                  <c:v>4.40378010926119</c:v>
                </c:pt>
                <c:pt idx="272">
                  <c:v>4.40274442099004</c:v>
                </c:pt>
                <c:pt idx="273">
                  <c:v>4.40170873271889</c:v>
                </c:pt>
                <c:pt idx="274">
                  <c:v>4.39394910291859</c:v>
                </c:pt>
                <c:pt idx="275">
                  <c:v>4.38618947311828</c:v>
                </c:pt>
                <c:pt idx="276">
                  <c:v>4.37842984331797</c:v>
                </c:pt>
                <c:pt idx="277">
                  <c:v>4.37067021351767</c:v>
                </c:pt>
                <c:pt idx="278">
                  <c:v>4.36291058371736</c:v>
                </c:pt>
                <c:pt idx="279">
                  <c:v>4.35515095391705</c:v>
                </c:pt>
                <c:pt idx="280">
                  <c:v>4.34739132411674</c:v>
                </c:pt>
                <c:pt idx="281">
                  <c:v>4.33963169431644</c:v>
                </c:pt>
                <c:pt idx="282">
                  <c:v>4.33187206451613</c:v>
                </c:pt>
                <c:pt idx="283">
                  <c:v>4.32411243471582</c:v>
                </c:pt>
                <c:pt idx="284">
                  <c:v>4.31635280491552</c:v>
                </c:pt>
                <c:pt idx="285">
                  <c:v>4.30859317511521</c:v>
                </c:pt>
                <c:pt idx="286">
                  <c:v>4.3008335453149</c:v>
                </c:pt>
                <c:pt idx="287">
                  <c:v>4.29307391551459</c:v>
                </c:pt>
                <c:pt idx="288">
                  <c:v>4.28531428571429</c:v>
                </c:pt>
                <c:pt idx="289">
                  <c:v>4.27755465591398</c:v>
                </c:pt>
                <c:pt idx="290">
                  <c:v>4.26979502611367</c:v>
                </c:pt>
                <c:pt idx="291">
                  <c:v>4.26203539631337</c:v>
                </c:pt>
                <c:pt idx="292">
                  <c:v>4.25427576651306</c:v>
                </c:pt>
                <c:pt idx="293">
                  <c:v>4.24651613671275</c:v>
                </c:pt>
                <c:pt idx="294">
                  <c:v>4.23875650691244</c:v>
                </c:pt>
                <c:pt idx="295">
                  <c:v>4.23099687711214</c:v>
                </c:pt>
                <c:pt idx="296">
                  <c:v>4.22323724731183</c:v>
                </c:pt>
                <c:pt idx="297">
                  <c:v>4.21547761751152</c:v>
                </c:pt>
                <c:pt idx="298">
                  <c:v>4.20771798771122</c:v>
                </c:pt>
                <c:pt idx="299">
                  <c:v>4.19995835791091</c:v>
                </c:pt>
                <c:pt idx="300">
                  <c:v>4.1921987281106</c:v>
                </c:pt>
                <c:pt idx="301">
                  <c:v>4.18443909831029</c:v>
                </c:pt>
                <c:pt idx="302">
                  <c:v>4.17667946850999</c:v>
                </c:pt>
                <c:pt idx="303">
                  <c:v>4.16891983870968</c:v>
                </c:pt>
                <c:pt idx="304">
                  <c:v>4.15453227738963</c:v>
                </c:pt>
                <c:pt idx="305">
                  <c:v>4.14014471606957</c:v>
                </c:pt>
                <c:pt idx="306">
                  <c:v>4.12575715474952</c:v>
                </c:pt>
                <c:pt idx="307">
                  <c:v>4.11136959342946</c:v>
                </c:pt>
                <c:pt idx="308">
                  <c:v>4.09698203210941</c:v>
                </c:pt>
                <c:pt idx="309">
                  <c:v>4.08259447078936</c:v>
                </c:pt>
                <c:pt idx="310">
                  <c:v>4.0682069094693</c:v>
                </c:pt>
                <c:pt idx="311">
                  <c:v>4.05381934814925</c:v>
                </c:pt>
                <c:pt idx="312">
                  <c:v>4.0394317868292</c:v>
                </c:pt>
                <c:pt idx="313">
                  <c:v>4.02504422550914</c:v>
                </c:pt>
                <c:pt idx="314">
                  <c:v>4.01065666418909</c:v>
                </c:pt>
                <c:pt idx="315">
                  <c:v>3.99626910286904</c:v>
                </c:pt>
                <c:pt idx="316">
                  <c:v>3.98188154154898</c:v>
                </c:pt>
                <c:pt idx="317">
                  <c:v>3.96749398022893</c:v>
                </c:pt>
                <c:pt idx="318">
                  <c:v>3.95310641890888</c:v>
                </c:pt>
                <c:pt idx="319">
                  <c:v>3.93871885758882</c:v>
                </c:pt>
                <c:pt idx="320">
                  <c:v>3.92433129626877</c:v>
                </c:pt>
                <c:pt idx="321">
                  <c:v>3.90994373494871</c:v>
                </c:pt>
                <c:pt idx="322">
                  <c:v>3.89555617362866</c:v>
                </c:pt>
                <c:pt idx="323">
                  <c:v>3.88116861230861</c:v>
                </c:pt>
                <c:pt idx="324">
                  <c:v>3.86678105098855</c:v>
                </c:pt>
                <c:pt idx="325">
                  <c:v>3.8523934896685</c:v>
                </c:pt>
                <c:pt idx="326">
                  <c:v>3.83800592834845</c:v>
                </c:pt>
                <c:pt idx="327">
                  <c:v>3.82361836702839</c:v>
                </c:pt>
                <c:pt idx="328">
                  <c:v>3.80923080570834</c:v>
                </c:pt>
                <c:pt idx="329">
                  <c:v>3.79484324438829</c:v>
                </c:pt>
                <c:pt idx="330">
                  <c:v>3.78045568306823</c:v>
                </c:pt>
                <c:pt idx="331">
                  <c:v>3.76606812174818</c:v>
                </c:pt>
                <c:pt idx="332">
                  <c:v>3.75168056042813</c:v>
                </c:pt>
                <c:pt idx="333">
                  <c:v>3.73729299910807</c:v>
                </c:pt>
                <c:pt idx="334">
                  <c:v>3.72290543778802</c:v>
                </c:pt>
                <c:pt idx="335">
                  <c:v>3.70712778110599</c:v>
                </c:pt>
                <c:pt idx="336">
                  <c:v>3.69135012442396</c:v>
                </c:pt>
                <c:pt idx="337">
                  <c:v>3.67557246774194</c:v>
                </c:pt>
                <c:pt idx="338">
                  <c:v>3.65979481105991</c:v>
                </c:pt>
                <c:pt idx="339">
                  <c:v>3.64401715437788</c:v>
                </c:pt>
                <c:pt idx="340">
                  <c:v>3.62823949769585</c:v>
                </c:pt>
                <c:pt idx="341">
                  <c:v>3.61246184101382</c:v>
                </c:pt>
                <c:pt idx="342">
                  <c:v>3.5966841843318</c:v>
                </c:pt>
                <c:pt idx="343">
                  <c:v>3.58090652764977</c:v>
                </c:pt>
                <c:pt idx="344">
                  <c:v>3.56512887096774</c:v>
                </c:pt>
                <c:pt idx="345">
                  <c:v>3.54935121428571</c:v>
                </c:pt>
                <c:pt idx="346">
                  <c:v>3.53357355760369</c:v>
                </c:pt>
                <c:pt idx="347">
                  <c:v>3.51779590092166</c:v>
                </c:pt>
                <c:pt idx="348">
                  <c:v>3.50201824423963</c:v>
                </c:pt>
                <c:pt idx="349">
                  <c:v>3.4862405875576</c:v>
                </c:pt>
                <c:pt idx="350">
                  <c:v>3.47046293087558</c:v>
                </c:pt>
                <c:pt idx="351">
                  <c:v>3.45468527419355</c:v>
                </c:pt>
                <c:pt idx="352">
                  <c:v>3.43890761751152</c:v>
                </c:pt>
                <c:pt idx="353">
                  <c:v>3.42312996082949</c:v>
                </c:pt>
                <c:pt idx="354">
                  <c:v>3.40735230414747</c:v>
                </c:pt>
                <c:pt idx="355">
                  <c:v>3.39157464746544</c:v>
                </c:pt>
                <c:pt idx="356">
                  <c:v>3.37579699078341</c:v>
                </c:pt>
                <c:pt idx="357">
                  <c:v>3.36001933410138</c:v>
                </c:pt>
                <c:pt idx="358">
                  <c:v>3.34424167741935</c:v>
                </c:pt>
                <c:pt idx="359">
                  <c:v>3.32846402073733</c:v>
                </c:pt>
                <c:pt idx="360">
                  <c:v>3.3126863640553</c:v>
                </c:pt>
                <c:pt idx="361">
                  <c:v>3.29690870737327</c:v>
                </c:pt>
                <c:pt idx="362">
                  <c:v>3.28113105069124</c:v>
                </c:pt>
                <c:pt idx="363">
                  <c:v>3.26535339400922</c:v>
                </c:pt>
                <c:pt idx="364">
                  <c:v>3.24957573732719</c:v>
                </c:pt>
                <c:pt idx="365">
                  <c:v>3.2407400252713</c:v>
                </c:pt>
                <c:pt idx="366">
                  <c:v>3.2319043132154</c:v>
                </c:pt>
                <c:pt idx="367">
                  <c:v>3.22306860115951</c:v>
                </c:pt>
                <c:pt idx="368">
                  <c:v>3.21423288910361</c:v>
                </c:pt>
                <c:pt idx="369">
                  <c:v>3.20539717704772</c:v>
                </c:pt>
                <c:pt idx="370">
                  <c:v>3.19656146499182</c:v>
                </c:pt>
                <c:pt idx="371">
                  <c:v>3.18772575293593</c:v>
                </c:pt>
                <c:pt idx="372">
                  <c:v>3.17889004088004</c:v>
                </c:pt>
                <c:pt idx="373">
                  <c:v>3.17005432882414</c:v>
                </c:pt>
                <c:pt idx="374">
                  <c:v>3.16121861676825</c:v>
                </c:pt>
                <c:pt idx="375">
                  <c:v>3.15238290471235</c:v>
                </c:pt>
                <c:pt idx="376">
                  <c:v>3.14354719265646</c:v>
                </c:pt>
                <c:pt idx="377">
                  <c:v>3.13471148060057</c:v>
                </c:pt>
                <c:pt idx="378">
                  <c:v>3.12587576854467</c:v>
                </c:pt>
                <c:pt idx="379">
                  <c:v>3.11704005648878</c:v>
                </c:pt>
                <c:pt idx="380">
                  <c:v>3.10820434443288</c:v>
                </c:pt>
                <c:pt idx="381">
                  <c:v>3.09936863237699</c:v>
                </c:pt>
                <c:pt idx="382">
                  <c:v>3.09053292032109</c:v>
                </c:pt>
                <c:pt idx="383">
                  <c:v>3.0816972082652</c:v>
                </c:pt>
                <c:pt idx="384">
                  <c:v>3.07286149620931</c:v>
                </c:pt>
                <c:pt idx="385">
                  <c:v>3.06402578415341</c:v>
                </c:pt>
                <c:pt idx="386">
                  <c:v>3.05519007209752</c:v>
                </c:pt>
                <c:pt idx="387">
                  <c:v>3.04635436004162</c:v>
                </c:pt>
                <c:pt idx="388">
                  <c:v>3.03751864798573</c:v>
                </c:pt>
                <c:pt idx="389">
                  <c:v>3.02868293592984</c:v>
                </c:pt>
                <c:pt idx="390">
                  <c:v>3.01984722387394</c:v>
                </c:pt>
                <c:pt idx="391">
                  <c:v>3.01101151181805</c:v>
                </c:pt>
                <c:pt idx="392">
                  <c:v>3.00217579976215</c:v>
                </c:pt>
                <c:pt idx="393">
                  <c:v>2.99334008770626</c:v>
                </c:pt>
                <c:pt idx="394">
                  <c:v>2.98450437565036</c:v>
                </c:pt>
                <c:pt idx="395">
                  <c:v>2.97566866359447</c:v>
                </c:pt>
                <c:pt idx="396">
                  <c:v>2.98524204474506</c:v>
                </c:pt>
                <c:pt idx="397">
                  <c:v>2.99481542589564</c:v>
                </c:pt>
                <c:pt idx="398">
                  <c:v>3.00438880704623</c:v>
                </c:pt>
                <c:pt idx="399">
                  <c:v>3.01396218819682</c:v>
                </c:pt>
                <c:pt idx="400">
                  <c:v>3.02353556934741</c:v>
                </c:pt>
                <c:pt idx="401">
                  <c:v>3.03310895049799</c:v>
                </c:pt>
                <c:pt idx="402">
                  <c:v>3.04268233164858</c:v>
                </c:pt>
                <c:pt idx="403">
                  <c:v>3.05225571279917</c:v>
                </c:pt>
                <c:pt idx="404">
                  <c:v>3.06182909394975</c:v>
                </c:pt>
                <c:pt idx="405">
                  <c:v>3.07140247510034</c:v>
                </c:pt>
                <c:pt idx="406">
                  <c:v>3.08097585625093</c:v>
                </c:pt>
                <c:pt idx="407">
                  <c:v>3.09054923740152</c:v>
                </c:pt>
                <c:pt idx="408">
                  <c:v>3.1001226185521</c:v>
                </c:pt>
                <c:pt idx="409">
                  <c:v>3.10969599970269</c:v>
                </c:pt>
                <c:pt idx="410">
                  <c:v>3.11926938085328</c:v>
                </c:pt>
                <c:pt idx="411">
                  <c:v>3.12884276200387</c:v>
                </c:pt>
                <c:pt idx="412">
                  <c:v>3.13841614315445</c:v>
                </c:pt>
                <c:pt idx="413">
                  <c:v>3.14798952430504</c:v>
                </c:pt>
                <c:pt idx="414">
                  <c:v>3.15756290545563</c:v>
                </c:pt>
                <c:pt idx="415">
                  <c:v>3.16713628660621</c:v>
                </c:pt>
                <c:pt idx="416">
                  <c:v>3.1767096677568</c:v>
                </c:pt>
                <c:pt idx="417">
                  <c:v>3.18628304890739</c:v>
                </c:pt>
                <c:pt idx="418">
                  <c:v>3.19585643005798</c:v>
                </c:pt>
                <c:pt idx="419">
                  <c:v>3.20542981120856</c:v>
                </c:pt>
                <c:pt idx="420">
                  <c:v>3.21500319235915</c:v>
                </c:pt>
                <c:pt idx="421">
                  <c:v>3.22457657350974</c:v>
                </c:pt>
                <c:pt idx="422">
                  <c:v>3.23414995466032</c:v>
                </c:pt>
                <c:pt idx="423">
                  <c:v>3.24372333581091</c:v>
                </c:pt>
                <c:pt idx="424">
                  <c:v>3.2532967169615</c:v>
                </c:pt>
                <c:pt idx="425">
                  <c:v>3.26287009811209</c:v>
                </c:pt>
                <c:pt idx="426">
                  <c:v>3.27244347926267</c:v>
                </c:pt>
                <c:pt idx="427">
                  <c:v>3.28841594239631</c:v>
                </c:pt>
                <c:pt idx="428">
                  <c:v>3.30438840552995</c:v>
                </c:pt>
                <c:pt idx="429">
                  <c:v>3.3203608686636</c:v>
                </c:pt>
                <c:pt idx="430">
                  <c:v>3.33633333179724</c:v>
                </c:pt>
                <c:pt idx="431">
                  <c:v>3.35230579493088</c:v>
                </c:pt>
                <c:pt idx="432">
                  <c:v>3.36827825806452</c:v>
                </c:pt>
                <c:pt idx="433">
                  <c:v>3.38425072119816</c:v>
                </c:pt>
                <c:pt idx="434">
                  <c:v>3.4002231843318</c:v>
                </c:pt>
                <c:pt idx="435">
                  <c:v>3.41619564746544</c:v>
                </c:pt>
                <c:pt idx="436">
                  <c:v>3.43216811059908</c:v>
                </c:pt>
                <c:pt idx="437">
                  <c:v>3.44814057373272</c:v>
                </c:pt>
                <c:pt idx="438">
                  <c:v>3.46411303686636</c:v>
                </c:pt>
                <c:pt idx="439">
                  <c:v>3.4800855</c:v>
                </c:pt>
                <c:pt idx="440">
                  <c:v>3.49605796313364</c:v>
                </c:pt>
                <c:pt idx="441">
                  <c:v>3.51203042626728</c:v>
                </c:pt>
                <c:pt idx="442">
                  <c:v>3.52800288940092</c:v>
                </c:pt>
                <c:pt idx="443">
                  <c:v>3.54397535253456</c:v>
                </c:pt>
                <c:pt idx="444">
                  <c:v>3.5599478156682</c:v>
                </c:pt>
                <c:pt idx="445">
                  <c:v>3.57592027880184</c:v>
                </c:pt>
                <c:pt idx="446">
                  <c:v>3.59189274193549</c:v>
                </c:pt>
                <c:pt idx="447">
                  <c:v>3.60786520506913</c:v>
                </c:pt>
                <c:pt idx="448">
                  <c:v>3.62383766820277</c:v>
                </c:pt>
                <c:pt idx="449">
                  <c:v>3.63981013133641</c:v>
                </c:pt>
                <c:pt idx="450">
                  <c:v>3.65578259447005</c:v>
                </c:pt>
                <c:pt idx="451">
                  <c:v>3.67175505760369</c:v>
                </c:pt>
                <c:pt idx="452">
                  <c:v>3.68772752073733</c:v>
                </c:pt>
                <c:pt idx="453">
                  <c:v>3.70369998387097</c:v>
                </c:pt>
                <c:pt idx="454">
                  <c:v>3.71967244700461</c:v>
                </c:pt>
                <c:pt idx="455">
                  <c:v>3.73564491013825</c:v>
                </c:pt>
                <c:pt idx="456">
                  <c:v>3.75161737327189</c:v>
                </c:pt>
                <c:pt idx="457">
                  <c:v>3.76263234874387</c:v>
                </c:pt>
                <c:pt idx="458">
                  <c:v>3.77364732421585</c:v>
                </c:pt>
                <c:pt idx="459">
                  <c:v>3.78466229968783</c:v>
                </c:pt>
                <c:pt idx="460">
                  <c:v>3.7956772751598</c:v>
                </c:pt>
                <c:pt idx="461">
                  <c:v>3.80669225063178</c:v>
                </c:pt>
                <c:pt idx="462">
                  <c:v>3.81770722610376</c:v>
                </c:pt>
                <c:pt idx="463">
                  <c:v>3.82872220157574</c:v>
                </c:pt>
                <c:pt idx="464">
                  <c:v>3.83973717704772</c:v>
                </c:pt>
                <c:pt idx="465">
                  <c:v>3.8507521525197</c:v>
                </c:pt>
                <c:pt idx="466">
                  <c:v>3.86176712799168</c:v>
                </c:pt>
                <c:pt idx="467">
                  <c:v>3.87278210346365</c:v>
                </c:pt>
                <c:pt idx="468">
                  <c:v>3.88379707893563</c:v>
                </c:pt>
                <c:pt idx="469">
                  <c:v>3.89481205440761</c:v>
                </c:pt>
                <c:pt idx="470">
                  <c:v>3.90582702987959</c:v>
                </c:pt>
                <c:pt idx="471">
                  <c:v>3.91684200535157</c:v>
                </c:pt>
                <c:pt idx="472">
                  <c:v>3.92785698082355</c:v>
                </c:pt>
                <c:pt idx="473">
                  <c:v>3.93887195629553</c:v>
                </c:pt>
                <c:pt idx="474">
                  <c:v>3.9498869317675</c:v>
                </c:pt>
                <c:pt idx="475">
                  <c:v>3.96090190723948</c:v>
                </c:pt>
                <c:pt idx="476">
                  <c:v>3.97191688271146</c:v>
                </c:pt>
                <c:pt idx="477">
                  <c:v>3.98293185818344</c:v>
                </c:pt>
                <c:pt idx="478">
                  <c:v>3.99394683365542</c:v>
                </c:pt>
                <c:pt idx="479">
                  <c:v>4.0049618091274</c:v>
                </c:pt>
                <c:pt idx="480">
                  <c:v>4.01597678459938</c:v>
                </c:pt>
                <c:pt idx="481">
                  <c:v>4.02699176007135</c:v>
                </c:pt>
                <c:pt idx="482">
                  <c:v>4.03800673554333</c:v>
                </c:pt>
                <c:pt idx="483">
                  <c:v>4.04902171101531</c:v>
                </c:pt>
                <c:pt idx="484">
                  <c:v>4.06003668648729</c:v>
                </c:pt>
                <c:pt idx="485">
                  <c:v>4.07105166195927</c:v>
                </c:pt>
                <c:pt idx="486">
                  <c:v>4.08206663743125</c:v>
                </c:pt>
                <c:pt idx="487">
                  <c:v>4.09308161290323</c:v>
                </c:pt>
                <c:pt idx="488">
                  <c:v>4.09641088095238</c:v>
                </c:pt>
                <c:pt idx="489">
                  <c:v>4.09974014900154</c:v>
                </c:pt>
                <c:pt idx="490">
                  <c:v>4.10306941705069</c:v>
                </c:pt>
                <c:pt idx="491">
                  <c:v>4.10639868509985</c:v>
                </c:pt>
                <c:pt idx="492">
                  <c:v>4.109727953149</c:v>
                </c:pt>
                <c:pt idx="493">
                  <c:v>4.11305722119816</c:v>
                </c:pt>
                <c:pt idx="494">
                  <c:v>4.11638648924731</c:v>
                </c:pt>
                <c:pt idx="495">
                  <c:v>4.11971575729647</c:v>
                </c:pt>
                <c:pt idx="496">
                  <c:v>4.12304502534562</c:v>
                </c:pt>
                <c:pt idx="497">
                  <c:v>4.12637429339478</c:v>
                </c:pt>
                <c:pt idx="498">
                  <c:v>4.12970356144393</c:v>
                </c:pt>
                <c:pt idx="499">
                  <c:v>4.13303282949309</c:v>
                </c:pt>
                <c:pt idx="500">
                  <c:v>4.13636209754224</c:v>
                </c:pt>
                <c:pt idx="501">
                  <c:v>4.1396913655914</c:v>
                </c:pt>
                <c:pt idx="502">
                  <c:v>4.14302063364055</c:v>
                </c:pt>
                <c:pt idx="503">
                  <c:v>4.14634990168971</c:v>
                </c:pt>
                <c:pt idx="504">
                  <c:v>4.14967916973886</c:v>
                </c:pt>
                <c:pt idx="505">
                  <c:v>4.15300843778802</c:v>
                </c:pt>
                <c:pt idx="506">
                  <c:v>4.15633770583717</c:v>
                </c:pt>
                <c:pt idx="507">
                  <c:v>4.15966697388633</c:v>
                </c:pt>
                <c:pt idx="508">
                  <c:v>4.16299624193549</c:v>
                </c:pt>
                <c:pt idx="509">
                  <c:v>4.16632550998464</c:v>
                </c:pt>
                <c:pt idx="510">
                  <c:v>4.16965477803379</c:v>
                </c:pt>
                <c:pt idx="511">
                  <c:v>4.17298404608295</c:v>
                </c:pt>
                <c:pt idx="512">
                  <c:v>4.17631331413211</c:v>
                </c:pt>
                <c:pt idx="513">
                  <c:v>4.17964258218126</c:v>
                </c:pt>
                <c:pt idx="514">
                  <c:v>4.18297185023042</c:v>
                </c:pt>
                <c:pt idx="515">
                  <c:v>4.18630111827957</c:v>
                </c:pt>
                <c:pt idx="516">
                  <c:v>4.18963038632873</c:v>
                </c:pt>
                <c:pt idx="517">
                  <c:v>4.19295965437788</c:v>
                </c:pt>
                <c:pt idx="518">
                  <c:v>4.1963174037461</c:v>
                </c:pt>
                <c:pt idx="519">
                  <c:v>4.19967515311432</c:v>
                </c:pt>
                <c:pt idx="520">
                  <c:v>4.20303290248253</c:v>
                </c:pt>
                <c:pt idx="521">
                  <c:v>4.20639065185075</c:v>
                </c:pt>
                <c:pt idx="522">
                  <c:v>4.20974840121897</c:v>
                </c:pt>
                <c:pt idx="523">
                  <c:v>4.21310615058719</c:v>
                </c:pt>
                <c:pt idx="524">
                  <c:v>4.2164638999554</c:v>
                </c:pt>
                <c:pt idx="525">
                  <c:v>4.21982164932362</c:v>
                </c:pt>
                <c:pt idx="526">
                  <c:v>4.22317939869184</c:v>
                </c:pt>
                <c:pt idx="527">
                  <c:v>4.22653714806006</c:v>
                </c:pt>
                <c:pt idx="528">
                  <c:v>4.22989489742827</c:v>
                </c:pt>
                <c:pt idx="529">
                  <c:v>4.23325264679649</c:v>
                </c:pt>
                <c:pt idx="530">
                  <c:v>4.23661039616471</c:v>
                </c:pt>
                <c:pt idx="531">
                  <c:v>4.23996814553293</c:v>
                </c:pt>
                <c:pt idx="532">
                  <c:v>4.24332589490115</c:v>
                </c:pt>
                <c:pt idx="533">
                  <c:v>4.24668364426936</c:v>
                </c:pt>
                <c:pt idx="534">
                  <c:v>4.25004139363758</c:v>
                </c:pt>
                <c:pt idx="535">
                  <c:v>4.2533991430058</c:v>
                </c:pt>
                <c:pt idx="536">
                  <c:v>4.25675689237402</c:v>
                </c:pt>
                <c:pt idx="537">
                  <c:v>4.26011464174223</c:v>
                </c:pt>
                <c:pt idx="538">
                  <c:v>4.26347239111045</c:v>
                </c:pt>
                <c:pt idx="539">
                  <c:v>4.26683014047867</c:v>
                </c:pt>
                <c:pt idx="540">
                  <c:v>4.27018788984689</c:v>
                </c:pt>
                <c:pt idx="541">
                  <c:v>4.2735456392151</c:v>
                </c:pt>
                <c:pt idx="542">
                  <c:v>4.27690338858332</c:v>
                </c:pt>
                <c:pt idx="543">
                  <c:v>4.28026113795154</c:v>
                </c:pt>
                <c:pt idx="544">
                  <c:v>4.28361888731976</c:v>
                </c:pt>
                <c:pt idx="545">
                  <c:v>4.28697663668797</c:v>
                </c:pt>
                <c:pt idx="546">
                  <c:v>4.29033438605619</c:v>
                </c:pt>
                <c:pt idx="547">
                  <c:v>4.29369213542441</c:v>
                </c:pt>
                <c:pt idx="548">
                  <c:v>4.29704988479263</c:v>
                </c:pt>
                <c:pt idx="549">
                  <c:v>4.30042608369258</c:v>
                </c:pt>
                <c:pt idx="550">
                  <c:v>4.30380228259254</c:v>
                </c:pt>
                <c:pt idx="551">
                  <c:v>4.30717848149249</c:v>
                </c:pt>
                <c:pt idx="552">
                  <c:v>4.31055468039245</c:v>
                </c:pt>
                <c:pt idx="553">
                  <c:v>4.3139308792924</c:v>
                </c:pt>
                <c:pt idx="554">
                  <c:v>4.31730707819236</c:v>
                </c:pt>
                <c:pt idx="555">
                  <c:v>4.32068327709232</c:v>
                </c:pt>
                <c:pt idx="556">
                  <c:v>4.32405947599227</c:v>
                </c:pt>
                <c:pt idx="557">
                  <c:v>4.32743567489223</c:v>
                </c:pt>
                <c:pt idx="558">
                  <c:v>4.33081187379218</c:v>
                </c:pt>
                <c:pt idx="559">
                  <c:v>4.33418807269214</c:v>
                </c:pt>
                <c:pt idx="560">
                  <c:v>4.33756427159209</c:v>
                </c:pt>
                <c:pt idx="561">
                  <c:v>4.34094047049205</c:v>
                </c:pt>
                <c:pt idx="562">
                  <c:v>4.344316669392</c:v>
                </c:pt>
                <c:pt idx="563">
                  <c:v>4.34769286829196</c:v>
                </c:pt>
                <c:pt idx="564">
                  <c:v>4.35106906719191</c:v>
                </c:pt>
                <c:pt idx="565">
                  <c:v>4.35444526609187</c:v>
                </c:pt>
                <c:pt idx="566">
                  <c:v>4.35782146499183</c:v>
                </c:pt>
                <c:pt idx="567">
                  <c:v>4.36119766389178</c:v>
                </c:pt>
                <c:pt idx="568">
                  <c:v>4.36457386279174</c:v>
                </c:pt>
                <c:pt idx="569">
                  <c:v>4.36795006169169</c:v>
                </c:pt>
                <c:pt idx="570">
                  <c:v>4.37132626059165</c:v>
                </c:pt>
                <c:pt idx="571">
                  <c:v>4.3747024594916</c:v>
                </c:pt>
                <c:pt idx="572">
                  <c:v>4.37807865839156</c:v>
                </c:pt>
                <c:pt idx="573">
                  <c:v>4.38145485729151</c:v>
                </c:pt>
                <c:pt idx="574">
                  <c:v>4.38483105619147</c:v>
                </c:pt>
                <c:pt idx="575">
                  <c:v>4.38820725509142</c:v>
                </c:pt>
                <c:pt idx="576">
                  <c:v>4.39158345399138</c:v>
                </c:pt>
                <c:pt idx="577">
                  <c:v>4.39495965289134</c:v>
                </c:pt>
                <c:pt idx="578">
                  <c:v>4.39833585179129</c:v>
                </c:pt>
                <c:pt idx="579">
                  <c:v>4.40171205069125</c:v>
                </c:pt>
                <c:pt idx="580">
                  <c:v>4.40285858706386</c:v>
                </c:pt>
                <c:pt idx="581">
                  <c:v>4.40400512343647</c:v>
                </c:pt>
                <c:pt idx="582">
                  <c:v>4.40515165980909</c:v>
                </c:pt>
                <c:pt idx="583">
                  <c:v>4.4062981961817</c:v>
                </c:pt>
                <c:pt idx="584">
                  <c:v>4.40744473255431</c:v>
                </c:pt>
                <c:pt idx="585">
                  <c:v>4.40859126892693</c:v>
                </c:pt>
                <c:pt idx="586">
                  <c:v>4.40973780529954</c:v>
                </c:pt>
                <c:pt idx="587">
                  <c:v>4.41088434167215</c:v>
                </c:pt>
                <c:pt idx="588">
                  <c:v>4.41203087804477</c:v>
                </c:pt>
                <c:pt idx="589">
                  <c:v>4.41317741441738</c:v>
                </c:pt>
                <c:pt idx="590">
                  <c:v>4.41432395078999</c:v>
                </c:pt>
                <c:pt idx="591">
                  <c:v>4.41547048716261</c:v>
                </c:pt>
                <c:pt idx="592">
                  <c:v>4.41661702353522</c:v>
                </c:pt>
                <c:pt idx="593">
                  <c:v>4.41776355990783</c:v>
                </c:pt>
                <c:pt idx="594">
                  <c:v>4.41891009628045</c:v>
                </c:pt>
                <c:pt idx="595">
                  <c:v>4.42005663265306</c:v>
                </c:pt>
                <c:pt idx="596">
                  <c:v>4.42120316902568</c:v>
                </c:pt>
                <c:pt idx="597">
                  <c:v>4.42234970539829</c:v>
                </c:pt>
                <c:pt idx="598">
                  <c:v>4.4234962417709</c:v>
                </c:pt>
                <c:pt idx="599">
                  <c:v>4.42464277814352</c:v>
                </c:pt>
                <c:pt idx="600">
                  <c:v>4.42578931451613</c:v>
                </c:pt>
                <c:pt idx="601">
                  <c:v>4.42693585088874</c:v>
                </c:pt>
                <c:pt idx="602">
                  <c:v>4.42808238726136</c:v>
                </c:pt>
                <c:pt idx="603">
                  <c:v>4.42922892363397</c:v>
                </c:pt>
                <c:pt idx="604">
                  <c:v>4.43037546000658</c:v>
                </c:pt>
                <c:pt idx="605">
                  <c:v>4.4315219963792</c:v>
                </c:pt>
                <c:pt idx="606">
                  <c:v>4.43266853275181</c:v>
                </c:pt>
                <c:pt idx="607">
                  <c:v>4.43381506912442</c:v>
                </c:pt>
                <c:pt idx="608">
                  <c:v>4.43277938085328</c:v>
                </c:pt>
                <c:pt idx="609">
                  <c:v>4.43174369258213</c:v>
                </c:pt>
                <c:pt idx="610">
                  <c:v>4.43070800431099</c:v>
                </c:pt>
                <c:pt idx="611">
                  <c:v>4.42967231603984</c:v>
                </c:pt>
                <c:pt idx="612">
                  <c:v>4.42863662776869</c:v>
                </c:pt>
                <c:pt idx="613">
                  <c:v>4.42760093949755</c:v>
                </c:pt>
                <c:pt idx="614">
                  <c:v>4.4265652512264</c:v>
                </c:pt>
                <c:pt idx="615">
                  <c:v>4.42552956295526</c:v>
                </c:pt>
                <c:pt idx="616">
                  <c:v>4.42449387468411</c:v>
                </c:pt>
                <c:pt idx="617">
                  <c:v>4.42345818641296</c:v>
                </c:pt>
                <c:pt idx="618">
                  <c:v>4.42242249814182</c:v>
                </c:pt>
                <c:pt idx="619">
                  <c:v>4.42138680987067</c:v>
                </c:pt>
                <c:pt idx="620">
                  <c:v>4.42035112159953</c:v>
                </c:pt>
                <c:pt idx="621">
                  <c:v>4.41931543332838</c:v>
                </c:pt>
                <c:pt idx="622">
                  <c:v>4.41827974505723</c:v>
                </c:pt>
                <c:pt idx="623">
                  <c:v>4.41724405678609</c:v>
                </c:pt>
                <c:pt idx="624">
                  <c:v>4.41620836851494</c:v>
                </c:pt>
                <c:pt idx="625">
                  <c:v>4.41517268024379</c:v>
                </c:pt>
                <c:pt idx="626">
                  <c:v>4.41413699197265</c:v>
                </c:pt>
                <c:pt idx="627">
                  <c:v>4.4131013037015</c:v>
                </c:pt>
                <c:pt idx="628">
                  <c:v>4.41206561543036</c:v>
                </c:pt>
                <c:pt idx="629">
                  <c:v>4.41102992715921</c:v>
                </c:pt>
                <c:pt idx="630">
                  <c:v>4.40999423888806</c:v>
                </c:pt>
                <c:pt idx="631">
                  <c:v>4.40895855061692</c:v>
                </c:pt>
                <c:pt idx="632">
                  <c:v>4.40792286234577</c:v>
                </c:pt>
                <c:pt idx="633">
                  <c:v>4.40688717407463</c:v>
                </c:pt>
                <c:pt idx="634">
                  <c:v>4.40585148580348</c:v>
                </c:pt>
                <c:pt idx="635">
                  <c:v>4.40481579753233</c:v>
                </c:pt>
                <c:pt idx="636">
                  <c:v>4.40378010926119</c:v>
                </c:pt>
                <c:pt idx="637">
                  <c:v>4.40274442099004</c:v>
                </c:pt>
                <c:pt idx="638">
                  <c:v>4.40170873271889</c:v>
                </c:pt>
                <c:pt idx="639">
                  <c:v>4.39394910291859</c:v>
                </c:pt>
                <c:pt idx="640">
                  <c:v>4.38618947311828</c:v>
                </c:pt>
                <c:pt idx="641">
                  <c:v>4.37842984331797</c:v>
                </c:pt>
                <c:pt idx="642">
                  <c:v>4.37067021351767</c:v>
                </c:pt>
                <c:pt idx="643">
                  <c:v>4.36291058371736</c:v>
                </c:pt>
                <c:pt idx="644">
                  <c:v>4.35515095391705</c:v>
                </c:pt>
                <c:pt idx="645">
                  <c:v>4.34739132411674</c:v>
                </c:pt>
                <c:pt idx="646">
                  <c:v>4.33963169431644</c:v>
                </c:pt>
                <c:pt idx="647">
                  <c:v>4.33187206451613</c:v>
                </c:pt>
                <c:pt idx="648">
                  <c:v>4.32411243471582</c:v>
                </c:pt>
                <c:pt idx="649">
                  <c:v>4.31635280491552</c:v>
                </c:pt>
                <c:pt idx="650">
                  <c:v>4.30859317511521</c:v>
                </c:pt>
                <c:pt idx="651">
                  <c:v>4.3008335453149</c:v>
                </c:pt>
                <c:pt idx="652">
                  <c:v>4.29307391551459</c:v>
                </c:pt>
                <c:pt idx="653">
                  <c:v>4.28531428571429</c:v>
                </c:pt>
                <c:pt idx="654">
                  <c:v>4.27755465591398</c:v>
                </c:pt>
                <c:pt idx="655">
                  <c:v>4.26979502611367</c:v>
                </c:pt>
                <c:pt idx="656">
                  <c:v>4.26203539631337</c:v>
                </c:pt>
                <c:pt idx="657">
                  <c:v>4.25427576651306</c:v>
                </c:pt>
                <c:pt idx="658">
                  <c:v>4.24651613671275</c:v>
                </c:pt>
                <c:pt idx="659">
                  <c:v>4.23875650691244</c:v>
                </c:pt>
                <c:pt idx="660">
                  <c:v>4.23099687711214</c:v>
                </c:pt>
                <c:pt idx="661">
                  <c:v>4.22323724731183</c:v>
                </c:pt>
                <c:pt idx="662">
                  <c:v>4.21547761751152</c:v>
                </c:pt>
                <c:pt idx="663">
                  <c:v>4.20771798771122</c:v>
                </c:pt>
                <c:pt idx="664">
                  <c:v>4.19995835791091</c:v>
                </c:pt>
                <c:pt idx="665">
                  <c:v>4.1921987281106</c:v>
                </c:pt>
                <c:pt idx="666">
                  <c:v>4.18443909831029</c:v>
                </c:pt>
                <c:pt idx="667">
                  <c:v>4.17667946850999</c:v>
                </c:pt>
                <c:pt idx="668">
                  <c:v>4.16891983870968</c:v>
                </c:pt>
                <c:pt idx="669">
                  <c:v>4.15453227738963</c:v>
                </c:pt>
                <c:pt idx="670">
                  <c:v>4.14014471606957</c:v>
                </c:pt>
                <c:pt idx="671">
                  <c:v>4.12575715474952</c:v>
                </c:pt>
                <c:pt idx="672">
                  <c:v>4.11136959342946</c:v>
                </c:pt>
                <c:pt idx="673">
                  <c:v>4.09698203210941</c:v>
                </c:pt>
                <c:pt idx="674">
                  <c:v>4.08259447078936</c:v>
                </c:pt>
                <c:pt idx="675">
                  <c:v>4.0682069094693</c:v>
                </c:pt>
                <c:pt idx="676">
                  <c:v>4.05381934814925</c:v>
                </c:pt>
                <c:pt idx="677">
                  <c:v>4.0394317868292</c:v>
                </c:pt>
                <c:pt idx="678">
                  <c:v>4.02504422550914</c:v>
                </c:pt>
                <c:pt idx="679">
                  <c:v>4.01065666418909</c:v>
                </c:pt>
                <c:pt idx="680">
                  <c:v>3.99626910286904</c:v>
                </c:pt>
                <c:pt idx="681">
                  <c:v>3.98188154154898</c:v>
                </c:pt>
                <c:pt idx="682">
                  <c:v>3.96749398022893</c:v>
                </c:pt>
                <c:pt idx="683">
                  <c:v>3.95310641890888</c:v>
                </c:pt>
                <c:pt idx="684">
                  <c:v>3.93871885758882</c:v>
                </c:pt>
                <c:pt idx="685">
                  <c:v>3.92433129626877</c:v>
                </c:pt>
                <c:pt idx="686">
                  <c:v>3.90994373494871</c:v>
                </c:pt>
                <c:pt idx="687">
                  <c:v>3.89555617362866</c:v>
                </c:pt>
                <c:pt idx="688">
                  <c:v>3.88116861230861</c:v>
                </c:pt>
                <c:pt idx="689">
                  <c:v>3.86678105098855</c:v>
                </c:pt>
                <c:pt idx="690">
                  <c:v>3.8523934896685</c:v>
                </c:pt>
                <c:pt idx="691">
                  <c:v>3.83800592834845</c:v>
                </c:pt>
                <c:pt idx="692">
                  <c:v>3.82361836702839</c:v>
                </c:pt>
                <c:pt idx="693">
                  <c:v>3.80923080570834</c:v>
                </c:pt>
                <c:pt idx="694">
                  <c:v>3.79484324438829</c:v>
                </c:pt>
                <c:pt idx="695">
                  <c:v>3.78045568306823</c:v>
                </c:pt>
                <c:pt idx="696">
                  <c:v>3.76606812174818</c:v>
                </c:pt>
                <c:pt idx="697">
                  <c:v>3.75168056042813</c:v>
                </c:pt>
                <c:pt idx="698">
                  <c:v>3.73729299910807</c:v>
                </c:pt>
                <c:pt idx="699">
                  <c:v>3.72290543778802</c:v>
                </c:pt>
                <c:pt idx="700">
                  <c:v>3.70712778110599</c:v>
                </c:pt>
                <c:pt idx="701">
                  <c:v>3.69135012442396</c:v>
                </c:pt>
                <c:pt idx="702">
                  <c:v>3.67557246774194</c:v>
                </c:pt>
                <c:pt idx="703">
                  <c:v>3.65979481105991</c:v>
                </c:pt>
                <c:pt idx="704">
                  <c:v>3.64401715437788</c:v>
                </c:pt>
                <c:pt idx="705">
                  <c:v>3.62823949769585</c:v>
                </c:pt>
                <c:pt idx="706">
                  <c:v>3.61246184101382</c:v>
                </c:pt>
                <c:pt idx="707">
                  <c:v>3.5966841843318</c:v>
                </c:pt>
                <c:pt idx="708">
                  <c:v>3.58090652764977</c:v>
                </c:pt>
                <c:pt idx="709">
                  <c:v>3.56512887096774</c:v>
                </c:pt>
                <c:pt idx="710">
                  <c:v>3.54935121428571</c:v>
                </c:pt>
                <c:pt idx="711">
                  <c:v>3.53357355760369</c:v>
                </c:pt>
                <c:pt idx="712">
                  <c:v>3.51779590092166</c:v>
                </c:pt>
                <c:pt idx="713">
                  <c:v>3.50201824423963</c:v>
                </c:pt>
                <c:pt idx="714">
                  <c:v>3.4862405875576</c:v>
                </c:pt>
                <c:pt idx="715">
                  <c:v>3.47046293087558</c:v>
                </c:pt>
                <c:pt idx="716">
                  <c:v>3.45468527419355</c:v>
                </c:pt>
                <c:pt idx="717">
                  <c:v>3.43890761751152</c:v>
                </c:pt>
                <c:pt idx="718">
                  <c:v>3.42312996082949</c:v>
                </c:pt>
                <c:pt idx="719">
                  <c:v>3.40735230414747</c:v>
                </c:pt>
                <c:pt idx="720">
                  <c:v>3.39157464746544</c:v>
                </c:pt>
                <c:pt idx="721">
                  <c:v>3.37579699078341</c:v>
                </c:pt>
                <c:pt idx="722">
                  <c:v>3.36001933410138</c:v>
                </c:pt>
                <c:pt idx="723">
                  <c:v>3.34424167741935</c:v>
                </c:pt>
                <c:pt idx="724">
                  <c:v>3.32846402073733</c:v>
                </c:pt>
                <c:pt idx="725">
                  <c:v>3.3126863640553</c:v>
                </c:pt>
                <c:pt idx="726">
                  <c:v>3.29690870737327</c:v>
                </c:pt>
                <c:pt idx="727">
                  <c:v>3.28113105069124</c:v>
                </c:pt>
                <c:pt idx="728">
                  <c:v>3.26535339400922</c:v>
                </c:pt>
                <c:pt idx="729">
                  <c:v>3.24957573732719</c:v>
                </c:pt>
              </c:numCache>
            </c:numRef>
          </c:yVal>
          <c:smooth val="0"/>
        </c:ser>
        <c:axId val="9634920"/>
        <c:axId val="41292108"/>
      </c:scatterChart>
      <c:scatterChart>
        <c:scatterStyle val="lineMarker"/>
        <c:varyColors val="0"/>
        <c:ser>
          <c:idx val="1"/>
          <c:order val="1"/>
          <c:tx>
            <c:strRef>
              <c:f>label 2</c:f>
              <c:strCache>
                <c:ptCount val="1"/>
                <c:pt idx="0">
                  <c:v>Column EP</c:v>
                </c:pt>
              </c:strCache>
            </c:strRef>
          </c:tx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730"/>
                <c:pt idx="0">
                  <c:v>44109</c:v>
                </c:pt>
                <c:pt idx="1">
                  <c:v>44131</c:v>
                </c:pt>
                <c:pt idx="2">
                  <c:v>44270</c:v>
                </c:pt>
                <c:pt idx="3">
                  <c:v>44348</c:v>
                </c:pt>
                <c:pt idx="4">
                  <c:v>44362</c:v>
                </c:pt>
                <c:pt idx="5">
                  <c:v>44370</c:v>
                </c:pt>
                <c:pt idx="6">
                  <c:v>44381</c:v>
                </c:pt>
                <c:pt idx="7">
                  <c:v>44397</c:v>
                </c:pt>
                <c:pt idx="8">
                  <c:v>44416</c:v>
                </c:pt>
                <c:pt idx="9">
                  <c:v>44428</c:v>
                </c:pt>
                <c:pt idx="10">
                  <c:v>44444</c:v>
                </c:pt>
                <c:pt idx="11">
                  <c:v>44465</c:v>
                </c:pt>
                <c:pt idx="12">
                  <c:v>44635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730"/>
                <c:pt idx="0">
                  <c:v>2.219</c:v>
                </c:pt>
                <c:pt idx="1">
                  <c:v>2.468</c:v>
                </c:pt>
                <c:pt idx="2">
                  <c:v>3.053</c:v>
                </c:pt>
                <c:pt idx="3">
                  <c:v>2.542</c:v>
                </c:pt>
                <c:pt idx="4">
                  <c:v>2.271</c:v>
                </c:pt>
                <c:pt idx="5">
                  <c:v>2.161</c:v>
                </c:pt>
                <c:pt idx="6">
                  <c:v>1.903</c:v>
                </c:pt>
                <c:pt idx="7">
                  <c:v>1.606</c:v>
                </c:pt>
                <c:pt idx="8">
                  <c:v>1.466</c:v>
                </c:pt>
                <c:pt idx="9">
                  <c:v>1.536</c:v>
                </c:pt>
                <c:pt idx="10">
                  <c:v>1.573</c:v>
                </c:pt>
                <c:pt idx="11">
                  <c:v>1.975</c:v>
                </c:pt>
                <c:pt idx="12">
                  <c:v>2.801</c:v>
                </c:pt>
              </c:numCache>
            </c:numRef>
          </c:yVal>
          <c:smooth val="0"/>
        </c:ser>
        <c:axId val="69655538"/>
        <c:axId val="58915700"/>
      </c:scatterChart>
      <c:valAx>
        <c:axId val="9634920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41292108"/>
        <c:crosses val="autoZero"/>
        <c:crossBetween val="midCat"/>
        <c:majorUnit val="30.45"/>
      </c:valAx>
      <c:valAx>
        <c:axId val="41292108"/>
        <c:scaling>
          <c:orientation val="maxMin"/>
          <c:max val="4.5"/>
          <c:min val="2.5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9634920"/>
        <c:crosses val="autoZero"/>
        <c:crossBetween val="midCat"/>
        <c:majorUnit val="0.5"/>
      </c:valAx>
      <c:valAx>
        <c:axId val="6965553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58915700"/>
        <c:crossBetween val="midCat"/>
      </c:valAx>
      <c:valAx>
        <c:axId val="58915700"/>
        <c:scaling>
          <c:orientation val="maxMin"/>
          <c:max val="3.1"/>
          <c:min val="1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69655538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400" spc="-1" strike="noStrike">
                <a:solidFill>
                  <a:srgbClr val="595959"/>
                </a:solidFill>
                <a:latin typeface="Calibri"/>
              </a:defRPr>
            </a:pPr>
            <a:r>
              <a:rPr b="0" sz="1400" spc="-1" strike="noStrike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82100343241072"/>
          <c:y val="0.171202375061851"/>
          <c:w val="0.86409114145914"/>
          <c:h val="0.72897080653142"/>
        </c:manualLayout>
      </c:layout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FP</c:v>
                </c:pt>
              </c:strCache>
            </c:strRef>
          </c:tx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0.0836707288102267</c:v>
                </c:pt>
                <c:pt idx="1">
                  <c:v>0.0838937209152553</c:v>
                </c:pt>
                <c:pt idx="2">
                  <c:v>0.0841167130202838</c:v>
                </c:pt>
                <c:pt idx="3">
                  <c:v>0.0843397051253124</c:v>
                </c:pt>
                <c:pt idx="4">
                  <c:v>0.084562697230341</c:v>
                </c:pt>
                <c:pt idx="5">
                  <c:v>0.0847856893353696</c:v>
                </c:pt>
                <c:pt idx="6">
                  <c:v>0.0850086814403982</c:v>
                </c:pt>
                <c:pt idx="7">
                  <c:v>0.0852316735454267</c:v>
                </c:pt>
                <c:pt idx="8">
                  <c:v>0.0854546656504553</c:v>
                </c:pt>
                <c:pt idx="9">
                  <c:v>0.0856776577554839</c:v>
                </c:pt>
                <c:pt idx="10">
                  <c:v>0.0859006498605125</c:v>
                </c:pt>
                <c:pt idx="11">
                  <c:v>0.086123641965541</c:v>
                </c:pt>
                <c:pt idx="12">
                  <c:v>0.0863466340705696</c:v>
                </c:pt>
                <c:pt idx="13">
                  <c:v>0.0865696261755982</c:v>
                </c:pt>
                <c:pt idx="14">
                  <c:v>0.0867926182806268</c:v>
                </c:pt>
                <c:pt idx="15">
                  <c:v>0.0870156103856554</c:v>
                </c:pt>
                <c:pt idx="16">
                  <c:v>0.0872386024906839</c:v>
                </c:pt>
                <c:pt idx="17">
                  <c:v>0.0874615945957125</c:v>
                </c:pt>
                <c:pt idx="18">
                  <c:v>0.0876845867007411</c:v>
                </c:pt>
                <c:pt idx="19">
                  <c:v>0.0879075788057697</c:v>
                </c:pt>
                <c:pt idx="20">
                  <c:v>0.0881305709107983</c:v>
                </c:pt>
                <c:pt idx="21">
                  <c:v>0.0883535630158268</c:v>
                </c:pt>
                <c:pt idx="22">
                  <c:v>0.0885765551208554</c:v>
                </c:pt>
                <c:pt idx="23">
                  <c:v>0.088799547225884</c:v>
                </c:pt>
                <c:pt idx="24">
                  <c:v>0.0890225393309126</c:v>
                </c:pt>
                <c:pt idx="25">
                  <c:v>0.0892455314359411</c:v>
                </c:pt>
                <c:pt idx="26">
                  <c:v>0.0894685235409697</c:v>
                </c:pt>
                <c:pt idx="27">
                  <c:v>0.0896915156459983</c:v>
                </c:pt>
                <c:pt idx="28">
                  <c:v>0.0899145077510269</c:v>
                </c:pt>
                <c:pt idx="29">
                  <c:v>0.0901374998560555</c:v>
                </c:pt>
                <c:pt idx="30">
                  <c:v>0.090360491961084</c:v>
                </c:pt>
                <c:pt idx="31">
                  <c:v>0.0905834840661126</c:v>
                </c:pt>
                <c:pt idx="32">
                  <c:v>0.0908064761711412</c:v>
                </c:pt>
                <c:pt idx="33">
                  <c:v>0.0910294682761698</c:v>
                </c:pt>
                <c:pt idx="34">
                  <c:v>0.0912524603811984</c:v>
                </c:pt>
                <c:pt idx="35">
                  <c:v>0.0914754524862269</c:v>
                </c:pt>
                <c:pt idx="36">
                  <c:v>0.0916984445912555</c:v>
                </c:pt>
                <c:pt idx="37">
                  <c:v>0.0919214366962841</c:v>
                </c:pt>
                <c:pt idx="38">
                  <c:v>0.0921444288013127</c:v>
                </c:pt>
                <c:pt idx="39">
                  <c:v>0.0923674209063412</c:v>
                </c:pt>
                <c:pt idx="40">
                  <c:v>0.0925904130113698</c:v>
                </c:pt>
                <c:pt idx="41">
                  <c:v>0.0928134051163984</c:v>
                </c:pt>
                <c:pt idx="42">
                  <c:v>0.093036397221427</c:v>
                </c:pt>
                <c:pt idx="43">
                  <c:v>0.0932593893264556</c:v>
                </c:pt>
                <c:pt idx="44">
                  <c:v>0.0934823814314841</c:v>
                </c:pt>
                <c:pt idx="45">
                  <c:v>0.0937053735365127</c:v>
                </c:pt>
                <c:pt idx="46">
                  <c:v>0.0939283656415413</c:v>
                </c:pt>
                <c:pt idx="47">
                  <c:v>0.0941513577465699</c:v>
                </c:pt>
                <c:pt idx="48">
                  <c:v>0.0943743498515984</c:v>
                </c:pt>
                <c:pt idx="49">
                  <c:v>0.094597341956627</c:v>
                </c:pt>
                <c:pt idx="50">
                  <c:v>0.0948203340616556</c:v>
                </c:pt>
                <c:pt idx="51">
                  <c:v>0.0950433261666842</c:v>
                </c:pt>
                <c:pt idx="52">
                  <c:v>0.0952663182717128</c:v>
                </c:pt>
                <c:pt idx="53">
                  <c:v>0.0954893103767413</c:v>
                </c:pt>
                <c:pt idx="54">
                  <c:v>0.0957123024817699</c:v>
                </c:pt>
                <c:pt idx="55">
                  <c:v>0.0959352945867985</c:v>
                </c:pt>
                <c:pt idx="56">
                  <c:v>0.0961582866918271</c:v>
                </c:pt>
                <c:pt idx="57">
                  <c:v>0.0963812787968556</c:v>
                </c:pt>
                <c:pt idx="58">
                  <c:v>0.0966042709018842</c:v>
                </c:pt>
                <c:pt idx="59">
                  <c:v>0.0968272630069128</c:v>
                </c:pt>
                <c:pt idx="60">
                  <c:v>0.0970502551119414</c:v>
                </c:pt>
                <c:pt idx="61">
                  <c:v>0.09727324721697</c:v>
                </c:pt>
                <c:pt idx="62">
                  <c:v>0.0974962393219985</c:v>
                </c:pt>
                <c:pt idx="63">
                  <c:v>0.0977192314270271</c:v>
                </c:pt>
                <c:pt idx="64">
                  <c:v>0.0979422235320557</c:v>
                </c:pt>
                <c:pt idx="65">
                  <c:v>0.0981652156370843</c:v>
                </c:pt>
                <c:pt idx="66">
                  <c:v>0.0983882077421129</c:v>
                </c:pt>
                <c:pt idx="67">
                  <c:v>0.0986111998471414</c:v>
                </c:pt>
                <c:pt idx="68">
                  <c:v>0.09883419195217</c:v>
                </c:pt>
                <c:pt idx="69">
                  <c:v>0.0990571840571986</c:v>
                </c:pt>
                <c:pt idx="70">
                  <c:v>0.0992801761622272</c:v>
                </c:pt>
                <c:pt idx="71">
                  <c:v>0.0995031682672557</c:v>
                </c:pt>
                <c:pt idx="72">
                  <c:v>0.0997261603722843</c:v>
                </c:pt>
                <c:pt idx="73">
                  <c:v>0.0999491524773129</c:v>
                </c:pt>
                <c:pt idx="74">
                  <c:v>0.100172144582341</c:v>
                </c:pt>
                <c:pt idx="75">
                  <c:v>0.10039513668737</c:v>
                </c:pt>
                <c:pt idx="76">
                  <c:v>0.100618128792399</c:v>
                </c:pt>
                <c:pt idx="77">
                  <c:v>0.100841120897427</c:v>
                </c:pt>
                <c:pt idx="78">
                  <c:v>0.101064113002456</c:v>
                </c:pt>
                <c:pt idx="79">
                  <c:v>0.101287105107484</c:v>
                </c:pt>
                <c:pt idx="80">
                  <c:v>0.101510097212513</c:v>
                </c:pt>
                <c:pt idx="81">
                  <c:v>0.101733089317542</c:v>
                </c:pt>
                <c:pt idx="82">
                  <c:v>0.10195608142257</c:v>
                </c:pt>
                <c:pt idx="83">
                  <c:v>0.102179073527599</c:v>
                </c:pt>
                <c:pt idx="84">
                  <c:v>0.102402065632627</c:v>
                </c:pt>
                <c:pt idx="85">
                  <c:v>0.102625057737656</c:v>
                </c:pt>
                <c:pt idx="86">
                  <c:v>0.102848049842684</c:v>
                </c:pt>
                <c:pt idx="87">
                  <c:v>0.103071041947713</c:v>
                </c:pt>
                <c:pt idx="88">
                  <c:v>0.103294034052742</c:v>
                </c:pt>
                <c:pt idx="89">
                  <c:v>0.10351702615777</c:v>
                </c:pt>
                <c:pt idx="90">
                  <c:v>0.103740018262799</c:v>
                </c:pt>
                <c:pt idx="91">
                  <c:v>0.103963010367827</c:v>
                </c:pt>
                <c:pt idx="92">
                  <c:v>0.104186002472856</c:v>
                </c:pt>
                <c:pt idx="93">
                  <c:v>0.104408994577884</c:v>
                </c:pt>
                <c:pt idx="94">
                  <c:v>0.104631986682913</c:v>
                </c:pt>
                <c:pt idx="95">
                  <c:v>0.104854978787942</c:v>
                </c:pt>
                <c:pt idx="96">
                  <c:v>0.10507797089297</c:v>
                </c:pt>
                <c:pt idx="97">
                  <c:v>0.105300962997999</c:v>
                </c:pt>
                <c:pt idx="98">
                  <c:v>0.105523955103027</c:v>
                </c:pt>
                <c:pt idx="99">
                  <c:v>0.105746947208056</c:v>
                </c:pt>
                <c:pt idx="100">
                  <c:v>0.105969939313085</c:v>
                </c:pt>
                <c:pt idx="101">
                  <c:v>0.106192931418113</c:v>
                </c:pt>
                <c:pt idx="102">
                  <c:v>0.106415923523142</c:v>
                </c:pt>
                <c:pt idx="103">
                  <c:v>0.10663891562817</c:v>
                </c:pt>
                <c:pt idx="104">
                  <c:v>0.106861907733199</c:v>
                </c:pt>
                <c:pt idx="105">
                  <c:v>0.107084899838227</c:v>
                </c:pt>
                <c:pt idx="106">
                  <c:v>0.107307891943256</c:v>
                </c:pt>
                <c:pt idx="107">
                  <c:v>0.107530884048285</c:v>
                </c:pt>
                <c:pt idx="108">
                  <c:v>0.107753876153313</c:v>
                </c:pt>
                <c:pt idx="109">
                  <c:v>0.107976868258342</c:v>
                </c:pt>
                <c:pt idx="110">
                  <c:v>0.10819986036337</c:v>
                </c:pt>
                <c:pt idx="111">
                  <c:v>0.108422852468399</c:v>
                </c:pt>
                <c:pt idx="112">
                  <c:v>0.108645844573427</c:v>
                </c:pt>
                <c:pt idx="113">
                  <c:v>0.108868836678456</c:v>
                </c:pt>
                <c:pt idx="114">
                  <c:v>0.109091828783485</c:v>
                </c:pt>
                <c:pt idx="115">
                  <c:v>0.109314820888513</c:v>
                </c:pt>
                <c:pt idx="116">
                  <c:v>0.109537812993542</c:v>
                </c:pt>
                <c:pt idx="117">
                  <c:v>0.10976080509857</c:v>
                </c:pt>
                <c:pt idx="118">
                  <c:v>0.109983797203599</c:v>
                </c:pt>
                <c:pt idx="119">
                  <c:v>0.110206789308627</c:v>
                </c:pt>
                <c:pt idx="120">
                  <c:v>0.110429781413656</c:v>
                </c:pt>
                <c:pt idx="121">
                  <c:v>0.110652773518685</c:v>
                </c:pt>
                <c:pt idx="122">
                  <c:v>0.110875765623713</c:v>
                </c:pt>
                <c:pt idx="123">
                  <c:v>0.111098757728742</c:v>
                </c:pt>
                <c:pt idx="124">
                  <c:v>0.11132174983377</c:v>
                </c:pt>
                <c:pt idx="125">
                  <c:v>0.111544741938799</c:v>
                </c:pt>
                <c:pt idx="126">
                  <c:v>0.111767734043828</c:v>
                </c:pt>
                <c:pt idx="127">
                  <c:v>0.111990726148856</c:v>
                </c:pt>
                <c:pt idx="128">
                  <c:v>0.112213718253885</c:v>
                </c:pt>
                <c:pt idx="129">
                  <c:v>0.112436710358913</c:v>
                </c:pt>
                <c:pt idx="130">
                  <c:v>0.112659702463942</c:v>
                </c:pt>
                <c:pt idx="131">
                  <c:v>0.11288269456897</c:v>
                </c:pt>
                <c:pt idx="132">
                  <c:v>0.113105686673999</c:v>
                </c:pt>
                <c:pt idx="133">
                  <c:v>0.113328678779028</c:v>
                </c:pt>
                <c:pt idx="134">
                  <c:v>0.113551670884056</c:v>
                </c:pt>
                <c:pt idx="135">
                  <c:v>0.113774662989085</c:v>
                </c:pt>
                <c:pt idx="136">
                  <c:v>0.113997655094113</c:v>
                </c:pt>
                <c:pt idx="137">
                  <c:v>0.114220647199142</c:v>
                </c:pt>
                <c:pt idx="138">
                  <c:v>0.11444363930417</c:v>
                </c:pt>
                <c:pt idx="139">
                  <c:v>0.114666631409199</c:v>
                </c:pt>
                <c:pt idx="140">
                  <c:v>0.114889623514228</c:v>
                </c:pt>
                <c:pt idx="141">
                  <c:v>0.115112615619256</c:v>
                </c:pt>
                <c:pt idx="142">
                  <c:v>0.115335607724285</c:v>
                </c:pt>
                <c:pt idx="143">
                  <c:v>0.115558599829313</c:v>
                </c:pt>
                <c:pt idx="144">
                  <c:v>0.115781591934342</c:v>
                </c:pt>
                <c:pt idx="145">
                  <c:v>0.116004584039371</c:v>
                </c:pt>
                <c:pt idx="146">
                  <c:v>0.116227576144399</c:v>
                </c:pt>
                <c:pt idx="147">
                  <c:v>0.116450568249428</c:v>
                </c:pt>
                <c:pt idx="148">
                  <c:v>0.116673560354456</c:v>
                </c:pt>
                <c:pt idx="149">
                  <c:v>0.116896552459485</c:v>
                </c:pt>
                <c:pt idx="150">
                  <c:v>0.117119544564513</c:v>
                </c:pt>
                <c:pt idx="151">
                  <c:v>0.117342536669542</c:v>
                </c:pt>
                <c:pt idx="152">
                  <c:v>0.123826447545758</c:v>
                </c:pt>
                <c:pt idx="153">
                  <c:v>0.130310358421974</c:v>
                </c:pt>
                <c:pt idx="154">
                  <c:v>0.13679426929819</c:v>
                </c:pt>
                <c:pt idx="155">
                  <c:v>0.143278180174406</c:v>
                </c:pt>
                <c:pt idx="156">
                  <c:v>0.149762091050622</c:v>
                </c:pt>
                <c:pt idx="157">
                  <c:v>0.156246001926838</c:v>
                </c:pt>
                <c:pt idx="158">
                  <c:v>0.162729912803054</c:v>
                </c:pt>
                <c:pt idx="159">
                  <c:v>0.16921382367927</c:v>
                </c:pt>
                <c:pt idx="160">
                  <c:v>0.175697734555486</c:v>
                </c:pt>
                <c:pt idx="161">
                  <c:v>0.182181645431702</c:v>
                </c:pt>
                <c:pt idx="162">
                  <c:v>0.188665556307918</c:v>
                </c:pt>
                <c:pt idx="163">
                  <c:v>0.195149467184134</c:v>
                </c:pt>
                <c:pt idx="164">
                  <c:v>0.20163337806035</c:v>
                </c:pt>
                <c:pt idx="165">
                  <c:v>0.208117288936566</c:v>
                </c:pt>
                <c:pt idx="166">
                  <c:v>0.214601199812782</c:v>
                </c:pt>
                <c:pt idx="167">
                  <c:v>0.221085110688998</c:v>
                </c:pt>
                <c:pt idx="168">
                  <c:v>0.227569021565214</c:v>
                </c:pt>
                <c:pt idx="169">
                  <c:v>0.23405293244143</c:v>
                </c:pt>
                <c:pt idx="170">
                  <c:v>0.240536843317646</c:v>
                </c:pt>
                <c:pt idx="171">
                  <c:v>0.247020754193862</c:v>
                </c:pt>
                <c:pt idx="172">
                  <c:v>0.253504665070078</c:v>
                </c:pt>
                <c:pt idx="173">
                  <c:v>0.259988575946294</c:v>
                </c:pt>
                <c:pt idx="174">
                  <c:v>0.26647248682251</c:v>
                </c:pt>
                <c:pt idx="175">
                  <c:v>0.272956397698726</c:v>
                </c:pt>
                <c:pt idx="176">
                  <c:v>0.279440308574942</c:v>
                </c:pt>
                <c:pt idx="177">
                  <c:v>0.285924219451158</c:v>
                </c:pt>
                <c:pt idx="178">
                  <c:v>0.292408130327374</c:v>
                </c:pt>
                <c:pt idx="179">
                  <c:v>0.298892041203589</c:v>
                </c:pt>
                <c:pt idx="180">
                  <c:v>0.305375952079805</c:v>
                </c:pt>
                <c:pt idx="181">
                  <c:v>0.311859862956021</c:v>
                </c:pt>
                <c:pt idx="182">
                  <c:v>0.318343773832237</c:v>
                </c:pt>
                <c:pt idx="183">
                  <c:v>0.324827684708453</c:v>
                </c:pt>
                <c:pt idx="184">
                  <c:v>0.331311595584669</c:v>
                </c:pt>
                <c:pt idx="185">
                  <c:v>0.337795506460885</c:v>
                </c:pt>
                <c:pt idx="186">
                  <c:v>0.344279417337101</c:v>
                </c:pt>
                <c:pt idx="187">
                  <c:v>0.350763328213317</c:v>
                </c:pt>
                <c:pt idx="188">
                  <c:v>0.357247239089533</c:v>
                </c:pt>
                <c:pt idx="189">
                  <c:v>0.363731149965749</c:v>
                </c:pt>
                <c:pt idx="190">
                  <c:v>0.370215060841965</c:v>
                </c:pt>
                <c:pt idx="191">
                  <c:v>0.376698971718181</c:v>
                </c:pt>
                <c:pt idx="192">
                  <c:v>0.383182882594397</c:v>
                </c:pt>
                <c:pt idx="193">
                  <c:v>0.389666793470613</c:v>
                </c:pt>
                <c:pt idx="194">
                  <c:v>0.396150704346829</c:v>
                </c:pt>
                <c:pt idx="195">
                  <c:v>0.402634615223045</c:v>
                </c:pt>
                <c:pt idx="196">
                  <c:v>0.409118526099261</c:v>
                </c:pt>
                <c:pt idx="197">
                  <c:v>0.415602436975477</c:v>
                </c:pt>
                <c:pt idx="198">
                  <c:v>0.422086347851693</c:v>
                </c:pt>
                <c:pt idx="199">
                  <c:v>0.428570258727909</c:v>
                </c:pt>
                <c:pt idx="200">
                  <c:v>0.435054169604125</c:v>
                </c:pt>
                <c:pt idx="201">
                  <c:v>0.441538080480341</c:v>
                </c:pt>
                <c:pt idx="202">
                  <c:v>0.448021991356557</c:v>
                </c:pt>
                <c:pt idx="203">
                  <c:v>0.454505902232773</c:v>
                </c:pt>
                <c:pt idx="204">
                  <c:v>0.460989813108989</c:v>
                </c:pt>
                <c:pt idx="205">
                  <c:v>0.467473723985205</c:v>
                </c:pt>
                <c:pt idx="206">
                  <c:v>0.473957634861421</c:v>
                </c:pt>
                <c:pt idx="207">
                  <c:v>0.480441545737637</c:v>
                </c:pt>
                <c:pt idx="208">
                  <c:v>0.486925456613853</c:v>
                </c:pt>
                <c:pt idx="209">
                  <c:v>0.493409367490069</c:v>
                </c:pt>
                <c:pt idx="210">
                  <c:v>0.499893278366285</c:v>
                </c:pt>
                <c:pt idx="211">
                  <c:v>0.506377189242501</c:v>
                </c:pt>
                <c:pt idx="212">
                  <c:v>0.512861100118717</c:v>
                </c:pt>
                <c:pt idx="213">
                  <c:v>0.517340279164588</c:v>
                </c:pt>
                <c:pt idx="214">
                  <c:v>0.521819458210459</c:v>
                </c:pt>
                <c:pt idx="215">
                  <c:v>0.52629863725633</c:v>
                </c:pt>
                <c:pt idx="216">
                  <c:v>0.530777816302201</c:v>
                </c:pt>
                <c:pt idx="217">
                  <c:v>0.535256995348072</c:v>
                </c:pt>
                <c:pt idx="218">
                  <c:v>0.539736174393944</c:v>
                </c:pt>
                <c:pt idx="219">
                  <c:v>0.544215353439815</c:v>
                </c:pt>
                <c:pt idx="220">
                  <c:v>0.548694532485686</c:v>
                </c:pt>
                <c:pt idx="221">
                  <c:v>0.553173711531557</c:v>
                </c:pt>
                <c:pt idx="222">
                  <c:v>0.557652890577428</c:v>
                </c:pt>
                <c:pt idx="223">
                  <c:v>0.562132069623299</c:v>
                </c:pt>
                <c:pt idx="224">
                  <c:v>0.56661124866917</c:v>
                </c:pt>
                <c:pt idx="225">
                  <c:v>0.571090427715041</c:v>
                </c:pt>
                <c:pt idx="226">
                  <c:v>0.575569606760913</c:v>
                </c:pt>
                <c:pt idx="227">
                  <c:v>0.580048785806784</c:v>
                </c:pt>
                <c:pt idx="228">
                  <c:v>0.584527964852655</c:v>
                </c:pt>
                <c:pt idx="229">
                  <c:v>0.589007143898526</c:v>
                </c:pt>
                <c:pt idx="230">
                  <c:v>0.593486322944397</c:v>
                </c:pt>
                <c:pt idx="231">
                  <c:v>0.597965501990268</c:v>
                </c:pt>
                <c:pt idx="232">
                  <c:v>0.611821199067861</c:v>
                </c:pt>
                <c:pt idx="233">
                  <c:v>0.625676896145454</c:v>
                </c:pt>
                <c:pt idx="234">
                  <c:v>0.639532593223046</c:v>
                </c:pt>
                <c:pt idx="235">
                  <c:v>0.653388290300639</c:v>
                </c:pt>
                <c:pt idx="236">
                  <c:v>0.667243987378232</c:v>
                </c:pt>
                <c:pt idx="237">
                  <c:v>0.681099684455825</c:v>
                </c:pt>
                <c:pt idx="238">
                  <c:v>0.694955381533417</c:v>
                </c:pt>
                <c:pt idx="239">
                  <c:v>0.70881107861101</c:v>
                </c:pt>
                <c:pt idx="240">
                  <c:v>0.722666775688603</c:v>
                </c:pt>
                <c:pt idx="241">
                  <c:v>0.736522472766196</c:v>
                </c:pt>
                <c:pt idx="242">
                  <c:v>0.750378169843788</c:v>
                </c:pt>
                <c:pt idx="243">
                  <c:v>0.764233866921381</c:v>
                </c:pt>
                <c:pt idx="244">
                  <c:v>0.778089563998974</c:v>
                </c:pt>
                <c:pt idx="245">
                  <c:v>0.791945261076567</c:v>
                </c:pt>
                <c:pt idx="246">
                  <c:v>0.805800958154159</c:v>
                </c:pt>
                <c:pt idx="247">
                  <c:v>0.819656655231752</c:v>
                </c:pt>
                <c:pt idx="248">
                  <c:v>0.833512352309345</c:v>
                </c:pt>
                <c:pt idx="249">
                  <c:v>0.821236765382845</c:v>
                </c:pt>
                <c:pt idx="250">
                  <c:v>0.808961178456345</c:v>
                </c:pt>
                <c:pt idx="251">
                  <c:v>0.796685591529845</c:v>
                </c:pt>
                <c:pt idx="252">
                  <c:v>0.784410004603345</c:v>
                </c:pt>
                <c:pt idx="253">
                  <c:v>0.772134417676845</c:v>
                </c:pt>
                <c:pt idx="254">
                  <c:v>0.759858830750345</c:v>
                </c:pt>
                <c:pt idx="255">
                  <c:v>0.747583243823845</c:v>
                </c:pt>
                <c:pt idx="256">
                  <c:v>0.735307656897345</c:v>
                </c:pt>
                <c:pt idx="257">
                  <c:v>0.723032069970845</c:v>
                </c:pt>
                <c:pt idx="258">
                  <c:v>0.710756483044345</c:v>
                </c:pt>
                <c:pt idx="259">
                  <c:v>0.698480896117845</c:v>
                </c:pt>
                <c:pt idx="260">
                  <c:v>0.686205309191345</c:v>
                </c:pt>
                <c:pt idx="261">
                  <c:v>0.673929722264845</c:v>
                </c:pt>
                <c:pt idx="262">
                  <c:v>0.661654135338345</c:v>
                </c:pt>
                <c:pt idx="263">
                  <c:v>0.651320609215345</c:v>
                </c:pt>
                <c:pt idx="264">
                  <c:v>0.640987083092346</c:v>
                </c:pt>
                <c:pt idx="265">
                  <c:v>0.630653556969346</c:v>
                </c:pt>
                <c:pt idx="266">
                  <c:v>0.620320030846347</c:v>
                </c:pt>
                <c:pt idx="267">
                  <c:v>0.609986504723347</c:v>
                </c:pt>
                <c:pt idx="268">
                  <c:v>0.599652978600348</c:v>
                </c:pt>
                <c:pt idx="269">
                  <c:v>0.589319452477348</c:v>
                </c:pt>
                <c:pt idx="270">
                  <c:v>0.578985926354349</c:v>
                </c:pt>
                <c:pt idx="271">
                  <c:v>0.568652400231349</c:v>
                </c:pt>
                <c:pt idx="272">
                  <c:v>0.55831887410835</c:v>
                </c:pt>
                <c:pt idx="273">
                  <c:v>0.54798534798535</c:v>
                </c:pt>
                <c:pt idx="274">
                  <c:v>0.537651821862351</c:v>
                </c:pt>
                <c:pt idx="275">
                  <c:v>0.527318295739351</c:v>
                </c:pt>
                <c:pt idx="276">
                  <c:v>0.526965031626688</c:v>
                </c:pt>
                <c:pt idx="277">
                  <c:v>0.526611767514025</c:v>
                </c:pt>
                <c:pt idx="278">
                  <c:v>0.526258503401362</c:v>
                </c:pt>
                <c:pt idx="279">
                  <c:v>0.525905239288699</c:v>
                </c:pt>
                <c:pt idx="280">
                  <c:v>0.525551975176036</c:v>
                </c:pt>
                <c:pt idx="281">
                  <c:v>0.525198711063373</c:v>
                </c:pt>
                <c:pt idx="282">
                  <c:v>0.52484544695071</c:v>
                </c:pt>
                <c:pt idx="283">
                  <c:v>0.524492182838047</c:v>
                </c:pt>
                <c:pt idx="284">
                  <c:v>0.524138918725384</c:v>
                </c:pt>
                <c:pt idx="285">
                  <c:v>0.523785654612721</c:v>
                </c:pt>
                <c:pt idx="286">
                  <c:v>0.523432390500058</c:v>
                </c:pt>
                <c:pt idx="287">
                  <c:v>0.523079126387395</c:v>
                </c:pt>
                <c:pt idx="288">
                  <c:v>0.522725862274732</c:v>
                </c:pt>
                <c:pt idx="289">
                  <c:v>0.522372598162069</c:v>
                </c:pt>
                <c:pt idx="290">
                  <c:v>0.522019334049406</c:v>
                </c:pt>
                <c:pt idx="291">
                  <c:v>0.51437778118766</c:v>
                </c:pt>
                <c:pt idx="292">
                  <c:v>0.506736228325915</c:v>
                </c:pt>
                <c:pt idx="293">
                  <c:v>0.499094675464169</c:v>
                </c:pt>
                <c:pt idx="294">
                  <c:v>0.491453122602423</c:v>
                </c:pt>
                <c:pt idx="295">
                  <c:v>0.483811569740678</c:v>
                </c:pt>
                <c:pt idx="296">
                  <c:v>0.476170016878932</c:v>
                </c:pt>
                <c:pt idx="297">
                  <c:v>0.468528464017187</c:v>
                </c:pt>
                <c:pt idx="298">
                  <c:v>0.460886911155441</c:v>
                </c:pt>
                <c:pt idx="299">
                  <c:v>0.453245358293695</c:v>
                </c:pt>
                <c:pt idx="300">
                  <c:v>0.44560380543195</c:v>
                </c:pt>
                <c:pt idx="301">
                  <c:v>0.437962252570204</c:v>
                </c:pt>
                <c:pt idx="302">
                  <c:v>0.430320699708458</c:v>
                </c:pt>
                <c:pt idx="303">
                  <c:v>0.422679146846713</c:v>
                </c:pt>
                <c:pt idx="304">
                  <c:v>0.415037593984967</c:v>
                </c:pt>
                <c:pt idx="305">
                  <c:v>0.40774436090226</c:v>
                </c:pt>
                <c:pt idx="306">
                  <c:v>0.400451127819553</c:v>
                </c:pt>
                <c:pt idx="307">
                  <c:v>0.393157894736846</c:v>
                </c:pt>
                <c:pt idx="308">
                  <c:v>0.385864661654139</c:v>
                </c:pt>
                <c:pt idx="309">
                  <c:v>0.378571428571431</c:v>
                </c:pt>
                <c:pt idx="310">
                  <c:v>0.371278195488724</c:v>
                </c:pt>
                <c:pt idx="311">
                  <c:v>0.363984962406017</c:v>
                </c:pt>
                <c:pt idx="312">
                  <c:v>0.35669172932331</c:v>
                </c:pt>
                <c:pt idx="313">
                  <c:v>0.349398496240603</c:v>
                </c:pt>
                <c:pt idx="314">
                  <c:v>0.342105263157896</c:v>
                </c:pt>
                <c:pt idx="315">
                  <c:v>0.332934818664309</c:v>
                </c:pt>
                <c:pt idx="316">
                  <c:v>0.323764374170722</c:v>
                </c:pt>
                <c:pt idx="317">
                  <c:v>0.314593929677135</c:v>
                </c:pt>
                <c:pt idx="318">
                  <c:v>0.305423485183548</c:v>
                </c:pt>
                <c:pt idx="319">
                  <c:v>0.296253040689961</c:v>
                </c:pt>
                <c:pt idx="320">
                  <c:v>0.287082596196374</c:v>
                </c:pt>
                <c:pt idx="321">
                  <c:v>0.277912151702787</c:v>
                </c:pt>
                <c:pt idx="322">
                  <c:v>0.2687417072092</c:v>
                </c:pt>
                <c:pt idx="323">
                  <c:v>0.259571262715613</c:v>
                </c:pt>
                <c:pt idx="324">
                  <c:v>0.250400818222026</c:v>
                </c:pt>
                <c:pt idx="325">
                  <c:v>0.241230373728439</c:v>
                </c:pt>
                <c:pt idx="326">
                  <c:v>0.232059929234852</c:v>
                </c:pt>
                <c:pt idx="327">
                  <c:v>0.222889484741266</c:v>
                </c:pt>
                <c:pt idx="328">
                  <c:v>0.213719040247679</c:v>
                </c:pt>
                <c:pt idx="329">
                  <c:v>0.204548595754092</c:v>
                </c:pt>
                <c:pt idx="330">
                  <c:v>0.195378151260505</c:v>
                </c:pt>
                <c:pt idx="331">
                  <c:v>0.186207706766918</c:v>
                </c:pt>
                <c:pt idx="332">
                  <c:v>0.177037262273331</c:v>
                </c:pt>
                <c:pt idx="333">
                  <c:v>0.167866817779744</c:v>
                </c:pt>
                <c:pt idx="334">
                  <c:v>0.158696373286157</c:v>
                </c:pt>
                <c:pt idx="335">
                  <c:v>0.14952592879257</c:v>
                </c:pt>
                <c:pt idx="336">
                  <c:v>0.140355484298983</c:v>
                </c:pt>
                <c:pt idx="337">
                  <c:v>0.131185039805396</c:v>
                </c:pt>
                <c:pt idx="338">
                  <c:v>0.122014595311809</c:v>
                </c:pt>
                <c:pt idx="339">
                  <c:v>0.112844150818222</c:v>
                </c:pt>
                <c:pt idx="340">
                  <c:v>0.103673706324635</c:v>
                </c:pt>
                <c:pt idx="341">
                  <c:v>0.0945032618310482</c:v>
                </c:pt>
                <c:pt idx="342">
                  <c:v>0.0853328173374612</c:v>
                </c:pt>
                <c:pt idx="343">
                  <c:v>0.0761623728438743</c:v>
                </c:pt>
                <c:pt idx="344">
                  <c:v>0.0669919283502873</c:v>
                </c:pt>
                <c:pt idx="345">
                  <c:v>0.0578214838567004</c:v>
                </c:pt>
                <c:pt idx="346">
                  <c:v>0.0486510393631134</c:v>
                </c:pt>
                <c:pt idx="347">
                  <c:v>0.0491207572249274</c:v>
                </c:pt>
                <c:pt idx="348">
                  <c:v>0.0495904750867414</c:v>
                </c:pt>
                <c:pt idx="349">
                  <c:v>0.0500601929485555</c:v>
                </c:pt>
                <c:pt idx="350">
                  <c:v>0.0505299108103695</c:v>
                </c:pt>
                <c:pt idx="351">
                  <c:v>0.0509996286721835</c:v>
                </c:pt>
                <c:pt idx="352">
                  <c:v>0.0514693465339975</c:v>
                </c:pt>
                <c:pt idx="353">
                  <c:v>0.0519390643958116</c:v>
                </c:pt>
                <c:pt idx="354">
                  <c:v>0.0524087822576256</c:v>
                </c:pt>
                <c:pt idx="355">
                  <c:v>0.0528785001194396</c:v>
                </c:pt>
                <c:pt idx="356">
                  <c:v>0.0533482179812536</c:v>
                </c:pt>
                <c:pt idx="357">
                  <c:v>0.0538179358430676</c:v>
                </c:pt>
                <c:pt idx="358">
                  <c:v>0.0542876537048817</c:v>
                </c:pt>
                <c:pt idx="359">
                  <c:v>0.0547573715666957</c:v>
                </c:pt>
                <c:pt idx="360">
                  <c:v>0.0552270894285097</c:v>
                </c:pt>
                <c:pt idx="361">
                  <c:v>0.0556968072903237</c:v>
                </c:pt>
                <c:pt idx="362">
                  <c:v>0.0561665251521377</c:v>
                </c:pt>
                <c:pt idx="363">
                  <c:v>0.0566362430139518</c:v>
                </c:pt>
                <c:pt idx="364">
                  <c:v>0.0571059608757658</c:v>
                </c:pt>
              </c:numCache>
            </c:numRef>
          </c:yVal>
          <c:smooth val="0"/>
        </c:ser>
        <c:axId val="51348926"/>
        <c:axId val="90943650"/>
      </c:scatterChart>
      <c:valAx>
        <c:axId val="51348926"/>
        <c:scaling>
          <c:orientation val="minMax"/>
        </c:scaling>
        <c:delete val="0"/>
        <c:axPos val="b"/>
        <c:numFmt formatCode="d\-mmm\-yy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90943650"/>
        <c:crosses val="autoZero"/>
        <c:crossBetween val="midCat"/>
      </c:valAx>
      <c:valAx>
        <c:axId val="90943650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1348926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90864995957963"/>
          <c:y val="0.0658315808722685"/>
          <c:w val="0.932578819725141"/>
          <c:h val="0.913870348358782"/>
        </c:manualLayout>
      </c:layout>
      <c:scatterChart>
        <c:scatterStyle val="lineMarker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F</c:v>
                </c:pt>
              </c:strCache>
            </c:strRef>
          </c:tx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730"/>
                <c:pt idx="0">
                  <c:v>3.2407400252713</c:v>
                </c:pt>
                <c:pt idx="1">
                  <c:v>3.2319043132154</c:v>
                </c:pt>
                <c:pt idx="2">
                  <c:v>3.22306860115951</c:v>
                </c:pt>
                <c:pt idx="3">
                  <c:v>3.21423288910361</c:v>
                </c:pt>
                <c:pt idx="4">
                  <c:v>3.20539717704772</c:v>
                </c:pt>
                <c:pt idx="5">
                  <c:v>3.19656146499182</c:v>
                </c:pt>
                <c:pt idx="6">
                  <c:v>3.18772575293593</c:v>
                </c:pt>
                <c:pt idx="7">
                  <c:v>3.17889004088004</c:v>
                </c:pt>
                <c:pt idx="8">
                  <c:v>3.17005432882414</c:v>
                </c:pt>
                <c:pt idx="9">
                  <c:v>3.16121861676825</c:v>
                </c:pt>
                <c:pt idx="10">
                  <c:v>3.15238290471235</c:v>
                </c:pt>
                <c:pt idx="11">
                  <c:v>3.14354719265646</c:v>
                </c:pt>
                <c:pt idx="12">
                  <c:v>3.13471148060057</c:v>
                </c:pt>
                <c:pt idx="13">
                  <c:v>3.12587576854467</c:v>
                </c:pt>
                <c:pt idx="14">
                  <c:v>3.11704005648878</c:v>
                </c:pt>
                <c:pt idx="15">
                  <c:v>3.10820434443288</c:v>
                </c:pt>
                <c:pt idx="16">
                  <c:v>3.09936863237699</c:v>
                </c:pt>
                <c:pt idx="17">
                  <c:v>3.09053292032109</c:v>
                </c:pt>
                <c:pt idx="18">
                  <c:v>3.0816972082652</c:v>
                </c:pt>
                <c:pt idx="19">
                  <c:v>3.07286149620931</c:v>
                </c:pt>
                <c:pt idx="20">
                  <c:v>3.06402578415341</c:v>
                </c:pt>
                <c:pt idx="21">
                  <c:v>3.05519007209752</c:v>
                </c:pt>
                <c:pt idx="22">
                  <c:v>3.04635436004162</c:v>
                </c:pt>
                <c:pt idx="23">
                  <c:v>3.03751864798573</c:v>
                </c:pt>
                <c:pt idx="24">
                  <c:v>3.02868293592984</c:v>
                </c:pt>
                <c:pt idx="25">
                  <c:v>3.01984722387394</c:v>
                </c:pt>
                <c:pt idx="26">
                  <c:v>3.01101151181805</c:v>
                </c:pt>
                <c:pt idx="27">
                  <c:v>3.00217579976215</c:v>
                </c:pt>
                <c:pt idx="28">
                  <c:v>2.99334008770626</c:v>
                </c:pt>
                <c:pt idx="29">
                  <c:v>2.98450437565036</c:v>
                </c:pt>
                <c:pt idx="30">
                  <c:v>2.97566866359447</c:v>
                </c:pt>
                <c:pt idx="31">
                  <c:v>2.98524204474506</c:v>
                </c:pt>
                <c:pt idx="32">
                  <c:v>2.99481542589564</c:v>
                </c:pt>
                <c:pt idx="33">
                  <c:v>3.00438880704623</c:v>
                </c:pt>
                <c:pt idx="34">
                  <c:v>3.01396218819682</c:v>
                </c:pt>
                <c:pt idx="35">
                  <c:v>3.02353556934741</c:v>
                </c:pt>
                <c:pt idx="36">
                  <c:v>3.03310895049799</c:v>
                </c:pt>
                <c:pt idx="37">
                  <c:v>3.04268233164858</c:v>
                </c:pt>
                <c:pt idx="38">
                  <c:v>3.05225571279917</c:v>
                </c:pt>
                <c:pt idx="39">
                  <c:v>3.06182909394975</c:v>
                </c:pt>
                <c:pt idx="40">
                  <c:v>3.07140247510034</c:v>
                </c:pt>
                <c:pt idx="41">
                  <c:v>3.08097585625093</c:v>
                </c:pt>
                <c:pt idx="42">
                  <c:v>3.09054923740152</c:v>
                </c:pt>
                <c:pt idx="43">
                  <c:v>3.1001226185521</c:v>
                </c:pt>
                <c:pt idx="44">
                  <c:v>3.10969599970269</c:v>
                </c:pt>
                <c:pt idx="45">
                  <c:v>3.11926938085328</c:v>
                </c:pt>
                <c:pt idx="46">
                  <c:v>3.12884276200387</c:v>
                </c:pt>
                <c:pt idx="47">
                  <c:v>3.13841614315445</c:v>
                </c:pt>
                <c:pt idx="48">
                  <c:v>3.14798952430504</c:v>
                </c:pt>
                <c:pt idx="49">
                  <c:v>3.15756290545563</c:v>
                </c:pt>
                <c:pt idx="50">
                  <c:v>3.16713628660621</c:v>
                </c:pt>
                <c:pt idx="51">
                  <c:v>3.1767096677568</c:v>
                </c:pt>
                <c:pt idx="52">
                  <c:v>3.18628304890739</c:v>
                </c:pt>
                <c:pt idx="53">
                  <c:v>3.19585643005798</c:v>
                </c:pt>
                <c:pt idx="54">
                  <c:v>3.20542981120856</c:v>
                </c:pt>
                <c:pt idx="55">
                  <c:v>3.21500319235915</c:v>
                </c:pt>
                <c:pt idx="56">
                  <c:v>3.22457657350974</c:v>
                </c:pt>
                <c:pt idx="57">
                  <c:v>3.23414995466032</c:v>
                </c:pt>
                <c:pt idx="58">
                  <c:v>3.24372333581091</c:v>
                </c:pt>
                <c:pt idx="59">
                  <c:v>3.2532967169615</c:v>
                </c:pt>
                <c:pt idx="60">
                  <c:v>3.26287009811209</c:v>
                </c:pt>
                <c:pt idx="61">
                  <c:v>3.27244347926267</c:v>
                </c:pt>
                <c:pt idx="62">
                  <c:v>3.28841594239631</c:v>
                </c:pt>
                <c:pt idx="63">
                  <c:v>3.30438840552995</c:v>
                </c:pt>
                <c:pt idx="64">
                  <c:v>3.3203608686636</c:v>
                </c:pt>
                <c:pt idx="65">
                  <c:v>3.33633333179724</c:v>
                </c:pt>
                <c:pt idx="66">
                  <c:v>3.35230579493088</c:v>
                </c:pt>
                <c:pt idx="67">
                  <c:v>3.36827825806452</c:v>
                </c:pt>
                <c:pt idx="68">
                  <c:v>3.38425072119816</c:v>
                </c:pt>
                <c:pt idx="69">
                  <c:v>3.4002231843318</c:v>
                </c:pt>
                <c:pt idx="70">
                  <c:v>3.41619564746544</c:v>
                </c:pt>
                <c:pt idx="71">
                  <c:v>3.43216811059908</c:v>
                </c:pt>
                <c:pt idx="72">
                  <c:v>3.44814057373272</c:v>
                </c:pt>
                <c:pt idx="73">
                  <c:v>3.46411303686636</c:v>
                </c:pt>
                <c:pt idx="74">
                  <c:v>3.4800855</c:v>
                </c:pt>
                <c:pt idx="75">
                  <c:v>3.49605796313364</c:v>
                </c:pt>
                <c:pt idx="76">
                  <c:v>3.51203042626728</c:v>
                </c:pt>
                <c:pt idx="77">
                  <c:v>3.52800288940092</c:v>
                </c:pt>
                <c:pt idx="78">
                  <c:v>3.54397535253456</c:v>
                </c:pt>
                <c:pt idx="79">
                  <c:v>3.5599478156682</c:v>
                </c:pt>
                <c:pt idx="80">
                  <c:v>3.57592027880184</c:v>
                </c:pt>
                <c:pt idx="81">
                  <c:v>3.59189274193549</c:v>
                </c:pt>
                <c:pt idx="82">
                  <c:v>3.60786520506913</c:v>
                </c:pt>
                <c:pt idx="83">
                  <c:v>3.62383766820277</c:v>
                </c:pt>
                <c:pt idx="84">
                  <c:v>3.63981013133641</c:v>
                </c:pt>
                <c:pt idx="85">
                  <c:v>3.65578259447005</c:v>
                </c:pt>
                <c:pt idx="86">
                  <c:v>3.67175505760369</c:v>
                </c:pt>
                <c:pt idx="87">
                  <c:v>3.68772752073733</c:v>
                </c:pt>
                <c:pt idx="88">
                  <c:v>3.70369998387097</c:v>
                </c:pt>
                <c:pt idx="89">
                  <c:v>3.71967244700461</c:v>
                </c:pt>
                <c:pt idx="90">
                  <c:v>3.73564491013825</c:v>
                </c:pt>
                <c:pt idx="91">
                  <c:v>3.75161737327189</c:v>
                </c:pt>
                <c:pt idx="92">
                  <c:v>3.76263234874387</c:v>
                </c:pt>
                <c:pt idx="93">
                  <c:v>3.77364732421585</c:v>
                </c:pt>
                <c:pt idx="94">
                  <c:v>3.78466229968783</c:v>
                </c:pt>
                <c:pt idx="95">
                  <c:v>3.7956772751598</c:v>
                </c:pt>
                <c:pt idx="96">
                  <c:v>3.80669225063178</c:v>
                </c:pt>
                <c:pt idx="97">
                  <c:v>3.81770722610376</c:v>
                </c:pt>
                <c:pt idx="98">
                  <c:v>3.82872220157574</c:v>
                </c:pt>
                <c:pt idx="99">
                  <c:v>3.83973717704772</c:v>
                </c:pt>
                <c:pt idx="100">
                  <c:v>3.8507521525197</c:v>
                </c:pt>
                <c:pt idx="101">
                  <c:v>3.86176712799168</c:v>
                </c:pt>
                <c:pt idx="102">
                  <c:v>3.87278210346365</c:v>
                </c:pt>
                <c:pt idx="103">
                  <c:v>3.88379707893563</c:v>
                </c:pt>
                <c:pt idx="104">
                  <c:v>3.89481205440761</c:v>
                </c:pt>
                <c:pt idx="105">
                  <c:v>3.90582702987959</c:v>
                </c:pt>
                <c:pt idx="106">
                  <c:v>3.91684200535157</c:v>
                </c:pt>
                <c:pt idx="107">
                  <c:v>3.92785698082355</c:v>
                </c:pt>
                <c:pt idx="108">
                  <c:v>3.93887195629553</c:v>
                </c:pt>
                <c:pt idx="109">
                  <c:v>3.9498869317675</c:v>
                </c:pt>
                <c:pt idx="110">
                  <c:v>3.96090190723948</c:v>
                </c:pt>
                <c:pt idx="111">
                  <c:v>3.97191688271146</c:v>
                </c:pt>
                <c:pt idx="112">
                  <c:v>3.98293185818344</c:v>
                </c:pt>
                <c:pt idx="113">
                  <c:v>3.99394683365542</c:v>
                </c:pt>
                <c:pt idx="114">
                  <c:v>4.0049618091274</c:v>
                </c:pt>
                <c:pt idx="115">
                  <c:v>4.01597678459938</c:v>
                </c:pt>
                <c:pt idx="116">
                  <c:v>4.02699176007135</c:v>
                </c:pt>
                <c:pt idx="117">
                  <c:v>4.03800673554333</c:v>
                </c:pt>
                <c:pt idx="118">
                  <c:v>4.04902171101531</c:v>
                </c:pt>
                <c:pt idx="119">
                  <c:v>4.06003668648729</c:v>
                </c:pt>
                <c:pt idx="120">
                  <c:v>4.07105166195927</c:v>
                </c:pt>
                <c:pt idx="121">
                  <c:v>4.08206663743125</c:v>
                </c:pt>
                <c:pt idx="122">
                  <c:v>4.09308161290323</c:v>
                </c:pt>
                <c:pt idx="123">
                  <c:v>4.09641088095238</c:v>
                </c:pt>
                <c:pt idx="124">
                  <c:v>4.09974014900154</c:v>
                </c:pt>
                <c:pt idx="125">
                  <c:v>4.10306941705069</c:v>
                </c:pt>
                <c:pt idx="126">
                  <c:v>4.10639868509985</c:v>
                </c:pt>
                <c:pt idx="127">
                  <c:v>4.109727953149</c:v>
                </c:pt>
                <c:pt idx="128">
                  <c:v>4.11305722119816</c:v>
                </c:pt>
                <c:pt idx="129">
                  <c:v>4.11638648924731</c:v>
                </c:pt>
                <c:pt idx="130">
                  <c:v>4.11971575729647</c:v>
                </c:pt>
                <c:pt idx="131">
                  <c:v>4.12304502534562</c:v>
                </c:pt>
                <c:pt idx="132">
                  <c:v>4.12637429339478</c:v>
                </c:pt>
                <c:pt idx="133">
                  <c:v>4.12970356144393</c:v>
                </c:pt>
                <c:pt idx="134">
                  <c:v>4.13303282949309</c:v>
                </c:pt>
                <c:pt idx="135">
                  <c:v>4.13636209754224</c:v>
                </c:pt>
                <c:pt idx="136">
                  <c:v>4.1396913655914</c:v>
                </c:pt>
                <c:pt idx="137">
                  <c:v>4.14302063364055</c:v>
                </c:pt>
                <c:pt idx="138">
                  <c:v>4.14634990168971</c:v>
                </c:pt>
                <c:pt idx="139">
                  <c:v>4.14967916973886</c:v>
                </c:pt>
                <c:pt idx="140">
                  <c:v>4.15300843778802</c:v>
                </c:pt>
                <c:pt idx="141">
                  <c:v>4.15633770583717</c:v>
                </c:pt>
                <c:pt idx="142">
                  <c:v>4.15966697388633</c:v>
                </c:pt>
                <c:pt idx="143">
                  <c:v>4.16299624193549</c:v>
                </c:pt>
                <c:pt idx="144">
                  <c:v>4.16632550998464</c:v>
                </c:pt>
                <c:pt idx="145">
                  <c:v>4.16965477803379</c:v>
                </c:pt>
                <c:pt idx="146">
                  <c:v>4.17298404608295</c:v>
                </c:pt>
                <c:pt idx="147">
                  <c:v>4.17631331413211</c:v>
                </c:pt>
                <c:pt idx="148">
                  <c:v>4.17964258218126</c:v>
                </c:pt>
                <c:pt idx="149">
                  <c:v>4.18297185023042</c:v>
                </c:pt>
                <c:pt idx="150">
                  <c:v>4.18630111827957</c:v>
                </c:pt>
                <c:pt idx="151">
                  <c:v>4.18963038632873</c:v>
                </c:pt>
                <c:pt idx="152">
                  <c:v>4.19295965437788</c:v>
                </c:pt>
                <c:pt idx="153">
                  <c:v>4.1963174037461</c:v>
                </c:pt>
                <c:pt idx="154">
                  <c:v>4.19967515311432</c:v>
                </c:pt>
                <c:pt idx="155">
                  <c:v>4.20303290248253</c:v>
                </c:pt>
                <c:pt idx="156">
                  <c:v>4.20639065185075</c:v>
                </c:pt>
                <c:pt idx="157">
                  <c:v>4.20974840121897</c:v>
                </c:pt>
                <c:pt idx="158">
                  <c:v>4.21310615058719</c:v>
                </c:pt>
                <c:pt idx="159">
                  <c:v>4.2164638999554</c:v>
                </c:pt>
                <c:pt idx="160">
                  <c:v>4.21982164932362</c:v>
                </c:pt>
                <c:pt idx="161">
                  <c:v>4.22317939869184</c:v>
                </c:pt>
                <c:pt idx="162">
                  <c:v>4.22653714806006</c:v>
                </c:pt>
                <c:pt idx="163">
                  <c:v>4.22989489742827</c:v>
                </c:pt>
                <c:pt idx="164">
                  <c:v>4.23325264679649</c:v>
                </c:pt>
                <c:pt idx="165">
                  <c:v>4.23661039616471</c:v>
                </c:pt>
                <c:pt idx="166">
                  <c:v>4.23996814553293</c:v>
                </c:pt>
                <c:pt idx="167">
                  <c:v>4.24332589490115</c:v>
                </c:pt>
                <c:pt idx="168">
                  <c:v>4.24668364426936</c:v>
                </c:pt>
                <c:pt idx="169">
                  <c:v>4.25004139363758</c:v>
                </c:pt>
                <c:pt idx="170">
                  <c:v>4.2533991430058</c:v>
                </c:pt>
                <c:pt idx="171">
                  <c:v>4.25675689237402</c:v>
                </c:pt>
                <c:pt idx="172">
                  <c:v>4.26011464174223</c:v>
                </c:pt>
                <c:pt idx="173">
                  <c:v>4.26347239111045</c:v>
                </c:pt>
                <c:pt idx="174">
                  <c:v>4.26683014047867</c:v>
                </c:pt>
                <c:pt idx="175">
                  <c:v>4.27018788984689</c:v>
                </c:pt>
                <c:pt idx="176">
                  <c:v>4.2735456392151</c:v>
                </c:pt>
                <c:pt idx="177">
                  <c:v>4.27690338858332</c:v>
                </c:pt>
                <c:pt idx="178">
                  <c:v>4.28026113795154</c:v>
                </c:pt>
                <c:pt idx="179">
                  <c:v>4.28361888731976</c:v>
                </c:pt>
                <c:pt idx="180">
                  <c:v>4.28697663668797</c:v>
                </c:pt>
                <c:pt idx="181">
                  <c:v>4.29033438605619</c:v>
                </c:pt>
                <c:pt idx="182">
                  <c:v>4.29369213542441</c:v>
                </c:pt>
                <c:pt idx="183">
                  <c:v>4.29704988479263</c:v>
                </c:pt>
                <c:pt idx="184">
                  <c:v>4.30042608369258</c:v>
                </c:pt>
                <c:pt idx="185">
                  <c:v>4.30380228259254</c:v>
                </c:pt>
                <c:pt idx="186">
                  <c:v>4.30717848149249</c:v>
                </c:pt>
                <c:pt idx="187">
                  <c:v>4.31055468039245</c:v>
                </c:pt>
                <c:pt idx="188">
                  <c:v>4.3139308792924</c:v>
                </c:pt>
                <c:pt idx="189">
                  <c:v>4.31730707819236</c:v>
                </c:pt>
                <c:pt idx="190">
                  <c:v>4.32068327709232</c:v>
                </c:pt>
                <c:pt idx="191">
                  <c:v>4.32405947599227</c:v>
                </c:pt>
                <c:pt idx="192">
                  <c:v>4.32743567489223</c:v>
                </c:pt>
                <c:pt idx="193">
                  <c:v>4.33081187379218</c:v>
                </c:pt>
                <c:pt idx="194">
                  <c:v>4.33418807269214</c:v>
                </c:pt>
                <c:pt idx="195">
                  <c:v>4.33756427159209</c:v>
                </c:pt>
                <c:pt idx="196">
                  <c:v>4.34094047049205</c:v>
                </c:pt>
                <c:pt idx="197">
                  <c:v>4.344316669392</c:v>
                </c:pt>
                <c:pt idx="198">
                  <c:v>4.34769286829196</c:v>
                </c:pt>
                <c:pt idx="199">
                  <c:v>4.35106906719191</c:v>
                </c:pt>
                <c:pt idx="200">
                  <c:v>4.35444526609187</c:v>
                </c:pt>
                <c:pt idx="201">
                  <c:v>4.35782146499183</c:v>
                </c:pt>
                <c:pt idx="202">
                  <c:v>4.36119766389178</c:v>
                </c:pt>
                <c:pt idx="203">
                  <c:v>4.36457386279174</c:v>
                </c:pt>
                <c:pt idx="204">
                  <c:v>4.36795006169169</c:v>
                </c:pt>
                <c:pt idx="205">
                  <c:v>4.37132626059165</c:v>
                </c:pt>
                <c:pt idx="206">
                  <c:v>4.3747024594916</c:v>
                </c:pt>
                <c:pt idx="207">
                  <c:v>4.37807865839156</c:v>
                </c:pt>
                <c:pt idx="208">
                  <c:v>4.38145485729151</c:v>
                </c:pt>
                <c:pt idx="209">
                  <c:v>4.38483105619147</c:v>
                </c:pt>
                <c:pt idx="210">
                  <c:v>4.38820725509142</c:v>
                </c:pt>
                <c:pt idx="211">
                  <c:v>4.39158345399138</c:v>
                </c:pt>
                <c:pt idx="212">
                  <c:v>4.39495965289134</c:v>
                </c:pt>
                <c:pt idx="213">
                  <c:v>4.39833585179129</c:v>
                </c:pt>
                <c:pt idx="214">
                  <c:v>4.40171205069125</c:v>
                </c:pt>
                <c:pt idx="215">
                  <c:v>4.40285858706386</c:v>
                </c:pt>
                <c:pt idx="216">
                  <c:v>4.40400512343647</c:v>
                </c:pt>
                <c:pt idx="217">
                  <c:v>4.40515165980909</c:v>
                </c:pt>
                <c:pt idx="218">
                  <c:v>4.4062981961817</c:v>
                </c:pt>
                <c:pt idx="219">
                  <c:v>4.40744473255431</c:v>
                </c:pt>
                <c:pt idx="220">
                  <c:v>4.40859126892693</c:v>
                </c:pt>
                <c:pt idx="221">
                  <c:v>4.40973780529954</c:v>
                </c:pt>
                <c:pt idx="222">
                  <c:v>4.41088434167215</c:v>
                </c:pt>
                <c:pt idx="223">
                  <c:v>4.41203087804477</c:v>
                </c:pt>
                <c:pt idx="224">
                  <c:v>4.41317741441738</c:v>
                </c:pt>
                <c:pt idx="225">
                  <c:v>4.41432395078999</c:v>
                </c:pt>
                <c:pt idx="226">
                  <c:v>4.41547048716261</c:v>
                </c:pt>
                <c:pt idx="227">
                  <c:v>4.41661702353522</c:v>
                </c:pt>
                <c:pt idx="228">
                  <c:v>4.41776355990783</c:v>
                </c:pt>
                <c:pt idx="229">
                  <c:v>4.41891009628045</c:v>
                </c:pt>
                <c:pt idx="230">
                  <c:v>4.42005663265306</c:v>
                </c:pt>
                <c:pt idx="231">
                  <c:v>4.42120316902568</c:v>
                </c:pt>
                <c:pt idx="232">
                  <c:v>4.42234970539829</c:v>
                </c:pt>
                <c:pt idx="233">
                  <c:v>4.4234962417709</c:v>
                </c:pt>
                <c:pt idx="234">
                  <c:v>4.42464277814352</c:v>
                </c:pt>
                <c:pt idx="235">
                  <c:v>4.42578931451613</c:v>
                </c:pt>
                <c:pt idx="236">
                  <c:v>4.42693585088874</c:v>
                </c:pt>
                <c:pt idx="237">
                  <c:v>4.42808238726136</c:v>
                </c:pt>
                <c:pt idx="238">
                  <c:v>4.42922892363397</c:v>
                </c:pt>
                <c:pt idx="239">
                  <c:v>4.43037546000658</c:v>
                </c:pt>
                <c:pt idx="240">
                  <c:v>4.4315219963792</c:v>
                </c:pt>
                <c:pt idx="241">
                  <c:v>4.43266853275181</c:v>
                </c:pt>
                <c:pt idx="242">
                  <c:v>4.43381506912442</c:v>
                </c:pt>
                <c:pt idx="243">
                  <c:v>4.43277938085328</c:v>
                </c:pt>
                <c:pt idx="244">
                  <c:v>4.43174369258213</c:v>
                </c:pt>
                <c:pt idx="245">
                  <c:v>4.43070800431099</c:v>
                </c:pt>
                <c:pt idx="246">
                  <c:v>4.42967231603984</c:v>
                </c:pt>
                <c:pt idx="247">
                  <c:v>4.42863662776869</c:v>
                </c:pt>
                <c:pt idx="248">
                  <c:v>4.42760093949755</c:v>
                </c:pt>
                <c:pt idx="249">
                  <c:v>4.4265652512264</c:v>
                </c:pt>
                <c:pt idx="250">
                  <c:v>4.42552956295526</c:v>
                </c:pt>
                <c:pt idx="251">
                  <c:v>4.42449387468411</c:v>
                </c:pt>
                <c:pt idx="252">
                  <c:v>4.42345818641296</c:v>
                </c:pt>
                <c:pt idx="253">
                  <c:v>4.42242249814182</c:v>
                </c:pt>
                <c:pt idx="254">
                  <c:v>4.42138680987067</c:v>
                </c:pt>
                <c:pt idx="255">
                  <c:v>4.42035112159953</c:v>
                </c:pt>
                <c:pt idx="256">
                  <c:v>4.41931543332838</c:v>
                </c:pt>
                <c:pt idx="257">
                  <c:v>4.41827974505723</c:v>
                </c:pt>
                <c:pt idx="258">
                  <c:v>4.41724405678609</c:v>
                </c:pt>
                <c:pt idx="259">
                  <c:v>4.41620836851494</c:v>
                </c:pt>
                <c:pt idx="260">
                  <c:v>4.41517268024379</c:v>
                </c:pt>
                <c:pt idx="261">
                  <c:v>4.41413699197265</c:v>
                </c:pt>
                <c:pt idx="262">
                  <c:v>4.4131013037015</c:v>
                </c:pt>
                <c:pt idx="263">
                  <c:v>4.41206561543036</c:v>
                </c:pt>
                <c:pt idx="264">
                  <c:v>4.41102992715921</c:v>
                </c:pt>
                <c:pt idx="265">
                  <c:v>4.40999423888806</c:v>
                </c:pt>
                <c:pt idx="266">
                  <c:v>4.40895855061692</c:v>
                </c:pt>
                <c:pt idx="267">
                  <c:v>4.40792286234577</c:v>
                </c:pt>
                <c:pt idx="268">
                  <c:v>4.40688717407463</c:v>
                </c:pt>
                <c:pt idx="269">
                  <c:v>4.40585148580348</c:v>
                </c:pt>
                <c:pt idx="270">
                  <c:v>4.40481579753233</c:v>
                </c:pt>
                <c:pt idx="271">
                  <c:v>4.40378010926119</c:v>
                </c:pt>
                <c:pt idx="272">
                  <c:v>4.40274442099004</c:v>
                </c:pt>
                <c:pt idx="273">
                  <c:v>4.40170873271889</c:v>
                </c:pt>
                <c:pt idx="274">
                  <c:v>4.39394910291859</c:v>
                </c:pt>
                <c:pt idx="275">
                  <c:v>4.38618947311828</c:v>
                </c:pt>
                <c:pt idx="276">
                  <c:v>4.37842984331797</c:v>
                </c:pt>
                <c:pt idx="277">
                  <c:v>4.37067021351767</c:v>
                </c:pt>
                <c:pt idx="278">
                  <c:v>4.36291058371736</c:v>
                </c:pt>
                <c:pt idx="279">
                  <c:v>4.35515095391705</c:v>
                </c:pt>
                <c:pt idx="280">
                  <c:v>4.34739132411674</c:v>
                </c:pt>
                <c:pt idx="281">
                  <c:v>4.33963169431644</c:v>
                </c:pt>
                <c:pt idx="282">
                  <c:v>4.33187206451613</c:v>
                </c:pt>
                <c:pt idx="283">
                  <c:v>4.32411243471582</c:v>
                </c:pt>
                <c:pt idx="284">
                  <c:v>4.31635280491552</c:v>
                </c:pt>
                <c:pt idx="285">
                  <c:v>4.30859317511521</c:v>
                </c:pt>
                <c:pt idx="286">
                  <c:v>4.3008335453149</c:v>
                </c:pt>
                <c:pt idx="287">
                  <c:v>4.29307391551459</c:v>
                </c:pt>
                <c:pt idx="288">
                  <c:v>4.28531428571429</c:v>
                </c:pt>
                <c:pt idx="289">
                  <c:v>4.27755465591398</c:v>
                </c:pt>
                <c:pt idx="290">
                  <c:v>4.26979502611367</c:v>
                </c:pt>
                <c:pt idx="291">
                  <c:v>4.26203539631337</c:v>
                </c:pt>
                <c:pt idx="292">
                  <c:v>4.25427576651306</c:v>
                </c:pt>
                <c:pt idx="293">
                  <c:v>4.24651613671275</c:v>
                </c:pt>
                <c:pt idx="294">
                  <c:v>4.23875650691244</c:v>
                </c:pt>
                <c:pt idx="295">
                  <c:v>4.23099687711214</c:v>
                </c:pt>
                <c:pt idx="296">
                  <c:v>4.22323724731183</c:v>
                </c:pt>
                <c:pt idx="297">
                  <c:v>4.21547761751152</c:v>
                </c:pt>
                <c:pt idx="298">
                  <c:v>4.20771798771122</c:v>
                </c:pt>
                <c:pt idx="299">
                  <c:v>4.19995835791091</c:v>
                </c:pt>
                <c:pt idx="300">
                  <c:v>4.1921987281106</c:v>
                </c:pt>
                <c:pt idx="301">
                  <c:v>4.18443909831029</c:v>
                </c:pt>
                <c:pt idx="302">
                  <c:v>4.17667946850999</c:v>
                </c:pt>
                <c:pt idx="303">
                  <c:v>4.16891983870968</c:v>
                </c:pt>
                <c:pt idx="304">
                  <c:v>4.15453227738963</c:v>
                </c:pt>
                <c:pt idx="305">
                  <c:v>4.14014471606957</c:v>
                </c:pt>
                <c:pt idx="306">
                  <c:v>4.12575715474952</c:v>
                </c:pt>
                <c:pt idx="307">
                  <c:v>4.11136959342946</c:v>
                </c:pt>
                <c:pt idx="308">
                  <c:v>4.09698203210941</c:v>
                </c:pt>
                <c:pt idx="309">
                  <c:v>4.08259447078936</c:v>
                </c:pt>
                <c:pt idx="310">
                  <c:v>4.0682069094693</c:v>
                </c:pt>
                <c:pt idx="311">
                  <c:v>4.05381934814925</c:v>
                </c:pt>
                <c:pt idx="312">
                  <c:v>4.0394317868292</c:v>
                </c:pt>
                <c:pt idx="313">
                  <c:v>4.02504422550914</c:v>
                </c:pt>
                <c:pt idx="314">
                  <c:v>4.01065666418909</c:v>
                </c:pt>
                <c:pt idx="315">
                  <c:v>3.99626910286904</c:v>
                </c:pt>
                <c:pt idx="316">
                  <c:v>3.98188154154898</c:v>
                </c:pt>
                <c:pt idx="317">
                  <c:v>3.96749398022893</c:v>
                </c:pt>
                <c:pt idx="318">
                  <c:v>3.95310641890888</c:v>
                </c:pt>
                <c:pt idx="319">
                  <c:v>3.93871885758882</c:v>
                </c:pt>
                <c:pt idx="320">
                  <c:v>3.92433129626877</c:v>
                </c:pt>
                <c:pt idx="321">
                  <c:v>3.90994373494871</c:v>
                </c:pt>
                <c:pt idx="322">
                  <c:v>3.89555617362866</c:v>
                </c:pt>
                <c:pt idx="323">
                  <c:v>3.88116861230861</c:v>
                </c:pt>
                <c:pt idx="324">
                  <c:v>3.86678105098855</c:v>
                </c:pt>
                <c:pt idx="325">
                  <c:v>3.8523934896685</c:v>
                </c:pt>
                <c:pt idx="326">
                  <c:v>3.83800592834845</c:v>
                </c:pt>
                <c:pt idx="327">
                  <c:v>3.82361836702839</c:v>
                </c:pt>
                <c:pt idx="328">
                  <c:v>3.80923080570834</c:v>
                </c:pt>
                <c:pt idx="329">
                  <c:v>3.79484324438829</c:v>
                </c:pt>
                <c:pt idx="330">
                  <c:v>3.78045568306823</c:v>
                </c:pt>
                <c:pt idx="331">
                  <c:v>3.76606812174818</c:v>
                </c:pt>
                <c:pt idx="332">
                  <c:v>3.75168056042813</c:v>
                </c:pt>
                <c:pt idx="333">
                  <c:v>3.73729299910807</c:v>
                </c:pt>
                <c:pt idx="334">
                  <c:v>3.72290543778802</c:v>
                </c:pt>
                <c:pt idx="335">
                  <c:v>3.70712778110599</c:v>
                </c:pt>
                <c:pt idx="336">
                  <c:v>3.69135012442396</c:v>
                </c:pt>
                <c:pt idx="337">
                  <c:v>3.67557246774194</c:v>
                </c:pt>
                <c:pt idx="338">
                  <c:v>3.65979481105991</c:v>
                </c:pt>
                <c:pt idx="339">
                  <c:v>3.64401715437788</c:v>
                </c:pt>
                <c:pt idx="340">
                  <c:v>3.62823949769585</c:v>
                </c:pt>
                <c:pt idx="341">
                  <c:v>3.61246184101382</c:v>
                </c:pt>
                <c:pt idx="342">
                  <c:v>3.5966841843318</c:v>
                </c:pt>
                <c:pt idx="343">
                  <c:v>3.58090652764977</c:v>
                </c:pt>
                <c:pt idx="344">
                  <c:v>3.56512887096774</c:v>
                </c:pt>
                <c:pt idx="345">
                  <c:v>3.54935121428571</c:v>
                </c:pt>
                <c:pt idx="346">
                  <c:v>3.53357355760369</c:v>
                </c:pt>
                <c:pt idx="347">
                  <c:v>3.51779590092166</c:v>
                </c:pt>
                <c:pt idx="348">
                  <c:v>3.50201824423963</c:v>
                </c:pt>
                <c:pt idx="349">
                  <c:v>3.4862405875576</c:v>
                </c:pt>
                <c:pt idx="350">
                  <c:v>3.47046293087558</c:v>
                </c:pt>
                <c:pt idx="351">
                  <c:v>3.45468527419355</c:v>
                </c:pt>
                <c:pt idx="352">
                  <c:v>3.43890761751152</c:v>
                </c:pt>
                <c:pt idx="353">
                  <c:v>3.42312996082949</c:v>
                </c:pt>
                <c:pt idx="354">
                  <c:v>3.40735230414747</c:v>
                </c:pt>
                <c:pt idx="355">
                  <c:v>3.39157464746544</c:v>
                </c:pt>
                <c:pt idx="356">
                  <c:v>3.37579699078341</c:v>
                </c:pt>
                <c:pt idx="357">
                  <c:v>3.36001933410138</c:v>
                </c:pt>
                <c:pt idx="358">
                  <c:v>3.34424167741935</c:v>
                </c:pt>
                <c:pt idx="359">
                  <c:v>3.32846402073733</c:v>
                </c:pt>
                <c:pt idx="360">
                  <c:v>3.3126863640553</c:v>
                </c:pt>
                <c:pt idx="361">
                  <c:v>3.29690870737327</c:v>
                </c:pt>
                <c:pt idx="362">
                  <c:v>3.28113105069124</c:v>
                </c:pt>
                <c:pt idx="363">
                  <c:v>3.26535339400922</c:v>
                </c:pt>
                <c:pt idx="364">
                  <c:v>3.24957573732719</c:v>
                </c:pt>
                <c:pt idx="365">
                  <c:v>3.2407400252713</c:v>
                </c:pt>
                <c:pt idx="366">
                  <c:v>3.2319043132154</c:v>
                </c:pt>
                <c:pt idx="367">
                  <c:v>3.22306860115951</c:v>
                </c:pt>
                <c:pt idx="368">
                  <c:v>3.21423288910361</c:v>
                </c:pt>
                <c:pt idx="369">
                  <c:v>3.20539717704772</c:v>
                </c:pt>
                <c:pt idx="370">
                  <c:v>3.19656146499182</c:v>
                </c:pt>
                <c:pt idx="371">
                  <c:v>3.18772575293593</c:v>
                </c:pt>
                <c:pt idx="372">
                  <c:v>3.17889004088004</c:v>
                </c:pt>
                <c:pt idx="373">
                  <c:v>3.17005432882414</c:v>
                </c:pt>
                <c:pt idx="374">
                  <c:v>3.16121861676825</c:v>
                </c:pt>
                <c:pt idx="375">
                  <c:v>3.15238290471235</c:v>
                </c:pt>
                <c:pt idx="376">
                  <c:v>3.14354719265646</c:v>
                </c:pt>
                <c:pt idx="377">
                  <c:v>3.13471148060057</c:v>
                </c:pt>
                <c:pt idx="378">
                  <c:v>3.12587576854467</c:v>
                </c:pt>
                <c:pt idx="379">
                  <c:v>3.11704005648878</c:v>
                </c:pt>
                <c:pt idx="380">
                  <c:v>3.10820434443288</c:v>
                </c:pt>
                <c:pt idx="381">
                  <c:v>3.09936863237699</c:v>
                </c:pt>
                <c:pt idx="382">
                  <c:v>3.09053292032109</c:v>
                </c:pt>
                <c:pt idx="383">
                  <c:v>3.0816972082652</c:v>
                </c:pt>
                <c:pt idx="384">
                  <c:v>3.07286149620931</c:v>
                </c:pt>
                <c:pt idx="385">
                  <c:v>3.06402578415341</c:v>
                </c:pt>
                <c:pt idx="386">
                  <c:v>3.05519007209752</c:v>
                </c:pt>
                <c:pt idx="387">
                  <c:v>3.04635436004162</c:v>
                </c:pt>
                <c:pt idx="388">
                  <c:v>3.03751864798573</c:v>
                </c:pt>
                <c:pt idx="389">
                  <c:v>3.02868293592984</c:v>
                </c:pt>
                <c:pt idx="390">
                  <c:v>3.01984722387394</c:v>
                </c:pt>
                <c:pt idx="391">
                  <c:v>3.01101151181805</c:v>
                </c:pt>
                <c:pt idx="392">
                  <c:v>3.00217579976215</c:v>
                </c:pt>
                <c:pt idx="393">
                  <c:v>2.99334008770626</c:v>
                </c:pt>
                <c:pt idx="394">
                  <c:v>2.98450437565036</c:v>
                </c:pt>
                <c:pt idx="395">
                  <c:v>2.97566866359447</c:v>
                </c:pt>
                <c:pt idx="396">
                  <c:v>2.98524204474506</c:v>
                </c:pt>
                <c:pt idx="397">
                  <c:v>2.99481542589564</c:v>
                </c:pt>
                <c:pt idx="398">
                  <c:v>3.00438880704623</c:v>
                </c:pt>
                <c:pt idx="399">
                  <c:v>3.01396218819682</c:v>
                </c:pt>
                <c:pt idx="400">
                  <c:v>3.02353556934741</c:v>
                </c:pt>
                <c:pt idx="401">
                  <c:v>3.03310895049799</c:v>
                </c:pt>
                <c:pt idx="402">
                  <c:v>3.04268233164858</c:v>
                </c:pt>
                <c:pt idx="403">
                  <c:v>3.05225571279917</c:v>
                </c:pt>
                <c:pt idx="404">
                  <c:v>3.06182909394975</c:v>
                </c:pt>
                <c:pt idx="405">
                  <c:v>3.07140247510034</c:v>
                </c:pt>
                <c:pt idx="406">
                  <c:v>3.08097585625093</c:v>
                </c:pt>
                <c:pt idx="407">
                  <c:v>3.09054923740152</c:v>
                </c:pt>
                <c:pt idx="408">
                  <c:v>3.1001226185521</c:v>
                </c:pt>
                <c:pt idx="409">
                  <c:v>3.10969599970269</c:v>
                </c:pt>
                <c:pt idx="410">
                  <c:v>3.11926938085328</c:v>
                </c:pt>
                <c:pt idx="411">
                  <c:v>3.12884276200387</c:v>
                </c:pt>
                <c:pt idx="412">
                  <c:v>3.13841614315445</c:v>
                </c:pt>
                <c:pt idx="413">
                  <c:v>3.14798952430504</c:v>
                </c:pt>
                <c:pt idx="414">
                  <c:v>3.15756290545563</c:v>
                </c:pt>
                <c:pt idx="415">
                  <c:v>3.16713628660621</c:v>
                </c:pt>
                <c:pt idx="416">
                  <c:v>3.1767096677568</c:v>
                </c:pt>
                <c:pt idx="417">
                  <c:v>3.18628304890739</c:v>
                </c:pt>
                <c:pt idx="418">
                  <c:v>3.19585643005798</c:v>
                </c:pt>
                <c:pt idx="419">
                  <c:v>3.20542981120856</c:v>
                </c:pt>
                <c:pt idx="420">
                  <c:v>3.21500319235915</c:v>
                </c:pt>
                <c:pt idx="421">
                  <c:v>3.22457657350974</c:v>
                </c:pt>
                <c:pt idx="422">
                  <c:v>3.23414995466032</c:v>
                </c:pt>
                <c:pt idx="423">
                  <c:v>3.24372333581091</c:v>
                </c:pt>
                <c:pt idx="424">
                  <c:v>3.2532967169615</c:v>
                </c:pt>
                <c:pt idx="425">
                  <c:v>3.26287009811209</c:v>
                </c:pt>
                <c:pt idx="426">
                  <c:v>3.27244347926267</c:v>
                </c:pt>
                <c:pt idx="427">
                  <c:v>3.28841594239631</c:v>
                </c:pt>
                <c:pt idx="428">
                  <c:v>3.30438840552995</c:v>
                </c:pt>
                <c:pt idx="429">
                  <c:v>3.3203608686636</c:v>
                </c:pt>
                <c:pt idx="430">
                  <c:v>3.33633333179724</c:v>
                </c:pt>
                <c:pt idx="431">
                  <c:v>3.35230579493088</c:v>
                </c:pt>
                <c:pt idx="432">
                  <c:v>3.36827825806452</c:v>
                </c:pt>
                <c:pt idx="433">
                  <c:v>3.38425072119816</c:v>
                </c:pt>
                <c:pt idx="434">
                  <c:v>3.4002231843318</c:v>
                </c:pt>
                <c:pt idx="435">
                  <c:v>3.41619564746544</c:v>
                </c:pt>
                <c:pt idx="436">
                  <c:v>3.43216811059908</c:v>
                </c:pt>
                <c:pt idx="437">
                  <c:v>3.44814057373272</c:v>
                </c:pt>
                <c:pt idx="438">
                  <c:v>3.46411303686636</c:v>
                </c:pt>
                <c:pt idx="439">
                  <c:v>3.4800855</c:v>
                </c:pt>
                <c:pt idx="440">
                  <c:v>3.49605796313364</c:v>
                </c:pt>
                <c:pt idx="441">
                  <c:v>3.51203042626728</c:v>
                </c:pt>
                <c:pt idx="442">
                  <c:v>3.52800288940092</c:v>
                </c:pt>
                <c:pt idx="443">
                  <c:v>3.54397535253456</c:v>
                </c:pt>
                <c:pt idx="444">
                  <c:v>3.5599478156682</c:v>
                </c:pt>
                <c:pt idx="445">
                  <c:v>3.57592027880184</c:v>
                </c:pt>
                <c:pt idx="446">
                  <c:v>3.59189274193549</c:v>
                </c:pt>
                <c:pt idx="447">
                  <c:v>3.60786520506913</c:v>
                </c:pt>
                <c:pt idx="448">
                  <c:v>3.62383766820277</c:v>
                </c:pt>
                <c:pt idx="449">
                  <c:v>3.63981013133641</c:v>
                </c:pt>
                <c:pt idx="450">
                  <c:v>3.65578259447005</c:v>
                </c:pt>
                <c:pt idx="451">
                  <c:v>3.67175505760369</c:v>
                </c:pt>
                <c:pt idx="452">
                  <c:v>3.68772752073733</c:v>
                </c:pt>
                <c:pt idx="453">
                  <c:v>3.70369998387097</c:v>
                </c:pt>
                <c:pt idx="454">
                  <c:v>3.71967244700461</c:v>
                </c:pt>
                <c:pt idx="455">
                  <c:v>3.73564491013825</c:v>
                </c:pt>
                <c:pt idx="456">
                  <c:v>3.75161737327189</c:v>
                </c:pt>
                <c:pt idx="457">
                  <c:v>3.76263234874387</c:v>
                </c:pt>
                <c:pt idx="458">
                  <c:v>3.77364732421585</c:v>
                </c:pt>
                <c:pt idx="459">
                  <c:v>3.78466229968783</c:v>
                </c:pt>
                <c:pt idx="460">
                  <c:v>3.7956772751598</c:v>
                </c:pt>
                <c:pt idx="461">
                  <c:v>3.80669225063178</c:v>
                </c:pt>
                <c:pt idx="462">
                  <c:v>3.81770722610376</c:v>
                </c:pt>
                <c:pt idx="463">
                  <c:v>3.82872220157574</c:v>
                </c:pt>
                <c:pt idx="464">
                  <c:v>3.83973717704772</c:v>
                </c:pt>
                <c:pt idx="465">
                  <c:v>3.8507521525197</c:v>
                </c:pt>
                <c:pt idx="466">
                  <c:v>3.86176712799168</c:v>
                </c:pt>
                <c:pt idx="467">
                  <c:v>3.87278210346365</c:v>
                </c:pt>
                <c:pt idx="468">
                  <c:v>3.88379707893563</c:v>
                </c:pt>
                <c:pt idx="469">
                  <c:v>3.89481205440761</c:v>
                </c:pt>
                <c:pt idx="470">
                  <c:v>3.90582702987959</c:v>
                </c:pt>
                <c:pt idx="471">
                  <c:v>3.91684200535157</c:v>
                </c:pt>
                <c:pt idx="472">
                  <c:v>3.92785698082355</c:v>
                </c:pt>
                <c:pt idx="473">
                  <c:v>3.93887195629553</c:v>
                </c:pt>
                <c:pt idx="474">
                  <c:v>3.9498869317675</c:v>
                </c:pt>
                <c:pt idx="475">
                  <c:v>3.96090190723948</c:v>
                </c:pt>
                <c:pt idx="476">
                  <c:v>3.97191688271146</c:v>
                </c:pt>
                <c:pt idx="477">
                  <c:v>3.98293185818344</c:v>
                </c:pt>
                <c:pt idx="478">
                  <c:v>3.99394683365542</c:v>
                </c:pt>
                <c:pt idx="479">
                  <c:v>4.0049618091274</c:v>
                </c:pt>
                <c:pt idx="480">
                  <c:v>4.01597678459938</c:v>
                </c:pt>
                <c:pt idx="481">
                  <c:v>4.02699176007135</c:v>
                </c:pt>
                <c:pt idx="482">
                  <c:v>4.03800673554333</c:v>
                </c:pt>
                <c:pt idx="483">
                  <c:v>4.04902171101531</c:v>
                </c:pt>
                <c:pt idx="484">
                  <c:v>4.06003668648729</c:v>
                </c:pt>
                <c:pt idx="485">
                  <c:v>4.07105166195927</c:v>
                </c:pt>
                <c:pt idx="486">
                  <c:v>4.08206663743125</c:v>
                </c:pt>
                <c:pt idx="487">
                  <c:v>4.09308161290323</c:v>
                </c:pt>
                <c:pt idx="488">
                  <c:v>4.09641088095238</c:v>
                </c:pt>
                <c:pt idx="489">
                  <c:v>4.09974014900154</c:v>
                </c:pt>
                <c:pt idx="490">
                  <c:v>4.10306941705069</c:v>
                </c:pt>
                <c:pt idx="491">
                  <c:v>4.10639868509985</c:v>
                </c:pt>
                <c:pt idx="492">
                  <c:v>4.109727953149</c:v>
                </c:pt>
                <c:pt idx="493">
                  <c:v>4.11305722119816</c:v>
                </c:pt>
                <c:pt idx="494">
                  <c:v>4.11638648924731</c:v>
                </c:pt>
                <c:pt idx="495">
                  <c:v>4.11971575729647</c:v>
                </c:pt>
                <c:pt idx="496">
                  <c:v>4.12304502534562</c:v>
                </c:pt>
                <c:pt idx="497">
                  <c:v>4.12637429339478</c:v>
                </c:pt>
                <c:pt idx="498">
                  <c:v>4.12970356144393</c:v>
                </c:pt>
                <c:pt idx="499">
                  <c:v>4.13303282949309</c:v>
                </c:pt>
                <c:pt idx="500">
                  <c:v>4.13636209754224</c:v>
                </c:pt>
                <c:pt idx="501">
                  <c:v>4.1396913655914</c:v>
                </c:pt>
                <c:pt idx="502">
                  <c:v>4.14302063364055</c:v>
                </c:pt>
                <c:pt idx="503">
                  <c:v>4.14634990168971</c:v>
                </c:pt>
                <c:pt idx="504">
                  <c:v>4.14967916973886</c:v>
                </c:pt>
                <c:pt idx="505">
                  <c:v>4.15300843778802</c:v>
                </c:pt>
                <c:pt idx="506">
                  <c:v>4.15633770583717</c:v>
                </c:pt>
                <c:pt idx="507">
                  <c:v>4.15966697388633</c:v>
                </c:pt>
                <c:pt idx="508">
                  <c:v>4.16299624193549</c:v>
                </c:pt>
                <c:pt idx="509">
                  <c:v>4.16632550998464</c:v>
                </c:pt>
                <c:pt idx="510">
                  <c:v>4.16965477803379</c:v>
                </c:pt>
                <c:pt idx="511">
                  <c:v>4.17298404608295</c:v>
                </c:pt>
                <c:pt idx="512">
                  <c:v>4.17631331413211</c:v>
                </c:pt>
                <c:pt idx="513">
                  <c:v>4.17964258218126</c:v>
                </c:pt>
                <c:pt idx="514">
                  <c:v>4.18297185023042</c:v>
                </c:pt>
                <c:pt idx="515">
                  <c:v>4.18630111827957</c:v>
                </c:pt>
                <c:pt idx="516">
                  <c:v>4.18963038632873</c:v>
                </c:pt>
                <c:pt idx="517">
                  <c:v>4.19295965437788</c:v>
                </c:pt>
                <c:pt idx="518">
                  <c:v>4.1963174037461</c:v>
                </c:pt>
                <c:pt idx="519">
                  <c:v>4.19967515311432</c:v>
                </c:pt>
                <c:pt idx="520">
                  <c:v>4.20303290248253</c:v>
                </c:pt>
                <c:pt idx="521">
                  <c:v>4.20639065185075</c:v>
                </c:pt>
                <c:pt idx="522">
                  <c:v>4.20974840121897</c:v>
                </c:pt>
                <c:pt idx="523">
                  <c:v>4.21310615058719</c:v>
                </c:pt>
                <c:pt idx="524">
                  <c:v>4.2164638999554</c:v>
                </c:pt>
                <c:pt idx="525">
                  <c:v>4.21982164932362</c:v>
                </c:pt>
                <c:pt idx="526">
                  <c:v>4.22317939869184</c:v>
                </c:pt>
                <c:pt idx="527">
                  <c:v>4.22653714806006</c:v>
                </c:pt>
                <c:pt idx="528">
                  <c:v>4.22989489742827</c:v>
                </c:pt>
                <c:pt idx="529">
                  <c:v>4.23325264679649</c:v>
                </c:pt>
                <c:pt idx="530">
                  <c:v>4.23661039616471</c:v>
                </c:pt>
                <c:pt idx="531">
                  <c:v>4.23996814553293</c:v>
                </c:pt>
                <c:pt idx="532">
                  <c:v>4.24332589490115</c:v>
                </c:pt>
                <c:pt idx="533">
                  <c:v>4.24668364426936</c:v>
                </c:pt>
                <c:pt idx="534">
                  <c:v>4.25004139363758</c:v>
                </c:pt>
                <c:pt idx="535">
                  <c:v>4.2533991430058</c:v>
                </c:pt>
                <c:pt idx="536">
                  <c:v>4.25675689237402</c:v>
                </c:pt>
                <c:pt idx="537">
                  <c:v>4.26011464174223</c:v>
                </c:pt>
                <c:pt idx="538">
                  <c:v>4.26347239111045</c:v>
                </c:pt>
                <c:pt idx="539">
                  <c:v>4.26683014047867</c:v>
                </c:pt>
                <c:pt idx="540">
                  <c:v>4.27018788984689</c:v>
                </c:pt>
                <c:pt idx="541">
                  <c:v>4.2735456392151</c:v>
                </c:pt>
                <c:pt idx="542">
                  <c:v>4.27690338858332</c:v>
                </c:pt>
                <c:pt idx="543">
                  <c:v>4.28026113795154</c:v>
                </c:pt>
                <c:pt idx="544">
                  <c:v>4.28361888731976</c:v>
                </c:pt>
                <c:pt idx="545">
                  <c:v>4.28697663668797</c:v>
                </c:pt>
                <c:pt idx="546">
                  <c:v>4.29033438605619</c:v>
                </c:pt>
                <c:pt idx="547">
                  <c:v>4.29369213542441</c:v>
                </c:pt>
                <c:pt idx="548">
                  <c:v>4.29704988479263</c:v>
                </c:pt>
                <c:pt idx="549">
                  <c:v>4.30042608369258</c:v>
                </c:pt>
                <c:pt idx="550">
                  <c:v>4.30380228259254</c:v>
                </c:pt>
                <c:pt idx="551">
                  <c:v>4.30717848149249</c:v>
                </c:pt>
                <c:pt idx="552">
                  <c:v>4.31055468039245</c:v>
                </c:pt>
                <c:pt idx="553">
                  <c:v>4.3139308792924</c:v>
                </c:pt>
                <c:pt idx="554">
                  <c:v>4.31730707819236</c:v>
                </c:pt>
                <c:pt idx="555">
                  <c:v>4.32068327709232</c:v>
                </c:pt>
                <c:pt idx="556">
                  <c:v>4.32405947599227</c:v>
                </c:pt>
                <c:pt idx="557">
                  <c:v>4.32743567489223</c:v>
                </c:pt>
                <c:pt idx="558">
                  <c:v>4.33081187379218</c:v>
                </c:pt>
                <c:pt idx="559">
                  <c:v>4.33418807269214</c:v>
                </c:pt>
                <c:pt idx="560">
                  <c:v>4.33756427159209</c:v>
                </c:pt>
                <c:pt idx="561">
                  <c:v>4.34094047049205</c:v>
                </c:pt>
                <c:pt idx="562">
                  <c:v>4.344316669392</c:v>
                </c:pt>
                <c:pt idx="563">
                  <c:v>4.34769286829196</c:v>
                </c:pt>
                <c:pt idx="564">
                  <c:v>4.35106906719191</c:v>
                </c:pt>
                <c:pt idx="565">
                  <c:v>4.35444526609187</c:v>
                </c:pt>
                <c:pt idx="566">
                  <c:v>4.35782146499183</c:v>
                </c:pt>
                <c:pt idx="567">
                  <c:v>4.36119766389178</c:v>
                </c:pt>
                <c:pt idx="568">
                  <c:v>4.36457386279174</c:v>
                </c:pt>
                <c:pt idx="569">
                  <c:v>4.36795006169169</c:v>
                </c:pt>
                <c:pt idx="570">
                  <c:v>4.37132626059165</c:v>
                </c:pt>
                <c:pt idx="571">
                  <c:v>4.3747024594916</c:v>
                </c:pt>
                <c:pt idx="572">
                  <c:v>4.37807865839156</c:v>
                </c:pt>
                <c:pt idx="573">
                  <c:v>4.38145485729151</c:v>
                </c:pt>
                <c:pt idx="574">
                  <c:v>4.38483105619147</c:v>
                </c:pt>
                <c:pt idx="575">
                  <c:v>4.38820725509142</c:v>
                </c:pt>
                <c:pt idx="576">
                  <c:v>4.39158345399138</c:v>
                </c:pt>
                <c:pt idx="577">
                  <c:v>4.39495965289134</c:v>
                </c:pt>
                <c:pt idx="578">
                  <c:v>4.39833585179129</c:v>
                </c:pt>
                <c:pt idx="579">
                  <c:v>4.40171205069125</c:v>
                </c:pt>
                <c:pt idx="580">
                  <c:v>4.40285858706386</c:v>
                </c:pt>
                <c:pt idx="581">
                  <c:v>4.40400512343647</c:v>
                </c:pt>
                <c:pt idx="582">
                  <c:v>4.40515165980909</c:v>
                </c:pt>
                <c:pt idx="583">
                  <c:v>4.4062981961817</c:v>
                </c:pt>
                <c:pt idx="584">
                  <c:v>4.40744473255431</c:v>
                </c:pt>
                <c:pt idx="585">
                  <c:v>4.40859126892693</c:v>
                </c:pt>
                <c:pt idx="586">
                  <c:v>4.40973780529954</c:v>
                </c:pt>
                <c:pt idx="587">
                  <c:v>4.41088434167215</c:v>
                </c:pt>
                <c:pt idx="588">
                  <c:v>4.41203087804477</c:v>
                </c:pt>
                <c:pt idx="589">
                  <c:v>4.41317741441738</c:v>
                </c:pt>
                <c:pt idx="590">
                  <c:v>4.41432395078999</c:v>
                </c:pt>
                <c:pt idx="591">
                  <c:v>4.41547048716261</c:v>
                </c:pt>
                <c:pt idx="592">
                  <c:v>4.41661702353522</c:v>
                </c:pt>
                <c:pt idx="593">
                  <c:v>4.41776355990783</c:v>
                </c:pt>
                <c:pt idx="594">
                  <c:v>4.41891009628045</c:v>
                </c:pt>
                <c:pt idx="595">
                  <c:v>4.42005663265306</c:v>
                </c:pt>
                <c:pt idx="596">
                  <c:v>4.42120316902568</c:v>
                </c:pt>
                <c:pt idx="597">
                  <c:v>4.42234970539829</c:v>
                </c:pt>
                <c:pt idx="598">
                  <c:v>4.4234962417709</c:v>
                </c:pt>
                <c:pt idx="599">
                  <c:v>4.42464277814352</c:v>
                </c:pt>
                <c:pt idx="600">
                  <c:v>4.42578931451613</c:v>
                </c:pt>
                <c:pt idx="601">
                  <c:v>4.42693585088874</c:v>
                </c:pt>
                <c:pt idx="602">
                  <c:v>4.42808238726136</c:v>
                </c:pt>
                <c:pt idx="603">
                  <c:v>4.42922892363397</c:v>
                </c:pt>
                <c:pt idx="604">
                  <c:v>4.43037546000658</c:v>
                </c:pt>
                <c:pt idx="605">
                  <c:v>4.4315219963792</c:v>
                </c:pt>
                <c:pt idx="606">
                  <c:v>4.43266853275181</c:v>
                </c:pt>
                <c:pt idx="607">
                  <c:v>4.43381506912442</c:v>
                </c:pt>
                <c:pt idx="608">
                  <c:v>4.43277938085328</c:v>
                </c:pt>
                <c:pt idx="609">
                  <c:v>4.43174369258213</c:v>
                </c:pt>
                <c:pt idx="610">
                  <c:v>4.43070800431099</c:v>
                </c:pt>
                <c:pt idx="611">
                  <c:v>4.42967231603984</c:v>
                </c:pt>
                <c:pt idx="612">
                  <c:v>4.42863662776869</c:v>
                </c:pt>
                <c:pt idx="613">
                  <c:v>4.42760093949755</c:v>
                </c:pt>
                <c:pt idx="614">
                  <c:v>4.4265652512264</c:v>
                </c:pt>
                <c:pt idx="615">
                  <c:v>4.42552956295526</c:v>
                </c:pt>
                <c:pt idx="616">
                  <c:v>4.42449387468411</c:v>
                </c:pt>
                <c:pt idx="617">
                  <c:v>4.42345818641296</c:v>
                </c:pt>
                <c:pt idx="618">
                  <c:v>4.42242249814182</c:v>
                </c:pt>
                <c:pt idx="619">
                  <c:v>4.42138680987067</c:v>
                </c:pt>
                <c:pt idx="620">
                  <c:v>4.42035112159953</c:v>
                </c:pt>
                <c:pt idx="621">
                  <c:v>4.41931543332838</c:v>
                </c:pt>
                <c:pt idx="622">
                  <c:v>4.41827974505723</c:v>
                </c:pt>
                <c:pt idx="623">
                  <c:v>4.41724405678609</c:v>
                </c:pt>
                <c:pt idx="624">
                  <c:v>4.41620836851494</c:v>
                </c:pt>
                <c:pt idx="625">
                  <c:v>4.41517268024379</c:v>
                </c:pt>
                <c:pt idx="626">
                  <c:v>4.41413699197265</c:v>
                </c:pt>
                <c:pt idx="627">
                  <c:v>4.4131013037015</c:v>
                </c:pt>
                <c:pt idx="628">
                  <c:v>4.41206561543036</c:v>
                </c:pt>
                <c:pt idx="629">
                  <c:v>4.41102992715921</c:v>
                </c:pt>
                <c:pt idx="630">
                  <c:v>4.40999423888806</c:v>
                </c:pt>
                <c:pt idx="631">
                  <c:v>4.40895855061692</c:v>
                </c:pt>
                <c:pt idx="632">
                  <c:v>4.40792286234577</c:v>
                </c:pt>
                <c:pt idx="633">
                  <c:v>4.40688717407463</c:v>
                </c:pt>
                <c:pt idx="634">
                  <c:v>4.40585148580348</c:v>
                </c:pt>
                <c:pt idx="635">
                  <c:v>4.40481579753233</c:v>
                </c:pt>
                <c:pt idx="636">
                  <c:v>4.40378010926119</c:v>
                </c:pt>
                <c:pt idx="637">
                  <c:v>4.40274442099004</c:v>
                </c:pt>
                <c:pt idx="638">
                  <c:v>4.40170873271889</c:v>
                </c:pt>
                <c:pt idx="639">
                  <c:v>4.39394910291859</c:v>
                </c:pt>
                <c:pt idx="640">
                  <c:v>4.38618947311828</c:v>
                </c:pt>
                <c:pt idx="641">
                  <c:v>4.37842984331797</c:v>
                </c:pt>
                <c:pt idx="642">
                  <c:v>4.37067021351767</c:v>
                </c:pt>
                <c:pt idx="643">
                  <c:v>4.36291058371736</c:v>
                </c:pt>
                <c:pt idx="644">
                  <c:v>4.35515095391705</c:v>
                </c:pt>
                <c:pt idx="645">
                  <c:v>4.34739132411674</c:v>
                </c:pt>
                <c:pt idx="646">
                  <c:v>4.33963169431644</c:v>
                </c:pt>
                <c:pt idx="647">
                  <c:v>4.33187206451613</c:v>
                </c:pt>
                <c:pt idx="648">
                  <c:v>4.32411243471582</c:v>
                </c:pt>
                <c:pt idx="649">
                  <c:v>4.31635280491552</c:v>
                </c:pt>
                <c:pt idx="650">
                  <c:v>4.30859317511521</c:v>
                </c:pt>
                <c:pt idx="651">
                  <c:v>4.3008335453149</c:v>
                </c:pt>
                <c:pt idx="652">
                  <c:v>4.29307391551459</c:v>
                </c:pt>
                <c:pt idx="653">
                  <c:v>4.28531428571429</c:v>
                </c:pt>
                <c:pt idx="654">
                  <c:v>4.27755465591398</c:v>
                </c:pt>
                <c:pt idx="655">
                  <c:v>4.26979502611367</c:v>
                </c:pt>
                <c:pt idx="656">
                  <c:v>4.26203539631337</c:v>
                </c:pt>
                <c:pt idx="657">
                  <c:v>4.25427576651306</c:v>
                </c:pt>
                <c:pt idx="658">
                  <c:v>4.24651613671275</c:v>
                </c:pt>
                <c:pt idx="659">
                  <c:v>4.23875650691244</c:v>
                </c:pt>
                <c:pt idx="660">
                  <c:v>4.23099687711214</c:v>
                </c:pt>
                <c:pt idx="661">
                  <c:v>4.22323724731183</c:v>
                </c:pt>
                <c:pt idx="662">
                  <c:v>4.21547761751152</c:v>
                </c:pt>
                <c:pt idx="663">
                  <c:v>4.20771798771122</c:v>
                </c:pt>
                <c:pt idx="664">
                  <c:v>4.19995835791091</c:v>
                </c:pt>
                <c:pt idx="665">
                  <c:v>4.1921987281106</c:v>
                </c:pt>
                <c:pt idx="666">
                  <c:v>4.18443909831029</c:v>
                </c:pt>
                <c:pt idx="667">
                  <c:v>4.17667946850999</c:v>
                </c:pt>
                <c:pt idx="668">
                  <c:v>4.16891983870968</c:v>
                </c:pt>
                <c:pt idx="669">
                  <c:v>4.15453227738963</c:v>
                </c:pt>
                <c:pt idx="670">
                  <c:v>4.14014471606957</c:v>
                </c:pt>
                <c:pt idx="671">
                  <c:v>4.12575715474952</c:v>
                </c:pt>
                <c:pt idx="672">
                  <c:v>4.11136959342946</c:v>
                </c:pt>
                <c:pt idx="673">
                  <c:v>4.09698203210941</c:v>
                </c:pt>
                <c:pt idx="674">
                  <c:v>4.08259447078936</c:v>
                </c:pt>
                <c:pt idx="675">
                  <c:v>4.0682069094693</c:v>
                </c:pt>
                <c:pt idx="676">
                  <c:v>4.05381934814925</c:v>
                </c:pt>
                <c:pt idx="677">
                  <c:v>4.0394317868292</c:v>
                </c:pt>
                <c:pt idx="678">
                  <c:v>4.02504422550914</c:v>
                </c:pt>
                <c:pt idx="679">
                  <c:v>4.01065666418909</c:v>
                </c:pt>
                <c:pt idx="680">
                  <c:v>3.99626910286904</c:v>
                </c:pt>
                <c:pt idx="681">
                  <c:v>3.98188154154898</c:v>
                </c:pt>
                <c:pt idx="682">
                  <c:v>3.96749398022893</c:v>
                </c:pt>
                <c:pt idx="683">
                  <c:v>3.95310641890888</c:v>
                </c:pt>
                <c:pt idx="684">
                  <c:v>3.93871885758882</c:v>
                </c:pt>
                <c:pt idx="685">
                  <c:v>3.92433129626877</c:v>
                </c:pt>
                <c:pt idx="686">
                  <c:v>3.90994373494871</c:v>
                </c:pt>
                <c:pt idx="687">
                  <c:v>3.89555617362866</c:v>
                </c:pt>
                <c:pt idx="688">
                  <c:v>3.88116861230861</c:v>
                </c:pt>
                <c:pt idx="689">
                  <c:v>3.86678105098855</c:v>
                </c:pt>
                <c:pt idx="690">
                  <c:v>3.8523934896685</c:v>
                </c:pt>
                <c:pt idx="691">
                  <c:v>3.83800592834845</c:v>
                </c:pt>
                <c:pt idx="692">
                  <c:v>3.82361836702839</c:v>
                </c:pt>
                <c:pt idx="693">
                  <c:v>3.80923080570834</c:v>
                </c:pt>
                <c:pt idx="694">
                  <c:v>3.79484324438829</c:v>
                </c:pt>
                <c:pt idx="695">
                  <c:v>3.78045568306823</c:v>
                </c:pt>
                <c:pt idx="696">
                  <c:v>3.76606812174818</c:v>
                </c:pt>
                <c:pt idx="697">
                  <c:v>3.75168056042813</c:v>
                </c:pt>
                <c:pt idx="698">
                  <c:v>3.73729299910807</c:v>
                </c:pt>
                <c:pt idx="699">
                  <c:v>3.72290543778802</c:v>
                </c:pt>
                <c:pt idx="700">
                  <c:v>3.70712778110599</c:v>
                </c:pt>
                <c:pt idx="701">
                  <c:v>3.69135012442396</c:v>
                </c:pt>
                <c:pt idx="702">
                  <c:v>3.67557246774194</c:v>
                </c:pt>
                <c:pt idx="703">
                  <c:v>3.65979481105991</c:v>
                </c:pt>
                <c:pt idx="704">
                  <c:v>3.64401715437788</c:v>
                </c:pt>
                <c:pt idx="705">
                  <c:v>3.62823949769585</c:v>
                </c:pt>
                <c:pt idx="706">
                  <c:v>3.61246184101382</c:v>
                </c:pt>
                <c:pt idx="707">
                  <c:v>3.5966841843318</c:v>
                </c:pt>
                <c:pt idx="708">
                  <c:v>3.58090652764977</c:v>
                </c:pt>
                <c:pt idx="709">
                  <c:v>3.56512887096774</c:v>
                </c:pt>
                <c:pt idx="710">
                  <c:v>3.54935121428571</c:v>
                </c:pt>
                <c:pt idx="711">
                  <c:v>3.53357355760369</c:v>
                </c:pt>
                <c:pt idx="712">
                  <c:v>3.51779590092166</c:v>
                </c:pt>
                <c:pt idx="713">
                  <c:v>3.50201824423963</c:v>
                </c:pt>
                <c:pt idx="714">
                  <c:v>3.4862405875576</c:v>
                </c:pt>
                <c:pt idx="715">
                  <c:v>3.47046293087558</c:v>
                </c:pt>
                <c:pt idx="716">
                  <c:v>3.45468527419355</c:v>
                </c:pt>
                <c:pt idx="717">
                  <c:v>3.43890761751152</c:v>
                </c:pt>
                <c:pt idx="718">
                  <c:v>3.42312996082949</c:v>
                </c:pt>
                <c:pt idx="719">
                  <c:v>3.40735230414747</c:v>
                </c:pt>
                <c:pt idx="720">
                  <c:v>3.39157464746544</c:v>
                </c:pt>
                <c:pt idx="721">
                  <c:v>3.37579699078341</c:v>
                </c:pt>
                <c:pt idx="722">
                  <c:v>3.36001933410138</c:v>
                </c:pt>
                <c:pt idx="723">
                  <c:v>3.34424167741935</c:v>
                </c:pt>
                <c:pt idx="724">
                  <c:v>3.32846402073733</c:v>
                </c:pt>
                <c:pt idx="725">
                  <c:v>3.3126863640553</c:v>
                </c:pt>
                <c:pt idx="726">
                  <c:v>3.29690870737327</c:v>
                </c:pt>
                <c:pt idx="727">
                  <c:v>3.28113105069124</c:v>
                </c:pt>
                <c:pt idx="728">
                  <c:v>3.26535339400922</c:v>
                </c:pt>
                <c:pt idx="729">
                  <c:v>3.24957573732719</c:v>
                </c:pt>
              </c:numCache>
            </c:numRef>
          </c:yVal>
          <c:smooth val="0"/>
        </c:ser>
        <c:axId val="66946306"/>
        <c:axId val="78937047"/>
      </c:scatterChart>
      <c:scatterChart>
        <c:scatterStyle val="lineMarker"/>
        <c:varyColors val="0"/>
        <c:ser>
          <c:idx val="1"/>
          <c:order val="1"/>
          <c:tx>
            <c:strRef>
              <c:f>label 2</c:f>
              <c:strCache>
                <c:ptCount val="1"/>
                <c:pt idx="0">
                  <c:v>Column FI</c:v>
                </c:pt>
              </c:strCache>
            </c:strRef>
          </c:tx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730"/>
                <c:pt idx="0">
                  <c:v>44079</c:v>
                </c:pt>
                <c:pt idx="1">
                  <c:v>44100</c:v>
                </c:pt>
                <c:pt idx="2">
                  <c:v>44270</c:v>
                </c:pt>
                <c:pt idx="3">
                  <c:v>44331</c:v>
                </c:pt>
                <c:pt idx="4">
                  <c:v>44350</c:v>
                </c:pt>
                <c:pt idx="5">
                  <c:v>44367</c:v>
                </c:pt>
                <c:pt idx="6">
                  <c:v>44381</c:v>
                </c:pt>
                <c:pt idx="7">
                  <c:v>44394</c:v>
                </c:pt>
                <c:pt idx="8">
                  <c:v>44409</c:v>
                </c:pt>
                <c:pt idx="9">
                  <c:v>44423</c:v>
                </c:pt>
                <c:pt idx="10">
                  <c:v>44433</c:v>
                </c:pt>
                <c:pt idx="11">
                  <c:v>44465</c:v>
                </c:pt>
                <c:pt idx="12">
                  <c:v>44635</c:v>
                </c:pt>
                <c:pt idx="13">
                  <c:v>44701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730"/>
                <c:pt idx="0">
                  <c:v>1.573</c:v>
                </c:pt>
                <c:pt idx="1">
                  <c:v>1.975</c:v>
                </c:pt>
                <c:pt idx="2">
                  <c:v>2.801</c:v>
                </c:pt>
                <c:pt idx="3">
                  <c:v>2.664</c:v>
                </c:pt>
                <c:pt idx="4">
                  <c:v>2.424</c:v>
                </c:pt>
                <c:pt idx="5">
                  <c:v>2.48</c:v>
                </c:pt>
                <c:pt idx="6">
                  <c:v>1.902</c:v>
                </c:pt>
                <c:pt idx="7">
                  <c:v>1.337</c:v>
                </c:pt>
                <c:pt idx="8">
                  <c:v>1.549</c:v>
                </c:pt>
                <c:pt idx="9">
                  <c:v>1.518</c:v>
                </c:pt>
                <c:pt idx="10">
                  <c:v>1.584</c:v>
                </c:pt>
                <c:pt idx="11">
                  <c:v>2.032</c:v>
                </c:pt>
                <c:pt idx="12">
                  <c:v>3.034</c:v>
                </c:pt>
                <c:pt idx="13">
                  <c:v>2.666</c:v>
                </c:pt>
              </c:numCache>
            </c:numRef>
          </c:yVal>
          <c:smooth val="0"/>
        </c:ser>
        <c:axId val="62963023"/>
        <c:axId val="75881041"/>
      </c:scatterChart>
      <c:valAx>
        <c:axId val="66946306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78937047"/>
        <c:crosses val="autoZero"/>
        <c:crossBetween val="midCat"/>
        <c:majorUnit val="30.45"/>
      </c:valAx>
      <c:valAx>
        <c:axId val="78937047"/>
        <c:scaling>
          <c:orientation val="maxMin"/>
          <c:max val="4.5"/>
          <c:min val="2.5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66946306"/>
        <c:crosses val="autoZero"/>
        <c:crossBetween val="midCat"/>
        <c:majorUnit val="0.5"/>
      </c:valAx>
      <c:valAx>
        <c:axId val="62963023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75881041"/>
        <c:crossBetween val="midCat"/>
      </c:valAx>
      <c:valAx>
        <c:axId val="75881041"/>
        <c:scaling>
          <c:orientation val="maxMin"/>
          <c:max val="3.1"/>
          <c:min val="1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62963023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90429229649988"/>
          <c:y val="0.0658315808722685"/>
          <c:w val="0.932543852558403"/>
          <c:h val="0.913870348358782"/>
        </c:manualLayout>
      </c:layout>
      <c:scatterChart>
        <c:scatterStyle val="lineMarker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F</c:v>
                </c:pt>
              </c:strCache>
            </c:strRef>
          </c:tx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730"/>
                <c:pt idx="0">
                  <c:v>3.2407400252713</c:v>
                </c:pt>
                <c:pt idx="1">
                  <c:v>3.2319043132154</c:v>
                </c:pt>
                <c:pt idx="2">
                  <c:v>3.22306860115951</c:v>
                </c:pt>
                <c:pt idx="3">
                  <c:v>3.21423288910361</c:v>
                </c:pt>
                <c:pt idx="4">
                  <c:v>3.20539717704772</c:v>
                </c:pt>
                <c:pt idx="5">
                  <c:v>3.19656146499182</c:v>
                </c:pt>
                <c:pt idx="6">
                  <c:v>3.18772575293593</c:v>
                </c:pt>
                <c:pt idx="7">
                  <c:v>3.17889004088004</c:v>
                </c:pt>
                <c:pt idx="8">
                  <c:v>3.17005432882414</c:v>
                </c:pt>
                <c:pt idx="9">
                  <c:v>3.16121861676825</c:v>
                </c:pt>
                <c:pt idx="10">
                  <c:v>3.15238290471235</c:v>
                </c:pt>
                <c:pt idx="11">
                  <c:v>3.14354719265646</c:v>
                </c:pt>
                <c:pt idx="12">
                  <c:v>3.13471148060057</c:v>
                </c:pt>
                <c:pt idx="13">
                  <c:v>3.12587576854467</c:v>
                </c:pt>
                <c:pt idx="14">
                  <c:v>3.11704005648878</c:v>
                </c:pt>
                <c:pt idx="15">
                  <c:v>3.10820434443288</c:v>
                </c:pt>
                <c:pt idx="16">
                  <c:v>3.09936863237699</c:v>
                </c:pt>
                <c:pt idx="17">
                  <c:v>3.09053292032109</c:v>
                </c:pt>
                <c:pt idx="18">
                  <c:v>3.0816972082652</c:v>
                </c:pt>
                <c:pt idx="19">
                  <c:v>3.07286149620931</c:v>
                </c:pt>
                <c:pt idx="20">
                  <c:v>3.06402578415341</c:v>
                </c:pt>
                <c:pt idx="21">
                  <c:v>3.05519007209752</c:v>
                </c:pt>
                <c:pt idx="22">
                  <c:v>3.04635436004162</c:v>
                </c:pt>
                <c:pt idx="23">
                  <c:v>3.03751864798573</c:v>
                </c:pt>
                <c:pt idx="24">
                  <c:v>3.02868293592984</c:v>
                </c:pt>
                <c:pt idx="25">
                  <c:v>3.01984722387394</c:v>
                </c:pt>
                <c:pt idx="26">
                  <c:v>3.01101151181805</c:v>
                </c:pt>
                <c:pt idx="27">
                  <c:v>3.00217579976215</c:v>
                </c:pt>
                <c:pt idx="28">
                  <c:v>2.99334008770626</c:v>
                </c:pt>
                <c:pt idx="29">
                  <c:v>2.98450437565036</c:v>
                </c:pt>
                <c:pt idx="30">
                  <c:v>2.97566866359447</c:v>
                </c:pt>
                <c:pt idx="31">
                  <c:v>2.98524204474506</c:v>
                </c:pt>
                <c:pt idx="32">
                  <c:v>2.99481542589564</c:v>
                </c:pt>
                <c:pt idx="33">
                  <c:v>3.00438880704623</c:v>
                </c:pt>
                <c:pt idx="34">
                  <c:v>3.01396218819682</c:v>
                </c:pt>
                <c:pt idx="35">
                  <c:v>3.02353556934741</c:v>
                </c:pt>
                <c:pt idx="36">
                  <c:v>3.03310895049799</c:v>
                </c:pt>
                <c:pt idx="37">
                  <c:v>3.04268233164858</c:v>
                </c:pt>
                <c:pt idx="38">
                  <c:v>3.05225571279917</c:v>
                </c:pt>
                <c:pt idx="39">
                  <c:v>3.06182909394975</c:v>
                </c:pt>
                <c:pt idx="40">
                  <c:v>3.07140247510034</c:v>
                </c:pt>
                <c:pt idx="41">
                  <c:v>3.08097585625093</c:v>
                </c:pt>
                <c:pt idx="42">
                  <c:v>3.09054923740152</c:v>
                </c:pt>
                <c:pt idx="43">
                  <c:v>3.1001226185521</c:v>
                </c:pt>
                <c:pt idx="44">
                  <c:v>3.10969599970269</c:v>
                </c:pt>
                <c:pt idx="45">
                  <c:v>3.11926938085328</c:v>
                </c:pt>
                <c:pt idx="46">
                  <c:v>3.12884276200387</c:v>
                </c:pt>
                <c:pt idx="47">
                  <c:v>3.13841614315445</c:v>
                </c:pt>
                <c:pt idx="48">
                  <c:v>3.14798952430504</c:v>
                </c:pt>
                <c:pt idx="49">
                  <c:v>3.15756290545563</c:v>
                </c:pt>
                <c:pt idx="50">
                  <c:v>3.16713628660621</c:v>
                </c:pt>
                <c:pt idx="51">
                  <c:v>3.1767096677568</c:v>
                </c:pt>
                <c:pt idx="52">
                  <c:v>3.18628304890739</c:v>
                </c:pt>
                <c:pt idx="53">
                  <c:v>3.19585643005798</c:v>
                </c:pt>
                <c:pt idx="54">
                  <c:v>3.20542981120856</c:v>
                </c:pt>
                <c:pt idx="55">
                  <c:v>3.21500319235915</c:v>
                </c:pt>
                <c:pt idx="56">
                  <c:v>3.22457657350974</c:v>
                </c:pt>
                <c:pt idx="57">
                  <c:v>3.23414995466032</c:v>
                </c:pt>
                <c:pt idx="58">
                  <c:v>3.24372333581091</c:v>
                </c:pt>
                <c:pt idx="59">
                  <c:v>3.2532967169615</c:v>
                </c:pt>
                <c:pt idx="60">
                  <c:v>3.26287009811209</c:v>
                </c:pt>
                <c:pt idx="61">
                  <c:v>3.27244347926267</c:v>
                </c:pt>
                <c:pt idx="62">
                  <c:v>3.28841594239631</c:v>
                </c:pt>
                <c:pt idx="63">
                  <c:v>3.30438840552995</c:v>
                </c:pt>
                <c:pt idx="64">
                  <c:v>3.3203608686636</c:v>
                </c:pt>
                <c:pt idx="65">
                  <c:v>3.33633333179724</c:v>
                </c:pt>
                <c:pt idx="66">
                  <c:v>3.35230579493088</c:v>
                </c:pt>
                <c:pt idx="67">
                  <c:v>3.36827825806452</c:v>
                </c:pt>
                <c:pt idx="68">
                  <c:v>3.38425072119816</c:v>
                </c:pt>
                <c:pt idx="69">
                  <c:v>3.4002231843318</c:v>
                </c:pt>
                <c:pt idx="70">
                  <c:v>3.41619564746544</c:v>
                </c:pt>
                <c:pt idx="71">
                  <c:v>3.43216811059908</c:v>
                </c:pt>
                <c:pt idx="72">
                  <c:v>3.44814057373272</c:v>
                </c:pt>
                <c:pt idx="73">
                  <c:v>3.46411303686636</c:v>
                </c:pt>
                <c:pt idx="74">
                  <c:v>3.4800855</c:v>
                </c:pt>
                <c:pt idx="75">
                  <c:v>3.49605796313364</c:v>
                </c:pt>
                <c:pt idx="76">
                  <c:v>3.51203042626728</c:v>
                </c:pt>
                <c:pt idx="77">
                  <c:v>3.52800288940092</c:v>
                </c:pt>
                <c:pt idx="78">
                  <c:v>3.54397535253456</c:v>
                </c:pt>
                <c:pt idx="79">
                  <c:v>3.5599478156682</c:v>
                </c:pt>
                <c:pt idx="80">
                  <c:v>3.57592027880184</c:v>
                </c:pt>
                <c:pt idx="81">
                  <c:v>3.59189274193549</c:v>
                </c:pt>
                <c:pt idx="82">
                  <c:v>3.60786520506913</c:v>
                </c:pt>
                <c:pt idx="83">
                  <c:v>3.62383766820277</c:v>
                </c:pt>
                <c:pt idx="84">
                  <c:v>3.63981013133641</c:v>
                </c:pt>
                <c:pt idx="85">
                  <c:v>3.65578259447005</c:v>
                </c:pt>
                <c:pt idx="86">
                  <c:v>3.67175505760369</c:v>
                </c:pt>
                <c:pt idx="87">
                  <c:v>3.68772752073733</c:v>
                </c:pt>
                <c:pt idx="88">
                  <c:v>3.70369998387097</c:v>
                </c:pt>
                <c:pt idx="89">
                  <c:v>3.71967244700461</c:v>
                </c:pt>
                <c:pt idx="90">
                  <c:v>3.73564491013825</c:v>
                </c:pt>
                <c:pt idx="91">
                  <c:v>3.75161737327189</c:v>
                </c:pt>
                <c:pt idx="92">
                  <c:v>3.76263234874387</c:v>
                </c:pt>
                <c:pt idx="93">
                  <c:v>3.77364732421585</c:v>
                </c:pt>
                <c:pt idx="94">
                  <c:v>3.78466229968783</c:v>
                </c:pt>
                <c:pt idx="95">
                  <c:v>3.7956772751598</c:v>
                </c:pt>
                <c:pt idx="96">
                  <c:v>3.80669225063178</c:v>
                </c:pt>
                <c:pt idx="97">
                  <c:v>3.81770722610376</c:v>
                </c:pt>
                <c:pt idx="98">
                  <c:v>3.82872220157574</c:v>
                </c:pt>
                <c:pt idx="99">
                  <c:v>3.83973717704772</c:v>
                </c:pt>
                <c:pt idx="100">
                  <c:v>3.8507521525197</c:v>
                </c:pt>
                <c:pt idx="101">
                  <c:v>3.86176712799168</c:v>
                </c:pt>
                <c:pt idx="102">
                  <c:v>3.87278210346365</c:v>
                </c:pt>
                <c:pt idx="103">
                  <c:v>3.88379707893563</c:v>
                </c:pt>
                <c:pt idx="104">
                  <c:v>3.89481205440761</c:v>
                </c:pt>
                <c:pt idx="105">
                  <c:v>3.90582702987959</c:v>
                </c:pt>
                <c:pt idx="106">
                  <c:v>3.91684200535157</c:v>
                </c:pt>
                <c:pt idx="107">
                  <c:v>3.92785698082355</c:v>
                </c:pt>
                <c:pt idx="108">
                  <c:v>3.93887195629553</c:v>
                </c:pt>
                <c:pt idx="109">
                  <c:v>3.9498869317675</c:v>
                </c:pt>
                <c:pt idx="110">
                  <c:v>3.96090190723948</c:v>
                </c:pt>
                <c:pt idx="111">
                  <c:v>3.97191688271146</c:v>
                </c:pt>
                <c:pt idx="112">
                  <c:v>3.98293185818344</c:v>
                </c:pt>
                <c:pt idx="113">
                  <c:v>3.99394683365542</c:v>
                </c:pt>
                <c:pt idx="114">
                  <c:v>4.0049618091274</c:v>
                </c:pt>
                <c:pt idx="115">
                  <c:v>4.01597678459938</c:v>
                </c:pt>
                <c:pt idx="116">
                  <c:v>4.02699176007135</c:v>
                </c:pt>
                <c:pt idx="117">
                  <c:v>4.03800673554333</c:v>
                </c:pt>
                <c:pt idx="118">
                  <c:v>4.04902171101531</c:v>
                </c:pt>
                <c:pt idx="119">
                  <c:v>4.06003668648729</c:v>
                </c:pt>
                <c:pt idx="120">
                  <c:v>4.07105166195927</c:v>
                </c:pt>
                <c:pt idx="121">
                  <c:v>4.08206663743125</c:v>
                </c:pt>
                <c:pt idx="122">
                  <c:v>4.09308161290323</c:v>
                </c:pt>
                <c:pt idx="123">
                  <c:v>4.09641088095238</c:v>
                </c:pt>
                <c:pt idx="124">
                  <c:v>4.09974014900154</c:v>
                </c:pt>
                <c:pt idx="125">
                  <c:v>4.10306941705069</c:v>
                </c:pt>
                <c:pt idx="126">
                  <c:v>4.10639868509985</c:v>
                </c:pt>
                <c:pt idx="127">
                  <c:v>4.109727953149</c:v>
                </c:pt>
                <c:pt idx="128">
                  <c:v>4.11305722119816</c:v>
                </c:pt>
                <c:pt idx="129">
                  <c:v>4.11638648924731</c:v>
                </c:pt>
                <c:pt idx="130">
                  <c:v>4.11971575729647</c:v>
                </c:pt>
                <c:pt idx="131">
                  <c:v>4.12304502534562</c:v>
                </c:pt>
                <c:pt idx="132">
                  <c:v>4.12637429339478</c:v>
                </c:pt>
                <c:pt idx="133">
                  <c:v>4.12970356144393</c:v>
                </c:pt>
                <c:pt idx="134">
                  <c:v>4.13303282949309</c:v>
                </c:pt>
                <c:pt idx="135">
                  <c:v>4.13636209754224</c:v>
                </c:pt>
                <c:pt idx="136">
                  <c:v>4.1396913655914</c:v>
                </c:pt>
                <c:pt idx="137">
                  <c:v>4.14302063364055</c:v>
                </c:pt>
                <c:pt idx="138">
                  <c:v>4.14634990168971</c:v>
                </c:pt>
                <c:pt idx="139">
                  <c:v>4.14967916973886</c:v>
                </c:pt>
                <c:pt idx="140">
                  <c:v>4.15300843778802</c:v>
                </c:pt>
                <c:pt idx="141">
                  <c:v>4.15633770583717</c:v>
                </c:pt>
                <c:pt idx="142">
                  <c:v>4.15966697388633</c:v>
                </c:pt>
                <c:pt idx="143">
                  <c:v>4.16299624193549</c:v>
                </c:pt>
                <c:pt idx="144">
                  <c:v>4.16632550998464</c:v>
                </c:pt>
                <c:pt idx="145">
                  <c:v>4.16965477803379</c:v>
                </c:pt>
                <c:pt idx="146">
                  <c:v>4.17298404608295</c:v>
                </c:pt>
                <c:pt idx="147">
                  <c:v>4.17631331413211</c:v>
                </c:pt>
                <c:pt idx="148">
                  <c:v>4.17964258218126</c:v>
                </c:pt>
                <c:pt idx="149">
                  <c:v>4.18297185023042</c:v>
                </c:pt>
                <c:pt idx="150">
                  <c:v>4.18630111827957</c:v>
                </c:pt>
                <c:pt idx="151">
                  <c:v>4.18963038632873</c:v>
                </c:pt>
                <c:pt idx="152">
                  <c:v>4.19295965437788</c:v>
                </c:pt>
                <c:pt idx="153">
                  <c:v>4.1963174037461</c:v>
                </c:pt>
                <c:pt idx="154">
                  <c:v>4.19967515311432</c:v>
                </c:pt>
                <c:pt idx="155">
                  <c:v>4.20303290248253</c:v>
                </c:pt>
                <c:pt idx="156">
                  <c:v>4.20639065185075</c:v>
                </c:pt>
                <c:pt idx="157">
                  <c:v>4.20974840121897</c:v>
                </c:pt>
                <c:pt idx="158">
                  <c:v>4.21310615058719</c:v>
                </c:pt>
                <c:pt idx="159">
                  <c:v>4.2164638999554</c:v>
                </c:pt>
                <c:pt idx="160">
                  <c:v>4.21982164932362</c:v>
                </c:pt>
                <c:pt idx="161">
                  <c:v>4.22317939869184</c:v>
                </c:pt>
                <c:pt idx="162">
                  <c:v>4.22653714806006</c:v>
                </c:pt>
                <c:pt idx="163">
                  <c:v>4.22989489742827</c:v>
                </c:pt>
                <c:pt idx="164">
                  <c:v>4.23325264679649</c:v>
                </c:pt>
                <c:pt idx="165">
                  <c:v>4.23661039616471</c:v>
                </c:pt>
                <c:pt idx="166">
                  <c:v>4.23996814553293</c:v>
                </c:pt>
                <c:pt idx="167">
                  <c:v>4.24332589490115</c:v>
                </c:pt>
                <c:pt idx="168">
                  <c:v>4.24668364426936</c:v>
                </c:pt>
                <c:pt idx="169">
                  <c:v>4.25004139363758</c:v>
                </c:pt>
                <c:pt idx="170">
                  <c:v>4.2533991430058</c:v>
                </c:pt>
                <c:pt idx="171">
                  <c:v>4.25675689237402</c:v>
                </c:pt>
                <c:pt idx="172">
                  <c:v>4.26011464174223</c:v>
                </c:pt>
                <c:pt idx="173">
                  <c:v>4.26347239111045</c:v>
                </c:pt>
                <c:pt idx="174">
                  <c:v>4.26683014047867</c:v>
                </c:pt>
                <c:pt idx="175">
                  <c:v>4.27018788984689</c:v>
                </c:pt>
                <c:pt idx="176">
                  <c:v>4.2735456392151</c:v>
                </c:pt>
                <c:pt idx="177">
                  <c:v>4.27690338858332</c:v>
                </c:pt>
                <c:pt idx="178">
                  <c:v>4.28026113795154</c:v>
                </c:pt>
                <c:pt idx="179">
                  <c:v>4.28361888731976</c:v>
                </c:pt>
                <c:pt idx="180">
                  <c:v>4.28697663668797</c:v>
                </c:pt>
                <c:pt idx="181">
                  <c:v>4.29033438605619</c:v>
                </c:pt>
                <c:pt idx="182">
                  <c:v>4.29369213542441</c:v>
                </c:pt>
                <c:pt idx="183">
                  <c:v>4.29704988479263</c:v>
                </c:pt>
                <c:pt idx="184">
                  <c:v>4.30042608369258</c:v>
                </c:pt>
                <c:pt idx="185">
                  <c:v>4.30380228259254</c:v>
                </c:pt>
                <c:pt idx="186">
                  <c:v>4.30717848149249</c:v>
                </c:pt>
                <c:pt idx="187">
                  <c:v>4.31055468039245</c:v>
                </c:pt>
                <c:pt idx="188">
                  <c:v>4.3139308792924</c:v>
                </c:pt>
                <c:pt idx="189">
                  <c:v>4.31730707819236</c:v>
                </c:pt>
                <c:pt idx="190">
                  <c:v>4.32068327709232</c:v>
                </c:pt>
                <c:pt idx="191">
                  <c:v>4.32405947599227</c:v>
                </c:pt>
                <c:pt idx="192">
                  <c:v>4.32743567489223</c:v>
                </c:pt>
                <c:pt idx="193">
                  <c:v>4.33081187379218</c:v>
                </c:pt>
                <c:pt idx="194">
                  <c:v>4.33418807269214</c:v>
                </c:pt>
                <c:pt idx="195">
                  <c:v>4.33756427159209</c:v>
                </c:pt>
                <c:pt idx="196">
                  <c:v>4.34094047049205</c:v>
                </c:pt>
                <c:pt idx="197">
                  <c:v>4.344316669392</c:v>
                </c:pt>
                <c:pt idx="198">
                  <c:v>4.34769286829196</c:v>
                </c:pt>
                <c:pt idx="199">
                  <c:v>4.35106906719191</c:v>
                </c:pt>
                <c:pt idx="200">
                  <c:v>4.35444526609187</c:v>
                </c:pt>
                <c:pt idx="201">
                  <c:v>4.35782146499183</c:v>
                </c:pt>
                <c:pt idx="202">
                  <c:v>4.36119766389178</c:v>
                </c:pt>
                <c:pt idx="203">
                  <c:v>4.36457386279174</c:v>
                </c:pt>
                <c:pt idx="204">
                  <c:v>4.36795006169169</c:v>
                </c:pt>
                <c:pt idx="205">
                  <c:v>4.37132626059165</c:v>
                </c:pt>
                <c:pt idx="206">
                  <c:v>4.3747024594916</c:v>
                </c:pt>
                <c:pt idx="207">
                  <c:v>4.37807865839156</c:v>
                </c:pt>
                <c:pt idx="208">
                  <c:v>4.38145485729151</c:v>
                </c:pt>
                <c:pt idx="209">
                  <c:v>4.38483105619147</c:v>
                </c:pt>
                <c:pt idx="210">
                  <c:v>4.38820725509142</c:v>
                </c:pt>
                <c:pt idx="211">
                  <c:v>4.39158345399138</c:v>
                </c:pt>
                <c:pt idx="212">
                  <c:v>4.39495965289134</c:v>
                </c:pt>
                <c:pt idx="213">
                  <c:v>4.39833585179129</c:v>
                </c:pt>
                <c:pt idx="214">
                  <c:v>4.40171205069125</c:v>
                </c:pt>
                <c:pt idx="215">
                  <c:v>4.40285858706386</c:v>
                </c:pt>
                <c:pt idx="216">
                  <c:v>4.40400512343647</c:v>
                </c:pt>
                <c:pt idx="217">
                  <c:v>4.40515165980909</c:v>
                </c:pt>
                <c:pt idx="218">
                  <c:v>4.4062981961817</c:v>
                </c:pt>
                <c:pt idx="219">
                  <c:v>4.40744473255431</c:v>
                </c:pt>
                <c:pt idx="220">
                  <c:v>4.40859126892693</c:v>
                </c:pt>
                <c:pt idx="221">
                  <c:v>4.40973780529954</c:v>
                </c:pt>
                <c:pt idx="222">
                  <c:v>4.41088434167215</c:v>
                </c:pt>
                <c:pt idx="223">
                  <c:v>4.41203087804477</c:v>
                </c:pt>
                <c:pt idx="224">
                  <c:v>4.41317741441738</c:v>
                </c:pt>
                <c:pt idx="225">
                  <c:v>4.41432395078999</c:v>
                </c:pt>
                <c:pt idx="226">
                  <c:v>4.41547048716261</c:v>
                </c:pt>
                <c:pt idx="227">
                  <c:v>4.41661702353522</c:v>
                </c:pt>
                <c:pt idx="228">
                  <c:v>4.41776355990783</c:v>
                </c:pt>
                <c:pt idx="229">
                  <c:v>4.41891009628045</c:v>
                </c:pt>
                <c:pt idx="230">
                  <c:v>4.42005663265306</c:v>
                </c:pt>
                <c:pt idx="231">
                  <c:v>4.42120316902568</c:v>
                </c:pt>
                <c:pt idx="232">
                  <c:v>4.42234970539829</c:v>
                </c:pt>
                <c:pt idx="233">
                  <c:v>4.4234962417709</c:v>
                </c:pt>
                <c:pt idx="234">
                  <c:v>4.42464277814352</c:v>
                </c:pt>
                <c:pt idx="235">
                  <c:v>4.42578931451613</c:v>
                </c:pt>
                <c:pt idx="236">
                  <c:v>4.42693585088874</c:v>
                </c:pt>
                <c:pt idx="237">
                  <c:v>4.42808238726136</c:v>
                </c:pt>
                <c:pt idx="238">
                  <c:v>4.42922892363397</c:v>
                </c:pt>
                <c:pt idx="239">
                  <c:v>4.43037546000658</c:v>
                </c:pt>
                <c:pt idx="240">
                  <c:v>4.4315219963792</c:v>
                </c:pt>
                <c:pt idx="241">
                  <c:v>4.43266853275181</c:v>
                </c:pt>
                <c:pt idx="242">
                  <c:v>4.43381506912442</c:v>
                </c:pt>
                <c:pt idx="243">
                  <c:v>4.43277938085328</c:v>
                </c:pt>
                <c:pt idx="244">
                  <c:v>4.43174369258213</c:v>
                </c:pt>
                <c:pt idx="245">
                  <c:v>4.43070800431099</c:v>
                </c:pt>
                <c:pt idx="246">
                  <c:v>4.42967231603984</c:v>
                </c:pt>
                <c:pt idx="247">
                  <c:v>4.42863662776869</c:v>
                </c:pt>
                <c:pt idx="248">
                  <c:v>4.42760093949755</c:v>
                </c:pt>
                <c:pt idx="249">
                  <c:v>4.4265652512264</c:v>
                </c:pt>
                <c:pt idx="250">
                  <c:v>4.42552956295526</c:v>
                </c:pt>
                <c:pt idx="251">
                  <c:v>4.42449387468411</c:v>
                </c:pt>
                <c:pt idx="252">
                  <c:v>4.42345818641296</c:v>
                </c:pt>
                <c:pt idx="253">
                  <c:v>4.42242249814182</c:v>
                </c:pt>
                <c:pt idx="254">
                  <c:v>4.42138680987067</c:v>
                </c:pt>
                <c:pt idx="255">
                  <c:v>4.42035112159953</c:v>
                </c:pt>
                <c:pt idx="256">
                  <c:v>4.41931543332838</c:v>
                </c:pt>
                <c:pt idx="257">
                  <c:v>4.41827974505723</c:v>
                </c:pt>
                <c:pt idx="258">
                  <c:v>4.41724405678609</c:v>
                </c:pt>
                <c:pt idx="259">
                  <c:v>4.41620836851494</c:v>
                </c:pt>
                <c:pt idx="260">
                  <c:v>4.41517268024379</c:v>
                </c:pt>
                <c:pt idx="261">
                  <c:v>4.41413699197265</c:v>
                </c:pt>
                <c:pt idx="262">
                  <c:v>4.4131013037015</c:v>
                </c:pt>
                <c:pt idx="263">
                  <c:v>4.41206561543036</c:v>
                </c:pt>
                <c:pt idx="264">
                  <c:v>4.41102992715921</c:v>
                </c:pt>
                <c:pt idx="265">
                  <c:v>4.40999423888806</c:v>
                </c:pt>
                <c:pt idx="266">
                  <c:v>4.40895855061692</c:v>
                </c:pt>
                <c:pt idx="267">
                  <c:v>4.40792286234577</c:v>
                </c:pt>
                <c:pt idx="268">
                  <c:v>4.40688717407463</c:v>
                </c:pt>
                <c:pt idx="269">
                  <c:v>4.40585148580348</c:v>
                </c:pt>
                <c:pt idx="270">
                  <c:v>4.40481579753233</c:v>
                </c:pt>
                <c:pt idx="271">
                  <c:v>4.40378010926119</c:v>
                </c:pt>
                <c:pt idx="272">
                  <c:v>4.40274442099004</c:v>
                </c:pt>
                <c:pt idx="273">
                  <c:v>4.40170873271889</c:v>
                </c:pt>
                <c:pt idx="274">
                  <c:v>4.39394910291859</c:v>
                </c:pt>
                <c:pt idx="275">
                  <c:v>4.38618947311828</c:v>
                </c:pt>
                <c:pt idx="276">
                  <c:v>4.37842984331797</c:v>
                </c:pt>
                <c:pt idx="277">
                  <c:v>4.37067021351767</c:v>
                </c:pt>
                <c:pt idx="278">
                  <c:v>4.36291058371736</c:v>
                </c:pt>
                <c:pt idx="279">
                  <c:v>4.35515095391705</c:v>
                </c:pt>
                <c:pt idx="280">
                  <c:v>4.34739132411674</c:v>
                </c:pt>
                <c:pt idx="281">
                  <c:v>4.33963169431644</c:v>
                </c:pt>
                <c:pt idx="282">
                  <c:v>4.33187206451613</c:v>
                </c:pt>
                <c:pt idx="283">
                  <c:v>4.32411243471582</c:v>
                </c:pt>
                <c:pt idx="284">
                  <c:v>4.31635280491552</c:v>
                </c:pt>
                <c:pt idx="285">
                  <c:v>4.30859317511521</c:v>
                </c:pt>
                <c:pt idx="286">
                  <c:v>4.3008335453149</c:v>
                </c:pt>
                <c:pt idx="287">
                  <c:v>4.29307391551459</c:v>
                </c:pt>
                <c:pt idx="288">
                  <c:v>4.28531428571429</c:v>
                </c:pt>
                <c:pt idx="289">
                  <c:v>4.27755465591398</c:v>
                </c:pt>
                <c:pt idx="290">
                  <c:v>4.26979502611367</c:v>
                </c:pt>
                <c:pt idx="291">
                  <c:v>4.26203539631337</c:v>
                </c:pt>
                <c:pt idx="292">
                  <c:v>4.25427576651306</c:v>
                </c:pt>
                <c:pt idx="293">
                  <c:v>4.24651613671275</c:v>
                </c:pt>
                <c:pt idx="294">
                  <c:v>4.23875650691244</c:v>
                </c:pt>
                <c:pt idx="295">
                  <c:v>4.23099687711214</c:v>
                </c:pt>
                <c:pt idx="296">
                  <c:v>4.22323724731183</c:v>
                </c:pt>
                <c:pt idx="297">
                  <c:v>4.21547761751152</c:v>
                </c:pt>
                <c:pt idx="298">
                  <c:v>4.20771798771122</c:v>
                </c:pt>
                <c:pt idx="299">
                  <c:v>4.19995835791091</c:v>
                </c:pt>
                <c:pt idx="300">
                  <c:v>4.1921987281106</c:v>
                </c:pt>
                <c:pt idx="301">
                  <c:v>4.18443909831029</c:v>
                </c:pt>
                <c:pt idx="302">
                  <c:v>4.17667946850999</c:v>
                </c:pt>
                <c:pt idx="303">
                  <c:v>4.16891983870968</c:v>
                </c:pt>
                <c:pt idx="304">
                  <c:v>4.15453227738963</c:v>
                </c:pt>
                <c:pt idx="305">
                  <c:v>4.14014471606957</c:v>
                </c:pt>
                <c:pt idx="306">
                  <c:v>4.12575715474952</c:v>
                </c:pt>
                <c:pt idx="307">
                  <c:v>4.11136959342946</c:v>
                </c:pt>
                <c:pt idx="308">
                  <c:v>4.09698203210941</c:v>
                </c:pt>
                <c:pt idx="309">
                  <c:v>4.08259447078936</c:v>
                </c:pt>
                <c:pt idx="310">
                  <c:v>4.0682069094693</c:v>
                </c:pt>
                <c:pt idx="311">
                  <c:v>4.05381934814925</c:v>
                </c:pt>
                <c:pt idx="312">
                  <c:v>4.0394317868292</c:v>
                </c:pt>
                <c:pt idx="313">
                  <c:v>4.02504422550914</c:v>
                </c:pt>
                <c:pt idx="314">
                  <c:v>4.01065666418909</c:v>
                </c:pt>
                <c:pt idx="315">
                  <c:v>3.99626910286904</c:v>
                </c:pt>
                <c:pt idx="316">
                  <c:v>3.98188154154898</c:v>
                </c:pt>
                <c:pt idx="317">
                  <c:v>3.96749398022893</c:v>
                </c:pt>
                <c:pt idx="318">
                  <c:v>3.95310641890888</c:v>
                </c:pt>
                <c:pt idx="319">
                  <c:v>3.93871885758882</c:v>
                </c:pt>
                <c:pt idx="320">
                  <c:v>3.92433129626877</c:v>
                </c:pt>
                <c:pt idx="321">
                  <c:v>3.90994373494871</c:v>
                </c:pt>
                <c:pt idx="322">
                  <c:v>3.89555617362866</c:v>
                </c:pt>
                <c:pt idx="323">
                  <c:v>3.88116861230861</c:v>
                </c:pt>
                <c:pt idx="324">
                  <c:v>3.86678105098855</c:v>
                </c:pt>
                <c:pt idx="325">
                  <c:v>3.8523934896685</c:v>
                </c:pt>
                <c:pt idx="326">
                  <c:v>3.83800592834845</c:v>
                </c:pt>
                <c:pt idx="327">
                  <c:v>3.82361836702839</c:v>
                </c:pt>
                <c:pt idx="328">
                  <c:v>3.80923080570834</c:v>
                </c:pt>
                <c:pt idx="329">
                  <c:v>3.79484324438829</c:v>
                </c:pt>
                <c:pt idx="330">
                  <c:v>3.78045568306823</c:v>
                </c:pt>
                <c:pt idx="331">
                  <c:v>3.76606812174818</c:v>
                </c:pt>
                <c:pt idx="332">
                  <c:v>3.75168056042813</c:v>
                </c:pt>
                <c:pt idx="333">
                  <c:v>3.73729299910807</c:v>
                </c:pt>
                <c:pt idx="334">
                  <c:v>3.72290543778802</c:v>
                </c:pt>
                <c:pt idx="335">
                  <c:v>3.70712778110599</c:v>
                </c:pt>
                <c:pt idx="336">
                  <c:v>3.69135012442396</c:v>
                </c:pt>
                <c:pt idx="337">
                  <c:v>3.67557246774194</c:v>
                </c:pt>
                <c:pt idx="338">
                  <c:v>3.65979481105991</c:v>
                </c:pt>
                <c:pt idx="339">
                  <c:v>3.64401715437788</c:v>
                </c:pt>
                <c:pt idx="340">
                  <c:v>3.62823949769585</c:v>
                </c:pt>
                <c:pt idx="341">
                  <c:v>3.61246184101382</c:v>
                </c:pt>
                <c:pt idx="342">
                  <c:v>3.5966841843318</c:v>
                </c:pt>
                <c:pt idx="343">
                  <c:v>3.58090652764977</c:v>
                </c:pt>
                <c:pt idx="344">
                  <c:v>3.56512887096774</c:v>
                </c:pt>
                <c:pt idx="345">
                  <c:v>3.54935121428571</c:v>
                </c:pt>
                <c:pt idx="346">
                  <c:v>3.53357355760369</c:v>
                </c:pt>
                <c:pt idx="347">
                  <c:v>3.51779590092166</c:v>
                </c:pt>
                <c:pt idx="348">
                  <c:v>3.50201824423963</c:v>
                </c:pt>
                <c:pt idx="349">
                  <c:v>3.4862405875576</c:v>
                </c:pt>
                <c:pt idx="350">
                  <c:v>3.47046293087558</c:v>
                </c:pt>
                <c:pt idx="351">
                  <c:v>3.45468527419355</c:v>
                </c:pt>
                <c:pt idx="352">
                  <c:v>3.43890761751152</c:v>
                </c:pt>
                <c:pt idx="353">
                  <c:v>3.42312996082949</c:v>
                </c:pt>
                <c:pt idx="354">
                  <c:v>3.40735230414747</c:v>
                </c:pt>
                <c:pt idx="355">
                  <c:v>3.39157464746544</c:v>
                </c:pt>
                <c:pt idx="356">
                  <c:v>3.37579699078341</c:v>
                </c:pt>
                <c:pt idx="357">
                  <c:v>3.36001933410138</c:v>
                </c:pt>
                <c:pt idx="358">
                  <c:v>3.34424167741935</c:v>
                </c:pt>
                <c:pt idx="359">
                  <c:v>3.32846402073733</c:v>
                </c:pt>
                <c:pt idx="360">
                  <c:v>3.3126863640553</c:v>
                </c:pt>
                <c:pt idx="361">
                  <c:v>3.29690870737327</c:v>
                </c:pt>
                <c:pt idx="362">
                  <c:v>3.28113105069124</c:v>
                </c:pt>
                <c:pt idx="363">
                  <c:v>3.26535339400922</c:v>
                </c:pt>
                <c:pt idx="364">
                  <c:v>3.24957573732719</c:v>
                </c:pt>
                <c:pt idx="365">
                  <c:v>3.2407400252713</c:v>
                </c:pt>
                <c:pt idx="366">
                  <c:v>3.2319043132154</c:v>
                </c:pt>
                <c:pt idx="367">
                  <c:v>3.22306860115951</c:v>
                </c:pt>
                <c:pt idx="368">
                  <c:v>3.21423288910361</c:v>
                </c:pt>
                <c:pt idx="369">
                  <c:v>3.20539717704772</c:v>
                </c:pt>
                <c:pt idx="370">
                  <c:v>3.19656146499182</c:v>
                </c:pt>
                <c:pt idx="371">
                  <c:v>3.18772575293593</c:v>
                </c:pt>
                <c:pt idx="372">
                  <c:v>3.17889004088004</c:v>
                </c:pt>
                <c:pt idx="373">
                  <c:v>3.17005432882414</c:v>
                </c:pt>
                <c:pt idx="374">
                  <c:v>3.16121861676825</c:v>
                </c:pt>
                <c:pt idx="375">
                  <c:v>3.15238290471235</c:v>
                </c:pt>
                <c:pt idx="376">
                  <c:v>3.14354719265646</c:v>
                </c:pt>
                <c:pt idx="377">
                  <c:v>3.13471148060057</c:v>
                </c:pt>
                <c:pt idx="378">
                  <c:v>3.12587576854467</c:v>
                </c:pt>
                <c:pt idx="379">
                  <c:v>3.11704005648878</c:v>
                </c:pt>
                <c:pt idx="380">
                  <c:v>3.10820434443288</c:v>
                </c:pt>
                <c:pt idx="381">
                  <c:v>3.09936863237699</c:v>
                </c:pt>
                <c:pt idx="382">
                  <c:v>3.09053292032109</c:v>
                </c:pt>
                <c:pt idx="383">
                  <c:v>3.0816972082652</c:v>
                </c:pt>
                <c:pt idx="384">
                  <c:v>3.07286149620931</c:v>
                </c:pt>
                <c:pt idx="385">
                  <c:v>3.06402578415341</c:v>
                </c:pt>
                <c:pt idx="386">
                  <c:v>3.05519007209752</c:v>
                </c:pt>
                <c:pt idx="387">
                  <c:v>3.04635436004162</c:v>
                </c:pt>
                <c:pt idx="388">
                  <c:v>3.03751864798573</c:v>
                </c:pt>
                <c:pt idx="389">
                  <c:v>3.02868293592984</c:v>
                </c:pt>
                <c:pt idx="390">
                  <c:v>3.01984722387394</c:v>
                </c:pt>
                <c:pt idx="391">
                  <c:v>3.01101151181805</c:v>
                </c:pt>
                <c:pt idx="392">
                  <c:v>3.00217579976215</c:v>
                </c:pt>
                <c:pt idx="393">
                  <c:v>2.99334008770626</c:v>
                </c:pt>
                <c:pt idx="394">
                  <c:v>2.98450437565036</c:v>
                </c:pt>
                <c:pt idx="395">
                  <c:v>2.97566866359447</c:v>
                </c:pt>
                <c:pt idx="396">
                  <c:v>2.98524204474506</c:v>
                </c:pt>
                <c:pt idx="397">
                  <c:v>2.99481542589564</c:v>
                </c:pt>
                <c:pt idx="398">
                  <c:v>3.00438880704623</c:v>
                </c:pt>
                <c:pt idx="399">
                  <c:v>3.01396218819682</c:v>
                </c:pt>
                <c:pt idx="400">
                  <c:v>3.02353556934741</c:v>
                </c:pt>
                <c:pt idx="401">
                  <c:v>3.03310895049799</c:v>
                </c:pt>
                <c:pt idx="402">
                  <c:v>3.04268233164858</c:v>
                </c:pt>
                <c:pt idx="403">
                  <c:v>3.05225571279917</c:v>
                </c:pt>
                <c:pt idx="404">
                  <c:v>3.06182909394975</c:v>
                </c:pt>
                <c:pt idx="405">
                  <c:v>3.07140247510034</c:v>
                </c:pt>
                <c:pt idx="406">
                  <c:v>3.08097585625093</c:v>
                </c:pt>
                <c:pt idx="407">
                  <c:v>3.09054923740152</c:v>
                </c:pt>
                <c:pt idx="408">
                  <c:v>3.1001226185521</c:v>
                </c:pt>
                <c:pt idx="409">
                  <c:v>3.10969599970269</c:v>
                </c:pt>
                <c:pt idx="410">
                  <c:v>3.11926938085328</c:v>
                </c:pt>
                <c:pt idx="411">
                  <c:v>3.12884276200387</c:v>
                </c:pt>
                <c:pt idx="412">
                  <c:v>3.13841614315445</c:v>
                </c:pt>
                <c:pt idx="413">
                  <c:v>3.14798952430504</c:v>
                </c:pt>
                <c:pt idx="414">
                  <c:v>3.15756290545563</c:v>
                </c:pt>
                <c:pt idx="415">
                  <c:v>3.16713628660621</c:v>
                </c:pt>
                <c:pt idx="416">
                  <c:v>3.1767096677568</c:v>
                </c:pt>
                <c:pt idx="417">
                  <c:v>3.18628304890739</c:v>
                </c:pt>
                <c:pt idx="418">
                  <c:v>3.19585643005798</c:v>
                </c:pt>
                <c:pt idx="419">
                  <c:v>3.20542981120856</c:v>
                </c:pt>
                <c:pt idx="420">
                  <c:v>3.21500319235915</c:v>
                </c:pt>
                <c:pt idx="421">
                  <c:v>3.22457657350974</c:v>
                </c:pt>
                <c:pt idx="422">
                  <c:v>3.23414995466032</c:v>
                </c:pt>
                <c:pt idx="423">
                  <c:v>3.24372333581091</c:v>
                </c:pt>
                <c:pt idx="424">
                  <c:v>3.2532967169615</c:v>
                </c:pt>
                <c:pt idx="425">
                  <c:v>3.26287009811209</c:v>
                </c:pt>
                <c:pt idx="426">
                  <c:v>3.27244347926267</c:v>
                </c:pt>
                <c:pt idx="427">
                  <c:v>3.28841594239631</c:v>
                </c:pt>
                <c:pt idx="428">
                  <c:v>3.30438840552995</c:v>
                </c:pt>
                <c:pt idx="429">
                  <c:v>3.3203608686636</c:v>
                </c:pt>
                <c:pt idx="430">
                  <c:v>3.33633333179724</c:v>
                </c:pt>
                <c:pt idx="431">
                  <c:v>3.35230579493088</c:v>
                </c:pt>
                <c:pt idx="432">
                  <c:v>3.36827825806452</c:v>
                </c:pt>
                <c:pt idx="433">
                  <c:v>3.38425072119816</c:v>
                </c:pt>
                <c:pt idx="434">
                  <c:v>3.4002231843318</c:v>
                </c:pt>
                <c:pt idx="435">
                  <c:v>3.41619564746544</c:v>
                </c:pt>
                <c:pt idx="436">
                  <c:v>3.43216811059908</c:v>
                </c:pt>
                <c:pt idx="437">
                  <c:v>3.44814057373272</c:v>
                </c:pt>
                <c:pt idx="438">
                  <c:v>3.46411303686636</c:v>
                </c:pt>
                <c:pt idx="439">
                  <c:v>3.4800855</c:v>
                </c:pt>
                <c:pt idx="440">
                  <c:v>3.49605796313364</c:v>
                </c:pt>
                <c:pt idx="441">
                  <c:v>3.51203042626728</c:v>
                </c:pt>
                <c:pt idx="442">
                  <c:v>3.52800288940092</c:v>
                </c:pt>
                <c:pt idx="443">
                  <c:v>3.54397535253456</c:v>
                </c:pt>
                <c:pt idx="444">
                  <c:v>3.5599478156682</c:v>
                </c:pt>
                <c:pt idx="445">
                  <c:v>3.57592027880184</c:v>
                </c:pt>
                <c:pt idx="446">
                  <c:v>3.59189274193549</c:v>
                </c:pt>
                <c:pt idx="447">
                  <c:v>3.60786520506913</c:v>
                </c:pt>
                <c:pt idx="448">
                  <c:v>3.62383766820277</c:v>
                </c:pt>
                <c:pt idx="449">
                  <c:v>3.63981013133641</c:v>
                </c:pt>
                <c:pt idx="450">
                  <c:v>3.65578259447005</c:v>
                </c:pt>
                <c:pt idx="451">
                  <c:v>3.67175505760369</c:v>
                </c:pt>
                <c:pt idx="452">
                  <c:v>3.68772752073733</c:v>
                </c:pt>
                <c:pt idx="453">
                  <c:v>3.70369998387097</c:v>
                </c:pt>
                <c:pt idx="454">
                  <c:v>3.71967244700461</c:v>
                </c:pt>
                <c:pt idx="455">
                  <c:v>3.73564491013825</c:v>
                </c:pt>
                <c:pt idx="456">
                  <c:v>3.75161737327189</c:v>
                </c:pt>
                <c:pt idx="457">
                  <c:v>3.76263234874387</c:v>
                </c:pt>
                <c:pt idx="458">
                  <c:v>3.77364732421585</c:v>
                </c:pt>
                <c:pt idx="459">
                  <c:v>3.78466229968783</c:v>
                </c:pt>
                <c:pt idx="460">
                  <c:v>3.7956772751598</c:v>
                </c:pt>
                <c:pt idx="461">
                  <c:v>3.80669225063178</c:v>
                </c:pt>
                <c:pt idx="462">
                  <c:v>3.81770722610376</c:v>
                </c:pt>
                <c:pt idx="463">
                  <c:v>3.82872220157574</c:v>
                </c:pt>
                <c:pt idx="464">
                  <c:v>3.83973717704772</c:v>
                </c:pt>
                <c:pt idx="465">
                  <c:v>3.8507521525197</c:v>
                </c:pt>
                <c:pt idx="466">
                  <c:v>3.86176712799168</c:v>
                </c:pt>
                <c:pt idx="467">
                  <c:v>3.87278210346365</c:v>
                </c:pt>
                <c:pt idx="468">
                  <c:v>3.88379707893563</c:v>
                </c:pt>
                <c:pt idx="469">
                  <c:v>3.89481205440761</c:v>
                </c:pt>
                <c:pt idx="470">
                  <c:v>3.90582702987959</c:v>
                </c:pt>
                <c:pt idx="471">
                  <c:v>3.91684200535157</c:v>
                </c:pt>
                <c:pt idx="472">
                  <c:v>3.92785698082355</c:v>
                </c:pt>
                <c:pt idx="473">
                  <c:v>3.93887195629553</c:v>
                </c:pt>
                <c:pt idx="474">
                  <c:v>3.9498869317675</c:v>
                </c:pt>
                <c:pt idx="475">
                  <c:v>3.96090190723948</c:v>
                </c:pt>
                <c:pt idx="476">
                  <c:v>3.97191688271146</c:v>
                </c:pt>
                <c:pt idx="477">
                  <c:v>3.98293185818344</c:v>
                </c:pt>
                <c:pt idx="478">
                  <c:v>3.99394683365542</c:v>
                </c:pt>
                <c:pt idx="479">
                  <c:v>4.0049618091274</c:v>
                </c:pt>
                <c:pt idx="480">
                  <c:v>4.01597678459938</c:v>
                </c:pt>
                <c:pt idx="481">
                  <c:v>4.02699176007135</c:v>
                </c:pt>
                <c:pt idx="482">
                  <c:v>4.03800673554333</c:v>
                </c:pt>
                <c:pt idx="483">
                  <c:v>4.04902171101531</c:v>
                </c:pt>
                <c:pt idx="484">
                  <c:v>4.06003668648729</c:v>
                </c:pt>
                <c:pt idx="485">
                  <c:v>4.07105166195927</c:v>
                </c:pt>
                <c:pt idx="486">
                  <c:v>4.08206663743125</c:v>
                </c:pt>
                <c:pt idx="487">
                  <c:v>4.09308161290323</c:v>
                </c:pt>
                <c:pt idx="488">
                  <c:v>4.09641088095238</c:v>
                </c:pt>
                <c:pt idx="489">
                  <c:v>4.09974014900154</c:v>
                </c:pt>
                <c:pt idx="490">
                  <c:v>4.10306941705069</c:v>
                </c:pt>
                <c:pt idx="491">
                  <c:v>4.10639868509985</c:v>
                </c:pt>
                <c:pt idx="492">
                  <c:v>4.109727953149</c:v>
                </c:pt>
                <c:pt idx="493">
                  <c:v>4.11305722119816</c:v>
                </c:pt>
                <c:pt idx="494">
                  <c:v>4.11638648924731</c:v>
                </c:pt>
                <c:pt idx="495">
                  <c:v>4.11971575729647</c:v>
                </c:pt>
                <c:pt idx="496">
                  <c:v>4.12304502534562</c:v>
                </c:pt>
                <c:pt idx="497">
                  <c:v>4.12637429339478</c:v>
                </c:pt>
                <c:pt idx="498">
                  <c:v>4.12970356144393</c:v>
                </c:pt>
                <c:pt idx="499">
                  <c:v>4.13303282949309</c:v>
                </c:pt>
                <c:pt idx="500">
                  <c:v>4.13636209754224</c:v>
                </c:pt>
                <c:pt idx="501">
                  <c:v>4.1396913655914</c:v>
                </c:pt>
                <c:pt idx="502">
                  <c:v>4.14302063364055</c:v>
                </c:pt>
                <c:pt idx="503">
                  <c:v>4.14634990168971</c:v>
                </c:pt>
                <c:pt idx="504">
                  <c:v>4.14967916973886</c:v>
                </c:pt>
                <c:pt idx="505">
                  <c:v>4.15300843778802</c:v>
                </c:pt>
                <c:pt idx="506">
                  <c:v>4.15633770583717</c:v>
                </c:pt>
                <c:pt idx="507">
                  <c:v>4.15966697388633</c:v>
                </c:pt>
                <c:pt idx="508">
                  <c:v>4.16299624193549</c:v>
                </c:pt>
                <c:pt idx="509">
                  <c:v>4.16632550998464</c:v>
                </c:pt>
                <c:pt idx="510">
                  <c:v>4.16965477803379</c:v>
                </c:pt>
                <c:pt idx="511">
                  <c:v>4.17298404608295</c:v>
                </c:pt>
                <c:pt idx="512">
                  <c:v>4.17631331413211</c:v>
                </c:pt>
                <c:pt idx="513">
                  <c:v>4.17964258218126</c:v>
                </c:pt>
                <c:pt idx="514">
                  <c:v>4.18297185023042</c:v>
                </c:pt>
                <c:pt idx="515">
                  <c:v>4.18630111827957</c:v>
                </c:pt>
                <c:pt idx="516">
                  <c:v>4.18963038632873</c:v>
                </c:pt>
                <c:pt idx="517">
                  <c:v>4.19295965437788</c:v>
                </c:pt>
                <c:pt idx="518">
                  <c:v>4.1963174037461</c:v>
                </c:pt>
                <c:pt idx="519">
                  <c:v>4.19967515311432</c:v>
                </c:pt>
                <c:pt idx="520">
                  <c:v>4.20303290248253</c:v>
                </c:pt>
                <c:pt idx="521">
                  <c:v>4.20639065185075</c:v>
                </c:pt>
                <c:pt idx="522">
                  <c:v>4.20974840121897</c:v>
                </c:pt>
                <c:pt idx="523">
                  <c:v>4.21310615058719</c:v>
                </c:pt>
                <c:pt idx="524">
                  <c:v>4.2164638999554</c:v>
                </c:pt>
                <c:pt idx="525">
                  <c:v>4.21982164932362</c:v>
                </c:pt>
                <c:pt idx="526">
                  <c:v>4.22317939869184</c:v>
                </c:pt>
                <c:pt idx="527">
                  <c:v>4.22653714806006</c:v>
                </c:pt>
                <c:pt idx="528">
                  <c:v>4.22989489742827</c:v>
                </c:pt>
                <c:pt idx="529">
                  <c:v>4.23325264679649</c:v>
                </c:pt>
                <c:pt idx="530">
                  <c:v>4.23661039616471</c:v>
                </c:pt>
                <c:pt idx="531">
                  <c:v>4.23996814553293</c:v>
                </c:pt>
                <c:pt idx="532">
                  <c:v>4.24332589490115</c:v>
                </c:pt>
                <c:pt idx="533">
                  <c:v>4.24668364426936</c:v>
                </c:pt>
                <c:pt idx="534">
                  <c:v>4.25004139363758</c:v>
                </c:pt>
                <c:pt idx="535">
                  <c:v>4.2533991430058</c:v>
                </c:pt>
                <c:pt idx="536">
                  <c:v>4.25675689237402</c:v>
                </c:pt>
                <c:pt idx="537">
                  <c:v>4.26011464174223</c:v>
                </c:pt>
                <c:pt idx="538">
                  <c:v>4.26347239111045</c:v>
                </c:pt>
                <c:pt idx="539">
                  <c:v>4.26683014047867</c:v>
                </c:pt>
                <c:pt idx="540">
                  <c:v>4.27018788984689</c:v>
                </c:pt>
                <c:pt idx="541">
                  <c:v>4.2735456392151</c:v>
                </c:pt>
                <c:pt idx="542">
                  <c:v>4.27690338858332</c:v>
                </c:pt>
                <c:pt idx="543">
                  <c:v>4.28026113795154</c:v>
                </c:pt>
                <c:pt idx="544">
                  <c:v>4.28361888731976</c:v>
                </c:pt>
                <c:pt idx="545">
                  <c:v>4.28697663668797</c:v>
                </c:pt>
                <c:pt idx="546">
                  <c:v>4.29033438605619</c:v>
                </c:pt>
                <c:pt idx="547">
                  <c:v>4.29369213542441</c:v>
                </c:pt>
                <c:pt idx="548">
                  <c:v>4.29704988479263</c:v>
                </c:pt>
                <c:pt idx="549">
                  <c:v>4.30042608369258</c:v>
                </c:pt>
                <c:pt idx="550">
                  <c:v>4.30380228259254</c:v>
                </c:pt>
                <c:pt idx="551">
                  <c:v>4.30717848149249</c:v>
                </c:pt>
                <c:pt idx="552">
                  <c:v>4.31055468039245</c:v>
                </c:pt>
                <c:pt idx="553">
                  <c:v>4.3139308792924</c:v>
                </c:pt>
                <c:pt idx="554">
                  <c:v>4.31730707819236</c:v>
                </c:pt>
                <c:pt idx="555">
                  <c:v>4.32068327709232</c:v>
                </c:pt>
                <c:pt idx="556">
                  <c:v>4.32405947599227</c:v>
                </c:pt>
                <c:pt idx="557">
                  <c:v>4.32743567489223</c:v>
                </c:pt>
                <c:pt idx="558">
                  <c:v>4.33081187379218</c:v>
                </c:pt>
                <c:pt idx="559">
                  <c:v>4.33418807269214</c:v>
                </c:pt>
                <c:pt idx="560">
                  <c:v>4.33756427159209</c:v>
                </c:pt>
                <c:pt idx="561">
                  <c:v>4.34094047049205</c:v>
                </c:pt>
                <c:pt idx="562">
                  <c:v>4.344316669392</c:v>
                </c:pt>
                <c:pt idx="563">
                  <c:v>4.34769286829196</c:v>
                </c:pt>
                <c:pt idx="564">
                  <c:v>4.35106906719191</c:v>
                </c:pt>
                <c:pt idx="565">
                  <c:v>4.35444526609187</c:v>
                </c:pt>
                <c:pt idx="566">
                  <c:v>4.35782146499183</c:v>
                </c:pt>
                <c:pt idx="567">
                  <c:v>4.36119766389178</c:v>
                </c:pt>
                <c:pt idx="568">
                  <c:v>4.36457386279174</c:v>
                </c:pt>
                <c:pt idx="569">
                  <c:v>4.36795006169169</c:v>
                </c:pt>
                <c:pt idx="570">
                  <c:v>4.37132626059165</c:v>
                </c:pt>
                <c:pt idx="571">
                  <c:v>4.3747024594916</c:v>
                </c:pt>
                <c:pt idx="572">
                  <c:v>4.37807865839156</c:v>
                </c:pt>
                <c:pt idx="573">
                  <c:v>4.38145485729151</c:v>
                </c:pt>
                <c:pt idx="574">
                  <c:v>4.38483105619147</c:v>
                </c:pt>
                <c:pt idx="575">
                  <c:v>4.38820725509142</c:v>
                </c:pt>
                <c:pt idx="576">
                  <c:v>4.39158345399138</c:v>
                </c:pt>
                <c:pt idx="577">
                  <c:v>4.39495965289134</c:v>
                </c:pt>
                <c:pt idx="578">
                  <c:v>4.39833585179129</c:v>
                </c:pt>
                <c:pt idx="579">
                  <c:v>4.40171205069125</c:v>
                </c:pt>
                <c:pt idx="580">
                  <c:v>4.40285858706386</c:v>
                </c:pt>
                <c:pt idx="581">
                  <c:v>4.40400512343647</c:v>
                </c:pt>
                <c:pt idx="582">
                  <c:v>4.40515165980909</c:v>
                </c:pt>
                <c:pt idx="583">
                  <c:v>4.4062981961817</c:v>
                </c:pt>
                <c:pt idx="584">
                  <c:v>4.40744473255431</c:v>
                </c:pt>
                <c:pt idx="585">
                  <c:v>4.40859126892693</c:v>
                </c:pt>
                <c:pt idx="586">
                  <c:v>4.40973780529954</c:v>
                </c:pt>
                <c:pt idx="587">
                  <c:v>4.41088434167215</c:v>
                </c:pt>
                <c:pt idx="588">
                  <c:v>4.41203087804477</c:v>
                </c:pt>
                <c:pt idx="589">
                  <c:v>4.41317741441738</c:v>
                </c:pt>
                <c:pt idx="590">
                  <c:v>4.41432395078999</c:v>
                </c:pt>
                <c:pt idx="591">
                  <c:v>4.41547048716261</c:v>
                </c:pt>
                <c:pt idx="592">
                  <c:v>4.41661702353522</c:v>
                </c:pt>
                <c:pt idx="593">
                  <c:v>4.41776355990783</c:v>
                </c:pt>
                <c:pt idx="594">
                  <c:v>4.41891009628045</c:v>
                </c:pt>
                <c:pt idx="595">
                  <c:v>4.42005663265306</c:v>
                </c:pt>
                <c:pt idx="596">
                  <c:v>4.42120316902568</c:v>
                </c:pt>
                <c:pt idx="597">
                  <c:v>4.42234970539829</c:v>
                </c:pt>
                <c:pt idx="598">
                  <c:v>4.4234962417709</c:v>
                </c:pt>
                <c:pt idx="599">
                  <c:v>4.42464277814352</c:v>
                </c:pt>
                <c:pt idx="600">
                  <c:v>4.42578931451613</c:v>
                </c:pt>
                <c:pt idx="601">
                  <c:v>4.42693585088874</c:v>
                </c:pt>
                <c:pt idx="602">
                  <c:v>4.42808238726136</c:v>
                </c:pt>
                <c:pt idx="603">
                  <c:v>4.42922892363397</c:v>
                </c:pt>
                <c:pt idx="604">
                  <c:v>4.43037546000658</c:v>
                </c:pt>
                <c:pt idx="605">
                  <c:v>4.4315219963792</c:v>
                </c:pt>
                <c:pt idx="606">
                  <c:v>4.43266853275181</c:v>
                </c:pt>
                <c:pt idx="607">
                  <c:v>4.43381506912442</c:v>
                </c:pt>
                <c:pt idx="608">
                  <c:v>4.43277938085328</c:v>
                </c:pt>
                <c:pt idx="609">
                  <c:v>4.43174369258213</c:v>
                </c:pt>
                <c:pt idx="610">
                  <c:v>4.43070800431099</c:v>
                </c:pt>
                <c:pt idx="611">
                  <c:v>4.42967231603984</c:v>
                </c:pt>
                <c:pt idx="612">
                  <c:v>4.42863662776869</c:v>
                </c:pt>
                <c:pt idx="613">
                  <c:v>4.42760093949755</c:v>
                </c:pt>
                <c:pt idx="614">
                  <c:v>4.4265652512264</c:v>
                </c:pt>
                <c:pt idx="615">
                  <c:v>4.42552956295526</c:v>
                </c:pt>
                <c:pt idx="616">
                  <c:v>4.42449387468411</c:v>
                </c:pt>
                <c:pt idx="617">
                  <c:v>4.42345818641296</c:v>
                </c:pt>
                <c:pt idx="618">
                  <c:v>4.42242249814182</c:v>
                </c:pt>
                <c:pt idx="619">
                  <c:v>4.42138680987067</c:v>
                </c:pt>
                <c:pt idx="620">
                  <c:v>4.42035112159953</c:v>
                </c:pt>
                <c:pt idx="621">
                  <c:v>4.41931543332838</c:v>
                </c:pt>
                <c:pt idx="622">
                  <c:v>4.41827974505723</c:v>
                </c:pt>
                <c:pt idx="623">
                  <c:v>4.41724405678609</c:v>
                </c:pt>
                <c:pt idx="624">
                  <c:v>4.41620836851494</c:v>
                </c:pt>
                <c:pt idx="625">
                  <c:v>4.41517268024379</c:v>
                </c:pt>
                <c:pt idx="626">
                  <c:v>4.41413699197265</c:v>
                </c:pt>
                <c:pt idx="627">
                  <c:v>4.4131013037015</c:v>
                </c:pt>
                <c:pt idx="628">
                  <c:v>4.41206561543036</c:v>
                </c:pt>
                <c:pt idx="629">
                  <c:v>4.41102992715921</c:v>
                </c:pt>
                <c:pt idx="630">
                  <c:v>4.40999423888806</c:v>
                </c:pt>
                <c:pt idx="631">
                  <c:v>4.40895855061692</c:v>
                </c:pt>
                <c:pt idx="632">
                  <c:v>4.40792286234577</c:v>
                </c:pt>
                <c:pt idx="633">
                  <c:v>4.40688717407463</c:v>
                </c:pt>
                <c:pt idx="634">
                  <c:v>4.40585148580348</c:v>
                </c:pt>
                <c:pt idx="635">
                  <c:v>4.40481579753233</c:v>
                </c:pt>
                <c:pt idx="636">
                  <c:v>4.40378010926119</c:v>
                </c:pt>
                <c:pt idx="637">
                  <c:v>4.40274442099004</c:v>
                </c:pt>
                <c:pt idx="638">
                  <c:v>4.40170873271889</c:v>
                </c:pt>
                <c:pt idx="639">
                  <c:v>4.39394910291859</c:v>
                </c:pt>
                <c:pt idx="640">
                  <c:v>4.38618947311828</c:v>
                </c:pt>
                <c:pt idx="641">
                  <c:v>4.37842984331797</c:v>
                </c:pt>
                <c:pt idx="642">
                  <c:v>4.37067021351767</c:v>
                </c:pt>
                <c:pt idx="643">
                  <c:v>4.36291058371736</c:v>
                </c:pt>
                <c:pt idx="644">
                  <c:v>4.35515095391705</c:v>
                </c:pt>
                <c:pt idx="645">
                  <c:v>4.34739132411674</c:v>
                </c:pt>
                <c:pt idx="646">
                  <c:v>4.33963169431644</c:v>
                </c:pt>
                <c:pt idx="647">
                  <c:v>4.33187206451613</c:v>
                </c:pt>
                <c:pt idx="648">
                  <c:v>4.32411243471582</c:v>
                </c:pt>
                <c:pt idx="649">
                  <c:v>4.31635280491552</c:v>
                </c:pt>
                <c:pt idx="650">
                  <c:v>4.30859317511521</c:v>
                </c:pt>
                <c:pt idx="651">
                  <c:v>4.3008335453149</c:v>
                </c:pt>
                <c:pt idx="652">
                  <c:v>4.29307391551459</c:v>
                </c:pt>
                <c:pt idx="653">
                  <c:v>4.28531428571429</c:v>
                </c:pt>
                <c:pt idx="654">
                  <c:v>4.27755465591398</c:v>
                </c:pt>
                <c:pt idx="655">
                  <c:v>4.26979502611367</c:v>
                </c:pt>
                <c:pt idx="656">
                  <c:v>4.26203539631337</c:v>
                </c:pt>
                <c:pt idx="657">
                  <c:v>4.25427576651306</c:v>
                </c:pt>
                <c:pt idx="658">
                  <c:v>4.24651613671275</c:v>
                </c:pt>
                <c:pt idx="659">
                  <c:v>4.23875650691244</c:v>
                </c:pt>
                <c:pt idx="660">
                  <c:v>4.23099687711214</c:v>
                </c:pt>
                <c:pt idx="661">
                  <c:v>4.22323724731183</c:v>
                </c:pt>
                <c:pt idx="662">
                  <c:v>4.21547761751152</c:v>
                </c:pt>
                <c:pt idx="663">
                  <c:v>4.20771798771122</c:v>
                </c:pt>
                <c:pt idx="664">
                  <c:v>4.19995835791091</c:v>
                </c:pt>
                <c:pt idx="665">
                  <c:v>4.1921987281106</c:v>
                </c:pt>
                <c:pt idx="666">
                  <c:v>4.18443909831029</c:v>
                </c:pt>
                <c:pt idx="667">
                  <c:v>4.17667946850999</c:v>
                </c:pt>
                <c:pt idx="668">
                  <c:v>4.16891983870968</c:v>
                </c:pt>
                <c:pt idx="669">
                  <c:v>4.15453227738963</c:v>
                </c:pt>
                <c:pt idx="670">
                  <c:v>4.14014471606957</c:v>
                </c:pt>
                <c:pt idx="671">
                  <c:v>4.12575715474952</c:v>
                </c:pt>
                <c:pt idx="672">
                  <c:v>4.11136959342946</c:v>
                </c:pt>
                <c:pt idx="673">
                  <c:v>4.09698203210941</c:v>
                </c:pt>
                <c:pt idx="674">
                  <c:v>4.08259447078936</c:v>
                </c:pt>
                <c:pt idx="675">
                  <c:v>4.0682069094693</c:v>
                </c:pt>
                <c:pt idx="676">
                  <c:v>4.05381934814925</c:v>
                </c:pt>
                <c:pt idx="677">
                  <c:v>4.0394317868292</c:v>
                </c:pt>
                <c:pt idx="678">
                  <c:v>4.02504422550914</c:v>
                </c:pt>
                <c:pt idx="679">
                  <c:v>4.01065666418909</c:v>
                </c:pt>
                <c:pt idx="680">
                  <c:v>3.99626910286904</c:v>
                </c:pt>
                <c:pt idx="681">
                  <c:v>3.98188154154898</c:v>
                </c:pt>
                <c:pt idx="682">
                  <c:v>3.96749398022893</c:v>
                </c:pt>
                <c:pt idx="683">
                  <c:v>3.95310641890888</c:v>
                </c:pt>
                <c:pt idx="684">
                  <c:v>3.93871885758882</c:v>
                </c:pt>
                <c:pt idx="685">
                  <c:v>3.92433129626877</c:v>
                </c:pt>
                <c:pt idx="686">
                  <c:v>3.90994373494871</c:v>
                </c:pt>
                <c:pt idx="687">
                  <c:v>3.89555617362866</c:v>
                </c:pt>
                <c:pt idx="688">
                  <c:v>3.88116861230861</c:v>
                </c:pt>
                <c:pt idx="689">
                  <c:v>3.86678105098855</c:v>
                </c:pt>
                <c:pt idx="690">
                  <c:v>3.8523934896685</c:v>
                </c:pt>
                <c:pt idx="691">
                  <c:v>3.83800592834845</c:v>
                </c:pt>
                <c:pt idx="692">
                  <c:v>3.82361836702839</c:v>
                </c:pt>
                <c:pt idx="693">
                  <c:v>3.80923080570834</c:v>
                </c:pt>
                <c:pt idx="694">
                  <c:v>3.79484324438829</c:v>
                </c:pt>
                <c:pt idx="695">
                  <c:v>3.78045568306823</c:v>
                </c:pt>
                <c:pt idx="696">
                  <c:v>3.76606812174818</c:v>
                </c:pt>
                <c:pt idx="697">
                  <c:v>3.75168056042813</c:v>
                </c:pt>
                <c:pt idx="698">
                  <c:v>3.73729299910807</c:v>
                </c:pt>
                <c:pt idx="699">
                  <c:v>3.72290543778802</c:v>
                </c:pt>
                <c:pt idx="700">
                  <c:v>3.70712778110599</c:v>
                </c:pt>
                <c:pt idx="701">
                  <c:v>3.69135012442396</c:v>
                </c:pt>
                <c:pt idx="702">
                  <c:v>3.67557246774194</c:v>
                </c:pt>
                <c:pt idx="703">
                  <c:v>3.65979481105991</c:v>
                </c:pt>
                <c:pt idx="704">
                  <c:v>3.64401715437788</c:v>
                </c:pt>
                <c:pt idx="705">
                  <c:v>3.62823949769585</c:v>
                </c:pt>
                <c:pt idx="706">
                  <c:v>3.61246184101382</c:v>
                </c:pt>
                <c:pt idx="707">
                  <c:v>3.5966841843318</c:v>
                </c:pt>
                <c:pt idx="708">
                  <c:v>3.58090652764977</c:v>
                </c:pt>
                <c:pt idx="709">
                  <c:v>3.56512887096774</c:v>
                </c:pt>
                <c:pt idx="710">
                  <c:v>3.54935121428571</c:v>
                </c:pt>
                <c:pt idx="711">
                  <c:v>3.53357355760369</c:v>
                </c:pt>
                <c:pt idx="712">
                  <c:v>3.51779590092166</c:v>
                </c:pt>
                <c:pt idx="713">
                  <c:v>3.50201824423963</c:v>
                </c:pt>
                <c:pt idx="714">
                  <c:v>3.4862405875576</c:v>
                </c:pt>
                <c:pt idx="715">
                  <c:v>3.47046293087558</c:v>
                </c:pt>
                <c:pt idx="716">
                  <c:v>3.45468527419355</c:v>
                </c:pt>
                <c:pt idx="717">
                  <c:v>3.43890761751152</c:v>
                </c:pt>
                <c:pt idx="718">
                  <c:v>3.42312996082949</c:v>
                </c:pt>
                <c:pt idx="719">
                  <c:v>3.40735230414747</c:v>
                </c:pt>
                <c:pt idx="720">
                  <c:v>3.39157464746544</c:v>
                </c:pt>
                <c:pt idx="721">
                  <c:v>3.37579699078341</c:v>
                </c:pt>
                <c:pt idx="722">
                  <c:v>3.36001933410138</c:v>
                </c:pt>
                <c:pt idx="723">
                  <c:v>3.34424167741935</c:v>
                </c:pt>
                <c:pt idx="724">
                  <c:v>3.32846402073733</c:v>
                </c:pt>
                <c:pt idx="725">
                  <c:v>3.3126863640553</c:v>
                </c:pt>
                <c:pt idx="726">
                  <c:v>3.29690870737327</c:v>
                </c:pt>
                <c:pt idx="727">
                  <c:v>3.28113105069124</c:v>
                </c:pt>
                <c:pt idx="728">
                  <c:v>3.26535339400922</c:v>
                </c:pt>
                <c:pt idx="729">
                  <c:v>3.24957573732719</c:v>
                </c:pt>
              </c:numCache>
            </c:numRef>
          </c:yVal>
          <c:smooth val="0"/>
        </c:ser>
        <c:axId val="17358024"/>
        <c:axId val="60200880"/>
      </c:scatterChart>
      <c:scatterChart>
        <c:scatterStyle val="lineMarker"/>
        <c:varyColors val="0"/>
        <c:ser>
          <c:idx val="1"/>
          <c:order val="1"/>
          <c:tx>
            <c:strRef>
              <c:f>label 2</c:f>
              <c:strCache>
                <c:ptCount val="1"/>
                <c:pt idx="0">
                  <c:v>Column GB</c:v>
                </c:pt>
              </c:strCache>
            </c:strRef>
          </c:tx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730"/>
                <c:pt idx="0">
                  <c:v>44063</c:v>
                </c:pt>
                <c:pt idx="1">
                  <c:v>44090</c:v>
                </c:pt>
                <c:pt idx="2">
                  <c:v>44270</c:v>
                </c:pt>
                <c:pt idx="3">
                  <c:v>44352</c:v>
                </c:pt>
                <c:pt idx="4">
                  <c:v>44362</c:v>
                </c:pt>
                <c:pt idx="5">
                  <c:v>44372</c:v>
                </c:pt>
                <c:pt idx="6">
                  <c:v>44381</c:v>
                </c:pt>
                <c:pt idx="7">
                  <c:v>44390</c:v>
                </c:pt>
                <c:pt idx="8">
                  <c:v>44405</c:v>
                </c:pt>
                <c:pt idx="9">
                  <c:v>44423</c:v>
                </c:pt>
                <c:pt idx="10">
                  <c:v>44438</c:v>
                </c:pt>
                <c:pt idx="11">
                  <c:v>44453</c:v>
                </c:pt>
                <c:pt idx="12">
                  <c:v>44477</c:v>
                </c:pt>
                <c:pt idx="13">
                  <c:v>44635</c:v>
                </c:pt>
                <c:pt idx="14">
                  <c:v>44743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730"/>
                <c:pt idx="0">
                  <c:v>1.978</c:v>
                </c:pt>
                <c:pt idx="1">
                  <c:v>2.174</c:v>
                </c:pt>
                <c:pt idx="2">
                  <c:v>3.159</c:v>
                </c:pt>
                <c:pt idx="3">
                  <c:v>2.615</c:v>
                </c:pt>
                <c:pt idx="4">
                  <c:v>2.294</c:v>
                </c:pt>
                <c:pt idx="5">
                  <c:v>2.235</c:v>
                </c:pt>
                <c:pt idx="6">
                  <c:v>2.345</c:v>
                </c:pt>
                <c:pt idx="7">
                  <c:v>2.18</c:v>
                </c:pt>
                <c:pt idx="8">
                  <c:v>2.106</c:v>
                </c:pt>
                <c:pt idx="9">
                  <c:v>2.055</c:v>
                </c:pt>
                <c:pt idx="10">
                  <c:v>2.086</c:v>
                </c:pt>
                <c:pt idx="11">
                  <c:v>2.16</c:v>
                </c:pt>
                <c:pt idx="12">
                  <c:v>2.449</c:v>
                </c:pt>
                <c:pt idx="13">
                  <c:v>3.128</c:v>
                </c:pt>
                <c:pt idx="14">
                  <c:v>2.266</c:v>
                </c:pt>
              </c:numCache>
            </c:numRef>
          </c:yVal>
          <c:smooth val="0"/>
        </c:ser>
        <c:axId val="88773674"/>
        <c:axId val="54396015"/>
      </c:scatterChart>
      <c:valAx>
        <c:axId val="17358024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60200880"/>
        <c:crosses val="autoZero"/>
        <c:crossBetween val="midCat"/>
        <c:majorUnit val="30.45"/>
      </c:valAx>
      <c:valAx>
        <c:axId val="60200880"/>
        <c:scaling>
          <c:orientation val="maxMin"/>
          <c:max val="4.5"/>
          <c:min val="2.5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7358024"/>
        <c:crosses val="autoZero"/>
        <c:crossBetween val="midCat"/>
        <c:majorUnit val="0.5"/>
      </c:valAx>
      <c:valAx>
        <c:axId val="8877367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54396015"/>
        <c:crossBetween val="midCat"/>
      </c:valAx>
      <c:valAx>
        <c:axId val="54396015"/>
        <c:scaling>
          <c:orientation val="maxMin"/>
          <c:max val="3.2"/>
          <c:min val="1.5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88773674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400" spc="-1" strike="noStrike">
                <a:solidFill>
                  <a:srgbClr val="595959"/>
                </a:solidFill>
                <a:latin typeface="Calibri"/>
              </a:defRPr>
            </a:pPr>
            <a:r>
              <a:rPr b="0" sz="1400" spc="-1" strike="noStrike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82150160677768"/>
          <c:y val="0.171202375061851"/>
          <c:w val="0.864154250657318"/>
          <c:h val="0.72897080653142"/>
        </c:manualLayout>
      </c:layout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GI</c:v>
                </c:pt>
              </c:strCache>
            </c:strRef>
          </c:tx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0.0743386586435545</c:v>
                </c:pt>
                <c:pt idx="1">
                  <c:v>0.0747909847392337</c:v>
                </c:pt>
                <c:pt idx="2">
                  <c:v>0.0752433108349129</c:v>
                </c:pt>
                <c:pt idx="3">
                  <c:v>0.0756956369305921</c:v>
                </c:pt>
                <c:pt idx="4">
                  <c:v>0.0761479630262712</c:v>
                </c:pt>
                <c:pt idx="5">
                  <c:v>0.0766002891219504</c:v>
                </c:pt>
                <c:pt idx="6">
                  <c:v>0.0770526152176296</c:v>
                </c:pt>
                <c:pt idx="7">
                  <c:v>0.0775049413133088</c:v>
                </c:pt>
                <c:pt idx="8">
                  <c:v>0.077957267408988</c:v>
                </c:pt>
                <c:pt idx="9">
                  <c:v>0.0784095935046672</c:v>
                </c:pt>
                <c:pt idx="10">
                  <c:v>0.0788619196003464</c:v>
                </c:pt>
                <c:pt idx="11">
                  <c:v>0.0793142456960256</c:v>
                </c:pt>
                <c:pt idx="12">
                  <c:v>0.0797665717917048</c:v>
                </c:pt>
                <c:pt idx="13">
                  <c:v>0.080218897887384</c:v>
                </c:pt>
                <c:pt idx="14">
                  <c:v>0.0806712239830632</c:v>
                </c:pt>
                <c:pt idx="15">
                  <c:v>0.0811235500787424</c:v>
                </c:pt>
                <c:pt idx="16">
                  <c:v>0.0815758761744216</c:v>
                </c:pt>
                <c:pt idx="17">
                  <c:v>0.0820282022701008</c:v>
                </c:pt>
                <c:pt idx="18">
                  <c:v>0.08248052836578</c:v>
                </c:pt>
                <c:pt idx="19">
                  <c:v>0.0829328544614592</c:v>
                </c:pt>
                <c:pt idx="20">
                  <c:v>0.0833851805571384</c:v>
                </c:pt>
                <c:pt idx="21">
                  <c:v>0.0838375066528176</c:v>
                </c:pt>
                <c:pt idx="22">
                  <c:v>0.0842898327484968</c:v>
                </c:pt>
                <c:pt idx="23">
                  <c:v>0.084742158844176</c:v>
                </c:pt>
                <c:pt idx="24">
                  <c:v>0.0851944849398551</c:v>
                </c:pt>
                <c:pt idx="25">
                  <c:v>0.0856468110355344</c:v>
                </c:pt>
                <c:pt idx="26">
                  <c:v>0.0860991371312135</c:v>
                </c:pt>
                <c:pt idx="27">
                  <c:v>0.0865514632268927</c:v>
                </c:pt>
                <c:pt idx="28">
                  <c:v>0.0870037893225719</c:v>
                </c:pt>
                <c:pt idx="29">
                  <c:v>0.0874561154182511</c:v>
                </c:pt>
                <c:pt idx="30">
                  <c:v>0.0879084415139303</c:v>
                </c:pt>
                <c:pt idx="31">
                  <c:v>0.0883607676096095</c:v>
                </c:pt>
                <c:pt idx="32">
                  <c:v>0.0888130937052887</c:v>
                </c:pt>
                <c:pt idx="33">
                  <c:v>0.0892654198009679</c:v>
                </c:pt>
                <c:pt idx="34">
                  <c:v>0.0897177458966471</c:v>
                </c:pt>
                <c:pt idx="35">
                  <c:v>0.0901700719923263</c:v>
                </c:pt>
                <c:pt idx="36">
                  <c:v>0.0906223980880055</c:v>
                </c:pt>
                <c:pt idx="37">
                  <c:v>0.0910747241836847</c:v>
                </c:pt>
                <c:pt idx="38">
                  <c:v>0.0915270502793639</c:v>
                </c:pt>
                <c:pt idx="39">
                  <c:v>0.0919793763750431</c:v>
                </c:pt>
                <c:pt idx="40">
                  <c:v>0.0924317024707223</c:v>
                </c:pt>
                <c:pt idx="41">
                  <c:v>0.0928840285664015</c:v>
                </c:pt>
                <c:pt idx="42">
                  <c:v>0.0933363546620807</c:v>
                </c:pt>
                <c:pt idx="43">
                  <c:v>0.0937886807577599</c:v>
                </c:pt>
                <c:pt idx="44">
                  <c:v>0.0942410068534391</c:v>
                </c:pt>
                <c:pt idx="45">
                  <c:v>0.0946933329491183</c:v>
                </c:pt>
                <c:pt idx="46">
                  <c:v>0.0951456590447975</c:v>
                </c:pt>
                <c:pt idx="47">
                  <c:v>0.0955979851404767</c:v>
                </c:pt>
                <c:pt idx="48">
                  <c:v>0.0960503112361558</c:v>
                </c:pt>
                <c:pt idx="49">
                  <c:v>0.096502637331835</c:v>
                </c:pt>
                <c:pt idx="50">
                  <c:v>0.0969549634275142</c:v>
                </c:pt>
                <c:pt idx="51">
                  <c:v>0.0974072895231934</c:v>
                </c:pt>
                <c:pt idx="52">
                  <c:v>0.0978596156188726</c:v>
                </c:pt>
                <c:pt idx="53">
                  <c:v>0.0983119417145518</c:v>
                </c:pt>
                <c:pt idx="54">
                  <c:v>0.098764267810231</c:v>
                </c:pt>
                <c:pt idx="55">
                  <c:v>0.0992165939059102</c:v>
                </c:pt>
                <c:pt idx="56">
                  <c:v>0.0996689200015894</c:v>
                </c:pt>
                <c:pt idx="57">
                  <c:v>0.100121246097269</c:v>
                </c:pt>
                <c:pt idx="58">
                  <c:v>0.100573572192948</c:v>
                </c:pt>
                <c:pt idx="59">
                  <c:v>0.101025898288627</c:v>
                </c:pt>
                <c:pt idx="60">
                  <c:v>0.101478224384306</c:v>
                </c:pt>
                <c:pt idx="61">
                  <c:v>0.101930550479985</c:v>
                </c:pt>
                <c:pt idx="62">
                  <c:v>0.102382876575665</c:v>
                </c:pt>
                <c:pt idx="63">
                  <c:v>0.102835202671344</c:v>
                </c:pt>
                <c:pt idx="64">
                  <c:v>0.103287528767023</c:v>
                </c:pt>
                <c:pt idx="65">
                  <c:v>0.103739854862702</c:v>
                </c:pt>
                <c:pt idx="66">
                  <c:v>0.104192180958381</c:v>
                </c:pt>
                <c:pt idx="67">
                  <c:v>0.104644507054061</c:v>
                </c:pt>
                <c:pt idx="68">
                  <c:v>0.10509683314974</c:v>
                </c:pt>
                <c:pt idx="69">
                  <c:v>0.105549159245419</c:v>
                </c:pt>
                <c:pt idx="70">
                  <c:v>0.106001485341098</c:v>
                </c:pt>
                <c:pt idx="71">
                  <c:v>0.106453811436777</c:v>
                </c:pt>
                <c:pt idx="72">
                  <c:v>0.106906137532457</c:v>
                </c:pt>
                <c:pt idx="73">
                  <c:v>0.107358463628136</c:v>
                </c:pt>
                <c:pt idx="74">
                  <c:v>0.107810789723815</c:v>
                </c:pt>
                <c:pt idx="75">
                  <c:v>0.108263115819494</c:v>
                </c:pt>
                <c:pt idx="76">
                  <c:v>0.108715441915173</c:v>
                </c:pt>
                <c:pt idx="77">
                  <c:v>0.109167768010853</c:v>
                </c:pt>
                <c:pt idx="78">
                  <c:v>0.109620094106532</c:v>
                </c:pt>
                <c:pt idx="79">
                  <c:v>0.110072420202211</c:v>
                </c:pt>
                <c:pt idx="80">
                  <c:v>0.11052474629789</c:v>
                </c:pt>
                <c:pt idx="81">
                  <c:v>0.110977072393569</c:v>
                </c:pt>
                <c:pt idx="82">
                  <c:v>0.111429398489248</c:v>
                </c:pt>
                <c:pt idx="83">
                  <c:v>0.111881724584928</c:v>
                </c:pt>
                <c:pt idx="84">
                  <c:v>0.112334050680607</c:v>
                </c:pt>
                <c:pt idx="85">
                  <c:v>0.112786376776286</c:v>
                </c:pt>
                <c:pt idx="86">
                  <c:v>0.113238702871965</c:v>
                </c:pt>
                <c:pt idx="87">
                  <c:v>0.113691028967644</c:v>
                </c:pt>
                <c:pt idx="88">
                  <c:v>0.114143355063324</c:v>
                </c:pt>
                <c:pt idx="89">
                  <c:v>0.114595681159003</c:v>
                </c:pt>
                <c:pt idx="90">
                  <c:v>0.115048007254682</c:v>
                </c:pt>
                <c:pt idx="91">
                  <c:v>0.115500333350361</c:v>
                </c:pt>
                <c:pt idx="92">
                  <c:v>0.11595265944604</c:v>
                </c:pt>
                <c:pt idx="93">
                  <c:v>0.11640498554172</c:v>
                </c:pt>
                <c:pt idx="94">
                  <c:v>0.116857311637399</c:v>
                </c:pt>
                <c:pt idx="95">
                  <c:v>0.117309637733078</c:v>
                </c:pt>
                <c:pt idx="96">
                  <c:v>0.117761963828757</c:v>
                </c:pt>
                <c:pt idx="97">
                  <c:v>0.118214289924436</c:v>
                </c:pt>
                <c:pt idx="98">
                  <c:v>0.118666616020116</c:v>
                </c:pt>
                <c:pt idx="99">
                  <c:v>0.119118942115795</c:v>
                </c:pt>
                <c:pt idx="100">
                  <c:v>0.119571268211474</c:v>
                </c:pt>
                <c:pt idx="101">
                  <c:v>0.120023594307153</c:v>
                </c:pt>
                <c:pt idx="102">
                  <c:v>0.120475920402832</c:v>
                </c:pt>
                <c:pt idx="103">
                  <c:v>0.120928246498512</c:v>
                </c:pt>
                <c:pt idx="104">
                  <c:v>0.121380572594191</c:v>
                </c:pt>
                <c:pt idx="105">
                  <c:v>0.12183289868987</c:v>
                </c:pt>
                <c:pt idx="106">
                  <c:v>0.122285224785549</c:v>
                </c:pt>
                <c:pt idx="107">
                  <c:v>0.122737550881228</c:v>
                </c:pt>
                <c:pt idx="108">
                  <c:v>0.123189876976908</c:v>
                </c:pt>
                <c:pt idx="109">
                  <c:v>0.123642203072587</c:v>
                </c:pt>
                <c:pt idx="110">
                  <c:v>0.124094529168266</c:v>
                </c:pt>
                <c:pt idx="111">
                  <c:v>0.124546855263945</c:v>
                </c:pt>
                <c:pt idx="112">
                  <c:v>0.124999181359624</c:v>
                </c:pt>
                <c:pt idx="113">
                  <c:v>0.125451507455304</c:v>
                </c:pt>
                <c:pt idx="114">
                  <c:v>0.125903833550983</c:v>
                </c:pt>
                <c:pt idx="115">
                  <c:v>0.126356159646662</c:v>
                </c:pt>
                <c:pt idx="116">
                  <c:v>0.126808485742341</c:v>
                </c:pt>
                <c:pt idx="117">
                  <c:v>0.12726081183802</c:v>
                </c:pt>
                <c:pt idx="118">
                  <c:v>0.1277131379337</c:v>
                </c:pt>
                <c:pt idx="119">
                  <c:v>0.128165464029379</c:v>
                </c:pt>
                <c:pt idx="120">
                  <c:v>0.128617790125058</c:v>
                </c:pt>
                <c:pt idx="121">
                  <c:v>0.129070116220737</c:v>
                </c:pt>
                <c:pt idx="122">
                  <c:v>0.129522442316416</c:v>
                </c:pt>
                <c:pt idx="123">
                  <c:v>0.129974768412096</c:v>
                </c:pt>
                <c:pt idx="124">
                  <c:v>0.130427094507775</c:v>
                </c:pt>
                <c:pt idx="125">
                  <c:v>0.130879420603454</c:v>
                </c:pt>
                <c:pt idx="126">
                  <c:v>0.131331746699133</c:v>
                </c:pt>
                <c:pt idx="127">
                  <c:v>0.131784072794812</c:v>
                </c:pt>
                <c:pt idx="128">
                  <c:v>0.132236398890491</c:v>
                </c:pt>
                <c:pt idx="129">
                  <c:v>0.132688724986171</c:v>
                </c:pt>
                <c:pt idx="130">
                  <c:v>0.13314105108185</c:v>
                </c:pt>
                <c:pt idx="131">
                  <c:v>0.133593377177529</c:v>
                </c:pt>
                <c:pt idx="132">
                  <c:v>0.134045703273208</c:v>
                </c:pt>
                <c:pt idx="133">
                  <c:v>0.134498029368887</c:v>
                </c:pt>
                <c:pt idx="134">
                  <c:v>0.134950355464567</c:v>
                </c:pt>
                <c:pt idx="135">
                  <c:v>0.135402681560246</c:v>
                </c:pt>
                <c:pt idx="136">
                  <c:v>0.135855007655925</c:v>
                </c:pt>
                <c:pt idx="137">
                  <c:v>0.136307333751604</c:v>
                </c:pt>
                <c:pt idx="138">
                  <c:v>0.136759659847283</c:v>
                </c:pt>
                <c:pt idx="139">
                  <c:v>0.137211985942963</c:v>
                </c:pt>
                <c:pt idx="140">
                  <c:v>0.137664312038642</c:v>
                </c:pt>
                <c:pt idx="141">
                  <c:v>0.138116638134321</c:v>
                </c:pt>
                <c:pt idx="142">
                  <c:v>0.13856896423</c:v>
                </c:pt>
                <c:pt idx="143">
                  <c:v>0.139021290325679</c:v>
                </c:pt>
                <c:pt idx="144">
                  <c:v>0.139473616421359</c:v>
                </c:pt>
                <c:pt idx="145">
                  <c:v>0.139925942517038</c:v>
                </c:pt>
                <c:pt idx="146">
                  <c:v>0.140378268612717</c:v>
                </c:pt>
                <c:pt idx="147">
                  <c:v>0.140830594708396</c:v>
                </c:pt>
                <c:pt idx="148">
                  <c:v>0.141282920804075</c:v>
                </c:pt>
                <c:pt idx="149">
                  <c:v>0.141735246899755</c:v>
                </c:pt>
                <c:pt idx="150">
                  <c:v>0.142187572995434</c:v>
                </c:pt>
                <c:pt idx="151">
                  <c:v>0.142639899091113</c:v>
                </c:pt>
                <c:pt idx="152">
                  <c:v>0.152629867432013</c:v>
                </c:pt>
                <c:pt idx="153">
                  <c:v>0.162619835772914</c:v>
                </c:pt>
                <c:pt idx="154">
                  <c:v>0.172609804113814</c:v>
                </c:pt>
                <c:pt idx="155">
                  <c:v>0.182599772454715</c:v>
                </c:pt>
                <c:pt idx="156">
                  <c:v>0.192589740795615</c:v>
                </c:pt>
                <c:pt idx="157">
                  <c:v>0.202579709136516</c:v>
                </c:pt>
                <c:pt idx="158">
                  <c:v>0.212569677477416</c:v>
                </c:pt>
                <c:pt idx="159">
                  <c:v>0.222559645818317</c:v>
                </c:pt>
                <c:pt idx="160">
                  <c:v>0.232549614159217</c:v>
                </c:pt>
                <c:pt idx="161">
                  <c:v>0.242539582500118</c:v>
                </c:pt>
                <c:pt idx="162">
                  <c:v>0.252529550841018</c:v>
                </c:pt>
                <c:pt idx="163">
                  <c:v>0.262519519181919</c:v>
                </c:pt>
                <c:pt idx="164">
                  <c:v>0.272509487522819</c:v>
                </c:pt>
                <c:pt idx="165">
                  <c:v>0.282499455863719</c:v>
                </c:pt>
                <c:pt idx="166">
                  <c:v>0.29248942420462</c:v>
                </c:pt>
                <c:pt idx="167">
                  <c:v>0.30247939254552</c:v>
                </c:pt>
                <c:pt idx="168">
                  <c:v>0.312469360886421</c:v>
                </c:pt>
                <c:pt idx="169">
                  <c:v>0.322459329227321</c:v>
                </c:pt>
                <c:pt idx="170">
                  <c:v>0.332449297568222</c:v>
                </c:pt>
                <c:pt idx="171">
                  <c:v>0.342439265909122</c:v>
                </c:pt>
                <c:pt idx="172">
                  <c:v>0.352429234250023</c:v>
                </c:pt>
                <c:pt idx="173">
                  <c:v>0.362419202590923</c:v>
                </c:pt>
                <c:pt idx="174">
                  <c:v>0.372409170931824</c:v>
                </c:pt>
                <c:pt idx="175">
                  <c:v>0.382399139272724</c:v>
                </c:pt>
                <c:pt idx="176">
                  <c:v>0.392389107613625</c:v>
                </c:pt>
                <c:pt idx="177">
                  <c:v>0.402379075954525</c:v>
                </c:pt>
                <c:pt idx="178">
                  <c:v>0.412369044295426</c:v>
                </c:pt>
                <c:pt idx="179">
                  <c:v>0.422359012636326</c:v>
                </c:pt>
                <c:pt idx="180">
                  <c:v>0.432348980977227</c:v>
                </c:pt>
                <c:pt idx="181">
                  <c:v>0.442338949318127</c:v>
                </c:pt>
                <c:pt idx="182">
                  <c:v>0.452328917659027</c:v>
                </c:pt>
                <c:pt idx="183">
                  <c:v>0.462318885999928</c:v>
                </c:pt>
                <c:pt idx="184">
                  <c:v>0.472308854340828</c:v>
                </c:pt>
                <c:pt idx="185">
                  <c:v>0.482298822681729</c:v>
                </c:pt>
                <c:pt idx="186">
                  <c:v>0.492288791022629</c:v>
                </c:pt>
                <c:pt idx="187">
                  <c:v>0.50227875936353</c:v>
                </c:pt>
                <c:pt idx="188">
                  <c:v>0.51226872770443</c:v>
                </c:pt>
                <c:pt idx="189">
                  <c:v>0.522258696045331</c:v>
                </c:pt>
                <c:pt idx="190">
                  <c:v>0.532248664386231</c:v>
                </c:pt>
                <c:pt idx="191">
                  <c:v>0.542238632727132</c:v>
                </c:pt>
                <c:pt idx="192">
                  <c:v>0.552228601068032</c:v>
                </c:pt>
                <c:pt idx="193">
                  <c:v>0.562218569408933</c:v>
                </c:pt>
                <c:pt idx="194">
                  <c:v>0.572208537749833</c:v>
                </c:pt>
                <c:pt idx="195">
                  <c:v>0.582198506090733</c:v>
                </c:pt>
                <c:pt idx="196">
                  <c:v>0.592188474431634</c:v>
                </c:pt>
                <c:pt idx="197">
                  <c:v>0.602178442772534</c:v>
                </c:pt>
                <c:pt idx="198">
                  <c:v>0.612168411113435</c:v>
                </c:pt>
                <c:pt idx="199">
                  <c:v>0.622158379454335</c:v>
                </c:pt>
                <c:pt idx="200">
                  <c:v>0.632148347795236</c:v>
                </c:pt>
                <c:pt idx="201">
                  <c:v>0.642138316136136</c:v>
                </c:pt>
                <c:pt idx="202">
                  <c:v>0.652128284477037</c:v>
                </c:pt>
                <c:pt idx="203">
                  <c:v>0.662118252817937</c:v>
                </c:pt>
                <c:pt idx="204">
                  <c:v>0.672108221158838</c:v>
                </c:pt>
                <c:pt idx="205">
                  <c:v>0.682098189499738</c:v>
                </c:pt>
                <c:pt idx="206">
                  <c:v>0.692088157840639</c:v>
                </c:pt>
                <c:pt idx="207">
                  <c:v>0.702078126181539</c:v>
                </c:pt>
                <c:pt idx="208">
                  <c:v>0.71206809452244</c:v>
                </c:pt>
                <c:pt idx="209">
                  <c:v>0.72205806286334</c:v>
                </c:pt>
                <c:pt idx="210">
                  <c:v>0.73204803120424</c:v>
                </c:pt>
                <c:pt idx="211">
                  <c:v>0.742037999545141</c:v>
                </c:pt>
                <c:pt idx="212">
                  <c:v>0.752027967886041</c:v>
                </c:pt>
                <c:pt idx="213">
                  <c:v>0.762017936226942</c:v>
                </c:pt>
                <c:pt idx="214">
                  <c:v>0.772007904567842</c:v>
                </c:pt>
                <c:pt idx="215">
                  <c:v>0.781997872908743</c:v>
                </c:pt>
                <c:pt idx="216">
                  <c:v>0.791987841249643</c:v>
                </c:pt>
                <c:pt idx="217">
                  <c:v>0.801977809590544</c:v>
                </c:pt>
                <c:pt idx="218">
                  <c:v>0.811967777931444</c:v>
                </c:pt>
                <c:pt idx="219">
                  <c:v>0.821957746272345</c:v>
                </c:pt>
                <c:pt idx="220">
                  <c:v>0.831947714613245</c:v>
                </c:pt>
                <c:pt idx="221">
                  <c:v>0.841937682954146</c:v>
                </c:pt>
                <c:pt idx="222">
                  <c:v>0.851927651295046</c:v>
                </c:pt>
                <c:pt idx="223">
                  <c:v>0.861917619635947</c:v>
                </c:pt>
                <c:pt idx="224">
                  <c:v>0.871907587976847</c:v>
                </c:pt>
                <c:pt idx="225">
                  <c:v>0.881897556317747</c:v>
                </c:pt>
                <c:pt idx="226">
                  <c:v>0.891887524658648</c:v>
                </c:pt>
                <c:pt idx="227">
                  <c:v>0.901877492999548</c:v>
                </c:pt>
                <c:pt idx="228">
                  <c:v>0.911867461340449</c:v>
                </c:pt>
                <c:pt idx="229">
                  <c:v>0.921857429681349</c:v>
                </c:pt>
                <c:pt idx="230">
                  <c:v>0.93184739802225</c:v>
                </c:pt>
                <c:pt idx="231">
                  <c:v>0.94183736636315</c:v>
                </c:pt>
                <c:pt idx="232">
                  <c:v>0.951827334704051</c:v>
                </c:pt>
                <c:pt idx="233">
                  <c:v>0.961817303044951</c:v>
                </c:pt>
                <c:pt idx="234">
                  <c:v>0.960850652489127</c:v>
                </c:pt>
                <c:pt idx="235">
                  <c:v>0.959884001933302</c:v>
                </c:pt>
                <c:pt idx="236">
                  <c:v>0.958917351377477</c:v>
                </c:pt>
                <c:pt idx="237">
                  <c:v>0.957950700821653</c:v>
                </c:pt>
                <c:pt idx="238">
                  <c:v>0.956984050265828</c:v>
                </c:pt>
                <c:pt idx="239">
                  <c:v>0.956017399710004</c:v>
                </c:pt>
                <c:pt idx="240">
                  <c:v>0.955050749154179</c:v>
                </c:pt>
                <c:pt idx="241">
                  <c:v>0.954084098598355</c:v>
                </c:pt>
                <c:pt idx="242">
                  <c:v>0.95311744804253</c:v>
                </c:pt>
                <c:pt idx="243">
                  <c:v>0.952150797486706</c:v>
                </c:pt>
                <c:pt idx="244">
                  <c:v>0.939101014983081</c:v>
                </c:pt>
                <c:pt idx="245">
                  <c:v>0.926051232479457</c:v>
                </c:pt>
                <c:pt idx="246">
                  <c:v>0.913001449975833</c:v>
                </c:pt>
                <c:pt idx="247">
                  <c:v>0.899951667472208</c:v>
                </c:pt>
                <c:pt idx="248">
                  <c:v>0.886901884968584</c:v>
                </c:pt>
                <c:pt idx="249">
                  <c:v>0.87385210246496</c:v>
                </c:pt>
                <c:pt idx="250">
                  <c:v>0.860802319961335</c:v>
                </c:pt>
                <c:pt idx="251">
                  <c:v>0.847752537457711</c:v>
                </c:pt>
                <c:pt idx="252">
                  <c:v>0.834702754954086</c:v>
                </c:pt>
                <c:pt idx="253">
                  <c:v>0.821652972450462</c:v>
                </c:pt>
                <c:pt idx="254">
                  <c:v>0.861035032132183</c:v>
                </c:pt>
                <c:pt idx="255">
                  <c:v>0.900417091813904</c:v>
                </c:pt>
                <c:pt idx="256">
                  <c:v>0.939799151495625</c:v>
                </c:pt>
                <c:pt idx="257">
                  <c:v>0.979181211177346</c:v>
                </c:pt>
                <c:pt idx="258">
                  <c:v>1.01856327085907</c:v>
                </c:pt>
                <c:pt idx="259">
                  <c:v>1.05794533054079</c:v>
                </c:pt>
                <c:pt idx="260">
                  <c:v>1.09732739022251</c:v>
                </c:pt>
                <c:pt idx="261">
                  <c:v>1.13670944990423</c:v>
                </c:pt>
                <c:pt idx="262">
                  <c:v>1.17609150958595</c:v>
                </c:pt>
                <c:pt idx="263">
                  <c:v>1.10412974598571</c:v>
                </c:pt>
                <c:pt idx="264">
                  <c:v>1.03216798238548</c:v>
                </c:pt>
                <c:pt idx="265">
                  <c:v>0.960206218785242</c:v>
                </c:pt>
                <c:pt idx="266">
                  <c:v>0.888244455185006</c:v>
                </c:pt>
                <c:pt idx="267">
                  <c:v>0.81628269158477</c:v>
                </c:pt>
                <c:pt idx="268">
                  <c:v>0.744320927984533</c:v>
                </c:pt>
                <c:pt idx="269">
                  <c:v>0.672359164384297</c:v>
                </c:pt>
                <c:pt idx="270">
                  <c:v>0.600397400784061</c:v>
                </c:pt>
                <c:pt idx="271">
                  <c:v>0.528435637183825</c:v>
                </c:pt>
                <c:pt idx="272">
                  <c:v>0.509496446664161</c:v>
                </c:pt>
                <c:pt idx="273">
                  <c:v>0.490557256144496</c:v>
                </c:pt>
                <c:pt idx="274">
                  <c:v>0.471618065624832</c:v>
                </c:pt>
                <c:pt idx="275">
                  <c:v>0.452678875105168</c:v>
                </c:pt>
                <c:pt idx="276">
                  <c:v>0.433739684585503</c:v>
                </c:pt>
                <c:pt idx="277">
                  <c:v>0.414800494065839</c:v>
                </c:pt>
                <c:pt idx="278">
                  <c:v>0.395861303546175</c:v>
                </c:pt>
                <c:pt idx="279">
                  <c:v>0.37692211302651</c:v>
                </c:pt>
                <c:pt idx="280">
                  <c:v>0.357982922506846</c:v>
                </c:pt>
                <c:pt idx="281">
                  <c:v>0.339043731987182</c:v>
                </c:pt>
                <c:pt idx="282">
                  <c:v>0.320104541467517</c:v>
                </c:pt>
                <c:pt idx="283">
                  <c:v>0.301165350947853</c:v>
                </c:pt>
                <c:pt idx="284">
                  <c:v>0.282226160428189</c:v>
                </c:pt>
                <c:pt idx="285">
                  <c:v>0.263286969908524</c:v>
                </c:pt>
                <c:pt idx="286">
                  <c:v>0.24434777938886</c:v>
                </c:pt>
                <c:pt idx="287">
                  <c:v>0.272661093508522</c:v>
                </c:pt>
                <c:pt idx="288">
                  <c:v>0.300974407628184</c:v>
                </c:pt>
                <c:pt idx="289">
                  <c:v>0.329287721747846</c:v>
                </c:pt>
                <c:pt idx="290">
                  <c:v>0.357601035867508</c:v>
                </c:pt>
                <c:pt idx="291">
                  <c:v>0.38591434998717</c:v>
                </c:pt>
                <c:pt idx="292">
                  <c:v>0.414227664106832</c:v>
                </c:pt>
                <c:pt idx="293">
                  <c:v>0.442540978226494</c:v>
                </c:pt>
                <c:pt idx="294">
                  <c:v>0.470854292346156</c:v>
                </c:pt>
                <c:pt idx="295">
                  <c:v>0.499167606465818</c:v>
                </c:pt>
                <c:pt idx="296">
                  <c:v>0.527480920585479</c:v>
                </c:pt>
                <c:pt idx="297">
                  <c:v>0.555794234705141</c:v>
                </c:pt>
                <c:pt idx="298">
                  <c:v>0.584107548824803</c:v>
                </c:pt>
                <c:pt idx="299">
                  <c:v>0.612420862944465</c:v>
                </c:pt>
                <c:pt idx="300">
                  <c:v>0.640734177064127</c:v>
                </c:pt>
                <c:pt idx="301">
                  <c:v>0.669047491183789</c:v>
                </c:pt>
                <c:pt idx="302">
                  <c:v>0.697360805303451</c:v>
                </c:pt>
                <c:pt idx="303">
                  <c:v>0.725674119423113</c:v>
                </c:pt>
                <c:pt idx="304">
                  <c:v>0.753987433542775</c:v>
                </c:pt>
                <c:pt idx="305">
                  <c:v>0.729284141560604</c:v>
                </c:pt>
                <c:pt idx="306">
                  <c:v>0.704580849578434</c:v>
                </c:pt>
                <c:pt idx="307">
                  <c:v>0.679877557596263</c:v>
                </c:pt>
                <c:pt idx="308">
                  <c:v>0.655174265614092</c:v>
                </c:pt>
                <c:pt idx="309">
                  <c:v>0.630470973631921</c:v>
                </c:pt>
                <c:pt idx="310">
                  <c:v>0.605767681649751</c:v>
                </c:pt>
                <c:pt idx="311">
                  <c:v>0.58106438966758</c:v>
                </c:pt>
                <c:pt idx="312">
                  <c:v>0.556361097685409</c:v>
                </c:pt>
                <c:pt idx="313">
                  <c:v>0.531657805703238</c:v>
                </c:pt>
                <c:pt idx="314">
                  <c:v>0.506954513721068</c:v>
                </c:pt>
                <c:pt idx="315">
                  <c:v>0.482251221738897</c:v>
                </c:pt>
                <c:pt idx="316">
                  <c:v>0.457547929756726</c:v>
                </c:pt>
                <c:pt idx="317">
                  <c:v>0.432844637774555</c:v>
                </c:pt>
                <c:pt idx="318">
                  <c:v>0.408141345792385</c:v>
                </c:pt>
                <c:pt idx="319">
                  <c:v>0.383438053810214</c:v>
                </c:pt>
                <c:pt idx="320">
                  <c:v>0.373717845443317</c:v>
                </c:pt>
                <c:pt idx="321">
                  <c:v>0.363997637076419</c:v>
                </c:pt>
                <c:pt idx="322">
                  <c:v>0.354277428709522</c:v>
                </c:pt>
                <c:pt idx="323">
                  <c:v>0.344557220342624</c:v>
                </c:pt>
                <c:pt idx="324">
                  <c:v>0.334837011975727</c:v>
                </c:pt>
                <c:pt idx="325">
                  <c:v>0.325116803608829</c:v>
                </c:pt>
                <c:pt idx="326">
                  <c:v>0.315396595241932</c:v>
                </c:pt>
                <c:pt idx="327">
                  <c:v>0.305676386875034</c:v>
                </c:pt>
                <c:pt idx="328">
                  <c:v>0.295956178508137</c:v>
                </c:pt>
                <c:pt idx="329">
                  <c:v>0.286235970141239</c:v>
                </c:pt>
                <c:pt idx="330">
                  <c:v>0.276515761774342</c:v>
                </c:pt>
                <c:pt idx="331">
                  <c:v>0.266795553407444</c:v>
                </c:pt>
                <c:pt idx="332">
                  <c:v>0.257075345040547</c:v>
                </c:pt>
                <c:pt idx="333">
                  <c:v>0.247355136673649</c:v>
                </c:pt>
                <c:pt idx="334">
                  <c:v>0.237634928306752</c:v>
                </c:pt>
                <c:pt idx="335">
                  <c:v>0.229670852766614</c:v>
                </c:pt>
                <c:pt idx="336">
                  <c:v>0.221706777226476</c:v>
                </c:pt>
                <c:pt idx="337">
                  <c:v>0.213742701686338</c:v>
                </c:pt>
                <c:pt idx="338">
                  <c:v>0.205778626146199</c:v>
                </c:pt>
                <c:pt idx="339">
                  <c:v>0.197814550606061</c:v>
                </c:pt>
                <c:pt idx="340">
                  <c:v>0.189850475065923</c:v>
                </c:pt>
                <c:pt idx="341">
                  <c:v>0.181886399525785</c:v>
                </c:pt>
                <c:pt idx="342">
                  <c:v>0.173922323985647</c:v>
                </c:pt>
                <c:pt idx="343">
                  <c:v>0.165958248445509</c:v>
                </c:pt>
                <c:pt idx="344">
                  <c:v>0.15799417290537</c:v>
                </c:pt>
                <c:pt idx="345">
                  <c:v>0.150030097365232</c:v>
                </c:pt>
                <c:pt idx="346">
                  <c:v>0.142066021825094</c:v>
                </c:pt>
                <c:pt idx="347">
                  <c:v>0.134101946284956</c:v>
                </c:pt>
                <c:pt idx="348">
                  <c:v>0.126137870744818</c:v>
                </c:pt>
                <c:pt idx="349">
                  <c:v>0.11817379520468</c:v>
                </c:pt>
                <c:pt idx="350">
                  <c:v>0.110209719664541</c:v>
                </c:pt>
                <c:pt idx="351">
                  <c:v>0.102245644124403</c:v>
                </c:pt>
                <c:pt idx="352">
                  <c:v>0.0942815685842651</c:v>
                </c:pt>
                <c:pt idx="353">
                  <c:v>0.0863174930441269</c:v>
                </c:pt>
                <c:pt idx="354">
                  <c:v>0.0783534175039887</c:v>
                </c:pt>
                <c:pt idx="355">
                  <c:v>0.0703893419638506</c:v>
                </c:pt>
                <c:pt idx="356">
                  <c:v>0.0624252664237124</c:v>
                </c:pt>
                <c:pt idx="357">
                  <c:v>0.0544611908835743</c:v>
                </c:pt>
                <c:pt idx="358">
                  <c:v>0.0464971153434361</c:v>
                </c:pt>
                <c:pt idx="359">
                  <c:v>0.046721163874185</c:v>
                </c:pt>
                <c:pt idx="360">
                  <c:v>0.0469452124049339</c:v>
                </c:pt>
                <c:pt idx="361">
                  <c:v>0.0471692609356828</c:v>
                </c:pt>
                <c:pt idx="362">
                  <c:v>0.0473933094664317</c:v>
                </c:pt>
                <c:pt idx="363">
                  <c:v>0.0476173579971806</c:v>
                </c:pt>
                <c:pt idx="364">
                  <c:v>0.0478414065279295</c:v>
                </c:pt>
              </c:numCache>
            </c:numRef>
          </c:yVal>
          <c:smooth val="0"/>
        </c:ser>
        <c:axId val="732789"/>
        <c:axId val="77351835"/>
      </c:scatterChart>
      <c:valAx>
        <c:axId val="732789"/>
        <c:scaling>
          <c:orientation val="minMax"/>
        </c:scaling>
        <c:delete val="0"/>
        <c:axPos val="b"/>
        <c:numFmt formatCode="d\-mmm\-yy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7351835"/>
        <c:crosses val="autoZero"/>
        <c:crossBetween val="midCat"/>
      </c:valAx>
      <c:valAx>
        <c:axId val="77351835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32789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90429229649988"/>
          <c:y val="0.0658315808722685"/>
          <c:w val="0.932543852558403"/>
          <c:h val="0.913870348358782"/>
        </c:manualLayout>
      </c:layout>
      <c:scatterChart>
        <c:scatterStyle val="lineMarker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F</c:v>
                </c:pt>
              </c:strCache>
            </c:strRef>
          </c:tx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730"/>
                <c:pt idx="0">
                  <c:v>3.2407400252713</c:v>
                </c:pt>
                <c:pt idx="1">
                  <c:v>3.2319043132154</c:v>
                </c:pt>
                <c:pt idx="2">
                  <c:v>3.22306860115951</c:v>
                </c:pt>
                <c:pt idx="3">
                  <c:v>3.21423288910361</c:v>
                </c:pt>
                <c:pt idx="4">
                  <c:v>3.20539717704772</c:v>
                </c:pt>
                <c:pt idx="5">
                  <c:v>3.19656146499182</c:v>
                </c:pt>
                <c:pt idx="6">
                  <c:v>3.18772575293593</c:v>
                </c:pt>
                <c:pt idx="7">
                  <c:v>3.17889004088004</c:v>
                </c:pt>
                <c:pt idx="8">
                  <c:v>3.17005432882414</c:v>
                </c:pt>
                <c:pt idx="9">
                  <c:v>3.16121861676825</c:v>
                </c:pt>
                <c:pt idx="10">
                  <c:v>3.15238290471235</c:v>
                </c:pt>
                <c:pt idx="11">
                  <c:v>3.14354719265646</c:v>
                </c:pt>
                <c:pt idx="12">
                  <c:v>3.13471148060057</c:v>
                </c:pt>
                <c:pt idx="13">
                  <c:v>3.12587576854467</c:v>
                </c:pt>
                <c:pt idx="14">
                  <c:v>3.11704005648878</c:v>
                </c:pt>
                <c:pt idx="15">
                  <c:v>3.10820434443288</c:v>
                </c:pt>
                <c:pt idx="16">
                  <c:v>3.09936863237699</c:v>
                </c:pt>
                <c:pt idx="17">
                  <c:v>3.09053292032109</c:v>
                </c:pt>
                <c:pt idx="18">
                  <c:v>3.0816972082652</c:v>
                </c:pt>
                <c:pt idx="19">
                  <c:v>3.07286149620931</c:v>
                </c:pt>
                <c:pt idx="20">
                  <c:v>3.06402578415341</c:v>
                </c:pt>
                <c:pt idx="21">
                  <c:v>3.05519007209752</c:v>
                </c:pt>
                <c:pt idx="22">
                  <c:v>3.04635436004162</c:v>
                </c:pt>
                <c:pt idx="23">
                  <c:v>3.03751864798573</c:v>
                </c:pt>
                <c:pt idx="24">
                  <c:v>3.02868293592984</c:v>
                </c:pt>
                <c:pt idx="25">
                  <c:v>3.01984722387394</c:v>
                </c:pt>
                <c:pt idx="26">
                  <c:v>3.01101151181805</c:v>
                </c:pt>
                <c:pt idx="27">
                  <c:v>3.00217579976215</c:v>
                </c:pt>
                <c:pt idx="28">
                  <c:v>2.99334008770626</c:v>
                </c:pt>
                <c:pt idx="29">
                  <c:v>2.98450437565036</c:v>
                </c:pt>
                <c:pt idx="30">
                  <c:v>2.97566866359447</c:v>
                </c:pt>
                <c:pt idx="31">
                  <c:v>2.98524204474506</c:v>
                </c:pt>
                <c:pt idx="32">
                  <c:v>2.99481542589564</c:v>
                </c:pt>
                <c:pt idx="33">
                  <c:v>3.00438880704623</c:v>
                </c:pt>
                <c:pt idx="34">
                  <c:v>3.01396218819682</c:v>
                </c:pt>
                <c:pt idx="35">
                  <c:v>3.02353556934741</c:v>
                </c:pt>
                <c:pt idx="36">
                  <c:v>3.03310895049799</c:v>
                </c:pt>
                <c:pt idx="37">
                  <c:v>3.04268233164858</c:v>
                </c:pt>
                <c:pt idx="38">
                  <c:v>3.05225571279917</c:v>
                </c:pt>
                <c:pt idx="39">
                  <c:v>3.06182909394975</c:v>
                </c:pt>
                <c:pt idx="40">
                  <c:v>3.07140247510034</c:v>
                </c:pt>
                <c:pt idx="41">
                  <c:v>3.08097585625093</c:v>
                </c:pt>
                <c:pt idx="42">
                  <c:v>3.09054923740152</c:v>
                </c:pt>
                <c:pt idx="43">
                  <c:v>3.1001226185521</c:v>
                </c:pt>
                <c:pt idx="44">
                  <c:v>3.10969599970269</c:v>
                </c:pt>
                <c:pt idx="45">
                  <c:v>3.11926938085328</c:v>
                </c:pt>
                <c:pt idx="46">
                  <c:v>3.12884276200387</c:v>
                </c:pt>
                <c:pt idx="47">
                  <c:v>3.13841614315445</c:v>
                </c:pt>
                <c:pt idx="48">
                  <c:v>3.14798952430504</c:v>
                </c:pt>
                <c:pt idx="49">
                  <c:v>3.15756290545563</c:v>
                </c:pt>
                <c:pt idx="50">
                  <c:v>3.16713628660621</c:v>
                </c:pt>
                <c:pt idx="51">
                  <c:v>3.1767096677568</c:v>
                </c:pt>
                <c:pt idx="52">
                  <c:v>3.18628304890739</c:v>
                </c:pt>
                <c:pt idx="53">
                  <c:v>3.19585643005798</c:v>
                </c:pt>
                <c:pt idx="54">
                  <c:v>3.20542981120856</c:v>
                </c:pt>
                <c:pt idx="55">
                  <c:v>3.21500319235915</c:v>
                </c:pt>
                <c:pt idx="56">
                  <c:v>3.22457657350974</c:v>
                </c:pt>
                <c:pt idx="57">
                  <c:v>3.23414995466032</c:v>
                </c:pt>
                <c:pt idx="58">
                  <c:v>3.24372333581091</c:v>
                </c:pt>
                <c:pt idx="59">
                  <c:v>3.2532967169615</c:v>
                </c:pt>
                <c:pt idx="60">
                  <c:v>3.26287009811209</c:v>
                </c:pt>
                <c:pt idx="61">
                  <c:v>3.27244347926267</c:v>
                </c:pt>
                <c:pt idx="62">
                  <c:v>3.28841594239631</c:v>
                </c:pt>
                <c:pt idx="63">
                  <c:v>3.30438840552995</c:v>
                </c:pt>
                <c:pt idx="64">
                  <c:v>3.3203608686636</c:v>
                </c:pt>
                <c:pt idx="65">
                  <c:v>3.33633333179724</c:v>
                </c:pt>
                <c:pt idx="66">
                  <c:v>3.35230579493088</c:v>
                </c:pt>
                <c:pt idx="67">
                  <c:v>3.36827825806452</c:v>
                </c:pt>
                <c:pt idx="68">
                  <c:v>3.38425072119816</c:v>
                </c:pt>
                <c:pt idx="69">
                  <c:v>3.4002231843318</c:v>
                </c:pt>
                <c:pt idx="70">
                  <c:v>3.41619564746544</c:v>
                </c:pt>
                <c:pt idx="71">
                  <c:v>3.43216811059908</c:v>
                </c:pt>
                <c:pt idx="72">
                  <c:v>3.44814057373272</c:v>
                </c:pt>
                <c:pt idx="73">
                  <c:v>3.46411303686636</c:v>
                </c:pt>
                <c:pt idx="74">
                  <c:v>3.4800855</c:v>
                </c:pt>
                <c:pt idx="75">
                  <c:v>3.49605796313364</c:v>
                </c:pt>
                <c:pt idx="76">
                  <c:v>3.51203042626728</c:v>
                </c:pt>
                <c:pt idx="77">
                  <c:v>3.52800288940092</c:v>
                </c:pt>
                <c:pt idx="78">
                  <c:v>3.54397535253456</c:v>
                </c:pt>
                <c:pt idx="79">
                  <c:v>3.5599478156682</c:v>
                </c:pt>
                <c:pt idx="80">
                  <c:v>3.57592027880184</c:v>
                </c:pt>
                <c:pt idx="81">
                  <c:v>3.59189274193549</c:v>
                </c:pt>
                <c:pt idx="82">
                  <c:v>3.60786520506913</c:v>
                </c:pt>
                <c:pt idx="83">
                  <c:v>3.62383766820277</c:v>
                </c:pt>
                <c:pt idx="84">
                  <c:v>3.63981013133641</c:v>
                </c:pt>
                <c:pt idx="85">
                  <c:v>3.65578259447005</c:v>
                </c:pt>
                <c:pt idx="86">
                  <c:v>3.67175505760369</c:v>
                </c:pt>
                <c:pt idx="87">
                  <c:v>3.68772752073733</c:v>
                </c:pt>
                <c:pt idx="88">
                  <c:v>3.70369998387097</c:v>
                </c:pt>
                <c:pt idx="89">
                  <c:v>3.71967244700461</c:v>
                </c:pt>
                <c:pt idx="90">
                  <c:v>3.73564491013825</c:v>
                </c:pt>
                <c:pt idx="91">
                  <c:v>3.75161737327189</c:v>
                </c:pt>
                <c:pt idx="92">
                  <c:v>3.76263234874387</c:v>
                </c:pt>
                <c:pt idx="93">
                  <c:v>3.77364732421585</c:v>
                </c:pt>
                <c:pt idx="94">
                  <c:v>3.78466229968783</c:v>
                </c:pt>
                <c:pt idx="95">
                  <c:v>3.7956772751598</c:v>
                </c:pt>
                <c:pt idx="96">
                  <c:v>3.80669225063178</c:v>
                </c:pt>
                <c:pt idx="97">
                  <c:v>3.81770722610376</c:v>
                </c:pt>
                <c:pt idx="98">
                  <c:v>3.82872220157574</c:v>
                </c:pt>
                <c:pt idx="99">
                  <c:v>3.83973717704772</c:v>
                </c:pt>
                <c:pt idx="100">
                  <c:v>3.8507521525197</c:v>
                </c:pt>
                <c:pt idx="101">
                  <c:v>3.86176712799168</c:v>
                </c:pt>
                <c:pt idx="102">
                  <c:v>3.87278210346365</c:v>
                </c:pt>
                <c:pt idx="103">
                  <c:v>3.88379707893563</c:v>
                </c:pt>
                <c:pt idx="104">
                  <c:v>3.89481205440761</c:v>
                </c:pt>
                <c:pt idx="105">
                  <c:v>3.90582702987959</c:v>
                </c:pt>
                <c:pt idx="106">
                  <c:v>3.91684200535157</c:v>
                </c:pt>
                <c:pt idx="107">
                  <c:v>3.92785698082355</c:v>
                </c:pt>
                <c:pt idx="108">
                  <c:v>3.93887195629553</c:v>
                </c:pt>
                <c:pt idx="109">
                  <c:v>3.9498869317675</c:v>
                </c:pt>
                <c:pt idx="110">
                  <c:v>3.96090190723948</c:v>
                </c:pt>
                <c:pt idx="111">
                  <c:v>3.97191688271146</c:v>
                </c:pt>
                <c:pt idx="112">
                  <c:v>3.98293185818344</c:v>
                </c:pt>
                <c:pt idx="113">
                  <c:v>3.99394683365542</c:v>
                </c:pt>
                <c:pt idx="114">
                  <c:v>4.0049618091274</c:v>
                </c:pt>
                <c:pt idx="115">
                  <c:v>4.01597678459938</c:v>
                </c:pt>
                <c:pt idx="116">
                  <c:v>4.02699176007135</c:v>
                </c:pt>
                <c:pt idx="117">
                  <c:v>4.03800673554333</c:v>
                </c:pt>
                <c:pt idx="118">
                  <c:v>4.04902171101531</c:v>
                </c:pt>
                <c:pt idx="119">
                  <c:v>4.06003668648729</c:v>
                </c:pt>
                <c:pt idx="120">
                  <c:v>4.07105166195927</c:v>
                </c:pt>
                <c:pt idx="121">
                  <c:v>4.08206663743125</c:v>
                </c:pt>
                <c:pt idx="122">
                  <c:v>4.09308161290323</c:v>
                </c:pt>
                <c:pt idx="123">
                  <c:v>4.09641088095238</c:v>
                </c:pt>
                <c:pt idx="124">
                  <c:v>4.09974014900154</c:v>
                </c:pt>
                <c:pt idx="125">
                  <c:v>4.10306941705069</c:v>
                </c:pt>
                <c:pt idx="126">
                  <c:v>4.10639868509985</c:v>
                </c:pt>
                <c:pt idx="127">
                  <c:v>4.109727953149</c:v>
                </c:pt>
                <c:pt idx="128">
                  <c:v>4.11305722119816</c:v>
                </c:pt>
                <c:pt idx="129">
                  <c:v>4.11638648924731</c:v>
                </c:pt>
                <c:pt idx="130">
                  <c:v>4.11971575729647</c:v>
                </c:pt>
                <c:pt idx="131">
                  <c:v>4.12304502534562</c:v>
                </c:pt>
                <c:pt idx="132">
                  <c:v>4.12637429339478</c:v>
                </c:pt>
                <c:pt idx="133">
                  <c:v>4.12970356144393</c:v>
                </c:pt>
                <c:pt idx="134">
                  <c:v>4.13303282949309</c:v>
                </c:pt>
                <c:pt idx="135">
                  <c:v>4.13636209754224</c:v>
                </c:pt>
                <c:pt idx="136">
                  <c:v>4.1396913655914</c:v>
                </c:pt>
                <c:pt idx="137">
                  <c:v>4.14302063364055</c:v>
                </c:pt>
                <c:pt idx="138">
                  <c:v>4.14634990168971</c:v>
                </c:pt>
                <c:pt idx="139">
                  <c:v>4.14967916973886</c:v>
                </c:pt>
                <c:pt idx="140">
                  <c:v>4.15300843778802</c:v>
                </c:pt>
                <c:pt idx="141">
                  <c:v>4.15633770583717</c:v>
                </c:pt>
                <c:pt idx="142">
                  <c:v>4.15966697388633</c:v>
                </c:pt>
                <c:pt idx="143">
                  <c:v>4.16299624193549</c:v>
                </c:pt>
                <c:pt idx="144">
                  <c:v>4.16632550998464</c:v>
                </c:pt>
                <c:pt idx="145">
                  <c:v>4.16965477803379</c:v>
                </c:pt>
                <c:pt idx="146">
                  <c:v>4.17298404608295</c:v>
                </c:pt>
                <c:pt idx="147">
                  <c:v>4.17631331413211</c:v>
                </c:pt>
                <c:pt idx="148">
                  <c:v>4.17964258218126</c:v>
                </c:pt>
                <c:pt idx="149">
                  <c:v>4.18297185023042</c:v>
                </c:pt>
                <c:pt idx="150">
                  <c:v>4.18630111827957</c:v>
                </c:pt>
                <c:pt idx="151">
                  <c:v>4.18963038632873</c:v>
                </c:pt>
                <c:pt idx="152">
                  <c:v>4.19295965437788</c:v>
                </c:pt>
                <c:pt idx="153">
                  <c:v>4.1963174037461</c:v>
                </c:pt>
                <c:pt idx="154">
                  <c:v>4.19967515311432</c:v>
                </c:pt>
                <c:pt idx="155">
                  <c:v>4.20303290248253</c:v>
                </c:pt>
                <c:pt idx="156">
                  <c:v>4.20639065185075</c:v>
                </c:pt>
                <c:pt idx="157">
                  <c:v>4.20974840121897</c:v>
                </c:pt>
                <c:pt idx="158">
                  <c:v>4.21310615058719</c:v>
                </c:pt>
                <c:pt idx="159">
                  <c:v>4.2164638999554</c:v>
                </c:pt>
                <c:pt idx="160">
                  <c:v>4.21982164932362</c:v>
                </c:pt>
                <c:pt idx="161">
                  <c:v>4.22317939869184</c:v>
                </c:pt>
                <c:pt idx="162">
                  <c:v>4.22653714806006</c:v>
                </c:pt>
                <c:pt idx="163">
                  <c:v>4.22989489742827</c:v>
                </c:pt>
                <c:pt idx="164">
                  <c:v>4.23325264679649</c:v>
                </c:pt>
                <c:pt idx="165">
                  <c:v>4.23661039616471</c:v>
                </c:pt>
                <c:pt idx="166">
                  <c:v>4.23996814553293</c:v>
                </c:pt>
                <c:pt idx="167">
                  <c:v>4.24332589490115</c:v>
                </c:pt>
                <c:pt idx="168">
                  <c:v>4.24668364426936</c:v>
                </c:pt>
                <c:pt idx="169">
                  <c:v>4.25004139363758</c:v>
                </c:pt>
                <c:pt idx="170">
                  <c:v>4.2533991430058</c:v>
                </c:pt>
                <c:pt idx="171">
                  <c:v>4.25675689237402</c:v>
                </c:pt>
                <c:pt idx="172">
                  <c:v>4.26011464174223</c:v>
                </c:pt>
                <c:pt idx="173">
                  <c:v>4.26347239111045</c:v>
                </c:pt>
                <c:pt idx="174">
                  <c:v>4.26683014047867</c:v>
                </c:pt>
                <c:pt idx="175">
                  <c:v>4.27018788984689</c:v>
                </c:pt>
                <c:pt idx="176">
                  <c:v>4.2735456392151</c:v>
                </c:pt>
                <c:pt idx="177">
                  <c:v>4.27690338858332</c:v>
                </c:pt>
                <c:pt idx="178">
                  <c:v>4.28026113795154</c:v>
                </c:pt>
                <c:pt idx="179">
                  <c:v>4.28361888731976</c:v>
                </c:pt>
                <c:pt idx="180">
                  <c:v>4.28697663668797</c:v>
                </c:pt>
                <c:pt idx="181">
                  <c:v>4.29033438605619</c:v>
                </c:pt>
                <c:pt idx="182">
                  <c:v>4.29369213542441</c:v>
                </c:pt>
                <c:pt idx="183">
                  <c:v>4.29704988479263</c:v>
                </c:pt>
                <c:pt idx="184">
                  <c:v>4.30042608369258</c:v>
                </c:pt>
                <c:pt idx="185">
                  <c:v>4.30380228259254</c:v>
                </c:pt>
                <c:pt idx="186">
                  <c:v>4.30717848149249</c:v>
                </c:pt>
                <c:pt idx="187">
                  <c:v>4.31055468039245</c:v>
                </c:pt>
                <c:pt idx="188">
                  <c:v>4.3139308792924</c:v>
                </c:pt>
                <c:pt idx="189">
                  <c:v>4.31730707819236</c:v>
                </c:pt>
                <c:pt idx="190">
                  <c:v>4.32068327709232</c:v>
                </c:pt>
                <c:pt idx="191">
                  <c:v>4.32405947599227</c:v>
                </c:pt>
                <c:pt idx="192">
                  <c:v>4.32743567489223</c:v>
                </c:pt>
                <c:pt idx="193">
                  <c:v>4.33081187379218</c:v>
                </c:pt>
                <c:pt idx="194">
                  <c:v>4.33418807269214</c:v>
                </c:pt>
                <c:pt idx="195">
                  <c:v>4.33756427159209</c:v>
                </c:pt>
                <c:pt idx="196">
                  <c:v>4.34094047049205</c:v>
                </c:pt>
                <c:pt idx="197">
                  <c:v>4.344316669392</c:v>
                </c:pt>
                <c:pt idx="198">
                  <c:v>4.34769286829196</c:v>
                </c:pt>
                <c:pt idx="199">
                  <c:v>4.35106906719191</c:v>
                </c:pt>
                <c:pt idx="200">
                  <c:v>4.35444526609187</c:v>
                </c:pt>
                <c:pt idx="201">
                  <c:v>4.35782146499183</c:v>
                </c:pt>
                <c:pt idx="202">
                  <c:v>4.36119766389178</c:v>
                </c:pt>
                <c:pt idx="203">
                  <c:v>4.36457386279174</c:v>
                </c:pt>
                <c:pt idx="204">
                  <c:v>4.36795006169169</c:v>
                </c:pt>
                <c:pt idx="205">
                  <c:v>4.37132626059165</c:v>
                </c:pt>
                <c:pt idx="206">
                  <c:v>4.3747024594916</c:v>
                </c:pt>
                <c:pt idx="207">
                  <c:v>4.37807865839156</c:v>
                </c:pt>
                <c:pt idx="208">
                  <c:v>4.38145485729151</c:v>
                </c:pt>
                <c:pt idx="209">
                  <c:v>4.38483105619147</c:v>
                </c:pt>
                <c:pt idx="210">
                  <c:v>4.38820725509142</c:v>
                </c:pt>
                <c:pt idx="211">
                  <c:v>4.39158345399138</c:v>
                </c:pt>
                <c:pt idx="212">
                  <c:v>4.39495965289134</c:v>
                </c:pt>
                <c:pt idx="213">
                  <c:v>4.39833585179129</c:v>
                </c:pt>
                <c:pt idx="214">
                  <c:v>4.40171205069125</c:v>
                </c:pt>
                <c:pt idx="215">
                  <c:v>4.40285858706386</c:v>
                </c:pt>
                <c:pt idx="216">
                  <c:v>4.40400512343647</c:v>
                </c:pt>
                <c:pt idx="217">
                  <c:v>4.40515165980909</c:v>
                </c:pt>
                <c:pt idx="218">
                  <c:v>4.4062981961817</c:v>
                </c:pt>
                <c:pt idx="219">
                  <c:v>4.40744473255431</c:v>
                </c:pt>
                <c:pt idx="220">
                  <c:v>4.40859126892693</c:v>
                </c:pt>
                <c:pt idx="221">
                  <c:v>4.40973780529954</c:v>
                </c:pt>
                <c:pt idx="222">
                  <c:v>4.41088434167215</c:v>
                </c:pt>
                <c:pt idx="223">
                  <c:v>4.41203087804477</c:v>
                </c:pt>
                <c:pt idx="224">
                  <c:v>4.41317741441738</c:v>
                </c:pt>
                <c:pt idx="225">
                  <c:v>4.41432395078999</c:v>
                </c:pt>
                <c:pt idx="226">
                  <c:v>4.41547048716261</c:v>
                </c:pt>
                <c:pt idx="227">
                  <c:v>4.41661702353522</c:v>
                </c:pt>
                <c:pt idx="228">
                  <c:v>4.41776355990783</c:v>
                </c:pt>
                <c:pt idx="229">
                  <c:v>4.41891009628045</c:v>
                </c:pt>
                <c:pt idx="230">
                  <c:v>4.42005663265306</c:v>
                </c:pt>
                <c:pt idx="231">
                  <c:v>4.42120316902568</c:v>
                </c:pt>
                <c:pt idx="232">
                  <c:v>4.42234970539829</c:v>
                </c:pt>
                <c:pt idx="233">
                  <c:v>4.4234962417709</c:v>
                </c:pt>
                <c:pt idx="234">
                  <c:v>4.42464277814352</c:v>
                </c:pt>
                <c:pt idx="235">
                  <c:v>4.42578931451613</c:v>
                </c:pt>
                <c:pt idx="236">
                  <c:v>4.42693585088874</c:v>
                </c:pt>
                <c:pt idx="237">
                  <c:v>4.42808238726136</c:v>
                </c:pt>
                <c:pt idx="238">
                  <c:v>4.42922892363397</c:v>
                </c:pt>
                <c:pt idx="239">
                  <c:v>4.43037546000658</c:v>
                </c:pt>
                <c:pt idx="240">
                  <c:v>4.4315219963792</c:v>
                </c:pt>
                <c:pt idx="241">
                  <c:v>4.43266853275181</c:v>
                </c:pt>
                <c:pt idx="242">
                  <c:v>4.43381506912442</c:v>
                </c:pt>
                <c:pt idx="243">
                  <c:v>4.43277938085328</c:v>
                </c:pt>
                <c:pt idx="244">
                  <c:v>4.43174369258213</c:v>
                </c:pt>
                <c:pt idx="245">
                  <c:v>4.43070800431099</c:v>
                </c:pt>
                <c:pt idx="246">
                  <c:v>4.42967231603984</c:v>
                </c:pt>
                <c:pt idx="247">
                  <c:v>4.42863662776869</c:v>
                </c:pt>
                <c:pt idx="248">
                  <c:v>4.42760093949755</c:v>
                </c:pt>
                <c:pt idx="249">
                  <c:v>4.4265652512264</c:v>
                </c:pt>
                <c:pt idx="250">
                  <c:v>4.42552956295526</c:v>
                </c:pt>
                <c:pt idx="251">
                  <c:v>4.42449387468411</c:v>
                </c:pt>
                <c:pt idx="252">
                  <c:v>4.42345818641296</c:v>
                </c:pt>
                <c:pt idx="253">
                  <c:v>4.42242249814182</c:v>
                </c:pt>
                <c:pt idx="254">
                  <c:v>4.42138680987067</c:v>
                </c:pt>
                <c:pt idx="255">
                  <c:v>4.42035112159953</c:v>
                </c:pt>
                <c:pt idx="256">
                  <c:v>4.41931543332838</c:v>
                </c:pt>
                <c:pt idx="257">
                  <c:v>4.41827974505723</c:v>
                </c:pt>
                <c:pt idx="258">
                  <c:v>4.41724405678609</c:v>
                </c:pt>
                <c:pt idx="259">
                  <c:v>4.41620836851494</c:v>
                </c:pt>
                <c:pt idx="260">
                  <c:v>4.41517268024379</c:v>
                </c:pt>
                <c:pt idx="261">
                  <c:v>4.41413699197265</c:v>
                </c:pt>
                <c:pt idx="262">
                  <c:v>4.4131013037015</c:v>
                </c:pt>
                <c:pt idx="263">
                  <c:v>4.41206561543036</c:v>
                </c:pt>
                <c:pt idx="264">
                  <c:v>4.41102992715921</c:v>
                </c:pt>
                <c:pt idx="265">
                  <c:v>4.40999423888806</c:v>
                </c:pt>
                <c:pt idx="266">
                  <c:v>4.40895855061692</c:v>
                </c:pt>
                <c:pt idx="267">
                  <c:v>4.40792286234577</c:v>
                </c:pt>
                <c:pt idx="268">
                  <c:v>4.40688717407463</c:v>
                </c:pt>
                <c:pt idx="269">
                  <c:v>4.40585148580348</c:v>
                </c:pt>
                <c:pt idx="270">
                  <c:v>4.40481579753233</c:v>
                </c:pt>
                <c:pt idx="271">
                  <c:v>4.40378010926119</c:v>
                </c:pt>
                <c:pt idx="272">
                  <c:v>4.40274442099004</c:v>
                </c:pt>
                <c:pt idx="273">
                  <c:v>4.40170873271889</c:v>
                </c:pt>
                <c:pt idx="274">
                  <c:v>4.39394910291859</c:v>
                </c:pt>
                <c:pt idx="275">
                  <c:v>4.38618947311828</c:v>
                </c:pt>
                <c:pt idx="276">
                  <c:v>4.37842984331797</c:v>
                </c:pt>
                <c:pt idx="277">
                  <c:v>4.37067021351767</c:v>
                </c:pt>
                <c:pt idx="278">
                  <c:v>4.36291058371736</c:v>
                </c:pt>
                <c:pt idx="279">
                  <c:v>4.35515095391705</c:v>
                </c:pt>
                <c:pt idx="280">
                  <c:v>4.34739132411674</c:v>
                </c:pt>
                <c:pt idx="281">
                  <c:v>4.33963169431644</c:v>
                </c:pt>
                <c:pt idx="282">
                  <c:v>4.33187206451613</c:v>
                </c:pt>
                <c:pt idx="283">
                  <c:v>4.32411243471582</c:v>
                </c:pt>
                <c:pt idx="284">
                  <c:v>4.31635280491552</c:v>
                </c:pt>
                <c:pt idx="285">
                  <c:v>4.30859317511521</c:v>
                </c:pt>
                <c:pt idx="286">
                  <c:v>4.3008335453149</c:v>
                </c:pt>
                <c:pt idx="287">
                  <c:v>4.29307391551459</c:v>
                </c:pt>
                <c:pt idx="288">
                  <c:v>4.28531428571429</c:v>
                </c:pt>
                <c:pt idx="289">
                  <c:v>4.27755465591398</c:v>
                </c:pt>
                <c:pt idx="290">
                  <c:v>4.26979502611367</c:v>
                </c:pt>
                <c:pt idx="291">
                  <c:v>4.26203539631337</c:v>
                </c:pt>
                <c:pt idx="292">
                  <c:v>4.25427576651306</c:v>
                </c:pt>
                <c:pt idx="293">
                  <c:v>4.24651613671275</c:v>
                </c:pt>
                <c:pt idx="294">
                  <c:v>4.23875650691244</c:v>
                </c:pt>
                <c:pt idx="295">
                  <c:v>4.23099687711214</c:v>
                </c:pt>
                <c:pt idx="296">
                  <c:v>4.22323724731183</c:v>
                </c:pt>
                <c:pt idx="297">
                  <c:v>4.21547761751152</c:v>
                </c:pt>
                <c:pt idx="298">
                  <c:v>4.20771798771122</c:v>
                </c:pt>
                <c:pt idx="299">
                  <c:v>4.19995835791091</c:v>
                </c:pt>
                <c:pt idx="300">
                  <c:v>4.1921987281106</c:v>
                </c:pt>
                <c:pt idx="301">
                  <c:v>4.18443909831029</c:v>
                </c:pt>
                <c:pt idx="302">
                  <c:v>4.17667946850999</c:v>
                </c:pt>
                <c:pt idx="303">
                  <c:v>4.16891983870968</c:v>
                </c:pt>
                <c:pt idx="304">
                  <c:v>4.15453227738963</c:v>
                </c:pt>
                <c:pt idx="305">
                  <c:v>4.14014471606957</c:v>
                </c:pt>
                <c:pt idx="306">
                  <c:v>4.12575715474952</c:v>
                </c:pt>
                <c:pt idx="307">
                  <c:v>4.11136959342946</c:v>
                </c:pt>
                <c:pt idx="308">
                  <c:v>4.09698203210941</c:v>
                </c:pt>
                <c:pt idx="309">
                  <c:v>4.08259447078936</c:v>
                </c:pt>
                <c:pt idx="310">
                  <c:v>4.0682069094693</c:v>
                </c:pt>
                <c:pt idx="311">
                  <c:v>4.05381934814925</c:v>
                </c:pt>
                <c:pt idx="312">
                  <c:v>4.0394317868292</c:v>
                </c:pt>
                <c:pt idx="313">
                  <c:v>4.02504422550914</c:v>
                </c:pt>
                <c:pt idx="314">
                  <c:v>4.01065666418909</c:v>
                </c:pt>
                <c:pt idx="315">
                  <c:v>3.99626910286904</c:v>
                </c:pt>
                <c:pt idx="316">
                  <c:v>3.98188154154898</c:v>
                </c:pt>
                <c:pt idx="317">
                  <c:v>3.96749398022893</c:v>
                </c:pt>
                <c:pt idx="318">
                  <c:v>3.95310641890888</c:v>
                </c:pt>
                <c:pt idx="319">
                  <c:v>3.93871885758882</c:v>
                </c:pt>
                <c:pt idx="320">
                  <c:v>3.92433129626877</c:v>
                </c:pt>
                <c:pt idx="321">
                  <c:v>3.90994373494871</c:v>
                </c:pt>
                <c:pt idx="322">
                  <c:v>3.89555617362866</c:v>
                </c:pt>
                <c:pt idx="323">
                  <c:v>3.88116861230861</c:v>
                </c:pt>
                <c:pt idx="324">
                  <c:v>3.86678105098855</c:v>
                </c:pt>
                <c:pt idx="325">
                  <c:v>3.8523934896685</c:v>
                </c:pt>
                <c:pt idx="326">
                  <c:v>3.83800592834845</c:v>
                </c:pt>
                <c:pt idx="327">
                  <c:v>3.82361836702839</c:v>
                </c:pt>
                <c:pt idx="328">
                  <c:v>3.80923080570834</c:v>
                </c:pt>
                <c:pt idx="329">
                  <c:v>3.79484324438829</c:v>
                </c:pt>
                <c:pt idx="330">
                  <c:v>3.78045568306823</c:v>
                </c:pt>
                <c:pt idx="331">
                  <c:v>3.76606812174818</c:v>
                </c:pt>
                <c:pt idx="332">
                  <c:v>3.75168056042813</c:v>
                </c:pt>
                <c:pt idx="333">
                  <c:v>3.73729299910807</c:v>
                </c:pt>
                <c:pt idx="334">
                  <c:v>3.72290543778802</c:v>
                </c:pt>
                <c:pt idx="335">
                  <c:v>3.70712778110599</c:v>
                </c:pt>
                <c:pt idx="336">
                  <c:v>3.69135012442396</c:v>
                </c:pt>
                <c:pt idx="337">
                  <c:v>3.67557246774194</c:v>
                </c:pt>
                <c:pt idx="338">
                  <c:v>3.65979481105991</c:v>
                </c:pt>
                <c:pt idx="339">
                  <c:v>3.64401715437788</c:v>
                </c:pt>
                <c:pt idx="340">
                  <c:v>3.62823949769585</c:v>
                </c:pt>
                <c:pt idx="341">
                  <c:v>3.61246184101382</c:v>
                </c:pt>
                <c:pt idx="342">
                  <c:v>3.5966841843318</c:v>
                </c:pt>
                <c:pt idx="343">
                  <c:v>3.58090652764977</c:v>
                </c:pt>
                <c:pt idx="344">
                  <c:v>3.56512887096774</c:v>
                </c:pt>
                <c:pt idx="345">
                  <c:v>3.54935121428571</c:v>
                </c:pt>
                <c:pt idx="346">
                  <c:v>3.53357355760369</c:v>
                </c:pt>
                <c:pt idx="347">
                  <c:v>3.51779590092166</c:v>
                </c:pt>
                <c:pt idx="348">
                  <c:v>3.50201824423963</c:v>
                </c:pt>
                <c:pt idx="349">
                  <c:v>3.4862405875576</c:v>
                </c:pt>
                <c:pt idx="350">
                  <c:v>3.47046293087558</c:v>
                </c:pt>
                <c:pt idx="351">
                  <c:v>3.45468527419355</c:v>
                </c:pt>
                <c:pt idx="352">
                  <c:v>3.43890761751152</c:v>
                </c:pt>
                <c:pt idx="353">
                  <c:v>3.42312996082949</c:v>
                </c:pt>
                <c:pt idx="354">
                  <c:v>3.40735230414747</c:v>
                </c:pt>
                <c:pt idx="355">
                  <c:v>3.39157464746544</c:v>
                </c:pt>
                <c:pt idx="356">
                  <c:v>3.37579699078341</c:v>
                </c:pt>
                <c:pt idx="357">
                  <c:v>3.36001933410138</c:v>
                </c:pt>
                <c:pt idx="358">
                  <c:v>3.34424167741935</c:v>
                </c:pt>
                <c:pt idx="359">
                  <c:v>3.32846402073733</c:v>
                </c:pt>
                <c:pt idx="360">
                  <c:v>3.3126863640553</c:v>
                </c:pt>
                <c:pt idx="361">
                  <c:v>3.29690870737327</c:v>
                </c:pt>
                <c:pt idx="362">
                  <c:v>3.28113105069124</c:v>
                </c:pt>
                <c:pt idx="363">
                  <c:v>3.26535339400922</c:v>
                </c:pt>
                <c:pt idx="364">
                  <c:v>3.24957573732719</c:v>
                </c:pt>
                <c:pt idx="365">
                  <c:v>3.2407400252713</c:v>
                </c:pt>
                <c:pt idx="366">
                  <c:v>3.2319043132154</c:v>
                </c:pt>
                <c:pt idx="367">
                  <c:v>3.22306860115951</c:v>
                </c:pt>
                <c:pt idx="368">
                  <c:v>3.21423288910361</c:v>
                </c:pt>
                <c:pt idx="369">
                  <c:v>3.20539717704772</c:v>
                </c:pt>
                <c:pt idx="370">
                  <c:v>3.19656146499182</c:v>
                </c:pt>
                <c:pt idx="371">
                  <c:v>3.18772575293593</c:v>
                </c:pt>
                <c:pt idx="372">
                  <c:v>3.17889004088004</c:v>
                </c:pt>
                <c:pt idx="373">
                  <c:v>3.17005432882414</c:v>
                </c:pt>
                <c:pt idx="374">
                  <c:v>3.16121861676825</c:v>
                </c:pt>
                <c:pt idx="375">
                  <c:v>3.15238290471235</c:v>
                </c:pt>
                <c:pt idx="376">
                  <c:v>3.14354719265646</c:v>
                </c:pt>
                <c:pt idx="377">
                  <c:v>3.13471148060057</c:v>
                </c:pt>
                <c:pt idx="378">
                  <c:v>3.12587576854467</c:v>
                </c:pt>
                <c:pt idx="379">
                  <c:v>3.11704005648878</c:v>
                </c:pt>
                <c:pt idx="380">
                  <c:v>3.10820434443288</c:v>
                </c:pt>
                <c:pt idx="381">
                  <c:v>3.09936863237699</c:v>
                </c:pt>
                <c:pt idx="382">
                  <c:v>3.09053292032109</c:v>
                </c:pt>
                <c:pt idx="383">
                  <c:v>3.0816972082652</c:v>
                </c:pt>
                <c:pt idx="384">
                  <c:v>3.07286149620931</c:v>
                </c:pt>
                <c:pt idx="385">
                  <c:v>3.06402578415341</c:v>
                </c:pt>
                <c:pt idx="386">
                  <c:v>3.05519007209752</c:v>
                </c:pt>
                <c:pt idx="387">
                  <c:v>3.04635436004162</c:v>
                </c:pt>
                <c:pt idx="388">
                  <c:v>3.03751864798573</c:v>
                </c:pt>
                <c:pt idx="389">
                  <c:v>3.02868293592984</c:v>
                </c:pt>
                <c:pt idx="390">
                  <c:v>3.01984722387394</c:v>
                </c:pt>
                <c:pt idx="391">
                  <c:v>3.01101151181805</c:v>
                </c:pt>
                <c:pt idx="392">
                  <c:v>3.00217579976215</c:v>
                </c:pt>
                <c:pt idx="393">
                  <c:v>2.99334008770626</c:v>
                </c:pt>
                <c:pt idx="394">
                  <c:v>2.98450437565036</c:v>
                </c:pt>
                <c:pt idx="395">
                  <c:v>2.97566866359447</c:v>
                </c:pt>
                <c:pt idx="396">
                  <c:v>2.98524204474506</c:v>
                </c:pt>
                <c:pt idx="397">
                  <c:v>2.99481542589564</c:v>
                </c:pt>
                <c:pt idx="398">
                  <c:v>3.00438880704623</c:v>
                </c:pt>
                <c:pt idx="399">
                  <c:v>3.01396218819682</c:v>
                </c:pt>
                <c:pt idx="400">
                  <c:v>3.02353556934741</c:v>
                </c:pt>
                <c:pt idx="401">
                  <c:v>3.03310895049799</c:v>
                </c:pt>
                <c:pt idx="402">
                  <c:v>3.04268233164858</c:v>
                </c:pt>
                <c:pt idx="403">
                  <c:v>3.05225571279917</c:v>
                </c:pt>
                <c:pt idx="404">
                  <c:v>3.06182909394975</c:v>
                </c:pt>
                <c:pt idx="405">
                  <c:v>3.07140247510034</c:v>
                </c:pt>
                <c:pt idx="406">
                  <c:v>3.08097585625093</c:v>
                </c:pt>
                <c:pt idx="407">
                  <c:v>3.09054923740152</c:v>
                </c:pt>
                <c:pt idx="408">
                  <c:v>3.1001226185521</c:v>
                </c:pt>
                <c:pt idx="409">
                  <c:v>3.10969599970269</c:v>
                </c:pt>
                <c:pt idx="410">
                  <c:v>3.11926938085328</c:v>
                </c:pt>
                <c:pt idx="411">
                  <c:v>3.12884276200387</c:v>
                </c:pt>
                <c:pt idx="412">
                  <c:v>3.13841614315445</c:v>
                </c:pt>
                <c:pt idx="413">
                  <c:v>3.14798952430504</c:v>
                </c:pt>
                <c:pt idx="414">
                  <c:v>3.15756290545563</c:v>
                </c:pt>
                <c:pt idx="415">
                  <c:v>3.16713628660621</c:v>
                </c:pt>
                <c:pt idx="416">
                  <c:v>3.1767096677568</c:v>
                </c:pt>
                <c:pt idx="417">
                  <c:v>3.18628304890739</c:v>
                </c:pt>
                <c:pt idx="418">
                  <c:v>3.19585643005798</c:v>
                </c:pt>
                <c:pt idx="419">
                  <c:v>3.20542981120856</c:v>
                </c:pt>
                <c:pt idx="420">
                  <c:v>3.21500319235915</c:v>
                </c:pt>
                <c:pt idx="421">
                  <c:v>3.22457657350974</c:v>
                </c:pt>
                <c:pt idx="422">
                  <c:v>3.23414995466032</c:v>
                </c:pt>
                <c:pt idx="423">
                  <c:v>3.24372333581091</c:v>
                </c:pt>
                <c:pt idx="424">
                  <c:v>3.2532967169615</c:v>
                </c:pt>
                <c:pt idx="425">
                  <c:v>3.26287009811209</c:v>
                </c:pt>
                <c:pt idx="426">
                  <c:v>3.27244347926267</c:v>
                </c:pt>
                <c:pt idx="427">
                  <c:v>3.28841594239631</c:v>
                </c:pt>
                <c:pt idx="428">
                  <c:v>3.30438840552995</c:v>
                </c:pt>
                <c:pt idx="429">
                  <c:v>3.3203608686636</c:v>
                </c:pt>
                <c:pt idx="430">
                  <c:v>3.33633333179724</c:v>
                </c:pt>
                <c:pt idx="431">
                  <c:v>3.35230579493088</c:v>
                </c:pt>
                <c:pt idx="432">
                  <c:v>3.36827825806452</c:v>
                </c:pt>
                <c:pt idx="433">
                  <c:v>3.38425072119816</c:v>
                </c:pt>
                <c:pt idx="434">
                  <c:v>3.4002231843318</c:v>
                </c:pt>
                <c:pt idx="435">
                  <c:v>3.41619564746544</c:v>
                </c:pt>
                <c:pt idx="436">
                  <c:v>3.43216811059908</c:v>
                </c:pt>
                <c:pt idx="437">
                  <c:v>3.44814057373272</c:v>
                </c:pt>
                <c:pt idx="438">
                  <c:v>3.46411303686636</c:v>
                </c:pt>
                <c:pt idx="439">
                  <c:v>3.4800855</c:v>
                </c:pt>
                <c:pt idx="440">
                  <c:v>3.49605796313364</c:v>
                </c:pt>
                <c:pt idx="441">
                  <c:v>3.51203042626728</c:v>
                </c:pt>
                <c:pt idx="442">
                  <c:v>3.52800288940092</c:v>
                </c:pt>
                <c:pt idx="443">
                  <c:v>3.54397535253456</c:v>
                </c:pt>
                <c:pt idx="444">
                  <c:v>3.5599478156682</c:v>
                </c:pt>
                <c:pt idx="445">
                  <c:v>3.57592027880184</c:v>
                </c:pt>
                <c:pt idx="446">
                  <c:v>3.59189274193549</c:v>
                </c:pt>
                <c:pt idx="447">
                  <c:v>3.60786520506913</c:v>
                </c:pt>
                <c:pt idx="448">
                  <c:v>3.62383766820277</c:v>
                </c:pt>
                <c:pt idx="449">
                  <c:v>3.63981013133641</c:v>
                </c:pt>
                <c:pt idx="450">
                  <c:v>3.65578259447005</c:v>
                </c:pt>
                <c:pt idx="451">
                  <c:v>3.67175505760369</c:v>
                </c:pt>
                <c:pt idx="452">
                  <c:v>3.68772752073733</c:v>
                </c:pt>
                <c:pt idx="453">
                  <c:v>3.70369998387097</c:v>
                </c:pt>
                <c:pt idx="454">
                  <c:v>3.71967244700461</c:v>
                </c:pt>
                <c:pt idx="455">
                  <c:v>3.73564491013825</c:v>
                </c:pt>
                <c:pt idx="456">
                  <c:v>3.75161737327189</c:v>
                </c:pt>
                <c:pt idx="457">
                  <c:v>3.76263234874387</c:v>
                </c:pt>
                <c:pt idx="458">
                  <c:v>3.77364732421585</c:v>
                </c:pt>
                <c:pt idx="459">
                  <c:v>3.78466229968783</c:v>
                </c:pt>
                <c:pt idx="460">
                  <c:v>3.7956772751598</c:v>
                </c:pt>
                <c:pt idx="461">
                  <c:v>3.80669225063178</c:v>
                </c:pt>
                <c:pt idx="462">
                  <c:v>3.81770722610376</c:v>
                </c:pt>
                <c:pt idx="463">
                  <c:v>3.82872220157574</c:v>
                </c:pt>
                <c:pt idx="464">
                  <c:v>3.83973717704772</c:v>
                </c:pt>
                <c:pt idx="465">
                  <c:v>3.8507521525197</c:v>
                </c:pt>
                <c:pt idx="466">
                  <c:v>3.86176712799168</c:v>
                </c:pt>
                <c:pt idx="467">
                  <c:v>3.87278210346365</c:v>
                </c:pt>
                <c:pt idx="468">
                  <c:v>3.88379707893563</c:v>
                </c:pt>
                <c:pt idx="469">
                  <c:v>3.89481205440761</c:v>
                </c:pt>
                <c:pt idx="470">
                  <c:v>3.90582702987959</c:v>
                </c:pt>
                <c:pt idx="471">
                  <c:v>3.91684200535157</c:v>
                </c:pt>
                <c:pt idx="472">
                  <c:v>3.92785698082355</c:v>
                </c:pt>
                <c:pt idx="473">
                  <c:v>3.93887195629553</c:v>
                </c:pt>
                <c:pt idx="474">
                  <c:v>3.9498869317675</c:v>
                </c:pt>
                <c:pt idx="475">
                  <c:v>3.96090190723948</c:v>
                </c:pt>
                <c:pt idx="476">
                  <c:v>3.97191688271146</c:v>
                </c:pt>
                <c:pt idx="477">
                  <c:v>3.98293185818344</c:v>
                </c:pt>
                <c:pt idx="478">
                  <c:v>3.99394683365542</c:v>
                </c:pt>
                <c:pt idx="479">
                  <c:v>4.0049618091274</c:v>
                </c:pt>
                <c:pt idx="480">
                  <c:v>4.01597678459938</c:v>
                </c:pt>
                <c:pt idx="481">
                  <c:v>4.02699176007135</c:v>
                </c:pt>
                <c:pt idx="482">
                  <c:v>4.03800673554333</c:v>
                </c:pt>
                <c:pt idx="483">
                  <c:v>4.04902171101531</c:v>
                </c:pt>
                <c:pt idx="484">
                  <c:v>4.06003668648729</c:v>
                </c:pt>
                <c:pt idx="485">
                  <c:v>4.07105166195927</c:v>
                </c:pt>
                <c:pt idx="486">
                  <c:v>4.08206663743125</c:v>
                </c:pt>
                <c:pt idx="487">
                  <c:v>4.09308161290323</c:v>
                </c:pt>
                <c:pt idx="488">
                  <c:v>4.09641088095238</c:v>
                </c:pt>
                <c:pt idx="489">
                  <c:v>4.09974014900154</c:v>
                </c:pt>
                <c:pt idx="490">
                  <c:v>4.10306941705069</c:v>
                </c:pt>
                <c:pt idx="491">
                  <c:v>4.10639868509985</c:v>
                </c:pt>
                <c:pt idx="492">
                  <c:v>4.109727953149</c:v>
                </c:pt>
                <c:pt idx="493">
                  <c:v>4.11305722119816</c:v>
                </c:pt>
                <c:pt idx="494">
                  <c:v>4.11638648924731</c:v>
                </c:pt>
                <c:pt idx="495">
                  <c:v>4.11971575729647</c:v>
                </c:pt>
                <c:pt idx="496">
                  <c:v>4.12304502534562</c:v>
                </c:pt>
                <c:pt idx="497">
                  <c:v>4.12637429339478</c:v>
                </c:pt>
                <c:pt idx="498">
                  <c:v>4.12970356144393</c:v>
                </c:pt>
                <c:pt idx="499">
                  <c:v>4.13303282949309</c:v>
                </c:pt>
                <c:pt idx="500">
                  <c:v>4.13636209754224</c:v>
                </c:pt>
                <c:pt idx="501">
                  <c:v>4.1396913655914</c:v>
                </c:pt>
                <c:pt idx="502">
                  <c:v>4.14302063364055</c:v>
                </c:pt>
                <c:pt idx="503">
                  <c:v>4.14634990168971</c:v>
                </c:pt>
                <c:pt idx="504">
                  <c:v>4.14967916973886</c:v>
                </c:pt>
                <c:pt idx="505">
                  <c:v>4.15300843778802</c:v>
                </c:pt>
                <c:pt idx="506">
                  <c:v>4.15633770583717</c:v>
                </c:pt>
                <c:pt idx="507">
                  <c:v>4.15966697388633</c:v>
                </c:pt>
                <c:pt idx="508">
                  <c:v>4.16299624193549</c:v>
                </c:pt>
                <c:pt idx="509">
                  <c:v>4.16632550998464</c:v>
                </c:pt>
                <c:pt idx="510">
                  <c:v>4.16965477803379</c:v>
                </c:pt>
                <c:pt idx="511">
                  <c:v>4.17298404608295</c:v>
                </c:pt>
                <c:pt idx="512">
                  <c:v>4.17631331413211</c:v>
                </c:pt>
                <c:pt idx="513">
                  <c:v>4.17964258218126</c:v>
                </c:pt>
                <c:pt idx="514">
                  <c:v>4.18297185023042</c:v>
                </c:pt>
                <c:pt idx="515">
                  <c:v>4.18630111827957</c:v>
                </c:pt>
                <c:pt idx="516">
                  <c:v>4.18963038632873</c:v>
                </c:pt>
                <c:pt idx="517">
                  <c:v>4.19295965437788</c:v>
                </c:pt>
                <c:pt idx="518">
                  <c:v>4.1963174037461</c:v>
                </c:pt>
                <c:pt idx="519">
                  <c:v>4.19967515311432</c:v>
                </c:pt>
                <c:pt idx="520">
                  <c:v>4.20303290248253</c:v>
                </c:pt>
                <c:pt idx="521">
                  <c:v>4.20639065185075</c:v>
                </c:pt>
                <c:pt idx="522">
                  <c:v>4.20974840121897</c:v>
                </c:pt>
                <c:pt idx="523">
                  <c:v>4.21310615058719</c:v>
                </c:pt>
                <c:pt idx="524">
                  <c:v>4.2164638999554</c:v>
                </c:pt>
                <c:pt idx="525">
                  <c:v>4.21982164932362</c:v>
                </c:pt>
                <c:pt idx="526">
                  <c:v>4.22317939869184</c:v>
                </c:pt>
                <c:pt idx="527">
                  <c:v>4.22653714806006</c:v>
                </c:pt>
                <c:pt idx="528">
                  <c:v>4.22989489742827</c:v>
                </c:pt>
                <c:pt idx="529">
                  <c:v>4.23325264679649</c:v>
                </c:pt>
                <c:pt idx="530">
                  <c:v>4.23661039616471</c:v>
                </c:pt>
                <c:pt idx="531">
                  <c:v>4.23996814553293</c:v>
                </c:pt>
                <c:pt idx="532">
                  <c:v>4.24332589490115</c:v>
                </c:pt>
                <c:pt idx="533">
                  <c:v>4.24668364426936</c:v>
                </c:pt>
                <c:pt idx="534">
                  <c:v>4.25004139363758</c:v>
                </c:pt>
                <c:pt idx="535">
                  <c:v>4.2533991430058</c:v>
                </c:pt>
                <c:pt idx="536">
                  <c:v>4.25675689237402</c:v>
                </c:pt>
                <c:pt idx="537">
                  <c:v>4.26011464174223</c:v>
                </c:pt>
                <c:pt idx="538">
                  <c:v>4.26347239111045</c:v>
                </c:pt>
                <c:pt idx="539">
                  <c:v>4.26683014047867</c:v>
                </c:pt>
                <c:pt idx="540">
                  <c:v>4.27018788984689</c:v>
                </c:pt>
                <c:pt idx="541">
                  <c:v>4.2735456392151</c:v>
                </c:pt>
                <c:pt idx="542">
                  <c:v>4.27690338858332</c:v>
                </c:pt>
                <c:pt idx="543">
                  <c:v>4.28026113795154</c:v>
                </c:pt>
                <c:pt idx="544">
                  <c:v>4.28361888731976</c:v>
                </c:pt>
                <c:pt idx="545">
                  <c:v>4.28697663668797</c:v>
                </c:pt>
                <c:pt idx="546">
                  <c:v>4.29033438605619</c:v>
                </c:pt>
                <c:pt idx="547">
                  <c:v>4.29369213542441</c:v>
                </c:pt>
                <c:pt idx="548">
                  <c:v>4.29704988479263</c:v>
                </c:pt>
                <c:pt idx="549">
                  <c:v>4.30042608369258</c:v>
                </c:pt>
                <c:pt idx="550">
                  <c:v>4.30380228259254</c:v>
                </c:pt>
                <c:pt idx="551">
                  <c:v>4.30717848149249</c:v>
                </c:pt>
                <c:pt idx="552">
                  <c:v>4.31055468039245</c:v>
                </c:pt>
                <c:pt idx="553">
                  <c:v>4.3139308792924</c:v>
                </c:pt>
                <c:pt idx="554">
                  <c:v>4.31730707819236</c:v>
                </c:pt>
                <c:pt idx="555">
                  <c:v>4.32068327709232</c:v>
                </c:pt>
                <c:pt idx="556">
                  <c:v>4.32405947599227</c:v>
                </c:pt>
                <c:pt idx="557">
                  <c:v>4.32743567489223</c:v>
                </c:pt>
                <c:pt idx="558">
                  <c:v>4.33081187379218</c:v>
                </c:pt>
                <c:pt idx="559">
                  <c:v>4.33418807269214</c:v>
                </c:pt>
                <c:pt idx="560">
                  <c:v>4.33756427159209</c:v>
                </c:pt>
                <c:pt idx="561">
                  <c:v>4.34094047049205</c:v>
                </c:pt>
                <c:pt idx="562">
                  <c:v>4.344316669392</c:v>
                </c:pt>
                <c:pt idx="563">
                  <c:v>4.34769286829196</c:v>
                </c:pt>
                <c:pt idx="564">
                  <c:v>4.35106906719191</c:v>
                </c:pt>
                <c:pt idx="565">
                  <c:v>4.35444526609187</c:v>
                </c:pt>
                <c:pt idx="566">
                  <c:v>4.35782146499183</c:v>
                </c:pt>
                <c:pt idx="567">
                  <c:v>4.36119766389178</c:v>
                </c:pt>
                <c:pt idx="568">
                  <c:v>4.36457386279174</c:v>
                </c:pt>
                <c:pt idx="569">
                  <c:v>4.36795006169169</c:v>
                </c:pt>
                <c:pt idx="570">
                  <c:v>4.37132626059165</c:v>
                </c:pt>
                <c:pt idx="571">
                  <c:v>4.3747024594916</c:v>
                </c:pt>
                <c:pt idx="572">
                  <c:v>4.37807865839156</c:v>
                </c:pt>
                <c:pt idx="573">
                  <c:v>4.38145485729151</c:v>
                </c:pt>
                <c:pt idx="574">
                  <c:v>4.38483105619147</c:v>
                </c:pt>
                <c:pt idx="575">
                  <c:v>4.38820725509142</c:v>
                </c:pt>
                <c:pt idx="576">
                  <c:v>4.39158345399138</c:v>
                </c:pt>
                <c:pt idx="577">
                  <c:v>4.39495965289134</c:v>
                </c:pt>
                <c:pt idx="578">
                  <c:v>4.39833585179129</c:v>
                </c:pt>
                <c:pt idx="579">
                  <c:v>4.40171205069125</c:v>
                </c:pt>
                <c:pt idx="580">
                  <c:v>4.40285858706386</c:v>
                </c:pt>
                <c:pt idx="581">
                  <c:v>4.40400512343647</c:v>
                </c:pt>
                <c:pt idx="582">
                  <c:v>4.40515165980909</c:v>
                </c:pt>
                <c:pt idx="583">
                  <c:v>4.4062981961817</c:v>
                </c:pt>
                <c:pt idx="584">
                  <c:v>4.40744473255431</c:v>
                </c:pt>
                <c:pt idx="585">
                  <c:v>4.40859126892693</c:v>
                </c:pt>
                <c:pt idx="586">
                  <c:v>4.40973780529954</c:v>
                </c:pt>
                <c:pt idx="587">
                  <c:v>4.41088434167215</c:v>
                </c:pt>
                <c:pt idx="588">
                  <c:v>4.41203087804477</c:v>
                </c:pt>
                <c:pt idx="589">
                  <c:v>4.41317741441738</c:v>
                </c:pt>
                <c:pt idx="590">
                  <c:v>4.41432395078999</c:v>
                </c:pt>
                <c:pt idx="591">
                  <c:v>4.41547048716261</c:v>
                </c:pt>
                <c:pt idx="592">
                  <c:v>4.41661702353522</c:v>
                </c:pt>
                <c:pt idx="593">
                  <c:v>4.41776355990783</c:v>
                </c:pt>
                <c:pt idx="594">
                  <c:v>4.41891009628045</c:v>
                </c:pt>
                <c:pt idx="595">
                  <c:v>4.42005663265306</c:v>
                </c:pt>
                <c:pt idx="596">
                  <c:v>4.42120316902568</c:v>
                </c:pt>
                <c:pt idx="597">
                  <c:v>4.42234970539829</c:v>
                </c:pt>
                <c:pt idx="598">
                  <c:v>4.4234962417709</c:v>
                </c:pt>
                <c:pt idx="599">
                  <c:v>4.42464277814352</c:v>
                </c:pt>
                <c:pt idx="600">
                  <c:v>4.42578931451613</c:v>
                </c:pt>
                <c:pt idx="601">
                  <c:v>4.42693585088874</c:v>
                </c:pt>
                <c:pt idx="602">
                  <c:v>4.42808238726136</c:v>
                </c:pt>
                <c:pt idx="603">
                  <c:v>4.42922892363397</c:v>
                </c:pt>
                <c:pt idx="604">
                  <c:v>4.43037546000658</c:v>
                </c:pt>
                <c:pt idx="605">
                  <c:v>4.4315219963792</c:v>
                </c:pt>
                <c:pt idx="606">
                  <c:v>4.43266853275181</c:v>
                </c:pt>
                <c:pt idx="607">
                  <c:v>4.43381506912442</c:v>
                </c:pt>
                <c:pt idx="608">
                  <c:v>4.43277938085328</c:v>
                </c:pt>
                <c:pt idx="609">
                  <c:v>4.43174369258213</c:v>
                </c:pt>
                <c:pt idx="610">
                  <c:v>4.43070800431099</c:v>
                </c:pt>
                <c:pt idx="611">
                  <c:v>4.42967231603984</c:v>
                </c:pt>
                <c:pt idx="612">
                  <c:v>4.42863662776869</c:v>
                </c:pt>
                <c:pt idx="613">
                  <c:v>4.42760093949755</c:v>
                </c:pt>
                <c:pt idx="614">
                  <c:v>4.4265652512264</c:v>
                </c:pt>
                <c:pt idx="615">
                  <c:v>4.42552956295526</c:v>
                </c:pt>
                <c:pt idx="616">
                  <c:v>4.42449387468411</c:v>
                </c:pt>
                <c:pt idx="617">
                  <c:v>4.42345818641296</c:v>
                </c:pt>
                <c:pt idx="618">
                  <c:v>4.42242249814182</c:v>
                </c:pt>
                <c:pt idx="619">
                  <c:v>4.42138680987067</c:v>
                </c:pt>
                <c:pt idx="620">
                  <c:v>4.42035112159953</c:v>
                </c:pt>
                <c:pt idx="621">
                  <c:v>4.41931543332838</c:v>
                </c:pt>
                <c:pt idx="622">
                  <c:v>4.41827974505723</c:v>
                </c:pt>
                <c:pt idx="623">
                  <c:v>4.41724405678609</c:v>
                </c:pt>
                <c:pt idx="624">
                  <c:v>4.41620836851494</c:v>
                </c:pt>
                <c:pt idx="625">
                  <c:v>4.41517268024379</c:v>
                </c:pt>
                <c:pt idx="626">
                  <c:v>4.41413699197265</c:v>
                </c:pt>
                <c:pt idx="627">
                  <c:v>4.4131013037015</c:v>
                </c:pt>
                <c:pt idx="628">
                  <c:v>4.41206561543036</c:v>
                </c:pt>
                <c:pt idx="629">
                  <c:v>4.41102992715921</c:v>
                </c:pt>
                <c:pt idx="630">
                  <c:v>4.40999423888806</c:v>
                </c:pt>
                <c:pt idx="631">
                  <c:v>4.40895855061692</c:v>
                </c:pt>
                <c:pt idx="632">
                  <c:v>4.40792286234577</c:v>
                </c:pt>
                <c:pt idx="633">
                  <c:v>4.40688717407463</c:v>
                </c:pt>
                <c:pt idx="634">
                  <c:v>4.40585148580348</c:v>
                </c:pt>
                <c:pt idx="635">
                  <c:v>4.40481579753233</c:v>
                </c:pt>
                <c:pt idx="636">
                  <c:v>4.40378010926119</c:v>
                </c:pt>
                <c:pt idx="637">
                  <c:v>4.40274442099004</c:v>
                </c:pt>
                <c:pt idx="638">
                  <c:v>4.40170873271889</c:v>
                </c:pt>
                <c:pt idx="639">
                  <c:v>4.39394910291859</c:v>
                </c:pt>
                <c:pt idx="640">
                  <c:v>4.38618947311828</c:v>
                </c:pt>
                <c:pt idx="641">
                  <c:v>4.37842984331797</c:v>
                </c:pt>
                <c:pt idx="642">
                  <c:v>4.37067021351767</c:v>
                </c:pt>
                <c:pt idx="643">
                  <c:v>4.36291058371736</c:v>
                </c:pt>
                <c:pt idx="644">
                  <c:v>4.35515095391705</c:v>
                </c:pt>
                <c:pt idx="645">
                  <c:v>4.34739132411674</c:v>
                </c:pt>
                <c:pt idx="646">
                  <c:v>4.33963169431644</c:v>
                </c:pt>
                <c:pt idx="647">
                  <c:v>4.33187206451613</c:v>
                </c:pt>
                <c:pt idx="648">
                  <c:v>4.32411243471582</c:v>
                </c:pt>
                <c:pt idx="649">
                  <c:v>4.31635280491552</c:v>
                </c:pt>
                <c:pt idx="650">
                  <c:v>4.30859317511521</c:v>
                </c:pt>
                <c:pt idx="651">
                  <c:v>4.3008335453149</c:v>
                </c:pt>
                <c:pt idx="652">
                  <c:v>4.29307391551459</c:v>
                </c:pt>
                <c:pt idx="653">
                  <c:v>4.28531428571429</c:v>
                </c:pt>
                <c:pt idx="654">
                  <c:v>4.27755465591398</c:v>
                </c:pt>
                <c:pt idx="655">
                  <c:v>4.26979502611367</c:v>
                </c:pt>
                <c:pt idx="656">
                  <c:v>4.26203539631337</c:v>
                </c:pt>
                <c:pt idx="657">
                  <c:v>4.25427576651306</c:v>
                </c:pt>
                <c:pt idx="658">
                  <c:v>4.24651613671275</c:v>
                </c:pt>
                <c:pt idx="659">
                  <c:v>4.23875650691244</c:v>
                </c:pt>
                <c:pt idx="660">
                  <c:v>4.23099687711214</c:v>
                </c:pt>
                <c:pt idx="661">
                  <c:v>4.22323724731183</c:v>
                </c:pt>
                <c:pt idx="662">
                  <c:v>4.21547761751152</c:v>
                </c:pt>
                <c:pt idx="663">
                  <c:v>4.20771798771122</c:v>
                </c:pt>
                <c:pt idx="664">
                  <c:v>4.19995835791091</c:v>
                </c:pt>
                <c:pt idx="665">
                  <c:v>4.1921987281106</c:v>
                </c:pt>
                <c:pt idx="666">
                  <c:v>4.18443909831029</c:v>
                </c:pt>
                <c:pt idx="667">
                  <c:v>4.17667946850999</c:v>
                </c:pt>
                <c:pt idx="668">
                  <c:v>4.16891983870968</c:v>
                </c:pt>
                <c:pt idx="669">
                  <c:v>4.15453227738963</c:v>
                </c:pt>
                <c:pt idx="670">
                  <c:v>4.14014471606957</c:v>
                </c:pt>
                <c:pt idx="671">
                  <c:v>4.12575715474952</c:v>
                </c:pt>
                <c:pt idx="672">
                  <c:v>4.11136959342946</c:v>
                </c:pt>
                <c:pt idx="673">
                  <c:v>4.09698203210941</c:v>
                </c:pt>
                <c:pt idx="674">
                  <c:v>4.08259447078936</c:v>
                </c:pt>
                <c:pt idx="675">
                  <c:v>4.0682069094693</c:v>
                </c:pt>
                <c:pt idx="676">
                  <c:v>4.05381934814925</c:v>
                </c:pt>
                <c:pt idx="677">
                  <c:v>4.0394317868292</c:v>
                </c:pt>
                <c:pt idx="678">
                  <c:v>4.02504422550914</c:v>
                </c:pt>
                <c:pt idx="679">
                  <c:v>4.01065666418909</c:v>
                </c:pt>
                <c:pt idx="680">
                  <c:v>3.99626910286904</c:v>
                </c:pt>
                <c:pt idx="681">
                  <c:v>3.98188154154898</c:v>
                </c:pt>
                <c:pt idx="682">
                  <c:v>3.96749398022893</c:v>
                </c:pt>
                <c:pt idx="683">
                  <c:v>3.95310641890888</c:v>
                </c:pt>
                <c:pt idx="684">
                  <c:v>3.93871885758882</c:v>
                </c:pt>
                <c:pt idx="685">
                  <c:v>3.92433129626877</c:v>
                </c:pt>
                <c:pt idx="686">
                  <c:v>3.90994373494871</c:v>
                </c:pt>
                <c:pt idx="687">
                  <c:v>3.89555617362866</c:v>
                </c:pt>
                <c:pt idx="688">
                  <c:v>3.88116861230861</c:v>
                </c:pt>
                <c:pt idx="689">
                  <c:v>3.86678105098855</c:v>
                </c:pt>
                <c:pt idx="690">
                  <c:v>3.8523934896685</c:v>
                </c:pt>
                <c:pt idx="691">
                  <c:v>3.83800592834845</c:v>
                </c:pt>
                <c:pt idx="692">
                  <c:v>3.82361836702839</c:v>
                </c:pt>
                <c:pt idx="693">
                  <c:v>3.80923080570834</c:v>
                </c:pt>
                <c:pt idx="694">
                  <c:v>3.79484324438829</c:v>
                </c:pt>
                <c:pt idx="695">
                  <c:v>3.78045568306823</c:v>
                </c:pt>
                <c:pt idx="696">
                  <c:v>3.76606812174818</c:v>
                </c:pt>
                <c:pt idx="697">
                  <c:v>3.75168056042813</c:v>
                </c:pt>
                <c:pt idx="698">
                  <c:v>3.73729299910807</c:v>
                </c:pt>
                <c:pt idx="699">
                  <c:v>3.72290543778802</c:v>
                </c:pt>
                <c:pt idx="700">
                  <c:v>3.70712778110599</c:v>
                </c:pt>
                <c:pt idx="701">
                  <c:v>3.69135012442396</c:v>
                </c:pt>
                <c:pt idx="702">
                  <c:v>3.67557246774194</c:v>
                </c:pt>
                <c:pt idx="703">
                  <c:v>3.65979481105991</c:v>
                </c:pt>
                <c:pt idx="704">
                  <c:v>3.64401715437788</c:v>
                </c:pt>
                <c:pt idx="705">
                  <c:v>3.62823949769585</c:v>
                </c:pt>
                <c:pt idx="706">
                  <c:v>3.61246184101382</c:v>
                </c:pt>
                <c:pt idx="707">
                  <c:v>3.5966841843318</c:v>
                </c:pt>
                <c:pt idx="708">
                  <c:v>3.58090652764977</c:v>
                </c:pt>
                <c:pt idx="709">
                  <c:v>3.56512887096774</c:v>
                </c:pt>
                <c:pt idx="710">
                  <c:v>3.54935121428571</c:v>
                </c:pt>
                <c:pt idx="711">
                  <c:v>3.53357355760369</c:v>
                </c:pt>
                <c:pt idx="712">
                  <c:v>3.51779590092166</c:v>
                </c:pt>
                <c:pt idx="713">
                  <c:v>3.50201824423963</c:v>
                </c:pt>
                <c:pt idx="714">
                  <c:v>3.4862405875576</c:v>
                </c:pt>
                <c:pt idx="715">
                  <c:v>3.47046293087558</c:v>
                </c:pt>
                <c:pt idx="716">
                  <c:v>3.45468527419355</c:v>
                </c:pt>
                <c:pt idx="717">
                  <c:v>3.43890761751152</c:v>
                </c:pt>
                <c:pt idx="718">
                  <c:v>3.42312996082949</c:v>
                </c:pt>
                <c:pt idx="719">
                  <c:v>3.40735230414747</c:v>
                </c:pt>
                <c:pt idx="720">
                  <c:v>3.39157464746544</c:v>
                </c:pt>
                <c:pt idx="721">
                  <c:v>3.37579699078341</c:v>
                </c:pt>
                <c:pt idx="722">
                  <c:v>3.36001933410138</c:v>
                </c:pt>
                <c:pt idx="723">
                  <c:v>3.34424167741935</c:v>
                </c:pt>
                <c:pt idx="724">
                  <c:v>3.32846402073733</c:v>
                </c:pt>
                <c:pt idx="725">
                  <c:v>3.3126863640553</c:v>
                </c:pt>
                <c:pt idx="726">
                  <c:v>3.29690870737327</c:v>
                </c:pt>
                <c:pt idx="727">
                  <c:v>3.28113105069124</c:v>
                </c:pt>
                <c:pt idx="728">
                  <c:v>3.26535339400922</c:v>
                </c:pt>
                <c:pt idx="729">
                  <c:v>3.24957573732719</c:v>
                </c:pt>
              </c:numCache>
            </c:numRef>
          </c:yVal>
          <c:smooth val="0"/>
        </c:ser>
        <c:axId val="22791637"/>
        <c:axId val="61657923"/>
      </c:scatterChart>
      <c:scatterChart>
        <c:scatterStyle val="lineMarker"/>
        <c:varyColors val="0"/>
        <c:ser>
          <c:idx val="1"/>
          <c:order val="1"/>
          <c:tx>
            <c:strRef>
              <c:f>label 2</c:f>
              <c:strCache>
                <c:ptCount val="1"/>
                <c:pt idx="0">
                  <c:v>Column GU</c:v>
                </c:pt>
              </c:strCache>
            </c:strRef>
          </c:tx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730"/>
                <c:pt idx="0">
                  <c:v>44112</c:v>
                </c:pt>
                <c:pt idx="1">
                  <c:v>44145</c:v>
                </c:pt>
                <c:pt idx="2">
                  <c:v>44275</c:v>
                </c:pt>
                <c:pt idx="3">
                  <c:v>44362</c:v>
                </c:pt>
                <c:pt idx="4">
                  <c:v>44375</c:v>
                </c:pt>
                <c:pt idx="5">
                  <c:v>44387</c:v>
                </c:pt>
                <c:pt idx="6">
                  <c:v>44401</c:v>
                </c:pt>
                <c:pt idx="7">
                  <c:v>44409</c:v>
                </c:pt>
                <c:pt idx="8">
                  <c:v>44416</c:v>
                </c:pt>
                <c:pt idx="9">
                  <c:v>44426</c:v>
                </c:pt>
                <c:pt idx="10">
                  <c:v>44438</c:v>
                </c:pt>
                <c:pt idx="11">
                  <c:v>44494</c:v>
                </c:pt>
                <c:pt idx="12">
                  <c:v>44666</c:v>
                </c:pt>
                <c:pt idx="13">
                  <c:v>44732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730"/>
                <c:pt idx="0">
                  <c:v>2.16</c:v>
                </c:pt>
                <c:pt idx="1">
                  <c:v>2.449</c:v>
                </c:pt>
                <c:pt idx="2">
                  <c:v>3.128</c:v>
                </c:pt>
                <c:pt idx="3">
                  <c:v>2.266</c:v>
                </c:pt>
                <c:pt idx="4">
                  <c:v>2.058</c:v>
                </c:pt>
                <c:pt idx="5">
                  <c:v>1.445</c:v>
                </c:pt>
                <c:pt idx="6">
                  <c:v>1.33</c:v>
                </c:pt>
                <c:pt idx="7">
                  <c:v>1.384</c:v>
                </c:pt>
                <c:pt idx="8">
                  <c:v>1.518</c:v>
                </c:pt>
                <c:pt idx="9">
                  <c:v>1.406</c:v>
                </c:pt>
                <c:pt idx="10">
                  <c:v>1.652</c:v>
                </c:pt>
                <c:pt idx="11">
                  <c:v>2.423</c:v>
                </c:pt>
                <c:pt idx="12">
                  <c:v>2.712</c:v>
                </c:pt>
                <c:pt idx="13">
                  <c:v>2.147</c:v>
                </c:pt>
              </c:numCache>
            </c:numRef>
          </c:yVal>
          <c:smooth val="0"/>
        </c:ser>
        <c:axId val="43704233"/>
        <c:axId val="65354036"/>
      </c:scatterChart>
      <c:valAx>
        <c:axId val="22791637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61657923"/>
        <c:crosses val="autoZero"/>
        <c:crossBetween val="midCat"/>
        <c:majorUnit val="30.45"/>
      </c:valAx>
      <c:valAx>
        <c:axId val="61657923"/>
        <c:scaling>
          <c:orientation val="maxMin"/>
          <c:max val="4.5"/>
          <c:min val="2.5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2791637"/>
        <c:crosses val="autoZero"/>
        <c:crossBetween val="midCat"/>
        <c:majorUnit val="0.5"/>
      </c:valAx>
      <c:valAx>
        <c:axId val="43704233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65354036"/>
        <c:crossBetween val="midCat"/>
      </c:valAx>
      <c:valAx>
        <c:axId val="65354036"/>
        <c:scaling>
          <c:orientation val="maxMin"/>
          <c:max val="3.2"/>
          <c:min val="0.8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43704233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400" spc="-1" strike="noStrike">
                <a:solidFill>
                  <a:srgbClr val="595959"/>
                </a:solidFill>
                <a:latin typeface="Calibri"/>
              </a:defRPr>
            </a:pPr>
            <a:r>
              <a:rPr b="0" sz="1400" spc="-1" strike="noStrike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82830643394435"/>
          <c:y val="0.171202375061851"/>
          <c:w val="0.86409114145914"/>
          <c:h val="0.72897080653142"/>
        </c:manualLayout>
      </c:layout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HB</c:v>
                </c:pt>
              </c:strCache>
            </c:strRef>
          </c:tx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0.213311217296794</c:v>
                </c:pt>
                <c:pt idx="1">
                  <c:v>0.208236404858155</c:v>
                </c:pt>
                <c:pt idx="2">
                  <c:v>0.203161592419516</c:v>
                </c:pt>
                <c:pt idx="3">
                  <c:v>0.198086779980878</c:v>
                </c:pt>
                <c:pt idx="4">
                  <c:v>0.193011967542239</c:v>
                </c:pt>
                <c:pt idx="5">
                  <c:v>0.187937155103601</c:v>
                </c:pt>
                <c:pt idx="6">
                  <c:v>0.182862342664962</c:v>
                </c:pt>
                <c:pt idx="7">
                  <c:v>0.177787530226323</c:v>
                </c:pt>
                <c:pt idx="8">
                  <c:v>0.172712717787685</c:v>
                </c:pt>
                <c:pt idx="9">
                  <c:v>0.167637905349046</c:v>
                </c:pt>
                <c:pt idx="10">
                  <c:v>0.162563092910408</c:v>
                </c:pt>
                <c:pt idx="11">
                  <c:v>0.157488280471769</c:v>
                </c:pt>
                <c:pt idx="12">
                  <c:v>0.15241346803313</c:v>
                </c:pt>
                <c:pt idx="13">
                  <c:v>0.147338655594492</c:v>
                </c:pt>
                <c:pt idx="14">
                  <c:v>0.142263843155853</c:v>
                </c:pt>
                <c:pt idx="15">
                  <c:v>0.137189030717214</c:v>
                </c:pt>
                <c:pt idx="16">
                  <c:v>0.132114218278576</c:v>
                </c:pt>
                <c:pt idx="17">
                  <c:v>0.127039405839937</c:v>
                </c:pt>
                <c:pt idx="18">
                  <c:v>0.121964593401299</c:v>
                </c:pt>
                <c:pt idx="19">
                  <c:v>0.11688978096266</c:v>
                </c:pt>
                <c:pt idx="20">
                  <c:v>0.111814968524021</c:v>
                </c:pt>
                <c:pt idx="21">
                  <c:v>0.106740156085383</c:v>
                </c:pt>
                <c:pt idx="22">
                  <c:v>0.101665343646744</c:v>
                </c:pt>
                <c:pt idx="23">
                  <c:v>0.0965905312081055</c:v>
                </c:pt>
                <c:pt idx="24">
                  <c:v>0.0915157187694669</c:v>
                </c:pt>
                <c:pt idx="25">
                  <c:v>0.0864409063308282</c:v>
                </c:pt>
                <c:pt idx="26">
                  <c:v>0.0813660938921896</c:v>
                </c:pt>
                <c:pt idx="27">
                  <c:v>0.0818661835590336</c:v>
                </c:pt>
                <c:pt idx="28">
                  <c:v>0.0823662732258776</c:v>
                </c:pt>
                <c:pt idx="29">
                  <c:v>0.0828663628927217</c:v>
                </c:pt>
                <c:pt idx="30">
                  <c:v>0.0833664525595657</c:v>
                </c:pt>
                <c:pt idx="31">
                  <c:v>0.0838665422264097</c:v>
                </c:pt>
                <c:pt idx="32">
                  <c:v>0.0843666318932537</c:v>
                </c:pt>
                <c:pt idx="33">
                  <c:v>0.0848667215600977</c:v>
                </c:pt>
                <c:pt idx="34">
                  <c:v>0.0853668112269417</c:v>
                </c:pt>
                <c:pt idx="35">
                  <c:v>0.0858669008937858</c:v>
                </c:pt>
                <c:pt idx="36">
                  <c:v>0.0863669905606298</c:v>
                </c:pt>
                <c:pt idx="37">
                  <c:v>0.0868670802274738</c:v>
                </c:pt>
                <c:pt idx="38">
                  <c:v>0.0873671698943178</c:v>
                </c:pt>
                <c:pt idx="39">
                  <c:v>0.0878672595611618</c:v>
                </c:pt>
                <c:pt idx="40">
                  <c:v>0.0883673492280059</c:v>
                </c:pt>
                <c:pt idx="41">
                  <c:v>0.0888674388948499</c:v>
                </c:pt>
                <c:pt idx="42">
                  <c:v>0.0893675285616939</c:v>
                </c:pt>
                <c:pt idx="43">
                  <c:v>0.0898676182285379</c:v>
                </c:pt>
                <c:pt idx="44">
                  <c:v>0.0903677078953819</c:v>
                </c:pt>
                <c:pt idx="45">
                  <c:v>0.0908677975622259</c:v>
                </c:pt>
                <c:pt idx="46">
                  <c:v>0.09136788722907</c:v>
                </c:pt>
                <c:pt idx="47">
                  <c:v>0.091867976895914</c:v>
                </c:pt>
                <c:pt idx="48">
                  <c:v>0.092368066562758</c:v>
                </c:pt>
                <c:pt idx="49">
                  <c:v>0.092868156229602</c:v>
                </c:pt>
                <c:pt idx="50">
                  <c:v>0.0933682458964461</c:v>
                </c:pt>
                <c:pt idx="51">
                  <c:v>0.0938683355632901</c:v>
                </c:pt>
                <c:pt idx="52">
                  <c:v>0.0943684252301341</c:v>
                </c:pt>
                <c:pt idx="53">
                  <c:v>0.0948685148969781</c:v>
                </c:pt>
                <c:pt idx="54">
                  <c:v>0.0953686045638221</c:v>
                </c:pt>
                <c:pt idx="55">
                  <c:v>0.0958686942306661</c:v>
                </c:pt>
                <c:pt idx="56">
                  <c:v>0.0963687838975102</c:v>
                </c:pt>
                <c:pt idx="57">
                  <c:v>0.0968688735643542</c:v>
                </c:pt>
                <c:pt idx="58">
                  <c:v>0.0973689632311982</c:v>
                </c:pt>
                <c:pt idx="59">
                  <c:v>0.0978690528980422</c:v>
                </c:pt>
                <c:pt idx="60">
                  <c:v>0.0983691425648862</c:v>
                </c:pt>
                <c:pt idx="61">
                  <c:v>0.0988692322317302</c:v>
                </c:pt>
                <c:pt idx="62">
                  <c:v>0.0993693218985743</c:v>
                </c:pt>
                <c:pt idx="63">
                  <c:v>0.0998694115654183</c:v>
                </c:pt>
                <c:pt idx="64">
                  <c:v>0.100369501232262</c:v>
                </c:pt>
                <c:pt idx="65">
                  <c:v>0.100869590899106</c:v>
                </c:pt>
                <c:pt idx="66">
                  <c:v>0.10136968056595</c:v>
                </c:pt>
                <c:pt idx="67">
                  <c:v>0.101869770232794</c:v>
                </c:pt>
                <c:pt idx="68">
                  <c:v>0.102369859899638</c:v>
                </c:pt>
                <c:pt idx="69">
                  <c:v>0.102869949566482</c:v>
                </c:pt>
                <c:pt idx="70">
                  <c:v>0.103370039233326</c:v>
                </c:pt>
                <c:pt idx="71">
                  <c:v>0.10387012890017</c:v>
                </c:pt>
                <c:pt idx="72">
                  <c:v>0.104370218567014</c:v>
                </c:pt>
                <c:pt idx="73">
                  <c:v>0.104870308233858</c:v>
                </c:pt>
                <c:pt idx="74">
                  <c:v>0.105370397900702</c:v>
                </c:pt>
                <c:pt idx="75">
                  <c:v>0.105870487567547</c:v>
                </c:pt>
                <c:pt idx="76">
                  <c:v>0.106370577234391</c:v>
                </c:pt>
                <c:pt idx="77">
                  <c:v>0.106870666901235</c:v>
                </c:pt>
                <c:pt idx="78">
                  <c:v>0.107370756568079</c:v>
                </c:pt>
                <c:pt idx="79">
                  <c:v>0.107870846234923</c:v>
                </c:pt>
                <c:pt idx="80">
                  <c:v>0.108370935901767</c:v>
                </c:pt>
                <c:pt idx="81">
                  <c:v>0.108871025568611</c:v>
                </c:pt>
                <c:pt idx="82">
                  <c:v>0.109371115235455</c:v>
                </c:pt>
                <c:pt idx="83">
                  <c:v>0.109871204902299</c:v>
                </c:pt>
                <c:pt idx="84">
                  <c:v>0.110371294569143</c:v>
                </c:pt>
                <c:pt idx="85">
                  <c:v>0.110871384235987</c:v>
                </c:pt>
                <c:pt idx="86">
                  <c:v>0.111371473902831</c:v>
                </c:pt>
                <c:pt idx="87">
                  <c:v>0.111871563569675</c:v>
                </c:pt>
                <c:pt idx="88">
                  <c:v>0.112371653236519</c:v>
                </c:pt>
                <c:pt idx="89">
                  <c:v>0.112871742903363</c:v>
                </c:pt>
                <c:pt idx="90">
                  <c:v>0.113371832570207</c:v>
                </c:pt>
                <c:pt idx="91">
                  <c:v>0.113871922237051</c:v>
                </c:pt>
                <c:pt idx="92">
                  <c:v>0.114372011903895</c:v>
                </c:pt>
                <c:pt idx="93">
                  <c:v>0.114872101570739</c:v>
                </c:pt>
                <c:pt idx="94">
                  <c:v>0.115372191237583</c:v>
                </c:pt>
                <c:pt idx="95">
                  <c:v>0.115872280904427</c:v>
                </c:pt>
                <c:pt idx="96">
                  <c:v>0.116372370571271</c:v>
                </c:pt>
                <c:pt idx="97">
                  <c:v>0.116872460238115</c:v>
                </c:pt>
                <c:pt idx="98">
                  <c:v>0.117372549904959</c:v>
                </c:pt>
                <c:pt idx="99">
                  <c:v>0.117872639571803</c:v>
                </c:pt>
                <c:pt idx="100">
                  <c:v>0.118372729238647</c:v>
                </c:pt>
                <c:pt idx="101">
                  <c:v>0.118872818905491</c:v>
                </c:pt>
                <c:pt idx="102">
                  <c:v>0.119372908572335</c:v>
                </c:pt>
                <c:pt idx="103">
                  <c:v>0.119872998239179</c:v>
                </c:pt>
                <c:pt idx="104">
                  <c:v>0.120373087906023</c:v>
                </c:pt>
                <c:pt idx="105">
                  <c:v>0.120873177572867</c:v>
                </c:pt>
                <c:pt idx="106">
                  <c:v>0.121373267239711</c:v>
                </c:pt>
                <c:pt idx="107">
                  <c:v>0.121873356906555</c:v>
                </c:pt>
                <c:pt idx="108">
                  <c:v>0.122373446573399</c:v>
                </c:pt>
                <c:pt idx="109">
                  <c:v>0.122873536240243</c:v>
                </c:pt>
                <c:pt idx="110">
                  <c:v>0.123373625907087</c:v>
                </c:pt>
                <c:pt idx="111">
                  <c:v>0.123873715573931</c:v>
                </c:pt>
                <c:pt idx="112">
                  <c:v>0.124373805240775</c:v>
                </c:pt>
                <c:pt idx="113">
                  <c:v>0.124873894907619</c:v>
                </c:pt>
                <c:pt idx="114">
                  <c:v>0.125373984574463</c:v>
                </c:pt>
                <c:pt idx="115">
                  <c:v>0.125874074241307</c:v>
                </c:pt>
                <c:pt idx="116">
                  <c:v>0.126374163908151</c:v>
                </c:pt>
                <c:pt idx="117">
                  <c:v>0.126874253574995</c:v>
                </c:pt>
                <c:pt idx="118">
                  <c:v>0.127374343241839</c:v>
                </c:pt>
                <c:pt idx="119">
                  <c:v>0.127874432908683</c:v>
                </c:pt>
                <c:pt idx="120">
                  <c:v>0.128374522575527</c:v>
                </c:pt>
                <c:pt idx="121">
                  <c:v>0.128874612242371</c:v>
                </c:pt>
                <c:pt idx="122">
                  <c:v>0.129374701909215</c:v>
                </c:pt>
                <c:pt idx="123">
                  <c:v>0.129874791576059</c:v>
                </c:pt>
                <c:pt idx="124">
                  <c:v>0.130374881242903</c:v>
                </c:pt>
                <c:pt idx="125">
                  <c:v>0.130874970909747</c:v>
                </c:pt>
                <c:pt idx="126">
                  <c:v>0.131375060576591</c:v>
                </c:pt>
                <c:pt idx="127">
                  <c:v>0.131875150243435</c:v>
                </c:pt>
                <c:pt idx="128">
                  <c:v>0.132375239910279</c:v>
                </c:pt>
                <c:pt idx="129">
                  <c:v>0.132875329577124</c:v>
                </c:pt>
                <c:pt idx="130">
                  <c:v>0.133375419243968</c:v>
                </c:pt>
                <c:pt idx="131">
                  <c:v>0.133875508910812</c:v>
                </c:pt>
                <c:pt idx="132">
                  <c:v>0.134375598577656</c:v>
                </c:pt>
                <c:pt idx="133">
                  <c:v>0.1348756882445</c:v>
                </c:pt>
                <c:pt idx="134">
                  <c:v>0.135375777911344</c:v>
                </c:pt>
                <c:pt idx="135">
                  <c:v>0.135875867578188</c:v>
                </c:pt>
                <c:pt idx="136">
                  <c:v>0.136375957245032</c:v>
                </c:pt>
                <c:pt idx="137">
                  <c:v>0.136876046911876</c:v>
                </c:pt>
                <c:pt idx="138">
                  <c:v>0.13737613657872</c:v>
                </c:pt>
                <c:pt idx="139">
                  <c:v>0.137876226245564</c:v>
                </c:pt>
                <c:pt idx="140">
                  <c:v>0.138376315912408</c:v>
                </c:pt>
                <c:pt idx="141">
                  <c:v>0.138876405579252</c:v>
                </c:pt>
                <c:pt idx="142">
                  <c:v>0.139376495246096</c:v>
                </c:pt>
                <c:pt idx="143">
                  <c:v>0.13987658491294</c:v>
                </c:pt>
                <c:pt idx="144">
                  <c:v>0.140376674579784</c:v>
                </c:pt>
                <c:pt idx="145">
                  <c:v>0.140876764246628</c:v>
                </c:pt>
                <c:pt idx="146">
                  <c:v>0.141376853913472</c:v>
                </c:pt>
                <c:pt idx="147">
                  <c:v>0.141876943580316</c:v>
                </c:pt>
                <c:pt idx="148">
                  <c:v>0.14237703324716</c:v>
                </c:pt>
                <c:pt idx="149">
                  <c:v>0.142877122914004</c:v>
                </c:pt>
                <c:pt idx="150">
                  <c:v>0.143377212580848</c:v>
                </c:pt>
                <c:pt idx="151">
                  <c:v>0.143877302247692</c:v>
                </c:pt>
                <c:pt idx="152">
                  <c:v>0.144377391914536</c:v>
                </c:pt>
                <c:pt idx="153">
                  <c:v>0.14487748158138</c:v>
                </c:pt>
                <c:pt idx="154">
                  <c:v>0.145377571248224</c:v>
                </c:pt>
                <c:pt idx="155">
                  <c:v>0.145877660915068</c:v>
                </c:pt>
                <c:pt idx="156">
                  <c:v>0.146377750581912</c:v>
                </c:pt>
                <c:pt idx="157">
                  <c:v>0.155339783578361</c:v>
                </c:pt>
                <c:pt idx="158">
                  <c:v>0.164301816574809</c:v>
                </c:pt>
                <c:pt idx="159">
                  <c:v>0.173263849571258</c:v>
                </c:pt>
                <c:pt idx="160">
                  <c:v>0.182225882567707</c:v>
                </c:pt>
                <c:pt idx="161">
                  <c:v>0.191187915564156</c:v>
                </c:pt>
                <c:pt idx="162">
                  <c:v>0.200149948560604</c:v>
                </c:pt>
                <c:pt idx="163">
                  <c:v>0.209111981557053</c:v>
                </c:pt>
                <c:pt idx="164">
                  <c:v>0.218074014553502</c:v>
                </c:pt>
                <c:pt idx="165">
                  <c:v>0.227036047549951</c:v>
                </c:pt>
                <c:pt idx="166">
                  <c:v>0.235998080546399</c:v>
                </c:pt>
                <c:pt idx="167">
                  <c:v>0.244960113542848</c:v>
                </c:pt>
                <c:pt idx="168">
                  <c:v>0.253922146539297</c:v>
                </c:pt>
                <c:pt idx="169">
                  <c:v>0.262884179535746</c:v>
                </c:pt>
                <c:pt idx="170">
                  <c:v>0.271846212532194</c:v>
                </c:pt>
                <c:pt idx="171">
                  <c:v>0.280808245528643</c:v>
                </c:pt>
                <c:pt idx="172">
                  <c:v>0.289770278525092</c:v>
                </c:pt>
                <c:pt idx="173">
                  <c:v>0.29873231152154</c:v>
                </c:pt>
                <c:pt idx="174">
                  <c:v>0.307694344517989</c:v>
                </c:pt>
                <c:pt idx="175">
                  <c:v>0.316656377514438</c:v>
                </c:pt>
                <c:pt idx="176">
                  <c:v>0.325618410510887</c:v>
                </c:pt>
                <c:pt idx="177">
                  <c:v>0.334580443507335</c:v>
                </c:pt>
                <c:pt idx="178">
                  <c:v>0.343542476503784</c:v>
                </c:pt>
                <c:pt idx="179">
                  <c:v>0.352504509500233</c:v>
                </c:pt>
                <c:pt idx="180">
                  <c:v>0.361466542496682</c:v>
                </c:pt>
                <c:pt idx="181">
                  <c:v>0.37042857549313</c:v>
                </c:pt>
                <c:pt idx="182">
                  <c:v>0.379390608489579</c:v>
                </c:pt>
                <c:pt idx="183">
                  <c:v>0.388352641486028</c:v>
                </c:pt>
                <c:pt idx="184">
                  <c:v>0.397314674482477</c:v>
                </c:pt>
                <c:pt idx="185">
                  <c:v>0.406276707478925</c:v>
                </c:pt>
                <c:pt idx="186">
                  <c:v>0.415238740475374</c:v>
                </c:pt>
                <c:pt idx="187">
                  <c:v>0.424200773471823</c:v>
                </c:pt>
                <c:pt idx="188">
                  <c:v>0.433162806468272</c:v>
                </c:pt>
                <c:pt idx="189">
                  <c:v>0.44212483946472</c:v>
                </c:pt>
                <c:pt idx="190">
                  <c:v>0.451086872461169</c:v>
                </c:pt>
                <c:pt idx="191">
                  <c:v>0.460048905457618</c:v>
                </c:pt>
                <c:pt idx="192">
                  <c:v>0.469010938454067</c:v>
                </c:pt>
                <c:pt idx="193">
                  <c:v>0.477972971450515</c:v>
                </c:pt>
                <c:pt idx="194">
                  <c:v>0.486935004446964</c:v>
                </c:pt>
                <c:pt idx="195">
                  <c:v>0.495897037443413</c:v>
                </c:pt>
                <c:pt idx="196">
                  <c:v>0.504859070439861</c:v>
                </c:pt>
                <c:pt idx="197">
                  <c:v>0.51382110343631</c:v>
                </c:pt>
                <c:pt idx="198">
                  <c:v>0.522783136432759</c:v>
                </c:pt>
                <c:pt idx="199">
                  <c:v>0.531745169429208</c:v>
                </c:pt>
                <c:pt idx="200">
                  <c:v>0.540707202425656</c:v>
                </c:pt>
                <c:pt idx="201">
                  <c:v>0.549669235422105</c:v>
                </c:pt>
                <c:pt idx="202">
                  <c:v>0.558631268418554</c:v>
                </c:pt>
                <c:pt idx="203">
                  <c:v>0.567593301415003</c:v>
                </c:pt>
                <c:pt idx="204">
                  <c:v>0.576555334411451</c:v>
                </c:pt>
                <c:pt idx="205">
                  <c:v>0.5855173674079</c:v>
                </c:pt>
                <c:pt idx="206">
                  <c:v>0.594479400404349</c:v>
                </c:pt>
                <c:pt idx="207">
                  <c:v>0.603441433400797</c:v>
                </c:pt>
                <c:pt idx="208">
                  <c:v>0.612403466397246</c:v>
                </c:pt>
                <c:pt idx="209">
                  <c:v>0.621365499393695</c:v>
                </c:pt>
                <c:pt idx="210">
                  <c:v>0.630327532390144</c:v>
                </c:pt>
                <c:pt idx="211">
                  <c:v>0.639289565386592</c:v>
                </c:pt>
                <c:pt idx="212">
                  <c:v>0.648251598383041</c:v>
                </c:pt>
                <c:pt idx="213">
                  <c:v>0.65721363137949</c:v>
                </c:pt>
                <c:pt idx="214">
                  <c:v>0.666175664375939</c:v>
                </c:pt>
                <c:pt idx="215">
                  <c:v>0.675137697372387</c:v>
                </c:pt>
                <c:pt idx="216">
                  <c:v>0.684099730368836</c:v>
                </c:pt>
                <c:pt idx="217">
                  <c:v>0.693061763365285</c:v>
                </c:pt>
                <c:pt idx="218">
                  <c:v>0.702023796361734</c:v>
                </c:pt>
                <c:pt idx="219">
                  <c:v>0.710985829358182</c:v>
                </c:pt>
                <c:pt idx="220">
                  <c:v>0.719947862354631</c:v>
                </c:pt>
                <c:pt idx="221">
                  <c:v>0.72890989535108</c:v>
                </c:pt>
                <c:pt idx="222">
                  <c:v>0.737871928347529</c:v>
                </c:pt>
                <c:pt idx="223">
                  <c:v>0.746833961343977</c:v>
                </c:pt>
                <c:pt idx="224">
                  <c:v>0.755795994340426</c:v>
                </c:pt>
                <c:pt idx="225">
                  <c:v>0.764758027336875</c:v>
                </c:pt>
                <c:pt idx="226">
                  <c:v>0.773720060333323</c:v>
                </c:pt>
                <c:pt idx="227">
                  <c:v>0.782682093329772</c:v>
                </c:pt>
                <c:pt idx="228">
                  <c:v>0.791644126326221</c:v>
                </c:pt>
                <c:pt idx="229">
                  <c:v>0.80060615932267</c:v>
                </c:pt>
                <c:pt idx="230">
                  <c:v>0.809568192319119</c:v>
                </c:pt>
                <c:pt idx="231">
                  <c:v>0.818530225315567</c:v>
                </c:pt>
                <c:pt idx="232">
                  <c:v>0.827492258312016</c:v>
                </c:pt>
                <c:pt idx="233">
                  <c:v>0.836454291308465</c:v>
                </c:pt>
                <c:pt idx="234">
                  <c:v>0.845416324304913</c:v>
                </c:pt>
                <c:pt idx="235">
                  <c:v>0.854378357301362</c:v>
                </c:pt>
                <c:pt idx="236">
                  <c:v>0.863340390297811</c:v>
                </c:pt>
                <c:pt idx="237">
                  <c:v>0.87230242329426</c:v>
                </c:pt>
                <c:pt idx="238">
                  <c:v>0.881264456290708</c:v>
                </c:pt>
                <c:pt idx="239">
                  <c:v>0.890226489287157</c:v>
                </c:pt>
                <c:pt idx="240">
                  <c:v>0.899188522283606</c:v>
                </c:pt>
                <c:pt idx="241">
                  <c:v>0.908150555280055</c:v>
                </c:pt>
                <c:pt idx="242">
                  <c:v>0.917112588276503</c:v>
                </c:pt>
                <c:pt idx="243">
                  <c:v>0.926074621272952</c:v>
                </c:pt>
                <c:pt idx="244">
                  <c:v>0.91505972748947</c:v>
                </c:pt>
                <c:pt idx="245">
                  <c:v>0.904044833705987</c:v>
                </c:pt>
                <c:pt idx="246">
                  <c:v>0.893029939922505</c:v>
                </c:pt>
                <c:pt idx="247">
                  <c:v>0.882015046139022</c:v>
                </c:pt>
                <c:pt idx="248">
                  <c:v>0.87100015235554</c:v>
                </c:pt>
                <c:pt idx="249">
                  <c:v>0.859985258572058</c:v>
                </c:pt>
                <c:pt idx="250">
                  <c:v>0.848970364788575</c:v>
                </c:pt>
                <c:pt idx="251">
                  <c:v>0.837955471005093</c:v>
                </c:pt>
                <c:pt idx="252">
                  <c:v>0.826940577221611</c:v>
                </c:pt>
                <c:pt idx="253">
                  <c:v>0.815925683438128</c:v>
                </c:pt>
                <c:pt idx="254">
                  <c:v>0.804910789654646</c:v>
                </c:pt>
                <c:pt idx="255">
                  <c:v>0.793895895871163</c:v>
                </c:pt>
                <c:pt idx="256">
                  <c:v>0.782881002087681</c:v>
                </c:pt>
                <c:pt idx="257">
                  <c:v>0.764033866852237</c:v>
                </c:pt>
                <c:pt idx="258">
                  <c:v>0.745186731616793</c:v>
                </c:pt>
                <c:pt idx="259">
                  <c:v>0.726339596381349</c:v>
                </c:pt>
                <c:pt idx="260">
                  <c:v>0.707492461145905</c:v>
                </c:pt>
                <c:pt idx="261">
                  <c:v>0.688645325910461</c:v>
                </c:pt>
                <c:pt idx="262">
                  <c:v>0.669798190675017</c:v>
                </c:pt>
                <c:pt idx="263">
                  <c:v>0.650951055439573</c:v>
                </c:pt>
                <c:pt idx="264">
                  <c:v>0.632103920204129</c:v>
                </c:pt>
                <c:pt idx="265">
                  <c:v>0.613256784968685</c:v>
                </c:pt>
                <c:pt idx="266">
                  <c:v>0.594409649733241</c:v>
                </c:pt>
                <c:pt idx="267">
                  <c:v>0.575562514497797</c:v>
                </c:pt>
                <c:pt idx="268">
                  <c:v>0.556715379262353</c:v>
                </c:pt>
                <c:pt idx="269">
                  <c:v>0.590888756337608</c:v>
                </c:pt>
                <c:pt idx="270">
                  <c:v>0.625062133412864</c:v>
                </c:pt>
                <c:pt idx="271">
                  <c:v>0.659235510488119</c:v>
                </c:pt>
                <c:pt idx="272">
                  <c:v>0.693408887563375</c:v>
                </c:pt>
                <c:pt idx="273">
                  <c:v>0.727582264638631</c:v>
                </c:pt>
                <c:pt idx="274">
                  <c:v>0.761755641713886</c:v>
                </c:pt>
                <c:pt idx="275">
                  <c:v>0.795929018789141</c:v>
                </c:pt>
                <c:pt idx="276">
                  <c:v>0.830102395864397</c:v>
                </c:pt>
                <c:pt idx="277">
                  <c:v>0.864275772939652</c:v>
                </c:pt>
                <c:pt idx="278">
                  <c:v>0.898449150014908</c:v>
                </c:pt>
                <c:pt idx="279">
                  <c:v>0.932622527090163</c:v>
                </c:pt>
                <c:pt idx="280">
                  <c:v>0.966795904165419</c:v>
                </c:pt>
                <c:pt idx="281">
                  <c:v>1.00096928124067</c:v>
                </c:pt>
                <c:pt idx="282">
                  <c:v>1.03514265831593</c:v>
                </c:pt>
                <c:pt idx="283">
                  <c:v>0.996464608808028</c:v>
                </c:pt>
                <c:pt idx="284">
                  <c:v>0.957786559300126</c:v>
                </c:pt>
                <c:pt idx="285">
                  <c:v>0.919108509792224</c:v>
                </c:pt>
                <c:pt idx="286">
                  <c:v>0.880430460284322</c:v>
                </c:pt>
                <c:pt idx="287">
                  <c:v>0.841752410776421</c:v>
                </c:pt>
                <c:pt idx="288">
                  <c:v>0.803074361268519</c:v>
                </c:pt>
                <c:pt idx="289">
                  <c:v>0.764396311760617</c:v>
                </c:pt>
                <c:pt idx="290">
                  <c:v>0.725718262252715</c:v>
                </c:pt>
                <c:pt idx="291">
                  <c:v>0.730404896823035</c:v>
                </c:pt>
                <c:pt idx="292">
                  <c:v>0.735091531393355</c:v>
                </c:pt>
                <c:pt idx="293">
                  <c:v>0.739778165963675</c:v>
                </c:pt>
                <c:pt idx="294">
                  <c:v>0.744464800533995</c:v>
                </c:pt>
                <c:pt idx="295">
                  <c:v>0.749151435104315</c:v>
                </c:pt>
                <c:pt idx="296">
                  <c:v>0.753838069674635</c:v>
                </c:pt>
                <c:pt idx="297">
                  <c:v>0.758524704244955</c:v>
                </c:pt>
                <c:pt idx="298">
                  <c:v>0.748782185107864</c:v>
                </c:pt>
                <c:pt idx="299">
                  <c:v>0.739039665970773</c:v>
                </c:pt>
                <c:pt idx="300">
                  <c:v>0.729297146833683</c:v>
                </c:pt>
                <c:pt idx="301">
                  <c:v>0.719554627696592</c:v>
                </c:pt>
                <c:pt idx="302">
                  <c:v>0.709812108559501</c:v>
                </c:pt>
                <c:pt idx="303">
                  <c:v>0.70006958942241</c:v>
                </c:pt>
                <c:pt idx="304">
                  <c:v>0.690327070285319</c:v>
                </c:pt>
                <c:pt idx="305">
                  <c:v>0.680584551148229</c:v>
                </c:pt>
                <c:pt idx="306">
                  <c:v>0.670842032011138</c:v>
                </c:pt>
                <c:pt idx="307">
                  <c:v>0.661099512874047</c:v>
                </c:pt>
                <c:pt idx="308">
                  <c:v>0.621437684329128</c:v>
                </c:pt>
                <c:pt idx="309">
                  <c:v>0.58177585578421</c:v>
                </c:pt>
                <c:pt idx="310">
                  <c:v>0.542114027239291</c:v>
                </c:pt>
                <c:pt idx="311">
                  <c:v>0.502452198694372</c:v>
                </c:pt>
                <c:pt idx="312">
                  <c:v>0.462790370149454</c:v>
                </c:pt>
                <c:pt idx="313">
                  <c:v>0.423128541604535</c:v>
                </c:pt>
                <c:pt idx="314">
                  <c:v>0.383466713059616</c:v>
                </c:pt>
                <c:pt idx="315">
                  <c:v>0.343804884514698</c:v>
                </c:pt>
                <c:pt idx="316">
                  <c:v>0.304143055969779</c:v>
                </c:pt>
                <c:pt idx="317">
                  <c:v>0.26448122742486</c:v>
                </c:pt>
                <c:pt idx="318">
                  <c:v>0.224819398879942</c:v>
                </c:pt>
                <c:pt idx="319">
                  <c:v>0.185157570335023</c:v>
                </c:pt>
                <c:pt idx="320">
                  <c:v>0.183332272317578</c:v>
                </c:pt>
                <c:pt idx="321">
                  <c:v>0.181506974300134</c:v>
                </c:pt>
                <c:pt idx="322">
                  <c:v>0.179681676282689</c:v>
                </c:pt>
                <c:pt idx="323">
                  <c:v>0.177856378265245</c:v>
                </c:pt>
                <c:pt idx="324">
                  <c:v>0.1760310802478</c:v>
                </c:pt>
                <c:pt idx="325">
                  <c:v>0.174205782230356</c:v>
                </c:pt>
                <c:pt idx="326">
                  <c:v>0.172380484212911</c:v>
                </c:pt>
                <c:pt idx="327">
                  <c:v>0.170555186195466</c:v>
                </c:pt>
                <c:pt idx="328">
                  <c:v>0.168729888178022</c:v>
                </c:pt>
                <c:pt idx="329">
                  <c:v>0.166904590160577</c:v>
                </c:pt>
                <c:pt idx="330">
                  <c:v>0.165079292143133</c:v>
                </c:pt>
                <c:pt idx="331">
                  <c:v>0.163253994125688</c:v>
                </c:pt>
                <c:pt idx="332">
                  <c:v>0.161428696108243</c:v>
                </c:pt>
                <c:pt idx="333">
                  <c:v>0.159603398090799</c:v>
                </c:pt>
                <c:pt idx="334">
                  <c:v>0.157778100073354</c:v>
                </c:pt>
                <c:pt idx="335">
                  <c:v>0.15595280205591</c:v>
                </c:pt>
                <c:pt idx="336">
                  <c:v>0.154127504038465</c:v>
                </c:pt>
                <c:pt idx="337">
                  <c:v>0.152302206021021</c:v>
                </c:pt>
                <c:pt idx="338">
                  <c:v>0.150476908003576</c:v>
                </c:pt>
                <c:pt idx="339">
                  <c:v>0.148651609986131</c:v>
                </c:pt>
                <c:pt idx="340">
                  <c:v>0.146826311968687</c:v>
                </c:pt>
                <c:pt idx="341">
                  <c:v>0.145001013951242</c:v>
                </c:pt>
                <c:pt idx="342">
                  <c:v>0.143175715933798</c:v>
                </c:pt>
                <c:pt idx="343">
                  <c:v>0.141350417916353</c:v>
                </c:pt>
                <c:pt idx="344">
                  <c:v>0.139525119898909</c:v>
                </c:pt>
                <c:pt idx="345">
                  <c:v>0.137699821881464</c:v>
                </c:pt>
                <c:pt idx="346">
                  <c:v>0.135874523864019</c:v>
                </c:pt>
                <c:pt idx="347">
                  <c:v>0.134049225846575</c:v>
                </c:pt>
                <c:pt idx="348">
                  <c:v>0.13222392782913</c:v>
                </c:pt>
                <c:pt idx="349">
                  <c:v>0.130398629811686</c:v>
                </c:pt>
                <c:pt idx="350">
                  <c:v>0.128573331794241</c:v>
                </c:pt>
                <c:pt idx="351">
                  <c:v>0.126748033776796</c:v>
                </c:pt>
                <c:pt idx="352">
                  <c:v>0.124922735759352</c:v>
                </c:pt>
                <c:pt idx="353">
                  <c:v>0.123097437741907</c:v>
                </c:pt>
                <c:pt idx="354">
                  <c:v>0.121272139724463</c:v>
                </c:pt>
                <c:pt idx="355">
                  <c:v>0.119446841707018</c:v>
                </c:pt>
                <c:pt idx="356">
                  <c:v>0.117621543689574</c:v>
                </c:pt>
                <c:pt idx="357">
                  <c:v>0.115796245672129</c:v>
                </c:pt>
                <c:pt idx="358">
                  <c:v>0.113970947654684</c:v>
                </c:pt>
                <c:pt idx="359">
                  <c:v>0.11214564963724</c:v>
                </c:pt>
                <c:pt idx="360">
                  <c:v>0.110320351619795</c:v>
                </c:pt>
                <c:pt idx="361">
                  <c:v>0.108495053602351</c:v>
                </c:pt>
                <c:pt idx="362">
                  <c:v>0.106669755584906</c:v>
                </c:pt>
                <c:pt idx="363">
                  <c:v>0.104844457567462</c:v>
                </c:pt>
                <c:pt idx="364">
                  <c:v>0.103019159550017</c:v>
                </c:pt>
              </c:numCache>
            </c:numRef>
          </c:yVal>
          <c:smooth val="0"/>
        </c:ser>
        <c:axId val="41292263"/>
        <c:axId val="20926874"/>
      </c:scatterChart>
      <c:valAx>
        <c:axId val="41292263"/>
        <c:scaling>
          <c:orientation val="minMax"/>
        </c:scaling>
        <c:delete val="0"/>
        <c:axPos val="b"/>
        <c:numFmt formatCode="d\-mmm\-yy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0926874"/>
        <c:crosses val="autoZero"/>
        <c:crossBetween val="midCat"/>
      </c:valAx>
      <c:valAx>
        <c:axId val="20926874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1292263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90413450268763"/>
          <c:y val="0.0658315808722685"/>
          <c:w val="0.932586994301419"/>
          <c:h val="0.913870348358782"/>
        </c:manualLayout>
      </c:layout>
      <c:scatterChart>
        <c:scatterStyle val="lineMarker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F</c:v>
                </c:pt>
              </c:strCache>
            </c:strRef>
          </c:tx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730"/>
                <c:pt idx="0">
                  <c:v>3.2407400252713</c:v>
                </c:pt>
                <c:pt idx="1">
                  <c:v>3.2319043132154</c:v>
                </c:pt>
                <c:pt idx="2">
                  <c:v>3.22306860115951</c:v>
                </c:pt>
                <c:pt idx="3">
                  <c:v>3.21423288910361</c:v>
                </c:pt>
                <c:pt idx="4">
                  <c:v>3.20539717704772</c:v>
                </c:pt>
                <c:pt idx="5">
                  <c:v>3.19656146499182</c:v>
                </c:pt>
                <c:pt idx="6">
                  <c:v>3.18772575293593</c:v>
                </c:pt>
                <c:pt idx="7">
                  <c:v>3.17889004088004</c:v>
                </c:pt>
                <c:pt idx="8">
                  <c:v>3.17005432882414</c:v>
                </c:pt>
                <c:pt idx="9">
                  <c:v>3.16121861676825</c:v>
                </c:pt>
                <c:pt idx="10">
                  <c:v>3.15238290471235</c:v>
                </c:pt>
                <c:pt idx="11">
                  <c:v>3.14354719265646</c:v>
                </c:pt>
                <c:pt idx="12">
                  <c:v>3.13471148060057</c:v>
                </c:pt>
                <c:pt idx="13">
                  <c:v>3.12587576854467</c:v>
                </c:pt>
                <c:pt idx="14">
                  <c:v>3.11704005648878</c:v>
                </c:pt>
                <c:pt idx="15">
                  <c:v>3.10820434443288</c:v>
                </c:pt>
                <c:pt idx="16">
                  <c:v>3.09936863237699</c:v>
                </c:pt>
                <c:pt idx="17">
                  <c:v>3.09053292032109</c:v>
                </c:pt>
                <c:pt idx="18">
                  <c:v>3.0816972082652</c:v>
                </c:pt>
                <c:pt idx="19">
                  <c:v>3.07286149620931</c:v>
                </c:pt>
                <c:pt idx="20">
                  <c:v>3.06402578415341</c:v>
                </c:pt>
                <c:pt idx="21">
                  <c:v>3.05519007209752</c:v>
                </c:pt>
                <c:pt idx="22">
                  <c:v>3.04635436004162</c:v>
                </c:pt>
                <c:pt idx="23">
                  <c:v>3.03751864798573</c:v>
                </c:pt>
                <c:pt idx="24">
                  <c:v>3.02868293592984</c:v>
                </c:pt>
                <c:pt idx="25">
                  <c:v>3.01984722387394</c:v>
                </c:pt>
                <c:pt idx="26">
                  <c:v>3.01101151181805</c:v>
                </c:pt>
                <c:pt idx="27">
                  <c:v>3.00217579976215</c:v>
                </c:pt>
                <c:pt idx="28">
                  <c:v>2.99334008770626</c:v>
                </c:pt>
                <c:pt idx="29">
                  <c:v>2.98450437565036</c:v>
                </c:pt>
                <c:pt idx="30">
                  <c:v>2.97566866359447</c:v>
                </c:pt>
                <c:pt idx="31">
                  <c:v>2.98524204474506</c:v>
                </c:pt>
                <c:pt idx="32">
                  <c:v>2.99481542589564</c:v>
                </c:pt>
                <c:pt idx="33">
                  <c:v>3.00438880704623</c:v>
                </c:pt>
                <c:pt idx="34">
                  <c:v>3.01396218819682</c:v>
                </c:pt>
                <c:pt idx="35">
                  <c:v>3.02353556934741</c:v>
                </c:pt>
                <c:pt idx="36">
                  <c:v>3.03310895049799</c:v>
                </c:pt>
                <c:pt idx="37">
                  <c:v>3.04268233164858</c:v>
                </c:pt>
                <c:pt idx="38">
                  <c:v>3.05225571279917</c:v>
                </c:pt>
                <c:pt idx="39">
                  <c:v>3.06182909394975</c:v>
                </c:pt>
                <c:pt idx="40">
                  <c:v>3.07140247510034</c:v>
                </c:pt>
                <c:pt idx="41">
                  <c:v>3.08097585625093</c:v>
                </c:pt>
                <c:pt idx="42">
                  <c:v>3.09054923740152</c:v>
                </c:pt>
                <c:pt idx="43">
                  <c:v>3.1001226185521</c:v>
                </c:pt>
                <c:pt idx="44">
                  <c:v>3.10969599970269</c:v>
                </c:pt>
                <c:pt idx="45">
                  <c:v>3.11926938085328</c:v>
                </c:pt>
                <c:pt idx="46">
                  <c:v>3.12884276200387</c:v>
                </c:pt>
                <c:pt idx="47">
                  <c:v>3.13841614315445</c:v>
                </c:pt>
                <c:pt idx="48">
                  <c:v>3.14798952430504</c:v>
                </c:pt>
                <c:pt idx="49">
                  <c:v>3.15756290545563</c:v>
                </c:pt>
                <c:pt idx="50">
                  <c:v>3.16713628660621</c:v>
                </c:pt>
                <c:pt idx="51">
                  <c:v>3.1767096677568</c:v>
                </c:pt>
                <c:pt idx="52">
                  <c:v>3.18628304890739</c:v>
                </c:pt>
                <c:pt idx="53">
                  <c:v>3.19585643005798</c:v>
                </c:pt>
                <c:pt idx="54">
                  <c:v>3.20542981120856</c:v>
                </c:pt>
                <c:pt idx="55">
                  <c:v>3.21500319235915</c:v>
                </c:pt>
                <c:pt idx="56">
                  <c:v>3.22457657350974</c:v>
                </c:pt>
                <c:pt idx="57">
                  <c:v>3.23414995466032</c:v>
                </c:pt>
                <c:pt idx="58">
                  <c:v>3.24372333581091</c:v>
                </c:pt>
                <c:pt idx="59">
                  <c:v>3.2532967169615</c:v>
                </c:pt>
                <c:pt idx="60">
                  <c:v>3.26287009811209</c:v>
                </c:pt>
                <c:pt idx="61">
                  <c:v>3.27244347926267</c:v>
                </c:pt>
                <c:pt idx="62">
                  <c:v>3.28841594239631</c:v>
                </c:pt>
                <c:pt idx="63">
                  <c:v>3.30438840552995</c:v>
                </c:pt>
                <c:pt idx="64">
                  <c:v>3.3203608686636</c:v>
                </c:pt>
                <c:pt idx="65">
                  <c:v>3.33633333179724</c:v>
                </c:pt>
                <c:pt idx="66">
                  <c:v>3.35230579493088</c:v>
                </c:pt>
                <c:pt idx="67">
                  <c:v>3.36827825806452</c:v>
                </c:pt>
                <c:pt idx="68">
                  <c:v>3.38425072119816</c:v>
                </c:pt>
                <c:pt idx="69">
                  <c:v>3.4002231843318</c:v>
                </c:pt>
                <c:pt idx="70">
                  <c:v>3.41619564746544</c:v>
                </c:pt>
                <c:pt idx="71">
                  <c:v>3.43216811059908</c:v>
                </c:pt>
                <c:pt idx="72">
                  <c:v>3.44814057373272</c:v>
                </c:pt>
                <c:pt idx="73">
                  <c:v>3.46411303686636</c:v>
                </c:pt>
                <c:pt idx="74">
                  <c:v>3.4800855</c:v>
                </c:pt>
                <c:pt idx="75">
                  <c:v>3.49605796313364</c:v>
                </c:pt>
                <c:pt idx="76">
                  <c:v>3.51203042626728</c:v>
                </c:pt>
                <c:pt idx="77">
                  <c:v>3.52800288940092</c:v>
                </c:pt>
                <c:pt idx="78">
                  <c:v>3.54397535253456</c:v>
                </c:pt>
                <c:pt idx="79">
                  <c:v>3.5599478156682</c:v>
                </c:pt>
                <c:pt idx="80">
                  <c:v>3.57592027880184</c:v>
                </c:pt>
                <c:pt idx="81">
                  <c:v>3.59189274193549</c:v>
                </c:pt>
                <c:pt idx="82">
                  <c:v>3.60786520506913</c:v>
                </c:pt>
                <c:pt idx="83">
                  <c:v>3.62383766820277</c:v>
                </c:pt>
                <c:pt idx="84">
                  <c:v>3.63981013133641</c:v>
                </c:pt>
                <c:pt idx="85">
                  <c:v>3.65578259447005</c:v>
                </c:pt>
                <c:pt idx="86">
                  <c:v>3.67175505760369</c:v>
                </c:pt>
                <c:pt idx="87">
                  <c:v>3.68772752073733</c:v>
                </c:pt>
                <c:pt idx="88">
                  <c:v>3.70369998387097</c:v>
                </c:pt>
                <c:pt idx="89">
                  <c:v>3.71967244700461</c:v>
                </c:pt>
                <c:pt idx="90">
                  <c:v>3.73564491013825</c:v>
                </c:pt>
                <c:pt idx="91">
                  <c:v>3.75161737327189</c:v>
                </c:pt>
                <c:pt idx="92">
                  <c:v>3.76263234874387</c:v>
                </c:pt>
                <c:pt idx="93">
                  <c:v>3.77364732421585</c:v>
                </c:pt>
                <c:pt idx="94">
                  <c:v>3.78466229968783</c:v>
                </c:pt>
                <c:pt idx="95">
                  <c:v>3.7956772751598</c:v>
                </c:pt>
                <c:pt idx="96">
                  <c:v>3.80669225063178</c:v>
                </c:pt>
                <c:pt idx="97">
                  <c:v>3.81770722610376</c:v>
                </c:pt>
                <c:pt idx="98">
                  <c:v>3.82872220157574</c:v>
                </c:pt>
                <c:pt idx="99">
                  <c:v>3.83973717704772</c:v>
                </c:pt>
                <c:pt idx="100">
                  <c:v>3.8507521525197</c:v>
                </c:pt>
                <c:pt idx="101">
                  <c:v>3.86176712799168</c:v>
                </c:pt>
                <c:pt idx="102">
                  <c:v>3.87278210346365</c:v>
                </c:pt>
                <c:pt idx="103">
                  <c:v>3.88379707893563</c:v>
                </c:pt>
                <c:pt idx="104">
                  <c:v>3.89481205440761</c:v>
                </c:pt>
                <c:pt idx="105">
                  <c:v>3.90582702987959</c:v>
                </c:pt>
                <c:pt idx="106">
                  <c:v>3.91684200535157</c:v>
                </c:pt>
                <c:pt idx="107">
                  <c:v>3.92785698082355</c:v>
                </c:pt>
                <c:pt idx="108">
                  <c:v>3.93887195629553</c:v>
                </c:pt>
                <c:pt idx="109">
                  <c:v>3.9498869317675</c:v>
                </c:pt>
                <c:pt idx="110">
                  <c:v>3.96090190723948</c:v>
                </c:pt>
                <c:pt idx="111">
                  <c:v>3.97191688271146</c:v>
                </c:pt>
                <c:pt idx="112">
                  <c:v>3.98293185818344</c:v>
                </c:pt>
                <c:pt idx="113">
                  <c:v>3.99394683365542</c:v>
                </c:pt>
                <c:pt idx="114">
                  <c:v>4.0049618091274</c:v>
                </c:pt>
                <c:pt idx="115">
                  <c:v>4.01597678459938</c:v>
                </c:pt>
                <c:pt idx="116">
                  <c:v>4.02699176007135</c:v>
                </c:pt>
                <c:pt idx="117">
                  <c:v>4.03800673554333</c:v>
                </c:pt>
                <c:pt idx="118">
                  <c:v>4.04902171101531</c:v>
                </c:pt>
                <c:pt idx="119">
                  <c:v>4.06003668648729</c:v>
                </c:pt>
                <c:pt idx="120">
                  <c:v>4.07105166195927</c:v>
                </c:pt>
                <c:pt idx="121">
                  <c:v>4.08206663743125</c:v>
                </c:pt>
                <c:pt idx="122">
                  <c:v>4.09308161290323</c:v>
                </c:pt>
                <c:pt idx="123">
                  <c:v>4.09641088095238</c:v>
                </c:pt>
                <c:pt idx="124">
                  <c:v>4.09974014900154</c:v>
                </c:pt>
                <c:pt idx="125">
                  <c:v>4.10306941705069</c:v>
                </c:pt>
                <c:pt idx="126">
                  <c:v>4.10639868509985</c:v>
                </c:pt>
                <c:pt idx="127">
                  <c:v>4.109727953149</c:v>
                </c:pt>
                <c:pt idx="128">
                  <c:v>4.11305722119816</c:v>
                </c:pt>
                <c:pt idx="129">
                  <c:v>4.11638648924731</c:v>
                </c:pt>
                <c:pt idx="130">
                  <c:v>4.11971575729647</c:v>
                </c:pt>
                <c:pt idx="131">
                  <c:v>4.12304502534562</c:v>
                </c:pt>
                <c:pt idx="132">
                  <c:v>4.12637429339478</c:v>
                </c:pt>
                <c:pt idx="133">
                  <c:v>4.12970356144393</c:v>
                </c:pt>
                <c:pt idx="134">
                  <c:v>4.13303282949309</c:v>
                </c:pt>
                <c:pt idx="135">
                  <c:v>4.13636209754224</c:v>
                </c:pt>
                <c:pt idx="136">
                  <c:v>4.1396913655914</c:v>
                </c:pt>
                <c:pt idx="137">
                  <c:v>4.14302063364055</c:v>
                </c:pt>
                <c:pt idx="138">
                  <c:v>4.14634990168971</c:v>
                </c:pt>
                <c:pt idx="139">
                  <c:v>4.14967916973886</c:v>
                </c:pt>
                <c:pt idx="140">
                  <c:v>4.15300843778802</c:v>
                </c:pt>
                <c:pt idx="141">
                  <c:v>4.15633770583717</c:v>
                </c:pt>
                <c:pt idx="142">
                  <c:v>4.15966697388633</c:v>
                </c:pt>
                <c:pt idx="143">
                  <c:v>4.16299624193549</c:v>
                </c:pt>
                <c:pt idx="144">
                  <c:v>4.16632550998464</c:v>
                </c:pt>
                <c:pt idx="145">
                  <c:v>4.16965477803379</c:v>
                </c:pt>
                <c:pt idx="146">
                  <c:v>4.17298404608295</c:v>
                </c:pt>
                <c:pt idx="147">
                  <c:v>4.17631331413211</c:v>
                </c:pt>
                <c:pt idx="148">
                  <c:v>4.17964258218126</c:v>
                </c:pt>
                <c:pt idx="149">
                  <c:v>4.18297185023042</c:v>
                </c:pt>
                <c:pt idx="150">
                  <c:v>4.18630111827957</c:v>
                </c:pt>
                <c:pt idx="151">
                  <c:v>4.18963038632873</c:v>
                </c:pt>
                <c:pt idx="152">
                  <c:v>4.19295965437788</c:v>
                </c:pt>
                <c:pt idx="153">
                  <c:v>4.1963174037461</c:v>
                </c:pt>
                <c:pt idx="154">
                  <c:v>4.19967515311432</c:v>
                </c:pt>
                <c:pt idx="155">
                  <c:v>4.20303290248253</c:v>
                </c:pt>
                <c:pt idx="156">
                  <c:v>4.20639065185075</c:v>
                </c:pt>
                <c:pt idx="157">
                  <c:v>4.20974840121897</c:v>
                </c:pt>
                <c:pt idx="158">
                  <c:v>4.21310615058719</c:v>
                </c:pt>
                <c:pt idx="159">
                  <c:v>4.2164638999554</c:v>
                </c:pt>
                <c:pt idx="160">
                  <c:v>4.21982164932362</c:v>
                </c:pt>
                <c:pt idx="161">
                  <c:v>4.22317939869184</c:v>
                </c:pt>
                <c:pt idx="162">
                  <c:v>4.22653714806006</c:v>
                </c:pt>
                <c:pt idx="163">
                  <c:v>4.22989489742827</c:v>
                </c:pt>
                <c:pt idx="164">
                  <c:v>4.23325264679649</c:v>
                </c:pt>
                <c:pt idx="165">
                  <c:v>4.23661039616471</c:v>
                </c:pt>
                <c:pt idx="166">
                  <c:v>4.23996814553293</c:v>
                </c:pt>
                <c:pt idx="167">
                  <c:v>4.24332589490115</c:v>
                </c:pt>
                <c:pt idx="168">
                  <c:v>4.24668364426936</c:v>
                </c:pt>
                <c:pt idx="169">
                  <c:v>4.25004139363758</c:v>
                </c:pt>
                <c:pt idx="170">
                  <c:v>4.2533991430058</c:v>
                </c:pt>
                <c:pt idx="171">
                  <c:v>4.25675689237402</c:v>
                </c:pt>
                <c:pt idx="172">
                  <c:v>4.26011464174223</c:v>
                </c:pt>
                <c:pt idx="173">
                  <c:v>4.26347239111045</c:v>
                </c:pt>
                <c:pt idx="174">
                  <c:v>4.26683014047867</c:v>
                </c:pt>
                <c:pt idx="175">
                  <c:v>4.27018788984689</c:v>
                </c:pt>
                <c:pt idx="176">
                  <c:v>4.2735456392151</c:v>
                </c:pt>
                <c:pt idx="177">
                  <c:v>4.27690338858332</c:v>
                </c:pt>
                <c:pt idx="178">
                  <c:v>4.28026113795154</c:v>
                </c:pt>
                <c:pt idx="179">
                  <c:v>4.28361888731976</c:v>
                </c:pt>
                <c:pt idx="180">
                  <c:v>4.28697663668797</c:v>
                </c:pt>
                <c:pt idx="181">
                  <c:v>4.29033438605619</c:v>
                </c:pt>
                <c:pt idx="182">
                  <c:v>4.29369213542441</c:v>
                </c:pt>
                <c:pt idx="183">
                  <c:v>4.29704988479263</c:v>
                </c:pt>
                <c:pt idx="184">
                  <c:v>4.30042608369258</c:v>
                </c:pt>
                <c:pt idx="185">
                  <c:v>4.30380228259254</c:v>
                </c:pt>
                <c:pt idx="186">
                  <c:v>4.30717848149249</c:v>
                </c:pt>
                <c:pt idx="187">
                  <c:v>4.31055468039245</c:v>
                </c:pt>
                <c:pt idx="188">
                  <c:v>4.3139308792924</c:v>
                </c:pt>
                <c:pt idx="189">
                  <c:v>4.31730707819236</c:v>
                </c:pt>
                <c:pt idx="190">
                  <c:v>4.32068327709232</c:v>
                </c:pt>
                <c:pt idx="191">
                  <c:v>4.32405947599227</c:v>
                </c:pt>
                <c:pt idx="192">
                  <c:v>4.32743567489223</c:v>
                </c:pt>
                <c:pt idx="193">
                  <c:v>4.33081187379218</c:v>
                </c:pt>
                <c:pt idx="194">
                  <c:v>4.33418807269214</c:v>
                </c:pt>
                <c:pt idx="195">
                  <c:v>4.33756427159209</c:v>
                </c:pt>
                <c:pt idx="196">
                  <c:v>4.34094047049205</c:v>
                </c:pt>
                <c:pt idx="197">
                  <c:v>4.344316669392</c:v>
                </c:pt>
                <c:pt idx="198">
                  <c:v>4.34769286829196</c:v>
                </c:pt>
                <c:pt idx="199">
                  <c:v>4.35106906719191</c:v>
                </c:pt>
                <c:pt idx="200">
                  <c:v>4.35444526609187</c:v>
                </c:pt>
                <c:pt idx="201">
                  <c:v>4.35782146499183</c:v>
                </c:pt>
                <c:pt idx="202">
                  <c:v>4.36119766389178</c:v>
                </c:pt>
                <c:pt idx="203">
                  <c:v>4.36457386279174</c:v>
                </c:pt>
                <c:pt idx="204">
                  <c:v>4.36795006169169</c:v>
                </c:pt>
                <c:pt idx="205">
                  <c:v>4.37132626059165</c:v>
                </c:pt>
                <c:pt idx="206">
                  <c:v>4.3747024594916</c:v>
                </c:pt>
                <c:pt idx="207">
                  <c:v>4.37807865839156</c:v>
                </c:pt>
                <c:pt idx="208">
                  <c:v>4.38145485729151</c:v>
                </c:pt>
                <c:pt idx="209">
                  <c:v>4.38483105619147</c:v>
                </c:pt>
                <c:pt idx="210">
                  <c:v>4.38820725509142</c:v>
                </c:pt>
                <c:pt idx="211">
                  <c:v>4.39158345399138</c:v>
                </c:pt>
                <c:pt idx="212">
                  <c:v>4.39495965289134</c:v>
                </c:pt>
                <c:pt idx="213">
                  <c:v>4.39833585179129</c:v>
                </c:pt>
                <c:pt idx="214">
                  <c:v>4.40171205069125</c:v>
                </c:pt>
                <c:pt idx="215">
                  <c:v>4.40285858706386</c:v>
                </c:pt>
                <c:pt idx="216">
                  <c:v>4.40400512343647</c:v>
                </c:pt>
                <c:pt idx="217">
                  <c:v>4.40515165980909</c:v>
                </c:pt>
                <c:pt idx="218">
                  <c:v>4.4062981961817</c:v>
                </c:pt>
                <c:pt idx="219">
                  <c:v>4.40744473255431</c:v>
                </c:pt>
                <c:pt idx="220">
                  <c:v>4.40859126892693</c:v>
                </c:pt>
                <c:pt idx="221">
                  <c:v>4.40973780529954</c:v>
                </c:pt>
                <c:pt idx="222">
                  <c:v>4.41088434167215</c:v>
                </c:pt>
                <c:pt idx="223">
                  <c:v>4.41203087804477</c:v>
                </c:pt>
                <c:pt idx="224">
                  <c:v>4.41317741441738</c:v>
                </c:pt>
                <c:pt idx="225">
                  <c:v>4.41432395078999</c:v>
                </c:pt>
                <c:pt idx="226">
                  <c:v>4.41547048716261</c:v>
                </c:pt>
                <c:pt idx="227">
                  <c:v>4.41661702353522</c:v>
                </c:pt>
                <c:pt idx="228">
                  <c:v>4.41776355990783</c:v>
                </c:pt>
                <c:pt idx="229">
                  <c:v>4.41891009628045</c:v>
                </c:pt>
                <c:pt idx="230">
                  <c:v>4.42005663265306</c:v>
                </c:pt>
                <c:pt idx="231">
                  <c:v>4.42120316902568</c:v>
                </c:pt>
                <c:pt idx="232">
                  <c:v>4.42234970539829</c:v>
                </c:pt>
                <c:pt idx="233">
                  <c:v>4.4234962417709</c:v>
                </c:pt>
                <c:pt idx="234">
                  <c:v>4.42464277814352</c:v>
                </c:pt>
                <c:pt idx="235">
                  <c:v>4.42578931451613</c:v>
                </c:pt>
                <c:pt idx="236">
                  <c:v>4.42693585088874</c:v>
                </c:pt>
                <c:pt idx="237">
                  <c:v>4.42808238726136</c:v>
                </c:pt>
                <c:pt idx="238">
                  <c:v>4.42922892363397</c:v>
                </c:pt>
                <c:pt idx="239">
                  <c:v>4.43037546000658</c:v>
                </c:pt>
                <c:pt idx="240">
                  <c:v>4.4315219963792</c:v>
                </c:pt>
                <c:pt idx="241">
                  <c:v>4.43266853275181</c:v>
                </c:pt>
                <c:pt idx="242">
                  <c:v>4.43381506912442</c:v>
                </c:pt>
                <c:pt idx="243">
                  <c:v>4.43277938085328</c:v>
                </c:pt>
                <c:pt idx="244">
                  <c:v>4.43174369258213</c:v>
                </c:pt>
                <c:pt idx="245">
                  <c:v>4.43070800431099</c:v>
                </c:pt>
                <c:pt idx="246">
                  <c:v>4.42967231603984</c:v>
                </c:pt>
                <c:pt idx="247">
                  <c:v>4.42863662776869</c:v>
                </c:pt>
                <c:pt idx="248">
                  <c:v>4.42760093949755</c:v>
                </c:pt>
                <c:pt idx="249">
                  <c:v>4.4265652512264</c:v>
                </c:pt>
                <c:pt idx="250">
                  <c:v>4.42552956295526</c:v>
                </c:pt>
                <c:pt idx="251">
                  <c:v>4.42449387468411</c:v>
                </c:pt>
                <c:pt idx="252">
                  <c:v>4.42345818641296</c:v>
                </c:pt>
                <c:pt idx="253">
                  <c:v>4.42242249814182</c:v>
                </c:pt>
                <c:pt idx="254">
                  <c:v>4.42138680987067</c:v>
                </c:pt>
                <c:pt idx="255">
                  <c:v>4.42035112159953</c:v>
                </c:pt>
                <c:pt idx="256">
                  <c:v>4.41931543332838</c:v>
                </c:pt>
                <c:pt idx="257">
                  <c:v>4.41827974505723</c:v>
                </c:pt>
                <c:pt idx="258">
                  <c:v>4.41724405678609</c:v>
                </c:pt>
                <c:pt idx="259">
                  <c:v>4.41620836851494</c:v>
                </c:pt>
                <c:pt idx="260">
                  <c:v>4.41517268024379</c:v>
                </c:pt>
                <c:pt idx="261">
                  <c:v>4.41413699197265</c:v>
                </c:pt>
                <c:pt idx="262">
                  <c:v>4.4131013037015</c:v>
                </c:pt>
                <c:pt idx="263">
                  <c:v>4.41206561543036</c:v>
                </c:pt>
                <c:pt idx="264">
                  <c:v>4.41102992715921</c:v>
                </c:pt>
                <c:pt idx="265">
                  <c:v>4.40999423888806</c:v>
                </c:pt>
                <c:pt idx="266">
                  <c:v>4.40895855061692</c:v>
                </c:pt>
                <c:pt idx="267">
                  <c:v>4.40792286234577</c:v>
                </c:pt>
                <c:pt idx="268">
                  <c:v>4.40688717407463</c:v>
                </c:pt>
                <c:pt idx="269">
                  <c:v>4.40585148580348</c:v>
                </c:pt>
                <c:pt idx="270">
                  <c:v>4.40481579753233</c:v>
                </c:pt>
                <c:pt idx="271">
                  <c:v>4.40378010926119</c:v>
                </c:pt>
                <c:pt idx="272">
                  <c:v>4.40274442099004</c:v>
                </c:pt>
                <c:pt idx="273">
                  <c:v>4.40170873271889</c:v>
                </c:pt>
                <c:pt idx="274">
                  <c:v>4.39394910291859</c:v>
                </c:pt>
                <c:pt idx="275">
                  <c:v>4.38618947311828</c:v>
                </c:pt>
                <c:pt idx="276">
                  <c:v>4.37842984331797</c:v>
                </c:pt>
                <c:pt idx="277">
                  <c:v>4.37067021351767</c:v>
                </c:pt>
                <c:pt idx="278">
                  <c:v>4.36291058371736</c:v>
                </c:pt>
                <c:pt idx="279">
                  <c:v>4.35515095391705</c:v>
                </c:pt>
                <c:pt idx="280">
                  <c:v>4.34739132411674</c:v>
                </c:pt>
                <c:pt idx="281">
                  <c:v>4.33963169431644</c:v>
                </c:pt>
                <c:pt idx="282">
                  <c:v>4.33187206451613</c:v>
                </c:pt>
                <c:pt idx="283">
                  <c:v>4.32411243471582</c:v>
                </c:pt>
                <c:pt idx="284">
                  <c:v>4.31635280491552</c:v>
                </c:pt>
                <c:pt idx="285">
                  <c:v>4.30859317511521</c:v>
                </c:pt>
                <c:pt idx="286">
                  <c:v>4.3008335453149</c:v>
                </c:pt>
                <c:pt idx="287">
                  <c:v>4.29307391551459</c:v>
                </c:pt>
                <c:pt idx="288">
                  <c:v>4.28531428571429</c:v>
                </c:pt>
                <c:pt idx="289">
                  <c:v>4.27755465591398</c:v>
                </c:pt>
                <c:pt idx="290">
                  <c:v>4.26979502611367</c:v>
                </c:pt>
                <c:pt idx="291">
                  <c:v>4.26203539631337</c:v>
                </c:pt>
                <c:pt idx="292">
                  <c:v>4.25427576651306</c:v>
                </c:pt>
                <c:pt idx="293">
                  <c:v>4.24651613671275</c:v>
                </c:pt>
                <c:pt idx="294">
                  <c:v>4.23875650691244</c:v>
                </c:pt>
                <c:pt idx="295">
                  <c:v>4.23099687711214</c:v>
                </c:pt>
                <c:pt idx="296">
                  <c:v>4.22323724731183</c:v>
                </c:pt>
                <c:pt idx="297">
                  <c:v>4.21547761751152</c:v>
                </c:pt>
                <c:pt idx="298">
                  <c:v>4.20771798771122</c:v>
                </c:pt>
                <c:pt idx="299">
                  <c:v>4.19995835791091</c:v>
                </c:pt>
                <c:pt idx="300">
                  <c:v>4.1921987281106</c:v>
                </c:pt>
                <c:pt idx="301">
                  <c:v>4.18443909831029</c:v>
                </c:pt>
                <c:pt idx="302">
                  <c:v>4.17667946850999</c:v>
                </c:pt>
                <c:pt idx="303">
                  <c:v>4.16891983870968</c:v>
                </c:pt>
                <c:pt idx="304">
                  <c:v>4.15453227738963</c:v>
                </c:pt>
                <c:pt idx="305">
                  <c:v>4.14014471606957</c:v>
                </c:pt>
                <c:pt idx="306">
                  <c:v>4.12575715474952</c:v>
                </c:pt>
                <c:pt idx="307">
                  <c:v>4.11136959342946</c:v>
                </c:pt>
                <c:pt idx="308">
                  <c:v>4.09698203210941</c:v>
                </c:pt>
                <c:pt idx="309">
                  <c:v>4.08259447078936</c:v>
                </c:pt>
                <c:pt idx="310">
                  <c:v>4.0682069094693</c:v>
                </c:pt>
                <c:pt idx="311">
                  <c:v>4.05381934814925</c:v>
                </c:pt>
                <c:pt idx="312">
                  <c:v>4.0394317868292</c:v>
                </c:pt>
                <c:pt idx="313">
                  <c:v>4.02504422550914</c:v>
                </c:pt>
                <c:pt idx="314">
                  <c:v>4.01065666418909</c:v>
                </c:pt>
                <c:pt idx="315">
                  <c:v>3.99626910286904</c:v>
                </c:pt>
                <c:pt idx="316">
                  <c:v>3.98188154154898</c:v>
                </c:pt>
                <c:pt idx="317">
                  <c:v>3.96749398022893</c:v>
                </c:pt>
                <c:pt idx="318">
                  <c:v>3.95310641890888</c:v>
                </c:pt>
                <c:pt idx="319">
                  <c:v>3.93871885758882</c:v>
                </c:pt>
                <c:pt idx="320">
                  <c:v>3.92433129626877</c:v>
                </c:pt>
                <c:pt idx="321">
                  <c:v>3.90994373494871</c:v>
                </c:pt>
                <c:pt idx="322">
                  <c:v>3.89555617362866</c:v>
                </c:pt>
                <c:pt idx="323">
                  <c:v>3.88116861230861</c:v>
                </c:pt>
                <c:pt idx="324">
                  <c:v>3.86678105098855</c:v>
                </c:pt>
                <c:pt idx="325">
                  <c:v>3.8523934896685</c:v>
                </c:pt>
                <c:pt idx="326">
                  <c:v>3.83800592834845</c:v>
                </c:pt>
                <c:pt idx="327">
                  <c:v>3.82361836702839</c:v>
                </c:pt>
                <c:pt idx="328">
                  <c:v>3.80923080570834</c:v>
                </c:pt>
                <c:pt idx="329">
                  <c:v>3.79484324438829</c:v>
                </c:pt>
                <c:pt idx="330">
                  <c:v>3.78045568306823</c:v>
                </c:pt>
                <c:pt idx="331">
                  <c:v>3.76606812174818</c:v>
                </c:pt>
                <c:pt idx="332">
                  <c:v>3.75168056042813</c:v>
                </c:pt>
                <c:pt idx="333">
                  <c:v>3.73729299910807</c:v>
                </c:pt>
                <c:pt idx="334">
                  <c:v>3.72290543778802</c:v>
                </c:pt>
                <c:pt idx="335">
                  <c:v>3.70712778110599</c:v>
                </c:pt>
                <c:pt idx="336">
                  <c:v>3.69135012442396</c:v>
                </c:pt>
                <c:pt idx="337">
                  <c:v>3.67557246774194</c:v>
                </c:pt>
                <c:pt idx="338">
                  <c:v>3.65979481105991</c:v>
                </c:pt>
                <c:pt idx="339">
                  <c:v>3.64401715437788</c:v>
                </c:pt>
                <c:pt idx="340">
                  <c:v>3.62823949769585</c:v>
                </c:pt>
                <c:pt idx="341">
                  <c:v>3.61246184101382</c:v>
                </c:pt>
                <c:pt idx="342">
                  <c:v>3.5966841843318</c:v>
                </c:pt>
                <c:pt idx="343">
                  <c:v>3.58090652764977</c:v>
                </c:pt>
                <c:pt idx="344">
                  <c:v>3.56512887096774</c:v>
                </c:pt>
                <c:pt idx="345">
                  <c:v>3.54935121428571</c:v>
                </c:pt>
                <c:pt idx="346">
                  <c:v>3.53357355760369</c:v>
                </c:pt>
                <c:pt idx="347">
                  <c:v>3.51779590092166</c:v>
                </c:pt>
                <c:pt idx="348">
                  <c:v>3.50201824423963</c:v>
                </c:pt>
                <c:pt idx="349">
                  <c:v>3.4862405875576</c:v>
                </c:pt>
                <c:pt idx="350">
                  <c:v>3.47046293087558</c:v>
                </c:pt>
                <c:pt idx="351">
                  <c:v>3.45468527419355</c:v>
                </c:pt>
                <c:pt idx="352">
                  <c:v>3.43890761751152</c:v>
                </c:pt>
                <c:pt idx="353">
                  <c:v>3.42312996082949</c:v>
                </c:pt>
                <c:pt idx="354">
                  <c:v>3.40735230414747</c:v>
                </c:pt>
                <c:pt idx="355">
                  <c:v>3.39157464746544</c:v>
                </c:pt>
                <c:pt idx="356">
                  <c:v>3.37579699078341</c:v>
                </c:pt>
                <c:pt idx="357">
                  <c:v>3.36001933410138</c:v>
                </c:pt>
                <c:pt idx="358">
                  <c:v>3.34424167741935</c:v>
                </c:pt>
                <c:pt idx="359">
                  <c:v>3.32846402073733</c:v>
                </c:pt>
                <c:pt idx="360">
                  <c:v>3.3126863640553</c:v>
                </c:pt>
                <c:pt idx="361">
                  <c:v>3.29690870737327</c:v>
                </c:pt>
                <c:pt idx="362">
                  <c:v>3.28113105069124</c:v>
                </c:pt>
                <c:pt idx="363">
                  <c:v>3.26535339400922</c:v>
                </c:pt>
                <c:pt idx="364">
                  <c:v>3.24957573732719</c:v>
                </c:pt>
                <c:pt idx="365">
                  <c:v>3.2407400252713</c:v>
                </c:pt>
                <c:pt idx="366">
                  <c:v>3.2319043132154</c:v>
                </c:pt>
                <c:pt idx="367">
                  <c:v>3.22306860115951</c:v>
                </c:pt>
                <c:pt idx="368">
                  <c:v>3.21423288910361</c:v>
                </c:pt>
                <c:pt idx="369">
                  <c:v>3.20539717704772</c:v>
                </c:pt>
                <c:pt idx="370">
                  <c:v>3.19656146499182</c:v>
                </c:pt>
                <c:pt idx="371">
                  <c:v>3.18772575293593</c:v>
                </c:pt>
                <c:pt idx="372">
                  <c:v>3.17889004088004</c:v>
                </c:pt>
                <c:pt idx="373">
                  <c:v>3.17005432882414</c:v>
                </c:pt>
                <c:pt idx="374">
                  <c:v>3.16121861676825</c:v>
                </c:pt>
                <c:pt idx="375">
                  <c:v>3.15238290471235</c:v>
                </c:pt>
                <c:pt idx="376">
                  <c:v>3.14354719265646</c:v>
                </c:pt>
                <c:pt idx="377">
                  <c:v>3.13471148060057</c:v>
                </c:pt>
                <c:pt idx="378">
                  <c:v>3.12587576854467</c:v>
                </c:pt>
                <c:pt idx="379">
                  <c:v>3.11704005648878</c:v>
                </c:pt>
                <c:pt idx="380">
                  <c:v>3.10820434443288</c:v>
                </c:pt>
                <c:pt idx="381">
                  <c:v>3.09936863237699</c:v>
                </c:pt>
                <c:pt idx="382">
                  <c:v>3.09053292032109</c:v>
                </c:pt>
                <c:pt idx="383">
                  <c:v>3.0816972082652</c:v>
                </c:pt>
                <c:pt idx="384">
                  <c:v>3.07286149620931</c:v>
                </c:pt>
                <c:pt idx="385">
                  <c:v>3.06402578415341</c:v>
                </c:pt>
                <c:pt idx="386">
                  <c:v>3.05519007209752</c:v>
                </c:pt>
                <c:pt idx="387">
                  <c:v>3.04635436004162</c:v>
                </c:pt>
                <c:pt idx="388">
                  <c:v>3.03751864798573</c:v>
                </c:pt>
                <c:pt idx="389">
                  <c:v>3.02868293592984</c:v>
                </c:pt>
                <c:pt idx="390">
                  <c:v>3.01984722387394</c:v>
                </c:pt>
                <c:pt idx="391">
                  <c:v>3.01101151181805</c:v>
                </c:pt>
                <c:pt idx="392">
                  <c:v>3.00217579976215</c:v>
                </c:pt>
                <c:pt idx="393">
                  <c:v>2.99334008770626</c:v>
                </c:pt>
                <c:pt idx="394">
                  <c:v>2.98450437565036</c:v>
                </c:pt>
                <c:pt idx="395">
                  <c:v>2.97566866359447</c:v>
                </c:pt>
                <c:pt idx="396">
                  <c:v>2.98524204474506</c:v>
                </c:pt>
                <c:pt idx="397">
                  <c:v>2.99481542589564</c:v>
                </c:pt>
                <c:pt idx="398">
                  <c:v>3.00438880704623</c:v>
                </c:pt>
                <c:pt idx="399">
                  <c:v>3.01396218819682</c:v>
                </c:pt>
                <c:pt idx="400">
                  <c:v>3.02353556934741</c:v>
                </c:pt>
                <c:pt idx="401">
                  <c:v>3.03310895049799</c:v>
                </c:pt>
                <c:pt idx="402">
                  <c:v>3.04268233164858</c:v>
                </c:pt>
                <c:pt idx="403">
                  <c:v>3.05225571279917</c:v>
                </c:pt>
                <c:pt idx="404">
                  <c:v>3.06182909394975</c:v>
                </c:pt>
                <c:pt idx="405">
                  <c:v>3.07140247510034</c:v>
                </c:pt>
                <c:pt idx="406">
                  <c:v>3.08097585625093</c:v>
                </c:pt>
                <c:pt idx="407">
                  <c:v>3.09054923740152</c:v>
                </c:pt>
                <c:pt idx="408">
                  <c:v>3.1001226185521</c:v>
                </c:pt>
                <c:pt idx="409">
                  <c:v>3.10969599970269</c:v>
                </c:pt>
                <c:pt idx="410">
                  <c:v>3.11926938085328</c:v>
                </c:pt>
                <c:pt idx="411">
                  <c:v>3.12884276200387</c:v>
                </c:pt>
                <c:pt idx="412">
                  <c:v>3.13841614315445</c:v>
                </c:pt>
                <c:pt idx="413">
                  <c:v>3.14798952430504</c:v>
                </c:pt>
                <c:pt idx="414">
                  <c:v>3.15756290545563</c:v>
                </c:pt>
                <c:pt idx="415">
                  <c:v>3.16713628660621</c:v>
                </c:pt>
                <c:pt idx="416">
                  <c:v>3.1767096677568</c:v>
                </c:pt>
                <c:pt idx="417">
                  <c:v>3.18628304890739</c:v>
                </c:pt>
                <c:pt idx="418">
                  <c:v>3.19585643005798</c:v>
                </c:pt>
                <c:pt idx="419">
                  <c:v>3.20542981120856</c:v>
                </c:pt>
                <c:pt idx="420">
                  <c:v>3.21500319235915</c:v>
                </c:pt>
                <c:pt idx="421">
                  <c:v>3.22457657350974</c:v>
                </c:pt>
                <c:pt idx="422">
                  <c:v>3.23414995466032</c:v>
                </c:pt>
                <c:pt idx="423">
                  <c:v>3.24372333581091</c:v>
                </c:pt>
                <c:pt idx="424">
                  <c:v>3.2532967169615</c:v>
                </c:pt>
                <c:pt idx="425">
                  <c:v>3.26287009811209</c:v>
                </c:pt>
                <c:pt idx="426">
                  <c:v>3.27244347926267</c:v>
                </c:pt>
                <c:pt idx="427">
                  <c:v>3.28841594239631</c:v>
                </c:pt>
                <c:pt idx="428">
                  <c:v>3.30438840552995</c:v>
                </c:pt>
                <c:pt idx="429">
                  <c:v>3.3203608686636</c:v>
                </c:pt>
                <c:pt idx="430">
                  <c:v>3.33633333179724</c:v>
                </c:pt>
                <c:pt idx="431">
                  <c:v>3.35230579493088</c:v>
                </c:pt>
                <c:pt idx="432">
                  <c:v>3.36827825806452</c:v>
                </c:pt>
                <c:pt idx="433">
                  <c:v>3.38425072119816</c:v>
                </c:pt>
                <c:pt idx="434">
                  <c:v>3.4002231843318</c:v>
                </c:pt>
                <c:pt idx="435">
                  <c:v>3.41619564746544</c:v>
                </c:pt>
                <c:pt idx="436">
                  <c:v>3.43216811059908</c:v>
                </c:pt>
                <c:pt idx="437">
                  <c:v>3.44814057373272</c:v>
                </c:pt>
                <c:pt idx="438">
                  <c:v>3.46411303686636</c:v>
                </c:pt>
                <c:pt idx="439">
                  <c:v>3.4800855</c:v>
                </c:pt>
                <c:pt idx="440">
                  <c:v>3.49605796313364</c:v>
                </c:pt>
                <c:pt idx="441">
                  <c:v>3.51203042626728</c:v>
                </c:pt>
                <c:pt idx="442">
                  <c:v>3.52800288940092</c:v>
                </c:pt>
                <c:pt idx="443">
                  <c:v>3.54397535253456</c:v>
                </c:pt>
                <c:pt idx="444">
                  <c:v>3.5599478156682</c:v>
                </c:pt>
                <c:pt idx="445">
                  <c:v>3.57592027880184</c:v>
                </c:pt>
                <c:pt idx="446">
                  <c:v>3.59189274193549</c:v>
                </c:pt>
                <c:pt idx="447">
                  <c:v>3.60786520506913</c:v>
                </c:pt>
                <c:pt idx="448">
                  <c:v>3.62383766820277</c:v>
                </c:pt>
                <c:pt idx="449">
                  <c:v>3.63981013133641</c:v>
                </c:pt>
                <c:pt idx="450">
                  <c:v>3.65578259447005</c:v>
                </c:pt>
                <c:pt idx="451">
                  <c:v>3.67175505760369</c:v>
                </c:pt>
                <c:pt idx="452">
                  <c:v>3.68772752073733</c:v>
                </c:pt>
                <c:pt idx="453">
                  <c:v>3.70369998387097</c:v>
                </c:pt>
                <c:pt idx="454">
                  <c:v>3.71967244700461</c:v>
                </c:pt>
                <c:pt idx="455">
                  <c:v>3.73564491013825</c:v>
                </c:pt>
                <c:pt idx="456">
                  <c:v>3.75161737327189</c:v>
                </c:pt>
                <c:pt idx="457">
                  <c:v>3.76263234874387</c:v>
                </c:pt>
                <c:pt idx="458">
                  <c:v>3.77364732421585</c:v>
                </c:pt>
                <c:pt idx="459">
                  <c:v>3.78466229968783</c:v>
                </c:pt>
                <c:pt idx="460">
                  <c:v>3.7956772751598</c:v>
                </c:pt>
                <c:pt idx="461">
                  <c:v>3.80669225063178</c:v>
                </c:pt>
                <c:pt idx="462">
                  <c:v>3.81770722610376</c:v>
                </c:pt>
                <c:pt idx="463">
                  <c:v>3.82872220157574</c:v>
                </c:pt>
                <c:pt idx="464">
                  <c:v>3.83973717704772</c:v>
                </c:pt>
                <c:pt idx="465">
                  <c:v>3.8507521525197</c:v>
                </c:pt>
                <c:pt idx="466">
                  <c:v>3.86176712799168</c:v>
                </c:pt>
                <c:pt idx="467">
                  <c:v>3.87278210346365</c:v>
                </c:pt>
                <c:pt idx="468">
                  <c:v>3.88379707893563</c:v>
                </c:pt>
                <c:pt idx="469">
                  <c:v>3.89481205440761</c:v>
                </c:pt>
                <c:pt idx="470">
                  <c:v>3.90582702987959</c:v>
                </c:pt>
                <c:pt idx="471">
                  <c:v>3.91684200535157</c:v>
                </c:pt>
                <c:pt idx="472">
                  <c:v>3.92785698082355</c:v>
                </c:pt>
                <c:pt idx="473">
                  <c:v>3.93887195629553</c:v>
                </c:pt>
                <c:pt idx="474">
                  <c:v>3.9498869317675</c:v>
                </c:pt>
                <c:pt idx="475">
                  <c:v>3.96090190723948</c:v>
                </c:pt>
                <c:pt idx="476">
                  <c:v>3.97191688271146</c:v>
                </c:pt>
                <c:pt idx="477">
                  <c:v>3.98293185818344</c:v>
                </c:pt>
                <c:pt idx="478">
                  <c:v>3.99394683365542</c:v>
                </c:pt>
                <c:pt idx="479">
                  <c:v>4.0049618091274</c:v>
                </c:pt>
                <c:pt idx="480">
                  <c:v>4.01597678459938</c:v>
                </c:pt>
                <c:pt idx="481">
                  <c:v>4.02699176007135</c:v>
                </c:pt>
                <c:pt idx="482">
                  <c:v>4.03800673554333</c:v>
                </c:pt>
                <c:pt idx="483">
                  <c:v>4.04902171101531</c:v>
                </c:pt>
                <c:pt idx="484">
                  <c:v>4.06003668648729</c:v>
                </c:pt>
                <c:pt idx="485">
                  <c:v>4.07105166195927</c:v>
                </c:pt>
                <c:pt idx="486">
                  <c:v>4.08206663743125</c:v>
                </c:pt>
                <c:pt idx="487">
                  <c:v>4.09308161290323</c:v>
                </c:pt>
                <c:pt idx="488">
                  <c:v>4.09641088095238</c:v>
                </c:pt>
                <c:pt idx="489">
                  <c:v>4.09974014900154</c:v>
                </c:pt>
                <c:pt idx="490">
                  <c:v>4.10306941705069</c:v>
                </c:pt>
                <c:pt idx="491">
                  <c:v>4.10639868509985</c:v>
                </c:pt>
                <c:pt idx="492">
                  <c:v>4.109727953149</c:v>
                </c:pt>
                <c:pt idx="493">
                  <c:v>4.11305722119816</c:v>
                </c:pt>
                <c:pt idx="494">
                  <c:v>4.11638648924731</c:v>
                </c:pt>
                <c:pt idx="495">
                  <c:v>4.11971575729647</c:v>
                </c:pt>
                <c:pt idx="496">
                  <c:v>4.12304502534562</c:v>
                </c:pt>
                <c:pt idx="497">
                  <c:v>4.12637429339478</c:v>
                </c:pt>
                <c:pt idx="498">
                  <c:v>4.12970356144393</c:v>
                </c:pt>
                <c:pt idx="499">
                  <c:v>4.13303282949309</c:v>
                </c:pt>
                <c:pt idx="500">
                  <c:v>4.13636209754224</c:v>
                </c:pt>
                <c:pt idx="501">
                  <c:v>4.1396913655914</c:v>
                </c:pt>
                <c:pt idx="502">
                  <c:v>4.14302063364055</c:v>
                </c:pt>
                <c:pt idx="503">
                  <c:v>4.14634990168971</c:v>
                </c:pt>
                <c:pt idx="504">
                  <c:v>4.14967916973886</c:v>
                </c:pt>
                <c:pt idx="505">
                  <c:v>4.15300843778802</c:v>
                </c:pt>
                <c:pt idx="506">
                  <c:v>4.15633770583717</c:v>
                </c:pt>
                <c:pt idx="507">
                  <c:v>4.15966697388633</c:v>
                </c:pt>
                <c:pt idx="508">
                  <c:v>4.16299624193549</c:v>
                </c:pt>
                <c:pt idx="509">
                  <c:v>4.16632550998464</c:v>
                </c:pt>
                <c:pt idx="510">
                  <c:v>4.16965477803379</c:v>
                </c:pt>
                <c:pt idx="511">
                  <c:v>4.17298404608295</c:v>
                </c:pt>
                <c:pt idx="512">
                  <c:v>4.17631331413211</c:v>
                </c:pt>
                <c:pt idx="513">
                  <c:v>4.17964258218126</c:v>
                </c:pt>
                <c:pt idx="514">
                  <c:v>4.18297185023042</c:v>
                </c:pt>
                <c:pt idx="515">
                  <c:v>4.18630111827957</c:v>
                </c:pt>
                <c:pt idx="516">
                  <c:v>4.18963038632873</c:v>
                </c:pt>
                <c:pt idx="517">
                  <c:v>4.19295965437788</c:v>
                </c:pt>
                <c:pt idx="518">
                  <c:v>4.1963174037461</c:v>
                </c:pt>
                <c:pt idx="519">
                  <c:v>4.19967515311432</c:v>
                </c:pt>
                <c:pt idx="520">
                  <c:v>4.20303290248253</c:v>
                </c:pt>
                <c:pt idx="521">
                  <c:v>4.20639065185075</c:v>
                </c:pt>
                <c:pt idx="522">
                  <c:v>4.20974840121897</c:v>
                </c:pt>
                <c:pt idx="523">
                  <c:v>4.21310615058719</c:v>
                </c:pt>
                <c:pt idx="524">
                  <c:v>4.2164638999554</c:v>
                </c:pt>
                <c:pt idx="525">
                  <c:v>4.21982164932362</c:v>
                </c:pt>
                <c:pt idx="526">
                  <c:v>4.22317939869184</c:v>
                </c:pt>
                <c:pt idx="527">
                  <c:v>4.22653714806006</c:v>
                </c:pt>
                <c:pt idx="528">
                  <c:v>4.22989489742827</c:v>
                </c:pt>
                <c:pt idx="529">
                  <c:v>4.23325264679649</c:v>
                </c:pt>
                <c:pt idx="530">
                  <c:v>4.23661039616471</c:v>
                </c:pt>
                <c:pt idx="531">
                  <c:v>4.23996814553293</c:v>
                </c:pt>
                <c:pt idx="532">
                  <c:v>4.24332589490115</c:v>
                </c:pt>
                <c:pt idx="533">
                  <c:v>4.24668364426936</c:v>
                </c:pt>
                <c:pt idx="534">
                  <c:v>4.25004139363758</c:v>
                </c:pt>
                <c:pt idx="535">
                  <c:v>4.2533991430058</c:v>
                </c:pt>
                <c:pt idx="536">
                  <c:v>4.25675689237402</c:v>
                </c:pt>
                <c:pt idx="537">
                  <c:v>4.26011464174223</c:v>
                </c:pt>
                <c:pt idx="538">
                  <c:v>4.26347239111045</c:v>
                </c:pt>
                <c:pt idx="539">
                  <c:v>4.26683014047867</c:v>
                </c:pt>
                <c:pt idx="540">
                  <c:v>4.27018788984689</c:v>
                </c:pt>
                <c:pt idx="541">
                  <c:v>4.2735456392151</c:v>
                </c:pt>
                <c:pt idx="542">
                  <c:v>4.27690338858332</c:v>
                </c:pt>
                <c:pt idx="543">
                  <c:v>4.28026113795154</c:v>
                </c:pt>
                <c:pt idx="544">
                  <c:v>4.28361888731976</c:v>
                </c:pt>
                <c:pt idx="545">
                  <c:v>4.28697663668797</c:v>
                </c:pt>
                <c:pt idx="546">
                  <c:v>4.29033438605619</c:v>
                </c:pt>
                <c:pt idx="547">
                  <c:v>4.29369213542441</c:v>
                </c:pt>
                <c:pt idx="548">
                  <c:v>4.29704988479263</c:v>
                </c:pt>
                <c:pt idx="549">
                  <c:v>4.30042608369258</c:v>
                </c:pt>
                <c:pt idx="550">
                  <c:v>4.30380228259254</c:v>
                </c:pt>
                <c:pt idx="551">
                  <c:v>4.30717848149249</c:v>
                </c:pt>
                <c:pt idx="552">
                  <c:v>4.31055468039245</c:v>
                </c:pt>
                <c:pt idx="553">
                  <c:v>4.3139308792924</c:v>
                </c:pt>
                <c:pt idx="554">
                  <c:v>4.31730707819236</c:v>
                </c:pt>
                <c:pt idx="555">
                  <c:v>4.32068327709232</c:v>
                </c:pt>
                <c:pt idx="556">
                  <c:v>4.32405947599227</c:v>
                </c:pt>
                <c:pt idx="557">
                  <c:v>4.32743567489223</c:v>
                </c:pt>
                <c:pt idx="558">
                  <c:v>4.33081187379218</c:v>
                </c:pt>
                <c:pt idx="559">
                  <c:v>4.33418807269214</c:v>
                </c:pt>
                <c:pt idx="560">
                  <c:v>4.33756427159209</c:v>
                </c:pt>
                <c:pt idx="561">
                  <c:v>4.34094047049205</c:v>
                </c:pt>
                <c:pt idx="562">
                  <c:v>4.344316669392</c:v>
                </c:pt>
                <c:pt idx="563">
                  <c:v>4.34769286829196</c:v>
                </c:pt>
                <c:pt idx="564">
                  <c:v>4.35106906719191</c:v>
                </c:pt>
                <c:pt idx="565">
                  <c:v>4.35444526609187</c:v>
                </c:pt>
                <c:pt idx="566">
                  <c:v>4.35782146499183</c:v>
                </c:pt>
                <c:pt idx="567">
                  <c:v>4.36119766389178</c:v>
                </c:pt>
                <c:pt idx="568">
                  <c:v>4.36457386279174</c:v>
                </c:pt>
                <c:pt idx="569">
                  <c:v>4.36795006169169</c:v>
                </c:pt>
                <c:pt idx="570">
                  <c:v>4.37132626059165</c:v>
                </c:pt>
                <c:pt idx="571">
                  <c:v>4.3747024594916</c:v>
                </c:pt>
                <c:pt idx="572">
                  <c:v>4.37807865839156</c:v>
                </c:pt>
                <c:pt idx="573">
                  <c:v>4.38145485729151</c:v>
                </c:pt>
                <c:pt idx="574">
                  <c:v>4.38483105619147</c:v>
                </c:pt>
                <c:pt idx="575">
                  <c:v>4.38820725509142</c:v>
                </c:pt>
                <c:pt idx="576">
                  <c:v>4.39158345399138</c:v>
                </c:pt>
                <c:pt idx="577">
                  <c:v>4.39495965289134</c:v>
                </c:pt>
                <c:pt idx="578">
                  <c:v>4.39833585179129</c:v>
                </c:pt>
                <c:pt idx="579">
                  <c:v>4.40171205069125</c:v>
                </c:pt>
                <c:pt idx="580">
                  <c:v>4.40285858706386</c:v>
                </c:pt>
                <c:pt idx="581">
                  <c:v>4.40400512343647</c:v>
                </c:pt>
                <c:pt idx="582">
                  <c:v>4.40515165980909</c:v>
                </c:pt>
                <c:pt idx="583">
                  <c:v>4.4062981961817</c:v>
                </c:pt>
                <c:pt idx="584">
                  <c:v>4.40744473255431</c:v>
                </c:pt>
                <c:pt idx="585">
                  <c:v>4.40859126892693</c:v>
                </c:pt>
                <c:pt idx="586">
                  <c:v>4.40973780529954</c:v>
                </c:pt>
                <c:pt idx="587">
                  <c:v>4.41088434167215</c:v>
                </c:pt>
                <c:pt idx="588">
                  <c:v>4.41203087804477</c:v>
                </c:pt>
                <c:pt idx="589">
                  <c:v>4.41317741441738</c:v>
                </c:pt>
                <c:pt idx="590">
                  <c:v>4.41432395078999</c:v>
                </c:pt>
                <c:pt idx="591">
                  <c:v>4.41547048716261</c:v>
                </c:pt>
                <c:pt idx="592">
                  <c:v>4.41661702353522</c:v>
                </c:pt>
                <c:pt idx="593">
                  <c:v>4.41776355990783</c:v>
                </c:pt>
                <c:pt idx="594">
                  <c:v>4.41891009628045</c:v>
                </c:pt>
                <c:pt idx="595">
                  <c:v>4.42005663265306</c:v>
                </c:pt>
                <c:pt idx="596">
                  <c:v>4.42120316902568</c:v>
                </c:pt>
                <c:pt idx="597">
                  <c:v>4.42234970539829</c:v>
                </c:pt>
                <c:pt idx="598">
                  <c:v>4.4234962417709</c:v>
                </c:pt>
                <c:pt idx="599">
                  <c:v>4.42464277814352</c:v>
                </c:pt>
                <c:pt idx="600">
                  <c:v>4.42578931451613</c:v>
                </c:pt>
                <c:pt idx="601">
                  <c:v>4.42693585088874</c:v>
                </c:pt>
                <c:pt idx="602">
                  <c:v>4.42808238726136</c:v>
                </c:pt>
                <c:pt idx="603">
                  <c:v>4.42922892363397</c:v>
                </c:pt>
                <c:pt idx="604">
                  <c:v>4.43037546000658</c:v>
                </c:pt>
                <c:pt idx="605">
                  <c:v>4.4315219963792</c:v>
                </c:pt>
                <c:pt idx="606">
                  <c:v>4.43266853275181</c:v>
                </c:pt>
                <c:pt idx="607">
                  <c:v>4.43381506912442</c:v>
                </c:pt>
                <c:pt idx="608">
                  <c:v>4.43277938085328</c:v>
                </c:pt>
                <c:pt idx="609">
                  <c:v>4.43174369258213</c:v>
                </c:pt>
                <c:pt idx="610">
                  <c:v>4.43070800431099</c:v>
                </c:pt>
                <c:pt idx="611">
                  <c:v>4.42967231603984</c:v>
                </c:pt>
                <c:pt idx="612">
                  <c:v>4.42863662776869</c:v>
                </c:pt>
                <c:pt idx="613">
                  <c:v>4.42760093949755</c:v>
                </c:pt>
                <c:pt idx="614">
                  <c:v>4.4265652512264</c:v>
                </c:pt>
                <c:pt idx="615">
                  <c:v>4.42552956295526</c:v>
                </c:pt>
                <c:pt idx="616">
                  <c:v>4.42449387468411</c:v>
                </c:pt>
                <c:pt idx="617">
                  <c:v>4.42345818641296</c:v>
                </c:pt>
                <c:pt idx="618">
                  <c:v>4.42242249814182</c:v>
                </c:pt>
                <c:pt idx="619">
                  <c:v>4.42138680987067</c:v>
                </c:pt>
                <c:pt idx="620">
                  <c:v>4.42035112159953</c:v>
                </c:pt>
                <c:pt idx="621">
                  <c:v>4.41931543332838</c:v>
                </c:pt>
                <c:pt idx="622">
                  <c:v>4.41827974505723</c:v>
                </c:pt>
                <c:pt idx="623">
                  <c:v>4.41724405678609</c:v>
                </c:pt>
                <c:pt idx="624">
                  <c:v>4.41620836851494</c:v>
                </c:pt>
                <c:pt idx="625">
                  <c:v>4.41517268024379</c:v>
                </c:pt>
                <c:pt idx="626">
                  <c:v>4.41413699197265</c:v>
                </c:pt>
                <c:pt idx="627">
                  <c:v>4.4131013037015</c:v>
                </c:pt>
                <c:pt idx="628">
                  <c:v>4.41206561543036</c:v>
                </c:pt>
                <c:pt idx="629">
                  <c:v>4.41102992715921</c:v>
                </c:pt>
                <c:pt idx="630">
                  <c:v>4.40999423888806</c:v>
                </c:pt>
                <c:pt idx="631">
                  <c:v>4.40895855061692</c:v>
                </c:pt>
                <c:pt idx="632">
                  <c:v>4.40792286234577</c:v>
                </c:pt>
                <c:pt idx="633">
                  <c:v>4.40688717407463</c:v>
                </c:pt>
                <c:pt idx="634">
                  <c:v>4.40585148580348</c:v>
                </c:pt>
                <c:pt idx="635">
                  <c:v>4.40481579753233</c:v>
                </c:pt>
                <c:pt idx="636">
                  <c:v>4.40378010926119</c:v>
                </c:pt>
                <c:pt idx="637">
                  <c:v>4.40274442099004</c:v>
                </c:pt>
                <c:pt idx="638">
                  <c:v>4.40170873271889</c:v>
                </c:pt>
                <c:pt idx="639">
                  <c:v>4.39394910291859</c:v>
                </c:pt>
                <c:pt idx="640">
                  <c:v>4.38618947311828</c:v>
                </c:pt>
                <c:pt idx="641">
                  <c:v>4.37842984331797</c:v>
                </c:pt>
                <c:pt idx="642">
                  <c:v>4.37067021351767</c:v>
                </c:pt>
                <c:pt idx="643">
                  <c:v>4.36291058371736</c:v>
                </c:pt>
                <c:pt idx="644">
                  <c:v>4.35515095391705</c:v>
                </c:pt>
                <c:pt idx="645">
                  <c:v>4.34739132411674</c:v>
                </c:pt>
                <c:pt idx="646">
                  <c:v>4.33963169431644</c:v>
                </c:pt>
                <c:pt idx="647">
                  <c:v>4.33187206451613</c:v>
                </c:pt>
                <c:pt idx="648">
                  <c:v>4.32411243471582</c:v>
                </c:pt>
                <c:pt idx="649">
                  <c:v>4.31635280491552</c:v>
                </c:pt>
                <c:pt idx="650">
                  <c:v>4.30859317511521</c:v>
                </c:pt>
                <c:pt idx="651">
                  <c:v>4.3008335453149</c:v>
                </c:pt>
                <c:pt idx="652">
                  <c:v>4.29307391551459</c:v>
                </c:pt>
                <c:pt idx="653">
                  <c:v>4.28531428571429</c:v>
                </c:pt>
                <c:pt idx="654">
                  <c:v>4.27755465591398</c:v>
                </c:pt>
                <c:pt idx="655">
                  <c:v>4.26979502611367</c:v>
                </c:pt>
                <c:pt idx="656">
                  <c:v>4.26203539631337</c:v>
                </c:pt>
                <c:pt idx="657">
                  <c:v>4.25427576651306</c:v>
                </c:pt>
                <c:pt idx="658">
                  <c:v>4.24651613671275</c:v>
                </c:pt>
                <c:pt idx="659">
                  <c:v>4.23875650691244</c:v>
                </c:pt>
                <c:pt idx="660">
                  <c:v>4.23099687711214</c:v>
                </c:pt>
                <c:pt idx="661">
                  <c:v>4.22323724731183</c:v>
                </c:pt>
                <c:pt idx="662">
                  <c:v>4.21547761751152</c:v>
                </c:pt>
                <c:pt idx="663">
                  <c:v>4.20771798771122</c:v>
                </c:pt>
                <c:pt idx="664">
                  <c:v>4.19995835791091</c:v>
                </c:pt>
                <c:pt idx="665">
                  <c:v>4.1921987281106</c:v>
                </c:pt>
                <c:pt idx="666">
                  <c:v>4.18443909831029</c:v>
                </c:pt>
                <c:pt idx="667">
                  <c:v>4.17667946850999</c:v>
                </c:pt>
                <c:pt idx="668">
                  <c:v>4.16891983870968</c:v>
                </c:pt>
                <c:pt idx="669">
                  <c:v>4.15453227738963</c:v>
                </c:pt>
                <c:pt idx="670">
                  <c:v>4.14014471606957</c:v>
                </c:pt>
                <c:pt idx="671">
                  <c:v>4.12575715474952</c:v>
                </c:pt>
                <c:pt idx="672">
                  <c:v>4.11136959342946</c:v>
                </c:pt>
                <c:pt idx="673">
                  <c:v>4.09698203210941</c:v>
                </c:pt>
                <c:pt idx="674">
                  <c:v>4.08259447078936</c:v>
                </c:pt>
                <c:pt idx="675">
                  <c:v>4.0682069094693</c:v>
                </c:pt>
                <c:pt idx="676">
                  <c:v>4.05381934814925</c:v>
                </c:pt>
                <c:pt idx="677">
                  <c:v>4.0394317868292</c:v>
                </c:pt>
                <c:pt idx="678">
                  <c:v>4.02504422550914</c:v>
                </c:pt>
                <c:pt idx="679">
                  <c:v>4.01065666418909</c:v>
                </c:pt>
                <c:pt idx="680">
                  <c:v>3.99626910286904</c:v>
                </c:pt>
                <c:pt idx="681">
                  <c:v>3.98188154154898</c:v>
                </c:pt>
                <c:pt idx="682">
                  <c:v>3.96749398022893</c:v>
                </c:pt>
                <c:pt idx="683">
                  <c:v>3.95310641890888</c:v>
                </c:pt>
                <c:pt idx="684">
                  <c:v>3.93871885758882</c:v>
                </c:pt>
                <c:pt idx="685">
                  <c:v>3.92433129626877</c:v>
                </c:pt>
                <c:pt idx="686">
                  <c:v>3.90994373494871</c:v>
                </c:pt>
                <c:pt idx="687">
                  <c:v>3.89555617362866</c:v>
                </c:pt>
                <c:pt idx="688">
                  <c:v>3.88116861230861</c:v>
                </c:pt>
                <c:pt idx="689">
                  <c:v>3.86678105098855</c:v>
                </c:pt>
                <c:pt idx="690">
                  <c:v>3.8523934896685</c:v>
                </c:pt>
                <c:pt idx="691">
                  <c:v>3.83800592834845</c:v>
                </c:pt>
                <c:pt idx="692">
                  <c:v>3.82361836702839</c:v>
                </c:pt>
                <c:pt idx="693">
                  <c:v>3.80923080570834</c:v>
                </c:pt>
                <c:pt idx="694">
                  <c:v>3.79484324438829</c:v>
                </c:pt>
                <c:pt idx="695">
                  <c:v>3.78045568306823</c:v>
                </c:pt>
                <c:pt idx="696">
                  <c:v>3.76606812174818</c:v>
                </c:pt>
                <c:pt idx="697">
                  <c:v>3.75168056042813</c:v>
                </c:pt>
                <c:pt idx="698">
                  <c:v>3.73729299910807</c:v>
                </c:pt>
                <c:pt idx="699">
                  <c:v>3.72290543778802</c:v>
                </c:pt>
                <c:pt idx="700">
                  <c:v>3.70712778110599</c:v>
                </c:pt>
                <c:pt idx="701">
                  <c:v>3.69135012442396</c:v>
                </c:pt>
                <c:pt idx="702">
                  <c:v>3.67557246774194</c:v>
                </c:pt>
                <c:pt idx="703">
                  <c:v>3.65979481105991</c:v>
                </c:pt>
                <c:pt idx="704">
                  <c:v>3.64401715437788</c:v>
                </c:pt>
                <c:pt idx="705">
                  <c:v>3.62823949769585</c:v>
                </c:pt>
                <c:pt idx="706">
                  <c:v>3.61246184101382</c:v>
                </c:pt>
                <c:pt idx="707">
                  <c:v>3.5966841843318</c:v>
                </c:pt>
                <c:pt idx="708">
                  <c:v>3.58090652764977</c:v>
                </c:pt>
                <c:pt idx="709">
                  <c:v>3.56512887096774</c:v>
                </c:pt>
                <c:pt idx="710">
                  <c:v>3.54935121428571</c:v>
                </c:pt>
                <c:pt idx="711">
                  <c:v>3.53357355760369</c:v>
                </c:pt>
                <c:pt idx="712">
                  <c:v>3.51779590092166</c:v>
                </c:pt>
                <c:pt idx="713">
                  <c:v>3.50201824423963</c:v>
                </c:pt>
                <c:pt idx="714">
                  <c:v>3.4862405875576</c:v>
                </c:pt>
                <c:pt idx="715">
                  <c:v>3.47046293087558</c:v>
                </c:pt>
                <c:pt idx="716">
                  <c:v>3.45468527419355</c:v>
                </c:pt>
                <c:pt idx="717">
                  <c:v>3.43890761751152</c:v>
                </c:pt>
                <c:pt idx="718">
                  <c:v>3.42312996082949</c:v>
                </c:pt>
                <c:pt idx="719">
                  <c:v>3.40735230414747</c:v>
                </c:pt>
                <c:pt idx="720">
                  <c:v>3.39157464746544</c:v>
                </c:pt>
                <c:pt idx="721">
                  <c:v>3.37579699078341</c:v>
                </c:pt>
                <c:pt idx="722">
                  <c:v>3.36001933410138</c:v>
                </c:pt>
                <c:pt idx="723">
                  <c:v>3.34424167741935</c:v>
                </c:pt>
                <c:pt idx="724">
                  <c:v>3.32846402073733</c:v>
                </c:pt>
                <c:pt idx="725">
                  <c:v>3.3126863640553</c:v>
                </c:pt>
                <c:pt idx="726">
                  <c:v>3.29690870737327</c:v>
                </c:pt>
                <c:pt idx="727">
                  <c:v>3.28113105069124</c:v>
                </c:pt>
                <c:pt idx="728">
                  <c:v>3.26535339400922</c:v>
                </c:pt>
                <c:pt idx="729">
                  <c:v>3.24957573732719</c:v>
                </c:pt>
              </c:numCache>
            </c:numRef>
          </c:yVal>
          <c:smooth val="0"/>
        </c:ser>
        <c:axId val="73508612"/>
        <c:axId val="81932019"/>
      </c:scatterChart>
      <c:scatterChart>
        <c:scatterStyle val="lineMarker"/>
        <c:varyColors val="0"/>
        <c:ser>
          <c:idx val="1"/>
          <c:order val="1"/>
          <c:tx>
            <c:strRef>
              <c:f>label 2</c:f>
              <c:strCache>
                <c:ptCount val="1"/>
                <c:pt idx="0">
                  <c:v>Column HN</c:v>
                </c:pt>
              </c:strCache>
            </c:strRef>
          </c:tx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730"/>
                <c:pt idx="0">
                  <c:v>44108</c:v>
                </c:pt>
                <c:pt idx="1">
                  <c:v>44180</c:v>
                </c:pt>
                <c:pt idx="2">
                  <c:v>44275</c:v>
                </c:pt>
                <c:pt idx="3">
                  <c:v>44336</c:v>
                </c:pt>
                <c:pt idx="4">
                  <c:v>44362</c:v>
                </c:pt>
                <c:pt idx="5">
                  <c:v>44382</c:v>
                </c:pt>
                <c:pt idx="6">
                  <c:v>44404</c:v>
                </c:pt>
                <c:pt idx="7">
                  <c:v>44424</c:v>
                </c:pt>
                <c:pt idx="8">
                  <c:v>44451</c:v>
                </c:pt>
                <c:pt idx="9">
                  <c:v>44483</c:v>
                </c:pt>
                <c:pt idx="10">
                  <c:v>44638</c:v>
                </c:pt>
                <c:pt idx="11">
                  <c:v>44700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730"/>
                <c:pt idx="0">
                  <c:v>1.652</c:v>
                </c:pt>
                <c:pt idx="1">
                  <c:v>2.423</c:v>
                </c:pt>
                <c:pt idx="2">
                  <c:v>2.712</c:v>
                </c:pt>
                <c:pt idx="3">
                  <c:v>2.147</c:v>
                </c:pt>
                <c:pt idx="4">
                  <c:v>1.902</c:v>
                </c:pt>
                <c:pt idx="5">
                  <c:v>1.293</c:v>
                </c:pt>
                <c:pt idx="6">
                  <c:v>0.947</c:v>
                </c:pt>
                <c:pt idx="7">
                  <c:v>1.227</c:v>
                </c:pt>
                <c:pt idx="8">
                  <c:v>1.253</c:v>
                </c:pt>
                <c:pt idx="9">
                  <c:v>1.798</c:v>
                </c:pt>
                <c:pt idx="10">
                  <c:v>2.719</c:v>
                </c:pt>
                <c:pt idx="11">
                  <c:v>2.35</c:v>
                </c:pt>
              </c:numCache>
            </c:numRef>
          </c:yVal>
          <c:smooth val="0"/>
        </c:ser>
        <c:axId val="64330000"/>
        <c:axId val="89145428"/>
      </c:scatterChart>
      <c:valAx>
        <c:axId val="73508612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81932019"/>
        <c:crosses val="autoZero"/>
        <c:crossBetween val="midCat"/>
        <c:majorUnit val="30.45"/>
      </c:valAx>
      <c:valAx>
        <c:axId val="81932019"/>
        <c:scaling>
          <c:orientation val="maxMin"/>
          <c:max val="4.5"/>
          <c:min val="2.5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3508612"/>
        <c:crosses val="autoZero"/>
        <c:crossBetween val="midCat"/>
        <c:majorUnit val="0.5"/>
      </c:valAx>
      <c:valAx>
        <c:axId val="6433000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89145428"/>
        <c:crossBetween val="midCat"/>
      </c:valAx>
      <c:valAx>
        <c:axId val="89145428"/>
        <c:scaling>
          <c:orientation val="maxMin"/>
          <c:max val="2.8"/>
          <c:min val="0.3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64330000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400" spc="-1" strike="noStrike">
                <a:solidFill>
                  <a:srgbClr val="595959"/>
                </a:solidFill>
                <a:latin typeface="Calibri"/>
              </a:defRPr>
            </a:pPr>
            <a:r>
              <a:rPr b="0" sz="1400" spc="-1" strike="noStrike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82150160677768"/>
          <c:y val="0.171202375061851"/>
          <c:w val="0.864154250657318"/>
          <c:h val="0.72897080653142"/>
        </c:manualLayout>
      </c:layout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HU</c:v>
                </c:pt>
              </c:strCache>
            </c:strRef>
          </c:tx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0.136408492702079</c:v>
                </c:pt>
                <c:pt idx="1">
                  <c:v>0.136488943015327</c:v>
                </c:pt>
                <c:pt idx="2">
                  <c:v>0.136569393328575</c:v>
                </c:pt>
                <c:pt idx="3">
                  <c:v>0.136649843641824</c:v>
                </c:pt>
                <c:pt idx="4">
                  <c:v>0.136730293955072</c:v>
                </c:pt>
                <c:pt idx="5">
                  <c:v>0.13681074426832</c:v>
                </c:pt>
                <c:pt idx="6">
                  <c:v>0.136891194581568</c:v>
                </c:pt>
                <c:pt idx="7">
                  <c:v>0.136971644894817</c:v>
                </c:pt>
                <c:pt idx="8">
                  <c:v>0.137052095208065</c:v>
                </c:pt>
                <c:pt idx="9">
                  <c:v>0.137132545521313</c:v>
                </c:pt>
                <c:pt idx="10">
                  <c:v>0.137212995834562</c:v>
                </c:pt>
                <c:pt idx="11">
                  <c:v>0.13729344614781</c:v>
                </c:pt>
                <c:pt idx="12">
                  <c:v>0.137373896461058</c:v>
                </c:pt>
                <c:pt idx="13">
                  <c:v>0.137454346774306</c:v>
                </c:pt>
                <c:pt idx="14">
                  <c:v>0.137534797087555</c:v>
                </c:pt>
                <c:pt idx="15">
                  <c:v>0.137615247400803</c:v>
                </c:pt>
                <c:pt idx="16">
                  <c:v>0.137695697714051</c:v>
                </c:pt>
                <c:pt idx="17">
                  <c:v>0.137776148027299</c:v>
                </c:pt>
                <c:pt idx="18">
                  <c:v>0.137856598340548</c:v>
                </c:pt>
                <c:pt idx="19">
                  <c:v>0.137937048653796</c:v>
                </c:pt>
                <c:pt idx="20">
                  <c:v>0.138017498967044</c:v>
                </c:pt>
                <c:pt idx="21">
                  <c:v>0.138097949280292</c:v>
                </c:pt>
                <c:pt idx="22">
                  <c:v>0.138178399593541</c:v>
                </c:pt>
                <c:pt idx="23">
                  <c:v>0.138258849906789</c:v>
                </c:pt>
                <c:pt idx="24">
                  <c:v>0.138339300220037</c:v>
                </c:pt>
                <c:pt idx="25">
                  <c:v>0.138419750533285</c:v>
                </c:pt>
                <c:pt idx="26">
                  <c:v>0.138500200846534</c:v>
                </c:pt>
                <c:pt idx="27">
                  <c:v>0.138580651159782</c:v>
                </c:pt>
                <c:pt idx="28">
                  <c:v>0.13866110147303</c:v>
                </c:pt>
                <c:pt idx="29">
                  <c:v>0.138741551786279</c:v>
                </c:pt>
                <c:pt idx="30">
                  <c:v>0.138822002099527</c:v>
                </c:pt>
                <c:pt idx="31">
                  <c:v>0.138902452412775</c:v>
                </c:pt>
                <c:pt idx="32">
                  <c:v>0.138982902726023</c:v>
                </c:pt>
                <c:pt idx="33">
                  <c:v>0.139063353039272</c:v>
                </c:pt>
                <c:pt idx="34">
                  <c:v>0.13914380335252</c:v>
                </c:pt>
                <c:pt idx="35">
                  <c:v>0.139224253665768</c:v>
                </c:pt>
                <c:pt idx="36">
                  <c:v>0.139304703979016</c:v>
                </c:pt>
                <c:pt idx="37">
                  <c:v>0.139385154292265</c:v>
                </c:pt>
                <c:pt idx="38">
                  <c:v>0.139465604605513</c:v>
                </c:pt>
                <c:pt idx="39">
                  <c:v>0.139546054918761</c:v>
                </c:pt>
                <c:pt idx="40">
                  <c:v>0.139626505232009</c:v>
                </c:pt>
                <c:pt idx="41">
                  <c:v>0.139706955545258</c:v>
                </c:pt>
                <c:pt idx="42">
                  <c:v>0.139787405858506</c:v>
                </c:pt>
                <c:pt idx="43">
                  <c:v>0.139867856171754</c:v>
                </c:pt>
                <c:pt idx="44">
                  <c:v>0.139948306485003</c:v>
                </c:pt>
                <c:pt idx="45">
                  <c:v>0.140028756798251</c:v>
                </c:pt>
                <c:pt idx="46">
                  <c:v>0.140109207111499</c:v>
                </c:pt>
                <c:pt idx="47">
                  <c:v>0.140189657424747</c:v>
                </c:pt>
                <c:pt idx="48">
                  <c:v>0.140270107737996</c:v>
                </c:pt>
                <c:pt idx="49">
                  <c:v>0.140350558051244</c:v>
                </c:pt>
                <c:pt idx="50">
                  <c:v>0.140431008364492</c:v>
                </c:pt>
                <c:pt idx="51">
                  <c:v>0.14051145867774</c:v>
                </c:pt>
                <c:pt idx="52">
                  <c:v>0.140591908990989</c:v>
                </c:pt>
                <c:pt idx="53">
                  <c:v>0.140672359304237</c:v>
                </c:pt>
                <c:pt idx="54">
                  <c:v>0.140752809617485</c:v>
                </c:pt>
                <c:pt idx="55">
                  <c:v>0.140833259930733</c:v>
                </c:pt>
                <c:pt idx="56">
                  <c:v>0.140913710243982</c:v>
                </c:pt>
                <c:pt idx="57">
                  <c:v>0.14099416055723</c:v>
                </c:pt>
                <c:pt idx="58">
                  <c:v>0.141074610870478</c:v>
                </c:pt>
                <c:pt idx="59">
                  <c:v>0.141155061183726</c:v>
                </c:pt>
                <c:pt idx="60">
                  <c:v>0.141235511496975</c:v>
                </c:pt>
                <c:pt idx="61">
                  <c:v>0.141315961810223</c:v>
                </c:pt>
                <c:pt idx="62">
                  <c:v>0.141653165192629</c:v>
                </c:pt>
                <c:pt idx="63">
                  <c:v>0.141990368575035</c:v>
                </c:pt>
                <c:pt idx="64">
                  <c:v>0.142327571957441</c:v>
                </c:pt>
                <c:pt idx="65">
                  <c:v>0.142664775339847</c:v>
                </c:pt>
                <c:pt idx="66">
                  <c:v>0.143001978722253</c:v>
                </c:pt>
                <c:pt idx="67">
                  <c:v>0.143339182104659</c:v>
                </c:pt>
                <c:pt idx="68">
                  <c:v>0.143676385487065</c:v>
                </c:pt>
                <c:pt idx="69">
                  <c:v>0.144013588869471</c:v>
                </c:pt>
                <c:pt idx="70">
                  <c:v>0.144350792251877</c:v>
                </c:pt>
                <c:pt idx="71">
                  <c:v>0.144687995634283</c:v>
                </c:pt>
                <c:pt idx="72">
                  <c:v>0.145025199016689</c:v>
                </c:pt>
                <c:pt idx="73">
                  <c:v>0.145362402399095</c:v>
                </c:pt>
                <c:pt idx="74">
                  <c:v>0.145699605781501</c:v>
                </c:pt>
                <c:pt idx="75">
                  <c:v>0.146036809163907</c:v>
                </c:pt>
                <c:pt idx="76">
                  <c:v>0.146374012546313</c:v>
                </c:pt>
                <c:pt idx="77">
                  <c:v>0.14671121592872</c:v>
                </c:pt>
                <c:pt idx="78">
                  <c:v>0.147048419311126</c:v>
                </c:pt>
                <c:pt idx="79">
                  <c:v>0.147385622693532</c:v>
                </c:pt>
                <c:pt idx="80">
                  <c:v>0.147722826075938</c:v>
                </c:pt>
                <c:pt idx="81">
                  <c:v>0.148060029458344</c:v>
                </c:pt>
                <c:pt idx="82">
                  <c:v>0.14839723284075</c:v>
                </c:pt>
                <c:pt idx="83">
                  <c:v>0.148734436223156</c:v>
                </c:pt>
                <c:pt idx="84">
                  <c:v>0.149071639605562</c:v>
                </c:pt>
                <c:pt idx="85">
                  <c:v>0.149408842987968</c:v>
                </c:pt>
                <c:pt idx="86">
                  <c:v>0.149746046370374</c:v>
                </c:pt>
                <c:pt idx="87">
                  <c:v>0.15008324975278</c:v>
                </c:pt>
                <c:pt idx="88">
                  <c:v>0.150420453135186</c:v>
                </c:pt>
                <c:pt idx="89">
                  <c:v>0.150757656517592</c:v>
                </c:pt>
                <c:pt idx="90">
                  <c:v>0.151094859899998</c:v>
                </c:pt>
                <c:pt idx="91">
                  <c:v>0.151432063282404</c:v>
                </c:pt>
                <c:pt idx="92">
                  <c:v>0.15176926666481</c:v>
                </c:pt>
                <c:pt idx="93">
                  <c:v>0.152106470047216</c:v>
                </c:pt>
                <c:pt idx="94">
                  <c:v>0.152443673429622</c:v>
                </c:pt>
                <c:pt idx="95">
                  <c:v>0.152780876812028</c:v>
                </c:pt>
                <c:pt idx="96">
                  <c:v>0.153118080194434</c:v>
                </c:pt>
                <c:pt idx="97">
                  <c:v>0.15345528357684</c:v>
                </c:pt>
                <c:pt idx="98">
                  <c:v>0.153792486959246</c:v>
                </c:pt>
                <c:pt idx="99">
                  <c:v>0.154129690341652</c:v>
                </c:pt>
                <c:pt idx="100">
                  <c:v>0.154466893724058</c:v>
                </c:pt>
                <c:pt idx="101">
                  <c:v>0.154804097106464</c:v>
                </c:pt>
                <c:pt idx="102">
                  <c:v>0.15514130048887</c:v>
                </c:pt>
                <c:pt idx="103">
                  <c:v>0.155478503871276</c:v>
                </c:pt>
                <c:pt idx="104">
                  <c:v>0.155815707253682</c:v>
                </c:pt>
                <c:pt idx="105">
                  <c:v>0.156152910636088</c:v>
                </c:pt>
                <c:pt idx="106">
                  <c:v>0.156490114018494</c:v>
                </c:pt>
                <c:pt idx="107">
                  <c:v>0.1568273174009</c:v>
                </c:pt>
                <c:pt idx="108">
                  <c:v>0.157164520783306</c:v>
                </c:pt>
                <c:pt idx="109">
                  <c:v>0.157501724165713</c:v>
                </c:pt>
                <c:pt idx="110">
                  <c:v>0.157838927548119</c:v>
                </c:pt>
                <c:pt idx="111">
                  <c:v>0.158176130930525</c:v>
                </c:pt>
                <c:pt idx="112">
                  <c:v>0.158513334312931</c:v>
                </c:pt>
                <c:pt idx="113">
                  <c:v>0.158850537695337</c:v>
                </c:pt>
                <c:pt idx="114">
                  <c:v>0.159187741077743</c:v>
                </c:pt>
                <c:pt idx="115">
                  <c:v>0.159524944460149</c:v>
                </c:pt>
                <c:pt idx="116">
                  <c:v>0.159862147842555</c:v>
                </c:pt>
                <c:pt idx="117">
                  <c:v>0.160199351224961</c:v>
                </c:pt>
                <c:pt idx="118">
                  <c:v>0.160536554607367</c:v>
                </c:pt>
                <c:pt idx="119">
                  <c:v>0.160873757989773</c:v>
                </c:pt>
                <c:pt idx="120">
                  <c:v>0.161210961372179</c:v>
                </c:pt>
                <c:pt idx="121">
                  <c:v>0.161548164754585</c:v>
                </c:pt>
                <c:pt idx="122">
                  <c:v>0.161885368136991</c:v>
                </c:pt>
                <c:pt idx="123">
                  <c:v>0.162222571519397</c:v>
                </c:pt>
                <c:pt idx="124">
                  <c:v>0.162559774901803</c:v>
                </c:pt>
                <c:pt idx="125">
                  <c:v>0.162896978284209</c:v>
                </c:pt>
                <c:pt idx="126">
                  <c:v>0.163234181666615</c:v>
                </c:pt>
                <c:pt idx="127">
                  <c:v>0.163571385049021</c:v>
                </c:pt>
                <c:pt idx="128">
                  <c:v>0.163908588431427</c:v>
                </c:pt>
                <c:pt idx="129">
                  <c:v>0.164245791813833</c:v>
                </c:pt>
                <c:pt idx="130">
                  <c:v>0.164582995196239</c:v>
                </c:pt>
                <c:pt idx="131">
                  <c:v>0.164920198578645</c:v>
                </c:pt>
                <c:pt idx="132">
                  <c:v>0.165257401961051</c:v>
                </c:pt>
                <c:pt idx="133">
                  <c:v>0.165594605343457</c:v>
                </c:pt>
                <c:pt idx="134">
                  <c:v>0.165931808725863</c:v>
                </c:pt>
                <c:pt idx="135">
                  <c:v>0.166269012108269</c:v>
                </c:pt>
                <c:pt idx="136">
                  <c:v>0.166606215490675</c:v>
                </c:pt>
                <c:pt idx="137">
                  <c:v>0.166943418873081</c:v>
                </c:pt>
                <c:pt idx="138">
                  <c:v>0.167280622255487</c:v>
                </c:pt>
                <c:pt idx="139">
                  <c:v>0.167617825637893</c:v>
                </c:pt>
                <c:pt idx="140">
                  <c:v>0.167955029020299</c:v>
                </c:pt>
                <c:pt idx="141">
                  <c:v>0.168292232402706</c:v>
                </c:pt>
                <c:pt idx="142">
                  <c:v>0.168629435785112</c:v>
                </c:pt>
                <c:pt idx="143">
                  <c:v>0.168966639167518</c:v>
                </c:pt>
                <c:pt idx="144">
                  <c:v>0.169303842549924</c:v>
                </c:pt>
                <c:pt idx="145">
                  <c:v>0.16964104593233</c:v>
                </c:pt>
                <c:pt idx="146">
                  <c:v>0.169978249314736</c:v>
                </c:pt>
                <c:pt idx="147">
                  <c:v>0.170315452697142</c:v>
                </c:pt>
                <c:pt idx="148">
                  <c:v>0.170652656079548</c:v>
                </c:pt>
                <c:pt idx="149">
                  <c:v>0.170989859461954</c:v>
                </c:pt>
                <c:pt idx="150">
                  <c:v>0.17132706284436</c:v>
                </c:pt>
                <c:pt idx="151">
                  <c:v>0.171664266226766</c:v>
                </c:pt>
                <c:pt idx="152">
                  <c:v>0.172001469609172</c:v>
                </c:pt>
                <c:pt idx="153">
                  <c:v>0.172338672991578</c:v>
                </c:pt>
                <c:pt idx="154">
                  <c:v>0.172675876373984</c:v>
                </c:pt>
                <c:pt idx="155">
                  <c:v>0.17301307975639</c:v>
                </c:pt>
                <c:pt idx="156">
                  <c:v>0.173350283138796</c:v>
                </c:pt>
                <c:pt idx="157">
                  <c:v>0.182011031086402</c:v>
                </c:pt>
                <c:pt idx="158">
                  <c:v>0.190671779034007</c:v>
                </c:pt>
                <c:pt idx="159">
                  <c:v>0.199332526981613</c:v>
                </c:pt>
                <c:pt idx="160">
                  <c:v>0.207993274929219</c:v>
                </c:pt>
                <c:pt idx="161">
                  <c:v>0.216654022876825</c:v>
                </c:pt>
                <c:pt idx="162">
                  <c:v>0.22531477082443</c:v>
                </c:pt>
                <c:pt idx="163">
                  <c:v>0.233975518772036</c:v>
                </c:pt>
                <c:pt idx="164">
                  <c:v>0.242636266719642</c:v>
                </c:pt>
                <c:pt idx="165">
                  <c:v>0.251297014667248</c:v>
                </c:pt>
                <c:pt idx="166">
                  <c:v>0.259957762614853</c:v>
                </c:pt>
                <c:pt idx="167">
                  <c:v>0.268618510562459</c:v>
                </c:pt>
                <c:pt idx="168">
                  <c:v>0.277279258510065</c:v>
                </c:pt>
                <c:pt idx="169">
                  <c:v>0.285940006457671</c:v>
                </c:pt>
                <c:pt idx="170">
                  <c:v>0.294600754405276</c:v>
                </c:pt>
                <c:pt idx="171">
                  <c:v>0.303261502352882</c:v>
                </c:pt>
                <c:pt idx="172">
                  <c:v>0.311922250300488</c:v>
                </c:pt>
                <c:pt idx="173">
                  <c:v>0.320582998248094</c:v>
                </c:pt>
                <c:pt idx="174">
                  <c:v>0.329243746195699</c:v>
                </c:pt>
                <c:pt idx="175">
                  <c:v>0.337904494143305</c:v>
                </c:pt>
                <c:pt idx="176">
                  <c:v>0.346565242090911</c:v>
                </c:pt>
                <c:pt idx="177">
                  <c:v>0.355225990038516</c:v>
                </c:pt>
                <c:pt idx="178">
                  <c:v>0.363886737986122</c:v>
                </c:pt>
                <c:pt idx="179">
                  <c:v>0.372547485933728</c:v>
                </c:pt>
                <c:pt idx="180">
                  <c:v>0.381208233881334</c:v>
                </c:pt>
                <c:pt idx="181">
                  <c:v>0.389868981828939</c:v>
                </c:pt>
                <c:pt idx="182">
                  <c:v>0.398529729776545</c:v>
                </c:pt>
                <c:pt idx="183">
                  <c:v>0.407190477724151</c:v>
                </c:pt>
                <c:pt idx="184">
                  <c:v>0.415851225671757</c:v>
                </c:pt>
                <c:pt idx="185">
                  <c:v>0.424511973619362</c:v>
                </c:pt>
                <c:pt idx="186">
                  <c:v>0.433172721566968</c:v>
                </c:pt>
                <c:pt idx="187">
                  <c:v>0.441833469514574</c:v>
                </c:pt>
                <c:pt idx="188">
                  <c:v>0.45049421746218</c:v>
                </c:pt>
                <c:pt idx="189">
                  <c:v>0.459154965409785</c:v>
                </c:pt>
                <c:pt idx="190">
                  <c:v>0.467815713357391</c:v>
                </c:pt>
                <c:pt idx="191">
                  <c:v>0.476476461304997</c:v>
                </c:pt>
                <c:pt idx="192">
                  <c:v>0.485137209252603</c:v>
                </c:pt>
                <c:pt idx="193">
                  <c:v>0.493797957200208</c:v>
                </c:pt>
                <c:pt idx="194">
                  <c:v>0.502458705147814</c:v>
                </c:pt>
                <c:pt idx="195">
                  <c:v>0.51111945309542</c:v>
                </c:pt>
                <c:pt idx="196">
                  <c:v>0.519780201043025</c:v>
                </c:pt>
                <c:pt idx="197">
                  <c:v>0.528440948990631</c:v>
                </c:pt>
                <c:pt idx="198">
                  <c:v>0.537101696938237</c:v>
                </c:pt>
                <c:pt idx="199">
                  <c:v>0.545762444885843</c:v>
                </c:pt>
                <c:pt idx="200">
                  <c:v>0.554423192833448</c:v>
                </c:pt>
                <c:pt idx="201">
                  <c:v>0.563083940781054</c:v>
                </c:pt>
                <c:pt idx="202">
                  <c:v>0.57174468872866</c:v>
                </c:pt>
                <c:pt idx="203">
                  <c:v>0.580405436676266</c:v>
                </c:pt>
                <c:pt idx="204">
                  <c:v>0.589066184623871</c:v>
                </c:pt>
                <c:pt idx="205">
                  <c:v>0.597726932571477</c:v>
                </c:pt>
                <c:pt idx="206">
                  <c:v>0.606387680519083</c:v>
                </c:pt>
                <c:pt idx="207">
                  <c:v>0.615048428466689</c:v>
                </c:pt>
                <c:pt idx="208">
                  <c:v>0.623709176414294</c:v>
                </c:pt>
                <c:pt idx="209">
                  <c:v>0.6323699243619</c:v>
                </c:pt>
                <c:pt idx="210">
                  <c:v>0.641030672309506</c:v>
                </c:pt>
                <c:pt idx="211">
                  <c:v>0.649691420257112</c:v>
                </c:pt>
                <c:pt idx="212">
                  <c:v>0.658352168204717</c:v>
                </c:pt>
                <c:pt idx="213">
                  <c:v>0.667012916152323</c:v>
                </c:pt>
                <c:pt idx="214">
                  <c:v>0.675673664099929</c:v>
                </c:pt>
                <c:pt idx="215">
                  <c:v>0.684334412047535</c:v>
                </c:pt>
                <c:pt idx="216">
                  <c:v>0.69299515999514</c:v>
                </c:pt>
                <c:pt idx="217">
                  <c:v>0.701655907942746</c:v>
                </c:pt>
                <c:pt idx="218">
                  <c:v>0.68163772485973</c:v>
                </c:pt>
                <c:pt idx="219">
                  <c:v>0.661619541776714</c:v>
                </c:pt>
                <c:pt idx="220">
                  <c:v>0.641601358693698</c:v>
                </c:pt>
                <c:pt idx="221">
                  <c:v>0.621583175610682</c:v>
                </c:pt>
                <c:pt idx="222">
                  <c:v>0.601564992527665</c:v>
                </c:pt>
                <c:pt idx="223">
                  <c:v>0.581546809444649</c:v>
                </c:pt>
                <c:pt idx="224">
                  <c:v>0.561528626361633</c:v>
                </c:pt>
                <c:pt idx="225">
                  <c:v>0.541510443278617</c:v>
                </c:pt>
                <c:pt idx="226">
                  <c:v>0.521492260195601</c:v>
                </c:pt>
                <c:pt idx="227">
                  <c:v>0.501474077112585</c:v>
                </c:pt>
                <c:pt idx="228">
                  <c:v>0.481455894029569</c:v>
                </c:pt>
                <c:pt idx="229">
                  <c:v>0.461437710946553</c:v>
                </c:pt>
                <c:pt idx="230">
                  <c:v>0.441419527863537</c:v>
                </c:pt>
                <c:pt idx="231">
                  <c:v>0.42140134478052</c:v>
                </c:pt>
                <c:pt idx="232">
                  <c:v>0.401383161697504</c:v>
                </c:pt>
                <c:pt idx="233">
                  <c:v>0.381364978614488</c:v>
                </c:pt>
                <c:pt idx="234">
                  <c:v>0.361346795531472</c:v>
                </c:pt>
                <c:pt idx="235">
                  <c:v>0.341328612448456</c:v>
                </c:pt>
                <c:pt idx="236">
                  <c:v>0.32131042936544</c:v>
                </c:pt>
                <c:pt idx="237">
                  <c:v>0.301292246282424</c:v>
                </c:pt>
                <c:pt idx="238">
                  <c:v>0.281274063199408</c:v>
                </c:pt>
                <c:pt idx="239">
                  <c:v>0.261255880116391</c:v>
                </c:pt>
                <c:pt idx="240">
                  <c:v>0.241237697033375</c:v>
                </c:pt>
                <c:pt idx="241">
                  <c:v>0.221219513950359</c:v>
                </c:pt>
                <c:pt idx="242">
                  <c:v>0.201201330867343</c:v>
                </c:pt>
                <c:pt idx="243">
                  <c:v>0.181183147784327</c:v>
                </c:pt>
                <c:pt idx="244">
                  <c:v>0.195980291265164</c:v>
                </c:pt>
                <c:pt idx="245">
                  <c:v>0.210777434746001</c:v>
                </c:pt>
                <c:pt idx="246">
                  <c:v>0.225574578226838</c:v>
                </c:pt>
                <c:pt idx="247">
                  <c:v>0.240371721707675</c:v>
                </c:pt>
                <c:pt idx="248">
                  <c:v>0.255168865188512</c:v>
                </c:pt>
                <c:pt idx="249">
                  <c:v>0.269966008669349</c:v>
                </c:pt>
                <c:pt idx="250">
                  <c:v>0.284763152150186</c:v>
                </c:pt>
                <c:pt idx="251">
                  <c:v>0.299560295631023</c:v>
                </c:pt>
                <c:pt idx="252">
                  <c:v>0.31435743911186</c:v>
                </c:pt>
                <c:pt idx="253">
                  <c:v>0.329154582592697</c:v>
                </c:pt>
                <c:pt idx="254">
                  <c:v>0.343951726073535</c:v>
                </c:pt>
                <c:pt idx="255">
                  <c:v>0.358748869554372</c:v>
                </c:pt>
                <c:pt idx="256">
                  <c:v>0.373546013035209</c:v>
                </c:pt>
                <c:pt idx="257">
                  <c:v>0.388343156516046</c:v>
                </c:pt>
                <c:pt idx="258">
                  <c:v>0.403140299996883</c:v>
                </c:pt>
                <c:pt idx="259">
                  <c:v>0.41793744347772</c:v>
                </c:pt>
                <c:pt idx="260">
                  <c:v>0.432734586958557</c:v>
                </c:pt>
                <c:pt idx="261">
                  <c:v>0.447531730439394</c:v>
                </c:pt>
                <c:pt idx="262">
                  <c:v>0.462328873920231</c:v>
                </c:pt>
                <c:pt idx="263">
                  <c:v>0.477126017401068</c:v>
                </c:pt>
                <c:pt idx="264">
                  <c:v>0.469416122444227</c:v>
                </c:pt>
                <c:pt idx="265">
                  <c:v>0.461706227487386</c:v>
                </c:pt>
                <c:pt idx="266">
                  <c:v>0.453996332530544</c:v>
                </c:pt>
                <c:pt idx="267">
                  <c:v>0.446286437573703</c:v>
                </c:pt>
                <c:pt idx="268">
                  <c:v>0.438576542616862</c:v>
                </c:pt>
                <c:pt idx="269">
                  <c:v>0.430866647660021</c:v>
                </c:pt>
                <c:pt idx="270">
                  <c:v>0.423156752703179</c:v>
                </c:pt>
                <c:pt idx="271">
                  <c:v>0.415446857746338</c:v>
                </c:pt>
                <c:pt idx="272">
                  <c:v>0.407736962789497</c:v>
                </c:pt>
                <c:pt idx="273">
                  <c:v>0.400027067832656</c:v>
                </c:pt>
                <c:pt idx="274">
                  <c:v>0.392317172875814</c:v>
                </c:pt>
                <c:pt idx="275">
                  <c:v>0.384607277918973</c:v>
                </c:pt>
                <c:pt idx="276">
                  <c:v>0.376897382962132</c:v>
                </c:pt>
                <c:pt idx="277">
                  <c:v>0.369187488005291</c:v>
                </c:pt>
                <c:pt idx="278">
                  <c:v>0.36147759304845</c:v>
                </c:pt>
                <c:pt idx="279">
                  <c:v>0.353767698091608</c:v>
                </c:pt>
                <c:pt idx="280">
                  <c:v>0.346057803134767</c:v>
                </c:pt>
                <c:pt idx="281">
                  <c:v>0.338347908177926</c:v>
                </c:pt>
                <c:pt idx="282">
                  <c:v>0.330638013221085</c:v>
                </c:pt>
                <c:pt idx="283">
                  <c:v>0.322928118264243</c:v>
                </c:pt>
                <c:pt idx="284">
                  <c:v>0.315218223307402</c:v>
                </c:pt>
                <c:pt idx="285">
                  <c:v>0.307508328350561</c:v>
                </c:pt>
                <c:pt idx="286">
                  <c:v>0.312434156202843</c:v>
                </c:pt>
                <c:pt idx="287">
                  <c:v>0.317359984055125</c:v>
                </c:pt>
                <c:pt idx="288">
                  <c:v>0.322285811907407</c:v>
                </c:pt>
                <c:pt idx="289">
                  <c:v>0.327211639759689</c:v>
                </c:pt>
                <c:pt idx="290">
                  <c:v>0.332137467611971</c:v>
                </c:pt>
                <c:pt idx="291">
                  <c:v>0.337063295464253</c:v>
                </c:pt>
                <c:pt idx="292">
                  <c:v>0.341989123316535</c:v>
                </c:pt>
                <c:pt idx="293">
                  <c:v>0.346914951168817</c:v>
                </c:pt>
                <c:pt idx="294">
                  <c:v>0.351840779021099</c:v>
                </c:pt>
                <c:pt idx="295">
                  <c:v>0.35676660687338</c:v>
                </c:pt>
                <c:pt idx="296">
                  <c:v>0.361692434725662</c:v>
                </c:pt>
                <c:pt idx="297">
                  <c:v>0.366618262577944</c:v>
                </c:pt>
                <c:pt idx="298">
                  <c:v>0.371544090430226</c:v>
                </c:pt>
                <c:pt idx="299">
                  <c:v>0.376469918282508</c:v>
                </c:pt>
                <c:pt idx="300">
                  <c:v>0.38139574613479</c:v>
                </c:pt>
                <c:pt idx="301">
                  <c:v>0.386321573987072</c:v>
                </c:pt>
                <c:pt idx="302">
                  <c:v>0.391247401839354</c:v>
                </c:pt>
                <c:pt idx="303">
                  <c:v>0.396173229691636</c:v>
                </c:pt>
                <c:pt idx="304">
                  <c:v>0.401099057543918</c:v>
                </c:pt>
                <c:pt idx="305">
                  <c:v>0.4060248853962</c:v>
                </c:pt>
                <c:pt idx="306">
                  <c:v>0.401982423375131</c:v>
                </c:pt>
                <c:pt idx="307">
                  <c:v>0.397939961354061</c:v>
                </c:pt>
                <c:pt idx="308">
                  <c:v>0.393897499332992</c:v>
                </c:pt>
                <c:pt idx="309">
                  <c:v>0.389855037311923</c:v>
                </c:pt>
                <c:pt idx="310">
                  <c:v>0.385812575290854</c:v>
                </c:pt>
                <c:pt idx="311">
                  <c:v>0.381770113269784</c:v>
                </c:pt>
                <c:pt idx="312">
                  <c:v>0.377727651248715</c:v>
                </c:pt>
                <c:pt idx="313">
                  <c:v>0.373685189227646</c:v>
                </c:pt>
                <c:pt idx="314">
                  <c:v>0.369642727206576</c:v>
                </c:pt>
                <c:pt idx="315">
                  <c:v>0.365600265185507</c:v>
                </c:pt>
                <c:pt idx="316">
                  <c:v>0.361557803164438</c:v>
                </c:pt>
                <c:pt idx="317">
                  <c:v>0.357515341143368</c:v>
                </c:pt>
                <c:pt idx="318">
                  <c:v>0.353472879122299</c:v>
                </c:pt>
                <c:pt idx="319">
                  <c:v>0.34943041710123</c:v>
                </c:pt>
                <c:pt idx="320">
                  <c:v>0.345387955080161</c:v>
                </c:pt>
                <c:pt idx="321">
                  <c:v>0.341345493059091</c:v>
                </c:pt>
                <c:pt idx="322">
                  <c:v>0.337303031038022</c:v>
                </c:pt>
                <c:pt idx="323">
                  <c:v>0.333260569016953</c:v>
                </c:pt>
                <c:pt idx="324">
                  <c:v>0.329218106995883</c:v>
                </c:pt>
                <c:pt idx="325">
                  <c:v>0.325175644974814</c:v>
                </c:pt>
                <c:pt idx="326">
                  <c:v>0.321133182953745</c:v>
                </c:pt>
                <c:pt idx="327">
                  <c:v>0.317090720932676</c:v>
                </c:pt>
                <c:pt idx="328">
                  <c:v>0.313048258911606</c:v>
                </c:pt>
                <c:pt idx="329">
                  <c:v>0.309005796890537</c:v>
                </c:pt>
                <c:pt idx="330">
                  <c:v>0.304963334869468</c:v>
                </c:pt>
                <c:pt idx="331">
                  <c:v>0.300920872848398</c:v>
                </c:pt>
                <c:pt idx="332">
                  <c:v>0.296878410827329</c:v>
                </c:pt>
                <c:pt idx="333">
                  <c:v>0.288952420374556</c:v>
                </c:pt>
                <c:pt idx="334">
                  <c:v>0.281026429921784</c:v>
                </c:pt>
                <c:pt idx="335">
                  <c:v>0.273100439469012</c:v>
                </c:pt>
                <c:pt idx="336">
                  <c:v>0.265174449016239</c:v>
                </c:pt>
                <c:pt idx="337">
                  <c:v>0.257248458563467</c:v>
                </c:pt>
                <c:pt idx="338">
                  <c:v>0.249322468110694</c:v>
                </c:pt>
                <c:pt idx="339">
                  <c:v>0.241396477657922</c:v>
                </c:pt>
                <c:pt idx="340">
                  <c:v>0.233470487205149</c:v>
                </c:pt>
                <c:pt idx="341">
                  <c:v>0.225544496752377</c:v>
                </c:pt>
                <c:pt idx="342">
                  <c:v>0.217618506299604</c:v>
                </c:pt>
                <c:pt idx="343">
                  <c:v>0.209692515846832</c:v>
                </c:pt>
                <c:pt idx="344">
                  <c:v>0.201766525394059</c:v>
                </c:pt>
                <c:pt idx="345">
                  <c:v>0.193840534941287</c:v>
                </c:pt>
                <c:pt idx="346">
                  <c:v>0.185914544488514</c:v>
                </c:pt>
                <c:pt idx="347">
                  <c:v>0.177988554035742</c:v>
                </c:pt>
                <c:pt idx="348">
                  <c:v>0.170062563582969</c:v>
                </c:pt>
                <c:pt idx="349">
                  <c:v>0.162136573130197</c:v>
                </c:pt>
                <c:pt idx="350">
                  <c:v>0.154210582677424</c:v>
                </c:pt>
                <c:pt idx="351">
                  <c:v>0.146284592224652</c:v>
                </c:pt>
                <c:pt idx="352">
                  <c:v>0.138358601771879</c:v>
                </c:pt>
                <c:pt idx="353">
                  <c:v>0.130432611319107</c:v>
                </c:pt>
                <c:pt idx="354">
                  <c:v>0.122506620866334</c:v>
                </c:pt>
                <c:pt idx="355">
                  <c:v>0.114580630413562</c:v>
                </c:pt>
                <c:pt idx="356">
                  <c:v>0.106654639960789</c:v>
                </c:pt>
                <c:pt idx="357">
                  <c:v>0.098728649508017</c:v>
                </c:pt>
                <c:pt idx="358">
                  <c:v>0.0908026590552445</c:v>
                </c:pt>
                <c:pt idx="359">
                  <c:v>0.082876668602472</c:v>
                </c:pt>
                <c:pt idx="360">
                  <c:v>0.0749506781496995</c:v>
                </c:pt>
                <c:pt idx="361">
                  <c:v>0.067024687696927</c:v>
                </c:pt>
                <c:pt idx="362">
                  <c:v>0.0590986972441546</c:v>
                </c:pt>
                <c:pt idx="363">
                  <c:v>0.0511727067913821</c:v>
                </c:pt>
                <c:pt idx="364">
                  <c:v>0.0432467163386096</c:v>
                </c:pt>
              </c:numCache>
            </c:numRef>
          </c:yVal>
          <c:smooth val="0"/>
        </c:ser>
        <c:axId val="45694337"/>
        <c:axId val="80088650"/>
      </c:scatterChart>
      <c:valAx>
        <c:axId val="45694337"/>
        <c:scaling>
          <c:orientation val="minMax"/>
        </c:scaling>
        <c:delete val="0"/>
        <c:axPos val="b"/>
        <c:numFmt formatCode="d\-mmm\-yy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0088650"/>
        <c:crosses val="autoZero"/>
        <c:crossBetween val="midCat"/>
      </c:valAx>
      <c:valAx>
        <c:axId val="80088650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5694337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AA</c:v>
                </c:pt>
              </c:strCache>
            </c:strRef>
          </c:tx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0.0351348542235151</c:v>
                </c:pt>
                <c:pt idx="1">
                  <c:v>0.0707208354495937</c:v>
                </c:pt>
                <c:pt idx="2">
                  <c:v>0.106757943678232</c:v>
                </c:pt>
                <c:pt idx="3">
                  <c:v>0.143246178909434</c:v>
                </c:pt>
                <c:pt idx="4">
                  <c:v>0.180185541143196</c:v>
                </c:pt>
                <c:pt idx="5">
                  <c:v>0.217576030379522</c:v>
                </c:pt>
                <c:pt idx="6">
                  <c:v>0.255417646618411</c:v>
                </c:pt>
                <c:pt idx="7">
                  <c:v>0.29371038985986</c:v>
                </c:pt>
                <c:pt idx="8">
                  <c:v>0.332454260103872</c:v>
                </c:pt>
                <c:pt idx="9">
                  <c:v>0.371649257350448</c:v>
                </c:pt>
                <c:pt idx="10">
                  <c:v>0.411295381599583</c:v>
                </c:pt>
                <c:pt idx="11">
                  <c:v>0.451392632851282</c:v>
                </c:pt>
                <c:pt idx="12">
                  <c:v>0.491941011105545</c:v>
                </c:pt>
                <c:pt idx="13">
                  <c:v>0.532940516362368</c:v>
                </c:pt>
                <c:pt idx="14">
                  <c:v>0.574391148621754</c:v>
                </c:pt>
                <c:pt idx="15">
                  <c:v>0.616292907883703</c:v>
                </c:pt>
                <c:pt idx="16">
                  <c:v>0.658645794148213</c:v>
                </c:pt>
                <c:pt idx="17">
                  <c:v>0.701449807415285</c:v>
                </c:pt>
                <c:pt idx="18">
                  <c:v>0.744704947684918</c:v>
                </c:pt>
                <c:pt idx="19">
                  <c:v>0.788411214957115</c:v>
                </c:pt>
                <c:pt idx="20">
                  <c:v>0.832568609231874</c:v>
                </c:pt>
                <c:pt idx="21">
                  <c:v>0.877177130509194</c:v>
                </c:pt>
                <c:pt idx="22">
                  <c:v>0.922236778789077</c:v>
                </c:pt>
                <c:pt idx="23">
                  <c:v>0.967747554071524</c:v>
                </c:pt>
                <c:pt idx="24">
                  <c:v>1.01370945635653</c:v>
                </c:pt>
                <c:pt idx="25">
                  <c:v>1.0601224856441</c:v>
                </c:pt>
                <c:pt idx="26">
                  <c:v>1.10698664193423</c:v>
                </c:pt>
                <c:pt idx="27">
                  <c:v>1.15430192522693</c:v>
                </c:pt>
                <c:pt idx="28">
                  <c:v>1.20206833552218</c:v>
                </c:pt>
                <c:pt idx="29">
                  <c:v>1.25028587282</c:v>
                </c:pt>
                <c:pt idx="30">
                  <c:v>1.29895453712039</c:v>
                </c:pt>
                <c:pt idx="31">
                  <c:v>1.34807432842333</c:v>
                </c:pt>
                <c:pt idx="32">
                  <c:v>1.39764524672884</c:v>
                </c:pt>
                <c:pt idx="33">
                  <c:v>1.4476672920369</c:v>
                </c:pt>
                <c:pt idx="34">
                  <c:v>1.49814046434753</c:v>
                </c:pt>
                <c:pt idx="35">
                  <c:v>1.54906476366072</c:v>
                </c:pt>
                <c:pt idx="36">
                  <c:v>1.60044018997648</c:v>
                </c:pt>
                <c:pt idx="37">
                  <c:v>1.6522667432948</c:v>
                </c:pt>
                <c:pt idx="38">
                  <c:v>1.70454442361567</c:v>
                </c:pt>
                <c:pt idx="39">
                  <c:v>1.75727323093911</c:v>
                </c:pt>
                <c:pt idx="40">
                  <c:v>1.81045316526512</c:v>
                </c:pt>
                <c:pt idx="41">
                  <c:v>1.86408422659368</c:v>
                </c:pt>
                <c:pt idx="42">
                  <c:v>1.91816641492481</c:v>
                </c:pt>
                <c:pt idx="43">
                  <c:v>1.9726997302585</c:v>
                </c:pt>
                <c:pt idx="44">
                  <c:v>2.02768417259475</c:v>
                </c:pt>
                <c:pt idx="45">
                  <c:v>2.08311974193357</c:v>
                </c:pt>
                <c:pt idx="46">
                  <c:v>2.13900643827495</c:v>
                </c:pt>
                <c:pt idx="47">
                  <c:v>2.19534426161888</c:v>
                </c:pt>
                <c:pt idx="48">
                  <c:v>2.25213321196539</c:v>
                </c:pt>
                <c:pt idx="49">
                  <c:v>2.30937328931445</c:v>
                </c:pt>
                <c:pt idx="50">
                  <c:v>2.36706449366608</c:v>
                </c:pt>
                <c:pt idx="51">
                  <c:v>2.42520682502026</c:v>
                </c:pt>
                <c:pt idx="52">
                  <c:v>2.48380028337701</c:v>
                </c:pt>
                <c:pt idx="53">
                  <c:v>2.54284486873632</c:v>
                </c:pt>
                <c:pt idx="54">
                  <c:v>2.6023405810982</c:v>
                </c:pt>
                <c:pt idx="55">
                  <c:v>2.66228742046263</c:v>
                </c:pt>
                <c:pt idx="56">
                  <c:v>2.72268538682963</c:v>
                </c:pt>
                <c:pt idx="57">
                  <c:v>2.78353448019919</c:v>
                </c:pt>
                <c:pt idx="58">
                  <c:v>2.84483470057132</c:v>
                </c:pt>
                <c:pt idx="59">
                  <c:v>2.906586047946</c:v>
                </c:pt>
                <c:pt idx="60">
                  <c:v>2.96878852232325</c:v>
                </c:pt>
                <c:pt idx="61">
                  <c:v>3.03144212370306</c:v>
                </c:pt>
                <c:pt idx="62">
                  <c:v>3.09454685208543</c:v>
                </c:pt>
                <c:pt idx="63">
                  <c:v>3.15810270747037</c:v>
                </c:pt>
                <c:pt idx="64">
                  <c:v>3.22210968985786</c:v>
                </c:pt>
                <c:pt idx="65">
                  <c:v>3.28656779924792</c:v>
                </c:pt>
                <c:pt idx="66">
                  <c:v>3.35147703564055</c:v>
                </c:pt>
                <c:pt idx="67">
                  <c:v>3.41683739903573</c:v>
                </c:pt>
                <c:pt idx="68">
                  <c:v>3.48264888943348</c:v>
                </c:pt>
                <c:pt idx="69">
                  <c:v>3.54891150683378</c:v>
                </c:pt>
                <c:pt idx="70">
                  <c:v>3.61562525123665</c:v>
                </c:pt>
                <c:pt idx="71">
                  <c:v>3.68279012264208</c:v>
                </c:pt>
                <c:pt idx="72">
                  <c:v>3.75040612105008</c:v>
                </c:pt>
                <c:pt idx="73">
                  <c:v>3.81847324646063</c:v>
                </c:pt>
                <c:pt idx="74">
                  <c:v>3.88699149887375</c:v>
                </c:pt>
                <c:pt idx="75">
                  <c:v>3.95596087828943</c:v>
                </c:pt>
                <c:pt idx="76">
                  <c:v>4.02556693548645</c:v>
                </c:pt>
                <c:pt idx="77">
                  <c:v>4.09620324196684</c:v>
                </c:pt>
                <c:pt idx="78">
                  <c:v>4.16786979773063</c:v>
                </c:pt>
                <c:pt idx="79">
                  <c:v>4.2405666027778</c:v>
                </c:pt>
                <c:pt idx="80">
                  <c:v>4.31429365710835</c:v>
                </c:pt>
                <c:pt idx="81">
                  <c:v>4.38905096072229</c:v>
                </c:pt>
                <c:pt idx="82">
                  <c:v>4.46483851361962</c:v>
                </c:pt>
                <c:pt idx="83">
                  <c:v>4.54165631580033</c:v>
                </c:pt>
                <c:pt idx="84">
                  <c:v>4.61950436726443</c:v>
                </c:pt>
                <c:pt idx="85">
                  <c:v>4.69838266801192</c:v>
                </c:pt>
                <c:pt idx="86">
                  <c:v>4.7782912180428</c:v>
                </c:pt>
                <c:pt idx="87">
                  <c:v>4.85923001735706</c:v>
                </c:pt>
                <c:pt idx="88">
                  <c:v>4.9411990659547</c:v>
                </c:pt>
                <c:pt idx="89">
                  <c:v>5.02419836383574</c:v>
                </c:pt>
                <c:pt idx="90">
                  <c:v>5.10822791100015</c:v>
                </c:pt>
                <c:pt idx="91">
                  <c:v>5.19328770744796</c:v>
                </c:pt>
                <c:pt idx="92">
                  <c:v>5.27937775317915</c:v>
                </c:pt>
                <c:pt idx="93">
                  <c:v>5.36649804819373</c:v>
                </c:pt>
                <c:pt idx="94">
                  <c:v>5.4546485924917</c:v>
                </c:pt>
                <c:pt idx="95">
                  <c:v>5.54382938607305</c:v>
                </c:pt>
                <c:pt idx="96">
                  <c:v>5.63404042893779</c:v>
                </c:pt>
                <c:pt idx="97">
                  <c:v>5.72528172108591</c:v>
                </c:pt>
                <c:pt idx="98">
                  <c:v>5.81755326251742</c:v>
                </c:pt>
                <c:pt idx="99">
                  <c:v>5.91085505323231</c:v>
                </c:pt>
                <c:pt idx="100">
                  <c:v>6.00518709323059</c:v>
                </c:pt>
                <c:pt idx="101">
                  <c:v>6.10054938251227</c:v>
                </c:pt>
                <c:pt idx="102">
                  <c:v>6.19694192107732</c:v>
                </c:pt>
                <c:pt idx="103">
                  <c:v>6.29436470892576</c:v>
                </c:pt>
                <c:pt idx="104">
                  <c:v>6.39281774605759</c:v>
                </c:pt>
                <c:pt idx="105">
                  <c:v>6.49230103247281</c:v>
                </c:pt>
                <c:pt idx="106">
                  <c:v>6.5928145681714</c:v>
                </c:pt>
                <c:pt idx="107">
                  <c:v>6.69435835315339</c:v>
                </c:pt>
                <c:pt idx="108">
                  <c:v>6.79693238741876</c:v>
                </c:pt>
                <c:pt idx="109">
                  <c:v>6.90053667096752</c:v>
                </c:pt>
                <c:pt idx="110">
                  <c:v>7.00517120379967</c:v>
                </c:pt>
                <c:pt idx="111">
                  <c:v>7.1108359859152</c:v>
                </c:pt>
                <c:pt idx="112">
                  <c:v>7.21753101731412</c:v>
                </c:pt>
                <c:pt idx="113">
                  <c:v>7.32525629799643</c:v>
                </c:pt>
                <c:pt idx="114">
                  <c:v>7.43220769016809</c:v>
                </c:pt>
                <c:pt idx="115">
                  <c:v>7.5383851938291</c:v>
                </c:pt>
                <c:pt idx="116">
                  <c:v>7.64378880897947</c:v>
                </c:pt>
                <c:pt idx="117">
                  <c:v>7.74841853561918</c:v>
                </c:pt>
                <c:pt idx="118">
                  <c:v>7.85227437374825</c:v>
                </c:pt>
                <c:pt idx="119">
                  <c:v>7.95535632336666</c:v>
                </c:pt>
                <c:pt idx="120">
                  <c:v>8.05766438447443</c:v>
                </c:pt>
                <c:pt idx="121">
                  <c:v>8.15919855707154</c:v>
                </c:pt>
                <c:pt idx="122">
                  <c:v>8.25995884115801</c:v>
                </c:pt>
                <c:pt idx="123">
                  <c:v>8.35994523673383</c:v>
                </c:pt>
                <c:pt idx="124">
                  <c:v>8.45915774379901</c:v>
                </c:pt>
                <c:pt idx="125">
                  <c:v>8.55759636235353</c:v>
                </c:pt>
                <c:pt idx="126">
                  <c:v>8.6552610923974</c:v>
                </c:pt>
                <c:pt idx="127">
                  <c:v>8.75215193393062</c:v>
                </c:pt>
                <c:pt idx="128">
                  <c:v>8.8482688869532</c:v>
                </c:pt>
                <c:pt idx="129">
                  <c:v>8.94361195146512</c:v>
                </c:pt>
                <c:pt idx="130">
                  <c:v>9.0381811274664</c:v>
                </c:pt>
                <c:pt idx="131">
                  <c:v>9.13197641495703</c:v>
                </c:pt>
                <c:pt idx="132">
                  <c:v>9.22499781393701</c:v>
                </c:pt>
                <c:pt idx="133">
                  <c:v>9.31724532440634</c:v>
                </c:pt>
                <c:pt idx="134">
                  <c:v>9.40871894636503</c:v>
                </c:pt>
                <c:pt idx="135">
                  <c:v>9.49941867981307</c:v>
                </c:pt>
                <c:pt idx="136">
                  <c:v>9.58934452475046</c:v>
                </c:pt>
                <c:pt idx="137">
                  <c:v>9.6784964811772</c:v>
                </c:pt>
                <c:pt idx="138">
                  <c:v>9.76745010177207</c:v>
                </c:pt>
                <c:pt idx="139">
                  <c:v>9.85620538653506</c:v>
                </c:pt>
                <c:pt idx="140">
                  <c:v>9.94476233546618</c:v>
                </c:pt>
                <c:pt idx="141">
                  <c:v>10.0331209485654</c:v>
                </c:pt>
                <c:pt idx="142">
                  <c:v>10.1212812258328</c:v>
                </c:pt>
                <c:pt idx="143">
                  <c:v>10.2092431672683</c:v>
                </c:pt>
                <c:pt idx="144">
                  <c:v>10.2970067728719</c:v>
                </c:pt>
                <c:pt idx="145">
                  <c:v>10.3845720426437</c:v>
                </c:pt>
                <c:pt idx="146">
                  <c:v>10.4719389765836</c:v>
                </c:pt>
                <c:pt idx="147">
                  <c:v>10.5591075746916</c:v>
                </c:pt>
                <c:pt idx="148">
                  <c:v>10.6460778369677</c:v>
                </c:pt>
                <c:pt idx="149">
                  <c:v>10.732849763412</c:v>
                </c:pt>
                <c:pt idx="150">
                  <c:v>10.8194233540244</c:v>
                </c:pt>
                <c:pt idx="151">
                  <c:v>10.9057986088049</c:v>
                </c:pt>
                <c:pt idx="152">
                  <c:v>10.9919755277536</c:v>
                </c:pt>
                <c:pt idx="153">
                  <c:v>11.0779541108703</c:v>
                </c:pt>
                <c:pt idx="154">
                  <c:v>11.1637343581552</c:v>
                </c:pt>
                <c:pt idx="155">
                  <c:v>11.2493162696083</c:v>
                </c:pt>
                <c:pt idx="156">
                  <c:v>11.3346998452294</c:v>
                </c:pt>
                <c:pt idx="157">
                  <c:v>11.4198850850187</c:v>
                </c:pt>
                <c:pt idx="158">
                  <c:v>11.5048719889761</c:v>
                </c:pt>
                <c:pt idx="159">
                  <c:v>11.5896605571017</c:v>
                </c:pt>
                <c:pt idx="160">
                  <c:v>11.6742507893954</c:v>
                </c:pt>
                <c:pt idx="161">
                  <c:v>11.7586426858571</c:v>
                </c:pt>
                <c:pt idx="162">
                  <c:v>11.8428362464871</c:v>
                </c:pt>
                <c:pt idx="163">
                  <c:v>11.9268314712851</c:v>
                </c:pt>
                <c:pt idx="164">
                  <c:v>12.0106283602513</c:v>
                </c:pt>
                <c:pt idx="165">
                  <c:v>12.0942269133856</c:v>
                </c:pt>
                <c:pt idx="166">
                  <c:v>12.1776271306881</c:v>
                </c:pt>
                <c:pt idx="167">
                  <c:v>12.2629703638058</c:v>
                </c:pt>
                <c:pt idx="168">
                  <c:v>12.3502566127388</c:v>
                </c:pt>
                <c:pt idx="169">
                  <c:v>12.4394858774871</c:v>
                </c:pt>
                <c:pt idx="170">
                  <c:v>12.5306581580507</c:v>
                </c:pt>
                <c:pt idx="171">
                  <c:v>12.6237734544296</c:v>
                </c:pt>
                <c:pt idx="172">
                  <c:v>12.7188317666238</c:v>
                </c:pt>
                <c:pt idx="173">
                  <c:v>12.8158330946332</c:v>
                </c:pt>
                <c:pt idx="174">
                  <c:v>12.914777438458</c:v>
                </c:pt>
                <c:pt idx="175">
                  <c:v>13.015664798098</c:v>
                </c:pt>
                <c:pt idx="176">
                  <c:v>13.1184951735533</c:v>
                </c:pt>
                <c:pt idx="177">
                  <c:v>13.223268564824</c:v>
                </c:pt>
                <c:pt idx="178">
                  <c:v>13.3299849719099</c:v>
                </c:pt>
                <c:pt idx="179">
                  <c:v>13.4386443948111</c:v>
                </c:pt>
                <c:pt idx="180">
                  <c:v>13.5492468335276</c:v>
                </c:pt>
                <c:pt idx="181">
                  <c:v>13.6617922880594</c:v>
                </c:pt>
                <c:pt idx="182">
                  <c:v>13.7762807584064</c:v>
                </c:pt>
                <c:pt idx="183">
                  <c:v>13.8927122445688</c:v>
                </c:pt>
                <c:pt idx="184">
                  <c:v>14.0110867465464</c:v>
                </c:pt>
                <c:pt idx="185">
                  <c:v>14.1314042643394</c:v>
                </c:pt>
                <c:pt idx="186">
                  <c:v>14.2536647979476</c:v>
                </c:pt>
                <c:pt idx="187">
                  <c:v>14.3778683473711</c:v>
                </c:pt>
                <c:pt idx="188">
                  <c:v>14.5040149126099</c:v>
                </c:pt>
                <c:pt idx="189">
                  <c:v>14.632104493664</c:v>
                </c:pt>
                <c:pt idx="190">
                  <c:v>14.7621370905334</c:v>
                </c:pt>
                <c:pt idx="191">
                  <c:v>14.8941127032181</c:v>
                </c:pt>
                <c:pt idx="192">
                  <c:v>15.028031331718</c:v>
                </c:pt>
                <c:pt idx="193">
                  <c:v>15.1638929760333</c:v>
                </c:pt>
                <c:pt idx="194">
                  <c:v>15.3016976361639</c:v>
                </c:pt>
                <c:pt idx="195">
                  <c:v>15.4414453121097</c:v>
                </c:pt>
                <c:pt idx="196">
                  <c:v>15.5831360038708</c:v>
                </c:pt>
                <c:pt idx="197">
                  <c:v>15.7267697114474</c:v>
                </c:pt>
                <c:pt idx="198">
                  <c:v>15.8983321954971</c:v>
                </c:pt>
                <c:pt idx="199">
                  <c:v>16.09782345602</c:v>
                </c:pt>
                <c:pt idx="200">
                  <c:v>16.3252434930161</c:v>
                </c:pt>
                <c:pt idx="201">
                  <c:v>16.5805923064853</c:v>
                </c:pt>
                <c:pt idx="202">
                  <c:v>16.8638698964276</c:v>
                </c:pt>
                <c:pt idx="203">
                  <c:v>17.1750762628433</c:v>
                </c:pt>
                <c:pt idx="204">
                  <c:v>17.5142114057322</c:v>
                </c:pt>
                <c:pt idx="205">
                  <c:v>17.8812753250942</c:v>
                </c:pt>
                <c:pt idx="206">
                  <c:v>18.2762680209294</c:v>
                </c:pt>
                <c:pt idx="207">
                  <c:v>18.6991894932377</c:v>
                </c:pt>
                <c:pt idx="208">
                  <c:v>19.1500397420194</c:v>
                </c:pt>
                <c:pt idx="209">
                  <c:v>19.6288187672742</c:v>
                </c:pt>
                <c:pt idx="210">
                  <c:v>20.1355265690022</c:v>
                </c:pt>
                <c:pt idx="211">
                  <c:v>20.6701631472034</c:v>
                </c:pt>
                <c:pt idx="212">
                  <c:v>21.2327285018777</c:v>
                </c:pt>
                <c:pt idx="213">
                  <c:v>21.8232226330252</c:v>
                </c:pt>
                <c:pt idx="214">
                  <c:v>22.441645540646</c:v>
                </c:pt>
                <c:pt idx="215">
                  <c:v>23.0879972247398</c:v>
                </c:pt>
                <c:pt idx="216">
                  <c:v>23.7343489088337</c:v>
                </c:pt>
                <c:pt idx="217">
                  <c:v>24.3807005929276</c:v>
                </c:pt>
                <c:pt idx="218">
                  <c:v>25.0270522770214</c:v>
                </c:pt>
                <c:pt idx="219">
                  <c:v>25.6734039611153</c:v>
                </c:pt>
                <c:pt idx="220">
                  <c:v>26.3197556452091</c:v>
                </c:pt>
                <c:pt idx="221">
                  <c:v>26.966107329303</c:v>
                </c:pt>
                <c:pt idx="222">
                  <c:v>27.6124590133969</c:v>
                </c:pt>
                <c:pt idx="223">
                  <c:v>28.2588106974907</c:v>
                </c:pt>
                <c:pt idx="224">
                  <c:v>28.9051623815846</c:v>
                </c:pt>
                <c:pt idx="225">
                  <c:v>29.5515140656784</c:v>
                </c:pt>
                <c:pt idx="226">
                  <c:v>30.1978657497723</c:v>
                </c:pt>
                <c:pt idx="227">
                  <c:v>30.8442174338661</c:v>
                </c:pt>
                <c:pt idx="228">
                  <c:v>31.49056911796</c:v>
                </c:pt>
                <c:pt idx="229">
                  <c:v>32.1369208020539</c:v>
                </c:pt>
                <c:pt idx="230">
                  <c:v>32.7832724861477</c:v>
                </c:pt>
                <c:pt idx="231">
                  <c:v>33.4296241702416</c:v>
                </c:pt>
                <c:pt idx="232">
                  <c:v>34.0759758543354</c:v>
                </c:pt>
                <c:pt idx="233">
                  <c:v>34.7223275384293</c:v>
                </c:pt>
                <c:pt idx="234">
                  <c:v>35.3686792225232</c:v>
                </c:pt>
                <c:pt idx="235">
                  <c:v>36.015030906617</c:v>
                </c:pt>
                <c:pt idx="236">
                  <c:v>36.6613825907109</c:v>
                </c:pt>
                <c:pt idx="237">
                  <c:v>37.3077342748047</c:v>
                </c:pt>
                <c:pt idx="238">
                  <c:v>37.9540859588986</c:v>
                </c:pt>
                <c:pt idx="239">
                  <c:v>38.6004376429925</c:v>
                </c:pt>
                <c:pt idx="240">
                  <c:v>39.2467893270863</c:v>
                </c:pt>
                <c:pt idx="241">
                  <c:v>39.8931410111802</c:v>
                </c:pt>
                <c:pt idx="242">
                  <c:v>40.539492695274</c:v>
                </c:pt>
                <c:pt idx="243">
                  <c:v>41.1858443793679</c:v>
                </c:pt>
                <c:pt idx="244">
                  <c:v>41.8321960634617</c:v>
                </c:pt>
                <c:pt idx="245">
                  <c:v>42.4785477475556</c:v>
                </c:pt>
                <c:pt idx="246">
                  <c:v>43.1248994316495</c:v>
                </c:pt>
                <c:pt idx="247">
                  <c:v>43.7712511157433</c:v>
                </c:pt>
                <c:pt idx="248">
                  <c:v>44.4176027998372</c:v>
                </c:pt>
                <c:pt idx="249">
                  <c:v>45.0639544839311</c:v>
                </c:pt>
                <c:pt idx="250">
                  <c:v>45.7103061680249</c:v>
                </c:pt>
                <c:pt idx="251">
                  <c:v>46.3566578521188</c:v>
                </c:pt>
                <c:pt idx="252">
                  <c:v>47.0030095362126</c:v>
                </c:pt>
                <c:pt idx="253">
                  <c:v>47.6493612203065</c:v>
                </c:pt>
                <c:pt idx="254">
                  <c:v>48.2957129044003</c:v>
                </c:pt>
                <c:pt idx="255">
                  <c:v>48.942064588495</c:v>
                </c:pt>
                <c:pt idx="256">
                  <c:v>49.7500041936124</c:v>
                </c:pt>
                <c:pt idx="257">
                  <c:v>50.7195317197535</c:v>
                </c:pt>
                <c:pt idx="258">
                  <c:v>51.8506471669182</c:v>
                </c:pt>
                <c:pt idx="259">
                  <c:v>53.1433505351059</c:v>
                </c:pt>
                <c:pt idx="260">
                  <c:v>54.4360539032936</c:v>
                </c:pt>
                <c:pt idx="261">
                  <c:v>55.7287572714794</c:v>
                </c:pt>
                <c:pt idx="262">
                  <c:v>57.6678123237599</c:v>
                </c:pt>
                <c:pt idx="263">
                  <c:v>60.2532190601353</c:v>
                </c:pt>
                <c:pt idx="264">
                  <c:v>62.8386257965108</c:v>
                </c:pt>
                <c:pt idx="265">
                  <c:v>65.4240325328862</c:v>
                </c:pt>
                <c:pt idx="266">
                  <c:v>68.0094392692617</c:v>
                </c:pt>
                <c:pt idx="267">
                  <c:v>70.5948460056371</c:v>
                </c:pt>
                <c:pt idx="268">
                  <c:v>73.1802527420125</c:v>
                </c:pt>
                <c:pt idx="269">
                  <c:v>75.765659478388</c:v>
                </c:pt>
                <c:pt idx="270">
                  <c:v>78.3510662147664</c:v>
                </c:pt>
                <c:pt idx="271">
                  <c:v>79.6437695829541</c:v>
                </c:pt>
                <c:pt idx="272">
                  <c:v>80.9364729511418</c:v>
                </c:pt>
                <c:pt idx="273">
                  <c:v>82.2291763193294</c:v>
                </c:pt>
                <c:pt idx="274">
                  <c:v>83.3064291261521</c:v>
                </c:pt>
                <c:pt idx="275">
                  <c:v>84.1682313716107</c:v>
                </c:pt>
                <c:pt idx="276">
                  <c:v>84.9151266510079</c:v>
                </c:pt>
                <c:pt idx="277">
                  <c:v>85.5471149643437</c:v>
                </c:pt>
                <c:pt idx="278">
                  <c:v>86.0641963116188</c:v>
                </c:pt>
                <c:pt idx="279">
                  <c:v>86.5424965578483</c:v>
                </c:pt>
                <c:pt idx="280">
                  <c:v>86.9820157030321</c:v>
                </c:pt>
                <c:pt idx="281">
                  <c:v>87.3827537471704</c:v>
                </c:pt>
                <c:pt idx="282">
                  <c:v>87.744710690263</c:v>
                </c:pt>
                <c:pt idx="283">
                  <c:v>88.0678865323099</c:v>
                </c:pt>
                <c:pt idx="284">
                  <c:v>88.3910623743568</c:v>
                </c:pt>
                <c:pt idx="285">
                  <c:v>88.7142382164038</c:v>
                </c:pt>
                <c:pt idx="286">
                  <c:v>89.0374140584507</c:v>
                </c:pt>
                <c:pt idx="287">
                  <c:v>89.3605899004976</c:v>
                </c:pt>
                <c:pt idx="288">
                  <c:v>89.6837657425446</c:v>
                </c:pt>
                <c:pt idx="289">
                  <c:v>90.0069415845915</c:v>
                </c:pt>
                <c:pt idx="290">
                  <c:v>90.3301174266385</c:v>
                </c:pt>
                <c:pt idx="291">
                  <c:v>90.6532932686854</c:v>
                </c:pt>
                <c:pt idx="292">
                  <c:v>90.9822401079117</c:v>
                </c:pt>
                <c:pt idx="293">
                  <c:v>91.3169579443175</c:v>
                </c:pt>
                <c:pt idx="294">
                  <c:v>91.6574467779026</c:v>
                </c:pt>
                <c:pt idx="295">
                  <c:v>92.0037066086672</c:v>
                </c:pt>
                <c:pt idx="296">
                  <c:v>92.3557374366112</c:v>
                </c:pt>
                <c:pt idx="297">
                  <c:v>92.7135392617345</c:v>
                </c:pt>
                <c:pt idx="298">
                  <c:v>93.0771120840373</c:v>
                </c:pt>
                <c:pt idx="299">
                  <c:v>93.4464559035195</c:v>
                </c:pt>
                <c:pt idx="300">
                  <c:v>93.7824754686124</c:v>
                </c:pt>
                <c:pt idx="301">
                  <c:v>94.0851707793158</c:v>
                </c:pt>
                <c:pt idx="302">
                  <c:v>94.3545418356299</c:v>
                </c:pt>
                <c:pt idx="303">
                  <c:v>94.5905886375545</c:v>
                </c:pt>
                <c:pt idx="304">
                  <c:v>94.7933111850899</c:v>
                </c:pt>
                <c:pt idx="305">
                  <c:v>94.9627094782358</c:v>
                </c:pt>
                <c:pt idx="306">
                  <c:v>95.0987835169924</c:v>
                </c:pt>
                <c:pt idx="307">
                  <c:v>95.2344994661734</c:v>
                </c:pt>
                <c:pt idx="308">
                  <c:v>95.3698573257786</c:v>
                </c:pt>
                <c:pt idx="309">
                  <c:v>95.5048570958082</c:v>
                </c:pt>
                <c:pt idx="310">
                  <c:v>95.6394987762621</c:v>
                </c:pt>
                <c:pt idx="311">
                  <c:v>95.7737823671403</c:v>
                </c:pt>
                <c:pt idx="312">
                  <c:v>95.9077078684429</c:v>
                </c:pt>
                <c:pt idx="313">
                  <c:v>96.0412752801698</c:v>
                </c:pt>
                <c:pt idx="314">
                  <c:v>96.1744846023209</c:v>
                </c:pt>
                <c:pt idx="315">
                  <c:v>96.3073358348965</c:v>
                </c:pt>
                <c:pt idx="316">
                  <c:v>96.4398289778963</c:v>
                </c:pt>
                <c:pt idx="317">
                  <c:v>96.5719640313205</c:v>
                </c:pt>
                <c:pt idx="318">
                  <c:v>96.703740995169</c:v>
                </c:pt>
                <c:pt idx="319">
                  <c:v>96.8351598694418</c:v>
                </c:pt>
                <c:pt idx="320">
                  <c:v>96.966220654139</c:v>
                </c:pt>
                <c:pt idx="321">
                  <c:v>97.0969233492604</c:v>
                </c:pt>
                <c:pt idx="322">
                  <c:v>97.2272679548062</c:v>
                </c:pt>
                <c:pt idx="323">
                  <c:v>97.3572544707764</c:v>
                </c:pt>
                <c:pt idx="324">
                  <c:v>97.4868828971708</c:v>
                </c:pt>
                <c:pt idx="325">
                  <c:v>97.6161532339896</c:v>
                </c:pt>
                <c:pt idx="326">
                  <c:v>97.7409190006899</c:v>
                </c:pt>
                <c:pt idx="327">
                  <c:v>97.8611801972716</c:v>
                </c:pt>
                <c:pt idx="328">
                  <c:v>97.9769368237348</c:v>
                </c:pt>
                <c:pt idx="329">
                  <c:v>98.0881888800795</c:v>
                </c:pt>
                <c:pt idx="330">
                  <c:v>98.1949363663058</c:v>
                </c:pt>
                <c:pt idx="331">
                  <c:v>98.2971792824135</c:v>
                </c:pt>
                <c:pt idx="332">
                  <c:v>98.3949176284026</c:v>
                </c:pt>
                <c:pt idx="333">
                  <c:v>98.4881514042733</c:v>
                </c:pt>
                <c:pt idx="334">
                  <c:v>98.5768806100255</c:v>
                </c:pt>
                <c:pt idx="335">
                  <c:v>98.6611052456592</c:v>
                </c:pt>
                <c:pt idx="336">
                  <c:v>98.7408253111743</c:v>
                </c:pt>
                <c:pt idx="337">
                  <c:v>98.8160408065709</c:v>
                </c:pt>
                <c:pt idx="338">
                  <c:v>98.886751731849</c:v>
                </c:pt>
                <c:pt idx="339">
                  <c:v>98.9529580870087</c:v>
                </c:pt>
                <c:pt idx="340">
                  <c:v>99.0146598720498</c:v>
                </c:pt>
                <c:pt idx="341">
                  <c:v>99.0718570869724</c:v>
                </c:pt>
                <c:pt idx="342">
                  <c:v>99.1245497317764</c:v>
                </c:pt>
                <c:pt idx="343">
                  <c:v>99.172737806462</c:v>
                </c:pt>
                <c:pt idx="344">
                  <c:v>99.2164213110291</c:v>
                </c:pt>
                <c:pt idx="345">
                  <c:v>99.2556002454776</c:v>
                </c:pt>
                <c:pt idx="346">
                  <c:v>99.2947791799262</c:v>
                </c:pt>
                <c:pt idx="347">
                  <c:v>99.3339581143747</c:v>
                </c:pt>
                <c:pt idx="348">
                  <c:v>99.3731370488233</c:v>
                </c:pt>
                <c:pt idx="349">
                  <c:v>99.4123159832718</c:v>
                </c:pt>
                <c:pt idx="350">
                  <c:v>99.4514949177203</c:v>
                </c:pt>
                <c:pt idx="351">
                  <c:v>99.4906738521689</c:v>
                </c:pt>
                <c:pt idx="352">
                  <c:v>99.5298527866174</c:v>
                </c:pt>
                <c:pt idx="353">
                  <c:v>99.569031721066</c:v>
                </c:pt>
                <c:pt idx="354">
                  <c:v>99.6082106555145</c:v>
                </c:pt>
                <c:pt idx="355">
                  <c:v>99.6473895899631</c:v>
                </c:pt>
                <c:pt idx="356">
                  <c:v>99.6865685244116</c:v>
                </c:pt>
                <c:pt idx="357">
                  <c:v>99.7257474588602</c:v>
                </c:pt>
                <c:pt idx="358">
                  <c:v>99.7649263933087</c:v>
                </c:pt>
                <c:pt idx="359">
                  <c:v>99.8041053277573</c:v>
                </c:pt>
                <c:pt idx="360">
                  <c:v>99.8432842622058</c:v>
                </c:pt>
                <c:pt idx="361">
                  <c:v>99.8824631966544</c:v>
                </c:pt>
                <c:pt idx="362">
                  <c:v>99.9216421311029</c:v>
                </c:pt>
                <c:pt idx="363">
                  <c:v>99.9608210655514</c:v>
                </c:pt>
                <c:pt idx="364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label 2</c:f>
              <c:strCache>
                <c:ptCount val="1"/>
                <c:pt idx="0">
                  <c:v>Column AB</c:v>
                </c:pt>
              </c:strCache>
            </c:strRef>
          </c:tx>
          <c:spPr>
            <a:solidFill>
              <a:srgbClr val="929292"/>
            </a:solidFill>
            <a:ln w="19080">
              <a:solidFill>
                <a:srgbClr val="929292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365"/>
                <c:pt idx="0">
                  <c:v>0.030735154994232</c:v>
                </c:pt>
                <c:pt idx="1">
                  <c:v>0.0612384494892833</c:v>
                </c:pt>
                <c:pt idx="2">
                  <c:v>0.0915098834851556</c:v>
                </c:pt>
                <c:pt idx="3">
                  <c:v>0.121549456981847</c:v>
                </c:pt>
                <c:pt idx="4">
                  <c:v>0.15135716997936</c:v>
                </c:pt>
                <c:pt idx="5">
                  <c:v>0.180933022477692</c:v>
                </c:pt>
                <c:pt idx="6">
                  <c:v>0.210277014476845</c:v>
                </c:pt>
                <c:pt idx="7">
                  <c:v>0.239389145976817</c:v>
                </c:pt>
                <c:pt idx="8">
                  <c:v>0.268269416977611</c:v>
                </c:pt>
                <c:pt idx="9">
                  <c:v>0.296917827479223</c:v>
                </c:pt>
                <c:pt idx="10">
                  <c:v>0.325334377481655</c:v>
                </c:pt>
                <c:pt idx="11">
                  <c:v>0.353519066984908</c:v>
                </c:pt>
                <c:pt idx="12">
                  <c:v>0.381471895988981</c:v>
                </c:pt>
                <c:pt idx="13">
                  <c:v>0.409192864493874</c:v>
                </c:pt>
                <c:pt idx="14">
                  <c:v>0.436681972499587</c:v>
                </c:pt>
                <c:pt idx="15">
                  <c:v>0.463939220006121</c:v>
                </c:pt>
                <c:pt idx="16">
                  <c:v>0.490964607013474</c:v>
                </c:pt>
                <c:pt idx="17">
                  <c:v>0.517758133521648</c:v>
                </c:pt>
                <c:pt idx="18">
                  <c:v>0.544319799530641</c:v>
                </c:pt>
                <c:pt idx="19">
                  <c:v>0.570649605040454</c:v>
                </c:pt>
                <c:pt idx="20">
                  <c:v>0.596747550051088</c:v>
                </c:pt>
                <c:pt idx="21">
                  <c:v>0.622613634562541</c:v>
                </c:pt>
                <c:pt idx="22">
                  <c:v>0.648247858574815</c:v>
                </c:pt>
                <c:pt idx="23">
                  <c:v>0.673650222087908</c:v>
                </c:pt>
                <c:pt idx="24">
                  <c:v>0.698820725101823</c:v>
                </c:pt>
                <c:pt idx="25">
                  <c:v>0.723759367616557</c:v>
                </c:pt>
                <c:pt idx="26">
                  <c:v>0.748466149632111</c:v>
                </c:pt>
                <c:pt idx="27">
                  <c:v>0.772941071148486</c:v>
                </c:pt>
                <c:pt idx="28">
                  <c:v>0.797184132165681</c:v>
                </c:pt>
                <c:pt idx="29">
                  <c:v>0.821195332683695</c:v>
                </c:pt>
                <c:pt idx="30">
                  <c:v>0.844974672702529</c:v>
                </c:pt>
                <c:pt idx="31">
                  <c:v>0.868522152222184</c:v>
                </c:pt>
                <c:pt idx="32">
                  <c:v>0.891837771242658</c:v>
                </c:pt>
                <c:pt idx="33">
                  <c:v>0.914921529763953</c:v>
                </c:pt>
                <c:pt idx="34">
                  <c:v>0.937773427786068</c:v>
                </c:pt>
                <c:pt idx="35">
                  <c:v>0.960393465309003</c:v>
                </c:pt>
                <c:pt idx="36">
                  <c:v>0.982781642332758</c:v>
                </c:pt>
                <c:pt idx="37">
                  <c:v>1.00493795885734</c:v>
                </c:pt>
                <c:pt idx="38">
                  <c:v>1.02764209639488</c:v>
                </c:pt>
                <c:pt idx="39">
                  <c:v>1.0508940549454</c:v>
                </c:pt>
                <c:pt idx="40">
                  <c:v>1.07469383450889</c:v>
                </c:pt>
                <c:pt idx="41">
                  <c:v>1.09904143508534</c:v>
                </c:pt>
                <c:pt idx="42">
                  <c:v>1.12393685667477</c:v>
                </c:pt>
                <c:pt idx="43">
                  <c:v>1.14938009927717</c:v>
                </c:pt>
                <c:pt idx="44">
                  <c:v>1.17537116289254</c:v>
                </c:pt>
                <c:pt idx="45">
                  <c:v>1.20191004752088</c:v>
                </c:pt>
                <c:pt idx="46">
                  <c:v>1.22899675316219</c:v>
                </c:pt>
                <c:pt idx="47">
                  <c:v>1.25663127981647</c:v>
                </c:pt>
                <c:pt idx="48">
                  <c:v>1.28481362748372</c:v>
                </c:pt>
                <c:pt idx="49">
                  <c:v>1.31354379616394</c:v>
                </c:pt>
                <c:pt idx="50">
                  <c:v>1.34282178585713</c:v>
                </c:pt>
                <c:pt idx="51">
                  <c:v>1.37264759656329</c:v>
                </c:pt>
                <c:pt idx="52">
                  <c:v>1.40302122828242</c:v>
                </c:pt>
                <c:pt idx="53">
                  <c:v>1.43394268101452</c:v>
                </c:pt>
                <c:pt idx="54">
                  <c:v>1.46541195475959</c:v>
                </c:pt>
                <c:pt idx="55">
                  <c:v>1.49742904951763</c:v>
                </c:pt>
                <c:pt idx="56">
                  <c:v>1.52999396528864</c:v>
                </c:pt>
                <c:pt idx="57">
                  <c:v>1.56310670207263</c:v>
                </c:pt>
                <c:pt idx="58">
                  <c:v>1.59676725986958</c:v>
                </c:pt>
                <c:pt idx="59">
                  <c:v>1.6309756386795</c:v>
                </c:pt>
                <c:pt idx="60">
                  <c:v>1.66573183850239</c:v>
                </c:pt>
                <c:pt idx="61">
                  <c:v>1.70103585933825</c:v>
                </c:pt>
                <c:pt idx="62">
                  <c:v>1.73688770118709</c:v>
                </c:pt>
                <c:pt idx="63">
                  <c:v>1.77328736404889</c:v>
                </c:pt>
                <c:pt idx="64">
                  <c:v>1.81023484792366</c:v>
                </c:pt>
                <c:pt idx="65">
                  <c:v>1.84773015281141</c:v>
                </c:pt>
                <c:pt idx="66">
                  <c:v>1.88577327871212</c:v>
                </c:pt>
                <c:pt idx="67">
                  <c:v>1.92436422562581</c:v>
                </c:pt>
                <c:pt idx="68">
                  <c:v>1.96350299355246</c:v>
                </c:pt>
                <c:pt idx="69">
                  <c:v>2.00318958249209</c:v>
                </c:pt>
                <c:pt idx="70">
                  <c:v>2.04342399244468</c:v>
                </c:pt>
                <c:pt idx="71">
                  <c:v>2.08420622341024</c:v>
                </c:pt>
                <c:pt idx="72">
                  <c:v>2.12553627538878</c:v>
                </c:pt>
                <c:pt idx="73">
                  <c:v>2.16741414838029</c:v>
                </c:pt>
                <c:pt idx="74">
                  <c:v>2.20983984238476</c:v>
                </c:pt>
                <c:pt idx="75">
                  <c:v>2.25281335740221</c:v>
                </c:pt>
                <c:pt idx="76">
                  <c:v>2.29633469343263</c:v>
                </c:pt>
                <c:pt idx="77">
                  <c:v>2.34040385047601</c:v>
                </c:pt>
                <c:pt idx="78">
                  <c:v>2.38502082853237</c:v>
                </c:pt>
                <c:pt idx="79">
                  <c:v>2.4301856276017</c:v>
                </c:pt>
                <c:pt idx="80">
                  <c:v>2.47589824768399</c:v>
                </c:pt>
                <c:pt idx="81">
                  <c:v>2.52215868877926</c:v>
                </c:pt>
                <c:pt idx="82">
                  <c:v>2.5689669508875</c:v>
                </c:pt>
                <c:pt idx="83">
                  <c:v>2.61632303400871</c:v>
                </c:pt>
                <c:pt idx="84">
                  <c:v>2.66422693814289</c:v>
                </c:pt>
                <c:pt idx="85">
                  <c:v>2.71267866329004</c:v>
                </c:pt>
                <c:pt idx="86">
                  <c:v>2.76167820945015</c:v>
                </c:pt>
                <c:pt idx="87">
                  <c:v>2.81122557662324</c:v>
                </c:pt>
                <c:pt idx="88">
                  <c:v>2.8613207648093</c:v>
                </c:pt>
                <c:pt idx="89">
                  <c:v>2.91196377400833</c:v>
                </c:pt>
                <c:pt idx="90">
                  <c:v>2.96315460422033</c:v>
                </c:pt>
                <c:pt idx="91">
                  <c:v>3.0148932554453</c:v>
                </c:pt>
                <c:pt idx="92">
                  <c:v>3.06717972768324</c:v>
                </c:pt>
                <c:pt idx="93">
                  <c:v>3.12001402093415</c:v>
                </c:pt>
                <c:pt idx="94">
                  <c:v>3.17339613519803</c:v>
                </c:pt>
                <c:pt idx="95">
                  <c:v>3.22732607047488</c:v>
                </c:pt>
                <c:pt idx="96">
                  <c:v>3.2818038267647</c:v>
                </c:pt>
                <c:pt idx="97">
                  <c:v>3.33682940406749</c:v>
                </c:pt>
                <c:pt idx="98">
                  <c:v>3.39240280238326</c:v>
                </c:pt>
                <c:pt idx="99">
                  <c:v>3.44852402171199</c:v>
                </c:pt>
                <c:pt idx="100">
                  <c:v>3.50519306205369</c:v>
                </c:pt>
                <c:pt idx="101">
                  <c:v>3.56240992340836</c:v>
                </c:pt>
                <c:pt idx="102">
                  <c:v>3.62017460577601</c:v>
                </c:pt>
                <c:pt idx="103">
                  <c:v>3.67848710915662</c:v>
                </c:pt>
                <c:pt idx="104">
                  <c:v>3.73734743355021</c:v>
                </c:pt>
                <c:pt idx="105">
                  <c:v>3.79675557895676</c:v>
                </c:pt>
                <c:pt idx="106">
                  <c:v>3.85671154537628</c:v>
                </c:pt>
                <c:pt idx="107">
                  <c:v>3.91721533280877</c:v>
                </c:pt>
                <c:pt idx="108">
                  <c:v>3.97826694125424</c:v>
                </c:pt>
                <c:pt idx="109">
                  <c:v>4.03986637071267</c:v>
                </c:pt>
                <c:pt idx="110">
                  <c:v>4.10201362118408</c:v>
                </c:pt>
                <c:pt idx="111">
                  <c:v>4.16470869266845</c:v>
                </c:pt>
                <c:pt idx="112">
                  <c:v>4.2279515851658</c:v>
                </c:pt>
                <c:pt idx="113">
                  <c:v>4.29174229867612</c:v>
                </c:pt>
                <c:pt idx="114">
                  <c:v>4.3560808331994</c:v>
                </c:pt>
                <c:pt idx="115">
                  <c:v>4.42096718873566</c:v>
                </c:pt>
                <c:pt idx="116">
                  <c:v>4.48640136528488</c:v>
                </c:pt>
                <c:pt idx="117">
                  <c:v>4.55238336284708</c:v>
                </c:pt>
                <c:pt idx="118">
                  <c:v>4.61891318142225</c:v>
                </c:pt>
                <c:pt idx="119">
                  <c:v>4.68599082101038</c:v>
                </c:pt>
                <c:pt idx="120">
                  <c:v>4.75361628161149</c:v>
                </c:pt>
                <c:pt idx="121">
                  <c:v>4.82178956322557</c:v>
                </c:pt>
                <c:pt idx="122">
                  <c:v>4.89051066585262</c:v>
                </c:pt>
                <c:pt idx="123">
                  <c:v>4.95977958949263</c:v>
                </c:pt>
                <c:pt idx="124">
                  <c:v>5.02959633414562</c:v>
                </c:pt>
                <c:pt idx="125">
                  <c:v>5.09996089981158</c:v>
                </c:pt>
                <c:pt idx="126">
                  <c:v>5.17087328649051</c:v>
                </c:pt>
                <c:pt idx="127">
                  <c:v>5.24233349418241</c:v>
                </c:pt>
                <c:pt idx="128">
                  <c:v>5.31434152288728</c:v>
                </c:pt>
                <c:pt idx="129">
                  <c:v>5.38720679002911</c:v>
                </c:pt>
                <c:pt idx="130">
                  <c:v>5.46092929560791</c:v>
                </c:pt>
                <c:pt idx="131">
                  <c:v>5.53550903962367</c:v>
                </c:pt>
                <c:pt idx="132">
                  <c:v>5.61094602207639</c:v>
                </c:pt>
                <c:pt idx="133">
                  <c:v>5.68724024296607</c:v>
                </c:pt>
                <c:pt idx="134">
                  <c:v>5.76439170229272</c:v>
                </c:pt>
                <c:pt idx="135">
                  <c:v>5.84240040005633</c:v>
                </c:pt>
                <c:pt idx="136">
                  <c:v>5.9212663362569</c:v>
                </c:pt>
                <c:pt idx="137">
                  <c:v>6.00098951089444</c:v>
                </c:pt>
                <c:pt idx="138">
                  <c:v>6.08156992396894</c:v>
                </c:pt>
                <c:pt idx="139">
                  <c:v>6.1630075754804</c:v>
                </c:pt>
                <c:pt idx="140">
                  <c:v>6.24530246542882</c:v>
                </c:pt>
                <c:pt idx="141">
                  <c:v>6.32845459381421</c:v>
                </c:pt>
                <c:pt idx="142">
                  <c:v>6.41246396063656</c:v>
                </c:pt>
                <c:pt idx="143">
                  <c:v>6.49733056589587</c:v>
                </c:pt>
                <c:pt idx="144">
                  <c:v>6.58305440959214</c:v>
                </c:pt>
                <c:pt idx="145">
                  <c:v>6.66963549172538</c:v>
                </c:pt>
                <c:pt idx="146">
                  <c:v>6.75707381229558</c:v>
                </c:pt>
                <c:pt idx="147">
                  <c:v>6.84536937130274</c:v>
                </c:pt>
                <c:pt idx="148">
                  <c:v>6.93452216874687</c:v>
                </c:pt>
                <c:pt idx="149">
                  <c:v>7.02453220462796</c:v>
                </c:pt>
                <c:pt idx="150">
                  <c:v>7.115399478946</c:v>
                </c:pt>
                <c:pt idx="151">
                  <c:v>7.20712399170102</c:v>
                </c:pt>
                <c:pt idx="152">
                  <c:v>7.299705742893</c:v>
                </c:pt>
                <c:pt idx="153">
                  <c:v>7.39314473252193</c:v>
                </c:pt>
                <c:pt idx="154">
                  <c:v>7.48744096058784</c:v>
                </c:pt>
                <c:pt idx="155">
                  <c:v>7.5825944270907</c:v>
                </c:pt>
                <c:pt idx="156">
                  <c:v>7.67860513203052</c:v>
                </c:pt>
                <c:pt idx="157">
                  <c:v>7.7732442554712</c:v>
                </c:pt>
                <c:pt idx="158">
                  <c:v>7.86651179741275</c:v>
                </c:pt>
                <c:pt idx="159">
                  <c:v>7.95840775785514</c:v>
                </c:pt>
                <c:pt idx="160">
                  <c:v>8.0489321367984</c:v>
                </c:pt>
                <c:pt idx="161">
                  <c:v>8.13808493424252</c:v>
                </c:pt>
                <c:pt idx="162">
                  <c:v>8.22586615018749</c:v>
                </c:pt>
                <c:pt idx="163">
                  <c:v>8.31227578463333</c:v>
                </c:pt>
                <c:pt idx="164">
                  <c:v>8.39731383758003</c:v>
                </c:pt>
                <c:pt idx="165">
                  <c:v>8.48098030902759</c:v>
                </c:pt>
                <c:pt idx="166">
                  <c:v>8.563275198976</c:v>
                </c:pt>
                <c:pt idx="167">
                  <c:v>8.64419850742528</c:v>
                </c:pt>
                <c:pt idx="168">
                  <c:v>8.72375023437542</c:v>
                </c:pt>
                <c:pt idx="169">
                  <c:v>8.80193037982641</c:v>
                </c:pt>
                <c:pt idx="170">
                  <c:v>8.87873894377827</c:v>
                </c:pt>
                <c:pt idx="171">
                  <c:v>8.95417592623099</c:v>
                </c:pt>
                <c:pt idx="172">
                  <c:v>9.02824132718456</c:v>
                </c:pt>
                <c:pt idx="173">
                  <c:v>9.10093514663899</c:v>
                </c:pt>
                <c:pt idx="174">
                  <c:v>9.17225738459429</c:v>
                </c:pt>
                <c:pt idx="175">
                  <c:v>9.24220804105044</c:v>
                </c:pt>
                <c:pt idx="176">
                  <c:v>9.31078711600745</c:v>
                </c:pt>
                <c:pt idx="177">
                  <c:v>9.37799460946533</c:v>
                </c:pt>
                <c:pt idx="178">
                  <c:v>9.44968260248707</c:v>
                </c:pt>
                <c:pt idx="179">
                  <c:v>9.52585109507264</c:v>
                </c:pt>
                <c:pt idx="180">
                  <c:v>9.60650008722208</c:v>
                </c:pt>
                <c:pt idx="181">
                  <c:v>9.69162957893538</c:v>
                </c:pt>
                <c:pt idx="182">
                  <c:v>9.78123957021254</c:v>
                </c:pt>
                <c:pt idx="183">
                  <c:v>9.87533006105356</c:v>
                </c:pt>
                <c:pt idx="184">
                  <c:v>9.97390105145845</c:v>
                </c:pt>
                <c:pt idx="185">
                  <c:v>10.0769525414272</c:v>
                </c:pt>
                <c:pt idx="186">
                  <c:v>10.1844845309598</c:v>
                </c:pt>
                <c:pt idx="187">
                  <c:v>10.2964970200562</c:v>
                </c:pt>
                <c:pt idx="188">
                  <c:v>10.4129900087165</c:v>
                </c:pt>
                <c:pt idx="189">
                  <c:v>10.5339634969407</c:v>
                </c:pt>
                <c:pt idx="190">
                  <c:v>10.6594174847287</c:v>
                </c:pt>
                <c:pt idx="191">
                  <c:v>10.7893519720806</c:v>
                </c:pt>
                <c:pt idx="192">
                  <c:v>10.9237669589964</c:v>
                </c:pt>
                <c:pt idx="193">
                  <c:v>11.062662445476</c:v>
                </c:pt>
                <c:pt idx="194">
                  <c:v>11.2060384315195</c:v>
                </c:pt>
                <c:pt idx="195">
                  <c:v>11.3538949171268</c:v>
                </c:pt>
                <c:pt idx="196">
                  <c:v>11.5062319022979</c:v>
                </c:pt>
                <c:pt idx="197">
                  <c:v>11.663049387033</c:v>
                </c:pt>
                <c:pt idx="198">
                  <c:v>11.8243473713319</c:v>
                </c:pt>
                <c:pt idx="199">
                  <c:v>11.9901258551946</c:v>
                </c:pt>
                <c:pt idx="200">
                  <c:v>12.1603848386213</c:v>
                </c:pt>
                <c:pt idx="201">
                  <c:v>12.3351243216117</c:v>
                </c:pt>
                <c:pt idx="202">
                  <c:v>12.514344304166</c:v>
                </c:pt>
                <c:pt idx="203">
                  <c:v>12.6980447862842</c:v>
                </c:pt>
                <c:pt idx="204">
                  <c:v>12.8862257679663</c:v>
                </c:pt>
                <c:pt idx="205">
                  <c:v>13.0788872492122</c:v>
                </c:pt>
                <c:pt idx="206">
                  <c:v>13.276029230022</c:v>
                </c:pt>
                <c:pt idx="207">
                  <c:v>13.4776517103955</c:v>
                </c:pt>
                <c:pt idx="208">
                  <c:v>13.7263194361894</c:v>
                </c:pt>
                <c:pt idx="209">
                  <c:v>14.0220324074038</c:v>
                </c:pt>
                <c:pt idx="210">
                  <c:v>14.364790624039</c:v>
                </c:pt>
                <c:pt idx="211">
                  <c:v>14.7545940860943</c:v>
                </c:pt>
                <c:pt idx="212">
                  <c:v>15.1914427935704</c:v>
                </c:pt>
                <c:pt idx="213">
                  <c:v>15.675336746467</c:v>
                </c:pt>
                <c:pt idx="214">
                  <c:v>16.2062759447839</c:v>
                </c:pt>
                <c:pt idx="215">
                  <c:v>16.7842603885215</c:v>
                </c:pt>
                <c:pt idx="216">
                  <c:v>17.4092900776797</c:v>
                </c:pt>
                <c:pt idx="217">
                  <c:v>18.0813650122585</c:v>
                </c:pt>
                <c:pt idx="218">
                  <c:v>18.7534399468372</c:v>
                </c:pt>
                <c:pt idx="219">
                  <c:v>19.425514881416</c:v>
                </c:pt>
                <c:pt idx="220">
                  <c:v>20.0975898159949</c:v>
                </c:pt>
                <c:pt idx="221">
                  <c:v>20.629649139203</c:v>
                </c:pt>
                <c:pt idx="222">
                  <c:v>21.0216928510404</c:v>
                </c:pt>
                <c:pt idx="223">
                  <c:v>21.2737209515075</c:v>
                </c:pt>
                <c:pt idx="224">
                  <c:v>21.5782549062386</c:v>
                </c:pt>
                <c:pt idx="225">
                  <c:v>21.9352947152337</c:v>
                </c:pt>
                <c:pt idx="226">
                  <c:v>22.3448403784925</c:v>
                </c:pt>
                <c:pt idx="227">
                  <c:v>22.8068918960152</c:v>
                </c:pt>
                <c:pt idx="228">
                  <c:v>23.321449267802</c:v>
                </c:pt>
                <c:pt idx="229">
                  <c:v>23.8885124938529</c:v>
                </c:pt>
                <c:pt idx="230">
                  <c:v>24.5080815741677</c:v>
                </c:pt>
                <c:pt idx="231">
                  <c:v>25.1801565087465</c:v>
                </c:pt>
                <c:pt idx="232">
                  <c:v>25.8522314433252</c:v>
                </c:pt>
                <c:pt idx="233">
                  <c:v>26.524306377904</c:v>
                </c:pt>
                <c:pt idx="234">
                  <c:v>27.1963813124829</c:v>
                </c:pt>
                <c:pt idx="235">
                  <c:v>27.9804687361585</c:v>
                </c:pt>
                <c:pt idx="236">
                  <c:v>28.8765686489309</c:v>
                </c:pt>
                <c:pt idx="237">
                  <c:v>29.884681050799</c:v>
                </c:pt>
                <c:pt idx="238">
                  <c:v>30.8927934526671</c:v>
                </c:pt>
                <c:pt idx="239">
                  <c:v>31.9009058545353</c:v>
                </c:pt>
                <c:pt idx="240">
                  <c:v>32.9090182564034</c:v>
                </c:pt>
                <c:pt idx="241">
                  <c:v>33.9171306582715</c:v>
                </c:pt>
                <c:pt idx="242">
                  <c:v>34.9252430601397</c:v>
                </c:pt>
                <c:pt idx="243">
                  <c:v>35.9333554620078</c:v>
                </c:pt>
                <c:pt idx="244">
                  <c:v>36.9414678638759</c:v>
                </c:pt>
                <c:pt idx="245">
                  <c:v>37.9495802657441</c:v>
                </c:pt>
                <c:pt idx="246">
                  <c:v>38.9576926676122</c:v>
                </c:pt>
                <c:pt idx="247">
                  <c:v>39.9658050694803</c:v>
                </c:pt>
                <c:pt idx="248">
                  <c:v>40.9739174713485</c:v>
                </c:pt>
                <c:pt idx="249">
                  <c:v>41.9820298732166</c:v>
                </c:pt>
                <c:pt idx="250">
                  <c:v>42.9901422750848</c:v>
                </c:pt>
                <c:pt idx="251">
                  <c:v>43.9982546769529</c:v>
                </c:pt>
                <c:pt idx="252">
                  <c:v>45.006367078821</c:v>
                </c:pt>
                <c:pt idx="253">
                  <c:v>46.0144794806891</c:v>
                </c:pt>
                <c:pt idx="254">
                  <c:v>47.0225918825573</c:v>
                </c:pt>
                <c:pt idx="255">
                  <c:v>48.030704284424</c:v>
                </c:pt>
                <c:pt idx="256">
                  <c:v>49.5428728872273</c:v>
                </c:pt>
                <c:pt idx="257">
                  <c:v>51.5590976909635</c:v>
                </c:pt>
                <c:pt idx="258">
                  <c:v>53.5753224946998</c:v>
                </c:pt>
                <c:pt idx="259">
                  <c:v>55.591547298436</c:v>
                </c:pt>
                <c:pt idx="260">
                  <c:v>57.6077721021723</c:v>
                </c:pt>
                <c:pt idx="261">
                  <c:v>59.6239969059086</c:v>
                </c:pt>
                <c:pt idx="262">
                  <c:v>61.6402217096448</c:v>
                </c:pt>
                <c:pt idx="263">
                  <c:v>63.6564465133811</c:v>
                </c:pt>
                <c:pt idx="264">
                  <c:v>65.6726713171174</c:v>
                </c:pt>
                <c:pt idx="265">
                  <c:v>67.6888961208536</c:v>
                </c:pt>
                <c:pt idx="266">
                  <c:v>69.7051209245899</c:v>
                </c:pt>
                <c:pt idx="267">
                  <c:v>71.7213457283262</c:v>
                </c:pt>
                <c:pt idx="268">
                  <c:v>73.7375705320624</c:v>
                </c:pt>
                <c:pt idx="269">
                  <c:v>75.7537953357987</c:v>
                </c:pt>
                <c:pt idx="270">
                  <c:v>77.770020139535</c:v>
                </c:pt>
                <c:pt idx="271">
                  <c:v>79.7862449432712</c:v>
                </c:pt>
                <c:pt idx="272">
                  <c:v>81.8024697470075</c:v>
                </c:pt>
                <c:pt idx="273">
                  <c:v>83.8186945507437</c:v>
                </c:pt>
                <c:pt idx="274">
                  <c:v>85.83491935448</c:v>
                </c:pt>
                <c:pt idx="275">
                  <c:v>87.8511441582133</c:v>
                </c:pt>
                <c:pt idx="276">
                  <c:v>88.85925656008</c:v>
                </c:pt>
                <c:pt idx="277">
                  <c:v>89.464124001202</c:v>
                </c:pt>
                <c:pt idx="278">
                  <c:v>89.6657464815756</c:v>
                </c:pt>
                <c:pt idx="279">
                  <c:v>89.8598081189352</c:v>
                </c:pt>
                <c:pt idx="280">
                  <c:v>90.0463089132808</c:v>
                </c:pt>
                <c:pt idx="281">
                  <c:v>90.2252488646123</c:v>
                </c:pt>
                <c:pt idx="282">
                  <c:v>90.3966279729299</c:v>
                </c:pt>
                <c:pt idx="283">
                  <c:v>90.5604462382335</c:v>
                </c:pt>
                <c:pt idx="284">
                  <c:v>90.716703660523</c:v>
                </c:pt>
                <c:pt idx="285">
                  <c:v>90.8654002397985</c:v>
                </c:pt>
                <c:pt idx="286">
                  <c:v>91.0065359760601</c:v>
                </c:pt>
                <c:pt idx="287">
                  <c:v>91.1401108693076</c:v>
                </c:pt>
                <c:pt idx="288">
                  <c:v>91.2661249195411</c:v>
                </c:pt>
                <c:pt idx="289">
                  <c:v>91.3899910030093</c:v>
                </c:pt>
                <c:pt idx="290">
                  <c:v>91.5117091197121</c:v>
                </c:pt>
                <c:pt idx="291">
                  <c:v>91.6312792696496</c:v>
                </c:pt>
                <c:pt idx="292">
                  <c:v>91.7487014528217</c:v>
                </c:pt>
                <c:pt idx="293">
                  <c:v>91.8639756692285</c:v>
                </c:pt>
                <c:pt idx="294">
                  <c:v>91.9771019188699</c:v>
                </c:pt>
                <c:pt idx="295">
                  <c:v>92.088080201746</c:v>
                </c:pt>
                <c:pt idx="296">
                  <c:v>92.1969105178568</c:v>
                </c:pt>
                <c:pt idx="297">
                  <c:v>92.3035928672022</c:v>
                </c:pt>
                <c:pt idx="298">
                  <c:v>92.4081272497823</c:v>
                </c:pt>
                <c:pt idx="299">
                  <c:v>92.510513665597</c:v>
                </c:pt>
                <c:pt idx="300">
                  <c:v>92.6107521146464</c:v>
                </c:pt>
                <c:pt idx="301">
                  <c:v>92.7088425969304</c:v>
                </c:pt>
                <c:pt idx="302">
                  <c:v>92.8047851124491</c:v>
                </c:pt>
                <c:pt idx="303">
                  <c:v>92.8985796612025</c:v>
                </c:pt>
                <c:pt idx="304">
                  <c:v>92.9902262431905</c:v>
                </c:pt>
                <c:pt idx="305">
                  <c:v>93.0815256790346</c:v>
                </c:pt>
                <c:pt idx="306">
                  <c:v>93.1724779687348</c:v>
                </c:pt>
                <c:pt idx="307">
                  <c:v>93.2630831122912</c:v>
                </c:pt>
                <c:pt idx="308">
                  <c:v>93.3533411097036</c:v>
                </c:pt>
                <c:pt idx="309">
                  <c:v>93.4432519609721</c:v>
                </c:pt>
                <c:pt idx="310">
                  <c:v>93.5328156660968</c:v>
                </c:pt>
                <c:pt idx="311">
                  <c:v>93.6220322250776</c:v>
                </c:pt>
                <c:pt idx="312">
                  <c:v>93.7109016379144</c:v>
                </c:pt>
                <c:pt idx="313">
                  <c:v>93.7994239046074</c:v>
                </c:pt>
                <c:pt idx="314">
                  <c:v>93.8875990251565</c:v>
                </c:pt>
                <c:pt idx="315">
                  <c:v>93.9754269995616</c:v>
                </c:pt>
                <c:pt idx="316">
                  <c:v>94.0629078278229</c:v>
                </c:pt>
                <c:pt idx="317">
                  <c:v>94.1500415099403</c:v>
                </c:pt>
                <c:pt idx="318">
                  <c:v>94.2368280459138</c:v>
                </c:pt>
                <c:pt idx="319">
                  <c:v>94.3232674357434</c:v>
                </c:pt>
                <c:pt idx="320">
                  <c:v>94.4093596794291</c:v>
                </c:pt>
                <c:pt idx="321">
                  <c:v>94.4951047769709</c:v>
                </c:pt>
                <c:pt idx="322">
                  <c:v>94.5805027283689</c:v>
                </c:pt>
                <c:pt idx="323">
                  <c:v>94.6655535336229</c:v>
                </c:pt>
                <c:pt idx="324">
                  <c:v>94.750257192733</c:v>
                </c:pt>
                <c:pt idx="325">
                  <c:v>94.8346137056993</c:v>
                </c:pt>
                <c:pt idx="326">
                  <c:v>94.9186230725216</c:v>
                </c:pt>
                <c:pt idx="327">
                  <c:v>95.0075329857419</c:v>
                </c:pt>
                <c:pt idx="328">
                  <c:v>95.1013434453602</c:v>
                </c:pt>
                <c:pt idx="329">
                  <c:v>95.2000544513765</c:v>
                </c:pt>
                <c:pt idx="330">
                  <c:v>95.3036660037907</c:v>
                </c:pt>
                <c:pt idx="331">
                  <c:v>95.4121781026029</c:v>
                </c:pt>
                <c:pt idx="332">
                  <c:v>95.5255907478131</c:v>
                </c:pt>
                <c:pt idx="333">
                  <c:v>95.6439039394212</c:v>
                </c:pt>
                <c:pt idx="334">
                  <c:v>95.7671176774273</c:v>
                </c:pt>
                <c:pt idx="335">
                  <c:v>95.8952319618314</c:v>
                </c:pt>
                <c:pt idx="336">
                  <c:v>96.0282467926335</c:v>
                </c:pt>
                <c:pt idx="337">
                  <c:v>96.1661621698335</c:v>
                </c:pt>
                <c:pt idx="338">
                  <c:v>96.3089780934315</c:v>
                </c:pt>
                <c:pt idx="339">
                  <c:v>96.4566945634275</c:v>
                </c:pt>
                <c:pt idx="340">
                  <c:v>96.6093115798214</c:v>
                </c:pt>
                <c:pt idx="341">
                  <c:v>96.7668291426133</c:v>
                </c:pt>
                <c:pt idx="342">
                  <c:v>96.9292472518031</c:v>
                </c:pt>
                <c:pt idx="343">
                  <c:v>97.096565907391</c:v>
                </c:pt>
                <c:pt idx="344">
                  <c:v>97.2687851093768</c:v>
                </c:pt>
                <c:pt idx="345">
                  <c:v>97.4459048577605</c:v>
                </c:pt>
                <c:pt idx="346">
                  <c:v>97.6279251525423</c:v>
                </c:pt>
                <c:pt idx="347">
                  <c:v>97.814845993722</c:v>
                </c:pt>
                <c:pt idx="348">
                  <c:v>98.0066673812997</c:v>
                </c:pt>
                <c:pt idx="349">
                  <c:v>98.2033893152754</c:v>
                </c:pt>
                <c:pt idx="350">
                  <c:v>98.4050117956491</c:v>
                </c:pt>
                <c:pt idx="351">
                  <c:v>98.5938672806562</c:v>
                </c:pt>
                <c:pt idx="352">
                  <c:v>98.7699557702967</c:v>
                </c:pt>
                <c:pt idx="353">
                  <c:v>98.9332772645707</c:v>
                </c:pt>
                <c:pt idx="354">
                  <c:v>99.0838317634781</c:v>
                </c:pt>
                <c:pt idx="355">
                  <c:v>99.2216192670191</c:v>
                </c:pt>
                <c:pt idx="356">
                  <c:v>99.3466397751934</c:v>
                </c:pt>
                <c:pt idx="357">
                  <c:v>99.4588932880012</c:v>
                </c:pt>
                <c:pt idx="358">
                  <c:v>99.5583798054425</c:v>
                </c:pt>
                <c:pt idx="359">
                  <c:v>99.6450993275171</c:v>
                </c:pt>
                <c:pt idx="360">
                  <c:v>99.7190518542253</c:v>
                </c:pt>
                <c:pt idx="361">
                  <c:v>99.7915181848277</c:v>
                </c:pt>
                <c:pt idx="362">
                  <c:v>99.8624983193242</c:v>
                </c:pt>
                <c:pt idx="363">
                  <c:v>99.931992257715</c:v>
                </c:pt>
                <c:pt idx="364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label 4</c:f>
              <c:strCache>
                <c:ptCount val="1"/>
                <c:pt idx="0">
                  <c:v>Column AC</c:v>
                </c:pt>
              </c:strCache>
            </c:strRef>
          </c:tx>
          <c:spPr>
            <a:solidFill>
              <a:srgbClr val="3c65ae"/>
            </a:solidFill>
            <a:ln w="19080">
              <a:solidFill>
                <a:srgbClr val="3c65ae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5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4</c:f>
              <c:numCache>
                <c:formatCode>General</c:formatCode>
                <c:ptCount val="365"/>
                <c:pt idx="0">
                  <c:v>0.0952332507086031</c:v>
                </c:pt>
                <c:pt idx="1">
                  <c:v>0.188338840614427</c:v>
                </c:pt>
                <c:pt idx="2">
                  <c:v>0.279316769717485</c:v>
                </c:pt>
                <c:pt idx="3">
                  <c:v>0.368167038017777</c:v>
                </c:pt>
                <c:pt idx="4">
                  <c:v>0.454889645515304</c:v>
                </c:pt>
                <c:pt idx="5">
                  <c:v>0.539484592210066</c:v>
                </c:pt>
                <c:pt idx="6">
                  <c:v>0.621951878102062</c:v>
                </c:pt>
                <c:pt idx="7">
                  <c:v>0.702291503191292</c:v>
                </c:pt>
                <c:pt idx="8">
                  <c:v>0.780503467477757</c:v>
                </c:pt>
                <c:pt idx="9">
                  <c:v>0.856587770961457</c:v>
                </c:pt>
                <c:pt idx="10">
                  <c:v>0.93054441364239</c:v>
                </c:pt>
                <c:pt idx="11">
                  <c:v>1.00237339552056</c:v>
                </c:pt>
                <c:pt idx="12">
                  <c:v>1.07207471659596</c:v>
                </c:pt>
                <c:pt idx="13">
                  <c:v>1.1396483768686</c:v>
                </c:pt>
                <c:pt idx="14">
                  <c:v>1.20509437633846</c:v>
                </c:pt>
                <c:pt idx="15">
                  <c:v>1.26841271500555</c:v>
                </c:pt>
                <c:pt idx="16">
                  <c:v>1.32960339286988</c:v>
                </c:pt>
                <c:pt idx="17">
                  <c:v>1.38866640993144</c:v>
                </c:pt>
                <c:pt idx="18">
                  <c:v>1.44997944669058</c:v>
                </c:pt>
                <c:pt idx="19">
                  <c:v>1.51354250314731</c:v>
                </c:pt>
                <c:pt idx="20">
                  <c:v>1.57935557930161</c:v>
                </c:pt>
                <c:pt idx="21">
                  <c:v>1.6474186751535</c:v>
                </c:pt>
                <c:pt idx="22">
                  <c:v>1.71773179070297</c:v>
                </c:pt>
                <c:pt idx="23">
                  <c:v>1.79029492595004</c:v>
                </c:pt>
                <c:pt idx="24">
                  <c:v>1.86510808089468</c:v>
                </c:pt>
                <c:pt idx="25">
                  <c:v>1.94217125553691</c:v>
                </c:pt>
                <c:pt idx="26">
                  <c:v>2.02148444987672</c:v>
                </c:pt>
                <c:pt idx="27">
                  <c:v>2.10304766391411</c:v>
                </c:pt>
                <c:pt idx="28">
                  <c:v>2.18686089764909</c:v>
                </c:pt>
                <c:pt idx="29">
                  <c:v>2.27292415108164</c:v>
                </c:pt>
                <c:pt idx="30">
                  <c:v>2.36123742421178</c:v>
                </c:pt>
                <c:pt idx="31">
                  <c:v>2.45180071703951</c:v>
                </c:pt>
                <c:pt idx="32">
                  <c:v>2.54461402956483</c:v>
                </c:pt>
                <c:pt idx="33">
                  <c:v>2.63967736178772</c:v>
                </c:pt>
                <c:pt idx="34">
                  <c:v>2.7369907137082</c:v>
                </c:pt>
                <c:pt idx="35">
                  <c:v>2.83655408532626</c:v>
                </c:pt>
                <c:pt idx="36">
                  <c:v>2.9383674766419</c:v>
                </c:pt>
                <c:pt idx="37">
                  <c:v>3.04243088765513</c:v>
                </c:pt>
                <c:pt idx="38">
                  <c:v>3.14874431836593</c:v>
                </c:pt>
                <c:pt idx="39">
                  <c:v>3.25730776877432</c:v>
                </c:pt>
                <c:pt idx="40">
                  <c:v>3.3681212388803</c:v>
                </c:pt>
                <c:pt idx="41">
                  <c:v>3.48118472868386</c:v>
                </c:pt>
                <c:pt idx="42">
                  <c:v>3.59649823818501</c:v>
                </c:pt>
                <c:pt idx="43">
                  <c:v>3.71406176738374</c:v>
                </c:pt>
                <c:pt idx="44">
                  <c:v>3.83387531628004</c:v>
                </c:pt>
                <c:pt idx="45">
                  <c:v>3.95593888487394</c:v>
                </c:pt>
                <c:pt idx="46">
                  <c:v>4.08025247316541</c:v>
                </c:pt>
                <c:pt idx="47">
                  <c:v>4.20681608115447</c:v>
                </c:pt>
                <c:pt idx="48">
                  <c:v>4.33277700529596</c:v>
                </c:pt>
                <c:pt idx="49">
                  <c:v>4.45813524558989</c:v>
                </c:pt>
                <c:pt idx="50">
                  <c:v>4.58289080203625</c:v>
                </c:pt>
                <c:pt idx="51">
                  <c:v>4.70704367463504</c:v>
                </c:pt>
                <c:pt idx="52">
                  <c:v>4.83059386338627</c:v>
                </c:pt>
                <c:pt idx="53">
                  <c:v>4.95354136828993</c:v>
                </c:pt>
                <c:pt idx="54">
                  <c:v>5.07588618934602</c:v>
                </c:pt>
                <c:pt idx="55">
                  <c:v>5.19762832655454</c:v>
                </c:pt>
                <c:pt idx="56">
                  <c:v>5.3187677799155</c:v>
                </c:pt>
                <c:pt idx="57">
                  <c:v>5.43930454942889</c:v>
                </c:pt>
                <c:pt idx="58">
                  <c:v>5.55923863509472</c:v>
                </c:pt>
                <c:pt idx="59">
                  <c:v>5.67857003691297</c:v>
                </c:pt>
                <c:pt idx="60">
                  <c:v>5.79729875488367</c:v>
                </c:pt>
                <c:pt idx="61">
                  <c:v>5.9154247890068</c:v>
                </c:pt>
                <c:pt idx="62">
                  <c:v>6.03641448456322</c:v>
                </c:pt>
                <c:pt idx="63">
                  <c:v>6.16026784155293</c:v>
                </c:pt>
                <c:pt idx="64">
                  <c:v>6.28698485997592</c:v>
                </c:pt>
                <c:pt idx="65">
                  <c:v>6.41656553983221</c:v>
                </c:pt>
                <c:pt idx="66">
                  <c:v>6.54900988112178</c:v>
                </c:pt>
                <c:pt idx="67">
                  <c:v>6.68431788384464</c:v>
                </c:pt>
                <c:pt idx="68">
                  <c:v>6.82248954800079</c:v>
                </c:pt>
                <c:pt idx="69">
                  <c:v>6.96352487359022</c:v>
                </c:pt>
                <c:pt idx="70">
                  <c:v>7.10742386061294</c:v>
                </c:pt>
                <c:pt idx="71">
                  <c:v>7.25418650906896</c:v>
                </c:pt>
                <c:pt idx="72">
                  <c:v>7.40381281895825</c:v>
                </c:pt>
                <c:pt idx="73">
                  <c:v>7.55630279028084</c:v>
                </c:pt>
                <c:pt idx="74">
                  <c:v>7.71165642303671</c:v>
                </c:pt>
                <c:pt idx="75">
                  <c:v>7.86987371722586</c:v>
                </c:pt>
                <c:pt idx="76">
                  <c:v>8.03095467284829</c:v>
                </c:pt>
                <c:pt idx="77">
                  <c:v>8.19350000079457</c:v>
                </c:pt>
                <c:pt idx="78">
                  <c:v>8.35750970106468</c:v>
                </c:pt>
                <c:pt idx="79">
                  <c:v>8.52298377365865</c:v>
                </c:pt>
                <c:pt idx="80">
                  <c:v>8.68992221857644</c:v>
                </c:pt>
                <c:pt idx="81">
                  <c:v>8.85832503581807</c:v>
                </c:pt>
                <c:pt idx="82">
                  <c:v>9.02819222538355</c:v>
                </c:pt>
                <c:pt idx="83">
                  <c:v>9.19952378727288</c:v>
                </c:pt>
                <c:pt idx="84">
                  <c:v>9.37231972148603</c:v>
                </c:pt>
                <c:pt idx="85">
                  <c:v>9.54658002802303</c:v>
                </c:pt>
                <c:pt idx="86">
                  <c:v>9.72230470688386</c:v>
                </c:pt>
                <c:pt idx="87">
                  <c:v>9.89949375806855</c:v>
                </c:pt>
                <c:pt idx="88">
                  <c:v>10.0766828092532</c:v>
                </c:pt>
                <c:pt idx="89">
                  <c:v>10.2538718604379</c:v>
                </c:pt>
                <c:pt idx="90">
                  <c:v>10.4310609116226</c:v>
                </c:pt>
                <c:pt idx="91">
                  <c:v>10.6082499628073</c:v>
                </c:pt>
                <c:pt idx="92">
                  <c:v>10.785439013992</c:v>
                </c:pt>
                <c:pt idx="93">
                  <c:v>10.9626280651766</c:v>
                </c:pt>
                <c:pt idx="94">
                  <c:v>11.1398171163613</c:v>
                </c:pt>
                <c:pt idx="95">
                  <c:v>11.317006167546</c:v>
                </c:pt>
                <c:pt idx="96">
                  <c:v>11.4941952187307</c:v>
                </c:pt>
                <c:pt idx="97">
                  <c:v>11.6713842699154</c:v>
                </c:pt>
                <c:pt idx="98">
                  <c:v>11.8469625115438</c:v>
                </c:pt>
                <c:pt idx="99">
                  <c:v>12.0209299436161</c:v>
                </c:pt>
                <c:pt idx="100">
                  <c:v>12.1932865661321</c:v>
                </c:pt>
                <c:pt idx="101">
                  <c:v>12.3640323790919</c:v>
                </c:pt>
                <c:pt idx="102">
                  <c:v>12.5331673824954</c:v>
                </c:pt>
                <c:pt idx="103">
                  <c:v>12.7006915763428</c:v>
                </c:pt>
                <c:pt idx="104">
                  <c:v>12.8666049606339</c:v>
                </c:pt>
                <c:pt idx="105">
                  <c:v>13.0309075353687</c:v>
                </c:pt>
                <c:pt idx="106">
                  <c:v>13.1935993005474</c:v>
                </c:pt>
                <c:pt idx="107">
                  <c:v>13.3546802561698</c:v>
                </c:pt>
                <c:pt idx="108">
                  <c:v>13.5095954335866</c:v>
                </c:pt>
                <c:pt idx="109">
                  <c:v>13.6583448327977</c:v>
                </c:pt>
                <c:pt idx="110">
                  <c:v>13.8009284538032</c:v>
                </c:pt>
                <c:pt idx="111">
                  <c:v>13.937346296603</c:v>
                </c:pt>
                <c:pt idx="112">
                  <c:v>14.0675983611972</c:v>
                </c:pt>
                <c:pt idx="113">
                  <c:v>14.1916846475858</c:v>
                </c:pt>
                <c:pt idx="114">
                  <c:v>14.3096051557687</c:v>
                </c:pt>
                <c:pt idx="115">
                  <c:v>14.4213598857459</c:v>
                </c:pt>
                <c:pt idx="116">
                  <c:v>14.5269488375176</c:v>
                </c:pt>
                <c:pt idx="117">
                  <c:v>14.6263720110836</c:v>
                </c:pt>
                <c:pt idx="118">
                  <c:v>14.7196294064439</c:v>
                </c:pt>
                <c:pt idx="119">
                  <c:v>14.8183404506558</c:v>
                </c:pt>
                <c:pt idx="120">
                  <c:v>14.9225051437191</c:v>
                </c:pt>
                <c:pt idx="121">
                  <c:v>15.0321234856339</c:v>
                </c:pt>
                <c:pt idx="122">
                  <c:v>15.1471954764001</c:v>
                </c:pt>
                <c:pt idx="123">
                  <c:v>15.2677211160179</c:v>
                </c:pt>
                <c:pt idx="124">
                  <c:v>15.3937004044872</c:v>
                </c:pt>
                <c:pt idx="125">
                  <c:v>15.5251333418079</c:v>
                </c:pt>
                <c:pt idx="126">
                  <c:v>15.6620199279801</c:v>
                </c:pt>
                <c:pt idx="127">
                  <c:v>15.8043601630038</c:v>
                </c:pt>
                <c:pt idx="128">
                  <c:v>15.952154046879</c:v>
                </c:pt>
                <c:pt idx="129">
                  <c:v>16.1054015796057</c:v>
                </c:pt>
                <c:pt idx="130">
                  <c:v>16.2641027611838</c:v>
                </c:pt>
                <c:pt idx="131">
                  <c:v>16.4282575916134</c:v>
                </c:pt>
                <c:pt idx="132">
                  <c:v>16.5978660708946</c:v>
                </c:pt>
                <c:pt idx="133">
                  <c:v>16.7729281990272</c:v>
                </c:pt>
                <c:pt idx="134">
                  <c:v>16.9534439760112</c:v>
                </c:pt>
                <c:pt idx="135">
                  <c:v>17.1394134018468</c:v>
                </c:pt>
                <c:pt idx="136">
                  <c:v>17.3308364765338</c:v>
                </c:pt>
                <c:pt idx="137">
                  <c:v>17.5277132000723</c:v>
                </c:pt>
                <c:pt idx="138">
                  <c:v>17.7090655941562</c:v>
                </c:pt>
                <c:pt idx="139">
                  <c:v>17.8748936587853</c:v>
                </c:pt>
                <c:pt idx="140">
                  <c:v>18.0251973939599</c:v>
                </c:pt>
                <c:pt idx="141">
                  <c:v>18.1599767996798</c:v>
                </c:pt>
                <c:pt idx="142">
                  <c:v>18.2792318759451</c:v>
                </c:pt>
                <c:pt idx="143">
                  <c:v>18.3829626227556</c:v>
                </c:pt>
                <c:pt idx="144">
                  <c:v>18.4711690401116</c:v>
                </c:pt>
                <c:pt idx="145">
                  <c:v>18.5438511280129</c:v>
                </c:pt>
                <c:pt idx="146">
                  <c:v>18.6010088864596</c:v>
                </c:pt>
                <c:pt idx="147">
                  <c:v>18.6620386220914</c:v>
                </c:pt>
                <c:pt idx="148">
                  <c:v>18.7269403349083</c:v>
                </c:pt>
                <c:pt idx="149">
                  <c:v>18.7957140249102</c:v>
                </c:pt>
                <c:pt idx="150">
                  <c:v>18.8683596920973</c:v>
                </c:pt>
                <c:pt idx="151">
                  <c:v>18.9448773364695</c:v>
                </c:pt>
                <c:pt idx="152">
                  <c:v>19.0252669580267</c:v>
                </c:pt>
                <c:pt idx="153">
                  <c:v>19.1095285567691</c:v>
                </c:pt>
                <c:pt idx="154">
                  <c:v>19.1976621326965</c:v>
                </c:pt>
                <c:pt idx="155">
                  <c:v>19.2896676858091</c:v>
                </c:pt>
                <c:pt idx="156">
                  <c:v>19.3855452161067</c:v>
                </c:pt>
                <c:pt idx="157">
                  <c:v>19.4852947235895</c:v>
                </c:pt>
                <c:pt idx="158">
                  <c:v>19.5889162082573</c:v>
                </c:pt>
                <c:pt idx="159">
                  <c:v>19.6964096701103</c:v>
                </c:pt>
                <c:pt idx="160">
                  <c:v>19.8077751091483</c:v>
                </c:pt>
                <c:pt idx="161">
                  <c:v>19.9230125253715</c:v>
                </c:pt>
                <c:pt idx="162">
                  <c:v>20.0421219187797</c:v>
                </c:pt>
                <c:pt idx="163">
                  <c:v>20.165103289373</c:v>
                </c:pt>
                <c:pt idx="164">
                  <c:v>20.2919566371515</c:v>
                </c:pt>
                <c:pt idx="165">
                  <c:v>20.422681962115</c:v>
                </c:pt>
                <c:pt idx="166">
                  <c:v>20.5572792642636</c:v>
                </c:pt>
                <c:pt idx="167">
                  <c:v>20.6957485435973</c:v>
                </c:pt>
                <c:pt idx="168">
                  <c:v>20.8380898001161</c:v>
                </c:pt>
                <c:pt idx="169">
                  <c:v>20.9843030338201</c:v>
                </c:pt>
                <c:pt idx="170">
                  <c:v>21.1343882447091</c:v>
                </c:pt>
                <c:pt idx="171">
                  <c:v>21.2883454327832</c:v>
                </c:pt>
                <c:pt idx="172">
                  <c:v>21.4461745980424</c:v>
                </c:pt>
                <c:pt idx="173">
                  <c:v>21.6078757404867</c:v>
                </c:pt>
                <c:pt idx="174">
                  <c:v>21.7734488601161</c:v>
                </c:pt>
                <c:pt idx="175">
                  <c:v>21.9428939569306</c:v>
                </c:pt>
                <c:pt idx="176">
                  <c:v>22.1162110309302</c:v>
                </c:pt>
                <c:pt idx="177">
                  <c:v>22.2934000821149</c:v>
                </c:pt>
                <c:pt idx="178">
                  <c:v>22.4705891332996</c:v>
                </c:pt>
                <c:pt idx="179">
                  <c:v>22.6477781844842</c:v>
                </c:pt>
                <c:pt idx="180">
                  <c:v>22.8249672356689</c:v>
                </c:pt>
                <c:pt idx="181">
                  <c:v>23.0021562868536</c:v>
                </c:pt>
                <c:pt idx="182">
                  <c:v>23.1793453380383</c:v>
                </c:pt>
                <c:pt idx="183">
                  <c:v>23.356534389223</c:v>
                </c:pt>
                <c:pt idx="184">
                  <c:v>23.5337234404077</c:v>
                </c:pt>
                <c:pt idx="185">
                  <c:v>23.7109124915923</c:v>
                </c:pt>
                <c:pt idx="186">
                  <c:v>23.888101542777</c:v>
                </c:pt>
                <c:pt idx="187">
                  <c:v>24.0652905939617</c:v>
                </c:pt>
                <c:pt idx="188">
                  <c:v>24.2424796451464</c:v>
                </c:pt>
                <c:pt idx="189">
                  <c:v>24.4196686963311</c:v>
                </c:pt>
                <c:pt idx="190">
                  <c:v>24.5968577475158</c:v>
                </c:pt>
                <c:pt idx="191">
                  <c:v>24.7740467987004</c:v>
                </c:pt>
                <c:pt idx="192">
                  <c:v>24.9512358498851</c:v>
                </c:pt>
                <c:pt idx="193">
                  <c:v>25.1284249010698</c:v>
                </c:pt>
                <c:pt idx="194">
                  <c:v>25.3056139522545</c:v>
                </c:pt>
                <c:pt idx="195">
                  <c:v>25.4828030034392</c:v>
                </c:pt>
                <c:pt idx="196">
                  <c:v>25.6599920546239</c:v>
                </c:pt>
                <c:pt idx="197">
                  <c:v>25.8371811058086</c:v>
                </c:pt>
                <c:pt idx="198">
                  <c:v>26.0320890621118</c:v>
                </c:pt>
                <c:pt idx="199">
                  <c:v>26.2447159235335</c:v>
                </c:pt>
                <c:pt idx="200">
                  <c:v>26.4750616900736</c:v>
                </c:pt>
                <c:pt idx="201">
                  <c:v>26.7231263617323</c:v>
                </c:pt>
                <c:pt idx="202">
                  <c:v>26.9889099385094</c:v>
                </c:pt>
                <c:pt idx="203">
                  <c:v>27.2724124204049</c:v>
                </c:pt>
                <c:pt idx="204">
                  <c:v>27.5736338074189</c:v>
                </c:pt>
                <c:pt idx="205">
                  <c:v>27.8925740995515</c:v>
                </c:pt>
                <c:pt idx="206">
                  <c:v>28.2292332968024</c:v>
                </c:pt>
                <c:pt idx="207">
                  <c:v>28.5836113991718</c:v>
                </c:pt>
                <c:pt idx="208">
                  <c:v>28.9379895015411</c:v>
                </c:pt>
                <c:pt idx="209">
                  <c:v>29.2923676039105</c:v>
                </c:pt>
                <c:pt idx="210">
                  <c:v>29.6467457062799</c:v>
                </c:pt>
                <c:pt idx="211">
                  <c:v>30.0011238086492</c:v>
                </c:pt>
                <c:pt idx="212">
                  <c:v>30.3555019110186</c:v>
                </c:pt>
                <c:pt idx="213">
                  <c:v>30.709880013388</c:v>
                </c:pt>
                <c:pt idx="214">
                  <c:v>31.0642581157573</c:v>
                </c:pt>
                <c:pt idx="215">
                  <c:v>31.4186362181267</c:v>
                </c:pt>
                <c:pt idx="216">
                  <c:v>31.773014320496</c:v>
                </c:pt>
                <c:pt idx="217">
                  <c:v>32.1273924228654</c:v>
                </c:pt>
                <c:pt idx="218">
                  <c:v>32.4817705252348</c:v>
                </c:pt>
                <c:pt idx="219">
                  <c:v>32.8361486276042</c:v>
                </c:pt>
                <c:pt idx="220">
                  <c:v>33.1905267299735</c:v>
                </c:pt>
                <c:pt idx="221">
                  <c:v>33.5449048323429</c:v>
                </c:pt>
                <c:pt idx="222">
                  <c:v>33.8992829347122</c:v>
                </c:pt>
                <c:pt idx="223">
                  <c:v>34.3009114507308</c:v>
                </c:pt>
                <c:pt idx="224">
                  <c:v>34.7497903803983</c:v>
                </c:pt>
                <c:pt idx="225">
                  <c:v>35.2459197237151</c:v>
                </c:pt>
                <c:pt idx="226">
                  <c:v>35.7892994806812</c:v>
                </c:pt>
                <c:pt idx="227">
                  <c:v>36.3799296512962</c:v>
                </c:pt>
                <c:pt idx="228">
                  <c:v>37.0689981836813</c:v>
                </c:pt>
                <c:pt idx="229">
                  <c:v>37.8565050778356</c:v>
                </c:pt>
                <c:pt idx="230">
                  <c:v>38.742450333759</c:v>
                </c:pt>
                <c:pt idx="231">
                  <c:v>39.6283955896824</c:v>
                </c:pt>
                <c:pt idx="232">
                  <c:v>40.5143408456058</c:v>
                </c:pt>
                <c:pt idx="233">
                  <c:v>41.4002861015293</c:v>
                </c:pt>
                <c:pt idx="234">
                  <c:v>42.2862313574527</c:v>
                </c:pt>
                <c:pt idx="235">
                  <c:v>43.1721766133761</c:v>
                </c:pt>
                <c:pt idx="236">
                  <c:v>44.0581218692995</c:v>
                </c:pt>
                <c:pt idx="237">
                  <c:v>44.9440671252229</c:v>
                </c:pt>
                <c:pt idx="238">
                  <c:v>45.8300123811454</c:v>
                </c:pt>
                <c:pt idx="239">
                  <c:v>47.1589302650292</c:v>
                </c:pt>
                <c:pt idx="240">
                  <c:v>48.9308207768761</c:v>
                </c:pt>
                <c:pt idx="241">
                  <c:v>50.7027112887229</c:v>
                </c:pt>
                <c:pt idx="242">
                  <c:v>52.4746018005697</c:v>
                </c:pt>
                <c:pt idx="243">
                  <c:v>54.2464923124165</c:v>
                </c:pt>
                <c:pt idx="244">
                  <c:v>56.0183828242634</c:v>
                </c:pt>
                <c:pt idx="245">
                  <c:v>57.7902733361102</c:v>
                </c:pt>
                <c:pt idx="246">
                  <c:v>59.5621638479552</c:v>
                </c:pt>
                <c:pt idx="247">
                  <c:v>60.1527940185708</c:v>
                </c:pt>
                <c:pt idx="248">
                  <c:v>60.7434241891865</c:v>
                </c:pt>
                <c:pt idx="249">
                  <c:v>61.3340543598021</c:v>
                </c:pt>
                <c:pt idx="250">
                  <c:v>61.9246845304177</c:v>
                </c:pt>
                <c:pt idx="251">
                  <c:v>62.5153147010333</c:v>
                </c:pt>
                <c:pt idx="252">
                  <c:v>63.1059448716489</c:v>
                </c:pt>
                <c:pt idx="253">
                  <c:v>63.6965750422645</c:v>
                </c:pt>
                <c:pt idx="254">
                  <c:v>64.2872052128801</c:v>
                </c:pt>
                <c:pt idx="255">
                  <c:v>64.8778353834957</c:v>
                </c:pt>
                <c:pt idx="256">
                  <c:v>65.4684655541113</c:v>
                </c:pt>
                <c:pt idx="257">
                  <c:v>66.0590957247269</c:v>
                </c:pt>
                <c:pt idx="258">
                  <c:v>66.6497258953425</c:v>
                </c:pt>
                <c:pt idx="259">
                  <c:v>67.2403560659582</c:v>
                </c:pt>
                <c:pt idx="260">
                  <c:v>67.8309862365738</c:v>
                </c:pt>
                <c:pt idx="261">
                  <c:v>68.4216164071894</c:v>
                </c:pt>
                <c:pt idx="262">
                  <c:v>69.012246577805</c:v>
                </c:pt>
                <c:pt idx="263">
                  <c:v>69.6028767484206</c:v>
                </c:pt>
                <c:pt idx="264">
                  <c:v>70.1935069190362</c:v>
                </c:pt>
                <c:pt idx="265">
                  <c:v>70.7841370896518</c:v>
                </c:pt>
                <c:pt idx="266">
                  <c:v>71.3747672602675</c:v>
                </c:pt>
                <c:pt idx="267">
                  <c:v>71.9653974308831</c:v>
                </c:pt>
                <c:pt idx="268">
                  <c:v>72.5560276014987</c:v>
                </c:pt>
                <c:pt idx="269">
                  <c:v>73.1466577721143</c:v>
                </c:pt>
                <c:pt idx="270">
                  <c:v>73.7372879427299</c:v>
                </c:pt>
                <c:pt idx="271">
                  <c:v>74.3279181133455</c:v>
                </c:pt>
                <c:pt idx="272">
                  <c:v>74.9185482839611</c:v>
                </c:pt>
                <c:pt idx="273">
                  <c:v>75.5091784545767</c:v>
                </c:pt>
                <c:pt idx="274">
                  <c:v>76.0998086251924</c:v>
                </c:pt>
                <c:pt idx="275">
                  <c:v>76.690438795808</c:v>
                </c:pt>
                <c:pt idx="276">
                  <c:v>77.2810689664236</c:v>
                </c:pt>
                <c:pt idx="277">
                  <c:v>77.8716991370392</c:v>
                </c:pt>
                <c:pt idx="278">
                  <c:v>78.4623293076548</c:v>
                </c:pt>
                <c:pt idx="279">
                  <c:v>79.0529594782704</c:v>
                </c:pt>
                <c:pt idx="280">
                  <c:v>79.643589648886</c:v>
                </c:pt>
                <c:pt idx="281">
                  <c:v>80.2342198195016</c:v>
                </c:pt>
                <c:pt idx="282">
                  <c:v>80.8248499901173</c:v>
                </c:pt>
                <c:pt idx="283">
                  <c:v>81.4154801607329</c:v>
                </c:pt>
                <c:pt idx="284">
                  <c:v>82.0061103313485</c:v>
                </c:pt>
                <c:pt idx="285">
                  <c:v>82.5967405019641</c:v>
                </c:pt>
                <c:pt idx="286">
                  <c:v>83.1873706725797</c:v>
                </c:pt>
                <c:pt idx="287">
                  <c:v>83.7780008431953</c:v>
                </c:pt>
                <c:pt idx="288">
                  <c:v>84.3686310138109</c:v>
                </c:pt>
                <c:pt idx="289">
                  <c:v>84.9592611844265</c:v>
                </c:pt>
                <c:pt idx="290">
                  <c:v>85.5498913550421</c:v>
                </c:pt>
                <c:pt idx="291">
                  <c:v>86.1405215256577</c:v>
                </c:pt>
                <c:pt idx="292">
                  <c:v>86.7311516962733</c:v>
                </c:pt>
                <c:pt idx="293">
                  <c:v>87.321781866889</c:v>
                </c:pt>
                <c:pt idx="294">
                  <c:v>87.9124120375046</c:v>
                </c:pt>
                <c:pt idx="295">
                  <c:v>88.5030422081202</c:v>
                </c:pt>
                <c:pt idx="296">
                  <c:v>89.0936723787358</c:v>
                </c:pt>
                <c:pt idx="297">
                  <c:v>89.6843025493514</c:v>
                </c:pt>
                <c:pt idx="298">
                  <c:v>90.274932719967</c:v>
                </c:pt>
                <c:pt idx="299">
                  <c:v>90.8655628905826</c:v>
                </c:pt>
                <c:pt idx="300">
                  <c:v>91.4561930611982</c:v>
                </c:pt>
                <c:pt idx="301">
                  <c:v>92.0468232318137</c:v>
                </c:pt>
                <c:pt idx="302">
                  <c:v>92.5587027130135</c:v>
                </c:pt>
                <c:pt idx="303">
                  <c:v>92.991831504798</c:v>
                </c:pt>
                <c:pt idx="304">
                  <c:v>93.3462096071678</c:v>
                </c:pt>
                <c:pt idx="305">
                  <c:v>93.6518607204616</c:v>
                </c:pt>
                <c:pt idx="306">
                  <c:v>93.9087848446796</c:v>
                </c:pt>
                <c:pt idx="307">
                  <c:v>94.1169819798217</c:v>
                </c:pt>
                <c:pt idx="308">
                  <c:v>94.2764521258883</c:v>
                </c:pt>
                <c:pt idx="309">
                  <c:v>94.3871952828787</c:v>
                </c:pt>
                <c:pt idx="310">
                  <c:v>94.49839986969</c:v>
                </c:pt>
                <c:pt idx="311">
                  <c:v>94.610065886322</c:v>
                </c:pt>
                <c:pt idx="312">
                  <c:v>94.7221933327748</c:v>
                </c:pt>
                <c:pt idx="313">
                  <c:v>94.8347822090484</c:v>
                </c:pt>
                <c:pt idx="314">
                  <c:v>94.9478325151428</c:v>
                </c:pt>
                <c:pt idx="315">
                  <c:v>95.061344251058</c:v>
                </c:pt>
                <c:pt idx="316">
                  <c:v>95.175317416794</c:v>
                </c:pt>
                <c:pt idx="317">
                  <c:v>95.2897520123507</c:v>
                </c:pt>
                <c:pt idx="318">
                  <c:v>95.4046480377283</c:v>
                </c:pt>
                <c:pt idx="319">
                  <c:v>95.5200054929266</c:v>
                </c:pt>
                <c:pt idx="320">
                  <c:v>95.6358243779458</c:v>
                </c:pt>
                <c:pt idx="321">
                  <c:v>95.7521046927858</c:v>
                </c:pt>
                <c:pt idx="322">
                  <c:v>95.8688464374465</c:v>
                </c:pt>
                <c:pt idx="323">
                  <c:v>95.986049611928</c:v>
                </c:pt>
                <c:pt idx="324">
                  <c:v>96.1037142162303</c:v>
                </c:pt>
                <c:pt idx="325">
                  <c:v>96.2218402503535</c:v>
                </c:pt>
                <c:pt idx="326">
                  <c:v>96.3388387258628</c:v>
                </c:pt>
                <c:pt idx="327">
                  <c:v>96.4547096427583</c:v>
                </c:pt>
                <c:pt idx="328">
                  <c:v>96.5694530010399</c:v>
                </c:pt>
                <c:pt idx="329">
                  <c:v>96.6830688007078</c:v>
                </c:pt>
                <c:pt idx="330">
                  <c:v>96.7955570417618</c:v>
                </c:pt>
                <c:pt idx="331">
                  <c:v>96.906917724202</c:v>
                </c:pt>
                <c:pt idx="332">
                  <c:v>97.0171508480284</c:v>
                </c:pt>
                <c:pt idx="333">
                  <c:v>97.126256413241</c:v>
                </c:pt>
                <c:pt idx="334">
                  <c:v>97.2342344198397</c:v>
                </c:pt>
                <c:pt idx="335">
                  <c:v>97.3410848678247</c:v>
                </c:pt>
                <c:pt idx="336">
                  <c:v>97.4468077571958</c:v>
                </c:pt>
                <c:pt idx="337">
                  <c:v>97.5514030879531</c:v>
                </c:pt>
                <c:pt idx="338">
                  <c:v>97.6548708600966</c:v>
                </c:pt>
                <c:pt idx="339">
                  <c:v>97.7572110736263</c:v>
                </c:pt>
                <c:pt idx="340">
                  <c:v>97.8584237285422</c:v>
                </c:pt>
                <c:pt idx="341">
                  <c:v>97.9585088248443</c:v>
                </c:pt>
                <c:pt idx="342">
                  <c:v>98.0574663625325</c:v>
                </c:pt>
                <c:pt idx="343">
                  <c:v>98.1552963416069</c:v>
                </c:pt>
                <c:pt idx="344">
                  <c:v>98.2519987620675</c:v>
                </c:pt>
                <c:pt idx="345">
                  <c:v>98.3475736239143</c:v>
                </c:pt>
                <c:pt idx="346">
                  <c:v>98.4420209271473</c:v>
                </c:pt>
                <c:pt idx="347">
                  <c:v>98.5353406717665</c:v>
                </c:pt>
                <c:pt idx="348">
                  <c:v>98.6275328577718</c:v>
                </c:pt>
                <c:pt idx="349">
                  <c:v>98.7185974851633</c:v>
                </c:pt>
                <c:pt idx="350">
                  <c:v>98.808534553941</c:v>
                </c:pt>
                <c:pt idx="351">
                  <c:v>98.8973440641049</c:v>
                </c:pt>
                <c:pt idx="352">
                  <c:v>98.985026015655</c:v>
                </c:pt>
                <c:pt idx="353">
                  <c:v>99.0715804085913</c:v>
                </c:pt>
                <c:pt idx="354">
                  <c:v>99.1570072429137</c:v>
                </c:pt>
                <c:pt idx="355">
                  <c:v>99.2413065186223</c:v>
                </c:pt>
                <c:pt idx="356">
                  <c:v>99.325605794331</c:v>
                </c:pt>
                <c:pt idx="357">
                  <c:v>99.4099050700396</c:v>
                </c:pt>
                <c:pt idx="358">
                  <c:v>99.4942043457482</c:v>
                </c:pt>
                <c:pt idx="359">
                  <c:v>99.5785036214568</c:v>
                </c:pt>
                <c:pt idx="360">
                  <c:v>99.6628028971655</c:v>
                </c:pt>
                <c:pt idx="361">
                  <c:v>99.7471021728741</c:v>
                </c:pt>
                <c:pt idx="362">
                  <c:v>99.8314014485828</c:v>
                </c:pt>
                <c:pt idx="363">
                  <c:v>99.9157007242914</c:v>
                </c:pt>
                <c:pt idx="364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label 6</c:f>
              <c:strCache>
                <c:ptCount val="1"/>
                <c:pt idx="0">
                  <c:v>Column AD</c:v>
                </c:pt>
              </c:strCache>
            </c:strRef>
          </c:tx>
          <c:spPr>
            <a:solidFill>
              <a:srgbClr val="e3ab00"/>
            </a:solidFill>
            <a:ln w="19080">
              <a:solidFill>
                <a:srgbClr val="e3ab0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7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6</c:f>
              <c:numCache>
                <c:formatCode>General</c:formatCode>
                <c:ptCount val="365"/>
                <c:pt idx="0">
                  <c:v>0.0986885773816534</c:v>
                </c:pt>
                <c:pt idx="1">
                  <c:v>0.197937486689217</c:v>
                </c:pt>
                <c:pt idx="2">
                  <c:v>0.297746727922691</c:v>
                </c:pt>
                <c:pt idx="3">
                  <c:v>0.398116301082074</c:v>
                </c:pt>
                <c:pt idx="4">
                  <c:v>0.499046206167368</c:v>
                </c:pt>
                <c:pt idx="5">
                  <c:v>0.600536443178573</c:v>
                </c:pt>
                <c:pt idx="6">
                  <c:v>0.702587012115687</c:v>
                </c:pt>
                <c:pt idx="7">
                  <c:v>0.805197912978711</c:v>
                </c:pt>
                <c:pt idx="8">
                  <c:v>0.908369145767646</c:v>
                </c:pt>
                <c:pt idx="9">
                  <c:v>1.01210071048249</c:v>
                </c:pt>
                <c:pt idx="10">
                  <c:v>1.11639260712325</c:v>
                </c:pt>
                <c:pt idx="11">
                  <c:v>1.22124483568991</c:v>
                </c:pt>
                <c:pt idx="12">
                  <c:v>1.32665739618249</c:v>
                </c:pt>
                <c:pt idx="13">
                  <c:v>1.43263028860097</c:v>
                </c:pt>
                <c:pt idx="14">
                  <c:v>1.53916351294537</c:v>
                </c:pt>
                <c:pt idx="15">
                  <c:v>1.64625706921567</c:v>
                </c:pt>
                <c:pt idx="16">
                  <c:v>1.75391095741189</c:v>
                </c:pt>
                <c:pt idx="17">
                  <c:v>1.86212517753402</c:v>
                </c:pt>
                <c:pt idx="18">
                  <c:v>1.97089972958206</c:v>
                </c:pt>
                <c:pt idx="19">
                  <c:v>2.08023461355601</c:v>
                </c:pt>
                <c:pt idx="20">
                  <c:v>2.19012982945587</c:v>
                </c:pt>
                <c:pt idx="21">
                  <c:v>2.30058537728164</c:v>
                </c:pt>
                <c:pt idx="22">
                  <c:v>2.41160125703332</c:v>
                </c:pt>
                <c:pt idx="23">
                  <c:v>2.52317746871091</c:v>
                </c:pt>
                <c:pt idx="24">
                  <c:v>2.63531401231441</c:v>
                </c:pt>
                <c:pt idx="25">
                  <c:v>2.74801088784383</c:v>
                </c:pt>
                <c:pt idx="26">
                  <c:v>2.86126809529915</c:v>
                </c:pt>
                <c:pt idx="27">
                  <c:v>2.97508563468038</c:v>
                </c:pt>
                <c:pt idx="28">
                  <c:v>3.08946350598752</c:v>
                </c:pt>
                <c:pt idx="29">
                  <c:v>3.20440170922057</c:v>
                </c:pt>
                <c:pt idx="30">
                  <c:v>3.31990024437953</c:v>
                </c:pt>
                <c:pt idx="31">
                  <c:v>3.43595911146441</c:v>
                </c:pt>
                <c:pt idx="32">
                  <c:v>3.55257831047519</c:v>
                </c:pt>
                <c:pt idx="33">
                  <c:v>3.66975784141188</c:v>
                </c:pt>
                <c:pt idx="34">
                  <c:v>3.78749770427448</c:v>
                </c:pt>
                <c:pt idx="35">
                  <c:v>3.90579789906299</c:v>
                </c:pt>
                <c:pt idx="36">
                  <c:v>4.02465842577742</c:v>
                </c:pt>
                <c:pt idx="37">
                  <c:v>4.14407928441775</c:v>
                </c:pt>
                <c:pt idx="38">
                  <c:v>4.26406047498399</c:v>
                </c:pt>
                <c:pt idx="39">
                  <c:v>4.38460199747615</c:v>
                </c:pt>
                <c:pt idx="40">
                  <c:v>4.50570385189421</c:v>
                </c:pt>
                <c:pt idx="41">
                  <c:v>4.62736603823818</c:v>
                </c:pt>
                <c:pt idx="42">
                  <c:v>4.74958855650807</c:v>
                </c:pt>
                <c:pt idx="43">
                  <c:v>4.87237140670386</c:v>
                </c:pt>
                <c:pt idx="44">
                  <c:v>4.99571458882557</c:v>
                </c:pt>
                <c:pt idx="45">
                  <c:v>5.11961810287319</c:v>
                </c:pt>
                <c:pt idx="46">
                  <c:v>5.24408194884672</c:v>
                </c:pt>
                <c:pt idx="47">
                  <c:v>5.36910612674615</c:v>
                </c:pt>
                <c:pt idx="48">
                  <c:v>5.4946906365715</c:v>
                </c:pt>
                <c:pt idx="49">
                  <c:v>5.62083547832276</c:v>
                </c:pt>
                <c:pt idx="50">
                  <c:v>5.74754065199993</c:v>
                </c:pt>
                <c:pt idx="51">
                  <c:v>5.87480615760301</c:v>
                </c:pt>
                <c:pt idx="52">
                  <c:v>6.002631995132</c:v>
                </c:pt>
                <c:pt idx="53">
                  <c:v>6.1310181645869</c:v>
                </c:pt>
                <c:pt idx="54">
                  <c:v>6.25996466596771</c:v>
                </c:pt>
                <c:pt idx="55">
                  <c:v>6.38947149927442</c:v>
                </c:pt>
                <c:pt idx="56">
                  <c:v>6.51953866450705</c:v>
                </c:pt>
                <c:pt idx="57">
                  <c:v>6.65016616166559</c:v>
                </c:pt>
                <c:pt idx="58">
                  <c:v>6.78135399075004</c:v>
                </c:pt>
                <c:pt idx="59">
                  <c:v>6.9131021517604</c:v>
                </c:pt>
                <c:pt idx="60">
                  <c:v>7.04541064469667</c:v>
                </c:pt>
                <c:pt idx="61">
                  <c:v>7.17827946955885</c:v>
                </c:pt>
                <c:pt idx="62">
                  <c:v>7.31170862634695</c:v>
                </c:pt>
                <c:pt idx="63">
                  <c:v>7.44569811506095</c:v>
                </c:pt>
                <c:pt idx="64">
                  <c:v>7.58024793570086</c:v>
                </c:pt>
                <c:pt idx="65">
                  <c:v>7.71535808826668</c:v>
                </c:pt>
                <c:pt idx="66">
                  <c:v>7.85102857275841</c:v>
                </c:pt>
                <c:pt idx="67">
                  <c:v>7.98725938917605</c:v>
                </c:pt>
                <c:pt idx="68">
                  <c:v>8.1240505375196</c:v>
                </c:pt>
                <c:pt idx="69">
                  <c:v>8.26140201778906</c:v>
                </c:pt>
                <c:pt idx="70">
                  <c:v>8.39931382998444</c:v>
                </c:pt>
                <c:pt idx="71">
                  <c:v>8.53778597410572</c:v>
                </c:pt>
                <c:pt idx="72">
                  <c:v>8.67681845015291</c:v>
                </c:pt>
                <c:pt idx="73">
                  <c:v>8.81641125812602</c:v>
                </c:pt>
                <c:pt idx="74">
                  <c:v>8.95656439802504</c:v>
                </c:pt>
                <c:pt idx="75">
                  <c:v>9.09727786984996</c:v>
                </c:pt>
                <c:pt idx="76">
                  <c:v>9.2385516736008</c:v>
                </c:pt>
                <c:pt idx="77">
                  <c:v>9.38038580927755</c:v>
                </c:pt>
                <c:pt idx="78">
                  <c:v>9.5227802768802</c:v>
                </c:pt>
                <c:pt idx="79">
                  <c:v>9.66573507640877</c:v>
                </c:pt>
                <c:pt idx="80">
                  <c:v>9.80925020786325</c:v>
                </c:pt>
                <c:pt idx="81">
                  <c:v>9.95332567124363</c:v>
                </c:pt>
                <c:pt idx="82">
                  <c:v>10.0979614665499</c:v>
                </c:pt>
                <c:pt idx="83">
                  <c:v>10.2431575937821</c:v>
                </c:pt>
                <c:pt idx="84">
                  <c:v>10.3889140529403</c:v>
                </c:pt>
                <c:pt idx="85">
                  <c:v>10.5352308440243</c:v>
                </c:pt>
                <c:pt idx="86">
                  <c:v>10.6821079670342</c:v>
                </c:pt>
                <c:pt idx="87">
                  <c:v>10.8295454219701</c:v>
                </c:pt>
                <c:pt idx="88">
                  <c:v>10.9775432088318</c:v>
                </c:pt>
                <c:pt idx="89">
                  <c:v>11.1261013276195</c:v>
                </c:pt>
                <c:pt idx="90">
                  <c:v>11.2752197783331</c:v>
                </c:pt>
                <c:pt idx="91">
                  <c:v>11.4248985609726</c:v>
                </c:pt>
                <c:pt idx="92">
                  <c:v>11.575137675538</c:v>
                </c:pt>
                <c:pt idx="93">
                  <c:v>11.7259371220293</c:v>
                </c:pt>
                <c:pt idx="94">
                  <c:v>11.8772969004465</c:v>
                </c:pt>
                <c:pt idx="95">
                  <c:v>12.0292170107896</c:v>
                </c:pt>
                <c:pt idx="96">
                  <c:v>12.1816974530587</c:v>
                </c:pt>
                <c:pt idx="97">
                  <c:v>12.3347382272536</c:v>
                </c:pt>
                <c:pt idx="98">
                  <c:v>12.4883393333745</c:v>
                </c:pt>
                <c:pt idx="99">
                  <c:v>12.6425007714212</c:v>
                </c:pt>
                <c:pt idx="100">
                  <c:v>12.7972225413939</c:v>
                </c:pt>
                <c:pt idx="101">
                  <c:v>12.9525046432925</c:v>
                </c:pt>
                <c:pt idx="102">
                  <c:v>13.108347077117</c:v>
                </c:pt>
                <c:pt idx="103">
                  <c:v>13.2647498428674</c:v>
                </c:pt>
                <c:pt idx="104">
                  <c:v>13.4217129405438</c:v>
                </c:pt>
                <c:pt idx="105">
                  <c:v>13.579236370146</c:v>
                </c:pt>
                <c:pt idx="106">
                  <c:v>13.7373201316741</c:v>
                </c:pt>
                <c:pt idx="107">
                  <c:v>13.8959642251282</c:v>
                </c:pt>
                <c:pt idx="108">
                  <c:v>14.0551686505082</c:v>
                </c:pt>
                <c:pt idx="109">
                  <c:v>14.214933407814</c:v>
                </c:pt>
                <c:pt idx="110">
                  <c:v>14.3752584970458</c:v>
                </c:pt>
                <c:pt idx="111">
                  <c:v>14.5361439182035</c:v>
                </c:pt>
                <c:pt idx="112">
                  <c:v>14.6975896712871</c:v>
                </c:pt>
                <c:pt idx="113">
                  <c:v>14.8595957562966</c:v>
                </c:pt>
                <c:pt idx="114">
                  <c:v>15.0221621732321</c:v>
                </c:pt>
                <c:pt idx="115">
                  <c:v>15.1852889220934</c:v>
                </c:pt>
                <c:pt idx="116">
                  <c:v>15.3489760028807</c:v>
                </c:pt>
                <c:pt idx="117">
                  <c:v>15.5132234155938</c:v>
                </c:pt>
                <c:pt idx="118">
                  <c:v>15.6780311602329</c:v>
                </c:pt>
                <c:pt idx="119">
                  <c:v>15.8433992367979</c:v>
                </c:pt>
                <c:pt idx="120">
                  <c:v>16.0093276452887</c:v>
                </c:pt>
                <c:pt idx="121">
                  <c:v>16.1758163857055</c:v>
                </c:pt>
                <c:pt idx="122">
                  <c:v>16.3428654580482</c:v>
                </c:pt>
                <c:pt idx="123">
                  <c:v>16.5104748623169</c:v>
                </c:pt>
                <c:pt idx="124">
                  <c:v>16.6786445985114</c:v>
                </c:pt>
                <c:pt idx="125">
                  <c:v>16.8473746666318</c:v>
                </c:pt>
                <c:pt idx="126">
                  <c:v>17.0166650666782</c:v>
                </c:pt>
                <c:pt idx="127">
                  <c:v>17.1865157986504</c:v>
                </c:pt>
                <c:pt idx="128">
                  <c:v>17.3569268625486</c:v>
                </c:pt>
                <c:pt idx="129">
                  <c:v>17.5278982583727</c:v>
                </c:pt>
                <c:pt idx="130">
                  <c:v>17.6994299861227</c:v>
                </c:pt>
                <c:pt idx="131">
                  <c:v>17.8715220457986</c:v>
                </c:pt>
                <c:pt idx="132">
                  <c:v>18.0441744374004</c:v>
                </c:pt>
                <c:pt idx="133">
                  <c:v>18.2173871609281</c:v>
                </c:pt>
                <c:pt idx="134">
                  <c:v>18.3911602163818</c:v>
                </c:pt>
                <c:pt idx="135">
                  <c:v>18.5654936037613</c:v>
                </c:pt>
                <c:pt idx="136">
                  <c:v>18.7403873230667</c:v>
                </c:pt>
                <c:pt idx="137">
                  <c:v>18.9158413742981</c:v>
                </c:pt>
                <c:pt idx="138">
                  <c:v>19.0918557574554</c:v>
                </c:pt>
                <c:pt idx="139">
                  <c:v>19.2684304725386</c:v>
                </c:pt>
                <c:pt idx="140">
                  <c:v>19.4455655195477</c:v>
                </c:pt>
                <c:pt idx="141">
                  <c:v>19.6232608984827</c:v>
                </c:pt>
                <c:pt idx="142">
                  <c:v>19.8015166093436</c:v>
                </c:pt>
                <c:pt idx="143">
                  <c:v>19.9803326521304</c:v>
                </c:pt>
                <c:pt idx="144">
                  <c:v>20.1597090268431</c:v>
                </c:pt>
                <c:pt idx="145">
                  <c:v>20.3396457334818</c:v>
                </c:pt>
                <c:pt idx="146">
                  <c:v>20.5201427720463</c:v>
                </c:pt>
                <c:pt idx="147">
                  <c:v>20.7012001425368</c:v>
                </c:pt>
                <c:pt idx="148">
                  <c:v>20.8828178449532</c:v>
                </c:pt>
                <c:pt idx="149">
                  <c:v>21.0649958792955</c:v>
                </c:pt>
                <c:pt idx="150">
                  <c:v>21.2477342455637</c:v>
                </c:pt>
                <c:pt idx="151">
                  <c:v>21.4310329437578</c:v>
                </c:pt>
                <c:pt idx="152">
                  <c:v>21.6148919738778</c:v>
                </c:pt>
                <c:pt idx="153">
                  <c:v>21.7993113359237</c:v>
                </c:pt>
                <c:pt idx="154">
                  <c:v>21.9842910298955</c:v>
                </c:pt>
                <c:pt idx="155">
                  <c:v>22.1698310557933</c:v>
                </c:pt>
                <c:pt idx="156">
                  <c:v>22.3559314136169</c:v>
                </c:pt>
                <c:pt idx="157">
                  <c:v>22.5425921033665</c:v>
                </c:pt>
                <c:pt idx="158">
                  <c:v>22.729813125042</c:v>
                </c:pt>
                <c:pt idx="159">
                  <c:v>22.9175944786434</c:v>
                </c:pt>
                <c:pt idx="160">
                  <c:v>23.1059361641707</c:v>
                </c:pt>
                <c:pt idx="161">
                  <c:v>23.2948381816239</c:v>
                </c:pt>
                <c:pt idx="162">
                  <c:v>23.484300531003</c:v>
                </c:pt>
                <c:pt idx="163">
                  <c:v>23.6743232123081</c:v>
                </c:pt>
                <c:pt idx="164">
                  <c:v>23.864906225539</c:v>
                </c:pt>
                <c:pt idx="165">
                  <c:v>24.0560495706959</c:v>
                </c:pt>
                <c:pt idx="166">
                  <c:v>24.2477532477786</c:v>
                </c:pt>
                <c:pt idx="167">
                  <c:v>24.4400172567873</c:v>
                </c:pt>
                <c:pt idx="168">
                  <c:v>24.6328415977219</c:v>
                </c:pt>
                <c:pt idx="169">
                  <c:v>24.8262262705824</c:v>
                </c:pt>
                <c:pt idx="170">
                  <c:v>25.0201712753688</c:v>
                </c:pt>
                <c:pt idx="171">
                  <c:v>25.2146766120811</c:v>
                </c:pt>
                <c:pt idx="172">
                  <c:v>25.4097422807193</c:v>
                </c:pt>
                <c:pt idx="173">
                  <c:v>25.6053682812834</c:v>
                </c:pt>
                <c:pt idx="174">
                  <c:v>25.8015546137735</c:v>
                </c:pt>
                <c:pt idx="175">
                  <c:v>25.9983012781894</c:v>
                </c:pt>
                <c:pt idx="176">
                  <c:v>26.1956082745313</c:v>
                </c:pt>
                <c:pt idx="177">
                  <c:v>26.3934756027991</c:v>
                </c:pt>
                <c:pt idx="178">
                  <c:v>26.5919032629927</c:v>
                </c:pt>
                <c:pt idx="179">
                  <c:v>26.7908912551123</c:v>
                </c:pt>
                <c:pt idx="180">
                  <c:v>26.9904395791578</c:v>
                </c:pt>
                <c:pt idx="181">
                  <c:v>27.1905482351293</c:v>
                </c:pt>
                <c:pt idx="182">
                  <c:v>27.3912172230266</c:v>
                </c:pt>
                <c:pt idx="183">
                  <c:v>27.5924465428498</c:v>
                </c:pt>
                <c:pt idx="184">
                  <c:v>27.794236194599</c:v>
                </c:pt>
                <c:pt idx="185">
                  <c:v>27.996586178274</c:v>
                </c:pt>
                <c:pt idx="186">
                  <c:v>28.199496493875</c:v>
                </c:pt>
                <c:pt idx="187">
                  <c:v>28.4029671414019</c:v>
                </c:pt>
                <c:pt idx="188">
                  <c:v>28.6081900237041</c:v>
                </c:pt>
                <c:pt idx="189">
                  <c:v>28.8151651407817</c:v>
                </c:pt>
                <c:pt idx="190">
                  <c:v>29.0238924926347</c:v>
                </c:pt>
                <c:pt idx="191">
                  <c:v>29.2343720792631</c:v>
                </c:pt>
                <c:pt idx="192">
                  <c:v>29.4466039006668</c:v>
                </c:pt>
                <c:pt idx="193">
                  <c:v>29.6605879568459</c:v>
                </c:pt>
                <c:pt idx="194">
                  <c:v>29.8763242478004</c:v>
                </c:pt>
                <c:pt idx="195">
                  <c:v>30.0938127735303</c:v>
                </c:pt>
                <c:pt idx="196">
                  <c:v>30.3130535340355</c:v>
                </c:pt>
                <c:pt idx="197">
                  <c:v>30.5340465293161</c:v>
                </c:pt>
                <c:pt idx="198">
                  <c:v>30.7567917593721</c:v>
                </c:pt>
                <c:pt idx="199">
                  <c:v>30.9812892242034</c:v>
                </c:pt>
                <c:pt idx="200">
                  <c:v>31.2075389238101</c:v>
                </c:pt>
                <c:pt idx="201">
                  <c:v>31.4355408581922</c:v>
                </c:pt>
                <c:pt idx="202">
                  <c:v>31.6652950273496</c:v>
                </c:pt>
                <c:pt idx="203">
                  <c:v>31.8968014312824</c:v>
                </c:pt>
                <c:pt idx="204">
                  <c:v>32.1300600699906</c:v>
                </c:pt>
                <c:pt idx="205">
                  <c:v>32.3650709434742</c:v>
                </c:pt>
                <c:pt idx="206">
                  <c:v>32.6018340517331</c:v>
                </c:pt>
                <c:pt idx="207">
                  <c:v>32.8403493947674</c:v>
                </c:pt>
                <c:pt idx="208">
                  <c:v>33.0806169725771</c:v>
                </c:pt>
                <c:pt idx="209">
                  <c:v>33.3226367851622</c:v>
                </c:pt>
                <c:pt idx="210">
                  <c:v>33.5664088325226</c:v>
                </c:pt>
                <c:pt idx="211">
                  <c:v>33.8119331146583</c:v>
                </c:pt>
                <c:pt idx="212">
                  <c:v>34.0592096315695</c:v>
                </c:pt>
                <c:pt idx="213">
                  <c:v>34.3082383832561</c:v>
                </c:pt>
                <c:pt idx="214">
                  <c:v>34.559019369718</c:v>
                </c:pt>
                <c:pt idx="215">
                  <c:v>34.8115525909552</c:v>
                </c:pt>
                <c:pt idx="216">
                  <c:v>35.0658380469679</c:v>
                </c:pt>
                <c:pt idx="217">
                  <c:v>35.3218757377559</c:v>
                </c:pt>
                <c:pt idx="218">
                  <c:v>35.5796656633193</c:v>
                </c:pt>
                <c:pt idx="219">
                  <c:v>35.839207823658</c:v>
                </c:pt>
                <c:pt idx="220">
                  <c:v>36.1005022187722</c:v>
                </c:pt>
                <c:pt idx="221">
                  <c:v>36.3635488486617</c:v>
                </c:pt>
                <c:pt idx="222">
                  <c:v>36.6283477133265</c:v>
                </c:pt>
                <c:pt idx="223">
                  <c:v>36.8948988127668</c:v>
                </c:pt>
                <c:pt idx="224">
                  <c:v>37.1632021469824</c:v>
                </c:pt>
                <c:pt idx="225">
                  <c:v>37.4332577159734</c:v>
                </c:pt>
                <c:pt idx="226">
                  <c:v>37.7050655197397</c:v>
                </c:pt>
                <c:pt idx="227">
                  <c:v>37.9786255582815</c:v>
                </c:pt>
                <c:pt idx="228">
                  <c:v>38.2539378315986</c:v>
                </c:pt>
                <c:pt idx="229">
                  <c:v>38.5310023396909</c:v>
                </c:pt>
                <c:pt idx="230">
                  <c:v>38.8285026658376</c:v>
                </c:pt>
                <c:pt idx="231">
                  <c:v>39.1464388100385</c:v>
                </c:pt>
                <c:pt idx="232">
                  <c:v>39.4848107722937</c:v>
                </c:pt>
                <c:pt idx="233">
                  <c:v>39.8436185526032</c:v>
                </c:pt>
                <c:pt idx="234">
                  <c:v>40.2228621509669</c:v>
                </c:pt>
                <c:pt idx="235">
                  <c:v>40.6225415673849</c:v>
                </c:pt>
                <c:pt idx="236">
                  <c:v>41.0426568018572</c:v>
                </c:pt>
                <c:pt idx="237">
                  <c:v>41.4832078543837</c:v>
                </c:pt>
                <c:pt idx="238">
                  <c:v>41.9441947249645</c:v>
                </c:pt>
                <c:pt idx="239">
                  <c:v>42.4256174135995</c:v>
                </c:pt>
                <c:pt idx="240">
                  <c:v>42.9274759202888</c:v>
                </c:pt>
                <c:pt idx="241">
                  <c:v>43.4497702450324</c:v>
                </c:pt>
                <c:pt idx="242">
                  <c:v>43.9925003878302</c:v>
                </c:pt>
                <c:pt idx="243">
                  <c:v>44.5556663486823</c:v>
                </c:pt>
                <c:pt idx="244">
                  <c:v>45.1392681275886</c:v>
                </c:pt>
                <c:pt idx="245">
                  <c:v>45.7433057245492</c:v>
                </c:pt>
                <c:pt idx="246">
                  <c:v>46.367779139564</c:v>
                </c:pt>
                <c:pt idx="247">
                  <c:v>47.0126883726332</c:v>
                </c:pt>
                <c:pt idx="248">
                  <c:v>47.6780334237566</c:v>
                </c:pt>
                <c:pt idx="249">
                  <c:v>48.3429752354552</c:v>
                </c:pt>
                <c:pt idx="250">
                  <c:v>49.0075138077288</c:v>
                </c:pt>
                <c:pt idx="251">
                  <c:v>49.6716491405775</c:v>
                </c:pt>
                <c:pt idx="252">
                  <c:v>50.3353812340012</c:v>
                </c:pt>
                <c:pt idx="253">
                  <c:v>50.9987100880001</c:v>
                </c:pt>
                <c:pt idx="254">
                  <c:v>51.661635702574</c:v>
                </c:pt>
                <c:pt idx="255">
                  <c:v>52.324158077723</c:v>
                </c:pt>
                <c:pt idx="256">
                  <c:v>52.9862772134471</c:v>
                </c:pt>
                <c:pt idx="257">
                  <c:v>53.6479931097462</c:v>
                </c:pt>
                <c:pt idx="258">
                  <c:v>54.3093057666204</c:v>
                </c:pt>
                <c:pt idx="259">
                  <c:v>54.9702151840697</c:v>
                </c:pt>
                <c:pt idx="260">
                  <c:v>55.6307213620941</c:v>
                </c:pt>
                <c:pt idx="261">
                  <c:v>56.2908243006936</c:v>
                </c:pt>
                <c:pt idx="262">
                  <c:v>56.9505239998681</c:v>
                </c:pt>
                <c:pt idx="263">
                  <c:v>57.6098204596177</c:v>
                </c:pt>
                <c:pt idx="264">
                  <c:v>58.2687136799424</c:v>
                </c:pt>
                <c:pt idx="265">
                  <c:v>58.9272036608422</c:v>
                </c:pt>
                <c:pt idx="266">
                  <c:v>59.585290402317</c:v>
                </c:pt>
                <c:pt idx="267">
                  <c:v>60.240813693162</c:v>
                </c:pt>
                <c:pt idx="268">
                  <c:v>60.8937735333771</c:v>
                </c:pt>
                <c:pt idx="269">
                  <c:v>61.5441699229623</c:v>
                </c:pt>
                <c:pt idx="270">
                  <c:v>62.1920028619177</c:v>
                </c:pt>
                <c:pt idx="271">
                  <c:v>62.8372723502432</c:v>
                </c:pt>
                <c:pt idx="272">
                  <c:v>63.4799783879388</c:v>
                </c:pt>
                <c:pt idx="273">
                  <c:v>64.1201209750046</c:v>
                </c:pt>
                <c:pt idx="274">
                  <c:v>64.7577001114404</c:v>
                </c:pt>
                <c:pt idx="275">
                  <c:v>65.3927157972465</c:v>
                </c:pt>
                <c:pt idx="276">
                  <c:v>66.0251680324226</c:v>
                </c:pt>
                <c:pt idx="277">
                  <c:v>66.6550568169689</c:v>
                </c:pt>
                <c:pt idx="278">
                  <c:v>67.2823821508854</c:v>
                </c:pt>
                <c:pt idx="279">
                  <c:v>67.9252404320375</c:v>
                </c:pt>
                <c:pt idx="280">
                  <c:v>68.5836316604252</c:v>
                </c:pt>
                <c:pt idx="281">
                  <c:v>69.2575558360484</c:v>
                </c:pt>
                <c:pt idx="282">
                  <c:v>69.9470129589071</c:v>
                </c:pt>
                <c:pt idx="283">
                  <c:v>70.6520030290015</c:v>
                </c:pt>
                <c:pt idx="284">
                  <c:v>71.3725260463314</c:v>
                </c:pt>
                <c:pt idx="285">
                  <c:v>72.1085820108968</c:v>
                </c:pt>
                <c:pt idx="286">
                  <c:v>72.8601709226979</c:v>
                </c:pt>
                <c:pt idx="287">
                  <c:v>73.6272927817345</c:v>
                </c:pt>
                <c:pt idx="288">
                  <c:v>74.4099475880067</c:v>
                </c:pt>
                <c:pt idx="289">
                  <c:v>75.2081353415143</c:v>
                </c:pt>
                <c:pt idx="290">
                  <c:v>76.0218560422576</c:v>
                </c:pt>
                <c:pt idx="291">
                  <c:v>76.8511096902365</c:v>
                </c:pt>
                <c:pt idx="292">
                  <c:v>77.6958962854508</c:v>
                </c:pt>
                <c:pt idx="293">
                  <c:v>78.5216194783651</c:v>
                </c:pt>
                <c:pt idx="294">
                  <c:v>79.3282792689793</c:v>
                </c:pt>
                <c:pt idx="295">
                  <c:v>80.1158756572935</c:v>
                </c:pt>
                <c:pt idx="296">
                  <c:v>80.8844086433076</c:v>
                </c:pt>
                <c:pt idx="297">
                  <c:v>81.6338782270216</c:v>
                </c:pt>
                <c:pt idx="298">
                  <c:v>82.3642844084356</c:v>
                </c:pt>
                <c:pt idx="299">
                  <c:v>83.0756271875494</c:v>
                </c:pt>
                <c:pt idx="300">
                  <c:v>83.7679065643633</c:v>
                </c:pt>
                <c:pt idx="301">
                  <c:v>84.4411225388771</c:v>
                </c:pt>
                <c:pt idx="302">
                  <c:v>85.0952751110908</c:v>
                </c:pt>
                <c:pt idx="303">
                  <c:v>85.7303642810045</c:v>
                </c:pt>
                <c:pt idx="304">
                  <c:v>86.3463900486179</c:v>
                </c:pt>
                <c:pt idx="305">
                  <c:v>86.9441595584497</c:v>
                </c:pt>
                <c:pt idx="306">
                  <c:v>87.5236728104995</c:v>
                </c:pt>
                <c:pt idx="307">
                  <c:v>88.0849298047676</c:v>
                </c:pt>
                <c:pt idx="308">
                  <c:v>88.6279305412537</c:v>
                </c:pt>
                <c:pt idx="309">
                  <c:v>89.152675019958</c:v>
                </c:pt>
                <c:pt idx="310">
                  <c:v>89.6591632408805</c:v>
                </c:pt>
                <c:pt idx="311">
                  <c:v>90.1473952040212</c:v>
                </c:pt>
                <c:pt idx="312">
                  <c:v>90.61737090938</c:v>
                </c:pt>
                <c:pt idx="313">
                  <c:v>91.069090356957</c:v>
                </c:pt>
                <c:pt idx="314">
                  <c:v>91.5025535467521</c:v>
                </c:pt>
                <c:pt idx="315">
                  <c:v>91.9177604787653</c:v>
                </c:pt>
                <c:pt idx="316">
                  <c:v>92.3147111529968</c:v>
                </c:pt>
                <c:pt idx="317">
                  <c:v>92.6934055694466</c:v>
                </c:pt>
                <c:pt idx="318">
                  <c:v>93.0593167625392</c:v>
                </c:pt>
                <c:pt idx="319">
                  <c:v>93.4124447322746</c:v>
                </c:pt>
                <c:pt idx="320">
                  <c:v>93.7527894786527</c:v>
                </c:pt>
                <c:pt idx="321">
                  <c:v>94.0803510016736</c:v>
                </c:pt>
                <c:pt idx="322">
                  <c:v>94.3951293013374</c:v>
                </c:pt>
                <c:pt idx="323">
                  <c:v>94.697124377644</c:v>
                </c:pt>
                <c:pt idx="324">
                  <c:v>94.9863362305933</c:v>
                </c:pt>
                <c:pt idx="325">
                  <c:v>95.2627648601854</c:v>
                </c:pt>
                <c:pt idx="326">
                  <c:v>95.5264102664203</c:v>
                </c:pt>
                <c:pt idx="327">
                  <c:v>95.7772724492979</c:v>
                </c:pt>
                <c:pt idx="328">
                  <c:v>96.0153514088185</c:v>
                </c:pt>
                <c:pt idx="329">
                  <c:v>96.2406471449817</c:v>
                </c:pt>
                <c:pt idx="330">
                  <c:v>96.4531596577877</c:v>
                </c:pt>
                <c:pt idx="331">
                  <c:v>96.6528889472366</c:v>
                </c:pt>
                <c:pt idx="332">
                  <c:v>96.8398350133283</c:v>
                </c:pt>
                <c:pt idx="333">
                  <c:v>97.0139978560627</c:v>
                </c:pt>
                <c:pt idx="334">
                  <c:v>97.17537747544</c:v>
                </c:pt>
                <c:pt idx="335">
                  <c:v>97.3239738714599</c:v>
                </c:pt>
                <c:pt idx="336">
                  <c:v>97.4597870441228</c:v>
                </c:pt>
                <c:pt idx="337">
                  <c:v>97.5828169934283</c:v>
                </c:pt>
                <c:pt idx="338">
                  <c:v>97.6930637193768</c:v>
                </c:pt>
                <c:pt idx="339">
                  <c:v>97.790527221968</c:v>
                </c:pt>
                <c:pt idx="340">
                  <c:v>97.8752075012018</c:v>
                </c:pt>
                <c:pt idx="341">
                  <c:v>97.9601959997597</c:v>
                </c:pt>
                <c:pt idx="342">
                  <c:v>98.0454927176415</c:v>
                </c:pt>
                <c:pt idx="343">
                  <c:v>98.1310976548472</c:v>
                </c:pt>
                <c:pt idx="344">
                  <c:v>98.2170108113769</c:v>
                </c:pt>
                <c:pt idx="345">
                  <c:v>98.3032321872306</c:v>
                </c:pt>
                <c:pt idx="346">
                  <c:v>98.3897617824081</c:v>
                </c:pt>
                <c:pt idx="347">
                  <c:v>98.4765995969097</c:v>
                </c:pt>
                <c:pt idx="348">
                  <c:v>98.5637456307352</c:v>
                </c:pt>
                <c:pt idx="349">
                  <c:v>98.6511998838846</c:v>
                </c:pt>
                <c:pt idx="350">
                  <c:v>98.738962356358</c:v>
                </c:pt>
                <c:pt idx="351">
                  <c:v>98.8270330481553</c:v>
                </c:pt>
                <c:pt idx="352">
                  <c:v>98.9154119592766</c:v>
                </c:pt>
                <c:pt idx="353">
                  <c:v>99.0040990897218</c:v>
                </c:pt>
                <c:pt idx="354">
                  <c:v>99.093094439491</c:v>
                </c:pt>
                <c:pt idx="355">
                  <c:v>99.1823980085841</c:v>
                </c:pt>
                <c:pt idx="356">
                  <c:v>99.2720097970012</c:v>
                </c:pt>
                <c:pt idx="357">
                  <c:v>99.3619298047422</c:v>
                </c:pt>
                <c:pt idx="358">
                  <c:v>99.4521580318072</c:v>
                </c:pt>
                <c:pt idx="359">
                  <c:v>99.5426944781962</c:v>
                </c:pt>
                <c:pt idx="360">
                  <c:v>99.633539143909</c:v>
                </c:pt>
                <c:pt idx="361">
                  <c:v>99.7246920289458</c:v>
                </c:pt>
                <c:pt idx="362">
                  <c:v>99.8161531333066</c:v>
                </c:pt>
                <c:pt idx="363">
                  <c:v>99.9079224569913</c:v>
                </c:pt>
                <c:pt idx="364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label 8</c:f>
              <c:strCache>
                <c:ptCount val="1"/>
                <c:pt idx="0">
                  <c:v>Column AE</c:v>
                </c:pt>
              </c:strCache>
            </c:strRef>
          </c:tx>
          <c:spPr>
            <a:solidFill>
              <a:srgbClr val="518abd"/>
            </a:solidFill>
            <a:ln w="19080">
              <a:solidFill>
                <a:srgbClr val="518abd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9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8</c:f>
              <c:numCache>
                <c:formatCode>General</c:formatCode>
                <c:ptCount val="365"/>
                <c:pt idx="0">
                  <c:v>0.0729250833493631</c:v>
                </c:pt>
                <c:pt idx="1">
                  <c:v>0.146268529384914</c:v>
                </c:pt>
                <c:pt idx="2">
                  <c:v>0.220030338106649</c:v>
                </c:pt>
                <c:pt idx="3">
                  <c:v>0.294210509514569</c:v>
                </c:pt>
                <c:pt idx="4">
                  <c:v>0.368809043608674</c:v>
                </c:pt>
                <c:pt idx="5">
                  <c:v>0.443825940388964</c:v>
                </c:pt>
                <c:pt idx="6">
                  <c:v>0.519261199855438</c:v>
                </c:pt>
                <c:pt idx="7">
                  <c:v>0.595114822008098</c:v>
                </c:pt>
                <c:pt idx="8">
                  <c:v>0.671386806846942</c:v>
                </c:pt>
                <c:pt idx="9">
                  <c:v>0.748077154371971</c:v>
                </c:pt>
                <c:pt idx="10">
                  <c:v>0.825185864583185</c:v>
                </c:pt>
                <c:pt idx="11">
                  <c:v>0.902712937480583</c:v>
                </c:pt>
                <c:pt idx="12">
                  <c:v>0.980658373064167</c:v>
                </c:pt>
                <c:pt idx="13">
                  <c:v>1.05902217133393</c:v>
                </c:pt>
                <c:pt idx="14">
                  <c:v>1.13780433228989</c:v>
                </c:pt>
                <c:pt idx="15">
                  <c:v>1.21700485593203</c:v>
                </c:pt>
                <c:pt idx="16">
                  <c:v>1.29662374226035</c:v>
                </c:pt>
                <c:pt idx="17">
                  <c:v>1.37666099127486</c:v>
                </c:pt>
                <c:pt idx="18">
                  <c:v>1.45711660297555</c:v>
                </c:pt>
                <c:pt idx="19">
                  <c:v>1.53799057736243</c:v>
                </c:pt>
                <c:pt idx="20">
                  <c:v>1.61928291443549</c:v>
                </c:pt>
                <c:pt idx="21">
                  <c:v>1.70099361419473</c:v>
                </c:pt>
                <c:pt idx="22">
                  <c:v>1.78312267664017</c:v>
                </c:pt>
                <c:pt idx="23">
                  <c:v>1.86567010177179</c:v>
                </c:pt>
                <c:pt idx="24">
                  <c:v>1.94863588958959</c:v>
                </c:pt>
                <c:pt idx="25">
                  <c:v>2.03202004009358</c:v>
                </c:pt>
                <c:pt idx="26">
                  <c:v>2.11582255328375</c:v>
                </c:pt>
                <c:pt idx="27">
                  <c:v>2.20004342916011</c:v>
                </c:pt>
                <c:pt idx="28">
                  <c:v>2.28468266772265</c:v>
                </c:pt>
                <c:pt idx="29">
                  <c:v>2.36974026897138</c:v>
                </c:pt>
                <c:pt idx="30">
                  <c:v>2.45521623290629</c:v>
                </c:pt>
                <c:pt idx="31">
                  <c:v>2.54111055952739</c:v>
                </c:pt>
                <c:pt idx="32">
                  <c:v>2.62742324883467</c:v>
                </c:pt>
                <c:pt idx="33">
                  <c:v>2.71415430082814</c:v>
                </c:pt>
                <c:pt idx="34">
                  <c:v>2.80130371550779</c:v>
                </c:pt>
                <c:pt idx="35">
                  <c:v>2.88887149287363</c:v>
                </c:pt>
                <c:pt idx="36">
                  <c:v>2.97685763292565</c:v>
                </c:pt>
                <c:pt idx="37">
                  <c:v>3.06526213566385</c:v>
                </c:pt>
                <c:pt idx="38">
                  <c:v>3.15408500108825</c:v>
                </c:pt>
                <c:pt idx="39">
                  <c:v>3.24332622919882</c:v>
                </c:pt>
                <c:pt idx="40">
                  <c:v>3.33298581999558</c:v>
                </c:pt>
                <c:pt idx="41">
                  <c:v>3.42306377347853</c:v>
                </c:pt>
                <c:pt idx="42">
                  <c:v>3.51356008964766</c:v>
                </c:pt>
                <c:pt idx="43">
                  <c:v>3.60447476850298</c:v>
                </c:pt>
                <c:pt idx="44">
                  <c:v>3.69580781004448</c:v>
                </c:pt>
                <c:pt idx="45">
                  <c:v>3.78755921427216</c:v>
                </c:pt>
                <c:pt idx="46">
                  <c:v>3.87972898118604</c:v>
                </c:pt>
                <c:pt idx="47">
                  <c:v>3.97231711078609</c:v>
                </c:pt>
                <c:pt idx="48">
                  <c:v>4.06532360307233</c:v>
                </c:pt>
                <c:pt idx="49">
                  <c:v>4.15874845804476</c:v>
                </c:pt>
                <c:pt idx="50">
                  <c:v>4.25259167570337</c:v>
                </c:pt>
                <c:pt idx="51">
                  <c:v>4.34685325604817</c:v>
                </c:pt>
                <c:pt idx="52">
                  <c:v>4.44153319907915</c:v>
                </c:pt>
                <c:pt idx="53">
                  <c:v>4.53663150479632</c:v>
                </c:pt>
                <c:pt idx="54">
                  <c:v>4.63214817319967</c:v>
                </c:pt>
                <c:pt idx="55">
                  <c:v>4.7280832042892</c:v>
                </c:pt>
                <c:pt idx="56">
                  <c:v>4.82443659806492</c:v>
                </c:pt>
                <c:pt idx="57">
                  <c:v>4.92120835452683</c:v>
                </c:pt>
                <c:pt idx="58">
                  <c:v>5.01839847367492</c:v>
                </c:pt>
                <c:pt idx="59">
                  <c:v>5.11600695550919</c:v>
                </c:pt>
                <c:pt idx="60">
                  <c:v>5.21403380002965</c:v>
                </c:pt>
                <c:pt idx="61">
                  <c:v>5.31247900723629</c:v>
                </c:pt>
                <c:pt idx="62">
                  <c:v>5.41134257712912</c:v>
                </c:pt>
                <c:pt idx="63">
                  <c:v>5.51062450970814</c:v>
                </c:pt>
                <c:pt idx="64">
                  <c:v>5.61032480497334</c:v>
                </c:pt>
                <c:pt idx="65">
                  <c:v>5.71044346292472</c:v>
                </c:pt>
                <c:pt idx="66">
                  <c:v>5.81098048356229</c:v>
                </c:pt>
                <c:pt idx="67">
                  <c:v>5.91193586688605</c:v>
                </c:pt>
                <c:pt idx="68">
                  <c:v>6.01330961289599</c:v>
                </c:pt>
                <c:pt idx="69">
                  <c:v>6.11510172159211</c:v>
                </c:pt>
                <c:pt idx="70">
                  <c:v>6.21731219297442</c:v>
                </c:pt>
                <c:pt idx="71">
                  <c:v>6.31994102704292</c:v>
                </c:pt>
                <c:pt idx="72">
                  <c:v>6.4229882237976</c:v>
                </c:pt>
                <c:pt idx="73">
                  <c:v>6.52645378323846</c:v>
                </c:pt>
                <c:pt idx="74">
                  <c:v>6.63033770536551</c:v>
                </c:pt>
                <c:pt idx="75">
                  <c:v>6.73463999017875</c:v>
                </c:pt>
                <c:pt idx="76">
                  <c:v>6.83936063767816</c:v>
                </c:pt>
                <c:pt idx="77">
                  <c:v>6.94449964786377</c:v>
                </c:pt>
                <c:pt idx="78">
                  <c:v>7.05005702073556</c:v>
                </c:pt>
                <c:pt idx="79">
                  <c:v>7.15603275629353</c:v>
                </c:pt>
                <c:pt idx="80">
                  <c:v>7.26242685453769</c:v>
                </c:pt>
                <c:pt idx="81">
                  <c:v>7.36923931546803</c:v>
                </c:pt>
                <c:pt idx="82">
                  <c:v>7.47647013908456</c:v>
                </c:pt>
                <c:pt idx="83">
                  <c:v>7.58411932538727</c:v>
                </c:pt>
                <c:pt idx="84">
                  <c:v>7.69218687437617</c:v>
                </c:pt>
                <c:pt idx="85">
                  <c:v>7.80067278605125</c:v>
                </c:pt>
                <c:pt idx="86">
                  <c:v>7.90957706041252</c:v>
                </c:pt>
                <c:pt idx="87">
                  <c:v>8.01889969745998</c:v>
                </c:pt>
                <c:pt idx="88">
                  <c:v>8.12864069719362</c:v>
                </c:pt>
                <c:pt idx="89">
                  <c:v>8.23880005961344</c:v>
                </c:pt>
                <c:pt idx="90">
                  <c:v>8.34937778471945</c:v>
                </c:pt>
                <c:pt idx="91">
                  <c:v>8.46037387251164</c:v>
                </c:pt>
                <c:pt idx="92">
                  <c:v>8.57178832299002</c:v>
                </c:pt>
                <c:pt idx="93">
                  <c:v>8.68362113615458</c:v>
                </c:pt>
                <c:pt idx="94">
                  <c:v>8.79587231200533</c:v>
                </c:pt>
                <c:pt idx="95">
                  <c:v>8.90854185054226</c:v>
                </c:pt>
                <c:pt idx="96">
                  <c:v>9.02162975176538</c:v>
                </c:pt>
                <c:pt idx="97">
                  <c:v>9.13513601567468</c:v>
                </c:pt>
                <c:pt idx="98">
                  <c:v>9.24906064227017</c:v>
                </c:pt>
                <c:pt idx="99">
                  <c:v>9.36340363155184</c:v>
                </c:pt>
                <c:pt idx="100">
                  <c:v>9.4781649835197</c:v>
                </c:pt>
                <c:pt idx="101">
                  <c:v>9.59334469817374</c:v>
                </c:pt>
                <c:pt idx="102">
                  <c:v>9.70894277551396</c:v>
                </c:pt>
                <c:pt idx="103">
                  <c:v>9.82495921554038</c:v>
                </c:pt>
                <c:pt idx="104">
                  <c:v>9.94139401825297</c:v>
                </c:pt>
                <c:pt idx="105">
                  <c:v>10.0582471836518</c:v>
                </c:pt>
                <c:pt idx="106">
                  <c:v>10.1755187117367</c:v>
                </c:pt>
                <c:pt idx="107">
                  <c:v>10.2932086025079</c:v>
                </c:pt>
                <c:pt idx="108">
                  <c:v>10.4113168559652</c:v>
                </c:pt>
                <c:pt idx="109">
                  <c:v>10.5298434721087</c:v>
                </c:pt>
                <c:pt idx="110">
                  <c:v>10.6487884509384</c:v>
                </c:pt>
                <c:pt idx="111">
                  <c:v>10.7681517924543</c:v>
                </c:pt>
                <c:pt idx="112">
                  <c:v>10.8879334966564</c:v>
                </c:pt>
                <c:pt idx="113">
                  <c:v>11.0081335635447</c:v>
                </c:pt>
                <c:pt idx="114">
                  <c:v>11.1287519931191</c:v>
                </c:pt>
                <c:pt idx="115">
                  <c:v>11.2497887853798</c:v>
                </c:pt>
                <c:pt idx="116">
                  <c:v>11.3712439403266</c:v>
                </c:pt>
                <c:pt idx="117">
                  <c:v>11.4931174579596</c:v>
                </c:pt>
                <c:pt idx="118">
                  <c:v>11.6154093382788</c:v>
                </c:pt>
                <c:pt idx="119">
                  <c:v>11.7381195812841</c:v>
                </c:pt>
                <c:pt idx="120">
                  <c:v>11.8612481869757</c:v>
                </c:pt>
                <c:pt idx="121">
                  <c:v>11.9847951553534</c:v>
                </c:pt>
                <c:pt idx="122">
                  <c:v>12.1087604864173</c:v>
                </c:pt>
                <c:pt idx="123">
                  <c:v>12.2331441801675</c:v>
                </c:pt>
                <c:pt idx="124">
                  <c:v>12.3579462366037</c:v>
                </c:pt>
                <c:pt idx="125">
                  <c:v>12.4831666557262</c:v>
                </c:pt>
                <c:pt idx="126">
                  <c:v>12.6088054375349</c:v>
                </c:pt>
                <c:pt idx="127">
                  <c:v>12.7348625820297</c:v>
                </c:pt>
                <c:pt idx="128">
                  <c:v>12.8613380892108</c:v>
                </c:pt>
                <c:pt idx="129">
                  <c:v>12.988231959078</c:v>
                </c:pt>
                <c:pt idx="130">
                  <c:v>13.1155441916314</c:v>
                </c:pt>
                <c:pt idx="131">
                  <c:v>13.243274786871</c:v>
                </c:pt>
                <c:pt idx="132">
                  <c:v>13.3714237447968</c:v>
                </c:pt>
                <c:pt idx="133">
                  <c:v>13.4999910654087</c:v>
                </c:pt>
                <c:pt idx="134">
                  <c:v>13.6289767487069</c:v>
                </c:pt>
                <c:pt idx="135">
                  <c:v>13.7583807946912</c:v>
                </c:pt>
                <c:pt idx="136">
                  <c:v>13.8882032033617</c:v>
                </c:pt>
                <c:pt idx="137">
                  <c:v>14.0184439747184</c:v>
                </c:pt>
                <c:pt idx="138">
                  <c:v>14.1491031087613</c:v>
                </c:pt>
                <c:pt idx="139">
                  <c:v>14.2801806054904</c:v>
                </c:pt>
                <c:pt idx="140">
                  <c:v>14.4116764649056</c:v>
                </c:pt>
                <c:pt idx="141">
                  <c:v>14.5435906870071</c:v>
                </c:pt>
                <c:pt idx="142">
                  <c:v>14.6759232717947</c:v>
                </c:pt>
                <c:pt idx="143">
                  <c:v>14.8086742192685</c:v>
                </c:pt>
                <c:pt idx="144">
                  <c:v>14.9418435294285</c:v>
                </c:pt>
                <c:pt idx="145">
                  <c:v>15.0754312022747</c:v>
                </c:pt>
                <c:pt idx="146">
                  <c:v>15.209437237807</c:v>
                </c:pt>
                <c:pt idx="147">
                  <c:v>15.3438616360256</c:v>
                </c:pt>
                <c:pt idx="148">
                  <c:v>15.4787043969303</c:v>
                </c:pt>
                <c:pt idx="149">
                  <c:v>15.6139655205212</c:v>
                </c:pt>
                <c:pt idx="150">
                  <c:v>15.7496450067983</c:v>
                </c:pt>
                <c:pt idx="151">
                  <c:v>15.8857428557616</c:v>
                </c:pt>
                <c:pt idx="152">
                  <c:v>16.025763692948</c:v>
                </c:pt>
                <c:pt idx="153">
                  <c:v>16.1697075183575</c:v>
                </c:pt>
                <c:pt idx="154">
                  <c:v>16.3175743319902</c:v>
                </c:pt>
                <c:pt idx="155">
                  <c:v>16.4693641338459</c:v>
                </c:pt>
                <c:pt idx="156">
                  <c:v>16.6250769239248</c:v>
                </c:pt>
                <c:pt idx="157">
                  <c:v>16.7847127022268</c:v>
                </c:pt>
                <c:pt idx="158">
                  <c:v>16.9482714687519</c:v>
                </c:pt>
                <c:pt idx="159">
                  <c:v>17.1157532235001</c:v>
                </c:pt>
                <c:pt idx="160">
                  <c:v>17.2871579664714</c:v>
                </c:pt>
                <c:pt idx="161">
                  <c:v>17.4624856976659</c:v>
                </c:pt>
                <c:pt idx="162">
                  <c:v>17.6417364170835</c:v>
                </c:pt>
                <c:pt idx="163">
                  <c:v>17.8249101247242</c:v>
                </c:pt>
                <c:pt idx="164">
                  <c:v>18.012006820588</c:v>
                </c:pt>
                <c:pt idx="165">
                  <c:v>18.2030265046749</c:v>
                </c:pt>
                <c:pt idx="166">
                  <c:v>18.397969176985</c:v>
                </c:pt>
                <c:pt idx="167">
                  <c:v>18.5968348375182</c:v>
                </c:pt>
                <c:pt idx="168">
                  <c:v>18.7996234862745</c:v>
                </c:pt>
                <c:pt idx="169">
                  <c:v>19.0063351232539</c:v>
                </c:pt>
                <c:pt idx="170">
                  <c:v>19.2169697484564</c:v>
                </c:pt>
                <c:pt idx="171">
                  <c:v>19.431527361882</c:v>
                </c:pt>
                <c:pt idx="172">
                  <c:v>19.6500079635308</c:v>
                </c:pt>
                <c:pt idx="173">
                  <c:v>19.8724115534027</c:v>
                </c:pt>
                <c:pt idx="174">
                  <c:v>20.0987381314977</c:v>
                </c:pt>
                <c:pt idx="175">
                  <c:v>20.3289876978158</c:v>
                </c:pt>
                <c:pt idx="176">
                  <c:v>20.5631602523571</c:v>
                </c:pt>
                <c:pt idx="177">
                  <c:v>20.8012557951214</c:v>
                </c:pt>
                <c:pt idx="178">
                  <c:v>21.0432743261089</c:v>
                </c:pt>
                <c:pt idx="179">
                  <c:v>21.2892158453195</c:v>
                </c:pt>
                <c:pt idx="180">
                  <c:v>21.5390803527532</c:v>
                </c:pt>
                <c:pt idx="181">
                  <c:v>21.7928678484101</c:v>
                </c:pt>
                <c:pt idx="182">
                  <c:v>22.05057833229</c:v>
                </c:pt>
                <c:pt idx="183">
                  <c:v>22.3122118043931</c:v>
                </c:pt>
                <c:pt idx="184">
                  <c:v>22.5777682647193</c:v>
                </c:pt>
                <c:pt idx="185">
                  <c:v>22.8472477132686</c:v>
                </c:pt>
                <c:pt idx="186">
                  <c:v>23.120650150041</c:v>
                </c:pt>
                <c:pt idx="187">
                  <c:v>23.3979755750365</c:v>
                </c:pt>
                <c:pt idx="188">
                  <c:v>23.6792239882552</c:v>
                </c:pt>
                <c:pt idx="189">
                  <c:v>23.964395389697</c:v>
                </c:pt>
                <c:pt idx="190">
                  <c:v>24.2534897793619</c:v>
                </c:pt>
                <c:pt idx="191">
                  <c:v>24.5465071572499</c:v>
                </c:pt>
                <c:pt idx="192">
                  <c:v>24.843447523361</c:v>
                </c:pt>
                <c:pt idx="193">
                  <c:v>25.1443108776953</c:v>
                </c:pt>
                <c:pt idx="194">
                  <c:v>25.4490972202527</c:v>
                </c:pt>
                <c:pt idx="195">
                  <c:v>25.7578065510332</c:v>
                </c:pt>
                <c:pt idx="196">
                  <c:v>26.0704388700368</c:v>
                </c:pt>
                <c:pt idx="197">
                  <c:v>26.3869941772635</c:v>
                </c:pt>
                <c:pt idx="198">
                  <c:v>26.7074724727134</c:v>
                </c:pt>
                <c:pt idx="199">
                  <c:v>27.0318737563863</c:v>
                </c:pt>
                <c:pt idx="200">
                  <c:v>27.3601980282824</c:v>
                </c:pt>
                <c:pt idx="201">
                  <c:v>27.6924452884016</c:v>
                </c:pt>
                <c:pt idx="202">
                  <c:v>28.028615536744</c:v>
                </c:pt>
                <c:pt idx="203">
                  <c:v>28.3687087733094</c:v>
                </c:pt>
                <c:pt idx="204">
                  <c:v>28.712724998098</c:v>
                </c:pt>
                <c:pt idx="205">
                  <c:v>29.0606642111096</c:v>
                </c:pt>
                <c:pt idx="206">
                  <c:v>29.4125264123444</c:v>
                </c:pt>
                <c:pt idx="207">
                  <c:v>29.7683116018024</c:v>
                </c:pt>
                <c:pt idx="208">
                  <c:v>30.1280197794834</c:v>
                </c:pt>
                <c:pt idx="209">
                  <c:v>30.4916509453876</c:v>
                </c:pt>
                <c:pt idx="210">
                  <c:v>30.8592050995148</c:v>
                </c:pt>
                <c:pt idx="211">
                  <c:v>31.2306822418652</c:v>
                </c:pt>
                <c:pt idx="212">
                  <c:v>31.6060823724387</c:v>
                </c:pt>
                <c:pt idx="213">
                  <c:v>31.9854054912353</c:v>
                </c:pt>
                <c:pt idx="214">
                  <c:v>32.3686515982551</c:v>
                </c:pt>
                <c:pt idx="215">
                  <c:v>32.755820693498</c:v>
                </c:pt>
                <c:pt idx="216">
                  <c:v>33.146912776964</c:v>
                </c:pt>
                <c:pt idx="217">
                  <c:v>33.5419278486531</c:v>
                </c:pt>
                <c:pt idx="218">
                  <c:v>33.9408659085653</c:v>
                </c:pt>
                <c:pt idx="219">
                  <c:v>34.3437269567006</c:v>
                </c:pt>
                <c:pt idx="220">
                  <c:v>34.7505109930591</c:v>
                </c:pt>
                <c:pt idx="221">
                  <c:v>35.1612180176407</c:v>
                </c:pt>
                <c:pt idx="222">
                  <c:v>35.5758480304454</c:v>
                </c:pt>
                <c:pt idx="223">
                  <c:v>35.9944010314732</c:v>
                </c:pt>
                <c:pt idx="224">
                  <c:v>36.4168770207241</c:v>
                </c:pt>
                <c:pt idx="225">
                  <c:v>36.8432759981982</c:v>
                </c:pt>
                <c:pt idx="226">
                  <c:v>37.268929438825</c:v>
                </c:pt>
                <c:pt idx="227">
                  <c:v>37.6938373426045</c:v>
                </c:pt>
                <c:pt idx="228">
                  <c:v>38.1179997095368</c:v>
                </c:pt>
                <c:pt idx="229">
                  <c:v>38.5414165396219</c:v>
                </c:pt>
                <c:pt idx="230">
                  <c:v>38.9640878328597</c:v>
                </c:pt>
                <c:pt idx="231">
                  <c:v>39.3860135892503</c:v>
                </c:pt>
                <c:pt idx="232">
                  <c:v>39.8071938087937</c:v>
                </c:pt>
                <c:pt idx="233">
                  <c:v>40.2276284914897</c:v>
                </c:pt>
                <c:pt idx="234">
                  <c:v>40.6473176373386</c:v>
                </c:pt>
                <c:pt idx="235">
                  <c:v>41.0662612463402</c:v>
                </c:pt>
                <c:pt idx="236">
                  <c:v>41.4844593184945</c:v>
                </c:pt>
                <c:pt idx="237">
                  <c:v>41.9019118538016</c:v>
                </c:pt>
                <c:pt idx="238">
                  <c:v>42.3186188522614</c:v>
                </c:pt>
                <c:pt idx="239">
                  <c:v>42.734580313874</c:v>
                </c:pt>
                <c:pt idx="240">
                  <c:v>43.1497962386394</c:v>
                </c:pt>
                <c:pt idx="241">
                  <c:v>43.5642666265575</c:v>
                </c:pt>
                <c:pt idx="242">
                  <c:v>43.9779914776283</c:v>
                </c:pt>
                <c:pt idx="243">
                  <c:v>44.3909707918519</c:v>
                </c:pt>
                <c:pt idx="244">
                  <c:v>44.8198707065681</c:v>
                </c:pt>
                <c:pt idx="245">
                  <c:v>45.2646912217769</c:v>
                </c:pt>
                <c:pt idx="246">
                  <c:v>45.7254323374783</c:v>
                </c:pt>
                <c:pt idx="247">
                  <c:v>46.2020940536722</c:v>
                </c:pt>
                <c:pt idx="248">
                  <c:v>46.6946763703587</c:v>
                </c:pt>
                <c:pt idx="249">
                  <c:v>47.2031792875378</c:v>
                </c:pt>
                <c:pt idx="250">
                  <c:v>47.7276028052095</c:v>
                </c:pt>
                <c:pt idx="251">
                  <c:v>48.2679469233738</c:v>
                </c:pt>
                <c:pt idx="252">
                  <c:v>48.8242116420307</c:v>
                </c:pt>
                <c:pt idx="253">
                  <c:v>49.3963969611801</c:v>
                </c:pt>
                <c:pt idx="254">
                  <c:v>49.9845028808221</c:v>
                </c:pt>
                <c:pt idx="255">
                  <c:v>50.5885294009567</c:v>
                </c:pt>
                <c:pt idx="256">
                  <c:v>51.2084765215839</c:v>
                </c:pt>
                <c:pt idx="257">
                  <c:v>51.8443442427037</c:v>
                </c:pt>
                <c:pt idx="258">
                  <c:v>52.4961325643161</c:v>
                </c:pt>
                <c:pt idx="259">
                  <c:v>53.163841486421</c:v>
                </c:pt>
                <c:pt idx="260">
                  <c:v>53.8474710090185</c:v>
                </c:pt>
                <c:pt idx="261">
                  <c:v>54.5470211321086</c:v>
                </c:pt>
                <c:pt idx="262">
                  <c:v>55.2624918556913</c:v>
                </c:pt>
                <c:pt idx="263">
                  <c:v>55.9938831797666</c:v>
                </c:pt>
                <c:pt idx="264">
                  <c:v>56.7424113172168</c:v>
                </c:pt>
                <c:pt idx="265">
                  <c:v>57.5080762680421</c:v>
                </c:pt>
                <c:pt idx="266">
                  <c:v>58.2908780322425</c:v>
                </c:pt>
                <c:pt idx="267">
                  <c:v>59.0908166098178</c:v>
                </c:pt>
                <c:pt idx="268">
                  <c:v>59.907892000768</c:v>
                </c:pt>
                <c:pt idx="269">
                  <c:v>60.7421042050933</c:v>
                </c:pt>
                <c:pt idx="270">
                  <c:v>61.5934532227936</c:v>
                </c:pt>
                <c:pt idx="271">
                  <c:v>62.4619390538689</c:v>
                </c:pt>
                <c:pt idx="272">
                  <c:v>63.3475616983192</c:v>
                </c:pt>
                <c:pt idx="273">
                  <c:v>64.2503211561446</c:v>
                </c:pt>
                <c:pt idx="274">
                  <c:v>65.170217427345</c:v>
                </c:pt>
                <c:pt idx="275">
                  <c:v>66.0725575082715</c:v>
                </c:pt>
                <c:pt idx="276">
                  <c:v>66.9573413989241</c:v>
                </c:pt>
                <c:pt idx="277">
                  <c:v>67.8245690993029</c:v>
                </c:pt>
                <c:pt idx="278">
                  <c:v>68.6742406094076</c:v>
                </c:pt>
                <c:pt idx="279">
                  <c:v>69.5063559292386</c:v>
                </c:pt>
                <c:pt idx="280">
                  <c:v>70.3209150587957</c:v>
                </c:pt>
                <c:pt idx="281">
                  <c:v>71.1179179980788</c:v>
                </c:pt>
                <c:pt idx="282">
                  <c:v>71.8973647470881</c:v>
                </c:pt>
                <c:pt idx="283">
                  <c:v>72.6592553058236</c:v>
                </c:pt>
                <c:pt idx="284">
                  <c:v>73.4784182113039</c:v>
                </c:pt>
                <c:pt idx="285">
                  <c:v>74.3548534635288</c:v>
                </c:pt>
                <c:pt idx="286">
                  <c:v>75.2885610624986</c:v>
                </c:pt>
                <c:pt idx="287">
                  <c:v>76.2795410082132</c:v>
                </c:pt>
                <c:pt idx="288">
                  <c:v>77.3277933006723</c:v>
                </c:pt>
                <c:pt idx="289">
                  <c:v>78.4333179398763</c:v>
                </c:pt>
                <c:pt idx="290">
                  <c:v>79.5961149258252</c:v>
                </c:pt>
                <c:pt idx="291">
                  <c:v>80.8161842585186</c:v>
                </c:pt>
                <c:pt idx="292">
                  <c:v>82.0935259379568</c:v>
                </c:pt>
                <c:pt idx="293">
                  <c:v>83.2493352951399</c:v>
                </c:pt>
                <c:pt idx="294">
                  <c:v>84.2836123300685</c:v>
                </c:pt>
                <c:pt idx="295">
                  <c:v>85.1963570427425</c:v>
                </c:pt>
                <c:pt idx="296">
                  <c:v>85.9875694331621</c:v>
                </c:pt>
                <c:pt idx="297">
                  <c:v>86.6572495013264</c:v>
                </c:pt>
                <c:pt idx="298">
                  <c:v>87.2053972472363</c:v>
                </c:pt>
                <c:pt idx="299">
                  <c:v>87.6320126708918</c:v>
                </c:pt>
                <c:pt idx="300">
                  <c:v>88.0399271444693</c:v>
                </c:pt>
                <c:pt idx="301">
                  <c:v>88.4291406679686</c:v>
                </c:pt>
                <c:pt idx="302">
                  <c:v>88.79965324139</c:v>
                </c:pt>
                <c:pt idx="303">
                  <c:v>89.1514648647333</c:v>
                </c:pt>
                <c:pt idx="304">
                  <c:v>89.4845755379985</c:v>
                </c:pt>
                <c:pt idx="305">
                  <c:v>89.7989852611858</c:v>
                </c:pt>
                <c:pt idx="306">
                  <c:v>90.094694034295</c:v>
                </c:pt>
                <c:pt idx="307">
                  <c:v>90.3717018573261</c:v>
                </c:pt>
                <c:pt idx="308">
                  <c:v>90.6300087302792</c:v>
                </c:pt>
                <c:pt idx="309">
                  <c:v>90.8696146531542</c:v>
                </c:pt>
                <c:pt idx="310">
                  <c:v>91.1012048524426</c:v>
                </c:pt>
                <c:pt idx="311">
                  <c:v>91.3247793281442</c:v>
                </c:pt>
                <c:pt idx="312">
                  <c:v>91.5403380802592</c:v>
                </c:pt>
                <c:pt idx="313">
                  <c:v>91.7478811087875</c:v>
                </c:pt>
                <c:pt idx="314">
                  <c:v>91.9474084137291</c:v>
                </c:pt>
                <c:pt idx="315">
                  <c:v>92.1389199950839</c:v>
                </c:pt>
                <c:pt idx="316">
                  <c:v>92.3224158528521</c:v>
                </c:pt>
                <c:pt idx="317">
                  <c:v>92.4978959870336</c:v>
                </c:pt>
                <c:pt idx="318">
                  <c:v>92.6653603976284</c:v>
                </c:pt>
                <c:pt idx="319">
                  <c:v>92.8248090846365</c:v>
                </c:pt>
                <c:pt idx="320">
                  <c:v>92.9842577716446</c:v>
                </c:pt>
                <c:pt idx="321">
                  <c:v>93.1437064586526</c:v>
                </c:pt>
                <c:pt idx="322">
                  <c:v>93.3031551456607</c:v>
                </c:pt>
                <c:pt idx="323">
                  <c:v>93.4626038326688</c:v>
                </c:pt>
                <c:pt idx="324">
                  <c:v>93.6220525196769</c:v>
                </c:pt>
                <c:pt idx="325">
                  <c:v>93.781501206685</c:v>
                </c:pt>
                <c:pt idx="326">
                  <c:v>93.940949893693</c:v>
                </c:pt>
                <c:pt idx="327">
                  <c:v>94.1003985807011</c:v>
                </c:pt>
                <c:pt idx="328">
                  <c:v>94.2598472677092</c:v>
                </c:pt>
                <c:pt idx="329">
                  <c:v>94.4192959547173</c:v>
                </c:pt>
                <c:pt idx="330">
                  <c:v>94.5787446417254</c:v>
                </c:pt>
                <c:pt idx="331">
                  <c:v>94.7381933287334</c:v>
                </c:pt>
                <c:pt idx="332">
                  <c:v>94.8976420157415</c:v>
                </c:pt>
                <c:pt idx="333">
                  <c:v>95.0570907027496</c:v>
                </c:pt>
                <c:pt idx="334">
                  <c:v>95.2165393897577</c:v>
                </c:pt>
                <c:pt idx="335">
                  <c:v>95.3759880767657</c:v>
                </c:pt>
                <c:pt idx="336">
                  <c:v>95.5354367637738</c:v>
                </c:pt>
                <c:pt idx="337">
                  <c:v>95.6948854507819</c:v>
                </c:pt>
                <c:pt idx="338">
                  <c:v>95.85433413779</c:v>
                </c:pt>
                <c:pt idx="339">
                  <c:v>96.0137828247981</c:v>
                </c:pt>
                <c:pt idx="340">
                  <c:v>96.1732315118061</c:v>
                </c:pt>
                <c:pt idx="341">
                  <c:v>96.3326801988142</c:v>
                </c:pt>
                <c:pt idx="342">
                  <c:v>96.4921288858223</c:v>
                </c:pt>
                <c:pt idx="343">
                  <c:v>96.6515775728304</c:v>
                </c:pt>
                <c:pt idx="344">
                  <c:v>96.8110262598384</c:v>
                </c:pt>
                <c:pt idx="345">
                  <c:v>96.9704749468465</c:v>
                </c:pt>
                <c:pt idx="346">
                  <c:v>97.1299236338546</c:v>
                </c:pt>
                <c:pt idx="347">
                  <c:v>97.2893723208627</c:v>
                </c:pt>
                <c:pt idx="348">
                  <c:v>97.4488210078708</c:v>
                </c:pt>
                <c:pt idx="349">
                  <c:v>97.6082696948788</c:v>
                </c:pt>
                <c:pt idx="350">
                  <c:v>97.7677183818869</c:v>
                </c:pt>
                <c:pt idx="351">
                  <c:v>97.927167068895</c:v>
                </c:pt>
                <c:pt idx="352">
                  <c:v>98.0866157559031</c:v>
                </c:pt>
                <c:pt idx="353">
                  <c:v>98.2460644429112</c:v>
                </c:pt>
                <c:pt idx="354">
                  <c:v>98.4055131299192</c:v>
                </c:pt>
                <c:pt idx="355">
                  <c:v>98.5649618169273</c:v>
                </c:pt>
                <c:pt idx="356">
                  <c:v>98.7244105039354</c:v>
                </c:pt>
                <c:pt idx="357">
                  <c:v>98.8838591909435</c:v>
                </c:pt>
                <c:pt idx="358">
                  <c:v>99.0433078779515</c:v>
                </c:pt>
                <c:pt idx="359">
                  <c:v>99.2027565649596</c:v>
                </c:pt>
                <c:pt idx="360">
                  <c:v>99.3622052519677</c:v>
                </c:pt>
                <c:pt idx="361">
                  <c:v>99.5216539389758</c:v>
                </c:pt>
                <c:pt idx="362">
                  <c:v>99.6811026259838</c:v>
                </c:pt>
                <c:pt idx="363">
                  <c:v>99.8405513129919</c:v>
                </c:pt>
                <c:pt idx="364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label 10</c:f>
              <c:strCache>
                <c:ptCount val="1"/>
                <c:pt idx="0">
                  <c:v>Column AF</c:v>
                </c:pt>
              </c:strCache>
            </c:strRef>
          </c:tx>
          <c:spPr>
            <a:solidFill>
              <a:srgbClr val="639a3f"/>
            </a:solidFill>
            <a:ln w="19080">
              <a:solidFill>
                <a:srgbClr val="639a3f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11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10</c:f>
              <c:numCache>
                <c:formatCode>General</c:formatCode>
                <c:ptCount val="365"/>
                <c:pt idx="0">
                  <c:v>0.109750596697114</c:v>
                </c:pt>
                <c:pt idx="1">
                  <c:v>0.220407733819333</c:v>
                </c:pt>
                <c:pt idx="2">
                  <c:v>0.331971411366649</c:v>
                </c:pt>
                <c:pt idx="3">
                  <c:v>0.444441629339064</c:v>
                </c:pt>
                <c:pt idx="4">
                  <c:v>0.557818387736584</c:v>
                </c:pt>
                <c:pt idx="5">
                  <c:v>0.672101686559201</c:v>
                </c:pt>
                <c:pt idx="6">
                  <c:v>0.787291525806923</c:v>
                </c:pt>
                <c:pt idx="7">
                  <c:v>0.903387905479744</c:v>
                </c:pt>
                <c:pt idx="8">
                  <c:v>1.02039082557767</c:v>
                </c:pt>
                <c:pt idx="9">
                  <c:v>1.13830028610069</c:v>
                </c:pt>
                <c:pt idx="10">
                  <c:v>1.25711628704881</c:v>
                </c:pt>
                <c:pt idx="11">
                  <c:v>1.37683882842204</c:v>
                </c:pt>
                <c:pt idx="12">
                  <c:v>1.49746791022036</c:v>
                </c:pt>
                <c:pt idx="13">
                  <c:v>1.61900353244379</c:v>
                </c:pt>
                <c:pt idx="14">
                  <c:v>1.74144569509232</c:v>
                </c:pt>
                <c:pt idx="15">
                  <c:v>1.86479439816595</c:v>
                </c:pt>
                <c:pt idx="16">
                  <c:v>1.98904964166468</c:v>
                </c:pt>
                <c:pt idx="17">
                  <c:v>2.11421142558851</c:v>
                </c:pt>
                <c:pt idx="18">
                  <c:v>2.24027974993744</c:v>
                </c:pt>
                <c:pt idx="19">
                  <c:v>2.36725461471147</c:v>
                </c:pt>
                <c:pt idx="20">
                  <c:v>2.49513601991061</c:v>
                </c:pt>
                <c:pt idx="21">
                  <c:v>2.62392396553484</c:v>
                </c:pt>
                <c:pt idx="22">
                  <c:v>2.75361845158418</c:v>
                </c:pt>
                <c:pt idx="23">
                  <c:v>2.88421947805861</c:v>
                </c:pt>
                <c:pt idx="24">
                  <c:v>3.01572704495815</c:v>
                </c:pt>
                <c:pt idx="25">
                  <c:v>3.14814115228279</c:v>
                </c:pt>
                <c:pt idx="26">
                  <c:v>3.28146180003252</c:v>
                </c:pt>
                <c:pt idx="27">
                  <c:v>3.41568898820736</c:v>
                </c:pt>
                <c:pt idx="28">
                  <c:v>3.5508227168073</c:v>
                </c:pt>
                <c:pt idx="29">
                  <c:v>3.68686298583235</c:v>
                </c:pt>
                <c:pt idx="30">
                  <c:v>3.82380979528249</c:v>
                </c:pt>
                <c:pt idx="31">
                  <c:v>3.96166314515773</c:v>
                </c:pt>
                <c:pt idx="32">
                  <c:v>4.10042303545808</c:v>
                </c:pt>
                <c:pt idx="33">
                  <c:v>4.24008946618353</c:v>
                </c:pt>
                <c:pt idx="34">
                  <c:v>4.38066243733407</c:v>
                </c:pt>
                <c:pt idx="35">
                  <c:v>4.52214194890972</c:v>
                </c:pt>
                <c:pt idx="36">
                  <c:v>4.66452800091047</c:v>
                </c:pt>
                <c:pt idx="37">
                  <c:v>4.80782059333632</c:v>
                </c:pt>
                <c:pt idx="38">
                  <c:v>4.95201972618727</c:v>
                </c:pt>
                <c:pt idx="39">
                  <c:v>5.09712539946332</c:v>
                </c:pt>
                <c:pt idx="40">
                  <c:v>5.24313761316447</c:v>
                </c:pt>
                <c:pt idx="41">
                  <c:v>5.39005636729073</c:v>
                </c:pt>
                <c:pt idx="42">
                  <c:v>5.53788166184208</c:v>
                </c:pt>
                <c:pt idx="43">
                  <c:v>5.68661349681853</c:v>
                </c:pt>
                <c:pt idx="44">
                  <c:v>5.83625187222009</c:v>
                </c:pt>
                <c:pt idx="45">
                  <c:v>5.98679678804675</c:v>
                </c:pt>
                <c:pt idx="46">
                  <c:v>6.1382482442985</c:v>
                </c:pt>
                <c:pt idx="47">
                  <c:v>6.29060624097536</c:v>
                </c:pt>
                <c:pt idx="48">
                  <c:v>6.44387077807732</c:v>
                </c:pt>
                <c:pt idx="49">
                  <c:v>6.59804185560439</c:v>
                </c:pt>
                <c:pt idx="50">
                  <c:v>6.75311947355655</c:v>
                </c:pt>
                <c:pt idx="51">
                  <c:v>6.90910363193381</c:v>
                </c:pt>
                <c:pt idx="52">
                  <c:v>7.06599433073617</c:v>
                </c:pt>
                <c:pt idx="53">
                  <c:v>7.22379156996363</c:v>
                </c:pt>
                <c:pt idx="54">
                  <c:v>7.3824953496162</c:v>
                </c:pt>
                <c:pt idx="55">
                  <c:v>7.54210566969387</c:v>
                </c:pt>
                <c:pt idx="56">
                  <c:v>7.70262253019664</c:v>
                </c:pt>
                <c:pt idx="57">
                  <c:v>7.8640459311245</c:v>
                </c:pt>
                <c:pt idx="58">
                  <c:v>8.02637587247747</c:v>
                </c:pt>
                <c:pt idx="59">
                  <c:v>8.18961235425554</c:v>
                </c:pt>
                <c:pt idx="60">
                  <c:v>8.35375537645871</c:v>
                </c:pt>
                <c:pt idx="61">
                  <c:v>8.51880493908698</c:v>
                </c:pt>
                <c:pt idx="62">
                  <c:v>8.68476104214036</c:v>
                </c:pt>
                <c:pt idx="63">
                  <c:v>8.85162368561883</c:v>
                </c:pt>
                <c:pt idx="64">
                  <c:v>9.0193928695224</c:v>
                </c:pt>
                <c:pt idx="65">
                  <c:v>9.18806859385108</c:v>
                </c:pt>
                <c:pt idx="66">
                  <c:v>9.35765085860486</c:v>
                </c:pt>
                <c:pt idx="67">
                  <c:v>9.52813966378374</c:v>
                </c:pt>
                <c:pt idx="68">
                  <c:v>9.69953500938772</c:v>
                </c:pt>
                <c:pt idx="69">
                  <c:v>9.87183689541679</c:v>
                </c:pt>
                <c:pt idx="70">
                  <c:v>10.045045321871</c:v>
                </c:pt>
                <c:pt idx="71">
                  <c:v>10.2191602887503</c:v>
                </c:pt>
                <c:pt idx="72">
                  <c:v>10.3941817960546</c:v>
                </c:pt>
                <c:pt idx="73">
                  <c:v>10.5701098437841</c:v>
                </c:pt>
                <c:pt idx="74">
                  <c:v>10.7469444319387</c:v>
                </c:pt>
                <c:pt idx="75">
                  <c:v>10.9246855605184</c:v>
                </c:pt>
                <c:pt idx="76">
                  <c:v>11.1033332295232</c:v>
                </c:pt>
                <c:pt idx="77">
                  <c:v>11.2828874389531</c:v>
                </c:pt>
                <c:pt idx="78">
                  <c:v>11.4633481888081</c:v>
                </c:pt>
                <c:pt idx="79">
                  <c:v>11.6447154790881</c:v>
                </c:pt>
                <c:pt idx="80">
                  <c:v>11.8269893097933</c:v>
                </c:pt>
                <c:pt idx="81">
                  <c:v>12.0101696809236</c:v>
                </c:pt>
                <c:pt idx="82">
                  <c:v>12.194256592479</c:v>
                </c:pt>
                <c:pt idx="83">
                  <c:v>12.3792500444595</c:v>
                </c:pt>
                <c:pt idx="84">
                  <c:v>12.5651500368651</c:v>
                </c:pt>
                <c:pt idx="85">
                  <c:v>12.7519565696958</c:v>
                </c:pt>
                <c:pt idx="86">
                  <c:v>12.9396696429516</c:v>
                </c:pt>
                <c:pt idx="87">
                  <c:v>13.1282892566325</c:v>
                </c:pt>
                <c:pt idx="88">
                  <c:v>13.3178154107385</c:v>
                </c:pt>
                <c:pt idx="89">
                  <c:v>13.5082481052696</c:v>
                </c:pt>
                <c:pt idx="90">
                  <c:v>13.6995873402258</c:v>
                </c:pt>
                <c:pt idx="91">
                  <c:v>13.8918331156071</c:v>
                </c:pt>
                <c:pt idx="92">
                  <c:v>14.0849854314135</c:v>
                </c:pt>
                <c:pt idx="93">
                  <c:v>14.2786110498539</c:v>
                </c:pt>
                <c:pt idx="94">
                  <c:v>14.4727099709284</c:v>
                </c:pt>
                <c:pt idx="95">
                  <c:v>14.6672821946369</c:v>
                </c:pt>
                <c:pt idx="96">
                  <c:v>14.8623277209794</c:v>
                </c:pt>
                <c:pt idx="97">
                  <c:v>15.0578465499559</c:v>
                </c:pt>
                <c:pt idx="98">
                  <c:v>15.2538386815665</c:v>
                </c:pt>
                <c:pt idx="99">
                  <c:v>15.4503041158111</c:v>
                </c:pt>
                <c:pt idx="100">
                  <c:v>15.6472428526897</c:v>
                </c:pt>
                <c:pt idx="101">
                  <c:v>15.8446548922023</c:v>
                </c:pt>
                <c:pt idx="102">
                  <c:v>16.042540234349</c:v>
                </c:pt>
                <c:pt idx="103">
                  <c:v>16.2408988791297</c:v>
                </c:pt>
                <c:pt idx="104">
                  <c:v>16.4397308265444</c:v>
                </c:pt>
                <c:pt idx="105">
                  <c:v>16.6390360765932</c:v>
                </c:pt>
                <c:pt idx="106">
                  <c:v>16.8388146292759</c:v>
                </c:pt>
                <c:pt idx="107">
                  <c:v>17.0390664845927</c:v>
                </c:pt>
                <c:pt idx="108">
                  <c:v>17.2397916425436</c:v>
                </c:pt>
                <c:pt idx="109">
                  <c:v>17.4409901031284</c:v>
                </c:pt>
                <c:pt idx="110">
                  <c:v>17.6426618663473</c:v>
                </c:pt>
                <c:pt idx="111">
                  <c:v>17.8448069322002</c:v>
                </c:pt>
                <c:pt idx="112">
                  <c:v>18.0474253006872</c:v>
                </c:pt>
                <c:pt idx="113">
                  <c:v>18.2505169718081</c:v>
                </c:pt>
                <c:pt idx="114">
                  <c:v>18.4540819455631</c:v>
                </c:pt>
                <c:pt idx="115">
                  <c:v>18.6581202219522</c:v>
                </c:pt>
                <c:pt idx="116">
                  <c:v>18.8626318009752</c:v>
                </c:pt>
                <c:pt idx="117">
                  <c:v>19.0676166826323</c:v>
                </c:pt>
                <c:pt idx="118">
                  <c:v>19.2730748669234</c:v>
                </c:pt>
                <c:pt idx="119">
                  <c:v>19.4790063538485</c:v>
                </c:pt>
                <c:pt idx="120">
                  <c:v>19.6854111434076</c:v>
                </c:pt>
                <c:pt idx="121">
                  <c:v>19.8922892356008</c:v>
                </c:pt>
                <c:pt idx="122">
                  <c:v>20.099640630428</c:v>
                </c:pt>
                <c:pt idx="123">
                  <c:v>20.3074653278893</c:v>
                </c:pt>
                <c:pt idx="124">
                  <c:v>20.5157633279845</c:v>
                </c:pt>
                <c:pt idx="125">
                  <c:v>20.7245346307138</c:v>
                </c:pt>
                <c:pt idx="126">
                  <c:v>20.9337792360771</c:v>
                </c:pt>
                <c:pt idx="127">
                  <c:v>21.1434971440744</c:v>
                </c:pt>
                <c:pt idx="128">
                  <c:v>21.3536883547058</c:v>
                </c:pt>
                <c:pt idx="129">
                  <c:v>21.5643528679712</c:v>
                </c:pt>
                <c:pt idx="130">
                  <c:v>21.7754906838706</c:v>
                </c:pt>
                <c:pt idx="131">
                  <c:v>21.9871018024041</c:v>
                </c:pt>
                <c:pt idx="132">
                  <c:v>22.1991862235715</c:v>
                </c:pt>
                <c:pt idx="133">
                  <c:v>22.4117439473731</c:v>
                </c:pt>
                <c:pt idx="134">
                  <c:v>22.6247749738086</c:v>
                </c:pt>
                <c:pt idx="135">
                  <c:v>22.8382793028781</c:v>
                </c:pt>
                <c:pt idx="136">
                  <c:v>23.0522569345817</c:v>
                </c:pt>
                <c:pt idx="137">
                  <c:v>23.2667078689193</c:v>
                </c:pt>
                <c:pt idx="138">
                  <c:v>23.4816321058909</c:v>
                </c:pt>
                <c:pt idx="139">
                  <c:v>23.6970296454966</c:v>
                </c:pt>
                <c:pt idx="140">
                  <c:v>23.9129004877363</c:v>
                </c:pt>
                <c:pt idx="141">
                  <c:v>24.12924463261</c:v>
                </c:pt>
                <c:pt idx="142">
                  <c:v>24.3460620801178</c:v>
                </c:pt>
                <c:pt idx="143">
                  <c:v>24.5633528302595</c:v>
                </c:pt>
                <c:pt idx="144">
                  <c:v>24.7811168830353</c:v>
                </c:pt>
                <c:pt idx="145">
                  <c:v>24.9993542384451</c:v>
                </c:pt>
                <c:pt idx="146">
                  <c:v>25.218064896489</c:v>
                </c:pt>
                <c:pt idx="147">
                  <c:v>25.4372488571669</c:v>
                </c:pt>
                <c:pt idx="148">
                  <c:v>25.6569061204788</c:v>
                </c:pt>
                <c:pt idx="149">
                  <c:v>25.8770366864247</c:v>
                </c:pt>
                <c:pt idx="150">
                  <c:v>26.0976405550046</c:v>
                </c:pt>
                <c:pt idx="151">
                  <c:v>26.3187177262186</c:v>
                </c:pt>
                <c:pt idx="152">
                  <c:v>26.5422554208332</c:v>
                </c:pt>
                <c:pt idx="153">
                  <c:v>26.7682536388484</c:v>
                </c:pt>
                <c:pt idx="154">
                  <c:v>26.9967123802642</c:v>
                </c:pt>
                <c:pt idx="155">
                  <c:v>27.2276316450807</c:v>
                </c:pt>
                <c:pt idx="156">
                  <c:v>27.4610114332977</c:v>
                </c:pt>
                <c:pt idx="157">
                  <c:v>27.6968517449153</c:v>
                </c:pt>
                <c:pt idx="158">
                  <c:v>27.9351525799336</c:v>
                </c:pt>
                <c:pt idx="159">
                  <c:v>28.1759139383524</c:v>
                </c:pt>
                <c:pt idx="160">
                  <c:v>28.4191358201719</c:v>
                </c:pt>
                <c:pt idx="161">
                  <c:v>28.664818225392</c:v>
                </c:pt>
                <c:pt idx="162">
                  <c:v>28.9129611540126</c:v>
                </c:pt>
                <c:pt idx="163">
                  <c:v>29.1635646060339</c:v>
                </c:pt>
                <c:pt idx="164">
                  <c:v>29.4166285814558</c:v>
                </c:pt>
                <c:pt idx="165">
                  <c:v>29.6721530802783</c:v>
                </c:pt>
                <c:pt idx="166">
                  <c:v>29.9301381025014</c:v>
                </c:pt>
                <c:pt idx="167">
                  <c:v>30.1905836481251</c:v>
                </c:pt>
                <c:pt idx="168">
                  <c:v>30.4534897171495</c:v>
                </c:pt>
                <c:pt idx="169">
                  <c:v>30.7188563095744</c:v>
                </c:pt>
                <c:pt idx="170">
                  <c:v>30.9866834253999</c:v>
                </c:pt>
                <c:pt idx="171">
                  <c:v>31.2569710646261</c:v>
                </c:pt>
                <c:pt idx="172">
                  <c:v>31.5297192272528</c:v>
                </c:pt>
                <c:pt idx="173">
                  <c:v>31.8049279132802</c:v>
                </c:pt>
                <c:pt idx="174">
                  <c:v>32.0825971227082</c:v>
                </c:pt>
                <c:pt idx="175">
                  <c:v>32.3627268555368</c:v>
                </c:pt>
                <c:pt idx="176">
                  <c:v>32.645317111766</c:v>
                </c:pt>
                <c:pt idx="177">
                  <c:v>32.9303678913958</c:v>
                </c:pt>
                <c:pt idx="178">
                  <c:v>33.2178791944262</c:v>
                </c:pt>
                <c:pt idx="179">
                  <c:v>33.5078510208572</c:v>
                </c:pt>
                <c:pt idx="180">
                  <c:v>33.8002833706888</c:v>
                </c:pt>
                <c:pt idx="181">
                  <c:v>34.095176243921</c:v>
                </c:pt>
                <c:pt idx="182">
                  <c:v>34.3925296405539</c:v>
                </c:pt>
                <c:pt idx="183">
                  <c:v>34.6894178309707</c:v>
                </c:pt>
                <c:pt idx="184">
                  <c:v>34.9858408151715</c:v>
                </c:pt>
                <c:pt idx="185">
                  <c:v>35.2817985931563</c:v>
                </c:pt>
                <c:pt idx="186">
                  <c:v>35.5772911649251</c:v>
                </c:pt>
                <c:pt idx="187">
                  <c:v>35.8723185304779</c:v>
                </c:pt>
                <c:pt idx="188">
                  <c:v>36.1668806898147</c:v>
                </c:pt>
                <c:pt idx="189">
                  <c:v>36.4609776429355</c:v>
                </c:pt>
                <c:pt idx="190">
                  <c:v>36.7546093898403</c:v>
                </c:pt>
                <c:pt idx="191">
                  <c:v>37.0477759305291</c:v>
                </c:pt>
                <c:pt idx="192">
                  <c:v>37.3404772650019</c:v>
                </c:pt>
                <c:pt idx="193">
                  <c:v>37.6327133932587</c:v>
                </c:pt>
                <c:pt idx="194">
                  <c:v>37.9244843152994</c:v>
                </c:pt>
                <c:pt idx="195">
                  <c:v>38.2157900311242</c:v>
                </c:pt>
                <c:pt idx="196">
                  <c:v>38.506630540733</c:v>
                </c:pt>
                <c:pt idx="197">
                  <c:v>38.7970058441257</c:v>
                </c:pt>
                <c:pt idx="198">
                  <c:v>39.0869159413025</c:v>
                </c:pt>
                <c:pt idx="199">
                  <c:v>39.3763608322632</c:v>
                </c:pt>
                <c:pt idx="200">
                  <c:v>39.665340517008</c:v>
                </c:pt>
                <c:pt idx="201">
                  <c:v>39.9800668582542</c:v>
                </c:pt>
                <c:pt idx="202">
                  <c:v>40.3205398560019</c:v>
                </c:pt>
                <c:pt idx="203">
                  <c:v>40.686759510251</c:v>
                </c:pt>
                <c:pt idx="204">
                  <c:v>41.0787258210017</c:v>
                </c:pt>
                <c:pt idx="205">
                  <c:v>41.4964387882539</c:v>
                </c:pt>
                <c:pt idx="206">
                  <c:v>41.9398984120075</c:v>
                </c:pt>
                <c:pt idx="207">
                  <c:v>42.4091046922627</c:v>
                </c:pt>
                <c:pt idx="208">
                  <c:v>42.9040576290194</c:v>
                </c:pt>
                <c:pt idx="209">
                  <c:v>43.4247572222775</c:v>
                </c:pt>
                <c:pt idx="210">
                  <c:v>43.9712034720371</c:v>
                </c:pt>
                <c:pt idx="211">
                  <c:v>44.5433963782982</c:v>
                </c:pt>
                <c:pt idx="212">
                  <c:v>45.1413359410608</c:v>
                </c:pt>
                <c:pt idx="213">
                  <c:v>45.7650221603249</c:v>
                </c:pt>
                <c:pt idx="214">
                  <c:v>46.4144550360904</c:v>
                </c:pt>
                <c:pt idx="215">
                  <c:v>47.0896345683575</c:v>
                </c:pt>
                <c:pt idx="216">
                  <c:v>47.790560757126</c:v>
                </c:pt>
                <c:pt idx="217">
                  <c:v>48.517233602396</c:v>
                </c:pt>
                <c:pt idx="218">
                  <c:v>49.2696531041676</c:v>
                </c:pt>
                <c:pt idx="219">
                  <c:v>50.0478192624407</c:v>
                </c:pt>
                <c:pt idx="220">
                  <c:v>50.8175146892672</c:v>
                </c:pt>
                <c:pt idx="221">
                  <c:v>51.5787393846473</c:v>
                </c:pt>
                <c:pt idx="222">
                  <c:v>52.3314933485808</c:v>
                </c:pt>
                <c:pt idx="223">
                  <c:v>53.0757765810678</c:v>
                </c:pt>
                <c:pt idx="224">
                  <c:v>53.8115890821083</c:v>
                </c:pt>
                <c:pt idx="225">
                  <c:v>54.5389308517023</c:v>
                </c:pt>
                <c:pt idx="226">
                  <c:v>55.2578018898497</c:v>
                </c:pt>
                <c:pt idx="227">
                  <c:v>55.9682021965507</c:v>
                </c:pt>
                <c:pt idx="228">
                  <c:v>56.6701317718051</c:v>
                </c:pt>
                <c:pt idx="229">
                  <c:v>57.3635906156131</c:v>
                </c:pt>
                <c:pt idx="230">
                  <c:v>58.0456137281361</c:v>
                </c:pt>
                <c:pt idx="231">
                  <c:v>58.716201109374</c:v>
                </c:pt>
                <c:pt idx="232">
                  <c:v>59.3753527593269</c:v>
                </c:pt>
                <c:pt idx="233">
                  <c:v>60.0230686779947</c:v>
                </c:pt>
                <c:pt idx="234">
                  <c:v>60.6593488653775</c:v>
                </c:pt>
                <c:pt idx="235">
                  <c:v>61.2841933214754</c:v>
                </c:pt>
                <c:pt idx="236">
                  <c:v>61.8976020462882</c:v>
                </c:pt>
                <c:pt idx="237">
                  <c:v>62.499575039816</c:v>
                </c:pt>
                <c:pt idx="238">
                  <c:v>63.0901123020588</c:v>
                </c:pt>
                <c:pt idx="239">
                  <c:v>63.7109664438181</c:v>
                </c:pt>
                <c:pt idx="240">
                  <c:v>64.3621374650939</c:v>
                </c:pt>
                <c:pt idx="241">
                  <c:v>65.0436253658862</c:v>
                </c:pt>
                <c:pt idx="242">
                  <c:v>65.7554301461949</c:v>
                </c:pt>
                <c:pt idx="243">
                  <c:v>66.49755180602</c:v>
                </c:pt>
                <c:pt idx="244">
                  <c:v>67.2699903453617</c:v>
                </c:pt>
                <c:pt idx="245">
                  <c:v>68.0727457642198</c:v>
                </c:pt>
                <c:pt idx="246">
                  <c:v>68.9058180625945</c:v>
                </c:pt>
                <c:pt idx="247">
                  <c:v>69.7692072404856</c:v>
                </c:pt>
                <c:pt idx="248">
                  <c:v>70.6629132978932</c:v>
                </c:pt>
                <c:pt idx="249">
                  <c:v>71.5031698079448</c:v>
                </c:pt>
                <c:pt idx="250">
                  <c:v>72.2899767706406</c:v>
                </c:pt>
                <c:pt idx="251">
                  <c:v>73.0233341859804</c:v>
                </c:pt>
                <c:pt idx="252">
                  <c:v>73.703242053964</c:v>
                </c:pt>
                <c:pt idx="253">
                  <c:v>74.3297003745916</c:v>
                </c:pt>
                <c:pt idx="254">
                  <c:v>74.9027091478634</c:v>
                </c:pt>
                <c:pt idx="255">
                  <c:v>75.4222683737792</c:v>
                </c:pt>
                <c:pt idx="256">
                  <c:v>75.8883780523387</c:v>
                </c:pt>
                <c:pt idx="257">
                  <c:v>76.3526443592881</c:v>
                </c:pt>
                <c:pt idx="258">
                  <c:v>76.8150672946273</c:v>
                </c:pt>
                <c:pt idx="259">
                  <c:v>77.2756468583565</c:v>
                </c:pt>
                <c:pt idx="260">
                  <c:v>77.7343830504755</c:v>
                </c:pt>
                <c:pt idx="261">
                  <c:v>78.1912758709844</c:v>
                </c:pt>
                <c:pt idx="262">
                  <c:v>78.6463253198832</c:v>
                </c:pt>
                <c:pt idx="263">
                  <c:v>79.0995313971718</c:v>
                </c:pt>
                <c:pt idx="264">
                  <c:v>79.5508941028504</c:v>
                </c:pt>
                <c:pt idx="265">
                  <c:v>80.0004134369188</c:v>
                </c:pt>
                <c:pt idx="266">
                  <c:v>80.448089399377</c:v>
                </c:pt>
                <c:pt idx="267">
                  <c:v>80.9020112180234</c:v>
                </c:pt>
                <c:pt idx="268">
                  <c:v>81.362178892858</c:v>
                </c:pt>
                <c:pt idx="269">
                  <c:v>81.8285924238807</c:v>
                </c:pt>
                <c:pt idx="270">
                  <c:v>82.3012518110916</c:v>
                </c:pt>
                <c:pt idx="271">
                  <c:v>82.7801570544905</c:v>
                </c:pt>
                <c:pt idx="272">
                  <c:v>83.2653081540777</c:v>
                </c:pt>
                <c:pt idx="273">
                  <c:v>83.7567051098529</c:v>
                </c:pt>
                <c:pt idx="274">
                  <c:v>84.2543479218164</c:v>
                </c:pt>
                <c:pt idx="275">
                  <c:v>84.7582365899679</c:v>
                </c:pt>
                <c:pt idx="276">
                  <c:v>85.2683711143076</c:v>
                </c:pt>
                <c:pt idx="277">
                  <c:v>85.7847514948354</c:v>
                </c:pt>
                <c:pt idx="278">
                  <c:v>86.3073777315516</c:v>
                </c:pt>
                <c:pt idx="279">
                  <c:v>86.8090206183566</c:v>
                </c:pt>
                <c:pt idx="280">
                  <c:v>87.2896801552505</c:v>
                </c:pt>
                <c:pt idx="281">
                  <c:v>87.7493563422334</c:v>
                </c:pt>
                <c:pt idx="282">
                  <c:v>88.1880491793051</c:v>
                </c:pt>
                <c:pt idx="283">
                  <c:v>88.6057586664657</c:v>
                </c:pt>
                <c:pt idx="284">
                  <c:v>89.0024848037152</c:v>
                </c:pt>
                <c:pt idx="285">
                  <c:v>89.3782275910536</c:v>
                </c:pt>
                <c:pt idx="286">
                  <c:v>89.7329870284811</c:v>
                </c:pt>
                <c:pt idx="287">
                  <c:v>90.0667631159974</c:v>
                </c:pt>
                <c:pt idx="288">
                  <c:v>90.3795558536027</c:v>
                </c:pt>
                <c:pt idx="289">
                  <c:v>90.6713652412969</c:v>
                </c:pt>
                <c:pt idx="290">
                  <c:v>90.9421912790799</c:v>
                </c:pt>
                <c:pt idx="291">
                  <c:v>91.1920339669519</c:v>
                </c:pt>
                <c:pt idx="292">
                  <c:v>91.4390716263405</c:v>
                </c:pt>
                <c:pt idx="293">
                  <c:v>91.683304257246</c:v>
                </c:pt>
                <c:pt idx="294">
                  <c:v>91.9247318596682</c:v>
                </c:pt>
                <c:pt idx="295">
                  <c:v>92.163354433607</c:v>
                </c:pt>
                <c:pt idx="296">
                  <c:v>92.3991719790627</c:v>
                </c:pt>
                <c:pt idx="297">
                  <c:v>92.632184496035</c:v>
                </c:pt>
                <c:pt idx="298">
                  <c:v>92.8623919845242</c:v>
                </c:pt>
                <c:pt idx="299">
                  <c:v>93.08979444453</c:v>
                </c:pt>
                <c:pt idx="300">
                  <c:v>93.3143918760526</c:v>
                </c:pt>
                <c:pt idx="301">
                  <c:v>93.5361842790919</c:v>
                </c:pt>
                <c:pt idx="302">
                  <c:v>93.755171653648</c:v>
                </c:pt>
                <c:pt idx="303">
                  <c:v>93.9713539997209</c:v>
                </c:pt>
                <c:pt idx="304">
                  <c:v>94.1847313173104</c:v>
                </c:pt>
                <c:pt idx="305">
                  <c:v>94.3953036064167</c:v>
                </c:pt>
                <c:pt idx="306">
                  <c:v>94.6030708670397</c:v>
                </c:pt>
                <c:pt idx="307">
                  <c:v>94.8080330991795</c:v>
                </c:pt>
                <c:pt idx="308">
                  <c:v>95.010190302836</c:v>
                </c:pt>
                <c:pt idx="309">
                  <c:v>95.2095424780093</c:v>
                </c:pt>
                <c:pt idx="310">
                  <c:v>95.4060896246993</c:v>
                </c:pt>
                <c:pt idx="311">
                  <c:v>95.599831742906</c:v>
                </c:pt>
                <c:pt idx="312">
                  <c:v>95.787063216211</c:v>
                </c:pt>
                <c:pt idx="313">
                  <c:v>95.9677840446143</c:v>
                </c:pt>
                <c:pt idx="314">
                  <c:v>96.1419942281157</c:v>
                </c:pt>
                <c:pt idx="315">
                  <c:v>96.3096937667154</c:v>
                </c:pt>
                <c:pt idx="316">
                  <c:v>96.4708826604133</c:v>
                </c:pt>
                <c:pt idx="317">
                  <c:v>96.6255609092095</c:v>
                </c:pt>
                <c:pt idx="318">
                  <c:v>96.7737285131039</c:v>
                </c:pt>
                <c:pt idx="319">
                  <c:v>96.9153854720965</c:v>
                </c:pt>
                <c:pt idx="320">
                  <c:v>97.0505317861874</c:v>
                </c:pt>
                <c:pt idx="321">
                  <c:v>97.1791674553765</c:v>
                </c:pt>
                <c:pt idx="322">
                  <c:v>97.3012924796638</c:v>
                </c:pt>
                <c:pt idx="323">
                  <c:v>97.4169068590493</c:v>
                </c:pt>
                <c:pt idx="324">
                  <c:v>97.5260105935331</c:v>
                </c:pt>
                <c:pt idx="325">
                  <c:v>97.6286036831151</c:v>
                </c:pt>
                <c:pt idx="326">
                  <c:v>97.7246861277954</c:v>
                </c:pt>
                <c:pt idx="327">
                  <c:v>97.8142579275739</c:v>
                </c:pt>
                <c:pt idx="328">
                  <c:v>97.8973190824506</c:v>
                </c:pt>
                <c:pt idx="329">
                  <c:v>97.9738695924255</c:v>
                </c:pt>
                <c:pt idx="330">
                  <c:v>98.0439094574987</c:v>
                </c:pt>
                <c:pt idx="331">
                  <c:v>98.1074386776701</c:v>
                </c:pt>
                <c:pt idx="332">
                  <c:v>98.1644572529398</c:v>
                </c:pt>
                <c:pt idx="333">
                  <c:v>98.2214965636988</c:v>
                </c:pt>
                <c:pt idx="334">
                  <c:v>98.2785566099474</c:v>
                </c:pt>
                <c:pt idx="335">
                  <c:v>98.3356373916854</c:v>
                </c:pt>
                <c:pt idx="336">
                  <c:v>98.3927389089128</c:v>
                </c:pt>
                <c:pt idx="337">
                  <c:v>98.4498611616297</c:v>
                </c:pt>
                <c:pt idx="338">
                  <c:v>98.507004149836</c:v>
                </c:pt>
                <c:pt idx="339">
                  <c:v>98.5641678735319</c:v>
                </c:pt>
                <c:pt idx="340">
                  <c:v>98.6213523327171</c:v>
                </c:pt>
                <c:pt idx="341">
                  <c:v>98.6785575273918</c:v>
                </c:pt>
                <c:pt idx="342">
                  <c:v>98.735783457556</c:v>
                </c:pt>
                <c:pt idx="343">
                  <c:v>98.7930301232097</c:v>
                </c:pt>
                <c:pt idx="344">
                  <c:v>98.8502975243527</c:v>
                </c:pt>
                <c:pt idx="345">
                  <c:v>98.9075856609853</c:v>
                </c:pt>
                <c:pt idx="346">
                  <c:v>98.9648945331073</c:v>
                </c:pt>
                <c:pt idx="347">
                  <c:v>99.0222241407187</c:v>
                </c:pt>
                <c:pt idx="348">
                  <c:v>99.0795744838196</c:v>
                </c:pt>
                <c:pt idx="349">
                  <c:v>99.13694556241</c:v>
                </c:pt>
                <c:pt idx="350">
                  <c:v>99.1943373764898</c:v>
                </c:pt>
                <c:pt idx="351">
                  <c:v>99.2517499260591</c:v>
                </c:pt>
                <c:pt idx="352">
                  <c:v>99.3091832111178</c:v>
                </c:pt>
                <c:pt idx="353">
                  <c:v>99.366637231666</c:v>
                </c:pt>
                <c:pt idx="354">
                  <c:v>99.4241119877036</c:v>
                </c:pt>
                <c:pt idx="355">
                  <c:v>99.4816074792307</c:v>
                </c:pt>
                <c:pt idx="356">
                  <c:v>99.5391237062472</c:v>
                </c:pt>
                <c:pt idx="357">
                  <c:v>99.5966606687533</c:v>
                </c:pt>
                <c:pt idx="358">
                  <c:v>99.6542183667487</c:v>
                </c:pt>
                <c:pt idx="359">
                  <c:v>99.7117968002336</c:v>
                </c:pt>
                <c:pt idx="360">
                  <c:v>99.769395969208</c:v>
                </c:pt>
                <c:pt idx="361">
                  <c:v>99.8270158736718</c:v>
                </c:pt>
                <c:pt idx="362">
                  <c:v>99.8846565136251</c:v>
                </c:pt>
                <c:pt idx="363">
                  <c:v>99.9423178890678</c:v>
                </c:pt>
                <c:pt idx="364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label 12</c:f>
              <c:strCache>
                <c:ptCount val="1"/>
                <c:pt idx="0">
                  <c:v>Column AG</c:v>
                </c:pt>
              </c:strCache>
            </c:strRef>
          </c:tx>
          <c:spPr>
            <a:solidFill>
              <a:srgbClr val="90a2d3"/>
            </a:solidFill>
            <a:ln w="19080">
              <a:solidFill>
                <a:srgbClr val="90a2d3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13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12</c:f>
              <c:numCache>
                <c:formatCode>General</c:formatCode>
                <c:ptCount val="365"/>
                <c:pt idx="0">
                  <c:v>0.261432805854005</c:v>
                </c:pt>
                <c:pt idx="1">
                  <c:v>0.507153733547323</c:v>
                </c:pt>
                <c:pt idx="2">
                  <c:v>0.737162783079955</c:v>
                </c:pt>
                <c:pt idx="3">
                  <c:v>0.951459954452</c:v>
                </c:pt>
                <c:pt idx="4">
                  <c:v>1.15004524766336</c:v>
                </c:pt>
                <c:pt idx="5">
                  <c:v>1.33291866271413</c:v>
                </c:pt>
                <c:pt idx="6">
                  <c:v>1.50008019960422</c:v>
                </c:pt>
                <c:pt idx="7">
                  <c:v>1.65152985833362</c:v>
                </c:pt>
                <c:pt idx="8">
                  <c:v>1.78726763890244</c:v>
                </c:pt>
                <c:pt idx="9">
                  <c:v>1.90729354131056</c:v>
                </c:pt>
                <c:pt idx="10">
                  <c:v>2.01160756555811</c:v>
                </c:pt>
                <c:pt idx="11">
                  <c:v>2.10020971164496</c:v>
                </c:pt>
                <c:pt idx="12">
                  <c:v>2.17309997957121</c:v>
                </c:pt>
                <c:pt idx="13">
                  <c:v>2.24620931922702</c:v>
                </c:pt>
                <c:pt idx="14">
                  <c:v>2.31953773061238</c:v>
                </c:pt>
                <c:pt idx="15">
                  <c:v>2.39308521372731</c:v>
                </c:pt>
                <c:pt idx="16">
                  <c:v>2.46685176857179</c:v>
                </c:pt>
                <c:pt idx="17">
                  <c:v>2.54083739514583</c:v>
                </c:pt>
                <c:pt idx="18">
                  <c:v>2.61504209344943</c:v>
                </c:pt>
                <c:pt idx="19">
                  <c:v>2.68946586348259</c:v>
                </c:pt>
                <c:pt idx="20">
                  <c:v>2.7641087052453</c:v>
                </c:pt>
                <c:pt idx="21">
                  <c:v>2.83897061873758</c:v>
                </c:pt>
                <c:pt idx="22">
                  <c:v>2.91405160395941</c:v>
                </c:pt>
                <c:pt idx="23">
                  <c:v>2.9893516609108</c:v>
                </c:pt>
                <c:pt idx="24">
                  <c:v>3.06487078959175</c:v>
                </c:pt>
                <c:pt idx="25">
                  <c:v>3.14060899000226</c:v>
                </c:pt>
                <c:pt idx="26">
                  <c:v>3.21656626214233</c:v>
                </c:pt>
                <c:pt idx="27">
                  <c:v>3.29274260601195</c:v>
                </c:pt>
                <c:pt idx="28">
                  <c:v>3.36913802161114</c:v>
                </c:pt>
                <c:pt idx="29">
                  <c:v>3.44575250893988</c:v>
                </c:pt>
                <c:pt idx="30">
                  <c:v>3.52258606799818</c:v>
                </c:pt>
                <c:pt idx="31">
                  <c:v>3.59963869878604</c:v>
                </c:pt>
                <c:pt idx="32">
                  <c:v>3.67691040130346</c:v>
                </c:pt>
                <c:pt idx="33">
                  <c:v>3.75440117555043</c:v>
                </c:pt>
                <c:pt idx="34">
                  <c:v>3.83211102152697</c:v>
                </c:pt>
                <c:pt idx="35">
                  <c:v>3.91003993923306</c:v>
                </c:pt>
                <c:pt idx="36">
                  <c:v>3.98818792866871</c:v>
                </c:pt>
                <c:pt idx="37">
                  <c:v>4.06655498983392</c:v>
                </c:pt>
                <c:pt idx="38">
                  <c:v>4.14514112272869</c:v>
                </c:pt>
                <c:pt idx="39">
                  <c:v>4.22394632735302</c:v>
                </c:pt>
                <c:pt idx="40">
                  <c:v>4.3029706037069</c:v>
                </c:pt>
                <c:pt idx="41">
                  <c:v>4.38221395179035</c:v>
                </c:pt>
                <c:pt idx="42">
                  <c:v>4.46167637160335</c:v>
                </c:pt>
                <c:pt idx="43">
                  <c:v>4.54135786314591</c:v>
                </c:pt>
                <c:pt idx="44">
                  <c:v>4.62125842641803</c:v>
                </c:pt>
                <c:pt idx="45">
                  <c:v>4.70137806141971</c:v>
                </c:pt>
                <c:pt idx="46">
                  <c:v>4.78171676815095</c:v>
                </c:pt>
                <c:pt idx="47">
                  <c:v>4.86227454661174</c:v>
                </c:pt>
                <c:pt idx="48">
                  <c:v>4.94305139680209</c:v>
                </c:pt>
                <c:pt idx="49">
                  <c:v>5.02404731872201</c:v>
                </c:pt>
                <c:pt idx="50">
                  <c:v>5.10526231237148</c:v>
                </c:pt>
                <c:pt idx="51">
                  <c:v>5.1866963777505</c:v>
                </c:pt>
                <c:pt idx="52">
                  <c:v>5.26834951485909</c:v>
                </c:pt>
                <c:pt idx="53">
                  <c:v>5.35022172369724</c:v>
                </c:pt>
                <c:pt idx="54">
                  <c:v>5.43231300426494</c:v>
                </c:pt>
                <c:pt idx="55">
                  <c:v>5.5146233565622</c:v>
                </c:pt>
                <c:pt idx="56">
                  <c:v>5.59715278058903</c:v>
                </c:pt>
                <c:pt idx="57">
                  <c:v>5.6799012763454</c:v>
                </c:pt>
                <c:pt idx="58">
                  <c:v>5.76286884383134</c:v>
                </c:pt>
                <c:pt idx="59">
                  <c:v>5.84605548304684</c:v>
                </c:pt>
                <c:pt idx="60">
                  <c:v>5.92946119399189</c:v>
                </c:pt>
                <c:pt idx="61">
                  <c:v>6.01308597666651</c:v>
                </c:pt>
                <c:pt idx="62">
                  <c:v>6.09692983107068</c:v>
                </c:pt>
                <c:pt idx="63">
                  <c:v>6.18099275720441</c:v>
                </c:pt>
                <c:pt idx="64">
                  <c:v>6.2652747550677</c:v>
                </c:pt>
                <c:pt idx="65">
                  <c:v>6.34977582466055</c:v>
                </c:pt>
                <c:pt idx="66">
                  <c:v>6.43449596598295</c:v>
                </c:pt>
                <c:pt idx="67">
                  <c:v>6.51943517903492</c:v>
                </c:pt>
                <c:pt idx="68">
                  <c:v>6.60459346381644</c:v>
                </c:pt>
                <c:pt idx="69">
                  <c:v>6.68997082032752</c:v>
                </c:pt>
                <c:pt idx="70">
                  <c:v>6.77556724856816</c:v>
                </c:pt>
                <c:pt idx="71">
                  <c:v>6.86138274853836</c:v>
                </c:pt>
                <c:pt idx="72">
                  <c:v>6.94741732023812</c:v>
                </c:pt>
                <c:pt idx="73">
                  <c:v>7.03367096366743</c:v>
                </c:pt>
                <c:pt idx="74">
                  <c:v>7.1201436788263</c:v>
                </c:pt>
                <c:pt idx="75">
                  <c:v>7.20683546571474</c:v>
                </c:pt>
                <c:pt idx="76">
                  <c:v>7.29374632433273</c:v>
                </c:pt>
                <c:pt idx="77">
                  <c:v>7.38087625468028</c:v>
                </c:pt>
                <c:pt idx="78">
                  <c:v>7.46822525675738</c:v>
                </c:pt>
                <c:pt idx="79">
                  <c:v>7.55579333056405</c:v>
                </c:pt>
                <c:pt idx="80">
                  <c:v>7.64358047610027</c:v>
                </c:pt>
                <c:pt idx="81">
                  <c:v>7.73158669336606</c:v>
                </c:pt>
                <c:pt idx="82">
                  <c:v>7.8198119823614</c:v>
                </c:pt>
                <c:pt idx="83">
                  <c:v>7.9082563430863</c:v>
                </c:pt>
                <c:pt idx="84">
                  <c:v>7.99691977554076</c:v>
                </c:pt>
                <c:pt idx="85">
                  <c:v>8.08580227972477</c:v>
                </c:pt>
                <c:pt idx="86">
                  <c:v>8.17490385563835</c:v>
                </c:pt>
                <c:pt idx="87">
                  <c:v>8.26422450328148</c:v>
                </c:pt>
                <c:pt idx="88">
                  <c:v>8.35376422265417</c:v>
                </c:pt>
                <c:pt idx="89">
                  <c:v>8.44352301375642</c:v>
                </c:pt>
                <c:pt idx="90">
                  <c:v>8.53350087658823</c:v>
                </c:pt>
                <c:pt idx="91">
                  <c:v>8.6236978111496</c:v>
                </c:pt>
                <c:pt idx="92">
                  <c:v>8.71411381744053</c:v>
                </c:pt>
                <c:pt idx="93">
                  <c:v>8.80474889546101</c:v>
                </c:pt>
                <c:pt idx="94">
                  <c:v>8.89560304521106</c:v>
                </c:pt>
                <c:pt idx="95">
                  <c:v>8.98667626669066</c:v>
                </c:pt>
                <c:pt idx="96">
                  <c:v>9.07796855989982</c:v>
                </c:pt>
                <c:pt idx="97">
                  <c:v>9.16947992483854</c:v>
                </c:pt>
                <c:pt idx="98">
                  <c:v>9.26121036150681</c:v>
                </c:pt>
                <c:pt idx="99">
                  <c:v>9.35315986990465</c:v>
                </c:pt>
                <c:pt idx="100">
                  <c:v>9.44532845003204</c:v>
                </c:pt>
                <c:pt idx="101">
                  <c:v>9.53771610188899</c:v>
                </c:pt>
                <c:pt idx="102">
                  <c:v>9.6303228254755</c:v>
                </c:pt>
                <c:pt idx="103">
                  <c:v>9.72314862079158</c:v>
                </c:pt>
                <c:pt idx="104">
                  <c:v>9.8161934878372</c:v>
                </c:pt>
                <c:pt idx="105">
                  <c:v>9.90945742661239</c:v>
                </c:pt>
                <c:pt idx="106">
                  <c:v>10.0029404371171</c:v>
                </c:pt>
                <c:pt idx="107">
                  <c:v>10.0966425193514</c:v>
                </c:pt>
                <c:pt idx="108">
                  <c:v>10.1905636733153</c:v>
                </c:pt>
                <c:pt idx="109">
                  <c:v>10.2847038990087</c:v>
                </c:pt>
                <c:pt idx="110">
                  <c:v>10.3790631964317</c:v>
                </c:pt>
                <c:pt idx="111">
                  <c:v>10.4736415655842</c:v>
                </c:pt>
                <c:pt idx="112">
                  <c:v>10.5684390064663</c:v>
                </c:pt>
                <c:pt idx="113">
                  <c:v>10.663455519078</c:v>
                </c:pt>
                <c:pt idx="114">
                  <c:v>10.7586911034192</c:v>
                </c:pt>
                <c:pt idx="115">
                  <c:v>10.85414575949</c:v>
                </c:pt>
                <c:pt idx="116">
                  <c:v>10.9498194872903</c:v>
                </c:pt>
                <c:pt idx="117">
                  <c:v>11.0457122868202</c:v>
                </c:pt>
                <c:pt idx="118">
                  <c:v>11.1418241580796</c:v>
                </c:pt>
                <c:pt idx="119">
                  <c:v>11.2381551010686</c:v>
                </c:pt>
                <c:pt idx="120">
                  <c:v>11.3347051157872</c:v>
                </c:pt>
                <c:pt idx="121">
                  <c:v>11.4314742022353</c:v>
                </c:pt>
                <c:pt idx="122">
                  <c:v>11.528462360413</c:v>
                </c:pt>
                <c:pt idx="123">
                  <c:v>11.6256695903202</c:v>
                </c:pt>
                <c:pt idx="124">
                  <c:v>11.723095891957</c:v>
                </c:pt>
                <c:pt idx="125">
                  <c:v>11.8207412653234</c:v>
                </c:pt>
                <c:pt idx="126">
                  <c:v>11.9186057104193</c:v>
                </c:pt>
                <c:pt idx="127">
                  <c:v>12.0166892272448</c:v>
                </c:pt>
                <c:pt idx="128">
                  <c:v>12.1149918157998</c:v>
                </c:pt>
                <c:pt idx="129">
                  <c:v>12.2135134760844</c:v>
                </c:pt>
                <c:pt idx="130">
                  <c:v>12.3122542080986</c:v>
                </c:pt>
                <c:pt idx="131">
                  <c:v>12.4112140118423</c:v>
                </c:pt>
                <c:pt idx="132">
                  <c:v>12.5103928873155</c:v>
                </c:pt>
                <c:pt idx="133">
                  <c:v>12.6097908345183</c:v>
                </c:pt>
                <c:pt idx="134">
                  <c:v>12.7094078534507</c:v>
                </c:pt>
                <c:pt idx="135">
                  <c:v>12.8092439441127</c:v>
                </c:pt>
                <c:pt idx="136">
                  <c:v>12.9092991065042</c:v>
                </c:pt>
                <c:pt idx="137">
                  <c:v>13.0095733406252</c:v>
                </c:pt>
                <c:pt idx="138">
                  <c:v>13.1100666464758</c:v>
                </c:pt>
                <c:pt idx="139">
                  <c:v>13.210779024056</c:v>
                </c:pt>
                <c:pt idx="140">
                  <c:v>13.3117104733657</c:v>
                </c:pt>
                <c:pt idx="141">
                  <c:v>13.412860994405</c:v>
                </c:pt>
                <c:pt idx="142">
                  <c:v>13.5142305871739</c:v>
                </c:pt>
                <c:pt idx="143">
                  <c:v>13.6158192516723</c:v>
                </c:pt>
                <c:pt idx="144">
                  <c:v>13.7176269879003</c:v>
                </c:pt>
                <c:pt idx="145">
                  <c:v>13.8196537958578</c:v>
                </c:pt>
                <c:pt idx="146">
                  <c:v>13.9218996755449</c:v>
                </c:pt>
                <c:pt idx="147">
                  <c:v>14.0243646269615</c:v>
                </c:pt>
                <c:pt idx="148">
                  <c:v>14.1270486501077</c:v>
                </c:pt>
                <c:pt idx="149">
                  <c:v>14.2299517449835</c:v>
                </c:pt>
                <c:pt idx="150">
                  <c:v>14.3330739115888</c:v>
                </c:pt>
                <c:pt idx="151">
                  <c:v>14.4364151499237</c:v>
                </c:pt>
                <c:pt idx="152">
                  <c:v>14.5447878069137</c:v>
                </c:pt>
                <c:pt idx="153">
                  <c:v>14.658191882559</c:v>
                </c:pt>
                <c:pt idx="154">
                  <c:v>14.7766273768594</c:v>
                </c:pt>
                <c:pt idx="155">
                  <c:v>14.9000942898151</c:v>
                </c:pt>
                <c:pt idx="156">
                  <c:v>15.0285926214259</c:v>
                </c:pt>
                <c:pt idx="157">
                  <c:v>15.1621223716919</c:v>
                </c:pt>
                <c:pt idx="158">
                  <c:v>15.3006835406132</c:v>
                </c:pt>
                <c:pt idx="159">
                  <c:v>15.4442761281896</c:v>
                </c:pt>
                <c:pt idx="160">
                  <c:v>15.5929001344212</c:v>
                </c:pt>
                <c:pt idx="161">
                  <c:v>15.746555559308</c:v>
                </c:pt>
                <c:pt idx="162">
                  <c:v>15.90524240285</c:v>
                </c:pt>
                <c:pt idx="163">
                  <c:v>16.0689606650472</c:v>
                </c:pt>
                <c:pt idx="164">
                  <c:v>16.2377103458996</c:v>
                </c:pt>
                <c:pt idx="165">
                  <c:v>16.4114914454071</c:v>
                </c:pt>
                <c:pt idx="166">
                  <c:v>16.5903039635699</c:v>
                </c:pt>
                <c:pt idx="167">
                  <c:v>16.7741479003879</c:v>
                </c:pt>
                <c:pt idx="168">
                  <c:v>16.963023255861</c:v>
                </c:pt>
                <c:pt idx="169">
                  <c:v>17.1569300299894</c:v>
                </c:pt>
                <c:pt idx="170">
                  <c:v>17.3558682227729</c:v>
                </c:pt>
                <c:pt idx="171">
                  <c:v>17.5598378342116</c:v>
                </c:pt>
                <c:pt idx="172">
                  <c:v>17.7688388643056</c:v>
                </c:pt>
                <c:pt idx="173">
                  <c:v>17.9828713130547</c:v>
                </c:pt>
                <c:pt idx="174">
                  <c:v>18.201935180459</c:v>
                </c:pt>
                <c:pt idx="175">
                  <c:v>18.4260304665185</c:v>
                </c:pt>
                <c:pt idx="176">
                  <c:v>18.6551571712332</c:v>
                </c:pt>
                <c:pt idx="177">
                  <c:v>18.8893152946031</c:v>
                </c:pt>
                <c:pt idx="178">
                  <c:v>19.1285048366282</c:v>
                </c:pt>
                <c:pt idx="179">
                  <c:v>19.3727257973085</c:v>
                </c:pt>
                <c:pt idx="180">
                  <c:v>19.6219781766439</c:v>
                </c:pt>
                <c:pt idx="181">
                  <c:v>19.8762619746346</c:v>
                </c:pt>
                <c:pt idx="182">
                  <c:v>20.1355771912805</c:v>
                </c:pt>
                <c:pt idx="183">
                  <c:v>20.3999238265815</c:v>
                </c:pt>
                <c:pt idx="184">
                  <c:v>20.6693018805377</c:v>
                </c:pt>
                <c:pt idx="185">
                  <c:v>20.9437113531492</c:v>
                </c:pt>
                <c:pt idx="186">
                  <c:v>21.2231522444158</c:v>
                </c:pt>
                <c:pt idx="187">
                  <c:v>21.5076245543376</c:v>
                </c:pt>
                <c:pt idx="188">
                  <c:v>21.7971282829147</c:v>
                </c:pt>
                <c:pt idx="189">
                  <c:v>22.0916634301469</c:v>
                </c:pt>
                <c:pt idx="190">
                  <c:v>22.3912299960343</c:v>
                </c:pt>
                <c:pt idx="191">
                  <c:v>22.6958279805768</c:v>
                </c:pt>
                <c:pt idx="192">
                  <c:v>23.0054573837746</c:v>
                </c:pt>
                <c:pt idx="193">
                  <c:v>23.3201182056276</c:v>
                </c:pt>
                <c:pt idx="194">
                  <c:v>23.6398104461358</c:v>
                </c:pt>
                <c:pt idx="195">
                  <c:v>23.9645341052992</c:v>
                </c:pt>
                <c:pt idx="196">
                  <c:v>24.2942891831177</c:v>
                </c:pt>
                <c:pt idx="197">
                  <c:v>24.6290756795915</c:v>
                </c:pt>
                <c:pt idx="198">
                  <c:v>24.9688935947204</c:v>
                </c:pt>
                <c:pt idx="199">
                  <c:v>25.3137429285046</c:v>
                </c:pt>
                <c:pt idx="200">
                  <c:v>25.6636236809439</c:v>
                </c:pt>
                <c:pt idx="201">
                  <c:v>26.0185358520384</c:v>
                </c:pt>
                <c:pt idx="202">
                  <c:v>26.3784794417882</c:v>
                </c:pt>
                <c:pt idx="203">
                  <c:v>26.7434544501931</c:v>
                </c:pt>
                <c:pt idx="204">
                  <c:v>27.1134608772532</c:v>
                </c:pt>
                <c:pt idx="205">
                  <c:v>27.4884987229685</c:v>
                </c:pt>
                <c:pt idx="206">
                  <c:v>27.8685679873389</c:v>
                </c:pt>
                <c:pt idx="207">
                  <c:v>28.2536686703646</c:v>
                </c:pt>
                <c:pt idx="208">
                  <c:v>28.6438007720455</c:v>
                </c:pt>
                <c:pt idx="209">
                  <c:v>29.0389642923816</c:v>
                </c:pt>
                <c:pt idx="210">
                  <c:v>29.4391592313729</c:v>
                </c:pt>
                <c:pt idx="211">
                  <c:v>29.8443855890193</c:v>
                </c:pt>
                <c:pt idx="212">
                  <c:v>30.2546433653209</c:v>
                </c:pt>
                <c:pt idx="213">
                  <c:v>30.6699325602778</c:v>
                </c:pt>
                <c:pt idx="214">
                  <c:v>31.0902531738898</c:v>
                </c:pt>
                <c:pt idx="215">
                  <c:v>31.5156052061571</c:v>
                </c:pt>
                <c:pt idx="216">
                  <c:v>31.9459886570795</c:v>
                </c:pt>
                <c:pt idx="217">
                  <c:v>32.3814035266571</c:v>
                </c:pt>
                <c:pt idx="218">
                  <c:v>32.8218498148899</c:v>
                </c:pt>
                <c:pt idx="219">
                  <c:v>33.2673275217779</c:v>
                </c:pt>
                <c:pt idx="220">
                  <c:v>33.7178366473211</c:v>
                </c:pt>
                <c:pt idx="221">
                  <c:v>34.1733771915195</c:v>
                </c:pt>
                <c:pt idx="222">
                  <c:v>34.6339491543731</c:v>
                </c:pt>
                <c:pt idx="223">
                  <c:v>35.0995525358819</c:v>
                </c:pt>
                <c:pt idx="224">
                  <c:v>35.5701873360458</c:v>
                </c:pt>
                <c:pt idx="225">
                  <c:v>36.045853554865</c:v>
                </c:pt>
                <c:pt idx="226">
                  <c:v>36.5265511923393</c:v>
                </c:pt>
                <c:pt idx="227">
                  <c:v>37.0122802484689</c:v>
                </c:pt>
                <c:pt idx="228">
                  <c:v>37.5030407232536</c:v>
                </c:pt>
                <c:pt idx="229">
                  <c:v>37.9988326166933</c:v>
                </c:pt>
                <c:pt idx="230">
                  <c:v>38.5561701051999</c:v>
                </c:pt>
                <c:pt idx="231">
                  <c:v>39.1750531887737</c:v>
                </c:pt>
                <c:pt idx="232">
                  <c:v>39.8554818674144</c:v>
                </c:pt>
                <c:pt idx="233">
                  <c:v>40.5974561411222</c:v>
                </c:pt>
                <c:pt idx="234">
                  <c:v>41.400976009897</c:v>
                </c:pt>
                <c:pt idx="235">
                  <c:v>42.2660414737388</c:v>
                </c:pt>
                <c:pt idx="236">
                  <c:v>43.1926525326477</c:v>
                </c:pt>
                <c:pt idx="237">
                  <c:v>44.1808091866236</c:v>
                </c:pt>
                <c:pt idx="238">
                  <c:v>45.2305114356665</c:v>
                </c:pt>
                <c:pt idx="239">
                  <c:v>46.3417592797765</c:v>
                </c:pt>
                <c:pt idx="240">
                  <c:v>47.5145527189534</c:v>
                </c:pt>
                <c:pt idx="241">
                  <c:v>48.748891753197</c:v>
                </c:pt>
                <c:pt idx="242">
                  <c:v>50.0447763825077</c:v>
                </c:pt>
                <c:pt idx="243">
                  <c:v>51.4022066068857</c:v>
                </c:pt>
                <c:pt idx="244">
                  <c:v>52.6812379206944</c:v>
                </c:pt>
                <c:pt idx="245">
                  <c:v>53.8818703239341</c:v>
                </c:pt>
                <c:pt idx="246">
                  <c:v>55.0041038166045</c:v>
                </c:pt>
                <c:pt idx="247">
                  <c:v>56.0479383987058</c:v>
                </c:pt>
                <c:pt idx="248">
                  <c:v>57.0133740702378</c:v>
                </c:pt>
                <c:pt idx="249">
                  <c:v>57.9004108312008</c:v>
                </c:pt>
                <c:pt idx="250">
                  <c:v>58.7090486815945</c:v>
                </c:pt>
                <c:pt idx="251">
                  <c:v>59.4392876214191</c:v>
                </c:pt>
                <c:pt idx="252">
                  <c:v>60.1347870107924</c:v>
                </c:pt>
                <c:pt idx="253">
                  <c:v>60.7955468497143</c:v>
                </c:pt>
                <c:pt idx="254">
                  <c:v>61.4215671381848</c:v>
                </c:pt>
                <c:pt idx="255">
                  <c:v>62.0128478762042</c:v>
                </c:pt>
                <c:pt idx="256">
                  <c:v>62.5693890637721</c:v>
                </c:pt>
                <c:pt idx="257">
                  <c:v>63.0911907008887</c:v>
                </c:pt>
                <c:pt idx="258">
                  <c:v>63.5782527875539</c:v>
                </c:pt>
                <c:pt idx="259">
                  <c:v>64.0305753237677</c:v>
                </c:pt>
                <c:pt idx="260">
                  <c:v>64.4481583095301</c:v>
                </c:pt>
                <c:pt idx="261">
                  <c:v>64.8310017448414</c:v>
                </c:pt>
                <c:pt idx="262">
                  <c:v>65.1791056297011</c:v>
                </c:pt>
                <c:pt idx="263">
                  <c:v>65.5229456792879</c:v>
                </c:pt>
                <c:pt idx="264">
                  <c:v>65.8625218936014</c:v>
                </c:pt>
                <c:pt idx="265">
                  <c:v>66.1978342726419</c:v>
                </c:pt>
                <c:pt idx="266">
                  <c:v>66.5288828164094</c:v>
                </c:pt>
                <c:pt idx="267">
                  <c:v>66.8556675249037</c:v>
                </c:pt>
                <c:pt idx="268">
                  <c:v>67.1781883981249</c:v>
                </c:pt>
                <c:pt idx="269">
                  <c:v>67.4964454360731</c:v>
                </c:pt>
                <c:pt idx="270">
                  <c:v>67.8104386387481</c:v>
                </c:pt>
                <c:pt idx="271">
                  <c:v>68.12016800615</c:v>
                </c:pt>
                <c:pt idx="272">
                  <c:v>68.4256335382789</c:v>
                </c:pt>
                <c:pt idx="273">
                  <c:v>68.7268352351346</c:v>
                </c:pt>
                <c:pt idx="274">
                  <c:v>69.0237730967173</c:v>
                </c:pt>
                <c:pt idx="275">
                  <c:v>69.3164471230269</c:v>
                </c:pt>
                <c:pt idx="276">
                  <c:v>69.6048573140633</c:v>
                </c:pt>
                <c:pt idx="277">
                  <c:v>69.8890036698267</c:v>
                </c:pt>
                <c:pt idx="278">
                  <c:v>70.168886190317</c:v>
                </c:pt>
                <c:pt idx="279">
                  <c:v>70.4690233668954</c:v>
                </c:pt>
                <c:pt idx="280">
                  <c:v>70.789415199562</c:v>
                </c:pt>
                <c:pt idx="281">
                  <c:v>71.1300616883167</c:v>
                </c:pt>
                <c:pt idx="282">
                  <c:v>71.4909628331595</c:v>
                </c:pt>
                <c:pt idx="283">
                  <c:v>71.8721186340903</c:v>
                </c:pt>
                <c:pt idx="284">
                  <c:v>72.2735290911094</c:v>
                </c:pt>
                <c:pt idx="285">
                  <c:v>72.6951942042165</c:v>
                </c:pt>
                <c:pt idx="286">
                  <c:v>73.1371139734117</c:v>
                </c:pt>
                <c:pt idx="287">
                  <c:v>73.599288398695</c:v>
                </c:pt>
                <c:pt idx="288">
                  <c:v>74.0817174800665</c:v>
                </c:pt>
                <c:pt idx="289">
                  <c:v>74.5844012175261</c:v>
                </c:pt>
                <c:pt idx="290">
                  <c:v>75.1073396110738</c:v>
                </c:pt>
                <c:pt idx="291">
                  <c:v>75.6505326607096</c:v>
                </c:pt>
                <c:pt idx="292">
                  <c:v>76.2139803664335</c:v>
                </c:pt>
                <c:pt idx="293">
                  <c:v>76.7976827282456</c:v>
                </c:pt>
                <c:pt idx="294">
                  <c:v>77.4016397461457</c:v>
                </c:pt>
                <c:pt idx="295">
                  <c:v>78.0258514201339</c:v>
                </c:pt>
                <c:pt idx="296">
                  <c:v>78.6703177502103</c:v>
                </c:pt>
                <c:pt idx="297">
                  <c:v>79.3350387363748</c:v>
                </c:pt>
                <c:pt idx="298">
                  <c:v>79.9897014444591</c:v>
                </c:pt>
                <c:pt idx="299">
                  <c:v>80.6343058744633</c:v>
                </c:pt>
                <c:pt idx="300">
                  <c:v>81.2688520263874</c:v>
                </c:pt>
                <c:pt idx="301">
                  <c:v>81.8933399002314</c:v>
                </c:pt>
                <c:pt idx="302">
                  <c:v>82.5077694959952</c:v>
                </c:pt>
                <c:pt idx="303">
                  <c:v>83.1121408136789</c:v>
                </c:pt>
                <c:pt idx="304">
                  <c:v>83.7064538532825</c:v>
                </c:pt>
                <c:pt idx="305">
                  <c:v>84.290708614806</c:v>
                </c:pt>
                <c:pt idx="306">
                  <c:v>84.8649050982494</c:v>
                </c:pt>
                <c:pt idx="307">
                  <c:v>85.4290433036127</c:v>
                </c:pt>
                <c:pt idx="308">
                  <c:v>85.9831232308958</c:v>
                </c:pt>
                <c:pt idx="309">
                  <c:v>86.5271448800987</c:v>
                </c:pt>
                <c:pt idx="310">
                  <c:v>87.0616548967695</c:v>
                </c:pt>
                <c:pt idx="311">
                  <c:v>87.5866532809079</c:v>
                </c:pt>
                <c:pt idx="312">
                  <c:v>88.1021400325139</c:v>
                </c:pt>
                <c:pt idx="313">
                  <c:v>88.6081151515878</c:v>
                </c:pt>
                <c:pt idx="314">
                  <c:v>89.1045786381293</c:v>
                </c:pt>
                <c:pt idx="315">
                  <c:v>89.5915304921385</c:v>
                </c:pt>
                <c:pt idx="316">
                  <c:v>90.0689707136155</c:v>
                </c:pt>
                <c:pt idx="317">
                  <c:v>90.5368993025602</c:v>
                </c:pt>
                <c:pt idx="318">
                  <c:v>90.9953162589726</c:v>
                </c:pt>
                <c:pt idx="319">
                  <c:v>91.4442215828527</c:v>
                </c:pt>
                <c:pt idx="320">
                  <c:v>91.8836152742005</c:v>
                </c:pt>
                <c:pt idx="321">
                  <c:v>92.313497333016</c:v>
                </c:pt>
                <c:pt idx="322">
                  <c:v>92.7338677592993</c:v>
                </c:pt>
                <c:pt idx="323">
                  <c:v>93.1447265530502</c:v>
                </c:pt>
                <c:pt idx="324">
                  <c:v>93.5460737142688</c:v>
                </c:pt>
                <c:pt idx="325">
                  <c:v>93.9379092429554</c:v>
                </c:pt>
                <c:pt idx="326">
                  <c:v>94.3146060280265</c:v>
                </c:pt>
                <c:pt idx="327">
                  <c:v>94.6761640694824</c:v>
                </c:pt>
                <c:pt idx="328">
                  <c:v>95.0225833673229</c:v>
                </c:pt>
                <c:pt idx="329">
                  <c:v>95.3538639215481</c:v>
                </c:pt>
                <c:pt idx="330">
                  <c:v>95.670005732158</c:v>
                </c:pt>
                <c:pt idx="331">
                  <c:v>95.9710087991526</c:v>
                </c:pt>
                <c:pt idx="332">
                  <c:v>96.256873122532</c:v>
                </c:pt>
                <c:pt idx="333">
                  <c:v>96.527598702296</c:v>
                </c:pt>
                <c:pt idx="334">
                  <c:v>96.7831855384446</c:v>
                </c:pt>
                <c:pt idx="335">
                  <c:v>97.023633630978</c:v>
                </c:pt>
                <c:pt idx="336">
                  <c:v>97.248942979896</c:v>
                </c:pt>
                <c:pt idx="337">
                  <c:v>97.4591135851987</c:v>
                </c:pt>
                <c:pt idx="338">
                  <c:v>97.6541454468861</c:v>
                </c:pt>
                <c:pt idx="339">
                  <c:v>97.8340385649582</c:v>
                </c:pt>
                <c:pt idx="340">
                  <c:v>97.998792939415</c:v>
                </c:pt>
                <c:pt idx="341">
                  <c:v>98.1484085702564</c:v>
                </c:pt>
                <c:pt idx="342">
                  <c:v>98.2828854574826</c:v>
                </c:pt>
                <c:pt idx="343">
                  <c:v>98.4022236010934</c:v>
                </c:pt>
                <c:pt idx="344">
                  <c:v>98.5064230010889</c:v>
                </c:pt>
                <c:pt idx="345">
                  <c:v>98.595483657469</c:v>
                </c:pt>
                <c:pt idx="346">
                  <c:v>98.6694055702338</c:v>
                </c:pt>
                <c:pt idx="347">
                  <c:v>98.7433274829986</c:v>
                </c:pt>
                <c:pt idx="348">
                  <c:v>98.8172493957634</c:v>
                </c:pt>
                <c:pt idx="349">
                  <c:v>98.8911713085282</c:v>
                </c:pt>
                <c:pt idx="350">
                  <c:v>98.965093221293</c:v>
                </c:pt>
                <c:pt idx="351">
                  <c:v>99.0390151340578</c:v>
                </c:pt>
                <c:pt idx="352">
                  <c:v>99.1129370468225</c:v>
                </c:pt>
                <c:pt idx="353">
                  <c:v>99.1868589595874</c:v>
                </c:pt>
                <c:pt idx="354">
                  <c:v>99.2607808723521</c:v>
                </c:pt>
                <c:pt idx="355">
                  <c:v>99.3347027851169</c:v>
                </c:pt>
                <c:pt idx="356">
                  <c:v>99.4086246978817</c:v>
                </c:pt>
                <c:pt idx="357">
                  <c:v>99.4825466106465</c:v>
                </c:pt>
                <c:pt idx="358">
                  <c:v>99.5564685234113</c:v>
                </c:pt>
                <c:pt idx="359">
                  <c:v>99.6303904361761</c:v>
                </c:pt>
                <c:pt idx="360">
                  <c:v>99.7043123489408</c:v>
                </c:pt>
                <c:pt idx="361">
                  <c:v>99.7782342617056</c:v>
                </c:pt>
                <c:pt idx="362">
                  <c:v>99.8521561744704</c:v>
                </c:pt>
                <c:pt idx="363">
                  <c:v>99.9260780872352</c:v>
                </c:pt>
                <c:pt idx="364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label 14</c:f>
              <c:strCache>
                <c:ptCount val="1"/>
                <c:pt idx="0">
                  <c:v>Column AH</c:v>
                </c:pt>
              </c:strCache>
            </c:strRef>
          </c:tx>
          <c:spPr>
            <a:solidFill>
              <a:srgbClr val="f1a78b"/>
            </a:solidFill>
            <a:ln w="19080">
              <a:solidFill>
                <a:srgbClr val="f1a78b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15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14</c:f>
              <c:numCache>
                <c:formatCode>General</c:formatCode>
                <c:ptCount val="365"/>
                <c:pt idx="0">
                  <c:v>0.0830049787822559</c:v>
                </c:pt>
                <c:pt idx="1">
                  <c:v>0.166231175369229</c:v>
                </c:pt>
                <c:pt idx="2">
                  <c:v>0.249678589760919</c:v>
                </c:pt>
                <c:pt idx="3">
                  <c:v>0.333347221957326</c:v>
                </c:pt>
                <c:pt idx="4">
                  <c:v>0.417237071958451</c:v>
                </c:pt>
                <c:pt idx="5">
                  <c:v>0.501348139764295</c:v>
                </c:pt>
                <c:pt idx="6">
                  <c:v>0.585680425374855</c:v>
                </c:pt>
                <c:pt idx="7">
                  <c:v>0.670233928790133</c:v>
                </c:pt>
                <c:pt idx="8">
                  <c:v>0.755008650010128</c:v>
                </c:pt>
                <c:pt idx="9">
                  <c:v>0.84000458903484</c:v>
                </c:pt>
                <c:pt idx="10">
                  <c:v>0.92522174586427</c:v>
                </c:pt>
                <c:pt idx="11">
                  <c:v>1.01066012049842</c:v>
                </c:pt>
                <c:pt idx="12">
                  <c:v>1.09631971293728</c:v>
                </c:pt>
                <c:pt idx="13">
                  <c:v>1.18220052318087</c:v>
                </c:pt>
                <c:pt idx="14">
                  <c:v>1.26830255122917</c:v>
                </c:pt>
                <c:pt idx="15">
                  <c:v>1.35462579708218</c:v>
                </c:pt>
                <c:pt idx="16">
                  <c:v>1.44117026073992</c:v>
                </c:pt>
                <c:pt idx="17">
                  <c:v>1.52793594220237</c:v>
                </c:pt>
                <c:pt idx="18">
                  <c:v>1.61492284146954</c:v>
                </c:pt>
                <c:pt idx="19">
                  <c:v>1.70213095854143</c:v>
                </c:pt>
                <c:pt idx="20">
                  <c:v>1.78956029341803</c:v>
                </c:pt>
                <c:pt idx="21">
                  <c:v>1.87721084609935</c:v>
                </c:pt>
                <c:pt idx="22">
                  <c:v>1.96508261658539</c:v>
                </c:pt>
                <c:pt idx="23">
                  <c:v>2.05317560487615</c:v>
                </c:pt>
                <c:pt idx="24">
                  <c:v>2.14148981097162</c:v>
                </c:pt>
                <c:pt idx="25">
                  <c:v>2.23002523487181</c:v>
                </c:pt>
                <c:pt idx="26">
                  <c:v>2.31878187657672</c:v>
                </c:pt>
                <c:pt idx="27">
                  <c:v>2.40775973608635</c:v>
                </c:pt>
                <c:pt idx="28">
                  <c:v>2.49695881340069</c:v>
                </c:pt>
                <c:pt idx="29">
                  <c:v>2.58637910851975</c:v>
                </c:pt>
                <c:pt idx="30">
                  <c:v>2.67602062144353</c:v>
                </c:pt>
                <c:pt idx="31">
                  <c:v>2.76588335217203</c:v>
                </c:pt>
                <c:pt idx="32">
                  <c:v>2.85596730070525</c:v>
                </c:pt>
                <c:pt idx="33">
                  <c:v>2.94627246704318</c:v>
                </c:pt>
                <c:pt idx="34">
                  <c:v>3.03679885118583</c:v>
                </c:pt>
                <c:pt idx="35">
                  <c:v>3.12754645313319</c:v>
                </c:pt>
                <c:pt idx="36">
                  <c:v>3.21851527288528</c:v>
                </c:pt>
                <c:pt idx="37">
                  <c:v>3.30970531044208</c:v>
                </c:pt>
                <c:pt idx="38">
                  <c:v>3.4011165658036</c:v>
                </c:pt>
                <c:pt idx="39">
                  <c:v>3.49274903896983</c:v>
                </c:pt>
                <c:pt idx="40">
                  <c:v>3.58460272994079</c:v>
                </c:pt>
                <c:pt idx="41">
                  <c:v>3.67667763871646</c:v>
                </c:pt>
                <c:pt idx="42">
                  <c:v>3.76897376529684</c:v>
                </c:pt>
                <c:pt idx="43">
                  <c:v>3.86149110968195</c:v>
                </c:pt>
                <c:pt idx="44">
                  <c:v>3.95422967187177</c:v>
                </c:pt>
                <c:pt idx="45">
                  <c:v>4.04718945186632</c:v>
                </c:pt>
                <c:pt idx="46">
                  <c:v>4.14037044966557</c:v>
                </c:pt>
                <c:pt idx="47">
                  <c:v>4.23377266526955</c:v>
                </c:pt>
                <c:pt idx="48">
                  <c:v>4.32739609867824</c:v>
                </c:pt>
                <c:pt idx="49">
                  <c:v>4.42124074989165</c:v>
                </c:pt>
                <c:pt idx="50">
                  <c:v>4.51530661890978</c:v>
                </c:pt>
                <c:pt idx="51">
                  <c:v>4.60959370573263</c:v>
                </c:pt>
                <c:pt idx="52">
                  <c:v>4.70410201036019</c:v>
                </c:pt>
                <c:pt idx="53">
                  <c:v>4.79883153279247</c:v>
                </c:pt>
                <c:pt idx="54">
                  <c:v>4.89378227302947</c:v>
                </c:pt>
                <c:pt idx="55">
                  <c:v>4.98895423107118</c:v>
                </c:pt>
                <c:pt idx="56">
                  <c:v>5.08434740691762</c:v>
                </c:pt>
                <c:pt idx="57">
                  <c:v>5.17996180056877</c:v>
                </c:pt>
                <c:pt idx="58">
                  <c:v>5.27579741202463</c:v>
                </c:pt>
                <c:pt idx="59">
                  <c:v>5.37185424128522</c:v>
                </c:pt>
                <c:pt idx="60">
                  <c:v>5.46813228835052</c:v>
                </c:pt>
                <c:pt idx="61">
                  <c:v>5.56463155322054</c:v>
                </c:pt>
                <c:pt idx="62">
                  <c:v>5.66135203589528</c:v>
                </c:pt>
                <c:pt idx="63">
                  <c:v>5.75829373637473</c:v>
                </c:pt>
                <c:pt idx="64">
                  <c:v>5.85545665465891</c:v>
                </c:pt>
                <c:pt idx="65">
                  <c:v>5.9528407907478</c:v>
                </c:pt>
                <c:pt idx="66">
                  <c:v>6.0504461446414</c:v>
                </c:pt>
                <c:pt idx="67">
                  <c:v>6.14827271633973</c:v>
                </c:pt>
                <c:pt idx="68">
                  <c:v>6.24632050584277</c:v>
                </c:pt>
                <c:pt idx="69">
                  <c:v>6.34458951315053</c:v>
                </c:pt>
                <c:pt idx="70">
                  <c:v>6.44307973826301</c:v>
                </c:pt>
                <c:pt idx="71">
                  <c:v>6.5417911811802</c:v>
                </c:pt>
                <c:pt idx="72">
                  <c:v>6.64072384190211</c:v>
                </c:pt>
                <c:pt idx="73">
                  <c:v>6.73987772042874</c:v>
                </c:pt>
                <c:pt idx="74">
                  <c:v>6.83925281676009</c:v>
                </c:pt>
                <c:pt idx="75">
                  <c:v>6.93884913089616</c:v>
                </c:pt>
                <c:pt idx="76">
                  <c:v>7.03866666283694</c:v>
                </c:pt>
                <c:pt idx="77">
                  <c:v>7.13870541258244</c:v>
                </c:pt>
                <c:pt idx="78">
                  <c:v>7.23896538013265</c:v>
                </c:pt>
                <c:pt idx="79">
                  <c:v>7.33944656548759</c:v>
                </c:pt>
                <c:pt idx="80">
                  <c:v>7.44014896864724</c:v>
                </c:pt>
                <c:pt idx="81">
                  <c:v>7.54107258961161</c:v>
                </c:pt>
                <c:pt idx="82">
                  <c:v>7.6422174283807</c:v>
                </c:pt>
                <c:pt idx="83">
                  <c:v>7.7435834849545</c:v>
                </c:pt>
                <c:pt idx="84">
                  <c:v>7.84517075933302</c:v>
                </c:pt>
                <c:pt idx="85">
                  <c:v>7.94697925151626</c:v>
                </c:pt>
                <c:pt idx="86">
                  <c:v>8.04900896150422</c:v>
                </c:pt>
                <c:pt idx="87">
                  <c:v>8.15125988929689</c:v>
                </c:pt>
                <c:pt idx="88">
                  <c:v>8.25373203489428</c:v>
                </c:pt>
                <c:pt idx="89">
                  <c:v>8.35642539829639</c:v>
                </c:pt>
                <c:pt idx="90">
                  <c:v>8.45933997950322</c:v>
                </c:pt>
                <c:pt idx="91">
                  <c:v>8.56247577851476</c:v>
                </c:pt>
                <c:pt idx="92">
                  <c:v>8.66583279533102</c:v>
                </c:pt>
                <c:pt idx="93">
                  <c:v>8.769411029952</c:v>
                </c:pt>
                <c:pt idx="94">
                  <c:v>8.8732104823777</c:v>
                </c:pt>
                <c:pt idx="95">
                  <c:v>8.97723115260811</c:v>
                </c:pt>
                <c:pt idx="96">
                  <c:v>9.08147304064324</c:v>
                </c:pt>
                <c:pt idx="97">
                  <c:v>9.18593614648309</c:v>
                </c:pt>
                <c:pt idx="98">
                  <c:v>9.29062047012765</c:v>
                </c:pt>
                <c:pt idx="99">
                  <c:v>9.39552601157694</c:v>
                </c:pt>
                <c:pt idx="100">
                  <c:v>9.50065277083094</c:v>
                </c:pt>
                <c:pt idx="101">
                  <c:v>9.60600074788966</c:v>
                </c:pt>
                <c:pt idx="102">
                  <c:v>9.71156994275309</c:v>
                </c:pt>
                <c:pt idx="103">
                  <c:v>9.81736035542125</c:v>
                </c:pt>
                <c:pt idx="104">
                  <c:v>9.92337198589411</c:v>
                </c:pt>
                <c:pt idx="105">
                  <c:v>10.0296048341717</c:v>
                </c:pt>
                <c:pt idx="106">
                  <c:v>10.136058900254</c:v>
                </c:pt>
                <c:pt idx="107">
                  <c:v>10.242734184141</c:v>
                </c:pt>
                <c:pt idx="108">
                  <c:v>10.3496306858328</c:v>
                </c:pt>
                <c:pt idx="109">
                  <c:v>10.4567484053292</c:v>
                </c:pt>
                <c:pt idx="110">
                  <c:v>10.5640873426304</c:v>
                </c:pt>
                <c:pt idx="111">
                  <c:v>10.6716474977363</c:v>
                </c:pt>
                <c:pt idx="112">
                  <c:v>10.7794288706469</c:v>
                </c:pt>
                <c:pt idx="113">
                  <c:v>10.8874314613622</c:v>
                </c:pt>
                <c:pt idx="114">
                  <c:v>10.9956552698823</c:v>
                </c:pt>
                <c:pt idx="115">
                  <c:v>11.104100296207</c:v>
                </c:pt>
                <c:pt idx="116">
                  <c:v>11.2127665403365</c:v>
                </c:pt>
                <c:pt idx="117">
                  <c:v>11.3216540022707</c:v>
                </c:pt>
                <c:pt idx="118">
                  <c:v>11.4307626820096</c:v>
                </c:pt>
                <c:pt idx="119">
                  <c:v>11.5400925795533</c:v>
                </c:pt>
                <c:pt idx="120">
                  <c:v>11.6496436949016</c:v>
                </c:pt>
                <c:pt idx="121">
                  <c:v>11.7594160280547</c:v>
                </c:pt>
                <c:pt idx="122">
                  <c:v>11.8694095790125</c:v>
                </c:pt>
                <c:pt idx="123">
                  <c:v>11.979624347775</c:v>
                </c:pt>
                <c:pt idx="124">
                  <c:v>12.0900603343422</c:v>
                </c:pt>
                <c:pt idx="125">
                  <c:v>12.2007175387141</c:v>
                </c:pt>
                <c:pt idx="126">
                  <c:v>12.3115959608908</c:v>
                </c:pt>
                <c:pt idx="127">
                  <c:v>12.4226956008722</c:v>
                </c:pt>
                <c:pt idx="128">
                  <c:v>12.5340164586582</c:v>
                </c:pt>
                <c:pt idx="129">
                  <c:v>12.6455585342491</c:v>
                </c:pt>
                <c:pt idx="130">
                  <c:v>12.7573218276446</c:v>
                </c:pt>
                <c:pt idx="131">
                  <c:v>12.8693063388448</c:v>
                </c:pt>
                <c:pt idx="132">
                  <c:v>12.9815120678498</c:v>
                </c:pt>
                <c:pt idx="133">
                  <c:v>13.0939390146595</c:v>
                </c:pt>
                <c:pt idx="134">
                  <c:v>13.2065871792738</c:v>
                </c:pt>
                <c:pt idx="135">
                  <c:v>13.319456561693</c:v>
                </c:pt>
                <c:pt idx="136">
                  <c:v>13.4325471619168</c:v>
                </c:pt>
                <c:pt idx="137">
                  <c:v>13.5458589799453</c:v>
                </c:pt>
                <c:pt idx="138">
                  <c:v>13.6593920157786</c:v>
                </c:pt>
                <c:pt idx="139">
                  <c:v>13.7731462694166</c:v>
                </c:pt>
                <c:pt idx="140">
                  <c:v>13.8871217408593</c:v>
                </c:pt>
                <c:pt idx="141">
                  <c:v>14.0013184301067</c:v>
                </c:pt>
                <c:pt idx="142">
                  <c:v>14.1157363371588</c:v>
                </c:pt>
                <c:pt idx="143">
                  <c:v>14.2303754620157</c:v>
                </c:pt>
                <c:pt idx="144">
                  <c:v>14.3452358046773</c:v>
                </c:pt>
                <c:pt idx="145">
                  <c:v>14.4603173651435</c:v>
                </c:pt>
                <c:pt idx="146">
                  <c:v>14.5756201434145</c:v>
                </c:pt>
                <c:pt idx="147">
                  <c:v>14.6911441394903</c:v>
                </c:pt>
                <c:pt idx="148">
                  <c:v>14.8068893533707</c:v>
                </c:pt>
                <c:pt idx="149">
                  <c:v>14.9228557850559</c:v>
                </c:pt>
                <c:pt idx="150">
                  <c:v>15.0390434345457</c:v>
                </c:pt>
                <c:pt idx="151">
                  <c:v>15.1554523018403</c:v>
                </c:pt>
                <c:pt idx="152">
                  <c:v>15.2782934889241</c:v>
                </c:pt>
                <c:pt idx="153">
                  <c:v>15.4075669957972</c:v>
                </c:pt>
                <c:pt idx="154">
                  <c:v>15.5432728224594</c:v>
                </c:pt>
                <c:pt idx="155">
                  <c:v>15.685410968911</c:v>
                </c:pt>
                <c:pt idx="156">
                  <c:v>15.8339814351517</c:v>
                </c:pt>
                <c:pt idx="157">
                  <c:v>15.9889842211818</c:v>
                </c:pt>
                <c:pt idx="158">
                  <c:v>16.150419327001</c:v>
                </c:pt>
                <c:pt idx="159">
                  <c:v>16.3182867526095</c:v>
                </c:pt>
                <c:pt idx="160">
                  <c:v>16.4925864980072</c:v>
                </c:pt>
                <c:pt idx="161">
                  <c:v>16.6733185631942</c:v>
                </c:pt>
                <c:pt idx="162">
                  <c:v>16.8604829481705</c:v>
                </c:pt>
                <c:pt idx="163">
                  <c:v>17.0540796529359</c:v>
                </c:pt>
                <c:pt idx="164">
                  <c:v>17.2541086774906</c:v>
                </c:pt>
                <c:pt idx="165">
                  <c:v>17.4605700218346</c:v>
                </c:pt>
                <c:pt idx="166">
                  <c:v>17.6734636859678</c:v>
                </c:pt>
                <c:pt idx="167">
                  <c:v>17.8927896698902</c:v>
                </c:pt>
                <c:pt idx="168">
                  <c:v>18.1185479736019</c:v>
                </c:pt>
                <c:pt idx="169">
                  <c:v>18.3507385971028</c:v>
                </c:pt>
                <c:pt idx="170">
                  <c:v>18.5893615403929</c:v>
                </c:pt>
                <c:pt idx="171">
                  <c:v>18.8344168034724</c:v>
                </c:pt>
                <c:pt idx="172">
                  <c:v>19.085904386341</c:v>
                </c:pt>
                <c:pt idx="173">
                  <c:v>19.3438242889989</c:v>
                </c:pt>
                <c:pt idx="174">
                  <c:v>19.608176511446</c:v>
                </c:pt>
                <c:pt idx="175">
                  <c:v>19.8789610536824</c:v>
                </c:pt>
                <c:pt idx="176">
                  <c:v>20.156177915708</c:v>
                </c:pt>
                <c:pt idx="177">
                  <c:v>20.4398270975229</c:v>
                </c:pt>
                <c:pt idx="178">
                  <c:v>20.7299085991269</c:v>
                </c:pt>
                <c:pt idx="179">
                  <c:v>21.0264224205203</c:v>
                </c:pt>
                <c:pt idx="180">
                  <c:v>21.3293685617028</c:v>
                </c:pt>
                <c:pt idx="181">
                  <c:v>21.6387470226747</c:v>
                </c:pt>
                <c:pt idx="182">
                  <c:v>21.9545578034358</c:v>
                </c:pt>
                <c:pt idx="183">
                  <c:v>22.276800903986</c:v>
                </c:pt>
                <c:pt idx="184">
                  <c:v>22.6054763243256</c:v>
                </c:pt>
                <c:pt idx="185">
                  <c:v>22.9405840644544</c:v>
                </c:pt>
                <c:pt idx="186">
                  <c:v>23.2821241243724</c:v>
                </c:pt>
                <c:pt idx="187">
                  <c:v>23.6300965040797</c:v>
                </c:pt>
                <c:pt idx="188">
                  <c:v>23.9845012035762</c:v>
                </c:pt>
                <c:pt idx="189">
                  <c:v>24.345338222862</c:v>
                </c:pt>
                <c:pt idx="190">
                  <c:v>24.712607561937</c:v>
                </c:pt>
                <c:pt idx="191">
                  <c:v>25.0863092208012</c:v>
                </c:pt>
                <c:pt idx="192">
                  <c:v>25.4664431994547</c:v>
                </c:pt>
                <c:pt idx="193">
                  <c:v>25.8530094978975</c:v>
                </c:pt>
                <c:pt idx="194">
                  <c:v>26.2460081161294</c:v>
                </c:pt>
                <c:pt idx="195">
                  <c:v>26.6454390541506</c:v>
                </c:pt>
                <c:pt idx="196">
                  <c:v>27.0513023119611</c:v>
                </c:pt>
                <c:pt idx="197">
                  <c:v>27.4635978895608</c:v>
                </c:pt>
                <c:pt idx="198">
                  <c:v>27.8823257869498</c:v>
                </c:pt>
                <c:pt idx="199">
                  <c:v>28.3074860041279</c:v>
                </c:pt>
                <c:pt idx="200">
                  <c:v>28.7390785410954</c:v>
                </c:pt>
                <c:pt idx="201">
                  <c:v>29.177103397852</c:v>
                </c:pt>
                <c:pt idx="202">
                  <c:v>29.621560574398</c:v>
                </c:pt>
                <c:pt idx="203">
                  <c:v>30.0724500707331</c:v>
                </c:pt>
                <c:pt idx="204">
                  <c:v>30.5297718868575</c:v>
                </c:pt>
                <c:pt idx="205">
                  <c:v>30.9935260227711</c:v>
                </c:pt>
                <c:pt idx="206">
                  <c:v>31.463712478474</c:v>
                </c:pt>
                <c:pt idx="207">
                  <c:v>31.9403312539662</c:v>
                </c:pt>
                <c:pt idx="208">
                  <c:v>32.4233823492475</c:v>
                </c:pt>
                <c:pt idx="209">
                  <c:v>32.9128657643181</c:v>
                </c:pt>
                <c:pt idx="210">
                  <c:v>33.408781499178</c:v>
                </c:pt>
                <c:pt idx="211">
                  <c:v>33.9111295538271</c:v>
                </c:pt>
                <c:pt idx="212">
                  <c:v>34.4199099282654</c:v>
                </c:pt>
                <c:pt idx="213">
                  <c:v>34.9331338418835</c:v>
                </c:pt>
                <c:pt idx="214">
                  <c:v>35.4508012946813</c:v>
                </c:pt>
                <c:pt idx="215">
                  <c:v>35.9729122866589</c:v>
                </c:pt>
                <c:pt idx="216">
                  <c:v>36.4994668178161</c:v>
                </c:pt>
                <c:pt idx="217">
                  <c:v>37.0304648881531</c:v>
                </c:pt>
                <c:pt idx="218">
                  <c:v>37.5659064976698</c:v>
                </c:pt>
                <c:pt idx="219">
                  <c:v>38.1057916463663</c:v>
                </c:pt>
                <c:pt idx="220">
                  <c:v>38.6501203342424</c:v>
                </c:pt>
                <c:pt idx="221">
                  <c:v>39.1988925612983</c:v>
                </c:pt>
                <c:pt idx="222">
                  <c:v>39.752108327534</c:v>
                </c:pt>
                <c:pt idx="223">
                  <c:v>40.3097676329493</c:v>
                </c:pt>
                <c:pt idx="224">
                  <c:v>40.8718704775444</c:v>
                </c:pt>
                <c:pt idx="225">
                  <c:v>41.4384168613192</c:v>
                </c:pt>
                <c:pt idx="226">
                  <c:v>42.0094067842737</c:v>
                </c:pt>
                <c:pt idx="227">
                  <c:v>42.5848402464079</c:v>
                </c:pt>
                <c:pt idx="228">
                  <c:v>43.1647172477219</c:v>
                </c:pt>
                <c:pt idx="229">
                  <c:v>43.7490377882156</c:v>
                </c:pt>
                <c:pt idx="230">
                  <c:v>44.337801867889</c:v>
                </c:pt>
                <c:pt idx="231">
                  <c:v>44.9310094867421</c:v>
                </c:pt>
                <c:pt idx="232">
                  <c:v>45.5379625558654</c:v>
                </c:pt>
                <c:pt idx="233">
                  <c:v>46.1586610752592</c:v>
                </c:pt>
                <c:pt idx="234">
                  <c:v>46.7931050449232</c:v>
                </c:pt>
                <c:pt idx="235">
                  <c:v>47.4412944648575</c:v>
                </c:pt>
                <c:pt idx="236">
                  <c:v>48.103229335062</c:v>
                </c:pt>
                <c:pt idx="237">
                  <c:v>48.7789096555369</c:v>
                </c:pt>
                <c:pt idx="238">
                  <c:v>49.468335426282</c:v>
                </c:pt>
                <c:pt idx="239">
                  <c:v>50.1715066472973</c:v>
                </c:pt>
                <c:pt idx="240">
                  <c:v>50.888423318583</c:v>
                </c:pt>
                <c:pt idx="241">
                  <c:v>51.6190854401389</c:v>
                </c:pt>
                <c:pt idx="242">
                  <c:v>52.3634930119651</c:v>
                </c:pt>
                <c:pt idx="243">
                  <c:v>53.1216460340616</c:v>
                </c:pt>
                <c:pt idx="244">
                  <c:v>53.8935445064283</c:v>
                </c:pt>
                <c:pt idx="245">
                  <c:v>54.6791884290654</c:v>
                </c:pt>
                <c:pt idx="246">
                  <c:v>55.4785778019726</c:v>
                </c:pt>
                <c:pt idx="247">
                  <c:v>56.2917126251502</c:v>
                </c:pt>
                <c:pt idx="248">
                  <c:v>57.1185928985981</c:v>
                </c:pt>
                <c:pt idx="249">
                  <c:v>57.9332952593295</c:v>
                </c:pt>
                <c:pt idx="250">
                  <c:v>58.7358197073445</c:v>
                </c:pt>
                <c:pt idx="251">
                  <c:v>59.5261662426429</c:v>
                </c:pt>
                <c:pt idx="252">
                  <c:v>60.304334865225</c:v>
                </c:pt>
                <c:pt idx="253">
                  <c:v>61.0703255750906</c:v>
                </c:pt>
                <c:pt idx="254">
                  <c:v>61.8241383722397</c:v>
                </c:pt>
                <c:pt idx="255">
                  <c:v>62.5657732566724</c:v>
                </c:pt>
                <c:pt idx="256">
                  <c:v>63.2952302283886</c:v>
                </c:pt>
                <c:pt idx="257">
                  <c:v>64.0125092873883</c:v>
                </c:pt>
                <c:pt idx="258">
                  <c:v>64.7176104336716</c:v>
                </c:pt>
                <c:pt idx="259">
                  <c:v>65.4105336672384</c:v>
                </c:pt>
                <c:pt idx="260">
                  <c:v>66.0912789880887</c:v>
                </c:pt>
                <c:pt idx="261">
                  <c:v>66.7598463962225</c:v>
                </c:pt>
                <c:pt idx="262">
                  <c:v>67.4162358916399</c:v>
                </c:pt>
                <c:pt idx="263">
                  <c:v>68.0623740825834</c:v>
                </c:pt>
                <c:pt idx="264">
                  <c:v>68.698260969053</c:v>
                </c:pt>
                <c:pt idx="265">
                  <c:v>69.3238965510487</c:v>
                </c:pt>
                <c:pt idx="266">
                  <c:v>69.9392808285705</c:v>
                </c:pt>
                <c:pt idx="267">
                  <c:v>70.5444138016185</c:v>
                </c:pt>
                <c:pt idx="268">
                  <c:v>71.1392954701925</c:v>
                </c:pt>
                <c:pt idx="269">
                  <c:v>71.7239258342927</c:v>
                </c:pt>
                <c:pt idx="270">
                  <c:v>72.298304893919</c:v>
                </c:pt>
                <c:pt idx="271">
                  <c:v>72.8624326490714</c:v>
                </c:pt>
                <c:pt idx="272">
                  <c:v>73.4163090997499</c:v>
                </c:pt>
                <c:pt idx="273">
                  <c:v>73.9599342459545</c:v>
                </c:pt>
                <c:pt idx="274">
                  <c:v>74.4933080876853</c:v>
                </c:pt>
                <c:pt idx="275">
                  <c:v>75.0164306249422</c:v>
                </c:pt>
                <c:pt idx="276">
                  <c:v>75.5392027089331</c:v>
                </c:pt>
                <c:pt idx="277">
                  <c:v>76.0616243396581</c:v>
                </c:pt>
                <c:pt idx="278">
                  <c:v>76.5836955171172</c:v>
                </c:pt>
                <c:pt idx="279">
                  <c:v>77.1054162413103</c:v>
                </c:pt>
                <c:pt idx="280">
                  <c:v>77.6267865122374</c:v>
                </c:pt>
                <c:pt idx="281">
                  <c:v>78.1478063298986</c:v>
                </c:pt>
                <c:pt idx="282">
                  <c:v>78.6684756942938</c:v>
                </c:pt>
                <c:pt idx="283">
                  <c:v>79.1887946054231</c:v>
                </c:pt>
                <c:pt idx="284">
                  <c:v>79.7087630632864</c:v>
                </c:pt>
                <c:pt idx="285">
                  <c:v>80.2283810678838</c:v>
                </c:pt>
                <c:pt idx="286">
                  <c:v>80.7476486192152</c:v>
                </c:pt>
                <c:pt idx="287">
                  <c:v>81.2665657172807</c:v>
                </c:pt>
                <c:pt idx="288">
                  <c:v>81.7851323620802</c:v>
                </c:pt>
                <c:pt idx="289">
                  <c:v>82.3033485536138</c:v>
                </c:pt>
                <c:pt idx="290">
                  <c:v>82.8212142918814</c:v>
                </c:pt>
                <c:pt idx="291">
                  <c:v>83.331499279483</c:v>
                </c:pt>
                <c:pt idx="292">
                  <c:v>83.8342035164186</c:v>
                </c:pt>
                <c:pt idx="293">
                  <c:v>84.3293270026882</c:v>
                </c:pt>
                <c:pt idx="294">
                  <c:v>84.8168697382918</c:v>
                </c:pt>
                <c:pt idx="295">
                  <c:v>85.2968317232295</c:v>
                </c:pt>
                <c:pt idx="296">
                  <c:v>85.7692129575011</c:v>
                </c:pt>
                <c:pt idx="297">
                  <c:v>86.2340134411067</c:v>
                </c:pt>
                <c:pt idx="298">
                  <c:v>86.6912331740464</c:v>
                </c:pt>
                <c:pt idx="299">
                  <c:v>87.1408721563201</c:v>
                </c:pt>
                <c:pt idx="300">
                  <c:v>87.5829303879277</c:v>
                </c:pt>
                <c:pt idx="301">
                  <c:v>88.0174078688694</c:v>
                </c:pt>
                <c:pt idx="302">
                  <c:v>88.444304599145</c:v>
                </c:pt>
                <c:pt idx="303">
                  <c:v>88.8636205787547</c:v>
                </c:pt>
                <c:pt idx="304">
                  <c:v>89.2753558076983</c:v>
                </c:pt>
                <c:pt idx="305">
                  <c:v>89.6798558342493</c:v>
                </c:pt>
                <c:pt idx="306">
                  <c:v>90.0771206584076</c:v>
                </c:pt>
                <c:pt idx="307">
                  <c:v>90.4671502801732</c:v>
                </c:pt>
                <c:pt idx="308">
                  <c:v>90.8499446995461</c:v>
                </c:pt>
                <c:pt idx="309">
                  <c:v>91.2255039165264</c:v>
                </c:pt>
                <c:pt idx="310">
                  <c:v>91.593827931114</c:v>
                </c:pt>
                <c:pt idx="311">
                  <c:v>91.954916743309</c:v>
                </c:pt>
                <c:pt idx="312">
                  <c:v>92.3087703531112</c:v>
                </c:pt>
                <c:pt idx="313">
                  <c:v>92.6553887605209</c:v>
                </c:pt>
                <c:pt idx="314">
                  <c:v>92.9947719655378</c:v>
                </c:pt>
                <c:pt idx="315">
                  <c:v>93.3250576933194</c:v>
                </c:pt>
                <c:pt idx="316">
                  <c:v>93.6462459438657</c:v>
                </c:pt>
                <c:pt idx="317">
                  <c:v>93.9583367171767</c:v>
                </c:pt>
                <c:pt idx="318">
                  <c:v>94.2613300132524</c:v>
                </c:pt>
                <c:pt idx="319">
                  <c:v>94.5552258320927</c:v>
                </c:pt>
                <c:pt idx="320">
                  <c:v>94.8400241736977</c:v>
                </c:pt>
                <c:pt idx="321">
                  <c:v>95.1157250380673</c:v>
                </c:pt>
                <c:pt idx="322">
                  <c:v>95.3823284252017</c:v>
                </c:pt>
                <c:pt idx="323">
                  <c:v>95.6398343351007</c:v>
                </c:pt>
                <c:pt idx="324">
                  <c:v>95.8882427677644</c:v>
                </c:pt>
                <c:pt idx="325">
                  <c:v>96.1275537231928</c:v>
                </c:pt>
                <c:pt idx="326">
                  <c:v>96.3577672013858</c:v>
                </c:pt>
                <c:pt idx="327">
                  <c:v>96.5788832023436</c:v>
                </c:pt>
                <c:pt idx="328">
                  <c:v>96.790901726066</c:v>
                </c:pt>
                <c:pt idx="329">
                  <c:v>96.993822772553</c:v>
                </c:pt>
                <c:pt idx="330">
                  <c:v>97.1876463418048</c:v>
                </c:pt>
                <c:pt idx="331">
                  <c:v>97.3723724338213</c:v>
                </c:pt>
                <c:pt idx="332">
                  <c:v>97.5480010486024</c:v>
                </c:pt>
                <c:pt idx="333">
                  <c:v>97.7145321861481</c:v>
                </c:pt>
                <c:pt idx="334">
                  <c:v>97.8719658464586</c:v>
                </c:pt>
                <c:pt idx="335">
                  <c:v>98.0203020295337</c:v>
                </c:pt>
                <c:pt idx="336">
                  <c:v>98.1595407353736</c:v>
                </c:pt>
                <c:pt idx="337">
                  <c:v>98.2896819639781</c:v>
                </c:pt>
                <c:pt idx="338">
                  <c:v>98.4107257153472</c:v>
                </c:pt>
                <c:pt idx="339">
                  <c:v>98.522671989481</c:v>
                </c:pt>
                <c:pt idx="340">
                  <c:v>98.6255207863795</c:v>
                </c:pt>
                <c:pt idx="341">
                  <c:v>98.7192721060427</c:v>
                </c:pt>
                <c:pt idx="342">
                  <c:v>98.8039259484706</c:v>
                </c:pt>
                <c:pt idx="343">
                  <c:v>98.8794823136632</c:v>
                </c:pt>
                <c:pt idx="344">
                  <c:v>98.9459412016204</c:v>
                </c:pt>
                <c:pt idx="345">
                  <c:v>99.0033026123423</c:v>
                </c:pt>
                <c:pt idx="346">
                  <c:v>99.0515665458288</c:v>
                </c:pt>
                <c:pt idx="347">
                  <c:v>99.100296459733</c:v>
                </c:pt>
                <c:pt idx="348">
                  <c:v>99.1494923540548</c:v>
                </c:pt>
                <c:pt idx="349">
                  <c:v>99.1991542287942</c:v>
                </c:pt>
                <c:pt idx="350">
                  <c:v>99.2492820839513</c:v>
                </c:pt>
                <c:pt idx="351">
                  <c:v>99.299875919526</c:v>
                </c:pt>
                <c:pt idx="352">
                  <c:v>99.3509357355183</c:v>
                </c:pt>
                <c:pt idx="353">
                  <c:v>99.4024615319282</c:v>
                </c:pt>
                <c:pt idx="354">
                  <c:v>99.4544533087557</c:v>
                </c:pt>
                <c:pt idx="355">
                  <c:v>99.5069110660008</c:v>
                </c:pt>
                <c:pt idx="356">
                  <c:v>99.5598348036636</c:v>
                </c:pt>
                <c:pt idx="357">
                  <c:v>99.613224521744</c:v>
                </c:pt>
                <c:pt idx="358">
                  <c:v>99.667080220242</c:v>
                </c:pt>
                <c:pt idx="359">
                  <c:v>99.7214018991576</c:v>
                </c:pt>
                <c:pt idx="360">
                  <c:v>99.7761895584909</c:v>
                </c:pt>
                <c:pt idx="361">
                  <c:v>99.8314431982417</c:v>
                </c:pt>
                <c:pt idx="362">
                  <c:v>99.8871628184102</c:v>
                </c:pt>
                <c:pt idx="363">
                  <c:v>99.9433484189963</c:v>
                </c:pt>
                <c:pt idx="364">
                  <c:v>100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label 16</c:f>
              <c:strCache>
                <c:ptCount val="1"/>
                <c:pt idx="0">
                  <c:v>Column AI</c:v>
                </c:pt>
              </c:strCache>
            </c:strRef>
          </c:tx>
          <c:spPr>
            <a:solidFill>
              <a:srgbClr val="bfbfbf"/>
            </a:solidFill>
            <a:ln w="19080">
              <a:solidFill>
                <a:srgbClr val="bfbfbf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17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16</c:f>
              <c:numCache>
                <c:formatCode>General</c:formatCode>
                <c:ptCount val="365"/>
                <c:pt idx="0">
                  <c:v>0.0578569362762981</c:v>
                </c:pt>
                <c:pt idx="1">
                  <c:v>0.116065912831118</c:v>
                </c:pt>
                <c:pt idx="2">
                  <c:v>0.17462692966446</c:v>
                </c:pt>
                <c:pt idx="3">
                  <c:v>0.233539986776325</c:v>
                </c:pt>
                <c:pt idx="4">
                  <c:v>0.292805084166708</c:v>
                </c:pt>
                <c:pt idx="5">
                  <c:v>0.352422221835614</c:v>
                </c:pt>
                <c:pt idx="6">
                  <c:v>0.412391399783042</c:v>
                </c:pt>
                <c:pt idx="7">
                  <c:v>0.472712618008991</c:v>
                </c:pt>
                <c:pt idx="8">
                  <c:v>0.533385876513463</c:v>
                </c:pt>
                <c:pt idx="9">
                  <c:v>0.594411175296457</c:v>
                </c:pt>
                <c:pt idx="10">
                  <c:v>0.655788514357973</c:v>
                </c:pt>
                <c:pt idx="11">
                  <c:v>0.717517893698011</c:v>
                </c:pt>
                <c:pt idx="12">
                  <c:v>0.779599313316571</c:v>
                </c:pt>
                <c:pt idx="13">
                  <c:v>0.842032773213653</c:v>
                </c:pt>
                <c:pt idx="14">
                  <c:v>0.904818273389257</c:v>
                </c:pt>
                <c:pt idx="15">
                  <c:v>0.967955813843383</c:v>
                </c:pt>
                <c:pt idx="16">
                  <c:v>1.03144539457603</c:v>
                </c:pt>
                <c:pt idx="17">
                  <c:v>1.0952870155872</c:v>
                </c:pt>
                <c:pt idx="18">
                  <c:v>1.15948067687689</c:v>
                </c:pt>
                <c:pt idx="19">
                  <c:v>1.2240263784451</c:v>
                </c:pt>
                <c:pt idx="20">
                  <c:v>1.28892412029183</c:v>
                </c:pt>
                <c:pt idx="21">
                  <c:v>1.35417390241709</c:v>
                </c:pt>
                <c:pt idx="22">
                  <c:v>1.41977572482087</c:v>
                </c:pt>
                <c:pt idx="23">
                  <c:v>1.48572958750317</c:v>
                </c:pt>
                <c:pt idx="24">
                  <c:v>1.55203549046399</c:v>
                </c:pt>
                <c:pt idx="25">
                  <c:v>1.61869343370333</c:v>
                </c:pt>
                <c:pt idx="26">
                  <c:v>1.6857034172212</c:v>
                </c:pt>
                <c:pt idx="27">
                  <c:v>1.75306544101759</c:v>
                </c:pt>
                <c:pt idx="28">
                  <c:v>1.8207795050925</c:v>
                </c:pt>
                <c:pt idx="29">
                  <c:v>1.88884560944593</c:v>
                </c:pt>
                <c:pt idx="30">
                  <c:v>1.95726375407788</c:v>
                </c:pt>
                <c:pt idx="31">
                  <c:v>2.02603393898836</c:v>
                </c:pt>
                <c:pt idx="32">
                  <c:v>2.09515616417735</c:v>
                </c:pt>
                <c:pt idx="33">
                  <c:v>2.16463042964487</c:v>
                </c:pt>
                <c:pt idx="34">
                  <c:v>2.23445673539091</c:v>
                </c:pt>
                <c:pt idx="35">
                  <c:v>2.30463508141547</c:v>
                </c:pt>
                <c:pt idx="36">
                  <c:v>2.37516546771856</c:v>
                </c:pt>
                <c:pt idx="37">
                  <c:v>2.44604789430016</c:v>
                </c:pt>
                <c:pt idx="38">
                  <c:v>2.51728236116029</c:v>
                </c:pt>
                <c:pt idx="39">
                  <c:v>2.58886886829894</c:v>
                </c:pt>
                <c:pt idx="40">
                  <c:v>2.66080741571611</c:v>
                </c:pt>
                <c:pt idx="41">
                  <c:v>2.73309800341181</c:v>
                </c:pt>
                <c:pt idx="42">
                  <c:v>2.80574063138602</c:v>
                </c:pt>
                <c:pt idx="43">
                  <c:v>2.87873529963876</c:v>
                </c:pt>
                <c:pt idx="44">
                  <c:v>2.95208200817002</c:v>
                </c:pt>
                <c:pt idx="45">
                  <c:v>3.0257807569798</c:v>
                </c:pt>
                <c:pt idx="46">
                  <c:v>3.0998315460681</c:v>
                </c:pt>
                <c:pt idx="47">
                  <c:v>3.17423437543492</c:v>
                </c:pt>
                <c:pt idx="48">
                  <c:v>3.24898924508027</c:v>
                </c:pt>
                <c:pt idx="49">
                  <c:v>3.32409615500414</c:v>
                </c:pt>
                <c:pt idx="50">
                  <c:v>3.39955510520653</c:v>
                </c:pt>
                <c:pt idx="51">
                  <c:v>3.47536609568744</c:v>
                </c:pt>
                <c:pt idx="52">
                  <c:v>3.55152912644687</c:v>
                </c:pt>
                <c:pt idx="53">
                  <c:v>3.62804419748483</c:v>
                </c:pt>
                <c:pt idx="54">
                  <c:v>3.70491130880131</c:v>
                </c:pt>
                <c:pt idx="55">
                  <c:v>3.78213046039631</c:v>
                </c:pt>
                <c:pt idx="56">
                  <c:v>3.85970165226983</c:v>
                </c:pt>
                <c:pt idx="57">
                  <c:v>3.93762488442187</c:v>
                </c:pt>
                <c:pt idx="58">
                  <c:v>4.01590015685243</c:v>
                </c:pt>
                <c:pt idx="59">
                  <c:v>4.09452746956152</c:v>
                </c:pt>
                <c:pt idx="60">
                  <c:v>4.17350682254913</c:v>
                </c:pt>
                <c:pt idx="61">
                  <c:v>4.25283821581526</c:v>
                </c:pt>
                <c:pt idx="62">
                  <c:v>4.33252164935991</c:v>
                </c:pt>
                <c:pt idx="63">
                  <c:v>4.41255712318309</c:v>
                </c:pt>
                <c:pt idx="64">
                  <c:v>4.49294463728478</c:v>
                </c:pt>
                <c:pt idx="65">
                  <c:v>4.573684191665</c:v>
                </c:pt>
                <c:pt idx="66">
                  <c:v>4.65477578632374</c:v>
                </c:pt>
                <c:pt idx="67">
                  <c:v>4.736219421261</c:v>
                </c:pt>
                <c:pt idx="68">
                  <c:v>4.81801509647679</c:v>
                </c:pt>
                <c:pt idx="69">
                  <c:v>4.90016281197109</c:v>
                </c:pt>
                <c:pt idx="70">
                  <c:v>4.98266256774392</c:v>
                </c:pt>
                <c:pt idx="71">
                  <c:v>5.06551436379527</c:v>
                </c:pt>
                <c:pt idx="72">
                  <c:v>5.14871820012514</c:v>
                </c:pt>
                <c:pt idx="73">
                  <c:v>5.23227407673353</c:v>
                </c:pt>
                <c:pt idx="74">
                  <c:v>5.31618199362044</c:v>
                </c:pt>
                <c:pt idx="75">
                  <c:v>5.40044195078588</c:v>
                </c:pt>
                <c:pt idx="76">
                  <c:v>5.48505394822984</c:v>
                </c:pt>
                <c:pt idx="77">
                  <c:v>5.57001798595232</c:v>
                </c:pt>
                <c:pt idx="78">
                  <c:v>5.65533406395332</c:v>
                </c:pt>
                <c:pt idx="79">
                  <c:v>5.74100218223284</c:v>
                </c:pt>
                <c:pt idx="80">
                  <c:v>5.82702234079089</c:v>
                </c:pt>
                <c:pt idx="81">
                  <c:v>5.91339453962746</c:v>
                </c:pt>
                <c:pt idx="82">
                  <c:v>6.00011877874255</c:v>
                </c:pt>
                <c:pt idx="83">
                  <c:v>6.08719505813616</c:v>
                </c:pt>
                <c:pt idx="84">
                  <c:v>6.17462337780829</c:v>
                </c:pt>
                <c:pt idx="85">
                  <c:v>6.26240373775894</c:v>
                </c:pt>
                <c:pt idx="86">
                  <c:v>6.35053613798812</c:v>
                </c:pt>
                <c:pt idx="87">
                  <c:v>6.43902057849582</c:v>
                </c:pt>
                <c:pt idx="88">
                  <c:v>6.52785705928204</c:v>
                </c:pt>
                <c:pt idx="89">
                  <c:v>6.61704558034678</c:v>
                </c:pt>
                <c:pt idx="90">
                  <c:v>6.70658614169004</c:v>
                </c:pt>
                <c:pt idx="91">
                  <c:v>6.79647874331183</c:v>
                </c:pt>
                <c:pt idx="92">
                  <c:v>6.88672338521214</c:v>
                </c:pt>
                <c:pt idx="93">
                  <c:v>6.97732006739097</c:v>
                </c:pt>
                <c:pt idx="94">
                  <c:v>7.06826878984832</c:v>
                </c:pt>
                <c:pt idx="95">
                  <c:v>7.1595695525842</c:v>
                </c:pt>
                <c:pt idx="96">
                  <c:v>7.25122235559859</c:v>
                </c:pt>
                <c:pt idx="97">
                  <c:v>7.34322719889151</c:v>
                </c:pt>
                <c:pt idx="98">
                  <c:v>7.43558408246294</c:v>
                </c:pt>
                <c:pt idx="99">
                  <c:v>7.5282930063129</c:v>
                </c:pt>
                <c:pt idx="100">
                  <c:v>7.62135397044139</c:v>
                </c:pt>
                <c:pt idx="101">
                  <c:v>7.71476697484839</c:v>
                </c:pt>
                <c:pt idx="102">
                  <c:v>7.80853201953392</c:v>
                </c:pt>
                <c:pt idx="103">
                  <c:v>7.90264910449796</c:v>
                </c:pt>
                <c:pt idx="104">
                  <c:v>7.99711822974054</c:v>
                </c:pt>
                <c:pt idx="105">
                  <c:v>8.09193939526163</c:v>
                </c:pt>
                <c:pt idx="106">
                  <c:v>8.18711260106124</c:v>
                </c:pt>
                <c:pt idx="107">
                  <c:v>8.28263784713938</c:v>
                </c:pt>
                <c:pt idx="108">
                  <c:v>8.37851513349604</c:v>
                </c:pt>
                <c:pt idx="109">
                  <c:v>8.47474446013121</c:v>
                </c:pt>
                <c:pt idx="110">
                  <c:v>8.57132582704491</c:v>
                </c:pt>
                <c:pt idx="111">
                  <c:v>8.66825923423714</c:v>
                </c:pt>
                <c:pt idx="112">
                  <c:v>8.76554468170788</c:v>
                </c:pt>
                <c:pt idx="113">
                  <c:v>8.86318216945715</c:v>
                </c:pt>
                <c:pt idx="114">
                  <c:v>8.96117169748493</c:v>
                </c:pt>
                <c:pt idx="115">
                  <c:v>9.05951326579124</c:v>
                </c:pt>
                <c:pt idx="116">
                  <c:v>9.15820687437608</c:v>
                </c:pt>
                <c:pt idx="117">
                  <c:v>9.25725252323943</c:v>
                </c:pt>
                <c:pt idx="118">
                  <c:v>9.35665021238131</c:v>
                </c:pt>
                <c:pt idx="119">
                  <c:v>9.45639994180171</c:v>
                </c:pt>
                <c:pt idx="120">
                  <c:v>9.55650171150063</c:v>
                </c:pt>
                <c:pt idx="121">
                  <c:v>9.65695552147807</c:v>
                </c:pt>
                <c:pt idx="122">
                  <c:v>9.75776137173403</c:v>
                </c:pt>
                <c:pt idx="123">
                  <c:v>9.85891926226852</c:v>
                </c:pt>
                <c:pt idx="124">
                  <c:v>9.96042919308152</c:v>
                </c:pt>
                <c:pt idx="125">
                  <c:v>10.0622911641731</c:v>
                </c:pt>
                <c:pt idx="126">
                  <c:v>10.1645051755431</c:v>
                </c:pt>
                <c:pt idx="127">
                  <c:v>10.2670712271917</c:v>
                </c:pt>
                <c:pt idx="128">
                  <c:v>10.3699893191188</c:v>
                </c:pt>
                <c:pt idx="129">
                  <c:v>10.4732594513244</c:v>
                </c:pt>
                <c:pt idx="130">
                  <c:v>10.5768816238085</c:v>
                </c:pt>
                <c:pt idx="131">
                  <c:v>10.6808558365712</c:v>
                </c:pt>
                <c:pt idx="132">
                  <c:v>10.7851820896124</c:v>
                </c:pt>
                <c:pt idx="133">
                  <c:v>10.8898603829321</c:v>
                </c:pt>
                <c:pt idx="134">
                  <c:v>10.9948907165303</c:v>
                </c:pt>
                <c:pt idx="135">
                  <c:v>11.100273090407</c:v>
                </c:pt>
                <c:pt idx="136">
                  <c:v>11.2060075045623</c:v>
                </c:pt>
                <c:pt idx="137">
                  <c:v>11.3120939589961</c:v>
                </c:pt>
                <c:pt idx="138">
                  <c:v>11.4185324537084</c:v>
                </c:pt>
                <c:pt idx="139">
                  <c:v>11.5253229886992</c:v>
                </c:pt>
                <c:pt idx="140">
                  <c:v>11.6324655639686</c:v>
                </c:pt>
                <c:pt idx="141">
                  <c:v>11.7399601795165</c:v>
                </c:pt>
                <c:pt idx="142">
                  <c:v>11.8478068353429</c:v>
                </c:pt>
                <c:pt idx="143">
                  <c:v>11.9560055314478</c:v>
                </c:pt>
                <c:pt idx="144">
                  <c:v>12.0645562678313</c:v>
                </c:pt>
                <c:pt idx="145">
                  <c:v>12.1734590444932</c:v>
                </c:pt>
                <c:pt idx="146">
                  <c:v>12.2827138614337</c:v>
                </c:pt>
                <c:pt idx="147">
                  <c:v>12.3923207186527</c:v>
                </c:pt>
                <c:pt idx="148">
                  <c:v>12.5022796161502</c:v>
                </c:pt>
                <c:pt idx="149">
                  <c:v>12.6125905539263</c:v>
                </c:pt>
                <c:pt idx="150">
                  <c:v>12.7232535319809</c:v>
                </c:pt>
                <c:pt idx="151">
                  <c:v>12.8342685503139</c:v>
                </c:pt>
                <c:pt idx="152">
                  <c:v>12.9530586478891</c:v>
                </c:pt>
                <c:pt idx="153">
                  <c:v>13.0796238247063</c:v>
                </c:pt>
                <c:pt idx="154">
                  <c:v>13.2139640807655</c:v>
                </c:pt>
                <c:pt idx="155">
                  <c:v>13.3560794160668</c:v>
                </c:pt>
                <c:pt idx="156">
                  <c:v>13.5059698306102</c:v>
                </c:pt>
                <c:pt idx="157">
                  <c:v>13.6636353243956</c:v>
                </c:pt>
                <c:pt idx="158">
                  <c:v>13.829075897423</c:v>
                </c:pt>
                <c:pt idx="159">
                  <c:v>14.0022915496926</c:v>
                </c:pt>
                <c:pt idx="160">
                  <c:v>14.1832822812042</c:v>
                </c:pt>
                <c:pt idx="161">
                  <c:v>14.3720480919578</c:v>
                </c:pt>
                <c:pt idx="162">
                  <c:v>14.5685889819535</c:v>
                </c:pt>
                <c:pt idx="163">
                  <c:v>14.7729049511913</c:v>
                </c:pt>
                <c:pt idx="164">
                  <c:v>14.9849959996711</c:v>
                </c:pt>
                <c:pt idx="165">
                  <c:v>15.204862127393</c:v>
                </c:pt>
                <c:pt idx="166">
                  <c:v>15.4325033343569</c:v>
                </c:pt>
                <c:pt idx="167">
                  <c:v>15.6679196205629</c:v>
                </c:pt>
                <c:pt idx="168">
                  <c:v>15.9111109860109</c:v>
                </c:pt>
                <c:pt idx="169">
                  <c:v>16.162077430701</c:v>
                </c:pt>
                <c:pt idx="170">
                  <c:v>16.4208189546331</c:v>
                </c:pt>
                <c:pt idx="171">
                  <c:v>16.6873355578073</c:v>
                </c:pt>
                <c:pt idx="172">
                  <c:v>16.9616272402236</c:v>
                </c:pt>
                <c:pt idx="173">
                  <c:v>17.2436940018818</c:v>
                </c:pt>
                <c:pt idx="174">
                  <c:v>17.5335358427822</c:v>
                </c:pt>
                <c:pt idx="175">
                  <c:v>17.8311527629246</c:v>
                </c:pt>
                <c:pt idx="176">
                  <c:v>18.1365447623091</c:v>
                </c:pt>
                <c:pt idx="177">
                  <c:v>18.4497118409356</c:v>
                </c:pt>
                <c:pt idx="178">
                  <c:v>18.7706539988041</c:v>
                </c:pt>
                <c:pt idx="179">
                  <c:v>19.0993712359148</c:v>
                </c:pt>
                <c:pt idx="180">
                  <c:v>19.4358635522675</c:v>
                </c:pt>
                <c:pt idx="181">
                  <c:v>19.7801309478622</c:v>
                </c:pt>
                <c:pt idx="182">
                  <c:v>20.132173422699</c:v>
                </c:pt>
                <c:pt idx="183">
                  <c:v>20.4919909767779</c:v>
                </c:pt>
                <c:pt idx="184">
                  <c:v>20.8595836100988</c:v>
                </c:pt>
                <c:pt idx="185">
                  <c:v>21.2349513226618</c:v>
                </c:pt>
                <c:pt idx="186">
                  <c:v>21.6180941144668</c:v>
                </c:pt>
                <c:pt idx="187">
                  <c:v>22.0090119855139</c:v>
                </c:pt>
                <c:pt idx="188">
                  <c:v>22.407704935803</c:v>
                </c:pt>
                <c:pt idx="189">
                  <c:v>22.8141729653342</c:v>
                </c:pt>
                <c:pt idx="190">
                  <c:v>23.2284160741074</c:v>
                </c:pt>
                <c:pt idx="191">
                  <c:v>23.6504342621227</c:v>
                </c:pt>
                <c:pt idx="192">
                  <c:v>24.08022752938</c:v>
                </c:pt>
                <c:pt idx="193">
                  <c:v>24.5177958758794</c:v>
                </c:pt>
                <c:pt idx="194">
                  <c:v>24.9631393016209</c:v>
                </c:pt>
                <c:pt idx="195">
                  <c:v>25.4162578066044</c:v>
                </c:pt>
                <c:pt idx="196">
                  <c:v>25.8771513908299</c:v>
                </c:pt>
                <c:pt idx="197">
                  <c:v>26.3458200542976</c:v>
                </c:pt>
                <c:pt idx="198">
                  <c:v>26.8222637970072</c:v>
                </c:pt>
                <c:pt idx="199">
                  <c:v>27.306482618959</c:v>
                </c:pt>
                <c:pt idx="200">
                  <c:v>27.7984765201528</c:v>
                </c:pt>
                <c:pt idx="201">
                  <c:v>28.2982455005886</c:v>
                </c:pt>
                <c:pt idx="202">
                  <c:v>28.8057895602665</c:v>
                </c:pt>
                <c:pt idx="203">
                  <c:v>29.3211086991865</c:v>
                </c:pt>
                <c:pt idx="204">
                  <c:v>29.8442029173485</c:v>
                </c:pt>
                <c:pt idx="205">
                  <c:v>30.3750722147526</c:v>
                </c:pt>
                <c:pt idx="206">
                  <c:v>30.9137165913987</c:v>
                </c:pt>
                <c:pt idx="207">
                  <c:v>31.4601360472869</c:v>
                </c:pt>
                <c:pt idx="208">
                  <c:v>32.0143305824171</c:v>
                </c:pt>
                <c:pt idx="209">
                  <c:v>32.5763001967894</c:v>
                </c:pt>
                <c:pt idx="210">
                  <c:v>33.1460448904037</c:v>
                </c:pt>
                <c:pt idx="211">
                  <c:v>33.7235646632601</c:v>
                </c:pt>
                <c:pt idx="212">
                  <c:v>34.3088595153585</c:v>
                </c:pt>
                <c:pt idx="213">
                  <c:v>34.901929446699</c:v>
                </c:pt>
                <c:pt idx="214">
                  <c:v>35.5027744572816</c:v>
                </c:pt>
                <c:pt idx="215">
                  <c:v>36.1113945471062</c:v>
                </c:pt>
                <c:pt idx="216">
                  <c:v>36.7277897161728</c:v>
                </c:pt>
                <c:pt idx="217">
                  <c:v>37.3519599644816</c:v>
                </c:pt>
                <c:pt idx="218">
                  <c:v>37.9839052920323</c:v>
                </c:pt>
                <c:pt idx="219">
                  <c:v>38.6236256988252</c:v>
                </c:pt>
                <c:pt idx="220">
                  <c:v>39.2711211848601</c:v>
                </c:pt>
                <c:pt idx="221">
                  <c:v>39.926391750137</c:v>
                </c:pt>
                <c:pt idx="222">
                  <c:v>40.589437394656</c:v>
                </c:pt>
                <c:pt idx="223">
                  <c:v>41.2602581184171</c:v>
                </c:pt>
                <c:pt idx="224">
                  <c:v>41.9388539214202</c:v>
                </c:pt>
                <c:pt idx="225">
                  <c:v>42.6252248036654</c:v>
                </c:pt>
                <c:pt idx="226">
                  <c:v>43.3193707651526</c:v>
                </c:pt>
                <c:pt idx="227">
                  <c:v>44.0212918058818</c:v>
                </c:pt>
                <c:pt idx="228">
                  <c:v>44.7309879258531</c:v>
                </c:pt>
                <c:pt idx="229">
                  <c:v>45.4484591250665</c:v>
                </c:pt>
                <c:pt idx="230">
                  <c:v>46.1737054035219</c:v>
                </c:pt>
                <c:pt idx="231">
                  <c:v>46.9067267612194</c:v>
                </c:pt>
                <c:pt idx="232">
                  <c:v>47.647523198159</c:v>
                </c:pt>
                <c:pt idx="233">
                  <c:v>48.3960947143406</c:v>
                </c:pt>
                <c:pt idx="234">
                  <c:v>49.1439138973401</c:v>
                </c:pt>
                <c:pt idx="235">
                  <c:v>49.8909807471575</c:v>
                </c:pt>
                <c:pt idx="236">
                  <c:v>50.6372952637928</c:v>
                </c:pt>
                <c:pt idx="237">
                  <c:v>51.3828574472461</c:v>
                </c:pt>
                <c:pt idx="238">
                  <c:v>52.1276672975172</c:v>
                </c:pt>
                <c:pt idx="239">
                  <c:v>52.8717248146063</c:v>
                </c:pt>
                <c:pt idx="240">
                  <c:v>53.6150299985132</c:v>
                </c:pt>
                <c:pt idx="241">
                  <c:v>54.3575828492381</c:v>
                </c:pt>
                <c:pt idx="242">
                  <c:v>55.0993833667809</c:v>
                </c:pt>
                <c:pt idx="243">
                  <c:v>55.8404315511416</c:v>
                </c:pt>
                <c:pt idx="244">
                  <c:v>56.571323237544</c:v>
                </c:pt>
                <c:pt idx="245">
                  <c:v>57.2920584259882</c:v>
                </c:pt>
                <c:pt idx="246">
                  <c:v>58.0026371164742</c:v>
                </c:pt>
                <c:pt idx="247">
                  <c:v>58.7030593090019</c:v>
                </c:pt>
                <c:pt idx="248">
                  <c:v>59.3933250035713</c:v>
                </c:pt>
                <c:pt idx="249">
                  <c:v>60.0734342001826</c:v>
                </c:pt>
                <c:pt idx="250">
                  <c:v>60.7433868988356</c:v>
                </c:pt>
                <c:pt idx="251">
                  <c:v>61.4031830995304</c:v>
                </c:pt>
                <c:pt idx="252">
                  <c:v>62.0528228022669</c:v>
                </c:pt>
                <c:pt idx="253">
                  <c:v>62.6923060070452</c:v>
                </c:pt>
                <c:pt idx="254">
                  <c:v>63.3624398229458</c:v>
                </c:pt>
                <c:pt idx="255">
                  <c:v>64.0632242499687</c:v>
                </c:pt>
                <c:pt idx="256">
                  <c:v>64.7946592881138</c:v>
                </c:pt>
                <c:pt idx="257">
                  <c:v>65.5567449373813</c:v>
                </c:pt>
                <c:pt idx="258">
                  <c:v>66.349481197771</c:v>
                </c:pt>
                <c:pt idx="259">
                  <c:v>67.1728680692829</c:v>
                </c:pt>
                <c:pt idx="260">
                  <c:v>68.0269055519171</c:v>
                </c:pt>
                <c:pt idx="261">
                  <c:v>68.9115936456736</c:v>
                </c:pt>
                <c:pt idx="262">
                  <c:v>69.8269323505524</c:v>
                </c:pt>
                <c:pt idx="263">
                  <c:v>70.686264029653</c:v>
                </c:pt>
                <c:pt idx="264">
                  <c:v>71.4895886829758</c:v>
                </c:pt>
                <c:pt idx="265">
                  <c:v>72.2369063105204</c:v>
                </c:pt>
                <c:pt idx="266">
                  <c:v>72.9282169122873</c:v>
                </c:pt>
                <c:pt idx="267">
                  <c:v>73.5635204882763</c:v>
                </c:pt>
                <c:pt idx="268">
                  <c:v>74.1428170384872</c:v>
                </c:pt>
                <c:pt idx="269">
                  <c:v>74.6661065629202</c:v>
                </c:pt>
                <c:pt idx="270">
                  <c:v>75.1333890615752</c:v>
                </c:pt>
                <c:pt idx="271">
                  <c:v>75.5446645344522</c:v>
                </c:pt>
                <c:pt idx="272">
                  <c:v>75.9411998497986</c:v>
                </c:pt>
                <c:pt idx="273">
                  <c:v>76.3229950076145</c:v>
                </c:pt>
                <c:pt idx="274">
                  <c:v>76.6900500078996</c:v>
                </c:pt>
                <c:pt idx="275">
                  <c:v>77.0423648506542</c:v>
                </c:pt>
                <c:pt idx="276">
                  <c:v>77.3799395358781</c:v>
                </c:pt>
                <c:pt idx="277">
                  <c:v>77.7027740635714</c:v>
                </c:pt>
                <c:pt idx="278">
                  <c:v>78.0108684337341</c:v>
                </c:pt>
                <c:pt idx="279">
                  <c:v>78.3042226463662</c:v>
                </c:pt>
                <c:pt idx="280">
                  <c:v>78.5828367014677</c:v>
                </c:pt>
                <c:pt idx="281">
                  <c:v>78.8467105990385</c:v>
                </c:pt>
                <c:pt idx="282">
                  <c:v>79.0958443390788</c:v>
                </c:pt>
                <c:pt idx="283">
                  <c:v>79.3302379215884</c:v>
                </c:pt>
                <c:pt idx="284">
                  <c:v>79.5498913465674</c:v>
                </c:pt>
                <c:pt idx="285">
                  <c:v>79.7548046140157</c:v>
                </c:pt>
                <c:pt idx="286">
                  <c:v>79.9449777239334</c:v>
                </c:pt>
                <c:pt idx="287">
                  <c:v>80.1571867656353</c:v>
                </c:pt>
                <c:pt idx="288">
                  <c:v>80.3914317391213</c:v>
                </c:pt>
                <c:pt idx="289">
                  <c:v>80.6477126443914</c:v>
                </c:pt>
                <c:pt idx="290">
                  <c:v>80.9260294814457</c:v>
                </c:pt>
                <c:pt idx="291">
                  <c:v>81.226382250284</c:v>
                </c:pt>
                <c:pt idx="292">
                  <c:v>81.5487709509064</c:v>
                </c:pt>
                <c:pt idx="293">
                  <c:v>81.893195583313</c:v>
                </c:pt>
                <c:pt idx="294">
                  <c:v>82.2596561475038</c:v>
                </c:pt>
                <c:pt idx="295">
                  <c:v>82.6481526434786</c:v>
                </c:pt>
                <c:pt idx="296">
                  <c:v>83.0586850712374</c:v>
                </c:pt>
                <c:pt idx="297">
                  <c:v>83.4912534307805</c:v>
                </c:pt>
                <c:pt idx="298">
                  <c:v>83.9458577221077</c:v>
                </c:pt>
                <c:pt idx="299">
                  <c:v>84.4224979452189</c:v>
                </c:pt>
                <c:pt idx="300">
                  <c:v>84.9211741001143</c:v>
                </c:pt>
                <c:pt idx="301">
                  <c:v>85.4418861867938</c:v>
                </c:pt>
                <c:pt idx="302">
                  <c:v>85.9846342052574</c:v>
                </c:pt>
                <c:pt idx="303">
                  <c:v>86.5494181555052</c:v>
                </c:pt>
                <c:pt idx="304">
                  <c:v>87.1362380375371</c:v>
                </c:pt>
                <c:pt idx="305">
                  <c:v>87.7038316271376</c:v>
                </c:pt>
                <c:pt idx="306">
                  <c:v>88.2521989243069</c:v>
                </c:pt>
                <c:pt idx="307">
                  <c:v>88.781339929045</c:v>
                </c:pt>
                <c:pt idx="308">
                  <c:v>89.2912546413518</c:v>
                </c:pt>
                <c:pt idx="309">
                  <c:v>89.7819430612273</c:v>
                </c:pt>
                <c:pt idx="310">
                  <c:v>90.2534051886716</c:v>
                </c:pt>
                <c:pt idx="311">
                  <c:v>90.7056410236847</c:v>
                </c:pt>
                <c:pt idx="312">
                  <c:v>91.1386505662665</c:v>
                </c:pt>
                <c:pt idx="313">
                  <c:v>91.5524338164171</c:v>
                </c:pt>
                <c:pt idx="314">
                  <c:v>91.9469907741365</c:v>
                </c:pt>
                <c:pt idx="315">
                  <c:v>92.3223214394245</c:v>
                </c:pt>
                <c:pt idx="316">
                  <c:v>92.6784258122814</c:v>
                </c:pt>
                <c:pt idx="317">
                  <c:v>93.015303892707</c:v>
                </c:pt>
                <c:pt idx="318">
                  <c:v>93.3329556807013</c:v>
                </c:pt>
                <c:pt idx="319">
                  <c:v>93.6313811762645</c:v>
                </c:pt>
                <c:pt idx="320">
                  <c:v>93.9222415437189</c:v>
                </c:pt>
                <c:pt idx="321">
                  <c:v>94.2055367830644</c:v>
                </c:pt>
                <c:pt idx="322">
                  <c:v>94.4812668943011</c:v>
                </c:pt>
                <c:pt idx="323">
                  <c:v>94.749431877429</c:v>
                </c:pt>
                <c:pt idx="324">
                  <c:v>95.0100317324481</c:v>
                </c:pt>
                <c:pt idx="325">
                  <c:v>95.2630664593584</c:v>
                </c:pt>
                <c:pt idx="326">
                  <c:v>95.5085360581599</c:v>
                </c:pt>
                <c:pt idx="327">
                  <c:v>95.7464405288525</c:v>
                </c:pt>
                <c:pt idx="328">
                  <c:v>95.9767798714364</c:v>
                </c:pt>
                <c:pt idx="329">
                  <c:v>96.1995540859115</c:v>
                </c:pt>
                <c:pt idx="330">
                  <c:v>96.4147631722777</c:v>
                </c:pt>
                <c:pt idx="331">
                  <c:v>96.6224071305351</c:v>
                </c:pt>
                <c:pt idx="332">
                  <c:v>96.8224859606837</c:v>
                </c:pt>
                <c:pt idx="333">
                  <c:v>97.0149996627235</c:v>
                </c:pt>
                <c:pt idx="334">
                  <c:v>97.1999482366545</c:v>
                </c:pt>
                <c:pt idx="335">
                  <c:v>97.3786984607708</c:v>
                </c:pt>
                <c:pt idx="336">
                  <c:v>97.5512503350724</c:v>
                </c:pt>
                <c:pt idx="337">
                  <c:v>97.7176038595594</c:v>
                </c:pt>
                <c:pt idx="338">
                  <c:v>97.8777590342318</c:v>
                </c:pt>
                <c:pt idx="339">
                  <c:v>98.0317158590895</c:v>
                </c:pt>
                <c:pt idx="340">
                  <c:v>98.1794743341325</c:v>
                </c:pt>
                <c:pt idx="341">
                  <c:v>98.3210344593608</c:v>
                </c:pt>
                <c:pt idx="342">
                  <c:v>98.4563962347746</c:v>
                </c:pt>
                <c:pt idx="343">
                  <c:v>98.5855596603736</c:v>
                </c:pt>
                <c:pt idx="344">
                  <c:v>98.708524736158</c:v>
                </c:pt>
                <c:pt idx="345">
                  <c:v>98.8252914621276</c:v>
                </c:pt>
                <c:pt idx="346">
                  <c:v>98.9358598382827</c:v>
                </c:pt>
                <c:pt idx="347">
                  <c:v>99.0402298646231</c:v>
                </c:pt>
                <c:pt idx="348">
                  <c:v>99.1384015411488</c:v>
                </c:pt>
                <c:pt idx="349">
                  <c:v>99.2303748678599</c:v>
                </c:pt>
                <c:pt idx="350">
                  <c:v>99.3161498447563</c:v>
                </c:pt>
                <c:pt idx="351">
                  <c:v>99.3957264718381</c:v>
                </c:pt>
                <c:pt idx="352">
                  <c:v>99.4691047491051</c:v>
                </c:pt>
                <c:pt idx="353">
                  <c:v>99.5362846765576</c:v>
                </c:pt>
                <c:pt idx="354">
                  <c:v>99.5972662541953</c:v>
                </c:pt>
                <c:pt idx="355">
                  <c:v>99.6520494820184</c:v>
                </c:pt>
                <c:pt idx="356">
                  <c:v>99.7006343600268</c:v>
                </c:pt>
                <c:pt idx="357">
                  <c:v>99.7430208882206</c:v>
                </c:pt>
                <c:pt idx="358">
                  <c:v>99.7792090665997</c:v>
                </c:pt>
                <c:pt idx="359">
                  <c:v>99.8155716194134</c:v>
                </c:pt>
                <c:pt idx="360">
                  <c:v>99.8521085466616</c:v>
                </c:pt>
                <c:pt idx="361">
                  <c:v>99.8888198483444</c:v>
                </c:pt>
                <c:pt idx="362">
                  <c:v>99.9257055244617</c:v>
                </c:pt>
                <c:pt idx="363">
                  <c:v>99.9627655750136</c:v>
                </c:pt>
                <c:pt idx="364">
                  <c:v>100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label 18</c:f>
              <c:strCache>
                <c:ptCount val="1"/>
                <c:pt idx="0">
                  <c:v>Column AJ</c:v>
                </c:pt>
              </c:strCache>
            </c:strRef>
          </c:tx>
          <c:spPr>
            <a:solidFill>
              <a:srgbClr val="ffd087"/>
            </a:solidFill>
            <a:ln w="19080">
              <a:solidFill>
                <a:srgbClr val="ffd087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19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18</c:f>
              <c:numCache>
                <c:formatCode>General</c:formatCode>
                <c:ptCount val="365"/>
                <c:pt idx="0">
                  <c:v>0.168451386061324</c:v>
                </c:pt>
                <c:pt idx="1">
                  <c:v>0.332895204212612</c:v>
                </c:pt>
                <c:pt idx="2">
                  <c:v>0.493331454453863</c:v>
                </c:pt>
                <c:pt idx="3">
                  <c:v>0.649760136785077</c:v>
                </c:pt>
                <c:pt idx="4">
                  <c:v>0.802181251206254</c:v>
                </c:pt>
                <c:pt idx="5">
                  <c:v>0.950594797717373</c:v>
                </c:pt>
                <c:pt idx="6">
                  <c:v>1.09500077631845</c:v>
                </c:pt>
                <c:pt idx="7">
                  <c:v>1.2353991870095</c:v>
                </c:pt>
                <c:pt idx="8">
                  <c:v>1.37179002979051</c:v>
                </c:pt>
                <c:pt idx="9">
                  <c:v>1.50417330466148</c:v>
                </c:pt>
                <c:pt idx="10">
                  <c:v>1.63254901162242</c:v>
                </c:pt>
                <c:pt idx="11">
                  <c:v>1.75691715067331</c:v>
                </c:pt>
                <c:pt idx="12">
                  <c:v>1.87727772181418</c:v>
                </c:pt>
                <c:pt idx="13">
                  <c:v>1.993630725045</c:v>
                </c:pt>
                <c:pt idx="14">
                  <c:v>2.10597616036579</c:v>
                </c:pt>
                <c:pt idx="15">
                  <c:v>2.21431402777654</c:v>
                </c:pt>
                <c:pt idx="16">
                  <c:v>2.31864432727724</c:v>
                </c:pt>
                <c:pt idx="17">
                  <c:v>2.41896705886789</c:v>
                </c:pt>
                <c:pt idx="18">
                  <c:v>2.51528222254851</c:v>
                </c:pt>
                <c:pt idx="19">
                  <c:v>2.60758981831909</c:v>
                </c:pt>
                <c:pt idx="20">
                  <c:v>2.69588984617964</c:v>
                </c:pt>
                <c:pt idx="21">
                  <c:v>2.78018230613015</c:v>
                </c:pt>
                <c:pt idx="22">
                  <c:v>2.86046719817062</c:v>
                </c:pt>
                <c:pt idx="23">
                  <c:v>2.93674452230106</c:v>
                </c:pt>
                <c:pt idx="24">
                  <c:v>3.00901427852146</c:v>
                </c:pt>
                <c:pt idx="25">
                  <c:v>3.07727646683182</c:v>
                </c:pt>
                <c:pt idx="26">
                  <c:v>3.14153108723214</c:v>
                </c:pt>
                <c:pt idx="27">
                  <c:v>3.2061806273118</c:v>
                </c:pt>
                <c:pt idx="28">
                  <c:v>3.2712250870708</c:v>
                </c:pt>
                <c:pt idx="29">
                  <c:v>3.33666446650914</c:v>
                </c:pt>
                <c:pt idx="30">
                  <c:v>3.40249876562683</c:v>
                </c:pt>
                <c:pt idx="31">
                  <c:v>3.46872798442385</c:v>
                </c:pt>
                <c:pt idx="32">
                  <c:v>3.53535212290022</c:v>
                </c:pt>
                <c:pt idx="33">
                  <c:v>3.60237118105593</c:v>
                </c:pt>
                <c:pt idx="34">
                  <c:v>3.66978515889098</c:v>
                </c:pt>
                <c:pt idx="35">
                  <c:v>3.73759405640537</c:v>
                </c:pt>
                <c:pt idx="36">
                  <c:v>3.80579787359911</c:v>
                </c:pt>
                <c:pt idx="37">
                  <c:v>3.87439661047218</c:v>
                </c:pt>
                <c:pt idx="38">
                  <c:v>3.9433902670246</c:v>
                </c:pt>
                <c:pt idx="39">
                  <c:v>4.01277884325636</c:v>
                </c:pt>
                <c:pt idx="40">
                  <c:v>4.08256233916746</c:v>
                </c:pt>
                <c:pt idx="41">
                  <c:v>4.1527407547579</c:v>
                </c:pt>
                <c:pt idx="42">
                  <c:v>4.22331409002768</c:v>
                </c:pt>
                <c:pt idx="43">
                  <c:v>4.29428234497681</c:v>
                </c:pt>
                <c:pt idx="44">
                  <c:v>4.36564551960528</c:v>
                </c:pt>
                <c:pt idx="45">
                  <c:v>4.43740361391309</c:v>
                </c:pt>
                <c:pt idx="46">
                  <c:v>4.50955662790024</c:v>
                </c:pt>
                <c:pt idx="47">
                  <c:v>4.58210456156673</c:v>
                </c:pt>
                <c:pt idx="48">
                  <c:v>4.65504741491256</c:v>
                </c:pt>
                <c:pt idx="49">
                  <c:v>4.72838518793774</c:v>
                </c:pt>
                <c:pt idx="50">
                  <c:v>4.80211788064225</c:v>
                </c:pt>
                <c:pt idx="51">
                  <c:v>4.87624549302611</c:v>
                </c:pt>
                <c:pt idx="52">
                  <c:v>4.95076802508931</c:v>
                </c:pt>
                <c:pt idx="53">
                  <c:v>5.02568547683185</c:v>
                </c:pt>
                <c:pt idx="54">
                  <c:v>5.10099784825374</c:v>
                </c:pt>
                <c:pt idx="55">
                  <c:v>5.17670513935496</c:v>
                </c:pt>
                <c:pt idx="56">
                  <c:v>5.25280735013553</c:v>
                </c:pt>
                <c:pt idx="57">
                  <c:v>5.32930448059544</c:v>
                </c:pt>
                <c:pt idx="58">
                  <c:v>5.40619653073469</c:v>
                </c:pt>
                <c:pt idx="59">
                  <c:v>5.48348350055328</c:v>
                </c:pt>
                <c:pt idx="60">
                  <c:v>5.56116539005121</c:v>
                </c:pt>
                <c:pt idx="61">
                  <c:v>5.63924219922848</c:v>
                </c:pt>
                <c:pt idx="62">
                  <c:v>5.7177139280851</c:v>
                </c:pt>
                <c:pt idx="63">
                  <c:v>5.79658057662106</c:v>
                </c:pt>
                <c:pt idx="64">
                  <c:v>5.87584214483636</c:v>
                </c:pt>
                <c:pt idx="65">
                  <c:v>5.955498632731</c:v>
                </c:pt>
                <c:pt idx="66">
                  <c:v>6.03555004030498</c:v>
                </c:pt>
                <c:pt idx="67">
                  <c:v>6.1159963675583</c:v>
                </c:pt>
                <c:pt idx="68">
                  <c:v>6.19683761449097</c:v>
                </c:pt>
                <c:pt idx="69">
                  <c:v>6.27807378110298</c:v>
                </c:pt>
                <c:pt idx="70">
                  <c:v>6.35970486739433</c:v>
                </c:pt>
                <c:pt idx="71">
                  <c:v>6.44173087336502</c:v>
                </c:pt>
                <c:pt idx="72">
                  <c:v>6.52415179901505</c:v>
                </c:pt>
                <c:pt idx="73">
                  <c:v>6.60696764434442</c:v>
                </c:pt>
                <c:pt idx="74">
                  <c:v>6.69017840935314</c:v>
                </c:pt>
                <c:pt idx="75">
                  <c:v>6.7737840940412</c:v>
                </c:pt>
                <c:pt idx="76">
                  <c:v>6.8577846984086</c:v>
                </c:pt>
                <c:pt idx="77">
                  <c:v>6.94218022245534</c:v>
                </c:pt>
                <c:pt idx="78">
                  <c:v>7.02697066618142</c:v>
                </c:pt>
                <c:pt idx="79">
                  <c:v>7.11215602958684</c:v>
                </c:pt>
                <c:pt idx="80">
                  <c:v>7.19773631267161</c:v>
                </c:pt>
                <c:pt idx="81">
                  <c:v>7.28371151543571</c:v>
                </c:pt>
                <c:pt idx="82">
                  <c:v>7.37008163787916</c:v>
                </c:pt>
                <c:pt idx="83">
                  <c:v>7.45684668000195</c:v>
                </c:pt>
                <c:pt idx="84">
                  <c:v>7.54400664180409</c:v>
                </c:pt>
                <c:pt idx="85">
                  <c:v>7.63156152328556</c:v>
                </c:pt>
                <c:pt idx="86">
                  <c:v>7.71951132444637</c:v>
                </c:pt>
                <c:pt idx="87">
                  <c:v>7.80785604528653</c:v>
                </c:pt>
                <c:pt idx="88">
                  <c:v>7.89659568580603</c:v>
                </c:pt>
                <c:pt idx="89">
                  <c:v>7.98573024600487</c:v>
                </c:pt>
                <c:pt idx="90">
                  <c:v>8.07525972588305</c:v>
                </c:pt>
                <c:pt idx="91">
                  <c:v>8.16518412544057</c:v>
                </c:pt>
                <c:pt idx="92">
                  <c:v>8.25550344467744</c:v>
                </c:pt>
                <c:pt idx="93">
                  <c:v>8.34621768359364</c:v>
                </c:pt>
                <c:pt idx="94">
                  <c:v>8.43732684218919</c:v>
                </c:pt>
                <c:pt idx="95">
                  <c:v>8.52883092046408</c:v>
                </c:pt>
                <c:pt idx="96">
                  <c:v>8.62072991841831</c:v>
                </c:pt>
                <c:pt idx="97">
                  <c:v>8.71302383605189</c:v>
                </c:pt>
                <c:pt idx="98">
                  <c:v>8.8057126733648</c:v>
                </c:pt>
                <c:pt idx="99">
                  <c:v>8.89879643035706</c:v>
                </c:pt>
                <c:pt idx="100">
                  <c:v>8.99227510702866</c:v>
                </c:pt>
                <c:pt idx="101">
                  <c:v>9.08614870337959</c:v>
                </c:pt>
                <c:pt idx="102">
                  <c:v>9.18041721940988</c:v>
                </c:pt>
                <c:pt idx="103">
                  <c:v>9.2750806551195</c:v>
                </c:pt>
                <c:pt idx="104">
                  <c:v>9.37013901050846</c:v>
                </c:pt>
                <c:pt idx="105">
                  <c:v>9.46559228557677</c:v>
                </c:pt>
                <c:pt idx="106">
                  <c:v>9.56144048032442</c:v>
                </c:pt>
                <c:pt idx="107">
                  <c:v>9.65768359475141</c:v>
                </c:pt>
                <c:pt idx="108">
                  <c:v>9.75432162885774</c:v>
                </c:pt>
                <c:pt idx="109">
                  <c:v>9.85135458264341</c:v>
                </c:pt>
                <c:pt idx="110">
                  <c:v>9.94878245610843</c:v>
                </c:pt>
                <c:pt idx="111">
                  <c:v>10.0466052492528</c:v>
                </c:pt>
                <c:pt idx="112">
                  <c:v>10.1448229620765</c:v>
                </c:pt>
                <c:pt idx="113">
                  <c:v>10.2434355945795</c:v>
                </c:pt>
                <c:pt idx="114">
                  <c:v>10.3424431467619</c:v>
                </c:pt>
                <c:pt idx="115">
                  <c:v>10.4418456186236</c:v>
                </c:pt>
                <c:pt idx="116">
                  <c:v>10.5416430101647</c:v>
                </c:pt>
                <c:pt idx="117">
                  <c:v>10.6418353213851</c:v>
                </c:pt>
                <c:pt idx="118">
                  <c:v>10.7424225522848</c:v>
                </c:pt>
                <c:pt idx="119">
                  <c:v>10.8434047028639</c:v>
                </c:pt>
                <c:pt idx="120">
                  <c:v>10.9447817731224</c:v>
                </c:pt>
                <c:pt idx="121">
                  <c:v>11.0465537630601</c:v>
                </c:pt>
                <c:pt idx="122">
                  <c:v>11.1487206726772</c:v>
                </c:pt>
                <c:pt idx="123">
                  <c:v>11.2512825019737</c:v>
                </c:pt>
                <c:pt idx="124">
                  <c:v>11.3542392509495</c:v>
                </c:pt>
                <c:pt idx="125">
                  <c:v>11.4575909196046</c:v>
                </c:pt>
                <c:pt idx="126">
                  <c:v>11.5613375079391</c:v>
                </c:pt>
                <c:pt idx="127">
                  <c:v>11.6654790159529</c:v>
                </c:pt>
                <c:pt idx="128">
                  <c:v>11.7700154436461</c:v>
                </c:pt>
                <c:pt idx="129">
                  <c:v>11.8749467910186</c:v>
                </c:pt>
                <c:pt idx="130">
                  <c:v>11.9802730580704</c:v>
                </c:pt>
                <c:pt idx="131">
                  <c:v>12.0859942448016</c:v>
                </c:pt>
                <c:pt idx="132">
                  <c:v>12.1921103512122</c:v>
                </c:pt>
                <c:pt idx="133">
                  <c:v>12.298621377302</c:v>
                </c:pt>
                <c:pt idx="134">
                  <c:v>12.4055273230712</c:v>
                </c:pt>
                <c:pt idx="135">
                  <c:v>12.5128281885198</c:v>
                </c:pt>
                <c:pt idx="136">
                  <c:v>12.6205239736477</c:v>
                </c:pt>
                <c:pt idx="137">
                  <c:v>12.7286146784549</c:v>
                </c:pt>
                <c:pt idx="138">
                  <c:v>12.8371003029415</c:v>
                </c:pt>
                <c:pt idx="139">
                  <c:v>12.9459808471074</c:v>
                </c:pt>
                <c:pt idx="140">
                  <c:v>13.0552563109527</c:v>
                </c:pt>
                <c:pt idx="141">
                  <c:v>13.1649266944773</c:v>
                </c:pt>
                <c:pt idx="142">
                  <c:v>13.2749919976812</c:v>
                </c:pt>
                <c:pt idx="143">
                  <c:v>13.3854522205645</c:v>
                </c:pt>
                <c:pt idx="144">
                  <c:v>13.4963073631272</c:v>
                </c:pt>
                <c:pt idx="145">
                  <c:v>13.6075574253691</c:v>
                </c:pt>
                <c:pt idx="146">
                  <c:v>13.7192024072904</c:v>
                </c:pt>
                <c:pt idx="147">
                  <c:v>13.8312423088911</c:v>
                </c:pt>
                <c:pt idx="148">
                  <c:v>13.9436771301711</c:v>
                </c:pt>
                <c:pt idx="149">
                  <c:v>14.0565068711304</c:v>
                </c:pt>
                <c:pt idx="150">
                  <c:v>14.1697315317691</c:v>
                </c:pt>
                <c:pt idx="151">
                  <c:v>14.2833511120871</c:v>
                </c:pt>
                <c:pt idx="152">
                  <c:v>14.3973656120845</c:v>
                </c:pt>
                <c:pt idx="153">
                  <c:v>14.5117750317612</c:v>
                </c:pt>
                <c:pt idx="154">
                  <c:v>14.6265793711172</c:v>
                </c:pt>
                <c:pt idx="155">
                  <c:v>14.7417786301526</c:v>
                </c:pt>
                <c:pt idx="156">
                  <c:v>14.8573728088674</c:v>
                </c:pt>
                <c:pt idx="157">
                  <c:v>14.9800442847787</c:v>
                </c:pt>
                <c:pt idx="158">
                  <c:v>15.1097930578867</c:v>
                </c:pt>
                <c:pt idx="159">
                  <c:v>15.2466191281912</c:v>
                </c:pt>
                <c:pt idx="160">
                  <c:v>15.3905224956923</c:v>
                </c:pt>
                <c:pt idx="161">
                  <c:v>15.5415031603901</c:v>
                </c:pt>
                <c:pt idx="162">
                  <c:v>15.6995611222845</c:v>
                </c:pt>
                <c:pt idx="163">
                  <c:v>15.8646963813754</c:v>
                </c:pt>
                <c:pt idx="164">
                  <c:v>16.036908937663</c:v>
                </c:pt>
                <c:pt idx="165">
                  <c:v>16.2161987911472</c:v>
                </c:pt>
                <c:pt idx="166">
                  <c:v>16.402565941828</c:v>
                </c:pt>
                <c:pt idx="167">
                  <c:v>16.5960103897054</c:v>
                </c:pt>
                <c:pt idx="168">
                  <c:v>16.7965321347794</c:v>
                </c:pt>
                <c:pt idx="169">
                  <c:v>17.00413117705</c:v>
                </c:pt>
                <c:pt idx="170">
                  <c:v>17.2188075165172</c:v>
                </c:pt>
                <c:pt idx="171">
                  <c:v>17.440561153181</c:v>
                </c:pt>
                <c:pt idx="172">
                  <c:v>17.6693920870414</c:v>
                </c:pt>
                <c:pt idx="173">
                  <c:v>17.9053003180984</c:v>
                </c:pt>
                <c:pt idx="174">
                  <c:v>18.148285846352</c:v>
                </c:pt>
                <c:pt idx="175">
                  <c:v>18.3983486718023</c:v>
                </c:pt>
                <c:pt idx="176">
                  <c:v>18.6554887944491</c:v>
                </c:pt>
                <c:pt idx="177">
                  <c:v>18.9197062142926</c:v>
                </c:pt>
                <c:pt idx="178">
                  <c:v>19.1910009313326</c:v>
                </c:pt>
                <c:pt idx="179">
                  <c:v>19.4693729455693</c:v>
                </c:pt>
                <c:pt idx="180">
                  <c:v>19.7548222570026</c:v>
                </c:pt>
                <c:pt idx="181">
                  <c:v>20.0473488656324</c:v>
                </c:pt>
                <c:pt idx="182">
                  <c:v>20.3469527714589</c:v>
                </c:pt>
                <c:pt idx="183">
                  <c:v>20.653633974482</c:v>
                </c:pt>
                <c:pt idx="184">
                  <c:v>20.9673924747017</c:v>
                </c:pt>
                <c:pt idx="185">
                  <c:v>21.288228272118</c:v>
                </c:pt>
                <c:pt idx="186">
                  <c:v>21.6161413667309</c:v>
                </c:pt>
                <c:pt idx="187">
                  <c:v>21.9511317585404</c:v>
                </c:pt>
                <c:pt idx="188">
                  <c:v>22.2931994475465</c:v>
                </c:pt>
                <c:pt idx="189">
                  <c:v>22.6423444337492</c:v>
                </c:pt>
                <c:pt idx="190">
                  <c:v>22.9985667171485</c:v>
                </c:pt>
                <c:pt idx="191">
                  <c:v>23.3618662977444</c:v>
                </c:pt>
                <c:pt idx="192">
                  <c:v>23.7322431755369</c:v>
                </c:pt>
                <c:pt idx="193">
                  <c:v>24.1096973505261</c:v>
                </c:pt>
                <c:pt idx="194">
                  <c:v>24.4942288227119</c:v>
                </c:pt>
                <c:pt idx="195">
                  <c:v>24.8858375920942</c:v>
                </c:pt>
                <c:pt idx="196">
                  <c:v>25.2845236586732</c:v>
                </c:pt>
                <c:pt idx="197">
                  <c:v>25.6902870224487</c:v>
                </c:pt>
                <c:pt idx="198">
                  <c:v>26.1031276834209</c:v>
                </c:pt>
                <c:pt idx="199">
                  <c:v>26.5230456415896</c:v>
                </c:pt>
                <c:pt idx="200">
                  <c:v>26.950040896955</c:v>
                </c:pt>
                <c:pt idx="201">
                  <c:v>27.384113449517</c:v>
                </c:pt>
                <c:pt idx="202">
                  <c:v>27.8252632992756</c:v>
                </c:pt>
                <c:pt idx="203">
                  <c:v>28.2734904462308</c:v>
                </c:pt>
                <c:pt idx="204">
                  <c:v>28.7287948903826</c:v>
                </c:pt>
                <c:pt idx="205">
                  <c:v>29.191176631731</c:v>
                </c:pt>
                <c:pt idx="206">
                  <c:v>29.660635670276</c:v>
                </c:pt>
                <c:pt idx="207">
                  <c:v>30.1371720060176</c:v>
                </c:pt>
                <c:pt idx="208">
                  <c:v>30.6207856389559</c:v>
                </c:pt>
                <c:pt idx="209">
                  <c:v>31.1114765690907</c:v>
                </c:pt>
                <c:pt idx="210">
                  <c:v>31.6092447964221</c:v>
                </c:pt>
                <c:pt idx="211">
                  <c:v>32.1140903209501</c:v>
                </c:pt>
                <c:pt idx="212">
                  <c:v>32.6260131426748</c:v>
                </c:pt>
                <c:pt idx="213">
                  <c:v>33.145013261596</c:v>
                </c:pt>
                <c:pt idx="214">
                  <c:v>33.6710906777139</c:v>
                </c:pt>
                <c:pt idx="215">
                  <c:v>34.2042453910283</c:v>
                </c:pt>
                <c:pt idx="216">
                  <c:v>34.7444774015394</c:v>
                </c:pt>
                <c:pt idx="217">
                  <c:v>35.2917867092471</c:v>
                </c:pt>
                <c:pt idx="218">
                  <c:v>35.8461733141513</c:v>
                </c:pt>
                <c:pt idx="219">
                  <c:v>36.4076372162522</c:v>
                </c:pt>
                <c:pt idx="220">
                  <c:v>36.9761784155497</c:v>
                </c:pt>
                <c:pt idx="221">
                  <c:v>37.5517969120438</c:v>
                </c:pt>
                <c:pt idx="222">
                  <c:v>38.1344927057345</c:v>
                </c:pt>
                <c:pt idx="223">
                  <c:v>38.7242657966218</c:v>
                </c:pt>
                <c:pt idx="224">
                  <c:v>39.3211161847057</c:v>
                </c:pt>
                <c:pt idx="225">
                  <c:v>39.9250438699862</c:v>
                </c:pt>
                <c:pt idx="226">
                  <c:v>40.5360488524634</c:v>
                </c:pt>
                <c:pt idx="227">
                  <c:v>41.1541311321371</c:v>
                </c:pt>
                <c:pt idx="228">
                  <c:v>41.7792907090074</c:v>
                </c:pt>
                <c:pt idx="229">
                  <c:v>42.4115275830744</c:v>
                </c:pt>
                <c:pt idx="230">
                  <c:v>43.0508417543379</c:v>
                </c:pt>
                <c:pt idx="231">
                  <c:v>43.6972332227981</c:v>
                </c:pt>
                <c:pt idx="232">
                  <c:v>44.3507019884548</c:v>
                </c:pt>
                <c:pt idx="233">
                  <c:v>45.0112480513082</c:v>
                </c:pt>
                <c:pt idx="234">
                  <c:v>45.6788714113581</c:v>
                </c:pt>
                <c:pt idx="235">
                  <c:v>46.3535720686047</c:v>
                </c:pt>
                <c:pt idx="236">
                  <c:v>47.0353500230479</c:v>
                </c:pt>
                <c:pt idx="237">
                  <c:v>47.7242052746877</c:v>
                </c:pt>
                <c:pt idx="238">
                  <c:v>48.4201378235241</c:v>
                </c:pt>
                <c:pt idx="239">
                  <c:v>49.1231476695571</c:v>
                </c:pt>
                <c:pt idx="240">
                  <c:v>49.8332348127867</c:v>
                </c:pt>
                <c:pt idx="241">
                  <c:v>50.5503992532129</c:v>
                </c:pt>
                <c:pt idx="242">
                  <c:v>51.2746409908357</c:v>
                </c:pt>
                <c:pt idx="243">
                  <c:v>52.0059600256552</c:v>
                </c:pt>
                <c:pt idx="244">
                  <c:v>52.7285806237554</c:v>
                </c:pt>
                <c:pt idx="245">
                  <c:v>53.4425027851366</c:v>
                </c:pt>
                <c:pt idx="246">
                  <c:v>54.1477265097985</c:v>
                </c:pt>
                <c:pt idx="247">
                  <c:v>54.8442517977413</c:v>
                </c:pt>
                <c:pt idx="248">
                  <c:v>55.5320786489649</c:v>
                </c:pt>
                <c:pt idx="249">
                  <c:v>56.2112070634693</c:v>
                </c:pt>
                <c:pt idx="250">
                  <c:v>56.8816370412545</c:v>
                </c:pt>
                <c:pt idx="251">
                  <c:v>57.5433685823206</c:v>
                </c:pt>
                <c:pt idx="252">
                  <c:v>58.1964016866675</c:v>
                </c:pt>
                <c:pt idx="253">
                  <c:v>58.8407363542953</c:v>
                </c:pt>
                <c:pt idx="254">
                  <c:v>59.4763725852038</c:v>
                </c:pt>
                <c:pt idx="255">
                  <c:v>60.1033103793932</c:v>
                </c:pt>
                <c:pt idx="256">
                  <c:v>60.7215497368633</c:v>
                </c:pt>
                <c:pt idx="257">
                  <c:v>61.3249055542462</c:v>
                </c:pt>
                <c:pt idx="258">
                  <c:v>61.9133778315418</c:v>
                </c:pt>
                <c:pt idx="259">
                  <c:v>62.4869665687502</c:v>
                </c:pt>
                <c:pt idx="260">
                  <c:v>63.0456717658714</c:v>
                </c:pt>
                <c:pt idx="261">
                  <c:v>63.5894934229053</c:v>
                </c:pt>
                <c:pt idx="262">
                  <c:v>64.118431539852</c:v>
                </c:pt>
                <c:pt idx="263">
                  <c:v>64.6324861167114</c:v>
                </c:pt>
                <c:pt idx="264">
                  <c:v>65.1316571534835</c:v>
                </c:pt>
                <c:pt idx="265">
                  <c:v>65.6159446501684</c:v>
                </c:pt>
                <c:pt idx="266">
                  <c:v>66.0853486067661</c:v>
                </c:pt>
                <c:pt idx="267">
                  <c:v>66.5398690232765</c:v>
                </c:pt>
                <c:pt idx="268">
                  <c:v>66.9795058996998</c:v>
                </c:pt>
                <c:pt idx="269">
                  <c:v>67.4461294147429</c:v>
                </c:pt>
                <c:pt idx="270">
                  <c:v>67.9397395684057</c:v>
                </c:pt>
                <c:pt idx="271">
                  <c:v>68.4603363606881</c:v>
                </c:pt>
                <c:pt idx="272">
                  <c:v>69.0079197915903</c:v>
                </c:pt>
                <c:pt idx="273">
                  <c:v>69.5824898611122</c:v>
                </c:pt>
                <c:pt idx="274">
                  <c:v>70.1840465692539</c:v>
                </c:pt>
                <c:pt idx="275">
                  <c:v>70.8125899160152</c:v>
                </c:pt>
                <c:pt idx="276">
                  <c:v>71.4681199013964</c:v>
                </c:pt>
                <c:pt idx="277">
                  <c:v>72.1506365253972</c:v>
                </c:pt>
                <c:pt idx="278">
                  <c:v>72.8601397880178</c:v>
                </c:pt>
                <c:pt idx="279">
                  <c:v>73.5966296892581</c:v>
                </c:pt>
                <c:pt idx="280">
                  <c:v>74.3601062291182</c:v>
                </c:pt>
                <c:pt idx="281">
                  <c:v>75.1505694075979</c:v>
                </c:pt>
                <c:pt idx="282">
                  <c:v>75.9680192246973</c:v>
                </c:pt>
                <c:pt idx="283">
                  <c:v>76.7549250735407</c:v>
                </c:pt>
                <c:pt idx="284">
                  <c:v>77.5112869541281</c:v>
                </c:pt>
                <c:pt idx="285">
                  <c:v>78.2371048664596</c:v>
                </c:pt>
                <c:pt idx="286">
                  <c:v>78.9323788105351</c:v>
                </c:pt>
                <c:pt idx="287">
                  <c:v>79.5971087863546</c:v>
                </c:pt>
                <c:pt idx="288">
                  <c:v>80.2312947939183</c:v>
                </c:pt>
                <c:pt idx="289">
                  <c:v>80.8349368332258</c:v>
                </c:pt>
                <c:pt idx="290">
                  <c:v>81.4080349042776</c:v>
                </c:pt>
                <c:pt idx="291">
                  <c:v>81.9848340000543</c:v>
                </c:pt>
                <c:pt idx="292">
                  <c:v>82.565334120556</c:v>
                </c:pt>
                <c:pt idx="293">
                  <c:v>83.1495352657827</c:v>
                </c:pt>
                <c:pt idx="294">
                  <c:v>83.7374374357344</c:v>
                </c:pt>
                <c:pt idx="295">
                  <c:v>84.329040630411</c:v>
                </c:pt>
                <c:pt idx="296">
                  <c:v>84.9243448498127</c:v>
                </c:pt>
                <c:pt idx="297">
                  <c:v>85.5233500939394</c:v>
                </c:pt>
                <c:pt idx="298">
                  <c:v>86.1146616927286</c:v>
                </c:pt>
                <c:pt idx="299">
                  <c:v>86.6982796461805</c:v>
                </c:pt>
                <c:pt idx="300">
                  <c:v>87.2742039542949</c:v>
                </c:pt>
                <c:pt idx="301">
                  <c:v>87.8424346170719</c:v>
                </c:pt>
                <c:pt idx="302">
                  <c:v>88.4029716345116</c:v>
                </c:pt>
                <c:pt idx="303">
                  <c:v>88.9558150066138</c:v>
                </c:pt>
                <c:pt idx="304">
                  <c:v>89.5009647333786</c:v>
                </c:pt>
                <c:pt idx="305">
                  <c:v>90.038420814806</c:v>
                </c:pt>
                <c:pt idx="306">
                  <c:v>90.568183250896</c:v>
                </c:pt>
                <c:pt idx="307">
                  <c:v>91.0902520416486</c:v>
                </c:pt>
                <c:pt idx="308">
                  <c:v>91.5809999760637</c:v>
                </c:pt>
                <c:pt idx="309">
                  <c:v>92.0404270541413</c:v>
                </c:pt>
                <c:pt idx="310">
                  <c:v>92.4685332758815</c:v>
                </c:pt>
                <c:pt idx="311">
                  <c:v>92.8653186412843</c:v>
                </c:pt>
                <c:pt idx="312">
                  <c:v>93.2307831503496</c:v>
                </c:pt>
                <c:pt idx="313">
                  <c:v>93.5649268030774</c:v>
                </c:pt>
                <c:pt idx="314">
                  <c:v>93.8677495994679</c:v>
                </c:pt>
                <c:pt idx="315">
                  <c:v>94.1392515395208</c:v>
                </c:pt>
                <c:pt idx="316">
                  <c:v>94.3794326232364</c:v>
                </c:pt>
                <c:pt idx="317">
                  <c:v>94.5882928506144</c:v>
                </c:pt>
                <c:pt idx="318">
                  <c:v>94.7658322216551</c:v>
                </c:pt>
                <c:pt idx="319">
                  <c:v>94.9120507363583</c:v>
                </c:pt>
                <c:pt idx="320">
                  <c:v>95.0568278173437</c:v>
                </c:pt>
                <c:pt idx="321">
                  <c:v>95.2001634646112</c:v>
                </c:pt>
                <c:pt idx="322">
                  <c:v>95.3420576781609</c:v>
                </c:pt>
                <c:pt idx="323">
                  <c:v>95.4825104579926</c:v>
                </c:pt>
                <c:pt idx="324">
                  <c:v>95.6215218041065</c:v>
                </c:pt>
                <c:pt idx="325">
                  <c:v>95.7590917165025</c:v>
                </c:pt>
                <c:pt idx="326">
                  <c:v>95.8952201951806</c:v>
                </c:pt>
                <c:pt idx="327">
                  <c:v>96.0299072401408</c:v>
                </c:pt>
                <c:pt idx="328">
                  <c:v>96.1631528513832</c:v>
                </c:pt>
                <c:pt idx="329">
                  <c:v>96.2949570289076</c:v>
                </c:pt>
                <c:pt idx="330">
                  <c:v>96.4253197727142</c:v>
                </c:pt>
                <c:pt idx="331">
                  <c:v>96.5542410828029</c:v>
                </c:pt>
                <c:pt idx="332">
                  <c:v>96.6817209591738</c:v>
                </c:pt>
                <c:pt idx="333">
                  <c:v>96.8077594018267</c:v>
                </c:pt>
                <c:pt idx="334">
                  <c:v>96.9323564107618</c:v>
                </c:pt>
                <c:pt idx="335">
                  <c:v>97.055511985979</c:v>
                </c:pt>
                <c:pt idx="336">
                  <c:v>97.1772261274783</c:v>
                </c:pt>
                <c:pt idx="337">
                  <c:v>97.2974988352597</c:v>
                </c:pt>
                <c:pt idx="338">
                  <c:v>97.4163301093233</c:v>
                </c:pt>
                <c:pt idx="339">
                  <c:v>97.533719949669</c:v>
                </c:pt>
                <c:pt idx="340">
                  <c:v>97.6496683562968</c:v>
                </c:pt>
                <c:pt idx="341">
                  <c:v>97.7641753292067</c:v>
                </c:pt>
                <c:pt idx="342">
                  <c:v>97.8772408683987</c:v>
                </c:pt>
                <c:pt idx="343">
                  <c:v>97.9888649738729</c:v>
                </c:pt>
                <c:pt idx="344">
                  <c:v>98.0990476456292</c:v>
                </c:pt>
                <c:pt idx="345">
                  <c:v>98.2077888836676</c:v>
                </c:pt>
                <c:pt idx="346">
                  <c:v>98.3150886879881</c:v>
                </c:pt>
                <c:pt idx="347">
                  <c:v>98.4209470585907</c:v>
                </c:pt>
                <c:pt idx="348">
                  <c:v>98.5253639954755</c:v>
                </c:pt>
                <c:pt idx="349">
                  <c:v>98.6283394986424</c:v>
                </c:pt>
                <c:pt idx="350">
                  <c:v>98.7298735680914</c:v>
                </c:pt>
                <c:pt idx="351">
                  <c:v>98.8299662038225</c:v>
                </c:pt>
                <c:pt idx="352">
                  <c:v>98.9286174058357</c:v>
                </c:pt>
                <c:pt idx="353">
                  <c:v>99.0258271741311</c:v>
                </c:pt>
                <c:pt idx="354">
                  <c:v>99.1215955087086</c:v>
                </c:pt>
                <c:pt idx="355">
                  <c:v>99.2159224095682</c:v>
                </c:pt>
                <c:pt idx="356">
                  <c:v>99.3088078767099</c:v>
                </c:pt>
                <c:pt idx="357">
                  <c:v>99.4002519101337</c:v>
                </c:pt>
                <c:pt idx="358">
                  <c:v>99.4902545098397</c:v>
                </c:pt>
                <c:pt idx="359">
                  <c:v>99.5788156758278</c:v>
                </c:pt>
                <c:pt idx="360">
                  <c:v>99.665935408098</c:v>
                </c:pt>
                <c:pt idx="361">
                  <c:v>99.7516137066503</c:v>
                </c:pt>
                <c:pt idx="362">
                  <c:v>99.8358505714848</c:v>
                </c:pt>
                <c:pt idx="363">
                  <c:v>99.9186460026013</c:v>
                </c:pt>
                <c:pt idx="364">
                  <c:v>100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label 20</c:f>
              <c:strCache>
                <c:ptCount val="1"/>
                <c:pt idx="0">
                  <c:v>Column AK</c:v>
                </c:pt>
              </c:strCache>
            </c:strRef>
          </c:tx>
          <c:spPr>
            <a:solidFill>
              <a:srgbClr val="98b8df"/>
            </a:solidFill>
            <a:ln w="19080">
              <a:solidFill>
                <a:srgbClr val="98b8df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21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20</c:f>
              <c:numCache>
                <c:formatCode>General</c:formatCode>
                <c:ptCount val="365"/>
                <c:pt idx="0">
                  <c:v>0.137852825303268</c:v>
                </c:pt>
                <c:pt idx="1">
                  <c:v>0.275786952750986</c:v>
                </c:pt>
                <c:pt idx="2">
                  <c:v>0.413802382343154</c:v>
                </c:pt>
                <c:pt idx="3">
                  <c:v>0.551899114079771</c:v>
                </c:pt>
                <c:pt idx="4">
                  <c:v>0.690077147960838</c:v>
                </c:pt>
                <c:pt idx="5">
                  <c:v>0.828336483986354</c:v>
                </c:pt>
                <c:pt idx="6">
                  <c:v>0.966677122156319</c:v>
                </c:pt>
                <c:pt idx="7">
                  <c:v>1.10509906247073</c:v>
                </c:pt>
                <c:pt idx="8">
                  <c:v>1.2436023049296</c:v>
                </c:pt>
                <c:pt idx="9">
                  <c:v>1.38218684953291</c:v>
                </c:pt>
                <c:pt idx="10">
                  <c:v>1.52085269628068</c:v>
                </c:pt>
                <c:pt idx="11">
                  <c:v>1.65959984517289</c:v>
                </c:pt>
                <c:pt idx="12">
                  <c:v>1.79842829620955</c:v>
                </c:pt>
                <c:pt idx="13">
                  <c:v>1.93733804939066</c:v>
                </c:pt>
                <c:pt idx="14">
                  <c:v>2.07632910471623</c:v>
                </c:pt>
                <c:pt idx="15">
                  <c:v>2.21540146218624</c:v>
                </c:pt>
                <c:pt idx="16">
                  <c:v>2.3545551218007</c:v>
                </c:pt>
                <c:pt idx="17">
                  <c:v>2.49379008355961</c:v>
                </c:pt>
                <c:pt idx="18">
                  <c:v>2.63310634746297</c:v>
                </c:pt>
                <c:pt idx="19">
                  <c:v>2.77250391351078</c:v>
                </c:pt>
                <c:pt idx="20">
                  <c:v>2.91198278170304</c:v>
                </c:pt>
                <c:pt idx="21">
                  <c:v>3.05154295203975</c:v>
                </c:pt>
                <c:pt idx="22">
                  <c:v>3.1911844245209</c:v>
                </c:pt>
                <c:pt idx="23">
                  <c:v>3.33090719914651</c:v>
                </c:pt>
                <c:pt idx="24">
                  <c:v>3.47071127591657</c:v>
                </c:pt>
                <c:pt idx="25">
                  <c:v>3.61059665483107</c:v>
                </c:pt>
                <c:pt idx="26">
                  <c:v>3.75056333589003</c:v>
                </c:pt>
                <c:pt idx="27">
                  <c:v>3.89061131909344</c:v>
                </c:pt>
                <c:pt idx="28">
                  <c:v>4.03074060444129</c:v>
                </c:pt>
                <c:pt idx="29">
                  <c:v>4.1709511919336</c:v>
                </c:pt>
                <c:pt idx="30">
                  <c:v>4.31124308157035</c:v>
                </c:pt>
                <c:pt idx="31">
                  <c:v>4.45161627335155</c:v>
                </c:pt>
                <c:pt idx="32">
                  <c:v>4.59207076727721</c:v>
                </c:pt>
                <c:pt idx="33">
                  <c:v>4.73260656334731</c:v>
                </c:pt>
                <c:pt idx="34">
                  <c:v>4.87322366156186</c:v>
                </c:pt>
                <c:pt idx="35">
                  <c:v>5.01392206192087</c:v>
                </c:pt>
                <c:pt idx="36">
                  <c:v>5.15470176442432</c:v>
                </c:pt>
                <c:pt idx="37">
                  <c:v>5.29556276907222</c:v>
                </c:pt>
                <c:pt idx="38">
                  <c:v>5.43650507586457</c:v>
                </c:pt>
                <c:pt idx="39">
                  <c:v>5.57752868480137</c:v>
                </c:pt>
                <c:pt idx="40">
                  <c:v>5.71863359588262</c:v>
                </c:pt>
                <c:pt idx="41">
                  <c:v>5.85981980910832</c:v>
                </c:pt>
                <c:pt idx="42">
                  <c:v>6.00108732447846</c:v>
                </c:pt>
                <c:pt idx="43">
                  <c:v>6.14243614199306</c:v>
                </c:pt>
                <c:pt idx="44">
                  <c:v>6.28386626165211</c:v>
                </c:pt>
                <c:pt idx="45">
                  <c:v>6.42537768345561</c:v>
                </c:pt>
                <c:pt idx="46">
                  <c:v>6.56697040740355</c:v>
                </c:pt>
                <c:pt idx="47">
                  <c:v>6.70864443349595</c:v>
                </c:pt>
                <c:pt idx="48">
                  <c:v>6.8503997617328</c:v>
                </c:pt>
                <c:pt idx="49">
                  <c:v>6.99223639211409</c:v>
                </c:pt>
                <c:pt idx="50">
                  <c:v>7.13415432463984</c:v>
                </c:pt>
                <c:pt idx="51">
                  <c:v>7.27615355931003</c:v>
                </c:pt>
                <c:pt idx="52">
                  <c:v>7.41823409612467</c:v>
                </c:pt>
                <c:pt idx="53">
                  <c:v>7.56039593508377</c:v>
                </c:pt>
                <c:pt idx="54">
                  <c:v>7.70263907618731</c:v>
                </c:pt>
                <c:pt idx="55">
                  <c:v>7.8449635194353</c:v>
                </c:pt>
                <c:pt idx="56">
                  <c:v>7.98736926482774</c:v>
                </c:pt>
                <c:pt idx="57">
                  <c:v>8.12985631236464</c:v>
                </c:pt>
                <c:pt idx="58">
                  <c:v>8.27242466204598</c:v>
                </c:pt>
                <c:pt idx="59">
                  <c:v>8.41507431387177</c:v>
                </c:pt>
                <c:pt idx="60">
                  <c:v>8.55780526784201</c:v>
                </c:pt>
                <c:pt idx="61">
                  <c:v>8.7006175239567</c:v>
                </c:pt>
                <c:pt idx="62">
                  <c:v>8.84377055386081</c:v>
                </c:pt>
                <c:pt idx="63">
                  <c:v>8.98726435755433</c:v>
                </c:pt>
                <c:pt idx="64">
                  <c:v>9.13109893503726</c:v>
                </c:pt>
                <c:pt idx="65">
                  <c:v>9.27527428630961</c:v>
                </c:pt>
                <c:pt idx="66">
                  <c:v>9.41979041137138</c:v>
                </c:pt>
                <c:pt idx="67">
                  <c:v>9.56464731022256</c:v>
                </c:pt>
                <c:pt idx="68">
                  <c:v>9.70984498286316</c:v>
                </c:pt>
                <c:pt idx="69">
                  <c:v>9.85538342929317</c:v>
                </c:pt>
                <c:pt idx="70">
                  <c:v>10.0012626495126</c:v>
                </c:pt>
                <c:pt idx="71">
                  <c:v>10.1474826435214</c:v>
                </c:pt>
                <c:pt idx="72">
                  <c:v>10.2940434113197</c:v>
                </c:pt>
                <c:pt idx="73">
                  <c:v>10.4409449529074</c:v>
                </c:pt>
                <c:pt idx="74">
                  <c:v>10.5881872682845</c:v>
                </c:pt>
                <c:pt idx="75">
                  <c:v>10.735770357451</c:v>
                </c:pt>
                <c:pt idx="76">
                  <c:v>10.8836942204069</c:v>
                </c:pt>
                <c:pt idx="77">
                  <c:v>11.0319588571522</c:v>
                </c:pt>
                <c:pt idx="78">
                  <c:v>11.180564267687</c:v>
                </c:pt>
                <c:pt idx="79">
                  <c:v>11.3295104520111</c:v>
                </c:pt>
                <c:pt idx="80">
                  <c:v>11.4787974101247</c:v>
                </c:pt>
                <c:pt idx="81">
                  <c:v>11.6284251420277</c:v>
                </c:pt>
                <c:pt idx="82">
                  <c:v>11.7783936477201</c:v>
                </c:pt>
                <c:pt idx="83">
                  <c:v>11.9287029272019</c:v>
                </c:pt>
                <c:pt idx="84">
                  <c:v>12.0793529804732</c:v>
                </c:pt>
                <c:pt idx="85">
                  <c:v>12.2303438075338</c:v>
                </c:pt>
                <c:pt idx="86">
                  <c:v>12.3816754083839</c:v>
                </c:pt>
                <c:pt idx="87">
                  <c:v>12.5333477830234</c:v>
                </c:pt>
                <c:pt idx="88">
                  <c:v>12.6853609314523</c:v>
                </c:pt>
                <c:pt idx="89">
                  <c:v>12.8377148536706</c:v>
                </c:pt>
                <c:pt idx="90">
                  <c:v>12.9904095496783</c:v>
                </c:pt>
                <c:pt idx="91">
                  <c:v>13.1434450194754</c:v>
                </c:pt>
                <c:pt idx="92">
                  <c:v>13.296821263062</c:v>
                </c:pt>
                <c:pt idx="93">
                  <c:v>13.450538280438</c:v>
                </c:pt>
                <c:pt idx="94">
                  <c:v>13.6045960716034</c:v>
                </c:pt>
                <c:pt idx="95">
                  <c:v>13.7589946365582</c:v>
                </c:pt>
                <c:pt idx="96">
                  <c:v>13.9137339753024</c:v>
                </c:pt>
                <c:pt idx="97">
                  <c:v>14.068814087836</c:v>
                </c:pt>
                <c:pt idx="98">
                  <c:v>14.2242349741591</c:v>
                </c:pt>
                <c:pt idx="99">
                  <c:v>14.3799966342715</c:v>
                </c:pt>
                <c:pt idx="100">
                  <c:v>14.5360990681734</c:v>
                </c:pt>
                <c:pt idx="101">
                  <c:v>14.6925422758647</c:v>
                </c:pt>
                <c:pt idx="102">
                  <c:v>14.8493262573454</c:v>
                </c:pt>
                <c:pt idx="103">
                  <c:v>15.0064510126155</c:v>
                </c:pt>
                <c:pt idx="104">
                  <c:v>15.1639165416751</c:v>
                </c:pt>
                <c:pt idx="105">
                  <c:v>15.321722844524</c:v>
                </c:pt>
                <c:pt idx="106">
                  <c:v>15.4798699211624</c:v>
                </c:pt>
                <c:pt idx="107">
                  <c:v>15.6383577715902</c:v>
                </c:pt>
                <c:pt idx="108">
                  <c:v>15.7971863958074</c:v>
                </c:pt>
                <c:pt idx="109">
                  <c:v>15.956355793814</c:v>
                </c:pt>
                <c:pt idx="110">
                  <c:v>16.11586596561</c:v>
                </c:pt>
                <c:pt idx="111">
                  <c:v>16.2757169111955</c:v>
                </c:pt>
                <c:pt idx="112">
                  <c:v>16.4359086305703</c:v>
                </c:pt>
                <c:pt idx="113">
                  <c:v>16.5964411237346</c:v>
                </c:pt>
                <c:pt idx="114">
                  <c:v>16.7573143906883</c:v>
                </c:pt>
                <c:pt idx="115">
                  <c:v>16.9185284314314</c:v>
                </c:pt>
                <c:pt idx="116">
                  <c:v>17.0800832459639</c:v>
                </c:pt>
                <c:pt idx="117">
                  <c:v>17.2419788342859</c:v>
                </c:pt>
                <c:pt idx="118">
                  <c:v>17.4042151963972</c:v>
                </c:pt>
                <c:pt idx="119">
                  <c:v>17.566792332298</c:v>
                </c:pt>
                <c:pt idx="120">
                  <c:v>17.7297102419882</c:v>
                </c:pt>
                <c:pt idx="121">
                  <c:v>17.8929689254678</c:v>
                </c:pt>
                <c:pt idx="122">
                  <c:v>18.0565683827368</c:v>
                </c:pt>
                <c:pt idx="123">
                  <c:v>18.2205086137952</c:v>
                </c:pt>
                <c:pt idx="124">
                  <c:v>18.3847896186431</c:v>
                </c:pt>
                <c:pt idx="125">
                  <c:v>18.5494113972803</c:v>
                </c:pt>
                <c:pt idx="126">
                  <c:v>18.714373949707</c:v>
                </c:pt>
                <c:pt idx="127">
                  <c:v>18.8796772759231</c:v>
                </c:pt>
                <c:pt idx="128">
                  <c:v>19.0453213759286</c:v>
                </c:pt>
                <c:pt idx="129">
                  <c:v>19.2113062497235</c:v>
                </c:pt>
                <c:pt idx="130">
                  <c:v>19.3776318973078</c:v>
                </c:pt>
                <c:pt idx="131">
                  <c:v>19.5442983186816</c:v>
                </c:pt>
                <c:pt idx="132">
                  <c:v>19.7113055138448</c:v>
                </c:pt>
                <c:pt idx="133">
                  <c:v>19.8786534827973</c:v>
                </c:pt>
                <c:pt idx="134">
                  <c:v>20.0463422255393</c:v>
                </c:pt>
                <c:pt idx="135">
                  <c:v>20.2143717420707</c:v>
                </c:pt>
                <c:pt idx="136">
                  <c:v>20.3827420323916</c:v>
                </c:pt>
                <c:pt idx="137">
                  <c:v>20.5514530965018</c:v>
                </c:pt>
                <c:pt idx="138">
                  <c:v>20.7205049344014</c:v>
                </c:pt>
                <c:pt idx="139">
                  <c:v>20.8898975460905</c:v>
                </c:pt>
                <c:pt idx="140">
                  <c:v>21.059630931569</c:v>
                </c:pt>
                <c:pt idx="141">
                  <c:v>21.2297050908369</c:v>
                </c:pt>
                <c:pt idx="142">
                  <c:v>21.4001200238942</c:v>
                </c:pt>
                <c:pt idx="143">
                  <c:v>21.5708757307409</c:v>
                </c:pt>
                <c:pt idx="144">
                  <c:v>21.7419722113771</c:v>
                </c:pt>
                <c:pt idx="145">
                  <c:v>21.9134094658026</c:v>
                </c:pt>
                <c:pt idx="146">
                  <c:v>22.0851874940176</c:v>
                </c:pt>
                <c:pt idx="147">
                  <c:v>22.257306296022</c:v>
                </c:pt>
                <c:pt idx="148">
                  <c:v>22.4297658718158</c:v>
                </c:pt>
                <c:pt idx="149">
                  <c:v>22.602566221399</c:v>
                </c:pt>
                <c:pt idx="150">
                  <c:v>22.7757073447717</c:v>
                </c:pt>
                <c:pt idx="151">
                  <c:v>22.9491892419337</c:v>
                </c:pt>
                <c:pt idx="152">
                  <c:v>23.1230119128852</c:v>
                </c:pt>
                <c:pt idx="153">
                  <c:v>23.2971753576261</c:v>
                </c:pt>
                <c:pt idx="154">
                  <c:v>23.4716795761564</c:v>
                </c:pt>
                <c:pt idx="155">
                  <c:v>23.6465245684761</c:v>
                </c:pt>
                <c:pt idx="156">
                  <c:v>23.8217103345852</c:v>
                </c:pt>
                <c:pt idx="157">
                  <c:v>24.0056485511479</c:v>
                </c:pt>
                <c:pt idx="158">
                  <c:v>24.1983392181641</c:v>
                </c:pt>
                <c:pt idx="159">
                  <c:v>24.3997823356338</c:v>
                </c:pt>
                <c:pt idx="160">
                  <c:v>24.6099779035571</c:v>
                </c:pt>
                <c:pt idx="161">
                  <c:v>24.8289259219339</c:v>
                </c:pt>
                <c:pt idx="162">
                  <c:v>25.0566263907642</c:v>
                </c:pt>
                <c:pt idx="163">
                  <c:v>25.2930793100481</c:v>
                </c:pt>
                <c:pt idx="164">
                  <c:v>25.5382846797855</c:v>
                </c:pt>
                <c:pt idx="165">
                  <c:v>25.7922424999764</c:v>
                </c:pt>
                <c:pt idx="166">
                  <c:v>26.054952770621</c:v>
                </c:pt>
                <c:pt idx="167">
                  <c:v>26.3264154917191</c:v>
                </c:pt>
                <c:pt idx="168">
                  <c:v>26.6066306632707</c:v>
                </c:pt>
                <c:pt idx="169">
                  <c:v>26.8955982852758</c:v>
                </c:pt>
                <c:pt idx="170">
                  <c:v>27.1933183577345</c:v>
                </c:pt>
                <c:pt idx="171">
                  <c:v>27.4997908806467</c:v>
                </c:pt>
                <c:pt idx="172">
                  <c:v>27.8150158540125</c:v>
                </c:pt>
                <c:pt idx="173">
                  <c:v>28.1389932778317</c:v>
                </c:pt>
                <c:pt idx="174">
                  <c:v>28.4717231521046</c:v>
                </c:pt>
                <c:pt idx="175">
                  <c:v>28.8132054768309</c:v>
                </c:pt>
                <c:pt idx="176">
                  <c:v>29.1634402520108</c:v>
                </c:pt>
                <c:pt idx="177">
                  <c:v>29.5224274776442</c:v>
                </c:pt>
                <c:pt idx="178">
                  <c:v>29.8901671537312</c:v>
                </c:pt>
                <c:pt idx="179">
                  <c:v>30.2666592802717</c:v>
                </c:pt>
                <c:pt idx="180">
                  <c:v>30.6519038572658</c:v>
                </c:pt>
                <c:pt idx="181">
                  <c:v>31.0459008847135</c:v>
                </c:pt>
                <c:pt idx="182">
                  <c:v>31.4486503626146</c:v>
                </c:pt>
                <c:pt idx="183">
                  <c:v>31.8601522909693</c:v>
                </c:pt>
                <c:pt idx="184">
                  <c:v>32.2804066697775</c:v>
                </c:pt>
                <c:pt idx="185">
                  <c:v>32.7094134990393</c:v>
                </c:pt>
                <c:pt idx="186">
                  <c:v>33.1471727787546</c:v>
                </c:pt>
                <c:pt idx="187">
                  <c:v>33.5936845089234</c:v>
                </c:pt>
                <c:pt idx="188">
                  <c:v>34.0489486895458</c:v>
                </c:pt>
                <c:pt idx="189">
                  <c:v>34.5129653206217</c:v>
                </c:pt>
                <c:pt idx="190">
                  <c:v>34.9857344021511</c:v>
                </c:pt>
                <c:pt idx="191">
                  <c:v>35.4672559341341</c:v>
                </c:pt>
                <c:pt idx="192">
                  <c:v>35.9575299165706</c:v>
                </c:pt>
                <c:pt idx="193">
                  <c:v>36.4565563494607</c:v>
                </c:pt>
                <c:pt idx="194">
                  <c:v>36.9643352328044</c:v>
                </c:pt>
                <c:pt idx="195">
                  <c:v>37.4808665666015</c:v>
                </c:pt>
                <c:pt idx="196">
                  <c:v>38.0061503508522</c:v>
                </c:pt>
                <c:pt idx="197">
                  <c:v>38.5401865855565</c:v>
                </c:pt>
                <c:pt idx="198">
                  <c:v>39.0829752707143</c:v>
                </c:pt>
                <c:pt idx="199">
                  <c:v>39.6345164063256</c:v>
                </c:pt>
                <c:pt idx="200">
                  <c:v>40.1948099923904</c:v>
                </c:pt>
                <c:pt idx="201">
                  <c:v>40.7638560289088</c:v>
                </c:pt>
                <c:pt idx="202">
                  <c:v>41.3416545158807</c:v>
                </c:pt>
                <c:pt idx="203">
                  <c:v>41.9282054533062</c:v>
                </c:pt>
                <c:pt idx="204">
                  <c:v>42.5235088411852</c:v>
                </c:pt>
                <c:pt idx="205">
                  <c:v>43.1275646795177</c:v>
                </c:pt>
                <c:pt idx="206">
                  <c:v>43.7403729683038</c:v>
                </c:pt>
                <c:pt idx="207">
                  <c:v>44.3619337075435</c:v>
                </c:pt>
                <c:pt idx="208">
                  <c:v>44.9922468972367</c:v>
                </c:pt>
                <c:pt idx="209">
                  <c:v>45.6313125373834</c:v>
                </c:pt>
                <c:pt idx="210">
                  <c:v>46.2791306279836</c:v>
                </c:pt>
                <c:pt idx="211">
                  <c:v>46.9357011690374</c:v>
                </c:pt>
                <c:pt idx="212">
                  <c:v>47.6010241605447</c:v>
                </c:pt>
                <c:pt idx="213">
                  <c:v>48.2750996025056</c:v>
                </c:pt>
                <c:pt idx="214">
                  <c:v>48.95792749492</c:v>
                </c:pt>
                <c:pt idx="215">
                  <c:v>49.6495078377879</c:v>
                </c:pt>
                <c:pt idx="216">
                  <c:v>50.3498406311094</c:v>
                </c:pt>
                <c:pt idx="217">
                  <c:v>51.0589258748845</c:v>
                </c:pt>
                <c:pt idx="218">
                  <c:v>51.7477809772603</c:v>
                </c:pt>
                <c:pt idx="219">
                  <c:v>52.4164059382367</c:v>
                </c:pt>
                <c:pt idx="220">
                  <c:v>53.0648007578138</c:v>
                </c:pt>
                <c:pt idx="221">
                  <c:v>53.6929654359916</c:v>
                </c:pt>
                <c:pt idx="222">
                  <c:v>54.3008999727701</c:v>
                </c:pt>
                <c:pt idx="223">
                  <c:v>54.8886043681493</c:v>
                </c:pt>
                <c:pt idx="224">
                  <c:v>55.4560786221291</c:v>
                </c:pt>
                <c:pt idx="225">
                  <c:v>56.0033227347095</c:v>
                </c:pt>
                <c:pt idx="226">
                  <c:v>56.5303367058907</c:v>
                </c:pt>
                <c:pt idx="227">
                  <c:v>57.0371205356726</c:v>
                </c:pt>
                <c:pt idx="228">
                  <c:v>57.5236742240551</c:v>
                </c:pt>
                <c:pt idx="229">
                  <c:v>57.9899977710383</c:v>
                </c:pt>
                <c:pt idx="230">
                  <c:v>58.4360911766221</c:v>
                </c:pt>
                <c:pt idx="231">
                  <c:v>58.8619544408067</c:v>
                </c:pt>
                <c:pt idx="232">
                  <c:v>59.2675875635919</c:v>
                </c:pt>
                <c:pt idx="233">
                  <c:v>59.6529905449778</c:v>
                </c:pt>
                <c:pt idx="234">
                  <c:v>60.0181633849643</c:v>
                </c:pt>
                <c:pt idx="235">
                  <c:v>60.3631060835515</c:v>
                </c:pt>
                <c:pt idx="236">
                  <c:v>60.6878186407395</c:v>
                </c:pt>
                <c:pt idx="237">
                  <c:v>60.9923010565281</c:v>
                </c:pt>
                <c:pt idx="238">
                  <c:v>61.2765533309174</c:v>
                </c:pt>
                <c:pt idx="239">
                  <c:v>61.5405754639073</c:v>
                </c:pt>
                <c:pt idx="240">
                  <c:v>61.7843674554979</c:v>
                </c:pt>
                <c:pt idx="241">
                  <c:v>62.0079293056892</c:v>
                </c:pt>
                <c:pt idx="242">
                  <c:v>62.2112610144812</c:v>
                </c:pt>
                <c:pt idx="243">
                  <c:v>62.3943625818737</c:v>
                </c:pt>
                <c:pt idx="244">
                  <c:v>62.5924179691851</c:v>
                </c:pt>
                <c:pt idx="245">
                  <c:v>62.8054271764151</c:v>
                </c:pt>
                <c:pt idx="246">
                  <c:v>63.0333902035638</c:v>
                </c:pt>
                <c:pt idx="247">
                  <c:v>63.2763070506313</c:v>
                </c:pt>
                <c:pt idx="248">
                  <c:v>63.5341777176174</c:v>
                </c:pt>
                <c:pt idx="249">
                  <c:v>63.8070022045224</c:v>
                </c:pt>
                <c:pt idx="250">
                  <c:v>64.094780511346</c:v>
                </c:pt>
                <c:pt idx="251">
                  <c:v>64.3975126380884</c:v>
                </c:pt>
                <c:pt idx="252">
                  <c:v>64.7151985847494</c:v>
                </c:pt>
                <c:pt idx="253">
                  <c:v>65.0478383513292</c:v>
                </c:pt>
                <c:pt idx="254">
                  <c:v>65.3954319378277</c:v>
                </c:pt>
                <c:pt idx="255">
                  <c:v>65.757979344245</c:v>
                </c:pt>
                <c:pt idx="256">
                  <c:v>66.135480570581</c:v>
                </c:pt>
                <c:pt idx="257">
                  <c:v>66.5279356168356</c:v>
                </c:pt>
                <c:pt idx="258">
                  <c:v>66.935344483009</c:v>
                </c:pt>
                <c:pt idx="259">
                  <c:v>67.3577071691012</c:v>
                </c:pt>
                <c:pt idx="260">
                  <c:v>67.795023675112</c:v>
                </c:pt>
                <c:pt idx="261">
                  <c:v>68.2472940010416</c:v>
                </c:pt>
                <c:pt idx="262">
                  <c:v>68.7145181468899</c:v>
                </c:pt>
                <c:pt idx="263">
                  <c:v>69.1966961126569</c:v>
                </c:pt>
                <c:pt idx="264">
                  <c:v>69.6710825488679</c:v>
                </c:pt>
                <c:pt idx="265">
                  <c:v>70.1376774555227</c:v>
                </c:pt>
                <c:pt idx="266">
                  <c:v>70.5964808326214</c:v>
                </c:pt>
                <c:pt idx="267">
                  <c:v>71.0474926801641</c:v>
                </c:pt>
                <c:pt idx="268">
                  <c:v>71.4907129981506</c:v>
                </c:pt>
                <c:pt idx="269">
                  <c:v>71.926141786581</c:v>
                </c:pt>
                <c:pt idx="270">
                  <c:v>72.3537790454553</c:v>
                </c:pt>
                <c:pt idx="271">
                  <c:v>72.7736247747735</c:v>
                </c:pt>
                <c:pt idx="272">
                  <c:v>73.1856789745356</c:v>
                </c:pt>
                <c:pt idx="273">
                  <c:v>73.5899416447416</c:v>
                </c:pt>
                <c:pt idx="274">
                  <c:v>73.9864127853915</c:v>
                </c:pt>
                <c:pt idx="275">
                  <c:v>74.3750923964853</c:v>
                </c:pt>
                <c:pt idx="276">
                  <c:v>74.755980478023</c:v>
                </c:pt>
                <c:pt idx="277">
                  <c:v>75.1290770300046</c:v>
                </c:pt>
                <c:pt idx="278">
                  <c:v>75.4943820524301</c:v>
                </c:pt>
                <c:pt idx="279">
                  <c:v>75.8518955452995</c:v>
                </c:pt>
                <c:pt idx="280">
                  <c:v>76.2016175086127</c:v>
                </c:pt>
                <c:pt idx="281">
                  <c:v>76.5435479423699</c:v>
                </c:pt>
                <c:pt idx="282">
                  <c:v>76.877686846571</c:v>
                </c:pt>
                <c:pt idx="283">
                  <c:v>77.2040342212159</c:v>
                </c:pt>
                <c:pt idx="284">
                  <c:v>77.5225900663048</c:v>
                </c:pt>
                <c:pt idx="285">
                  <c:v>77.8333543818375</c:v>
                </c:pt>
                <c:pt idx="286">
                  <c:v>78.1490966813134</c:v>
                </c:pt>
                <c:pt idx="287">
                  <c:v>78.4698169647326</c:v>
                </c:pt>
                <c:pt idx="288">
                  <c:v>78.7955152320951</c:v>
                </c:pt>
                <c:pt idx="289">
                  <c:v>79.1261914834009</c:v>
                </c:pt>
                <c:pt idx="290">
                  <c:v>79.4618457186498</c:v>
                </c:pt>
                <c:pt idx="291">
                  <c:v>79.8024779378421</c:v>
                </c:pt>
                <c:pt idx="292">
                  <c:v>80.1480881409776</c:v>
                </c:pt>
                <c:pt idx="293">
                  <c:v>80.4986763280563</c:v>
                </c:pt>
                <c:pt idx="294">
                  <c:v>80.8542424990783</c:v>
                </c:pt>
                <c:pt idx="295">
                  <c:v>81.2147866540436</c:v>
                </c:pt>
                <c:pt idx="296">
                  <c:v>81.5803087929521</c:v>
                </c:pt>
                <c:pt idx="297">
                  <c:v>81.9508089158039</c:v>
                </c:pt>
                <c:pt idx="298">
                  <c:v>82.326287022599</c:v>
                </c:pt>
                <c:pt idx="299">
                  <c:v>82.7067431133372</c:v>
                </c:pt>
                <c:pt idx="300">
                  <c:v>83.0921771880188</c:v>
                </c:pt>
                <c:pt idx="301">
                  <c:v>83.4825892466435</c:v>
                </c:pt>
                <c:pt idx="302">
                  <c:v>83.8779792892116</c:v>
                </c:pt>
                <c:pt idx="303">
                  <c:v>84.2783473157229</c:v>
                </c:pt>
                <c:pt idx="304">
                  <c:v>84.6836933261774</c:v>
                </c:pt>
                <c:pt idx="305">
                  <c:v>85.0940173205753</c:v>
                </c:pt>
                <c:pt idx="306">
                  <c:v>85.5002560501941</c:v>
                </c:pt>
                <c:pt idx="307">
                  <c:v>85.9024095150341</c:v>
                </c:pt>
                <c:pt idx="308">
                  <c:v>86.300477715095</c:v>
                </c:pt>
                <c:pt idx="309">
                  <c:v>86.694460650377</c:v>
                </c:pt>
                <c:pt idx="310">
                  <c:v>87.0843583208801</c:v>
                </c:pt>
                <c:pt idx="311">
                  <c:v>87.4701707266042</c:v>
                </c:pt>
                <c:pt idx="312">
                  <c:v>87.8518978675494</c:v>
                </c:pt>
                <c:pt idx="313">
                  <c:v>88.2295397437155</c:v>
                </c:pt>
                <c:pt idx="314">
                  <c:v>88.6030963551028</c:v>
                </c:pt>
                <c:pt idx="315">
                  <c:v>88.9725677017111</c:v>
                </c:pt>
                <c:pt idx="316">
                  <c:v>89.3379537835405</c:v>
                </c:pt>
                <c:pt idx="317">
                  <c:v>89.6992546005909</c:v>
                </c:pt>
                <c:pt idx="318">
                  <c:v>90.0564701528623</c:v>
                </c:pt>
                <c:pt idx="319">
                  <c:v>90.4096004403549</c:v>
                </c:pt>
                <c:pt idx="320">
                  <c:v>90.7586454630684</c:v>
                </c:pt>
                <c:pt idx="321">
                  <c:v>91.103605221003</c:v>
                </c:pt>
                <c:pt idx="322">
                  <c:v>91.4444797141587</c:v>
                </c:pt>
                <c:pt idx="323">
                  <c:v>91.7812689425354</c:v>
                </c:pt>
                <c:pt idx="324">
                  <c:v>92.1139729061331</c:v>
                </c:pt>
                <c:pt idx="325">
                  <c:v>92.4425916049519</c:v>
                </c:pt>
                <c:pt idx="326">
                  <c:v>92.7671250389918</c:v>
                </c:pt>
                <c:pt idx="327">
                  <c:v>93.0875732082527</c:v>
                </c:pt>
                <c:pt idx="328">
                  <c:v>93.4039361127346</c:v>
                </c:pt>
                <c:pt idx="329">
                  <c:v>93.7162137524376</c:v>
                </c:pt>
                <c:pt idx="330">
                  <c:v>94.0244061273617</c:v>
                </c:pt>
                <c:pt idx="331">
                  <c:v>94.3285132375067</c:v>
                </c:pt>
                <c:pt idx="332">
                  <c:v>94.6285350828729</c:v>
                </c:pt>
                <c:pt idx="333">
                  <c:v>94.9205470151053</c:v>
                </c:pt>
                <c:pt idx="334">
                  <c:v>95.204549034204</c:v>
                </c:pt>
                <c:pt idx="335">
                  <c:v>95.4805411401691</c:v>
                </c:pt>
                <c:pt idx="336">
                  <c:v>95.7485233330005</c:v>
                </c:pt>
                <c:pt idx="337">
                  <c:v>96.0084956126982</c:v>
                </c:pt>
                <c:pt idx="338">
                  <c:v>96.2604579792621</c:v>
                </c:pt>
                <c:pt idx="339">
                  <c:v>96.5044104326925</c:v>
                </c:pt>
                <c:pt idx="340">
                  <c:v>96.740352972989</c:v>
                </c:pt>
                <c:pt idx="341">
                  <c:v>96.968285600152</c:v>
                </c:pt>
                <c:pt idx="342">
                  <c:v>97.1882083141812</c:v>
                </c:pt>
                <c:pt idx="343">
                  <c:v>97.4001211150767</c:v>
                </c:pt>
                <c:pt idx="344">
                  <c:v>97.6040240028385</c:v>
                </c:pt>
                <c:pt idx="345">
                  <c:v>97.7999169774666</c:v>
                </c:pt>
                <c:pt idx="346">
                  <c:v>97.9878000389611</c:v>
                </c:pt>
                <c:pt idx="347">
                  <c:v>98.1676731873219</c:v>
                </c:pt>
                <c:pt idx="348">
                  <c:v>98.3395364225489</c:v>
                </c:pt>
                <c:pt idx="349">
                  <c:v>98.5033897446423</c:v>
                </c:pt>
                <c:pt idx="350">
                  <c:v>98.659233153602</c:v>
                </c:pt>
                <c:pt idx="351">
                  <c:v>98.807066649428</c:v>
                </c:pt>
                <c:pt idx="352">
                  <c:v>98.9468902321203</c:v>
                </c:pt>
                <c:pt idx="353">
                  <c:v>99.0787039016789</c:v>
                </c:pt>
                <c:pt idx="354">
                  <c:v>99.2025076581038</c:v>
                </c:pt>
                <c:pt idx="355">
                  <c:v>99.318301501395</c:v>
                </c:pt>
                <c:pt idx="356">
                  <c:v>99.4260854315526</c:v>
                </c:pt>
                <c:pt idx="357">
                  <c:v>99.5258594485764</c:v>
                </c:pt>
                <c:pt idx="358">
                  <c:v>99.6176235524666</c:v>
                </c:pt>
                <c:pt idx="359">
                  <c:v>99.701377743223</c:v>
                </c:pt>
                <c:pt idx="360">
                  <c:v>99.7771220208458</c:v>
                </c:pt>
                <c:pt idx="361">
                  <c:v>99.8448563853349</c:v>
                </c:pt>
                <c:pt idx="362">
                  <c:v>99.9045808366903</c:v>
                </c:pt>
                <c:pt idx="363">
                  <c:v>99.956295374912</c:v>
                </c:pt>
                <c:pt idx="364">
                  <c:v>100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label 22</c:f>
              <c:strCache>
                <c:ptCount val="1"/>
                <c:pt idx="0">
                  <c:v>Column AL</c:v>
                </c:pt>
              </c:strCache>
            </c:strRef>
          </c:tx>
          <c:spPr>
            <a:solidFill>
              <a:srgbClr val="ff0000"/>
            </a:solidFill>
            <a:ln w="3816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23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22</c:f>
              <c:numCache>
                <c:formatCode>General</c:formatCode>
                <c:ptCount val="365"/>
                <c:pt idx="0">
                  <c:v>0.104642404511967</c:v>
                </c:pt>
                <c:pt idx="1">
                  <c:v>0.207549532196185</c:v>
                </c:pt>
                <c:pt idx="2">
                  <c:v>0.308721383052656</c:v>
                </c:pt>
                <c:pt idx="3">
                  <c:v>0.408157957081388</c:v>
                </c:pt>
                <c:pt idx="4">
                  <c:v>0.505859254282372</c:v>
                </c:pt>
                <c:pt idx="5">
                  <c:v>0.601825274655617</c:v>
                </c:pt>
                <c:pt idx="6">
                  <c:v>0.696056018201114</c:v>
                </c:pt>
                <c:pt idx="7">
                  <c:v>0.788551484918863</c:v>
                </c:pt>
                <c:pt idx="8">
                  <c:v>0.879311674808876</c:v>
                </c:pt>
                <c:pt idx="9">
                  <c:v>0.968336587871139</c:v>
                </c:pt>
                <c:pt idx="10">
                  <c:v>1.05562622410567</c:v>
                </c:pt>
                <c:pt idx="11">
                  <c:v>1.14118058351244</c:v>
                </c:pt>
                <c:pt idx="12">
                  <c:v>1.22499966609148</c:v>
                </c:pt>
                <c:pt idx="13">
                  <c:v>1.30853174001461</c:v>
                </c:pt>
                <c:pt idx="14">
                  <c:v>1.39177680528184</c:v>
                </c:pt>
                <c:pt idx="15">
                  <c:v>1.47473486189315</c:v>
                </c:pt>
                <c:pt idx="16">
                  <c:v>1.55740590984856</c:v>
                </c:pt>
                <c:pt idx="17">
                  <c:v>1.63978994914806</c:v>
                </c:pt>
                <c:pt idx="18">
                  <c:v>1.72228495074623</c:v>
                </c:pt>
                <c:pt idx="19">
                  <c:v>1.80489091464307</c:v>
                </c:pt>
                <c:pt idx="20">
                  <c:v>1.88760784083858</c:v>
                </c:pt>
                <c:pt idx="21">
                  <c:v>1.97043572933276</c:v>
                </c:pt>
                <c:pt idx="22">
                  <c:v>2.05337458012561</c:v>
                </c:pt>
                <c:pt idx="23">
                  <c:v>2.13642439321713</c:v>
                </c:pt>
                <c:pt idx="24">
                  <c:v>2.21958516860732</c:v>
                </c:pt>
                <c:pt idx="25">
                  <c:v>2.30285690629619</c:v>
                </c:pt>
                <c:pt idx="26">
                  <c:v>2.38623960628372</c:v>
                </c:pt>
                <c:pt idx="27">
                  <c:v>2.47013349471441</c:v>
                </c:pt>
                <c:pt idx="28">
                  <c:v>2.55453857158826</c:v>
                </c:pt>
                <c:pt idx="29">
                  <c:v>2.63945483690527</c:v>
                </c:pt>
                <c:pt idx="30">
                  <c:v>2.72488229066543</c:v>
                </c:pt>
                <c:pt idx="31">
                  <c:v>2.81082093286876</c:v>
                </c:pt>
                <c:pt idx="32">
                  <c:v>2.89727076351525</c:v>
                </c:pt>
                <c:pt idx="33">
                  <c:v>2.98423178260489</c:v>
                </c:pt>
                <c:pt idx="34">
                  <c:v>3.0717039901377</c:v>
                </c:pt>
                <c:pt idx="35">
                  <c:v>3.15968738611366</c:v>
                </c:pt>
                <c:pt idx="36">
                  <c:v>3.24818197053279</c:v>
                </c:pt>
                <c:pt idx="37">
                  <c:v>3.33718774339507</c:v>
                </c:pt>
                <c:pt idx="38">
                  <c:v>3.42677558483798</c:v>
                </c:pt>
                <c:pt idx="39">
                  <c:v>3.51694549486151</c:v>
                </c:pt>
                <c:pt idx="40">
                  <c:v>3.60769747346568</c:v>
                </c:pt>
                <c:pt idx="41">
                  <c:v>3.69903152065047</c:v>
                </c:pt>
                <c:pt idx="42">
                  <c:v>3.79094763641589</c:v>
                </c:pt>
                <c:pt idx="43">
                  <c:v>3.88344582076193</c:v>
                </c:pt>
                <c:pt idx="44">
                  <c:v>3.97652607368861</c:v>
                </c:pt>
                <c:pt idx="45">
                  <c:v>4.07018839519591</c:v>
                </c:pt>
                <c:pt idx="46">
                  <c:v>4.16443278528384</c:v>
                </c:pt>
                <c:pt idx="47">
                  <c:v>4.25925924395239</c:v>
                </c:pt>
                <c:pt idx="48">
                  <c:v>4.35440843451565</c:v>
                </c:pt>
                <c:pt idx="49">
                  <c:v>4.44988035697362</c:v>
                </c:pt>
                <c:pt idx="50">
                  <c:v>4.54567501132629</c:v>
                </c:pt>
                <c:pt idx="51">
                  <c:v>4.64179239757366</c:v>
                </c:pt>
                <c:pt idx="52">
                  <c:v>4.73823251571574</c:v>
                </c:pt>
                <c:pt idx="53">
                  <c:v>4.83499536575253</c:v>
                </c:pt>
                <c:pt idx="54">
                  <c:v>4.93208094768402</c:v>
                </c:pt>
                <c:pt idx="55">
                  <c:v>5.0294892615102</c:v>
                </c:pt>
                <c:pt idx="56">
                  <c:v>5.1272203072311</c:v>
                </c:pt>
                <c:pt idx="57">
                  <c:v>5.2252740848467</c:v>
                </c:pt>
                <c:pt idx="58">
                  <c:v>5.32365059435701</c:v>
                </c:pt>
                <c:pt idx="59">
                  <c:v>5.42234983576202</c:v>
                </c:pt>
                <c:pt idx="60">
                  <c:v>5.52137180906174</c:v>
                </c:pt>
                <c:pt idx="61">
                  <c:v>5.62071651425616</c:v>
                </c:pt>
                <c:pt idx="62">
                  <c:v>5.7207226619749</c:v>
                </c:pt>
                <c:pt idx="63">
                  <c:v>5.82139025221798</c:v>
                </c:pt>
                <c:pt idx="64">
                  <c:v>5.92271928498537</c:v>
                </c:pt>
                <c:pt idx="65">
                  <c:v>6.02470976027709</c:v>
                </c:pt>
                <c:pt idx="66">
                  <c:v>6.12736167809313</c:v>
                </c:pt>
                <c:pt idx="67">
                  <c:v>6.2306750384335</c:v>
                </c:pt>
                <c:pt idx="68">
                  <c:v>6.3346498412982</c:v>
                </c:pt>
                <c:pt idx="69">
                  <c:v>6.43928608668721</c:v>
                </c:pt>
                <c:pt idx="70">
                  <c:v>6.54458377460056</c:v>
                </c:pt>
                <c:pt idx="71">
                  <c:v>6.65054290503822</c:v>
                </c:pt>
                <c:pt idx="72">
                  <c:v>6.75716347800021</c:v>
                </c:pt>
                <c:pt idx="73">
                  <c:v>6.86444549348653</c:v>
                </c:pt>
                <c:pt idx="74">
                  <c:v>6.97238895149718</c:v>
                </c:pt>
                <c:pt idx="75">
                  <c:v>7.08099385203215</c:v>
                </c:pt>
                <c:pt idx="76">
                  <c:v>7.19027706334405</c:v>
                </c:pt>
                <c:pt idx="77">
                  <c:v>7.30014715655949</c:v>
                </c:pt>
                <c:pt idx="78">
                  <c:v>7.41060413167848</c:v>
                </c:pt>
                <c:pt idx="79">
                  <c:v>7.521647988701</c:v>
                </c:pt>
                <c:pt idx="80">
                  <c:v>7.63327872762707</c:v>
                </c:pt>
                <c:pt idx="81">
                  <c:v>7.74549634845667</c:v>
                </c:pt>
                <c:pt idx="82">
                  <c:v>7.85830085118982</c:v>
                </c:pt>
                <c:pt idx="83">
                  <c:v>7.97169223582651</c:v>
                </c:pt>
                <c:pt idx="84">
                  <c:v>8.08567050236675</c:v>
                </c:pt>
                <c:pt idx="85">
                  <c:v>8.20023565081051</c:v>
                </c:pt>
                <c:pt idx="86">
                  <c:v>8.31538768115783</c:v>
                </c:pt>
                <c:pt idx="87">
                  <c:v>8.43112659340869</c:v>
                </c:pt>
                <c:pt idx="88">
                  <c:v>8.54731926280636</c:v>
                </c:pt>
                <c:pt idx="89">
                  <c:v>8.66396568935087</c:v>
                </c:pt>
                <c:pt idx="90">
                  <c:v>8.78106587304221</c:v>
                </c:pt>
                <c:pt idx="91">
                  <c:v>8.89861981388037</c:v>
                </c:pt>
                <c:pt idx="92">
                  <c:v>9.01662751186537</c:v>
                </c:pt>
                <c:pt idx="93">
                  <c:v>9.13504958174344</c:v>
                </c:pt>
                <c:pt idx="94">
                  <c:v>9.25388602351463</c:v>
                </c:pt>
                <c:pt idx="95">
                  <c:v>9.3731368371789</c:v>
                </c:pt>
                <c:pt idx="96">
                  <c:v>9.49280202273628</c:v>
                </c:pt>
                <c:pt idx="97">
                  <c:v>9.61288158018673</c:v>
                </c:pt>
                <c:pt idx="98">
                  <c:v>9.7332290722979</c:v>
                </c:pt>
                <c:pt idx="99">
                  <c:v>9.85384449906978</c:v>
                </c:pt>
                <c:pt idx="100">
                  <c:v>9.97472786050237</c:v>
                </c:pt>
                <c:pt idx="101">
                  <c:v>10.0958791565957</c:v>
                </c:pt>
                <c:pt idx="102">
                  <c:v>10.2172983873497</c:v>
                </c:pt>
                <c:pt idx="103">
                  <c:v>10.3389855527644</c:v>
                </c:pt>
                <c:pt idx="104">
                  <c:v>10.4609406528398</c:v>
                </c:pt>
                <c:pt idx="105">
                  <c:v>10.583163687576</c:v>
                </c:pt>
                <c:pt idx="106">
                  <c:v>10.7056546569728</c:v>
                </c:pt>
                <c:pt idx="107">
                  <c:v>10.8284135610304</c:v>
                </c:pt>
                <c:pt idx="108">
                  <c:v>10.9510263116896</c:v>
                </c:pt>
                <c:pt idx="109">
                  <c:v>11.0734929089505</c:v>
                </c:pt>
                <c:pt idx="110">
                  <c:v>11.1958133528131</c:v>
                </c:pt>
                <c:pt idx="111">
                  <c:v>11.3179876432773</c:v>
                </c:pt>
                <c:pt idx="112">
                  <c:v>11.4400157803432</c:v>
                </c:pt>
                <c:pt idx="113">
                  <c:v>11.5618977640108</c:v>
                </c:pt>
                <c:pt idx="114">
                  <c:v>11.6834695817534</c:v>
                </c:pt>
                <c:pt idx="115">
                  <c:v>11.8047312335708</c:v>
                </c:pt>
                <c:pt idx="116">
                  <c:v>11.9256827194633</c:v>
                </c:pt>
                <c:pt idx="117">
                  <c:v>12.0463240394306</c:v>
                </c:pt>
                <c:pt idx="118">
                  <c:v>12.1666551934729</c:v>
                </c:pt>
                <c:pt idx="119">
                  <c:v>12.2877324931408</c:v>
                </c:pt>
                <c:pt idx="120">
                  <c:v>12.4095559384343</c:v>
                </c:pt>
                <c:pt idx="121">
                  <c:v>12.5321255293533</c:v>
                </c:pt>
                <c:pt idx="122">
                  <c:v>12.655441265898</c:v>
                </c:pt>
                <c:pt idx="123">
                  <c:v>12.7795031480682</c:v>
                </c:pt>
                <c:pt idx="124">
                  <c:v>12.9043111758641</c:v>
                </c:pt>
                <c:pt idx="125">
                  <c:v>13.0298653492855</c:v>
                </c:pt>
                <c:pt idx="126">
                  <c:v>13.1561656683325</c:v>
                </c:pt>
                <c:pt idx="127">
                  <c:v>13.2832121330051</c:v>
                </c:pt>
                <c:pt idx="128">
                  <c:v>13.4110047433033</c:v>
                </c:pt>
                <c:pt idx="129">
                  <c:v>13.5395716280838</c:v>
                </c:pt>
                <c:pt idx="130">
                  <c:v>13.6689127873466</c:v>
                </c:pt>
                <c:pt idx="131">
                  <c:v>13.7990282210918</c:v>
                </c:pt>
                <c:pt idx="132">
                  <c:v>13.9299179293192</c:v>
                </c:pt>
                <c:pt idx="133">
                  <c:v>14.061581912029</c:v>
                </c:pt>
                <c:pt idx="134">
                  <c:v>14.194020169221</c:v>
                </c:pt>
                <c:pt idx="135">
                  <c:v>14.3272327008955</c:v>
                </c:pt>
                <c:pt idx="136">
                  <c:v>14.4612195070522</c:v>
                </c:pt>
                <c:pt idx="137">
                  <c:v>14.5959805876912</c:v>
                </c:pt>
                <c:pt idx="138">
                  <c:v>14.7296611768464</c:v>
                </c:pt>
                <c:pt idx="139">
                  <c:v>14.8622612745178</c:v>
                </c:pt>
                <c:pt idx="140">
                  <c:v>14.9937808807054</c:v>
                </c:pt>
                <c:pt idx="141">
                  <c:v>15.1242199954092</c:v>
                </c:pt>
                <c:pt idx="142">
                  <c:v>15.2535786186292</c:v>
                </c:pt>
                <c:pt idx="143">
                  <c:v>15.3818567503654</c:v>
                </c:pt>
                <c:pt idx="144">
                  <c:v>15.5090543906178</c:v>
                </c:pt>
                <c:pt idx="145">
                  <c:v>15.6351715393863</c:v>
                </c:pt>
                <c:pt idx="146">
                  <c:v>15.7602081966711</c:v>
                </c:pt>
                <c:pt idx="147">
                  <c:v>15.8859276630757</c:v>
                </c:pt>
                <c:pt idx="148">
                  <c:v>16.0123299386001</c:v>
                </c:pt>
                <c:pt idx="149">
                  <c:v>16.1394150232442</c:v>
                </c:pt>
                <c:pt idx="150">
                  <c:v>16.2671829170082</c:v>
                </c:pt>
                <c:pt idx="151">
                  <c:v>16.395633619892</c:v>
                </c:pt>
                <c:pt idx="152">
                  <c:v>16.5269433440935</c:v>
                </c:pt>
                <c:pt idx="153">
                  <c:v>16.6611120896128</c:v>
                </c:pt>
                <c:pt idx="154">
                  <c:v>16.7981398564498</c:v>
                </c:pt>
                <c:pt idx="155">
                  <c:v>16.9380266446045</c:v>
                </c:pt>
                <c:pt idx="156">
                  <c:v>17.0807724540769</c:v>
                </c:pt>
                <c:pt idx="157">
                  <c:v>17.2275468516167</c:v>
                </c:pt>
                <c:pt idx="158">
                  <c:v>17.3783498372238</c:v>
                </c:pt>
                <c:pt idx="159">
                  <c:v>17.5331814108982</c:v>
                </c:pt>
                <c:pt idx="160">
                  <c:v>17.6920415726398</c:v>
                </c:pt>
                <c:pt idx="161">
                  <c:v>17.8549303224488</c:v>
                </c:pt>
                <c:pt idx="162">
                  <c:v>18.0218476603251</c:v>
                </c:pt>
                <c:pt idx="163">
                  <c:v>18.1927935862687</c:v>
                </c:pt>
                <c:pt idx="164">
                  <c:v>18.3677681002796</c:v>
                </c:pt>
                <c:pt idx="165">
                  <c:v>18.5467712023578</c:v>
                </c:pt>
                <c:pt idx="166">
                  <c:v>18.7298028925033</c:v>
                </c:pt>
                <c:pt idx="167">
                  <c:v>18.9170578390477</c:v>
                </c:pt>
                <c:pt idx="168">
                  <c:v>19.1085360419909</c:v>
                </c:pt>
                <c:pt idx="169">
                  <c:v>19.304237501333</c:v>
                </c:pt>
                <c:pt idx="170">
                  <c:v>19.504162217074</c:v>
                </c:pt>
                <c:pt idx="171">
                  <c:v>19.7083101892138</c:v>
                </c:pt>
                <c:pt idx="172">
                  <c:v>19.9166814177525</c:v>
                </c:pt>
                <c:pt idx="173">
                  <c:v>20.1292759026901</c:v>
                </c:pt>
                <c:pt idx="174">
                  <c:v>20.3460936440265</c:v>
                </c:pt>
                <c:pt idx="175">
                  <c:v>20.5671346417618</c:v>
                </c:pt>
                <c:pt idx="176">
                  <c:v>20.792398895896</c:v>
                </c:pt>
                <c:pt idx="177">
                  <c:v>21.021886406429</c:v>
                </c:pt>
                <c:pt idx="178">
                  <c:v>21.2557771828043</c:v>
                </c:pt>
                <c:pt idx="179">
                  <c:v>21.494071225022</c:v>
                </c:pt>
                <c:pt idx="180">
                  <c:v>21.7367685330819</c:v>
                </c:pt>
                <c:pt idx="181">
                  <c:v>21.9838691069842</c:v>
                </c:pt>
                <c:pt idx="182">
                  <c:v>22.2353729467288</c:v>
                </c:pt>
                <c:pt idx="183">
                  <c:v>22.491014076896</c:v>
                </c:pt>
                <c:pt idx="184">
                  <c:v>22.7507924974858</c:v>
                </c:pt>
                <c:pt idx="185">
                  <c:v>23.0147082084982</c:v>
                </c:pt>
                <c:pt idx="186">
                  <c:v>23.2827612099333</c:v>
                </c:pt>
                <c:pt idx="187">
                  <c:v>23.5549515017909</c:v>
                </c:pt>
                <c:pt idx="188">
                  <c:v>23.8313874388757</c:v>
                </c:pt>
                <c:pt idx="189">
                  <c:v>24.1120690211876</c:v>
                </c:pt>
                <c:pt idx="190">
                  <c:v>24.3969962487266</c:v>
                </c:pt>
                <c:pt idx="191">
                  <c:v>24.6861691214928</c:v>
                </c:pt>
                <c:pt idx="192">
                  <c:v>24.979587639486</c:v>
                </c:pt>
                <c:pt idx="193">
                  <c:v>25.2772518027064</c:v>
                </c:pt>
                <c:pt idx="194">
                  <c:v>25.5791616111539</c:v>
                </c:pt>
                <c:pt idx="195">
                  <c:v>25.8853170648285</c:v>
                </c:pt>
                <c:pt idx="196">
                  <c:v>26.1957181637302</c:v>
                </c:pt>
                <c:pt idx="197">
                  <c:v>26.510364907859</c:v>
                </c:pt>
                <c:pt idx="198">
                  <c:v>26.8332304486492</c:v>
                </c:pt>
                <c:pt idx="199">
                  <c:v>27.1643147861007</c:v>
                </c:pt>
                <c:pt idx="200">
                  <c:v>27.5036179202135</c:v>
                </c:pt>
                <c:pt idx="201">
                  <c:v>27.8535227475984</c:v>
                </c:pt>
                <c:pt idx="202">
                  <c:v>28.2140292682552</c:v>
                </c:pt>
                <c:pt idx="203">
                  <c:v>28.5851374821841</c:v>
                </c:pt>
                <c:pt idx="204">
                  <c:v>28.966847389385</c:v>
                </c:pt>
                <c:pt idx="205">
                  <c:v>29.3591589898579</c:v>
                </c:pt>
                <c:pt idx="206">
                  <c:v>29.7620722836027</c:v>
                </c:pt>
                <c:pt idx="207">
                  <c:v>30.1755872706197</c:v>
                </c:pt>
                <c:pt idx="208">
                  <c:v>30.6019626637029</c:v>
                </c:pt>
                <c:pt idx="209">
                  <c:v>31.0411984628526</c:v>
                </c:pt>
                <c:pt idx="210">
                  <c:v>31.4932946680687</c:v>
                </c:pt>
                <c:pt idx="211">
                  <c:v>31.9582512793511</c:v>
                </c:pt>
                <c:pt idx="212">
                  <c:v>32.4360682967</c:v>
                </c:pt>
                <c:pt idx="213">
                  <c:v>32.926564921878</c:v>
                </c:pt>
                <c:pt idx="214">
                  <c:v>33.4297411548852</c:v>
                </c:pt>
                <c:pt idx="215">
                  <c:v>33.9455969957215</c:v>
                </c:pt>
                <c:pt idx="216">
                  <c:v>34.4715934647077</c:v>
                </c:pt>
                <c:pt idx="217">
                  <c:v>35.0077305618436</c:v>
                </c:pt>
                <c:pt idx="218">
                  <c:v>35.547096665559</c:v>
                </c:pt>
                <c:pt idx="219">
                  <c:v>36.0896917758539</c:v>
                </c:pt>
                <c:pt idx="220">
                  <c:v>36.6324052210966</c:v>
                </c:pt>
                <c:pt idx="221">
                  <c:v>37.1625083093444</c:v>
                </c:pt>
                <c:pt idx="222">
                  <c:v>37.6800010405973</c:v>
                </c:pt>
                <c:pt idx="223">
                  <c:v>38.1891789070051</c:v>
                </c:pt>
                <c:pt idx="224">
                  <c:v>38.7075438599892</c:v>
                </c:pt>
                <c:pt idx="225">
                  <c:v>39.2350958995497</c:v>
                </c:pt>
                <c:pt idx="226">
                  <c:v>39.7714106143164</c:v>
                </c:pt>
                <c:pt idx="227">
                  <c:v>40.3164880042893</c:v>
                </c:pt>
                <c:pt idx="228">
                  <c:v>40.8749815192977</c:v>
                </c:pt>
                <c:pt idx="229">
                  <c:v>41.4468911593415</c:v>
                </c:pt>
                <c:pt idx="230">
                  <c:v>42.0387835389526</c:v>
                </c:pt>
                <c:pt idx="231">
                  <c:v>42.6417097161521</c:v>
                </c:pt>
                <c:pt idx="232">
                  <c:v>43.2517420597424</c:v>
                </c:pt>
                <c:pt idx="233">
                  <c:v>43.8688805697235</c:v>
                </c:pt>
                <c:pt idx="234">
                  <c:v>44.4923500267841</c:v>
                </c:pt>
                <c:pt idx="235">
                  <c:v>45.1323333844784</c:v>
                </c:pt>
                <c:pt idx="236">
                  <c:v>45.7888306428065</c:v>
                </c:pt>
                <c:pt idx="237">
                  <c:v>46.4618418017682</c:v>
                </c:pt>
                <c:pt idx="238">
                  <c:v>47.1411839078094</c:v>
                </c:pt>
                <c:pt idx="239">
                  <c:v>47.8709228917267</c:v>
                </c:pt>
                <c:pt idx="240">
                  <c:v>48.6510587535202</c:v>
                </c:pt>
                <c:pt idx="241">
                  <c:v>49.4413212542843</c:v>
                </c:pt>
                <c:pt idx="242">
                  <c:v>50.2417103940189</c:v>
                </c:pt>
                <c:pt idx="243">
                  <c:v>51.052226172724</c:v>
                </c:pt>
                <c:pt idx="244">
                  <c:v>51.8625709262479</c:v>
                </c:pt>
                <c:pt idx="245">
                  <c:v>52.6727446545905</c:v>
                </c:pt>
                <c:pt idx="246">
                  <c:v>53.4827473577516</c:v>
                </c:pt>
                <c:pt idx="247">
                  <c:v>54.1851917319833</c:v>
                </c:pt>
                <c:pt idx="248">
                  <c:v>54.8874650810337</c:v>
                </c:pt>
                <c:pt idx="249">
                  <c:v>55.5777011460538</c:v>
                </c:pt>
                <c:pt idx="250">
                  <c:v>56.2558999270438</c:v>
                </c:pt>
                <c:pt idx="251">
                  <c:v>56.9220614240035</c:v>
                </c:pt>
                <c:pt idx="252">
                  <c:v>57.5801546696709</c:v>
                </c:pt>
                <c:pt idx="253">
                  <c:v>58.230179664046</c:v>
                </c:pt>
                <c:pt idx="254">
                  <c:v>58.8758461443181</c:v>
                </c:pt>
                <c:pt idx="255">
                  <c:v>59.517154110487</c:v>
                </c:pt>
                <c:pt idx="256">
                  <c:v>60.2146166645491</c:v>
                </c:pt>
                <c:pt idx="257">
                  <c:v>60.972362994902</c:v>
                </c:pt>
                <c:pt idx="258">
                  <c:v>61.744569810552</c:v>
                </c:pt>
                <c:pt idx="259">
                  <c:v>62.5312371114989</c:v>
                </c:pt>
                <c:pt idx="260">
                  <c:v>63.3176750867407</c:v>
                </c:pt>
                <c:pt idx="261">
                  <c:v>64.1038837362771</c:v>
                </c:pt>
                <c:pt idx="262">
                  <c:v>64.9486223041171</c:v>
                </c:pt>
                <c:pt idx="263">
                  <c:v>65.8469584890351</c:v>
                </c:pt>
                <c:pt idx="264">
                  <c:v>66.7381758527869</c:v>
                </c:pt>
                <c:pt idx="265">
                  <c:v>67.6222743953725</c:v>
                </c:pt>
                <c:pt idx="266">
                  <c:v>68.4992541167919</c:v>
                </c:pt>
                <c:pt idx="267">
                  <c:v>69.3696540185535</c:v>
                </c:pt>
                <c:pt idx="268">
                  <c:v>70.2334741006574</c:v>
                </c:pt>
                <c:pt idx="269">
                  <c:v>71.0945207429861</c:v>
                </c:pt>
                <c:pt idx="270">
                  <c:v>71.9527939455398</c:v>
                </c:pt>
                <c:pt idx="271">
                  <c:v>72.6907752203008</c:v>
                </c:pt>
                <c:pt idx="272">
                  <c:v>73.4297345887636</c:v>
                </c:pt>
                <c:pt idx="273">
                  <c:v>74.1696720509281</c:v>
                </c:pt>
                <c:pt idx="274">
                  <c:v>74.8910011921249</c:v>
                </c:pt>
                <c:pt idx="275">
                  <c:v>75.5905681029311</c:v>
                </c:pt>
                <c:pt idx="276">
                  <c:v>76.1867666055873</c:v>
                </c:pt>
                <c:pt idx="277">
                  <c:v>76.7345846492864</c:v>
                </c:pt>
                <c:pt idx="278">
                  <c:v>77.2340222340282</c:v>
                </c:pt>
                <c:pt idx="279">
                  <c:v>77.7293698748924</c:v>
                </c:pt>
                <c:pt idx="280">
                  <c:v>78.2206275718789</c:v>
                </c:pt>
                <c:pt idx="281">
                  <c:v>78.7077953249879</c:v>
                </c:pt>
                <c:pt idx="282">
                  <c:v>79.1908731342192</c:v>
                </c:pt>
                <c:pt idx="283">
                  <c:v>79.6646309444023</c:v>
                </c:pt>
                <c:pt idx="284">
                  <c:v>80.1393969044523</c:v>
                </c:pt>
                <c:pt idx="285">
                  <c:v>80.615171014369</c:v>
                </c:pt>
                <c:pt idx="286">
                  <c:v>81.0931141390161</c:v>
                </c:pt>
                <c:pt idx="287">
                  <c:v>81.5765695592403</c:v>
                </c:pt>
                <c:pt idx="288">
                  <c:v>82.0655372750418</c:v>
                </c:pt>
                <c:pt idx="289">
                  <c:v>82.5605093660793</c:v>
                </c:pt>
                <c:pt idx="290">
                  <c:v>83.061485832353</c:v>
                </c:pt>
                <c:pt idx="291">
                  <c:v>83.5709225552793</c:v>
                </c:pt>
                <c:pt idx="292">
                  <c:v>84.0909967456406</c:v>
                </c:pt>
                <c:pt idx="293">
                  <c:v>84.6023083108429</c:v>
                </c:pt>
                <c:pt idx="294">
                  <c:v>85.1048572508861</c:v>
                </c:pt>
                <c:pt idx="295">
                  <c:v>85.5986435657703</c:v>
                </c:pt>
                <c:pt idx="296">
                  <c:v>86.0836672554954</c:v>
                </c:pt>
                <c:pt idx="297">
                  <c:v>86.5599283200615</c:v>
                </c:pt>
                <c:pt idx="298">
                  <c:v>87.023635159084</c:v>
                </c:pt>
                <c:pt idx="299">
                  <c:v>87.4747877725627</c:v>
                </c:pt>
                <c:pt idx="300">
                  <c:v>87.9191803532805</c:v>
                </c:pt>
                <c:pt idx="301">
                  <c:v>88.3568129012371</c:v>
                </c:pt>
                <c:pt idx="302">
                  <c:v>88.7805262628493</c:v>
                </c:pt>
                <c:pt idx="303">
                  <c:v>89.1903204381172</c:v>
                </c:pt>
                <c:pt idx="304">
                  <c:v>89.5861954270408</c:v>
                </c:pt>
                <c:pt idx="305">
                  <c:v>89.9673980468508</c:v>
                </c:pt>
                <c:pt idx="306">
                  <c:v>90.333104365845</c:v>
                </c:pt>
                <c:pt idx="307">
                  <c:v>90.6863113080976</c:v>
                </c:pt>
                <c:pt idx="308">
                  <c:v>91.0248709453356</c:v>
                </c:pt>
                <c:pt idx="309">
                  <c:v>91.3487832775592</c:v>
                </c:pt>
                <c:pt idx="310">
                  <c:v>91.6635410584899</c:v>
                </c:pt>
                <c:pt idx="311">
                  <c:v>91.9691442881274</c:v>
                </c:pt>
                <c:pt idx="312">
                  <c:v>92.2652560922521</c:v>
                </c:pt>
                <c:pt idx="313">
                  <c:v>92.5518764708639</c:v>
                </c:pt>
                <c:pt idx="314">
                  <c:v>92.8290054239628</c:v>
                </c:pt>
                <c:pt idx="315">
                  <c:v>93.0964736538359</c:v>
                </c:pt>
                <c:pt idx="316">
                  <c:v>93.3542811604832</c:v>
                </c:pt>
                <c:pt idx="317">
                  <c:v>93.6024279439046</c:v>
                </c:pt>
                <c:pt idx="318">
                  <c:v>93.8414115526842</c:v>
                </c:pt>
                <c:pt idx="319">
                  <c:v>94.0712319868221</c:v>
                </c:pt>
                <c:pt idx="320">
                  <c:v>94.2963943654571</c:v>
                </c:pt>
                <c:pt idx="321">
                  <c:v>94.5168986885893</c:v>
                </c:pt>
                <c:pt idx="322">
                  <c:v>94.7327449562187</c:v>
                </c:pt>
                <c:pt idx="323">
                  <c:v>94.9439331683452</c:v>
                </c:pt>
                <c:pt idx="324">
                  <c:v>95.1504633249689</c:v>
                </c:pt>
                <c:pt idx="325">
                  <c:v>95.3523354260899</c:v>
                </c:pt>
                <c:pt idx="326">
                  <c:v>95.5485165098843</c:v>
                </c:pt>
                <c:pt idx="327">
                  <c:v>95.7394836393106</c:v>
                </c:pt>
                <c:pt idx="328">
                  <c:v>95.9252368143688</c:v>
                </c:pt>
                <c:pt idx="329">
                  <c:v>96.1057760350587</c:v>
                </c:pt>
                <c:pt idx="330">
                  <c:v>96.2811013013806</c:v>
                </c:pt>
                <c:pt idx="331">
                  <c:v>96.4512126133343</c:v>
                </c:pt>
                <c:pt idx="332">
                  <c:v>96.6161099709199</c:v>
                </c:pt>
                <c:pt idx="333">
                  <c:v>96.7760303497769</c:v>
                </c:pt>
                <c:pt idx="334">
                  <c:v>96.9309737499056</c:v>
                </c:pt>
                <c:pt idx="335">
                  <c:v>97.0810644238779</c:v>
                </c:pt>
                <c:pt idx="336">
                  <c:v>97.226302371694</c:v>
                </c:pt>
                <c:pt idx="337">
                  <c:v>97.3666875933538</c:v>
                </c:pt>
                <c:pt idx="338">
                  <c:v>97.5022200888573</c:v>
                </c:pt>
                <c:pt idx="339">
                  <c:v>97.6328998582046</c:v>
                </c:pt>
                <c:pt idx="340">
                  <c:v>97.7587269013956</c:v>
                </c:pt>
                <c:pt idx="341">
                  <c:v>97.8808913495831</c:v>
                </c:pt>
                <c:pt idx="342">
                  <c:v>97.9993932027672</c:v>
                </c:pt>
                <c:pt idx="343">
                  <c:v>98.1142324609479</c:v>
                </c:pt>
                <c:pt idx="344">
                  <c:v>98.2254091241251</c:v>
                </c:pt>
                <c:pt idx="345">
                  <c:v>98.3329231922989</c:v>
                </c:pt>
                <c:pt idx="346">
                  <c:v>98.4371841718437</c:v>
                </c:pt>
                <c:pt idx="347">
                  <c:v>98.5404377174202</c:v>
                </c:pt>
                <c:pt idx="348">
                  <c:v>98.6426838290283</c:v>
                </c:pt>
                <c:pt idx="349">
                  <c:v>98.7439225066683</c:v>
                </c:pt>
                <c:pt idx="350">
                  <c:v>98.8441537503399</c:v>
                </c:pt>
                <c:pt idx="351">
                  <c:v>98.9417714198829</c:v>
                </c:pt>
                <c:pt idx="352">
                  <c:v>99.0367755152971</c:v>
                </c:pt>
                <c:pt idx="353">
                  <c:v>99.1291660365828</c:v>
                </c:pt>
                <c:pt idx="354">
                  <c:v>99.2189429837396</c:v>
                </c:pt>
                <c:pt idx="355">
                  <c:v>99.3061063567678</c:v>
                </c:pt>
                <c:pt idx="356">
                  <c:v>99.3907586609959</c:v>
                </c:pt>
                <c:pt idx="357">
                  <c:v>99.4728998964238</c:v>
                </c:pt>
                <c:pt idx="358">
                  <c:v>99.5525300630515</c:v>
                </c:pt>
                <c:pt idx="359">
                  <c:v>99.6302284994471</c:v>
                </c:pt>
                <c:pt idx="360">
                  <c:v>99.7059952056108</c:v>
                </c:pt>
                <c:pt idx="361">
                  <c:v>99.7808557087479</c:v>
                </c:pt>
                <c:pt idx="362">
                  <c:v>99.8548100088584</c:v>
                </c:pt>
                <c:pt idx="363">
                  <c:v>99.9278581059425</c:v>
                </c:pt>
                <c:pt idx="364">
                  <c:v>100</c:v>
                </c:pt>
              </c:numCache>
            </c:numRef>
          </c:yVal>
          <c:smooth val="0"/>
        </c:ser>
        <c:axId val="72913031"/>
        <c:axId val="47056019"/>
      </c:scatterChart>
      <c:valAx>
        <c:axId val="72913031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12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7056019"/>
        <c:crosses val="autoZero"/>
        <c:crossBetween val="midCat"/>
        <c:majorUnit val="30.45"/>
      </c:valAx>
      <c:valAx>
        <c:axId val="47056019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12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2913031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B</c:v>
                </c:pt>
              </c:strCache>
            </c:strRef>
          </c:tx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0.0377491154155365</c:v>
                </c:pt>
                <c:pt idx="1">
                  <c:v>0.0382338091950665</c:v>
                </c:pt>
                <c:pt idx="2">
                  <c:v>0.0387185029745929</c:v>
                </c:pt>
                <c:pt idx="3">
                  <c:v>0.0392031967541229</c:v>
                </c:pt>
                <c:pt idx="4">
                  <c:v>0.0396878905336493</c:v>
                </c:pt>
                <c:pt idx="5">
                  <c:v>0.0401725843131793</c:v>
                </c:pt>
                <c:pt idx="6">
                  <c:v>0.0406572780927093</c:v>
                </c:pt>
                <c:pt idx="7">
                  <c:v>0.0411419718722357</c:v>
                </c:pt>
                <c:pt idx="8">
                  <c:v>0.0416266656517657</c:v>
                </c:pt>
                <c:pt idx="9">
                  <c:v>0.0421113594312956</c:v>
                </c:pt>
                <c:pt idx="10">
                  <c:v>0.0425960532108221</c:v>
                </c:pt>
                <c:pt idx="11">
                  <c:v>0.043080746990352</c:v>
                </c:pt>
                <c:pt idx="12">
                  <c:v>0.043565440769882</c:v>
                </c:pt>
                <c:pt idx="13">
                  <c:v>0.0440501345494084</c:v>
                </c:pt>
                <c:pt idx="14">
                  <c:v>0.0445348283289384</c:v>
                </c:pt>
                <c:pt idx="15">
                  <c:v>0.0450195221084684</c:v>
                </c:pt>
                <c:pt idx="16">
                  <c:v>0.0455042158879948</c:v>
                </c:pt>
                <c:pt idx="17">
                  <c:v>0.0459889096675248</c:v>
                </c:pt>
                <c:pt idx="18">
                  <c:v>0.0464736034470512</c:v>
                </c:pt>
                <c:pt idx="19">
                  <c:v>0.0469582972265812</c:v>
                </c:pt>
                <c:pt idx="20">
                  <c:v>0.0474429910061112</c:v>
                </c:pt>
                <c:pt idx="21">
                  <c:v>0.0479276847856376</c:v>
                </c:pt>
                <c:pt idx="22">
                  <c:v>0.0484123785651676</c:v>
                </c:pt>
                <c:pt idx="23">
                  <c:v>0.0488970723446975</c:v>
                </c:pt>
                <c:pt idx="24">
                  <c:v>0.049381766124224</c:v>
                </c:pt>
                <c:pt idx="25">
                  <c:v>0.0498664599037539</c:v>
                </c:pt>
                <c:pt idx="26">
                  <c:v>0.0503511536832839</c:v>
                </c:pt>
                <c:pt idx="27">
                  <c:v>0.0508358474628103</c:v>
                </c:pt>
                <c:pt idx="28">
                  <c:v>0.0513205412423403</c:v>
                </c:pt>
                <c:pt idx="29">
                  <c:v>0.0518052350218703</c:v>
                </c:pt>
                <c:pt idx="30">
                  <c:v>0.0522899288013967</c:v>
                </c:pt>
                <c:pt idx="31">
                  <c:v>0.0527746225809267</c:v>
                </c:pt>
                <c:pt idx="32">
                  <c:v>0.0532593163604567</c:v>
                </c:pt>
                <c:pt idx="33">
                  <c:v>0.0537440101399831</c:v>
                </c:pt>
                <c:pt idx="34">
                  <c:v>0.0542287039195131</c:v>
                </c:pt>
                <c:pt idx="35">
                  <c:v>0.0547133976990395</c:v>
                </c:pt>
                <c:pt idx="36">
                  <c:v>0.0551980914785695</c:v>
                </c:pt>
                <c:pt idx="37">
                  <c:v>0.0556827852580994</c:v>
                </c:pt>
                <c:pt idx="38">
                  <c:v>0.0561674790376259</c:v>
                </c:pt>
                <c:pt idx="39">
                  <c:v>0.0566521728171558</c:v>
                </c:pt>
                <c:pt idx="40">
                  <c:v>0.0571368665966858</c:v>
                </c:pt>
                <c:pt idx="41">
                  <c:v>0.0576215603762122</c:v>
                </c:pt>
                <c:pt idx="42">
                  <c:v>0.0581062541557422</c:v>
                </c:pt>
                <c:pt idx="43">
                  <c:v>0.0585909479352722</c:v>
                </c:pt>
                <c:pt idx="44">
                  <c:v>0.0590756417147986</c:v>
                </c:pt>
                <c:pt idx="45">
                  <c:v>0.0595603354943286</c:v>
                </c:pt>
                <c:pt idx="46">
                  <c:v>0.0600450292738586</c:v>
                </c:pt>
                <c:pt idx="47">
                  <c:v>0.060529723053385</c:v>
                </c:pt>
                <c:pt idx="48">
                  <c:v>0.061014416832915</c:v>
                </c:pt>
                <c:pt idx="49">
                  <c:v>0.061499110612445</c:v>
                </c:pt>
                <c:pt idx="50">
                  <c:v>0.0619838043919714</c:v>
                </c:pt>
                <c:pt idx="51">
                  <c:v>0.0624684981715014</c:v>
                </c:pt>
                <c:pt idx="52">
                  <c:v>0.0629531919510278</c:v>
                </c:pt>
                <c:pt idx="53">
                  <c:v>0.0634378857305578</c:v>
                </c:pt>
                <c:pt idx="54">
                  <c:v>0.0639225795100877</c:v>
                </c:pt>
                <c:pt idx="55">
                  <c:v>0.0644072732896142</c:v>
                </c:pt>
                <c:pt idx="56">
                  <c:v>0.0648919670691441</c:v>
                </c:pt>
                <c:pt idx="57">
                  <c:v>0.0653766608486741</c:v>
                </c:pt>
                <c:pt idx="58">
                  <c:v>0.0658613546282005</c:v>
                </c:pt>
                <c:pt idx="59">
                  <c:v>0.0663460484077305</c:v>
                </c:pt>
                <c:pt idx="60">
                  <c:v>0.0668307421872605</c:v>
                </c:pt>
                <c:pt idx="61">
                  <c:v>0.0673154359667869</c:v>
                </c:pt>
                <c:pt idx="62">
                  <c:v>0.0678001297463169</c:v>
                </c:pt>
                <c:pt idx="63">
                  <c:v>0.0682848235258469</c:v>
                </c:pt>
                <c:pt idx="64">
                  <c:v>0.0687695173053733</c:v>
                </c:pt>
                <c:pt idx="65">
                  <c:v>0.0692542110849033</c:v>
                </c:pt>
                <c:pt idx="66">
                  <c:v>0.0697389048644332</c:v>
                </c:pt>
                <c:pt idx="67">
                  <c:v>0.0702235986439597</c:v>
                </c:pt>
                <c:pt idx="68">
                  <c:v>0.0707082924234896</c:v>
                </c:pt>
                <c:pt idx="69">
                  <c:v>0.0711929862030161</c:v>
                </c:pt>
                <c:pt idx="70">
                  <c:v>0.071677679982546</c:v>
                </c:pt>
                <c:pt idx="71">
                  <c:v>0.072162373762076</c:v>
                </c:pt>
                <c:pt idx="72">
                  <c:v>0.0726470675416024</c:v>
                </c:pt>
                <c:pt idx="73">
                  <c:v>0.0731317613211324</c:v>
                </c:pt>
                <c:pt idx="74">
                  <c:v>0.0736164551006624</c:v>
                </c:pt>
                <c:pt idx="75">
                  <c:v>0.0741011488801888</c:v>
                </c:pt>
                <c:pt idx="76">
                  <c:v>0.0747851996207203</c:v>
                </c:pt>
                <c:pt idx="77">
                  <c:v>0.0758921061374736</c:v>
                </c:pt>
                <c:pt idx="78">
                  <c:v>0.0769990126542339</c:v>
                </c:pt>
                <c:pt idx="79">
                  <c:v>0.0781059191709872</c:v>
                </c:pt>
                <c:pt idx="80">
                  <c:v>0.0792128256877476</c:v>
                </c:pt>
                <c:pt idx="81">
                  <c:v>0.0803197322045008</c:v>
                </c:pt>
                <c:pt idx="82">
                  <c:v>0.0814266387212612</c:v>
                </c:pt>
                <c:pt idx="83">
                  <c:v>0.0825335452380145</c:v>
                </c:pt>
                <c:pt idx="84">
                  <c:v>0.0836404517547749</c:v>
                </c:pt>
                <c:pt idx="85">
                  <c:v>0.0847473582715352</c:v>
                </c:pt>
                <c:pt idx="86">
                  <c:v>0.0858542647882885</c:v>
                </c:pt>
                <c:pt idx="87">
                  <c:v>0.0869611713050489</c:v>
                </c:pt>
                <c:pt idx="88">
                  <c:v>0.0880680778218022</c:v>
                </c:pt>
                <c:pt idx="89">
                  <c:v>0.0891749843385625</c:v>
                </c:pt>
                <c:pt idx="90">
                  <c:v>0.0902818908553158</c:v>
                </c:pt>
                <c:pt idx="91">
                  <c:v>0.0913887973720762</c:v>
                </c:pt>
                <c:pt idx="92">
                  <c:v>0.0924957038888365</c:v>
                </c:pt>
                <c:pt idx="93">
                  <c:v>0.0936026104055898</c:v>
                </c:pt>
                <c:pt idx="94">
                  <c:v>0.0947095169223502</c:v>
                </c:pt>
                <c:pt idx="95">
                  <c:v>0.0958164234391035</c:v>
                </c:pt>
                <c:pt idx="96">
                  <c:v>0.0969233299558638</c:v>
                </c:pt>
                <c:pt idx="97">
                  <c:v>0.0980302364726171</c:v>
                </c:pt>
                <c:pt idx="98">
                  <c:v>0.0991371429893775</c:v>
                </c:pt>
                <c:pt idx="99">
                  <c:v>0.100244049506131</c:v>
                </c:pt>
                <c:pt idx="100">
                  <c:v>0.101350956022891</c:v>
                </c:pt>
                <c:pt idx="101">
                  <c:v>0.102457862539652</c:v>
                </c:pt>
                <c:pt idx="102">
                  <c:v>0.103564769056405</c:v>
                </c:pt>
                <c:pt idx="103">
                  <c:v>0.104671675573165</c:v>
                </c:pt>
                <c:pt idx="104">
                  <c:v>0.105778582089918</c:v>
                </c:pt>
                <c:pt idx="105">
                  <c:v>0.106885488606679</c:v>
                </c:pt>
                <c:pt idx="106">
                  <c:v>0.107992395123432</c:v>
                </c:pt>
                <c:pt idx="107">
                  <c:v>0.109099301640192</c:v>
                </c:pt>
                <c:pt idx="108">
                  <c:v>0.110206208156946</c:v>
                </c:pt>
                <c:pt idx="109">
                  <c:v>0.111313114673706</c:v>
                </c:pt>
                <c:pt idx="110">
                  <c:v>0.112420021190466</c:v>
                </c:pt>
                <c:pt idx="111">
                  <c:v>0.11352692770722</c:v>
                </c:pt>
                <c:pt idx="112">
                  <c:v>0.11463383422398</c:v>
                </c:pt>
                <c:pt idx="113">
                  <c:v>0.11574074074074</c:v>
                </c:pt>
                <c:pt idx="114">
                  <c:v>0.114909269902086</c:v>
                </c:pt>
                <c:pt idx="115">
                  <c:v>0.114077799063431</c:v>
                </c:pt>
                <c:pt idx="116">
                  <c:v>0.113246328224776</c:v>
                </c:pt>
                <c:pt idx="117">
                  <c:v>0.112414857386121</c:v>
                </c:pt>
                <c:pt idx="118">
                  <c:v>0.111583386547466</c:v>
                </c:pt>
                <c:pt idx="119">
                  <c:v>0.110751915708811</c:v>
                </c:pt>
                <c:pt idx="120">
                  <c:v>0.109920444870156</c:v>
                </c:pt>
                <c:pt idx="121">
                  <c:v>0.109088974031501</c:v>
                </c:pt>
                <c:pt idx="122">
                  <c:v>0.108257503192846</c:v>
                </c:pt>
                <c:pt idx="123">
                  <c:v>0.107426032354191</c:v>
                </c:pt>
                <c:pt idx="124">
                  <c:v>0.106594561515536</c:v>
                </c:pt>
                <c:pt idx="125">
                  <c:v>0.105763090676881</c:v>
                </c:pt>
                <c:pt idx="126">
                  <c:v>0.104931619838226</c:v>
                </c:pt>
                <c:pt idx="127">
                  <c:v>0.104100148999571</c:v>
                </c:pt>
                <c:pt idx="128">
                  <c:v>0.103268678160916</c:v>
                </c:pt>
                <c:pt idx="129">
                  <c:v>0.102437207322261</c:v>
                </c:pt>
                <c:pt idx="130">
                  <c:v>0.101605736483606</c:v>
                </c:pt>
                <c:pt idx="131">
                  <c:v>0.100774265644951</c:v>
                </c:pt>
                <c:pt idx="132">
                  <c:v>0.0999427948062959</c:v>
                </c:pt>
                <c:pt idx="133">
                  <c:v>0.099111323967648</c:v>
                </c:pt>
                <c:pt idx="134">
                  <c:v>0.098279853128993</c:v>
                </c:pt>
                <c:pt idx="135">
                  <c:v>0.097448382290338</c:v>
                </c:pt>
                <c:pt idx="136">
                  <c:v>0.0966169114516831</c:v>
                </c:pt>
                <c:pt idx="137">
                  <c:v>0.0957854406130263</c:v>
                </c:pt>
                <c:pt idx="138">
                  <c:v>0.095572347307991</c:v>
                </c:pt>
                <c:pt idx="139">
                  <c:v>0.0953592540029575</c:v>
                </c:pt>
                <c:pt idx="140">
                  <c:v>0.0951461606979223</c:v>
                </c:pt>
                <c:pt idx="141">
                  <c:v>0.0949330673928888</c:v>
                </c:pt>
                <c:pt idx="142">
                  <c:v>0.0947199740878535</c:v>
                </c:pt>
                <c:pt idx="143">
                  <c:v>0.0945068807828182</c:v>
                </c:pt>
                <c:pt idx="144">
                  <c:v>0.0942937874777847</c:v>
                </c:pt>
                <c:pt idx="145">
                  <c:v>0.0940806941727494</c:v>
                </c:pt>
                <c:pt idx="146">
                  <c:v>0.093867600867716</c:v>
                </c:pt>
                <c:pt idx="147">
                  <c:v>0.0936545075626807</c:v>
                </c:pt>
                <c:pt idx="148">
                  <c:v>0.0934414142576472</c:v>
                </c:pt>
                <c:pt idx="149">
                  <c:v>0.0932283209526119</c:v>
                </c:pt>
                <c:pt idx="150">
                  <c:v>0.0930152276475766</c:v>
                </c:pt>
                <c:pt idx="151">
                  <c:v>0.0928021343425431</c:v>
                </c:pt>
                <c:pt idx="152">
                  <c:v>0.0925890410375079</c:v>
                </c:pt>
                <c:pt idx="153">
                  <c:v>0.0923759477324744</c:v>
                </c:pt>
                <c:pt idx="154">
                  <c:v>0.0921628544274391</c:v>
                </c:pt>
                <c:pt idx="155">
                  <c:v>0.0919497611224038</c:v>
                </c:pt>
                <c:pt idx="156">
                  <c:v>0.0917366678173703</c:v>
                </c:pt>
                <c:pt idx="157">
                  <c:v>0.0915235745123351</c:v>
                </c:pt>
                <c:pt idx="158">
                  <c:v>0.0913104812073016</c:v>
                </c:pt>
                <c:pt idx="159">
                  <c:v>0.0910973879022663</c:v>
                </c:pt>
                <c:pt idx="160">
                  <c:v>0.090884294597231</c:v>
                </c:pt>
                <c:pt idx="161">
                  <c:v>0.0906712012921975</c:v>
                </c:pt>
                <c:pt idx="162">
                  <c:v>0.0904581079871623</c:v>
                </c:pt>
                <c:pt idx="163">
                  <c:v>0.0902450146821288</c:v>
                </c:pt>
                <c:pt idx="164">
                  <c:v>0.0900319213770935</c:v>
                </c:pt>
                <c:pt idx="165">
                  <c:v>0.08981882807206</c:v>
                </c:pt>
                <c:pt idx="166">
                  <c:v>0.0896057347670336</c:v>
                </c:pt>
                <c:pt idx="167">
                  <c:v>0.0916933235698423</c:v>
                </c:pt>
                <c:pt idx="168">
                  <c:v>0.0937809123726652</c:v>
                </c:pt>
                <c:pt idx="169">
                  <c:v>0.0958685011754739</c:v>
                </c:pt>
                <c:pt idx="170">
                  <c:v>0.0979560899782967</c:v>
                </c:pt>
                <c:pt idx="171">
                  <c:v>0.100043678781105</c:v>
                </c:pt>
                <c:pt idx="172">
                  <c:v>0.102131267583928</c:v>
                </c:pt>
                <c:pt idx="173">
                  <c:v>0.104218856386737</c:v>
                </c:pt>
                <c:pt idx="174">
                  <c:v>0.10630644518956</c:v>
                </c:pt>
                <c:pt idx="175">
                  <c:v>0.108394033992369</c:v>
                </c:pt>
                <c:pt idx="176">
                  <c:v>0.110481622795191</c:v>
                </c:pt>
                <c:pt idx="177">
                  <c:v>0.112569211598</c:v>
                </c:pt>
                <c:pt idx="178">
                  <c:v>0.114656800400823</c:v>
                </c:pt>
                <c:pt idx="179">
                  <c:v>0.116744389203632</c:v>
                </c:pt>
                <c:pt idx="180">
                  <c:v>0.118831978006455</c:v>
                </c:pt>
                <c:pt idx="181">
                  <c:v>0.120919566809263</c:v>
                </c:pt>
                <c:pt idx="182">
                  <c:v>0.123007155612086</c:v>
                </c:pt>
                <c:pt idx="183">
                  <c:v>0.125094744414895</c:v>
                </c:pt>
                <c:pt idx="184">
                  <c:v>0.127182333217718</c:v>
                </c:pt>
                <c:pt idx="185">
                  <c:v>0.129269922020526</c:v>
                </c:pt>
                <c:pt idx="186">
                  <c:v>0.131357510823349</c:v>
                </c:pt>
                <c:pt idx="187">
                  <c:v>0.133445099626158</c:v>
                </c:pt>
                <c:pt idx="188">
                  <c:v>0.135532688428981</c:v>
                </c:pt>
                <c:pt idx="189">
                  <c:v>0.13762027723179</c:v>
                </c:pt>
                <c:pt idx="190">
                  <c:v>0.139707866034613</c:v>
                </c:pt>
                <c:pt idx="191">
                  <c:v>0.141795454837421</c:v>
                </c:pt>
                <c:pt idx="192">
                  <c:v>0.143883043640244</c:v>
                </c:pt>
                <c:pt idx="193">
                  <c:v>0.145970632443067</c:v>
                </c:pt>
                <c:pt idx="194">
                  <c:v>0.148058221245876</c:v>
                </c:pt>
                <c:pt idx="195">
                  <c:v>0.150145810048699</c:v>
                </c:pt>
                <c:pt idx="196">
                  <c:v>0.152233398851507</c:v>
                </c:pt>
                <c:pt idx="197">
                  <c:v>0.154320987654501</c:v>
                </c:pt>
                <c:pt idx="198">
                  <c:v>0.184327846365022</c:v>
                </c:pt>
                <c:pt idx="199">
                  <c:v>0.214334705075544</c:v>
                </c:pt>
                <c:pt idx="200">
                  <c:v>0.244341563786065</c:v>
                </c:pt>
                <c:pt idx="201">
                  <c:v>0.274348422496587</c:v>
                </c:pt>
                <c:pt idx="202">
                  <c:v>0.304355281207108</c:v>
                </c:pt>
                <c:pt idx="203">
                  <c:v>0.334362139917857</c:v>
                </c:pt>
                <c:pt idx="204">
                  <c:v>0.364368998628379</c:v>
                </c:pt>
                <c:pt idx="205">
                  <c:v>0.3943758573389</c:v>
                </c:pt>
                <c:pt idx="206">
                  <c:v>0.424382716049422</c:v>
                </c:pt>
                <c:pt idx="207">
                  <c:v>0.454389574759944</c:v>
                </c:pt>
                <c:pt idx="208">
                  <c:v>0.484396433470693</c:v>
                </c:pt>
                <c:pt idx="209">
                  <c:v>0.514403292181214</c:v>
                </c:pt>
                <c:pt idx="210">
                  <c:v>0.544410150891736</c:v>
                </c:pt>
                <c:pt idx="211">
                  <c:v>0.574417009602257</c:v>
                </c:pt>
                <c:pt idx="212">
                  <c:v>0.604423868312779</c:v>
                </c:pt>
                <c:pt idx="213">
                  <c:v>0.6344307270233</c:v>
                </c:pt>
                <c:pt idx="214">
                  <c:v>0.664437585734049</c:v>
                </c:pt>
                <c:pt idx="215">
                  <c:v>0.694444444444444</c:v>
                </c:pt>
                <c:pt idx="216">
                  <c:v>0.694444444444444</c:v>
                </c:pt>
                <c:pt idx="217">
                  <c:v>0.694444444444444</c:v>
                </c:pt>
                <c:pt idx="218">
                  <c:v>0.694444444444444</c:v>
                </c:pt>
                <c:pt idx="219">
                  <c:v>0.694444444444445</c:v>
                </c:pt>
                <c:pt idx="220">
                  <c:v>0.694444444444445</c:v>
                </c:pt>
                <c:pt idx="221">
                  <c:v>0.694444444444445</c:v>
                </c:pt>
                <c:pt idx="222">
                  <c:v>0.694444444444445</c:v>
                </c:pt>
                <c:pt idx="223">
                  <c:v>0.694444444444445</c:v>
                </c:pt>
                <c:pt idx="224">
                  <c:v>0.694444444444445</c:v>
                </c:pt>
                <c:pt idx="225">
                  <c:v>0.694444444444445</c:v>
                </c:pt>
                <c:pt idx="226">
                  <c:v>0.694444444444445</c:v>
                </c:pt>
                <c:pt idx="227">
                  <c:v>0.694444444444445</c:v>
                </c:pt>
                <c:pt idx="228">
                  <c:v>0.694444444444445</c:v>
                </c:pt>
                <c:pt idx="229">
                  <c:v>0.694444444444445</c:v>
                </c:pt>
                <c:pt idx="230">
                  <c:v>0.694444444444445</c:v>
                </c:pt>
                <c:pt idx="231">
                  <c:v>0.694444444444445</c:v>
                </c:pt>
                <c:pt idx="232">
                  <c:v>0.694444444444445</c:v>
                </c:pt>
                <c:pt idx="233">
                  <c:v>0.694444444444445</c:v>
                </c:pt>
                <c:pt idx="234">
                  <c:v>0.694444444444445</c:v>
                </c:pt>
                <c:pt idx="235">
                  <c:v>0.694444444444445</c:v>
                </c:pt>
                <c:pt idx="236">
                  <c:v>0.694444444444444</c:v>
                </c:pt>
                <c:pt idx="237">
                  <c:v>0.694444444444444</c:v>
                </c:pt>
                <c:pt idx="238">
                  <c:v>0.694444444444443</c:v>
                </c:pt>
                <c:pt idx="239">
                  <c:v>0.694444444444443</c:v>
                </c:pt>
                <c:pt idx="240">
                  <c:v>0.694444444444443</c:v>
                </c:pt>
                <c:pt idx="241">
                  <c:v>0.694444444444444</c:v>
                </c:pt>
                <c:pt idx="242">
                  <c:v>0.694444444444444</c:v>
                </c:pt>
                <c:pt idx="243">
                  <c:v>0.694444444444445</c:v>
                </c:pt>
                <c:pt idx="244">
                  <c:v>0.694444444444445</c:v>
                </c:pt>
                <c:pt idx="245">
                  <c:v>0.694444444444446</c:v>
                </c:pt>
                <c:pt idx="246">
                  <c:v>0.694444444444446</c:v>
                </c:pt>
                <c:pt idx="247">
                  <c:v>0.694444444444446</c:v>
                </c:pt>
                <c:pt idx="248">
                  <c:v>0.694444444444446</c:v>
                </c:pt>
                <c:pt idx="249">
                  <c:v>0.694444444444445</c:v>
                </c:pt>
                <c:pt idx="250">
                  <c:v>0.694444444444444</c:v>
                </c:pt>
                <c:pt idx="251">
                  <c:v>0.694444444444443</c:v>
                </c:pt>
                <c:pt idx="252">
                  <c:v>0.694444444444443</c:v>
                </c:pt>
                <c:pt idx="253">
                  <c:v>0.694444444444444</c:v>
                </c:pt>
                <c:pt idx="254">
                  <c:v>0.694444444444444</c:v>
                </c:pt>
                <c:pt idx="255">
                  <c:v>0.694444444445253</c:v>
                </c:pt>
                <c:pt idx="256">
                  <c:v>0.868055555555657</c:v>
                </c:pt>
                <c:pt idx="257">
                  <c:v>1.04166666666697</c:v>
                </c:pt>
                <c:pt idx="258">
                  <c:v>1.21527777777828</c:v>
                </c:pt>
                <c:pt idx="259">
                  <c:v>1.38888888888889</c:v>
                </c:pt>
                <c:pt idx="260">
                  <c:v>1.38888888888889</c:v>
                </c:pt>
                <c:pt idx="261">
                  <c:v>1.38888888888687</c:v>
                </c:pt>
                <c:pt idx="262">
                  <c:v>2.08333333333212</c:v>
                </c:pt>
                <c:pt idx="263">
                  <c:v>2.77777777777778</c:v>
                </c:pt>
                <c:pt idx="264">
                  <c:v>2.77777777777777</c:v>
                </c:pt>
                <c:pt idx="265">
                  <c:v>2.77777777777779</c:v>
                </c:pt>
                <c:pt idx="266">
                  <c:v>2.77777777777778</c:v>
                </c:pt>
                <c:pt idx="267">
                  <c:v>2.77777777777778</c:v>
                </c:pt>
                <c:pt idx="268">
                  <c:v>2.77777777777777</c:v>
                </c:pt>
                <c:pt idx="269">
                  <c:v>2.77777777777777</c:v>
                </c:pt>
                <c:pt idx="270">
                  <c:v>2.77777777778101</c:v>
                </c:pt>
                <c:pt idx="271">
                  <c:v>1.38888888888889</c:v>
                </c:pt>
                <c:pt idx="272">
                  <c:v>1.38888888888889</c:v>
                </c:pt>
                <c:pt idx="273">
                  <c:v>1.38888888888869</c:v>
                </c:pt>
                <c:pt idx="274">
                  <c:v>1.15740740740694</c:v>
                </c:pt>
                <c:pt idx="275">
                  <c:v>0.925925925926094</c:v>
                </c:pt>
                <c:pt idx="276">
                  <c:v>0.802469135802312</c:v>
                </c:pt>
                <c:pt idx="277">
                  <c:v>0.67901234567853</c:v>
                </c:pt>
                <c:pt idx="278">
                  <c:v>0.555555555555657</c:v>
                </c:pt>
                <c:pt idx="279">
                  <c:v>0.513888888888914</c:v>
                </c:pt>
                <c:pt idx="280">
                  <c:v>0.472222222222172</c:v>
                </c:pt>
                <c:pt idx="281">
                  <c:v>0.430555555555657</c:v>
                </c:pt>
                <c:pt idx="282">
                  <c:v>0.388888888888914</c:v>
                </c:pt>
                <c:pt idx="283">
                  <c:v>0.347222222222221</c:v>
                </c:pt>
                <c:pt idx="284">
                  <c:v>0.347222222222221</c:v>
                </c:pt>
                <c:pt idx="285">
                  <c:v>0.347222222222221</c:v>
                </c:pt>
                <c:pt idx="286">
                  <c:v>0.347222222222221</c:v>
                </c:pt>
                <c:pt idx="287">
                  <c:v>0.347222222222221</c:v>
                </c:pt>
                <c:pt idx="288">
                  <c:v>0.347222222222221</c:v>
                </c:pt>
                <c:pt idx="289">
                  <c:v>0.347222222222221</c:v>
                </c:pt>
                <c:pt idx="290">
                  <c:v>0.347222222222221</c:v>
                </c:pt>
                <c:pt idx="291">
                  <c:v>0.347222222222229</c:v>
                </c:pt>
                <c:pt idx="292">
                  <c:v>0.353422619047592</c:v>
                </c:pt>
                <c:pt idx="293">
                  <c:v>0.359623015873012</c:v>
                </c:pt>
                <c:pt idx="294">
                  <c:v>0.365823412698433</c:v>
                </c:pt>
                <c:pt idx="295">
                  <c:v>0.372023809523796</c:v>
                </c:pt>
                <c:pt idx="296">
                  <c:v>0.378224206349216</c:v>
                </c:pt>
                <c:pt idx="297">
                  <c:v>0.38442460317458</c:v>
                </c:pt>
                <c:pt idx="298">
                  <c:v>0.390625</c:v>
                </c:pt>
                <c:pt idx="299">
                  <c:v>0.396825396825307</c:v>
                </c:pt>
                <c:pt idx="300">
                  <c:v>0.361021601623179</c:v>
                </c:pt>
                <c:pt idx="301">
                  <c:v>0.325217806420824</c:v>
                </c:pt>
                <c:pt idx="302">
                  <c:v>0.289414011218469</c:v>
                </c:pt>
                <c:pt idx="303">
                  <c:v>0.253610216016114</c:v>
                </c:pt>
                <c:pt idx="304">
                  <c:v>0.217806420813986</c:v>
                </c:pt>
                <c:pt idx="305">
                  <c:v>0.182002625611631</c:v>
                </c:pt>
                <c:pt idx="306">
                  <c:v>0.146198830409361</c:v>
                </c:pt>
                <c:pt idx="307">
                  <c:v>0.145814096645125</c:v>
                </c:pt>
                <c:pt idx="308">
                  <c:v>0.14542936288089</c:v>
                </c:pt>
                <c:pt idx="309">
                  <c:v>0.145044629116654</c:v>
                </c:pt>
                <c:pt idx="310">
                  <c:v>0.144659895352419</c:v>
                </c:pt>
                <c:pt idx="311">
                  <c:v>0.144275161588183</c:v>
                </c:pt>
                <c:pt idx="312">
                  <c:v>0.143890427823948</c:v>
                </c:pt>
                <c:pt idx="313">
                  <c:v>0.143505694059712</c:v>
                </c:pt>
                <c:pt idx="314">
                  <c:v>0.143120960295477</c:v>
                </c:pt>
                <c:pt idx="315">
                  <c:v>0.142736226531241</c:v>
                </c:pt>
                <c:pt idx="316">
                  <c:v>0.142351492767009</c:v>
                </c:pt>
                <c:pt idx="317">
                  <c:v>0.141966759002774</c:v>
                </c:pt>
                <c:pt idx="318">
                  <c:v>0.141582025238538</c:v>
                </c:pt>
                <c:pt idx="319">
                  <c:v>0.141197291474303</c:v>
                </c:pt>
                <c:pt idx="320">
                  <c:v>0.140812557710067</c:v>
                </c:pt>
                <c:pt idx="321">
                  <c:v>0.140427823945831</c:v>
                </c:pt>
                <c:pt idx="322">
                  <c:v>0.140043090181596</c:v>
                </c:pt>
                <c:pt idx="323">
                  <c:v>0.13965835641736</c:v>
                </c:pt>
                <c:pt idx="324">
                  <c:v>0.139273622653125</c:v>
                </c:pt>
                <c:pt idx="325">
                  <c:v>0.138888888888886</c:v>
                </c:pt>
                <c:pt idx="326">
                  <c:v>0.134049149517296</c:v>
                </c:pt>
                <c:pt idx="327">
                  <c:v>0.129209410145677</c:v>
                </c:pt>
                <c:pt idx="328">
                  <c:v>0.124369670774087</c:v>
                </c:pt>
                <c:pt idx="329">
                  <c:v>0.119529931402468</c:v>
                </c:pt>
                <c:pt idx="330">
                  <c:v>0.114690192030878</c:v>
                </c:pt>
                <c:pt idx="331">
                  <c:v>0.109850452659259</c:v>
                </c:pt>
                <c:pt idx="332">
                  <c:v>0.105010713287669</c:v>
                </c:pt>
                <c:pt idx="333">
                  <c:v>0.100170973916079</c:v>
                </c:pt>
                <c:pt idx="334">
                  <c:v>0.0953312345444601</c:v>
                </c:pt>
                <c:pt idx="335">
                  <c:v>0.0904914951728699</c:v>
                </c:pt>
                <c:pt idx="336">
                  <c:v>0.0856517558012513</c:v>
                </c:pt>
                <c:pt idx="337">
                  <c:v>0.0808120164296611</c:v>
                </c:pt>
                <c:pt idx="338">
                  <c:v>0.0759722770580424</c:v>
                </c:pt>
                <c:pt idx="339">
                  <c:v>0.0711325376864522</c:v>
                </c:pt>
                <c:pt idx="340">
                  <c:v>0.066292798314862</c:v>
                </c:pt>
                <c:pt idx="341">
                  <c:v>0.0614530589432434</c:v>
                </c:pt>
                <c:pt idx="342">
                  <c:v>0.0566133195716532</c:v>
                </c:pt>
                <c:pt idx="343">
                  <c:v>0.0517735802000345</c:v>
                </c:pt>
                <c:pt idx="344">
                  <c:v>0.0469338408284443</c:v>
                </c:pt>
                <c:pt idx="345">
                  <c:v>0.0420941014568398</c:v>
                </c:pt>
                <c:pt idx="346">
                  <c:v>0.0420941014568398</c:v>
                </c:pt>
                <c:pt idx="347">
                  <c:v>0.0420941014568398</c:v>
                </c:pt>
                <c:pt idx="348">
                  <c:v>0.0420941014568398</c:v>
                </c:pt>
                <c:pt idx="349">
                  <c:v>0.0420941014568398</c:v>
                </c:pt>
                <c:pt idx="350">
                  <c:v>0.0420941014568398</c:v>
                </c:pt>
                <c:pt idx="351">
                  <c:v>0.0420941014568398</c:v>
                </c:pt>
                <c:pt idx="352">
                  <c:v>0.0420941014568398</c:v>
                </c:pt>
                <c:pt idx="353">
                  <c:v>0.0420941014568398</c:v>
                </c:pt>
                <c:pt idx="354">
                  <c:v>0.0420941014568398</c:v>
                </c:pt>
                <c:pt idx="355">
                  <c:v>0.0420941014568398</c:v>
                </c:pt>
                <c:pt idx="356">
                  <c:v>0.0420941014568398</c:v>
                </c:pt>
                <c:pt idx="357">
                  <c:v>0.0420941014568398</c:v>
                </c:pt>
                <c:pt idx="358">
                  <c:v>0.0420941014568398</c:v>
                </c:pt>
                <c:pt idx="359">
                  <c:v>0.0420941014568398</c:v>
                </c:pt>
                <c:pt idx="360">
                  <c:v>0.0420941014568398</c:v>
                </c:pt>
                <c:pt idx="361">
                  <c:v>0.0420941014568398</c:v>
                </c:pt>
                <c:pt idx="362">
                  <c:v>0.0420941014568398</c:v>
                </c:pt>
                <c:pt idx="363">
                  <c:v>0.0420941014568398</c:v>
                </c:pt>
                <c:pt idx="364">
                  <c:v>0.0420941014568398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label 2</c:f>
              <c:strCache>
                <c:ptCount val="1"/>
                <c:pt idx="0">
                  <c:v>Column C</c:v>
                </c:pt>
              </c:strCache>
            </c:strRef>
          </c:tx>
          <c:spPr>
            <a:solidFill>
              <a:srgbClr val="929292"/>
            </a:solidFill>
            <a:ln w="19080">
              <a:solidFill>
                <a:srgbClr val="929292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365"/>
                <c:pt idx="0">
                  <c:v>0.0338753616685299</c:v>
                </c:pt>
                <c:pt idx="1">
                  <c:v>0.0336198120131641</c:v>
                </c:pt>
                <c:pt idx="2">
                  <c:v>0.0333642623578001</c:v>
                </c:pt>
                <c:pt idx="3">
                  <c:v>0.0331087127024343</c:v>
                </c:pt>
                <c:pt idx="4">
                  <c:v>0.0328531630470703</c:v>
                </c:pt>
                <c:pt idx="5">
                  <c:v>0.0325976133917045</c:v>
                </c:pt>
                <c:pt idx="6">
                  <c:v>0.0323420637363405</c:v>
                </c:pt>
                <c:pt idx="7">
                  <c:v>0.0320865140809747</c:v>
                </c:pt>
                <c:pt idx="8">
                  <c:v>0.0318309644256107</c:v>
                </c:pt>
                <c:pt idx="9">
                  <c:v>0.0315754147702449</c:v>
                </c:pt>
                <c:pt idx="10">
                  <c:v>0.0313198651148792</c:v>
                </c:pt>
                <c:pt idx="11">
                  <c:v>0.0310643154595152</c:v>
                </c:pt>
                <c:pt idx="12">
                  <c:v>0.0308087658041494</c:v>
                </c:pt>
                <c:pt idx="13">
                  <c:v>0.0305532161487854</c:v>
                </c:pt>
                <c:pt idx="14">
                  <c:v>0.0302976664934196</c:v>
                </c:pt>
                <c:pt idx="15">
                  <c:v>0.0300421168380556</c:v>
                </c:pt>
                <c:pt idx="16">
                  <c:v>0.0297865671826898</c:v>
                </c:pt>
                <c:pt idx="17">
                  <c:v>0.0295310175273258</c:v>
                </c:pt>
                <c:pt idx="18">
                  <c:v>0.02927546787196</c:v>
                </c:pt>
                <c:pt idx="19">
                  <c:v>0.0290199182165942</c:v>
                </c:pt>
                <c:pt idx="20">
                  <c:v>0.0287643685612302</c:v>
                </c:pt>
                <c:pt idx="21">
                  <c:v>0.0285088189058644</c:v>
                </c:pt>
                <c:pt idx="22">
                  <c:v>0.0282532692505004</c:v>
                </c:pt>
                <c:pt idx="23">
                  <c:v>0.0279977195951346</c:v>
                </c:pt>
                <c:pt idx="24">
                  <c:v>0.0277421699397706</c:v>
                </c:pt>
                <c:pt idx="25">
                  <c:v>0.0274866202844048</c:v>
                </c:pt>
                <c:pt idx="26">
                  <c:v>0.0272310706290408</c:v>
                </c:pt>
                <c:pt idx="27">
                  <c:v>0.0269755209736751</c:v>
                </c:pt>
                <c:pt idx="28">
                  <c:v>0.0267199713183111</c:v>
                </c:pt>
                <c:pt idx="29">
                  <c:v>0.0264644216629453</c:v>
                </c:pt>
                <c:pt idx="30">
                  <c:v>0.0262088720075795</c:v>
                </c:pt>
                <c:pt idx="31">
                  <c:v>0.0259533223522155</c:v>
                </c:pt>
                <c:pt idx="32">
                  <c:v>0.0256977726968497</c:v>
                </c:pt>
                <c:pt idx="33">
                  <c:v>0.0254422230414857</c:v>
                </c:pt>
                <c:pt idx="34">
                  <c:v>0.0251866733861199</c:v>
                </c:pt>
                <c:pt idx="35">
                  <c:v>0.0249311237307559</c:v>
                </c:pt>
                <c:pt idx="36">
                  <c:v>0.0246755740753901</c:v>
                </c:pt>
                <c:pt idx="37">
                  <c:v>0.0244200244200279</c:v>
                </c:pt>
                <c:pt idx="38">
                  <c:v>0.0250238162326113</c:v>
                </c:pt>
                <c:pt idx="39">
                  <c:v>0.0256276080451947</c:v>
                </c:pt>
                <c:pt idx="40">
                  <c:v>0.0262313998577746</c:v>
                </c:pt>
                <c:pt idx="41">
                  <c:v>0.026835191670358</c:v>
                </c:pt>
                <c:pt idx="42">
                  <c:v>0.0274389834829414</c:v>
                </c:pt>
                <c:pt idx="43">
                  <c:v>0.0280427752955248</c:v>
                </c:pt>
                <c:pt idx="44">
                  <c:v>0.0286465671081082</c:v>
                </c:pt>
                <c:pt idx="45">
                  <c:v>0.0292503589206916</c:v>
                </c:pt>
                <c:pt idx="46">
                  <c:v>0.029854150733275</c:v>
                </c:pt>
                <c:pt idx="47">
                  <c:v>0.0304579425458584</c:v>
                </c:pt>
                <c:pt idx="48">
                  <c:v>0.0310617343584418</c:v>
                </c:pt>
                <c:pt idx="49">
                  <c:v>0.0316655261710252</c:v>
                </c:pt>
                <c:pt idx="50">
                  <c:v>0.0322693179836051</c:v>
                </c:pt>
                <c:pt idx="51">
                  <c:v>0.0328731097961885</c:v>
                </c:pt>
                <c:pt idx="52">
                  <c:v>0.0334769016087719</c:v>
                </c:pt>
                <c:pt idx="53">
                  <c:v>0.0340806934213553</c:v>
                </c:pt>
                <c:pt idx="54">
                  <c:v>0.0346844852339387</c:v>
                </c:pt>
                <c:pt idx="55">
                  <c:v>0.0352882770465222</c:v>
                </c:pt>
                <c:pt idx="56">
                  <c:v>0.0358920688591056</c:v>
                </c:pt>
                <c:pt idx="57">
                  <c:v>0.036495860671689</c:v>
                </c:pt>
                <c:pt idx="58">
                  <c:v>0.0370996524842724</c:v>
                </c:pt>
                <c:pt idx="59">
                  <c:v>0.0377034442968522</c:v>
                </c:pt>
                <c:pt idx="60">
                  <c:v>0.0383072361094356</c:v>
                </c:pt>
                <c:pt idx="61">
                  <c:v>0.0389110279220191</c:v>
                </c:pt>
                <c:pt idx="62">
                  <c:v>0.0395148197346025</c:v>
                </c:pt>
                <c:pt idx="63">
                  <c:v>0.0401186115471859</c:v>
                </c:pt>
                <c:pt idx="64">
                  <c:v>0.0407224033597693</c:v>
                </c:pt>
                <c:pt idx="65">
                  <c:v>0.0413261951723527</c:v>
                </c:pt>
                <c:pt idx="66">
                  <c:v>0.0419299869849361</c:v>
                </c:pt>
                <c:pt idx="67">
                  <c:v>0.0425337787975195</c:v>
                </c:pt>
                <c:pt idx="68">
                  <c:v>0.0431375706100994</c:v>
                </c:pt>
                <c:pt idx="69">
                  <c:v>0.0437413624226828</c:v>
                </c:pt>
                <c:pt idx="70">
                  <c:v>0.0443451542352662</c:v>
                </c:pt>
                <c:pt idx="71">
                  <c:v>0.0449489460478496</c:v>
                </c:pt>
                <c:pt idx="72">
                  <c:v>0.045552737860433</c:v>
                </c:pt>
                <c:pt idx="73">
                  <c:v>0.0461565296730164</c:v>
                </c:pt>
                <c:pt idx="74">
                  <c:v>0.0467603214855998</c:v>
                </c:pt>
                <c:pt idx="75">
                  <c:v>0.0473641132981832</c:v>
                </c:pt>
                <c:pt idx="76">
                  <c:v>0.0479679051107667</c:v>
                </c:pt>
                <c:pt idx="77">
                  <c:v>0.0485716969233465</c:v>
                </c:pt>
                <c:pt idx="78">
                  <c:v>0.0491754887359299</c:v>
                </c:pt>
                <c:pt idx="79">
                  <c:v>0.0497792805485133</c:v>
                </c:pt>
                <c:pt idx="80">
                  <c:v>0.0503830723610967</c:v>
                </c:pt>
                <c:pt idx="81">
                  <c:v>0.0509868641736801</c:v>
                </c:pt>
                <c:pt idx="82">
                  <c:v>0.0515906559862636</c:v>
                </c:pt>
                <c:pt idx="83">
                  <c:v>0.052194447798847</c:v>
                </c:pt>
                <c:pt idx="84">
                  <c:v>0.0527982396114304</c:v>
                </c:pt>
                <c:pt idx="85">
                  <c:v>0.0534020314240138</c:v>
                </c:pt>
                <c:pt idx="86">
                  <c:v>0.0540058232365936</c:v>
                </c:pt>
                <c:pt idx="87">
                  <c:v>0.0546096150491771</c:v>
                </c:pt>
                <c:pt idx="88">
                  <c:v>0.0552134068617605</c:v>
                </c:pt>
                <c:pt idx="89">
                  <c:v>0.0558171986743439</c:v>
                </c:pt>
                <c:pt idx="90">
                  <c:v>0.0564209904869273</c:v>
                </c:pt>
                <c:pt idx="91">
                  <c:v>0.0570247822995107</c:v>
                </c:pt>
                <c:pt idx="92">
                  <c:v>0.0576285741120941</c:v>
                </c:pt>
                <c:pt idx="93">
                  <c:v>0.0582323659246775</c:v>
                </c:pt>
                <c:pt idx="94">
                  <c:v>0.0588361577372609</c:v>
                </c:pt>
                <c:pt idx="95">
                  <c:v>0.0594399495498408</c:v>
                </c:pt>
                <c:pt idx="96">
                  <c:v>0.0600437413624242</c:v>
                </c:pt>
                <c:pt idx="97">
                  <c:v>0.0606475331750076</c:v>
                </c:pt>
                <c:pt idx="98">
                  <c:v>0.061251324987591</c:v>
                </c:pt>
                <c:pt idx="99">
                  <c:v>0.0618551168001744</c:v>
                </c:pt>
                <c:pt idx="100">
                  <c:v>0.0624589086127578</c:v>
                </c:pt>
                <c:pt idx="101">
                  <c:v>0.0630627004253412</c:v>
                </c:pt>
                <c:pt idx="102">
                  <c:v>0.0636664922379246</c:v>
                </c:pt>
                <c:pt idx="103">
                  <c:v>0.0642702840505081</c:v>
                </c:pt>
                <c:pt idx="104">
                  <c:v>0.0648740758630915</c:v>
                </c:pt>
                <c:pt idx="105">
                  <c:v>0.0654778676756713</c:v>
                </c:pt>
                <c:pt idx="106">
                  <c:v>0.0660816594882547</c:v>
                </c:pt>
                <c:pt idx="107">
                  <c:v>0.0666854513008381</c:v>
                </c:pt>
                <c:pt idx="108">
                  <c:v>0.0672892431134216</c:v>
                </c:pt>
                <c:pt idx="109">
                  <c:v>0.067893034926005</c:v>
                </c:pt>
                <c:pt idx="110">
                  <c:v>0.0684968267385884</c:v>
                </c:pt>
                <c:pt idx="111">
                  <c:v>0.0691006185511718</c:v>
                </c:pt>
                <c:pt idx="112">
                  <c:v>0.0697044103637552</c:v>
                </c:pt>
                <c:pt idx="113">
                  <c:v>0.0703082021763386</c:v>
                </c:pt>
                <c:pt idx="114">
                  <c:v>0.0709119939889185</c:v>
                </c:pt>
                <c:pt idx="115">
                  <c:v>0.0715157858015019</c:v>
                </c:pt>
                <c:pt idx="116">
                  <c:v>0.0721195776140853</c:v>
                </c:pt>
                <c:pt idx="117">
                  <c:v>0.0727233694266687</c:v>
                </c:pt>
                <c:pt idx="118">
                  <c:v>0.0733271612392521</c:v>
                </c:pt>
                <c:pt idx="119">
                  <c:v>0.0739309530518355</c:v>
                </c:pt>
                <c:pt idx="120">
                  <c:v>0.0745347448644189</c:v>
                </c:pt>
                <c:pt idx="121">
                  <c:v>0.0751385366770023</c:v>
                </c:pt>
                <c:pt idx="122">
                  <c:v>0.0757423284895857</c:v>
                </c:pt>
                <c:pt idx="123">
                  <c:v>0.0763461203021656</c:v>
                </c:pt>
                <c:pt idx="124">
                  <c:v>0.076949912114749</c:v>
                </c:pt>
                <c:pt idx="125">
                  <c:v>0.0775537039273324</c:v>
                </c:pt>
                <c:pt idx="126">
                  <c:v>0.0781574957399158</c:v>
                </c:pt>
                <c:pt idx="127">
                  <c:v>0.0787612875524992</c:v>
                </c:pt>
                <c:pt idx="128">
                  <c:v>0.0793650793650826</c:v>
                </c:pt>
                <c:pt idx="129">
                  <c:v>0.080309901738481</c:v>
                </c:pt>
                <c:pt idx="130">
                  <c:v>0.0812547241118722</c:v>
                </c:pt>
                <c:pt idx="131">
                  <c:v>0.0821995464852634</c:v>
                </c:pt>
                <c:pt idx="132">
                  <c:v>0.0831443688586617</c:v>
                </c:pt>
                <c:pt idx="133">
                  <c:v>0.0840891912320529</c:v>
                </c:pt>
                <c:pt idx="134">
                  <c:v>0.0850340136054442</c:v>
                </c:pt>
                <c:pt idx="135">
                  <c:v>0.0859788359788425</c:v>
                </c:pt>
                <c:pt idx="136">
                  <c:v>0.0869236583522337</c:v>
                </c:pt>
                <c:pt idx="137">
                  <c:v>0.087868480725632</c:v>
                </c:pt>
                <c:pt idx="138">
                  <c:v>0.0888133030990232</c:v>
                </c:pt>
                <c:pt idx="139">
                  <c:v>0.0897581254724145</c:v>
                </c:pt>
                <c:pt idx="140">
                  <c:v>0.0907029478458128</c:v>
                </c:pt>
                <c:pt idx="141">
                  <c:v>0.091647770219204</c:v>
                </c:pt>
                <c:pt idx="142">
                  <c:v>0.0925925925925952</c:v>
                </c:pt>
                <c:pt idx="143">
                  <c:v>0.0935374149659936</c:v>
                </c:pt>
                <c:pt idx="144">
                  <c:v>0.0944822373393848</c:v>
                </c:pt>
                <c:pt idx="145">
                  <c:v>0.095427059712776</c:v>
                </c:pt>
                <c:pt idx="146">
                  <c:v>0.0963718820861743</c:v>
                </c:pt>
                <c:pt idx="147">
                  <c:v>0.0973167044595655</c:v>
                </c:pt>
                <c:pt idx="148">
                  <c:v>0.0982615268329639</c:v>
                </c:pt>
                <c:pt idx="149">
                  <c:v>0.0992063492063551</c:v>
                </c:pt>
                <c:pt idx="150">
                  <c:v>0.100151171579746</c:v>
                </c:pt>
                <c:pt idx="151">
                  <c:v>0.101095993953145</c:v>
                </c:pt>
                <c:pt idx="152">
                  <c:v>0.102040816326536</c:v>
                </c:pt>
                <c:pt idx="153">
                  <c:v>0.102985638699927</c:v>
                </c:pt>
                <c:pt idx="154">
                  <c:v>0.103930461073325</c:v>
                </c:pt>
                <c:pt idx="155">
                  <c:v>0.104875283446717</c:v>
                </c:pt>
                <c:pt idx="156">
                  <c:v>0.105820105820101</c:v>
                </c:pt>
                <c:pt idx="157">
                  <c:v>0.10430839002268</c:v>
                </c:pt>
                <c:pt idx="158">
                  <c:v>0.102796674225246</c:v>
                </c:pt>
                <c:pt idx="159">
                  <c:v>0.101284958427811</c:v>
                </c:pt>
                <c:pt idx="160">
                  <c:v>0.099773242630377</c:v>
                </c:pt>
                <c:pt idx="161">
                  <c:v>0.0982615268329568</c:v>
                </c:pt>
                <c:pt idx="162">
                  <c:v>0.0967498110355223</c:v>
                </c:pt>
                <c:pt idx="163">
                  <c:v>0.0952380952380878</c:v>
                </c:pt>
                <c:pt idx="164">
                  <c:v>0.0937263794406675</c:v>
                </c:pt>
                <c:pt idx="165">
                  <c:v>0.0922146636432331</c:v>
                </c:pt>
                <c:pt idx="166">
                  <c:v>0.0907029478457986</c:v>
                </c:pt>
                <c:pt idx="167">
                  <c:v>0.0891912320483783</c:v>
                </c:pt>
                <c:pt idx="168">
                  <c:v>0.0876795162509438</c:v>
                </c:pt>
                <c:pt idx="169">
                  <c:v>0.0861678004535094</c:v>
                </c:pt>
                <c:pt idx="170">
                  <c:v>0.0846560846560891</c:v>
                </c:pt>
                <c:pt idx="171">
                  <c:v>0.0831443688586546</c:v>
                </c:pt>
                <c:pt idx="172">
                  <c:v>0.0816326530612201</c:v>
                </c:pt>
                <c:pt idx="173">
                  <c:v>0.0801209372637857</c:v>
                </c:pt>
                <c:pt idx="174">
                  <c:v>0.0786092214663654</c:v>
                </c:pt>
                <c:pt idx="175">
                  <c:v>0.0770975056689309</c:v>
                </c:pt>
                <c:pt idx="176">
                  <c:v>0.0755857898714964</c:v>
                </c:pt>
                <c:pt idx="177">
                  <c:v>0.0740740740740762</c:v>
                </c:pt>
                <c:pt idx="178">
                  <c:v>0.0790123456790184</c:v>
                </c:pt>
                <c:pt idx="179">
                  <c:v>0.0839506172839322</c:v>
                </c:pt>
                <c:pt idx="180">
                  <c:v>0.0888888888888744</c:v>
                </c:pt>
                <c:pt idx="181">
                  <c:v>0.0938271604938166</c:v>
                </c:pt>
                <c:pt idx="182">
                  <c:v>0.0987654320987588</c:v>
                </c:pt>
                <c:pt idx="183">
                  <c:v>0.103703703703701</c:v>
                </c:pt>
                <c:pt idx="184">
                  <c:v>0.108641975308643</c:v>
                </c:pt>
                <c:pt idx="185">
                  <c:v>0.113580246913585</c:v>
                </c:pt>
                <c:pt idx="186">
                  <c:v>0.118518518518499</c:v>
                </c:pt>
                <c:pt idx="187">
                  <c:v>0.123456790123441</c:v>
                </c:pt>
                <c:pt idx="188">
                  <c:v>0.128395061728384</c:v>
                </c:pt>
                <c:pt idx="189">
                  <c:v>0.133333333333326</c:v>
                </c:pt>
                <c:pt idx="190">
                  <c:v>0.138271604938268</c:v>
                </c:pt>
                <c:pt idx="191">
                  <c:v>0.14320987654321</c:v>
                </c:pt>
                <c:pt idx="192">
                  <c:v>0.148148148148152</c:v>
                </c:pt>
                <c:pt idx="193">
                  <c:v>0.153086419753095</c:v>
                </c:pt>
                <c:pt idx="194">
                  <c:v>0.158024691358008</c:v>
                </c:pt>
                <c:pt idx="195">
                  <c:v>0.162962962962951</c:v>
                </c:pt>
                <c:pt idx="196">
                  <c:v>0.167901234567893</c:v>
                </c:pt>
                <c:pt idx="197">
                  <c:v>0.172839506172835</c:v>
                </c:pt>
                <c:pt idx="198">
                  <c:v>0.177777777777777</c:v>
                </c:pt>
                <c:pt idx="199">
                  <c:v>0.182716049382719</c:v>
                </c:pt>
                <c:pt idx="200">
                  <c:v>0.187654320987662</c:v>
                </c:pt>
                <c:pt idx="201">
                  <c:v>0.192592592592575</c:v>
                </c:pt>
                <c:pt idx="202">
                  <c:v>0.197530864197518</c:v>
                </c:pt>
                <c:pt idx="203">
                  <c:v>0.20246913580246</c:v>
                </c:pt>
                <c:pt idx="204">
                  <c:v>0.207407407407402</c:v>
                </c:pt>
                <c:pt idx="205">
                  <c:v>0.212345679012344</c:v>
                </c:pt>
                <c:pt idx="206">
                  <c:v>0.217283950617286</c:v>
                </c:pt>
                <c:pt idx="207">
                  <c:v>0.222222222222172</c:v>
                </c:pt>
                <c:pt idx="208">
                  <c:v>0.274074074073724</c:v>
                </c:pt>
                <c:pt idx="209">
                  <c:v>0.325925925925731</c:v>
                </c:pt>
                <c:pt idx="210">
                  <c:v>0.377777777777737</c:v>
                </c:pt>
                <c:pt idx="211">
                  <c:v>0.429629629629289</c:v>
                </c:pt>
                <c:pt idx="212">
                  <c:v>0.481481481481296</c:v>
                </c:pt>
                <c:pt idx="213">
                  <c:v>0.533333333333303</c:v>
                </c:pt>
                <c:pt idx="214">
                  <c:v>0.585185185184855</c:v>
                </c:pt>
                <c:pt idx="215">
                  <c:v>0.637037037036862</c:v>
                </c:pt>
                <c:pt idx="216">
                  <c:v>0.688888888888869</c:v>
                </c:pt>
                <c:pt idx="217">
                  <c:v>0.74074074074074</c:v>
                </c:pt>
                <c:pt idx="218">
                  <c:v>0.740740740740741</c:v>
                </c:pt>
                <c:pt idx="219">
                  <c:v>0.740740740740741</c:v>
                </c:pt>
                <c:pt idx="220">
                  <c:v>0.740740740740876</c:v>
                </c:pt>
                <c:pt idx="221">
                  <c:v>0.586419753086375</c:v>
                </c:pt>
                <c:pt idx="222">
                  <c:v>0.432098765431874</c:v>
                </c:pt>
                <c:pt idx="223">
                  <c:v>0.277777777777828</c:v>
                </c:pt>
                <c:pt idx="224">
                  <c:v>0.335648148148266</c:v>
                </c:pt>
                <c:pt idx="225">
                  <c:v>0.393518518518704</c:v>
                </c:pt>
                <c:pt idx="226">
                  <c:v>0.451388888888687</c:v>
                </c:pt>
                <c:pt idx="227">
                  <c:v>0.509259259259125</c:v>
                </c:pt>
                <c:pt idx="228">
                  <c:v>0.567129629629562</c:v>
                </c:pt>
                <c:pt idx="229">
                  <c:v>0.625</c:v>
                </c:pt>
                <c:pt idx="230">
                  <c:v>0.682870370370438</c:v>
                </c:pt>
                <c:pt idx="231">
                  <c:v>0.740740740740741</c:v>
                </c:pt>
                <c:pt idx="232">
                  <c:v>0.740740740740741</c:v>
                </c:pt>
                <c:pt idx="233">
                  <c:v>0.740740740740741</c:v>
                </c:pt>
                <c:pt idx="234">
                  <c:v>0.740740740740876</c:v>
                </c:pt>
                <c:pt idx="235">
                  <c:v>0.864197530864658</c:v>
                </c:pt>
                <c:pt idx="236">
                  <c:v>0.98765432098844</c:v>
                </c:pt>
                <c:pt idx="237">
                  <c:v>1.11111111111111</c:v>
                </c:pt>
                <c:pt idx="238">
                  <c:v>1.11111111111111</c:v>
                </c:pt>
                <c:pt idx="239">
                  <c:v>1.11111111111111</c:v>
                </c:pt>
                <c:pt idx="240">
                  <c:v>1.11111111111111</c:v>
                </c:pt>
                <c:pt idx="241">
                  <c:v>1.11111111111111</c:v>
                </c:pt>
                <c:pt idx="242">
                  <c:v>1.11111111111111</c:v>
                </c:pt>
                <c:pt idx="243">
                  <c:v>1.11111111111111</c:v>
                </c:pt>
                <c:pt idx="244">
                  <c:v>1.11111111111111</c:v>
                </c:pt>
                <c:pt idx="245">
                  <c:v>1.11111111111111</c:v>
                </c:pt>
                <c:pt idx="246">
                  <c:v>1.11111111111111</c:v>
                </c:pt>
                <c:pt idx="247">
                  <c:v>1.11111111111111</c:v>
                </c:pt>
                <c:pt idx="248">
                  <c:v>1.11111111111111</c:v>
                </c:pt>
                <c:pt idx="249">
                  <c:v>1.11111111111111</c:v>
                </c:pt>
                <c:pt idx="250">
                  <c:v>1.11111111111111</c:v>
                </c:pt>
                <c:pt idx="251">
                  <c:v>1.11111111111111</c:v>
                </c:pt>
                <c:pt idx="252">
                  <c:v>1.11111111111111</c:v>
                </c:pt>
                <c:pt idx="253">
                  <c:v>1.11111111111111</c:v>
                </c:pt>
                <c:pt idx="254">
                  <c:v>1.11111111111111</c:v>
                </c:pt>
                <c:pt idx="255">
                  <c:v>1.11111111110949</c:v>
                </c:pt>
                <c:pt idx="256">
                  <c:v>1.66666666666788</c:v>
                </c:pt>
                <c:pt idx="257">
                  <c:v>2.22222222222222</c:v>
                </c:pt>
                <c:pt idx="258">
                  <c:v>2.22222222222223</c:v>
                </c:pt>
                <c:pt idx="259">
                  <c:v>2.22222222222222</c:v>
                </c:pt>
                <c:pt idx="260">
                  <c:v>2.22222222222222</c:v>
                </c:pt>
                <c:pt idx="261">
                  <c:v>2.22222222222222</c:v>
                </c:pt>
                <c:pt idx="262">
                  <c:v>2.22222222222222</c:v>
                </c:pt>
                <c:pt idx="263">
                  <c:v>2.22222222222222</c:v>
                </c:pt>
                <c:pt idx="264">
                  <c:v>2.22222222222222</c:v>
                </c:pt>
                <c:pt idx="265">
                  <c:v>2.22222222222223</c:v>
                </c:pt>
                <c:pt idx="266">
                  <c:v>2.22222222222221</c:v>
                </c:pt>
                <c:pt idx="267">
                  <c:v>2.22222222222223</c:v>
                </c:pt>
                <c:pt idx="268">
                  <c:v>2.22222222222221</c:v>
                </c:pt>
                <c:pt idx="269">
                  <c:v>2.22222222222223</c:v>
                </c:pt>
                <c:pt idx="270">
                  <c:v>2.22222222222221</c:v>
                </c:pt>
                <c:pt idx="271">
                  <c:v>2.22222222222223</c:v>
                </c:pt>
                <c:pt idx="272">
                  <c:v>2.22222222222223</c:v>
                </c:pt>
                <c:pt idx="273">
                  <c:v>2.22222222222221</c:v>
                </c:pt>
                <c:pt idx="274">
                  <c:v>2.22222222222223</c:v>
                </c:pt>
                <c:pt idx="275">
                  <c:v>2.22222222221899</c:v>
                </c:pt>
                <c:pt idx="276">
                  <c:v>1.11111111110949</c:v>
                </c:pt>
                <c:pt idx="277">
                  <c:v>0.666666666667879</c:v>
                </c:pt>
                <c:pt idx="278">
                  <c:v>0.222222222222229</c:v>
                </c:pt>
                <c:pt idx="279">
                  <c:v>0.213888888888846</c:v>
                </c:pt>
                <c:pt idx="280">
                  <c:v>0.20555555555552</c:v>
                </c:pt>
                <c:pt idx="281">
                  <c:v>0.197222222222194</c:v>
                </c:pt>
                <c:pt idx="282">
                  <c:v>0.188888888888869</c:v>
                </c:pt>
                <c:pt idx="283">
                  <c:v>0.180555555555543</c:v>
                </c:pt>
                <c:pt idx="284">
                  <c:v>0.172222222222217</c:v>
                </c:pt>
                <c:pt idx="285">
                  <c:v>0.163888888888891</c:v>
                </c:pt>
                <c:pt idx="286">
                  <c:v>0.155555555555566</c:v>
                </c:pt>
                <c:pt idx="287">
                  <c:v>0.147222222222183</c:v>
                </c:pt>
                <c:pt idx="288">
                  <c:v>0.138888888888886</c:v>
                </c:pt>
                <c:pt idx="289">
                  <c:v>0.136521464646464</c:v>
                </c:pt>
                <c:pt idx="290">
                  <c:v>0.134154040404027</c:v>
                </c:pt>
                <c:pt idx="291">
                  <c:v>0.131786616161605</c:v>
                </c:pt>
                <c:pt idx="292">
                  <c:v>0.129419191919183</c:v>
                </c:pt>
                <c:pt idx="293">
                  <c:v>0.127051767676761</c:v>
                </c:pt>
                <c:pt idx="294">
                  <c:v>0.124684343434339</c:v>
                </c:pt>
                <c:pt idx="295">
                  <c:v>0.122316919191917</c:v>
                </c:pt>
                <c:pt idx="296">
                  <c:v>0.119949494949495</c:v>
                </c:pt>
                <c:pt idx="297">
                  <c:v>0.117582070707059</c:v>
                </c:pt>
                <c:pt idx="298">
                  <c:v>0.115214646464636</c:v>
                </c:pt>
                <c:pt idx="299">
                  <c:v>0.112847222222214</c:v>
                </c:pt>
                <c:pt idx="300">
                  <c:v>0.110479797979792</c:v>
                </c:pt>
                <c:pt idx="301">
                  <c:v>0.10811237373737</c:v>
                </c:pt>
                <c:pt idx="302">
                  <c:v>0.105744949494948</c:v>
                </c:pt>
                <c:pt idx="303">
                  <c:v>0.103377525252512</c:v>
                </c:pt>
                <c:pt idx="304">
                  <c:v>0.1010101010101</c:v>
                </c:pt>
                <c:pt idx="305">
                  <c:v>0.100627486991122</c:v>
                </c:pt>
                <c:pt idx="306">
                  <c:v>0.100244872972148</c:v>
                </c:pt>
                <c:pt idx="307">
                  <c:v>0.0998622589531699</c:v>
                </c:pt>
                <c:pt idx="308">
                  <c:v>0.0994796449341919</c:v>
                </c:pt>
                <c:pt idx="309">
                  <c:v>0.0990970309152139</c:v>
                </c:pt>
                <c:pt idx="310">
                  <c:v>0.0987144168962359</c:v>
                </c:pt>
                <c:pt idx="311">
                  <c:v>0.098331802877258</c:v>
                </c:pt>
                <c:pt idx="312">
                  <c:v>0.09794918885828</c:v>
                </c:pt>
                <c:pt idx="313">
                  <c:v>0.097566574839302</c:v>
                </c:pt>
                <c:pt idx="314">
                  <c:v>0.097183960820324</c:v>
                </c:pt>
                <c:pt idx="315">
                  <c:v>0.096801346801346</c:v>
                </c:pt>
                <c:pt idx="316">
                  <c:v>0.0964187327823716</c:v>
                </c:pt>
                <c:pt idx="317">
                  <c:v>0.0960361187633936</c:v>
                </c:pt>
                <c:pt idx="318">
                  <c:v>0.0956535047444156</c:v>
                </c:pt>
                <c:pt idx="319">
                  <c:v>0.0952708907254376</c:v>
                </c:pt>
                <c:pt idx="320">
                  <c:v>0.0948882767064596</c:v>
                </c:pt>
                <c:pt idx="321">
                  <c:v>0.0945056626874816</c:v>
                </c:pt>
                <c:pt idx="322">
                  <c:v>0.0941230486685036</c:v>
                </c:pt>
                <c:pt idx="323">
                  <c:v>0.0937404346495256</c:v>
                </c:pt>
                <c:pt idx="324">
                  <c:v>0.0933578206305477</c:v>
                </c:pt>
                <c:pt idx="325">
                  <c:v>0.0929752066115697</c:v>
                </c:pt>
                <c:pt idx="326">
                  <c:v>0.0925925925926094</c:v>
                </c:pt>
                <c:pt idx="327">
                  <c:v>0.0979938271605079</c:v>
                </c:pt>
                <c:pt idx="328">
                  <c:v>0.103395061728406</c:v>
                </c:pt>
                <c:pt idx="329">
                  <c:v>0.108796296296305</c:v>
                </c:pt>
                <c:pt idx="330">
                  <c:v>0.114197530864203</c:v>
                </c:pt>
                <c:pt idx="331">
                  <c:v>0.119598765432102</c:v>
                </c:pt>
                <c:pt idx="332">
                  <c:v>0.125</c:v>
                </c:pt>
                <c:pt idx="333">
                  <c:v>0.130401234567898</c:v>
                </c:pt>
                <c:pt idx="334">
                  <c:v>0.135802469135797</c:v>
                </c:pt>
                <c:pt idx="335">
                  <c:v>0.141203703703695</c:v>
                </c:pt>
                <c:pt idx="336">
                  <c:v>0.146604938271622</c:v>
                </c:pt>
                <c:pt idx="337">
                  <c:v>0.152006172839521</c:v>
                </c:pt>
                <c:pt idx="338">
                  <c:v>0.157407407407419</c:v>
                </c:pt>
                <c:pt idx="339">
                  <c:v>0.162808641975317</c:v>
                </c:pt>
                <c:pt idx="340">
                  <c:v>0.168209876543216</c:v>
                </c:pt>
                <c:pt idx="341">
                  <c:v>0.173611111111114</c:v>
                </c:pt>
                <c:pt idx="342">
                  <c:v>0.179012345679013</c:v>
                </c:pt>
                <c:pt idx="343">
                  <c:v>0.184413580246911</c:v>
                </c:pt>
                <c:pt idx="344">
                  <c:v>0.18981481481481</c:v>
                </c:pt>
                <c:pt idx="345">
                  <c:v>0.195216049382708</c:v>
                </c:pt>
                <c:pt idx="346">
                  <c:v>0.200617283950635</c:v>
                </c:pt>
                <c:pt idx="347">
                  <c:v>0.206018518518533</c:v>
                </c:pt>
                <c:pt idx="348">
                  <c:v>0.211419753086432</c:v>
                </c:pt>
                <c:pt idx="349">
                  <c:v>0.21682098765433</c:v>
                </c:pt>
                <c:pt idx="350">
                  <c:v>0.222222222222285</c:v>
                </c:pt>
                <c:pt idx="351">
                  <c:v>0.208150824646964</c:v>
                </c:pt>
                <c:pt idx="352">
                  <c:v>0.194079427071642</c:v>
                </c:pt>
                <c:pt idx="353">
                  <c:v>0.180008029496321</c:v>
                </c:pt>
                <c:pt idx="354">
                  <c:v>0.165936631920999</c:v>
                </c:pt>
                <c:pt idx="355">
                  <c:v>0.151865234345792</c:v>
                </c:pt>
                <c:pt idx="356">
                  <c:v>0.13779383677047</c:v>
                </c:pt>
                <c:pt idx="357">
                  <c:v>0.123722439195149</c:v>
                </c:pt>
                <c:pt idx="358">
                  <c:v>0.109651041619827</c:v>
                </c:pt>
                <c:pt idx="359">
                  <c:v>0.0955796440445056</c:v>
                </c:pt>
                <c:pt idx="360">
                  <c:v>0.0815082464692409</c:v>
                </c:pt>
                <c:pt idx="361">
                  <c:v>0.0798702059061327</c:v>
                </c:pt>
                <c:pt idx="362">
                  <c:v>0.0782321653430245</c:v>
                </c:pt>
                <c:pt idx="363">
                  <c:v>0.0765941247799162</c:v>
                </c:pt>
                <c:pt idx="364">
                  <c:v>0.074956084216808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label 4</c:f>
              <c:strCache>
                <c:ptCount val="1"/>
                <c:pt idx="0">
                  <c:v>Column D</c:v>
                </c:pt>
              </c:strCache>
            </c:strRef>
          </c:tx>
          <c:spPr>
            <a:solidFill>
              <a:srgbClr val="3c65ae"/>
            </a:solidFill>
            <a:ln w="19080">
              <a:solidFill>
                <a:srgbClr val="3c65ae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5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4</c:f>
              <c:numCache>
                <c:formatCode>General</c:formatCode>
                <c:ptCount val="365"/>
                <c:pt idx="0">
                  <c:v>0.0963196121245176</c:v>
                </c:pt>
                <c:pt idx="1">
                  <c:v>0.0941676802968061</c:v>
                </c:pt>
                <c:pt idx="2">
                  <c:v>0.0920157484691089</c:v>
                </c:pt>
                <c:pt idx="3">
                  <c:v>0.0898638166414116</c:v>
                </c:pt>
                <c:pt idx="4">
                  <c:v>0.0877118848137144</c:v>
                </c:pt>
                <c:pt idx="5">
                  <c:v>0.0855599529860172</c:v>
                </c:pt>
                <c:pt idx="6">
                  <c:v>0.0834080211583199</c:v>
                </c:pt>
                <c:pt idx="7">
                  <c:v>0.0812560893306227</c:v>
                </c:pt>
                <c:pt idx="8">
                  <c:v>0.0791041575029254</c:v>
                </c:pt>
                <c:pt idx="9">
                  <c:v>0.0769522256752282</c:v>
                </c:pt>
                <c:pt idx="10">
                  <c:v>0.074800293847531</c:v>
                </c:pt>
                <c:pt idx="11">
                  <c:v>0.0726483620198337</c:v>
                </c:pt>
                <c:pt idx="12">
                  <c:v>0.0704964301921365</c:v>
                </c:pt>
                <c:pt idx="13">
                  <c:v>0.0683444983644392</c:v>
                </c:pt>
                <c:pt idx="14">
                  <c:v>0.0661925665367278</c:v>
                </c:pt>
                <c:pt idx="15">
                  <c:v>0.0640406347090305</c:v>
                </c:pt>
                <c:pt idx="16">
                  <c:v>0.0618887028813333</c:v>
                </c:pt>
                <c:pt idx="17">
                  <c:v>0.0597367710536361</c:v>
                </c:pt>
                <c:pt idx="18">
                  <c:v>0.0620124575699634</c:v>
                </c:pt>
                <c:pt idx="19">
                  <c:v>0.0642881440862908</c:v>
                </c:pt>
                <c:pt idx="20">
                  <c:v>0.0665638306026182</c:v>
                </c:pt>
                <c:pt idx="21">
                  <c:v>0.0688395171189455</c:v>
                </c:pt>
                <c:pt idx="22">
                  <c:v>0.0711152036352729</c:v>
                </c:pt>
                <c:pt idx="23">
                  <c:v>0.0733908901516145</c:v>
                </c:pt>
                <c:pt idx="24">
                  <c:v>0.0756665766679419</c:v>
                </c:pt>
                <c:pt idx="25">
                  <c:v>0.0779422631842692</c:v>
                </c:pt>
                <c:pt idx="26">
                  <c:v>0.0802179497005966</c:v>
                </c:pt>
                <c:pt idx="27">
                  <c:v>0.082493636216924</c:v>
                </c:pt>
                <c:pt idx="28">
                  <c:v>0.0847693227332513</c:v>
                </c:pt>
                <c:pt idx="29">
                  <c:v>0.0870450092495787</c:v>
                </c:pt>
                <c:pt idx="30">
                  <c:v>0.0893206957659061</c:v>
                </c:pt>
                <c:pt idx="31">
                  <c:v>0.0915963822822476</c:v>
                </c:pt>
                <c:pt idx="32">
                  <c:v>0.093872068798575</c:v>
                </c:pt>
                <c:pt idx="33">
                  <c:v>0.0961477553149024</c:v>
                </c:pt>
                <c:pt idx="34">
                  <c:v>0.0984234418312298</c:v>
                </c:pt>
                <c:pt idx="35">
                  <c:v>0.100699128347557</c:v>
                </c:pt>
                <c:pt idx="36">
                  <c:v>0.102974814863885</c:v>
                </c:pt>
                <c:pt idx="37">
                  <c:v>0.105250501380212</c:v>
                </c:pt>
                <c:pt idx="38">
                  <c:v>0.107526187896539</c:v>
                </c:pt>
                <c:pt idx="39">
                  <c:v>0.109801874412867</c:v>
                </c:pt>
                <c:pt idx="40">
                  <c:v>0.112077560929208</c:v>
                </c:pt>
                <c:pt idx="41">
                  <c:v>0.114353247445536</c:v>
                </c:pt>
                <c:pt idx="42">
                  <c:v>0.116628933961863</c:v>
                </c:pt>
                <c:pt idx="43">
                  <c:v>0.11890462047819</c:v>
                </c:pt>
                <c:pt idx="44">
                  <c:v>0.121180306994518</c:v>
                </c:pt>
                <c:pt idx="45">
                  <c:v>0.123455993510845</c:v>
                </c:pt>
                <c:pt idx="46">
                  <c:v>0.125731680027172</c:v>
                </c:pt>
                <c:pt idx="47">
                  <c:v>0.128007366543507</c:v>
                </c:pt>
                <c:pt idx="48">
                  <c:v>0.127397807655203</c:v>
                </c:pt>
                <c:pt idx="49">
                  <c:v>0.126788248766903</c:v>
                </c:pt>
                <c:pt idx="50">
                  <c:v>0.1261786898786</c:v>
                </c:pt>
                <c:pt idx="51">
                  <c:v>0.125569130990296</c:v>
                </c:pt>
                <c:pt idx="52">
                  <c:v>0.124959572101993</c:v>
                </c:pt>
                <c:pt idx="53">
                  <c:v>0.124350013213693</c:v>
                </c:pt>
                <c:pt idx="54">
                  <c:v>0.12374045432539</c:v>
                </c:pt>
                <c:pt idx="55">
                  <c:v>0.123130895437086</c:v>
                </c:pt>
                <c:pt idx="56">
                  <c:v>0.122521336548786</c:v>
                </c:pt>
                <c:pt idx="57">
                  <c:v>0.121911777660483</c:v>
                </c:pt>
                <c:pt idx="58">
                  <c:v>0.121302218772179</c:v>
                </c:pt>
                <c:pt idx="59">
                  <c:v>0.120692659883879</c:v>
                </c:pt>
                <c:pt idx="60">
                  <c:v>0.120083100995576</c:v>
                </c:pt>
                <c:pt idx="61">
                  <c:v>0.119473542107286</c:v>
                </c:pt>
                <c:pt idx="62">
                  <c:v>0.122369870400789</c:v>
                </c:pt>
                <c:pt idx="63">
                  <c:v>0.125266198694305</c:v>
                </c:pt>
                <c:pt idx="64">
                  <c:v>0.128162526987808</c:v>
                </c:pt>
                <c:pt idx="65">
                  <c:v>0.131058855281324</c:v>
                </c:pt>
                <c:pt idx="66">
                  <c:v>0.133955183574827</c:v>
                </c:pt>
                <c:pt idx="67">
                  <c:v>0.136851511868343</c:v>
                </c:pt>
                <c:pt idx="68">
                  <c:v>0.139747840161846</c:v>
                </c:pt>
                <c:pt idx="69">
                  <c:v>0.142644168455362</c:v>
                </c:pt>
                <c:pt idx="70">
                  <c:v>0.145540496748865</c:v>
                </c:pt>
                <c:pt idx="71">
                  <c:v>0.148436825042381</c:v>
                </c:pt>
                <c:pt idx="72">
                  <c:v>0.151333153335884</c:v>
                </c:pt>
                <c:pt idx="73">
                  <c:v>0.1542294816294</c:v>
                </c:pt>
                <c:pt idx="74">
                  <c:v>0.157125809922903</c:v>
                </c:pt>
                <c:pt idx="75">
                  <c:v>0.160022138216405</c:v>
                </c:pt>
                <c:pt idx="76">
                  <c:v>0.162918466509908</c:v>
                </c:pt>
                <c:pt idx="77">
                  <c:v>0.164399543478183</c:v>
                </c:pt>
                <c:pt idx="78">
                  <c:v>0.165880620446458</c:v>
                </c:pt>
                <c:pt idx="79">
                  <c:v>0.167361697414734</c:v>
                </c:pt>
                <c:pt idx="80">
                  <c:v>0.168842774382995</c:v>
                </c:pt>
                <c:pt idx="81">
                  <c:v>0.17032385135127</c:v>
                </c:pt>
                <c:pt idx="82">
                  <c:v>0.171804928319546</c:v>
                </c:pt>
                <c:pt idx="83">
                  <c:v>0.173286005287821</c:v>
                </c:pt>
                <c:pt idx="84">
                  <c:v>0.174767082256082</c:v>
                </c:pt>
                <c:pt idx="85">
                  <c:v>0.176248159224357</c:v>
                </c:pt>
                <c:pt idx="86">
                  <c:v>0.177729236192633</c:v>
                </c:pt>
                <c:pt idx="87">
                  <c:v>0.179210313160907</c:v>
                </c:pt>
                <c:pt idx="88">
                  <c:v>0.179210313160907</c:v>
                </c:pt>
                <c:pt idx="89">
                  <c:v>0.179210313160907</c:v>
                </c:pt>
                <c:pt idx="90">
                  <c:v>0.179210313160907</c:v>
                </c:pt>
                <c:pt idx="91">
                  <c:v>0.179210313160907</c:v>
                </c:pt>
                <c:pt idx="92">
                  <c:v>0.179210313160907</c:v>
                </c:pt>
                <c:pt idx="93">
                  <c:v>0.179210313160907</c:v>
                </c:pt>
                <c:pt idx="94">
                  <c:v>0.179210313160907</c:v>
                </c:pt>
                <c:pt idx="95">
                  <c:v>0.179210313160907</c:v>
                </c:pt>
                <c:pt idx="96">
                  <c:v>0.179210313160907</c:v>
                </c:pt>
                <c:pt idx="97">
                  <c:v>0.179210313160908</c:v>
                </c:pt>
                <c:pt idx="98">
                  <c:v>0.177581128495802</c:v>
                </c:pt>
                <c:pt idx="99">
                  <c:v>0.175951943830711</c:v>
                </c:pt>
                <c:pt idx="100">
                  <c:v>0.174322759165605</c:v>
                </c:pt>
                <c:pt idx="101">
                  <c:v>0.172693574500514</c:v>
                </c:pt>
                <c:pt idx="102">
                  <c:v>0.171064389835408</c:v>
                </c:pt>
                <c:pt idx="103">
                  <c:v>0.169435205170316</c:v>
                </c:pt>
                <c:pt idx="104">
                  <c:v>0.167806020505211</c:v>
                </c:pt>
                <c:pt idx="105">
                  <c:v>0.166176835840105</c:v>
                </c:pt>
                <c:pt idx="106">
                  <c:v>0.164547651175013</c:v>
                </c:pt>
                <c:pt idx="107">
                  <c:v>0.162918466509893</c:v>
                </c:pt>
                <c:pt idx="108">
                  <c:v>0.156682352959251</c:v>
                </c:pt>
                <c:pt idx="109">
                  <c:v>0.150446239408666</c:v>
                </c:pt>
                <c:pt idx="110">
                  <c:v>0.144210125858024</c:v>
                </c:pt>
                <c:pt idx="111">
                  <c:v>0.137974012307438</c:v>
                </c:pt>
                <c:pt idx="112">
                  <c:v>0.131737898756796</c:v>
                </c:pt>
                <c:pt idx="113">
                  <c:v>0.125501785206154</c:v>
                </c:pt>
                <c:pt idx="114">
                  <c:v>0.119265671655569</c:v>
                </c:pt>
                <c:pt idx="115">
                  <c:v>0.113029558104927</c:v>
                </c:pt>
                <c:pt idx="116">
                  <c:v>0.106793444554341</c:v>
                </c:pt>
                <c:pt idx="117">
                  <c:v>0.100557331003699</c:v>
                </c:pt>
                <c:pt idx="118">
                  <c:v>0.0943212174531141</c:v>
                </c:pt>
                <c:pt idx="119">
                  <c:v>0.0998370781228743</c:v>
                </c:pt>
                <c:pt idx="120">
                  <c:v>0.105352938792635</c:v>
                </c:pt>
                <c:pt idx="121">
                  <c:v>0.110868799462423</c:v>
                </c:pt>
                <c:pt idx="122">
                  <c:v>0.116384660132184</c:v>
                </c:pt>
                <c:pt idx="123">
                  <c:v>0.121900520801972</c:v>
                </c:pt>
                <c:pt idx="124">
                  <c:v>0.127416381471733</c:v>
                </c:pt>
                <c:pt idx="125">
                  <c:v>0.132932242141521</c:v>
                </c:pt>
                <c:pt idx="126">
                  <c:v>0.138448102811282</c:v>
                </c:pt>
                <c:pt idx="127">
                  <c:v>0.143963963481042</c:v>
                </c:pt>
                <c:pt idx="128">
                  <c:v>0.149479824150831</c:v>
                </c:pt>
                <c:pt idx="129">
                  <c:v>0.154995684820591</c:v>
                </c:pt>
                <c:pt idx="130">
                  <c:v>0.16051154549038</c:v>
                </c:pt>
                <c:pt idx="131">
                  <c:v>0.16602740616014</c:v>
                </c:pt>
                <c:pt idx="132">
                  <c:v>0.171543266829929</c:v>
                </c:pt>
                <c:pt idx="133">
                  <c:v>0.177059127499689</c:v>
                </c:pt>
                <c:pt idx="134">
                  <c:v>0.182574988169449</c:v>
                </c:pt>
                <c:pt idx="135">
                  <c:v>0.188090848839238</c:v>
                </c:pt>
                <c:pt idx="136">
                  <c:v>0.193606709508998</c:v>
                </c:pt>
                <c:pt idx="137">
                  <c:v>0.199122570178702</c:v>
                </c:pt>
                <c:pt idx="138">
                  <c:v>0.183421148874345</c:v>
                </c:pt>
                <c:pt idx="139">
                  <c:v>0.167719727569875</c:v>
                </c:pt>
                <c:pt idx="140">
                  <c:v>0.152018306265518</c:v>
                </c:pt>
                <c:pt idx="141">
                  <c:v>0.136316884961047</c:v>
                </c:pt>
                <c:pt idx="142">
                  <c:v>0.120615463656691</c:v>
                </c:pt>
                <c:pt idx="143">
                  <c:v>0.10491404235222</c:v>
                </c:pt>
                <c:pt idx="144">
                  <c:v>0.0892126210478637</c:v>
                </c:pt>
                <c:pt idx="145">
                  <c:v>0.0735111997433933</c:v>
                </c:pt>
                <c:pt idx="146">
                  <c:v>0.0578097784390081</c:v>
                </c:pt>
                <c:pt idx="147">
                  <c:v>0.0617259247203492</c:v>
                </c:pt>
                <c:pt idx="148">
                  <c:v>0.0656420710017187</c:v>
                </c:pt>
                <c:pt idx="149">
                  <c:v>0.0695582172830598</c:v>
                </c:pt>
                <c:pt idx="150">
                  <c:v>0.0734743635644293</c:v>
                </c:pt>
                <c:pt idx="151">
                  <c:v>0.0773905098457703</c:v>
                </c:pt>
                <c:pt idx="152">
                  <c:v>0.0813066561271114</c:v>
                </c:pt>
                <c:pt idx="153">
                  <c:v>0.0852228024084809</c:v>
                </c:pt>
                <c:pt idx="154">
                  <c:v>0.089138948689822</c:v>
                </c:pt>
                <c:pt idx="155">
                  <c:v>0.093055094971163</c:v>
                </c:pt>
                <c:pt idx="156">
                  <c:v>0.0969712412525325</c:v>
                </c:pt>
                <c:pt idx="157">
                  <c:v>0.100887387533874</c:v>
                </c:pt>
                <c:pt idx="158">
                  <c:v>0.104803533815243</c:v>
                </c:pt>
                <c:pt idx="159">
                  <c:v>0.108719680096584</c:v>
                </c:pt>
                <c:pt idx="160">
                  <c:v>0.112635826377925</c:v>
                </c:pt>
                <c:pt idx="161">
                  <c:v>0.116551972659295</c:v>
                </c:pt>
                <c:pt idx="162">
                  <c:v>0.120468118940636</c:v>
                </c:pt>
                <c:pt idx="163">
                  <c:v>0.124384265222005</c:v>
                </c:pt>
                <c:pt idx="164">
                  <c:v>0.128300411503346</c:v>
                </c:pt>
                <c:pt idx="165">
                  <c:v>0.132216557784687</c:v>
                </c:pt>
                <c:pt idx="166">
                  <c:v>0.136132704066057</c:v>
                </c:pt>
                <c:pt idx="167">
                  <c:v>0.140048850347398</c:v>
                </c:pt>
                <c:pt idx="168">
                  <c:v>0.143964996628739</c:v>
                </c:pt>
                <c:pt idx="169">
                  <c:v>0.147881142910109</c:v>
                </c:pt>
                <c:pt idx="170">
                  <c:v>0.15179728919145</c:v>
                </c:pt>
                <c:pt idx="171">
                  <c:v>0.155713435472819</c:v>
                </c:pt>
                <c:pt idx="172">
                  <c:v>0.15962958175416</c:v>
                </c:pt>
                <c:pt idx="173">
                  <c:v>0.163545728035501</c:v>
                </c:pt>
                <c:pt idx="174">
                  <c:v>0.167461874316871</c:v>
                </c:pt>
                <c:pt idx="175">
                  <c:v>0.171378020598212</c:v>
                </c:pt>
                <c:pt idx="176">
                  <c:v>0.175294166879553</c:v>
                </c:pt>
                <c:pt idx="177">
                  <c:v>0.179210313160907</c:v>
                </c:pt>
                <c:pt idx="178">
                  <c:v>0.179210313160907</c:v>
                </c:pt>
                <c:pt idx="179">
                  <c:v>0.179210313160907</c:v>
                </c:pt>
                <c:pt idx="180">
                  <c:v>0.179210313160907</c:v>
                </c:pt>
                <c:pt idx="181">
                  <c:v>0.179210313160907</c:v>
                </c:pt>
                <c:pt idx="182">
                  <c:v>0.179210313160907</c:v>
                </c:pt>
                <c:pt idx="183">
                  <c:v>0.179210313160907</c:v>
                </c:pt>
                <c:pt idx="184">
                  <c:v>0.179210313160906</c:v>
                </c:pt>
                <c:pt idx="185">
                  <c:v>0.179210313160906</c:v>
                </c:pt>
                <c:pt idx="186">
                  <c:v>0.179210313160906</c:v>
                </c:pt>
                <c:pt idx="187">
                  <c:v>0.179210313160906</c:v>
                </c:pt>
                <c:pt idx="188">
                  <c:v>0.179210313160906</c:v>
                </c:pt>
                <c:pt idx="189">
                  <c:v>0.179210313160906</c:v>
                </c:pt>
                <c:pt idx="190">
                  <c:v>0.179210313160907</c:v>
                </c:pt>
                <c:pt idx="191">
                  <c:v>0.179210313160907</c:v>
                </c:pt>
                <c:pt idx="192">
                  <c:v>0.179210313160907</c:v>
                </c:pt>
                <c:pt idx="193">
                  <c:v>0.179210313160907</c:v>
                </c:pt>
                <c:pt idx="194">
                  <c:v>0.179210313160907</c:v>
                </c:pt>
                <c:pt idx="195">
                  <c:v>0.179210313160907</c:v>
                </c:pt>
                <c:pt idx="196">
                  <c:v>0.179210313160907</c:v>
                </c:pt>
                <c:pt idx="197">
                  <c:v>0.179210313160979</c:v>
                </c:pt>
                <c:pt idx="198">
                  <c:v>0.197131344477043</c:v>
                </c:pt>
                <c:pt idx="199">
                  <c:v>0.215052375793107</c:v>
                </c:pt>
                <c:pt idx="200">
                  <c:v>0.232973407109284</c:v>
                </c:pt>
                <c:pt idx="201">
                  <c:v>0.250894438425348</c:v>
                </c:pt>
                <c:pt idx="202">
                  <c:v>0.268815469741412</c:v>
                </c:pt>
                <c:pt idx="203">
                  <c:v>0.286736501057476</c:v>
                </c:pt>
                <c:pt idx="204">
                  <c:v>0.304657532373653</c:v>
                </c:pt>
                <c:pt idx="205">
                  <c:v>0.322578563689717</c:v>
                </c:pt>
                <c:pt idx="206">
                  <c:v>0.340499595005781</c:v>
                </c:pt>
                <c:pt idx="207">
                  <c:v>0.358420626321813</c:v>
                </c:pt>
                <c:pt idx="208">
                  <c:v>0.358420626321813</c:v>
                </c:pt>
                <c:pt idx="209">
                  <c:v>0.358420626321813</c:v>
                </c:pt>
                <c:pt idx="210">
                  <c:v>0.358420626321813</c:v>
                </c:pt>
                <c:pt idx="211">
                  <c:v>0.358420626321813</c:v>
                </c:pt>
                <c:pt idx="212">
                  <c:v>0.358420626321814</c:v>
                </c:pt>
                <c:pt idx="213">
                  <c:v>0.358420626321814</c:v>
                </c:pt>
                <c:pt idx="214">
                  <c:v>0.358420626321814</c:v>
                </c:pt>
                <c:pt idx="215">
                  <c:v>0.358420626321814</c:v>
                </c:pt>
                <c:pt idx="216">
                  <c:v>0.358420626321814</c:v>
                </c:pt>
                <c:pt idx="217">
                  <c:v>0.358420626321814</c:v>
                </c:pt>
                <c:pt idx="218">
                  <c:v>0.358420626321813</c:v>
                </c:pt>
                <c:pt idx="219">
                  <c:v>0.358420626321813</c:v>
                </c:pt>
                <c:pt idx="220">
                  <c:v>0.358420626321813</c:v>
                </c:pt>
                <c:pt idx="221">
                  <c:v>0.358420626321812</c:v>
                </c:pt>
                <c:pt idx="222">
                  <c:v>0.358420626321731</c:v>
                </c:pt>
                <c:pt idx="223">
                  <c:v>0.40621004316472</c:v>
                </c:pt>
                <c:pt idx="224">
                  <c:v>0.453999460007253</c:v>
                </c:pt>
                <c:pt idx="225">
                  <c:v>0.501788876850242</c:v>
                </c:pt>
                <c:pt idx="226">
                  <c:v>0.54957829369323</c:v>
                </c:pt>
                <c:pt idx="227">
                  <c:v>0.597367710535764</c:v>
                </c:pt>
                <c:pt idx="228">
                  <c:v>0.696928995625967</c:v>
                </c:pt>
                <c:pt idx="229">
                  <c:v>0.796490280715261</c:v>
                </c:pt>
                <c:pt idx="230">
                  <c:v>0.896051565804534</c:v>
                </c:pt>
                <c:pt idx="231">
                  <c:v>0.896051565804534</c:v>
                </c:pt>
                <c:pt idx="232">
                  <c:v>0.896051565804534</c:v>
                </c:pt>
                <c:pt idx="233">
                  <c:v>0.896051565804532</c:v>
                </c:pt>
                <c:pt idx="234">
                  <c:v>0.89605156580453</c:v>
                </c:pt>
                <c:pt idx="235">
                  <c:v>0.896051565804532</c:v>
                </c:pt>
                <c:pt idx="236">
                  <c:v>0.896051565804534</c:v>
                </c:pt>
                <c:pt idx="237">
                  <c:v>0.896051565804534</c:v>
                </c:pt>
                <c:pt idx="238">
                  <c:v>0.896051565803646</c:v>
                </c:pt>
                <c:pt idx="239">
                  <c:v>1.34407734870547</c:v>
                </c:pt>
                <c:pt idx="240">
                  <c:v>1.79210313160907</c:v>
                </c:pt>
                <c:pt idx="241">
                  <c:v>1.79210313160906</c:v>
                </c:pt>
                <c:pt idx="242">
                  <c:v>1.79210313160907</c:v>
                </c:pt>
                <c:pt idx="243">
                  <c:v>1.79210313160907</c:v>
                </c:pt>
                <c:pt idx="244">
                  <c:v>1.79210313160907</c:v>
                </c:pt>
                <c:pt idx="245">
                  <c:v>1.79210313160906</c:v>
                </c:pt>
                <c:pt idx="246">
                  <c:v>1.79210313160729</c:v>
                </c:pt>
                <c:pt idx="247">
                  <c:v>0.597367710536356</c:v>
                </c:pt>
                <c:pt idx="248">
                  <c:v>0.597367710536356</c:v>
                </c:pt>
                <c:pt idx="249">
                  <c:v>0.597367710536356</c:v>
                </c:pt>
                <c:pt idx="250">
                  <c:v>0.597367710536356</c:v>
                </c:pt>
                <c:pt idx="251">
                  <c:v>0.597367710536355</c:v>
                </c:pt>
                <c:pt idx="252">
                  <c:v>0.597367710536354</c:v>
                </c:pt>
                <c:pt idx="253">
                  <c:v>0.597367710536354</c:v>
                </c:pt>
                <c:pt idx="254">
                  <c:v>0.597367710536354</c:v>
                </c:pt>
                <c:pt idx="255">
                  <c:v>0.597367710536355</c:v>
                </c:pt>
                <c:pt idx="256">
                  <c:v>0.597367710536356</c:v>
                </c:pt>
                <c:pt idx="257">
                  <c:v>0.597367710536356</c:v>
                </c:pt>
                <c:pt idx="258">
                  <c:v>0.597367710536356</c:v>
                </c:pt>
                <c:pt idx="259">
                  <c:v>0.597367710536356</c:v>
                </c:pt>
                <c:pt idx="260">
                  <c:v>0.597367710536356</c:v>
                </c:pt>
                <c:pt idx="261">
                  <c:v>0.597367710536356</c:v>
                </c:pt>
                <c:pt idx="262">
                  <c:v>0.597367710536356</c:v>
                </c:pt>
                <c:pt idx="263">
                  <c:v>0.597367710536356</c:v>
                </c:pt>
                <c:pt idx="264">
                  <c:v>0.597367710536356</c:v>
                </c:pt>
                <c:pt idx="265">
                  <c:v>0.597367710536356</c:v>
                </c:pt>
                <c:pt idx="266">
                  <c:v>0.597367710536356</c:v>
                </c:pt>
                <c:pt idx="267">
                  <c:v>0.597367710536356</c:v>
                </c:pt>
                <c:pt idx="268">
                  <c:v>0.597367710536356</c:v>
                </c:pt>
                <c:pt idx="269">
                  <c:v>0.597367710536356</c:v>
                </c:pt>
                <c:pt idx="270">
                  <c:v>0.597367710536356</c:v>
                </c:pt>
                <c:pt idx="271">
                  <c:v>0.597367710536356</c:v>
                </c:pt>
                <c:pt idx="272">
                  <c:v>0.597367710536356</c:v>
                </c:pt>
                <c:pt idx="273">
                  <c:v>0.597367710536356</c:v>
                </c:pt>
                <c:pt idx="274">
                  <c:v>0.597367710536356</c:v>
                </c:pt>
                <c:pt idx="275">
                  <c:v>0.597367710536356</c:v>
                </c:pt>
                <c:pt idx="276">
                  <c:v>0.597367710536356</c:v>
                </c:pt>
                <c:pt idx="277">
                  <c:v>0.597367710536356</c:v>
                </c:pt>
                <c:pt idx="278">
                  <c:v>0.597367710536356</c:v>
                </c:pt>
                <c:pt idx="279">
                  <c:v>0.597367710536356</c:v>
                </c:pt>
                <c:pt idx="280">
                  <c:v>0.597367710536356</c:v>
                </c:pt>
                <c:pt idx="281">
                  <c:v>0.597367710536356</c:v>
                </c:pt>
                <c:pt idx="282">
                  <c:v>0.597367710536356</c:v>
                </c:pt>
                <c:pt idx="283">
                  <c:v>0.597367710536356</c:v>
                </c:pt>
                <c:pt idx="284">
                  <c:v>0.597367710536354</c:v>
                </c:pt>
                <c:pt idx="285">
                  <c:v>0.597367710536353</c:v>
                </c:pt>
                <c:pt idx="286">
                  <c:v>0.597367710536351</c:v>
                </c:pt>
                <c:pt idx="287">
                  <c:v>0.597367710536353</c:v>
                </c:pt>
                <c:pt idx="288">
                  <c:v>0.597367710536354</c:v>
                </c:pt>
                <c:pt idx="289">
                  <c:v>0.597367710536356</c:v>
                </c:pt>
                <c:pt idx="290">
                  <c:v>0.597367710536356</c:v>
                </c:pt>
                <c:pt idx="291">
                  <c:v>0.597367710536356</c:v>
                </c:pt>
                <c:pt idx="292">
                  <c:v>0.597367710536356</c:v>
                </c:pt>
                <c:pt idx="293">
                  <c:v>0.597367710536356</c:v>
                </c:pt>
                <c:pt idx="294">
                  <c:v>0.597367710536356</c:v>
                </c:pt>
                <c:pt idx="295">
                  <c:v>0.597367710536356</c:v>
                </c:pt>
                <c:pt idx="296">
                  <c:v>0.597367710536356</c:v>
                </c:pt>
                <c:pt idx="297">
                  <c:v>0.597367710536356</c:v>
                </c:pt>
                <c:pt idx="298">
                  <c:v>0.597367710536356</c:v>
                </c:pt>
                <c:pt idx="299">
                  <c:v>0.597367710536356</c:v>
                </c:pt>
                <c:pt idx="300">
                  <c:v>0.597367710536356</c:v>
                </c:pt>
                <c:pt idx="301">
                  <c:v>0.597367710536219</c:v>
                </c:pt>
                <c:pt idx="302">
                  <c:v>0.51771868246442</c:v>
                </c:pt>
                <c:pt idx="303">
                  <c:v>0.438069654393075</c:v>
                </c:pt>
                <c:pt idx="304">
                  <c:v>0.358420626322186</c:v>
                </c:pt>
                <c:pt idx="305">
                  <c:v>0.30913779020284</c:v>
                </c:pt>
                <c:pt idx="306">
                  <c:v>0.259854954083494</c:v>
                </c:pt>
                <c:pt idx="307">
                  <c:v>0.210572117964148</c:v>
                </c:pt>
                <c:pt idx="308">
                  <c:v>0.161289281845256</c:v>
                </c:pt>
                <c:pt idx="309">
                  <c:v>0.112006445725566</c:v>
                </c:pt>
                <c:pt idx="310">
                  <c:v>0.112473139249424</c:v>
                </c:pt>
                <c:pt idx="311">
                  <c:v>0.112939832773279</c:v>
                </c:pt>
                <c:pt idx="312">
                  <c:v>0.113406526297137</c:v>
                </c:pt>
                <c:pt idx="313">
                  <c:v>0.113873219820992</c:v>
                </c:pt>
                <c:pt idx="314">
                  <c:v>0.11433991334485</c:v>
                </c:pt>
                <c:pt idx="315">
                  <c:v>0.114806606868704</c:v>
                </c:pt>
                <c:pt idx="316">
                  <c:v>0.115273300392563</c:v>
                </c:pt>
                <c:pt idx="317">
                  <c:v>0.115739993916417</c:v>
                </c:pt>
                <c:pt idx="318">
                  <c:v>0.116206687440275</c:v>
                </c:pt>
                <c:pt idx="319">
                  <c:v>0.11667338096413</c:v>
                </c:pt>
                <c:pt idx="320">
                  <c:v>0.117140074487988</c:v>
                </c:pt>
                <c:pt idx="321">
                  <c:v>0.117606768011843</c:v>
                </c:pt>
                <c:pt idx="322">
                  <c:v>0.118073461535701</c:v>
                </c:pt>
                <c:pt idx="323">
                  <c:v>0.118540155059556</c:v>
                </c:pt>
                <c:pt idx="324">
                  <c:v>0.119006848583414</c:v>
                </c:pt>
                <c:pt idx="325">
                  <c:v>0.119473542107265</c:v>
                </c:pt>
                <c:pt idx="326">
                  <c:v>0.118333121009357</c:v>
                </c:pt>
                <c:pt idx="327">
                  <c:v>0.117192699911449</c:v>
                </c:pt>
                <c:pt idx="328">
                  <c:v>0.116052278813541</c:v>
                </c:pt>
                <c:pt idx="329">
                  <c:v>0.114911857715633</c:v>
                </c:pt>
                <c:pt idx="330">
                  <c:v>0.113771436617725</c:v>
                </c:pt>
                <c:pt idx="331">
                  <c:v>0.112631015519817</c:v>
                </c:pt>
                <c:pt idx="332">
                  <c:v>0.111490594421909</c:v>
                </c:pt>
                <c:pt idx="333">
                  <c:v>0.110350173324001</c:v>
                </c:pt>
                <c:pt idx="334">
                  <c:v>0.109209752226093</c:v>
                </c:pt>
                <c:pt idx="335">
                  <c:v>0.108069331128185</c:v>
                </c:pt>
                <c:pt idx="336">
                  <c:v>0.106928910030277</c:v>
                </c:pt>
                <c:pt idx="337">
                  <c:v>0.105788488932369</c:v>
                </c:pt>
                <c:pt idx="338">
                  <c:v>0.104648067834461</c:v>
                </c:pt>
                <c:pt idx="339">
                  <c:v>0.103507646736553</c:v>
                </c:pt>
                <c:pt idx="340">
                  <c:v>0.102367225638652</c:v>
                </c:pt>
                <c:pt idx="341">
                  <c:v>0.101226804540744</c:v>
                </c:pt>
                <c:pt idx="342">
                  <c:v>0.100086383442836</c:v>
                </c:pt>
                <c:pt idx="343">
                  <c:v>0.0989459623449278</c:v>
                </c:pt>
                <c:pt idx="344">
                  <c:v>0.0978055412470198</c:v>
                </c:pt>
                <c:pt idx="345">
                  <c:v>0.0966651201491118</c:v>
                </c:pt>
                <c:pt idx="346">
                  <c:v>0.0955246990512038</c:v>
                </c:pt>
                <c:pt idx="347">
                  <c:v>0.0943842779532957</c:v>
                </c:pt>
                <c:pt idx="348">
                  <c:v>0.0932438568553877</c:v>
                </c:pt>
                <c:pt idx="349">
                  <c:v>0.0921034357574797</c:v>
                </c:pt>
                <c:pt idx="350">
                  <c:v>0.0909630146595717</c:v>
                </c:pt>
                <c:pt idx="351">
                  <c:v>0.0898225935616637</c:v>
                </c:pt>
                <c:pt idx="352">
                  <c:v>0.0886821724637557</c:v>
                </c:pt>
                <c:pt idx="353">
                  <c:v>0.0875417513658476</c:v>
                </c:pt>
                <c:pt idx="354">
                  <c:v>0.0864013302679396</c:v>
                </c:pt>
                <c:pt idx="355">
                  <c:v>0.0852609091700458</c:v>
                </c:pt>
                <c:pt idx="356">
                  <c:v>0.0797286147835052</c:v>
                </c:pt>
                <c:pt idx="357">
                  <c:v>0.0741963203969931</c:v>
                </c:pt>
                <c:pt idx="358">
                  <c:v>0.0686640260104809</c:v>
                </c:pt>
                <c:pt idx="359">
                  <c:v>0.0631317316239688</c:v>
                </c:pt>
                <c:pt idx="360">
                  <c:v>0.0575994372374282</c:v>
                </c:pt>
                <c:pt idx="361">
                  <c:v>0.0520671428509161</c:v>
                </c:pt>
                <c:pt idx="362">
                  <c:v>0.0465348484644039</c:v>
                </c:pt>
                <c:pt idx="363">
                  <c:v>0.0410025540778634</c:v>
                </c:pt>
                <c:pt idx="364">
                  <c:v>0.0354702596913512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label 6</c:f>
              <c:strCache>
                <c:ptCount val="1"/>
                <c:pt idx="0">
                  <c:v>Column E</c:v>
                </c:pt>
              </c:strCache>
            </c:strRef>
          </c:tx>
          <c:spPr>
            <a:solidFill>
              <a:srgbClr val="e3ab00"/>
            </a:solidFill>
            <a:ln w="19080">
              <a:solidFill>
                <a:srgbClr val="e3ab0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7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6</c:f>
              <c:numCache>
                <c:formatCode>General</c:formatCode>
                <c:ptCount val="365"/>
                <c:pt idx="0">
                  <c:v>0.0982415727859447</c:v>
                </c:pt>
                <c:pt idx="1">
                  <c:v>0.0987993667185769</c:v>
                </c:pt>
                <c:pt idx="2">
                  <c:v>0.0993571606512091</c:v>
                </c:pt>
                <c:pt idx="3">
                  <c:v>0.0999149545838414</c:v>
                </c:pt>
                <c:pt idx="4">
                  <c:v>0.100472748516474</c:v>
                </c:pt>
                <c:pt idx="5">
                  <c:v>0.101030542449106</c:v>
                </c:pt>
                <c:pt idx="6">
                  <c:v>0.101588336381738</c:v>
                </c:pt>
                <c:pt idx="7">
                  <c:v>0.10214613031437</c:v>
                </c:pt>
                <c:pt idx="8">
                  <c:v>0.102703924247002</c:v>
                </c:pt>
                <c:pt idx="9">
                  <c:v>0.103261718179635</c:v>
                </c:pt>
                <c:pt idx="10">
                  <c:v>0.103819512112267</c:v>
                </c:pt>
                <c:pt idx="11">
                  <c:v>0.104377306044899</c:v>
                </c:pt>
                <c:pt idx="12">
                  <c:v>0.104935099977531</c:v>
                </c:pt>
                <c:pt idx="13">
                  <c:v>0.105492893910164</c:v>
                </c:pt>
                <c:pt idx="14">
                  <c:v>0.106050687842796</c:v>
                </c:pt>
                <c:pt idx="15">
                  <c:v>0.106608481775428</c:v>
                </c:pt>
                <c:pt idx="16">
                  <c:v>0.107166275708064</c:v>
                </c:pt>
                <c:pt idx="17">
                  <c:v>0.107724069640696</c:v>
                </c:pt>
                <c:pt idx="18">
                  <c:v>0.108281863573328</c:v>
                </c:pt>
                <c:pt idx="19">
                  <c:v>0.10883965750596</c:v>
                </c:pt>
                <c:pt idx="20">
                  <c:v>0.109397451438593</c:v>
                </c:pt>
                <c:pt idx="21">
                  <c:v>0.109955245371225</c:v>
                </c:pt>
                <c:pt idx="22">
                  <c:v>0.110513039303857</c:v>
                </c:pt>
                <c:pt idx="23">
                  <c:v>0.111070833236489</c:v>
                </c:pt>
                <c:pt idx="24">
                  <c:v>0.111628627169122</c:v>
                </c:pt>
                <c:pt idx="25">
                  <c:v>0.112186421101754</c:v>
                </c:pt>
                <c:pt idx="26">
                  <c:v>0.112744215034386</c:v>
                </c:pt>
                <c:pt idx="27">
                  <c:v>0.113302008967018</c:v>
                </c:pt>
                <c:pt idx="28">
                  <c:v>0.11385980289965</c:v>
                </c:pt>
                <c:pt idx="29">
                  <c:v>0.114417596832283</c:v>
                </c:pt>
                <c:pt idx="30">
                  <c:v>0.114975390764915</c:v>
                </c:pt>
                <c:pt idx="31">
                  <c:v>0.115533184697547</c:v>
                </c:pt>
                <c:pt idx="32">
                  <c:v>0.116090978630179</c:v>
                </c:pt>
                <c:pt idx="33">
                  <c:v>0.116648772562812</c:v>
                </c:pt>
                <c:pt idx="34">
                  <c:v>0.117206566495444</c:v>
                </c:pt>
                <c:pt idx="35">
                  <c:v>0.117764360428076</c:v>
                </c:pt>
                <c:pt idx="36">
                  <c:v>0.118322154360708</c:v>
                </c:pt>
                <c:pt idx="37">
                  <c:v>0.11887994829334</c:v>
                </c:pt>
                <c:pt idx="38">
                  <c:v>0.119437742225973</c:v>
                </c:pt>
                <c:pt idx="39">
                  <c:v>0.119995536158605</c:v>
                </c:pt>
                <c:pt idx="40">
                  <c:v>0.120553330091237</c:v>
                </c:pt>
                <c:pt idx="41">
                  <c:v>0.121111124023869</c:v>
                </c:pt>
                <c:pt idx="42">
                  <c:v>0.121668917956502</c:v>
                </c:pt>
                <c:pt idx="43">
                  <c:v>0.122226711889134</c:v>
                </c:pt>
                <c:pt idx="44">
                  <c:v>0.12278450582177</c:v>
                </c:pt>
                <c:pt idx="45">
                  <c:v>0.123342299754402</c:v>
                </c:pt>
                <c:pt idx="46">
                  <c:v>0.123900093687034</c:v>
                </c:pt>
                <c:pt idx="47">
                  <c:v>0.124457887619666</c:v>
                </c:pt>
                <c:pt idx="48">
                  <c:v>0.125015681552298</c:v>
                </c:pt>
                <c:pt idx="49">
                  <c:v>0.125573475484931</c:v>
                </c:pt>
                <c:pt idx="50">
                  <c:v>0.126131269417563</c:v>
                </c:pt>
                <c:pt idx="51">
                  <c:v>0.126689063350195</c:v>
                </c:pt>
                <c:pt idx="52">
                  <c:v>0.127246857282827</c:v>
                </c:pt>
                <c:pt idx="53">
                  <c:v>0.12780465121546</c:v>
                </c:pt>
                <c:pt idx="54">
                  <c:v>0.128362445148092</c:v>
                </c:pt>
                <c:pt idx="55">
                  <c:v>0.128920239080724</c:v>
                </c:pt>
                <c:pt idx="56">
                  <c:v>0.129478033013356</c:v>
                </c:pt>
                <c:pt idx="57">
                  <c:v>0.130035826945988</c:v>
                </c:pt>
                <c:pt idx="58">
                  <c:v>0.130593620878621</c:v>
                </c:pt>
                <c:pt idx="59">
                  <c:v>0.131151414811253</c:v>
                </c:pt>
                <c:pt idx="60">
                  <c:v>0.131709208743885</c:v>
                </c:pt>
                <c:pt idx="61">
                  <c:v>0.132267002676517</c:v>
                </c:pt>
                <c:pt idx="62">
                  <c:v>0.13282479660915</c:v>
                </c:pt>
                <c:pt idx="63">
                  <c:v>0.133382590541782</c:v>
                </c:pt>
                <c:pt idx="64">
                  <c:v>0.133940384474414</c:v>
                </c:pt>
                <c:pt idx="65">
                  <c:v>0.134498178407046</c:v>
                </c:pt>
                <c:pt idx="66">
                  <c:v>0.135055972339678</c:v>
                </c:pt>
                <c:pt idx="67">
                  <c:v>0.135613766272311</c:v>
                </c:pt>
                <c:pt idx="68">
                  <c:v>0.136171560204943</c:v>
                </c:pt>
                <c:pt idx="69">
                  <c:v>0.136729354137575</c:v>
                </c:pt>
                <c:pt idx="70">
                  <c:v>0.137287148070207</c:v>
                </c:pt>
                <c:pt idx="71">
                  <c:v>0.13784494200284</c:v>
                </c:pt>
                <c:pt idx="72">
                  <c:v>0.138402735935475</c:v>
                </c:pt>
                <c:pt idx="73">
                  <c:v>0.138960529868108</c:v>
                </c:pt>
                <c:pt idx="74">
                  <c:v>0.13951832380074</c:v>
                </c:pt>
                <c:pt idx="75">
                  <c:v>0.140076117733372</c:v>
                </c:pt>
                <c:pt idx="76">
                  <c:v>0.140633911666004</c:v>
                </c:pt>
                <c:pt idx="77">
                  <c:v>0.141191705598636</c:v>
                </c:pt>
                <c:pt idx="78">
                  <c:v>0.141749499531269</c:v>
                </c:pt>
                <c:pt idx="79">
                  <c:v>0.142307293463901</c:v>
                </c:pt>
                <c:pt idx="80">
                  <c:v>0.142865087396533</c:v>
                </c:pt>
                <c:pt idx="81">
                  <c:v>0.143422881329165</c:v>
                </c:pt>
                <c:pt idx="82">
                  <c:v>0.143980675261798</c:v>
                </c:pt>
                <c:pt idx="83">
                  <c:v>0.14453846919443</c:v>
                </c:pt>
                <c:pt idx="84">
                  <c:v>0.145096263127062</c:v>
                </c:pt>
                <c:pt idx="85">
                  <c:v>0.145654057059694</c:v>
                </c:pt>
                <c:pt idx="86">
                  <c:v>0.146211850992326</c:v>
                </c:pt>
                <c:pt idx="87">
                  <c:v>0.146769644924959</c:v>
                </c:pt>
                <c:pt idx="88">
                  <c:v>0.147327438857591</c:v>
                </c:pt>
                <c:pt idx="89">
                  <c:v>0.147885232790223</c:v>
                </c:pt>
                <c:pt idx="90">
                  <c:v>0.148443026722855</c:v>
                </c:pt>
                <c:pt idx="91">
                  <c:v>0.149000820655488</c:v>
                </c:pt>
                <c:pt idx="92">
                  <c:v>0.14955861458812</c:v>
                </c:pt>
                <c:pt idx="93">
                  <c:v>0.150116408520752</c:v>
                </c:pt>
                <c:pt idx="94">
                  <c:v>0.150674202453384</c:v>
                </c:pt>
                <c:pt idx="95">
                  <c:v>0.151231996386016</c:v>
                </c:pt>
                <c:pt idx="96">
                  <c:v>0.151789790318649</c:v>
                </c:pt>
                <c:pt idx="97">
                  <c:v>0.152347584251281</c:v>
                </c:pt>
                <c:pt idx="98">
                  <c:v>0.152905378183913</c:v>
                </c:pt>
                <c:pt idx="99">
                  <c:v>0.153463172116545</c:v>
                </c:pt>
                <c:pt idx="100">
                  <c:v>0.154020966049181</c:v>
                </c:pt>
                <c:pt idx="101">
                  <c:v>0.154578759981813</c:v>
                </c:pt>
                <c:pt idx="102">
                  <c:v>0.155136553914446</c:v>
                </c:pt>
                <c:pt idx="103">
                  <c:v>0.155694347847078</c:v>
                </c:pt>
                <c:pt idx="104">
                  <c:v>0.15625214177971</c:v>
                </c:pt>
                <c:pt idx="105">
                  <c:v>0.156809935712342</c:v>
                </c:pt>
                <c:pt idx="106">
                  <c:v>0.157367729644974</c:v>
                </c:pt>
                <c:pt idx="107">
                  <c:v>0.157925523577607</c:v>
                </c:pt>
                <c:pt idx="108">
                  <c:v>0.158483317510239</c:v>
                </c:pt>
                <c:pt idx="109">
                  <c:v>0.159041111442871</c:v>
                </c:pt>
                <c:pt idx="110">
                  <c:v>0.159598905375503</c:v>
                </c:pt>
                <c:pt idx="111">
                  <c:v>0.160156699308136</c:v>
                </c:pt>
                <c:pt idx="112">
                  <c:v>0.160714493240768</c:v>
                </c:pt>
                <c:pt idx="113">
                  <c:v>0.1612722871734</c:v>
                </c:pt>
                <c:pt idx="114">
                  <c:v>0.161830081106032</c:v>
                </c:pt>
                <c:pt idx="115">
                  <c:v>0.162387875038664</c:v>
                </c:pt>
                <c:pt idx="116">
                  <c:v>0.162945668971297</c:v>
                </c:pt>
                <c:pt idx="117">
                  <c:v>0.163503462903929</c:v>
                </c:pt>
                <c:pt idx="118">
                  <c:v>0.164061256836561</c:v>
                </c:pt>
                <c:pt idx="119">
                  <c:v>0.164619050769193</c:v>
                </c:pt>
                <c:pt idx="120">
                  <c:v>0.165176844701826</c:v>
                </c:pt>
                <c:pt idx="121">
                  <c:v>0.165734638634458</c:v>
                </c:pt>
                <c:pt idx="122">
                  <c:v>0.16629243256709</c:v>
                </c:pt>
                <c:pt idx="123">
                  <c:v>0.166850226499722</c:v>
                </c:pt>
                <c:pt idx="124">
                  <c:v>0.167408020432354</c:v>
                </c:pt>
                <c:pt idx="125">
                  <c:v>0.167965814364987</c:v>
                </c:pt>
                <c:pt idx="126">
                  <c:v>0.168523608297619</c:v>
                </c:pt>
                <c:pt idx="127">
                  <c:v>0.169081402230251</c:v>
                </c:pt>
                <c:pt idx="128">
                  <c:v>0.169639196162887</c:v>
                </c:pt>
                <c:pt idx="129">
                  <c:v>0.170196990095519</c:v>
                </c:pt>
                <c:pt idx="130">
                  <c:v>0.170754784028151</c:v>
                </c:pt>
                <c:pt idx="131">
                  <c:v>0.171312577960784</c:v>
                </c:pt>
                <c:pt idx="132">
                  <c:v>0.171870371893416</c:v>
                </c:pt>
                <c:pt idx="133">
                  <c:v>0.172428165826048</c:v>
                </c:pt>
                <c:pt idx="134">
                  <c:v>0.17298595975868</c:v>
                </c:pt>
                <c:pt idx="135">
                  <c:v>0.173543753691312</c:v>
                </c:pt>
                <c:pt idx="136">
                  <c:v>0.174101547623945</c:v>
                </c:pt>
                <c:pt idx="137">
                  <c:v>0.174659341556577</c:v>
                </c:pt>
                <c:pt idx="138">
                  <c:v>0.175217135489209</c:v>
                </c:pt>
                <c:pt idx="139">
                  <c:v>0.175774929421841</c:v>
                </c:pt>
                <c:pt idx="140">
                  <c:v>0.176332723354474</c:v>
                </c:pt>
                <c:pt idx="141">
                  <c:v>0.176890517287106</c:v>
                </c:pt>
                <c:pt idx="142">
                  <c:v>0.177448311219738</c:v>
                </c:pt>
                <c:pt idx="143">
                  <c:v>0.17800610515237</c:v>
                </c:pt>
                <c:pt idx="144">
                  <c:v>0.178563899085002</c:v>
                </c:pt>
                <c:pt idx="145">
                  <c:v>0.179121693017635</c:v>
                </c:pt>
                <c:pt idx="146">
                  <c:v>0.179679486950267</c:v>
                </c:pt>
                <c:pt idx="147">
                  <c:v>0.180237280882899</c:v>
                </c:pt>
                <c:pt idx="148">
                  <c:v>0.180795074815531</c:v>
                </c:pt>
                <c:pt idx="149">
                  <c:v>0.181352868748164</c:v>
                </c:pt>
                <c:pt idx="150">
                  <c:v>0.181910662680796</c:v>
                </c:pt>
                <c:pt idx="151">
                  <c:v>0.182468456613428</c:v>
                </c:pt>
                <c:pt idx="152">
                  <c:v>0.18302625054606</c:v>
                </c:pt>
                <c:pt idx="153">
                  <c:v>0.183584044478692</c:v>
                </c:pt>
                <c:pt idx="154">
                  <c:v>0.184141838411325</c:v>
                </c:pt>
                <c:pt idx="155">
                  <c:v>0.184699632343957</c:v>
                </c:pt>
                <c:pt idx="156">
                  <c:v>0.185257426276593</c:v>
                </c:pt>
                <c:pt idx="157">
                  <c:v>0.185815220209225</c:v>
                </c:pt>
                <c:pt idx="158">
                  <c:v>0.186373014141857</c:v>
                </c:pt>
                <c:pt idx="159">
                  <c:v>0.186930808074489</c:v>
                </c:pt>
                <c:pt idx="160">
                  <c:v>0.187488602007122</c:v>
                </c:pt>
                <c:pt idx="161">
                  <c:v>0.188046395939754</c:v>
                </c:pt>
                <c:pt idx="162">
                  <c:v>0.188604189872386</c:v>
                </c:pt>
                <c:pt idx="163">
                  <c:v>0.189161983805018</c:v>
                </c:pt>
                <c:pt idx="164">
                  <c:v>0.18971977773765</c:v>
                </c:pt>
                <c:pt idx="165">
                  <c:v>0.190277571670283</c:v>
                </c:pt>
                <c:pt idx="166">
                  <c:v>0.190835365602915</c:v>
                </c:pt>
                <c:pt idx="167">
                  <c:v>0.191393159535547</c:v>
                </c:pt>
                <c:pt idx="168">
                  <c:v>0.191950953468179</c:v>
                </c:pt>
                <c:pt idx="169">
                  <c:v>0.192508747400812</c:v>
                </c:pt>
                <c:pt idx="170">
                  <c:v>0.193066541333444</c:v>
                </c:pt>
                <c:pt idx="171">
                  <c:v>0.193624335266076</c:v>
                </c:pt>
                <c:pt idx="172">
                  <c:v>0.194182129198708</c:v>
                </c:pt>
                <c:pt idx="173">
                  <c:v>0.19473992313134</c:v>
                </c:pt>
                <c:pt idx="174">
                  <c:v>0.195297717063973</c:v>
                </c:pt>
                <c:pt idx="175">
                  <c:v>0.195855510996605</c:v>
                </c:pt>
                <c:pt idx="176">
                  <c:v>0.196413304929237</c:v>
                </c:pt>
                <c:pt idx="177">
                  <c:v>0.196971098861869</c:v>
                </c:pt>
                <c:pt idx="178">
                  <c:v>0.197528892794502</c:v>
                </c:pt>
                <c:pt idx="179">
                  <c:v>0.198086686727134</c:v>
                </c:pt>
                <c:pt idx="180">
                  <c:v>0.198644480659766</c:v>
                </c:pt>
                <c:pt idx="181">
                  <c:v>0.199202274592398</c:v>
                </c:pt>
                <c:pt idx="182">
                  <c:v>0.19976006852503</c:v>
                </c:pt>
                <c:pt idx="183">
                  <c:v>0.200317862457663</c:v>
                </c:pt>
                <c:pt idx="184">
                  <c:v>0.200875656390298</c:v>
                </c:pt>
                <c:pt idx="185">
                  <c:v>0.201433450322931</c:v>
                </c:pt>
                <c:pt idx="186">
                  <c:v>0.201991244255563</c:v>
                </c:pt>
                <c:pt idx="187">
                  <c:v>0.202549038188195</c:v>
                </c:pt>
                <c:pt idx="188">
                  <c:v>0.204293336310528</c:v>
                </c:pt>
                <c:pt idx="189">
                  <c:v>0.20603763443286</c:v>
                </c:pt>
                <c:pt idx="190">
                  <c:v>0.207781932555207</c:v>
                </c:pt>
                <c:pt idx="191">
                  <c:v>0.20952623067754</c:v>
                </c:pt>
                <c:pt idx="192">
                  <c:v>0.211270528799872</c:v>
                </c:pt>
                <c:pt idx="193">
                  <c:v>0.213014826922205</c:v>
                </c:pt>
                <c:pt idx="194">
                  <c:v>0.214759125044537</c:v>
                </c:pt>
                <c:pt idx="195">
                  <c:v>0.21650342316687</c:v>
                </c:pt>
                <c:pt idx="196">
                  <c:v>0.218247721289202</c:v>
                </c:pt>
                <c:pt idx="197">
                  <c:v>0.219992019411549</c:v>
                </c:pt>
                <c:pt idx="198">
                  <c:v>0.221736317533882</c:v>
                </c:pt>
                <c:pt idx="199">
                  <c:v>0.223480615656214</c:v>
                </c:pt>
                <c:pt idx="200">
                  <c:v>0.225224913778547</c:v>
                </c:pt>
                <c:pt idx="201">
                  <c:v>0.226969211900879</c:v>
                </c:pt>
                <c:pt idx="202">
                  <c:v>0.228713510023212</c:v>
                </c:pt>
                <c:pt idx="203">
                  <c:v>0.230457808145545</c:v>
                </c:pt>
                <c:pt idx="204">
                  <c:v>0.232202106267891</c:v>
                </c:pt>
                <c:pt idx="205">
                  <c:v>0.233946404390224</c:v>
                </c:pt>
                <c:pt idx="206">
                  <c:v>0.235690702512557</c:v>
                </c:pt>
                <c:pt idx="207">
                  <c:v>0.237435000634889</c:v>
                </c:pt>
                <c:pt idx="208">
                  <c:v>0.239179298757222</c:v>
                </c:pt>
                <c:pt idx="209">
                  <c:v>0.240923596879554</c:v>
                </c:pt>
                <c:pt idx="210">
                  <c:v>0.242667895001887</c:v>
                </c:pt>
                <c:pt idx="211">
                  <c:v>0.244412193124234</c:v>
                </c:pt>
                <c:pt idx="212">
                  <c:v>0.246156491246566</c:v>
                </c:pt>
                <c:pt idx="213">
                  <c:v>0.247900789368899</c:v>
                </c:pt>
                <c:pt idx="214">
                  <c:v>0.249645087491231</c:v>
                </c:pt>
                <c:pt idx="215">
                  <c:v>0.251389385613564</c:v>
                </c:pt>
                <c:pt idx="216">
                  <c:v>0.253133683735896</c:v>
                </c:pt>
                <c:pt idx="217">
                  <c:v>0.254877981858229</c:v>
                </c:pt>
                <c:pt idx="218">
                  <c:v>0.256622279980576</c:v>
                </c:pt>
                <c:pt idx="219">
                  <c:v>0.258366578102908</c:v>
                </c:pt>
                <c:pt idx="220">
                  <c:v>0.260110876225241</c:v>
                </c:pt>
                <c:pt idx="221">
                  <c:v>0.261855174347573</c:v>
                </c:pt>
                <c:pt idx="222">
                  <c:v>0.263599472469906</c:v>
                </c:pt>
                <c:pt idx="223">
                  <c:v>0.265343770592239</c:v>
                </c:pt>
                <c:pt idx="224">
                  <c:v>0.267088068714571</c:v>
                </c:pt>
                <c:pt idx="225">
                  <c:v>0.268832366836918</c:v>
                </c:pt>
                <c:pt idx="226">
                  <c:v>0.27057666495925</c:v>
                </c:pt>
                <c:pt idx="227">
                  <c:v>0.272320963081583</c:v>
                </c:pt>
                <c:pt idx="228">
                  <c:v>0.274065261203916</c:v>
                </c:pt>
                <c:pt idx="229">
                  <c:v>0.275809559326149</c:v>
                </c:pt>
                <c:pt idx="230">
                  <c:v>0.296152814443303</c:v>
                </c:pt>
                <c:pt idx="231">
                  <c:v>0.316496069560344</c:v>
                </c:pt>
                <c:pt idx="232">
                  <c:v>0.336839324677499</c:v>
                </c:pt>
                <c:pt idx="233">
                  <c:v>0.357182579794539</c:v>
                </c:pt>
                <c:pt idx="234">
                  <c:v>0.377525834911694</c:v>
                </c:pt>
                <c:pt idx="235">
                  <c:v>0.397869090028735</c:v>
                </c:pt>
                <c:pt idx="236">
                  <c:v>0.418212345145889</c:v>
                </c:pt>
                <c:pt idx="237">
                  <c:v>0.43855560026293</c:v>
                </c:pt>
                <c:pt idx="238">
                  <c:v>0.458898855380085</c:v>
                </c:pt>
                <c:pt idx="239">
                  <c:v>0.479242110497125</c:v>
                </c:pt>
                <c:pt idx="240">
                  <c:v>0.49958536561428</c:v>
                </c:pt>
                <c:pt idx="241">
                  <c:v>0.519928620731321</c:v>
                </c:pt>
                <c:pt idx="242">
                  <c:v>0.540271875848475</c:v>
                </c:pt>
                <c:pt idx="243">
                  <c:v>0.560615130965516</c:v>
                </c:pt>
                <c:pt idx="244">
                  <c:v>0.580958386082557</c:v>
                </c:pt>
                <c:pt idx="245">
                  <c:v>0.601301641199711</c:v>
                </c:pt>
                <c:pt idx="246">
                  <c:v>0.621644896316752</c:v>
                </c:pt>
                <c:pt idx="247">
                  <c:v>0.641988151433907</c:v>
                </c:pt>
                <c:pt idx="248">
                  <c:v>0.662331406551058</c:v>
                </c:pt>
                <c:pt idx="249">
                  <c:v>0.661929993577388</c:v>
                </c:pt>
                <c:pt idx="250">
                  <c:v>0.661528580603722</c:v>
                </c:pt>
                <c:pt idx="251">
                  <c:v>0.661127167630056</c:v>
                </c:pt>
                <c:pt idx="252">
                  <c:v>0.660725754656387</c:v>
                </c:pt>
                <c:pt idx="253">
                  <c:v>0.660324341682721</c:v>
                </c:pt>
                <c:pt idx="254">
                  <c:v>0.659922928709054</c:v>
                </c:pt>
                <c:pt idx="255">
                  <c:v>0.659521515735385</c:v>
                </c:pt>
                <c:pt idx="256">
                  <c:v>0.659120102761719</c:v>
                </c:pt>
                <c:pt idx="257">
                  <c:v>0.658718689788053</c:v>
                </c:pt>
                <c:pt idx="258">
                  <c:v>0.658317276814383</c:v>
                </c:pt>
                <c:pt idx="259">
                  <c:v>0.657915863840717</c:v>
                </c:pt>
                <c:pt idx="260">
                  <c:v>0.657514450867048</c:v>
                </c:pt>
                <c:pt idx="261">
                  <c:v>0.657113037893382</c:v>
                </c:pt>
                <c:pt idx="262">
                  <c:v>0.656711624919716</c:v>
                </c:pt>
                <c:pt idx="263">
                  <c:v>0.656310211946046</c:v>
                </c:pt>
                <c:pt idx="264">
                  <c:v>0.65590879897238</c:v>
                </c:pt>
                <c:pt idx="265">
                  <c:v>0.655507385998714</c:v>
                </c:pt>
                <c:pt idx="266">
                  <c:v>0.655105973025044</c:v>
                </c:pt>
                <c:pt idx="267">
                  <c:v>0.652554133406738</c:v>
                </c:pt>
                <c:pt idx="268">
                  <c:v>0.650002293788418</c:v>
                </c:pt>
                <c:pt idx="269">
                  <c:v>0.647450454170112</c:v>
                </c:pt>
                <c:pt idx="270">
                  <c:v>0.644898614551792</c:v>
                </c:pt>
                <c:pt idx="271">
                  <c:v>0.642346774933486</c:v>
                </c:pt>
                <c:pt idx="272">
                  <c:v>0.639794935315166</c:v>
                </c:pt>
                <c:pt idx="273">
                  <c:v>0.63724309569686</c:v>
                </c:pt>
                <c:pt idx="274">
                  <c:v>0.63469125607854</c:v>
                </c:pt>
                <c:pt idx="275">
                  <c:v>0.632139416460234</c:v>
                </c:pt>
                <c:pt idx="276">
                  <c:v>0.629587576841914</c:v>
                </c:pt>
                <c:pt idx="277">
                  <c:v>0.627035737223594</c:v>
                </c:pt>
                <c:pt idx="278">
                  <c:v>0.624483897605387</c:v>
                </c:pt>
                <c:pt idx="279">
                  <c:v>0.639946489193108</c:v>
                </c:pt>
                <c:pt idx="280">
                  <c:v>0.655409080780828</c:v>
                </c:pt>
                <c:pt idx="281">
                  <c:v>0.670871672368435</c:v>
                </c:pt>
                <c:pt idx="282">
                  <c:v>0.686334263956155</c:v>
                </c:pt>
                <c:pt idx="283">
                  <c:v>0.701796855543876</c:v>
                </c:pt>
                <c:pt idx="284">
                  <c:v>0.717259447131596</c:v>
                </c:pt>
                <c:pt idx="285">
                  <c:v>0.732722038719203</c:v>
                </c:pt>
                <c:pt idx="286">
                  <c:v>0.748184630306923</c:v>
                </c:pt>
                <c:pt idx="287">
                  <c:v>0.763647221894644</c:v>
                </c:pt>
                <c:pt idx="288">
                  <c:v>0.779109813482364</c:v>
                </c:pt>
                <c:pt idx="289">
                  <c:v>0.794572405069971</c:v>
                </c:pt>
                <c:pt idx="290">
                  <c:v>0.810034996657691</c:v>
                </c:pt>
                <c:pt idx="291">
                  <c:v>0.825497588245412</c:v>
                </c:pt>
                <c:pt idx="292">
                  <c:v>0.840960179833019</c:v>
                </c:pt>
                <c:pt idx="293">
                  <c:v>0.821983124186886</c:v>
                </c:pt>
                <c:pt idx="294">
                  <c:v>0.803006068540753</c:v>
                </c:pt>
                <c:pt idx="295">
                  <c:v>0.784029012894621</c:v>
                </c:pt>
                <c:pt idx="296">
                  <c:v>0.765051957248488</c:v>
                </c:pt>
                <c:pt idx="297">
                  <c:v>0.746074901602356</c:v>
                </c:pt>
                <c:pt idx="298">
                  <c:v>0.727097845956223</c:v>
                </c:pt>
                <c:pt idx="299">
                  <c:v>0.70812079031009</c:v>
                </c:pt>
                <c:pt idx="300">
                  <c:v>0.689143734663958</c:v>
                </c:pt>
                <c:pt idx="301">
                  <c:v>0.670166679017825</c:v>
                </c:pt>
                <c:pt idx="302">
                  <c:v>0.651189623371693</c:v>
                </c:pt>
                <c:pt idx="303">
                  <c:v>0.63221256772556</c:v>
                </c:pt>
                <c:pt idx="304">
                  <c:v>0.613235512079314</c:v>
                </c:pt>
                <c:pt idx="305">
                  <c:v>0.595061945033876</c:v>
                </c:pt>
                <c:pt idx="306">
                  <c:v>0.576888377988325</c:v>
                </c:pt>
                <c:pt idx="307">
                  <c:v>0.558714810942774</c:v>
                </c:pt>
                <c:pt idx="308">
                  <c:v>0.540541243897223</c:v>
                </c:pt>
                <c:pt idx="309">
                  <c:v>0.522367676851673</c:v>
                </c:pt>
                <c:pt idx="310">
                  <c:v>0.504194109806122</c:v>
                </c:pt>
                <c:pt idx="311">
                  <c:v>0.486020542760684</c:v>
                </c:pt>
                <c:pt idx="312">
                  <c:v>0.467846975715133</c:v>
                </c:pt>
                <c:pt idx="313">
                  <c:v>0.449673408669582</c:v>
                </c:pt>
                <c:pt idx="314">
                  <c:v>0.431499841624031</c:v>
                </c:pt>
                <c:pt idx="315">
                  <c:v>0.413326274578481</c:v>
                </c:pt>
                <c:pt idx="316">
                  <c:v>0.395152707533043</c:v>
                </c:pt>
                <c:pt idx="317">
                  <c:v>0.376979140487606</c:v>
                </c:pt>
                <c:pt idx="318">
                  <c:v>0.364253818052134</c:v>
                </c:pt>
                <c:pt idx="319">
                  <c:v>0.351528495616549</c:v>
                </c:pt>
                <c:pt idx="320">
                  <c:v>0.338803173180963</c:v>
                </c:pt>
                <c:pt idx="321">
                  <c:v>0.326077850745492</c:v>
                </c:pt>
                <c:pt idx="322">
                  <c:v>0.313352528309906</c:v>
                </c:pt>
                <c:pt idx="323">
                  <c:v>0.300627205874434</c:v>
                </c:pt>
                <c:pt idx="324">
                  <c:v>0.287901883438849</c:v>
                </c:pt>
                <c:pt idx="325">
                  <c:v>0.275176561003263</c:v>
                </c:pt>
                <c:pt idx="326">
                  <c:v>0.262451238567792</c:v>
                </c:pt>
                <c:pt idx="327">
                  <c:v>0.249725916132206</c:v>
                </c:pt>
                <c:pt idx="328">
                  <c:v>0.237000593696735</c:v>
                </c:pt>
                <c:pt idx="329">
                  <c:v>0.224275271261149</c:v>
                </c:pt>
                <c:pt idx="330">
                  <c:v>0.211549948825564</c:v>
                </c:pt>
                <c:pt idx="331">
                  <c:v>0.198824626390092</c:v>
                </c:pt>
                <c:pt idx="332">
                  <c:v>0.186099303954506</c:v>
                </c:pt>
                <c:pt idx="333">
                  <c:v>0.173373981519035</c:v>
                </c:pt>
                <c:pt idx="334">
                  <c:v>0.160648659083449</c:v>
                </c:pt>
                <c:pt idx="335">
                  <c:v>0.147923336647864</c:v>
                </c:pt>
                <c:pt idx="336">
                  <c:v>0.135198014212392</c:v>
                </c:pt>
                <c:pt idx="337">
                  <c:v>0.122472691776807</c:v>
                </c:pt>
                <c:pt idx="338">
                  <c:v>0.109747369341335</c:v>
                </c:pt>
                <c:pt idx="339">
                  <c:v>0.0970220469057495</c:v>
                </c:pt>
                <c:pt idx="340">
                  <c:v>0.0842967244701338</c:v>
                </c:pt>
                <c:pt idx="341">
                  <c:v>0.0846035477312572</c:v>
                </c:pt>
                <c:pt idx="342">
                  <c:v>0.0849103709923789</c:v>
                </c:pt>
                <c:pt idx="343">
                  <c:v>0.0852171942535023</c:v>
                </c:pt>
                <c:pt idx="344">
                  <c:v>0.0855240175146239</c:v>
                </c:pt>
                <c:pt idx="345">
                  <c:v>0.0858308407757473</c:v>
                </c:pt>
                <c:pt idx="346">
                  <c:v>0.086137664036869</c:v>
                </c:pt>
                <c:pt idx="347">
                  <c:v>0.0864444872979906</c:v>
                </c:pt>
                <c:pt idx="348">
                  <c:v>0.086751310559114</c:v>
                </c:pt>
                <c:pt idx="349">
                  <c:v>0.0870581338202356</c:v>
                </c:pt>
                <c:pt idx="350">
                  <c:v>0.0873649570813591</c:v>
                </c:pt>
                <c:pt idx="351">
                  <c:v>0.0876717803424807</c:v>
                </c:pt>
                <c:pt idx="352">
                  <c:v>0.0879786036036041</c:v>
                </c:pt>
                <c:pt idx="353">
                  <c:v>0.0882854268647257</c:v>
                </c:pt>
                <c:pt idx="354">
                  <c:v>0.0885922501258474</c:v>
                </c:pt>
                <c:pt idx="355">
                  <c:v>0.0888990733869708</c:v>
                </c:pt>
                <c:pt idx="356">
                  <c:v>0.0892058966480924</c:v>
                </c:pt>
                <c:pt idx="357">
                  <c:v>0.0895127199092158</c:v>
                </c:pt>
                <c:pt idx="358">
                  <c:v>0.0898195431703375</c:v>
                </c:pt>
                <c:pt idx="359">
                  <c:v>0.0901263664314609</c:v>
                </c:pt>
                <c:pt idx="360">
                  <c:v>0.0904331896925825</c:v>
                </c:pt>
                <c:pt idx="361">
                  <c:v>0.0907400129537042</c:v>
                </c:pt>
                <c:pt idx="362">
                  <c:v>0.0910468362148276</c:v>
                </c:pt>
                <c:pt idx="363">
                  <c:v>0.0913536594759492</c:v>
                </c:pt>
                <c:pt idx="364">
                  <c:v>0.0916604827370726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label 8</c:f>
              <c:strCache>
                <c:ptCount val="1"/>
                <c:pt idx="0">
                  <c:v>Column F</c:v>
                </c:pt>
              </c:strCache>
            </c:strRef>
          </c:tx>
          <c:spPr>
            <a:solidFill>
              <a:srgbClr val="518abd"/>
            </a:solidFill>
            <a:ln w="19080">
              <a:solidFill>
                <a:srgbClr val="518abd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9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8</c:f>
              <c:numCache>
                <c:formatCode>General</c:formatCode>
                <c:ptCount val="365"/>
                <c:pt idx="0">
                  <c:v>0.100606218706194</c:v>
                </c:pt>
                <c:pt idx="1">
                  <c:v>0.101183384833018</c:v>
                </c:pt>
                <c:pt idx="2">
                  <c:v>0.101760550959838</c:v>
                </c:pt>
                <c:pt idx="3">
                  <c:v>0.102337717086659</c:v>
                </c:pt>
                <c:pt idx="4">
                  <c:v>0.102914883213479</c:v>
                </c:pt>
                <c:pt idx="5">
                  <c:v>0.1034920493403</c:v>
                </c:pt>
                <c:pt idx="6">
                  <c:v>0.104069215467121</c:v>
                </c:pt>
                <c:pt idx="7">
                  <c:v>0.104646381593941</c:v>
                </c:pt>
                <c:pt idx="8">
                  <c:v>0.105223547720762</c:v>
                </c:pt>
                <c:pt idx="9">
                  <c:v>0.105800713847582</c:v>
                </c:pt>
                <c:pt idx="10">
                  <c:v>0.106377879974403</c:v>
                </c:pt>
                <c:pt idx="11">
                  <c:v>0.106955046101223</c:v>
                </c:pt>
                <c:pt idx="12">
                  <c:v>0.107532212228044</c:v>
                </c:pt>
                <c:pt idx="13">
                  <c:v>0.108109378354865</c:v>
                </c:pt>
                <c:pt idx="14">
                  <c:v>0.108686544481685</c:v>
                </c:pt>
                <c:pt idx="15">
                  <c:v>0.109263710608506</c:v>
                </c:pt>
                <c:pt idx="16">
                  <c:v>0.109840876735326</c:v>
                </c:pt>
                <c:pt idx="17">
                  <c:v>0.110418042862147</c:v>
                </c:pt>
                <c:pt idx="18">
                  <c:v>0.110995208988967</c:v>
                </c:pt>
                <c:pt idx="19">
                  <c:v>0.111572375115788</c:v>
                </c:pt>
                <c:pt idx="20">
                  <c:v>0.112149541242609</c:v>
                </c:pt>
                <c:pt idx="21">
                  <c:v>0.112726707369429</c:v>
                </c:pt>
                <c:pt idx="22">
                  <c:v>0.113303873496253</c:v>
                </c:pt>
                <c:pt idx="23">
                  <c:v>0.113881039623074</c:v>
                </c:pt>
                <c:pt idx="24">
                  <c:v>0.114458205749894</c:v>
                </c:pt>
                <c:pt idx="25">
                  <c:v>0.115035371876715</c:v>
                </c:pt>
                <c:pt idx="26">
                  <c:v>0.115612538003536</c:v>
                </c:pt>
                <c:pt idx="27">
                  <c:v>0.116189704130356</c:v>
                </c:pt>
                <c:pt idx="28">
                  <c:v>0.116766870257177</c:v>
                </c:pt>
                <c:pt idx="29">
                  <c:v>0.117344036383997</c:v>
                </c:pt>
                <c:pt idx="30">
                  <c:v>0.117921202510818</c:v>
                </c:pt>
                <c:pt idx="31">
                  <c:v>0.118498368637638</c:v>
                </c:pt>
                <c:pt idx="32">
                  <c:v>0.119075534764459</c:v>
                </c:pt>
                <c:pt idx="33">
                  <c:v>0.11965270089128</c:v>
                </c:pt>
                <c:pt idx="34">
                  <c:v>0.1202298670181</c:v>
                </c:pt>
                <c:pt idx="35">
                  <c:v>0.120807033144921</c:v>
                </c:pt>
                <c:pt idx="36">
                  <c:v>0.121384199271741</c:v>
                </c:pt>
                <c:pt idx="37">
                  <c:v>0.121961365398562</c:v>
                </c:pt>
                <c:pt idx="38">
                  <c:v>0.122538531525382</c:v>
                </c:pt>
                <c:pt idx="39">
                  <c:v>0.123115697652203</c:v>
                </c:pt>
                <c:pt idx="40">
                  <c:v>0.123692863779024</c:v>
                </c:pt>
                <c:pt idx="41">
                  <c:v>0.124270029905844</c:v>
                </c:pt>
                <c:pt idx="42">
                  <c:v>0.124847196032665</c:v>
                </c:pt>
                <c:pt idx="43">
                  <c:v>0.125424362159489</c:v>
                </c:pt>
                <c:pt idx="44">
                  <c:v>0.126001528286309</c:v>
                </c:pt>
                <c:pt idx="45">
                  <c:v>0.12657869441313</c:v>
                </c:pt>
                <c:pt idx="46">
                  <c:v>0.127155860539951</c:v>
                </c:pt>
                <c:pt idx="47">
                  <c:v>0.127733026666771</c:v>
                </c:pt>
                <c:pt idx="48">
                  <c:v>0.128310192793592</c:v>
                </c:pt>
                <c:pt idx="49">
                  <c:v>0.128887358920412</c:v>
                </c:pt>
                <c:pt idx="50">
                  <c:v>0.129464525047233</c:v>
                </c:pt>
                <c:pt idx="51">
                  <c:v>0.130041691174053</c:v>
                </c:pt>
                <c:pt idx="52">
                  <c:v>0.130618857300874</c:v>
                </c:pt>
                <c:pt idx="53">
                  <c:v>0.131196023427695</c:v>
                </c:pt>
                <c:pt idx="54">
                  <c:v>0.131773189554515</c:v>
                </c:pt>
                <c:pt idx="55">
                  <c:v>0.132350355681336</c:v>
                </c:pt>
                <c:pt idx="56">
                  <c:v>0.132927521808156</c:v>
                </c:pt>
                <c:pt idx="57">
                  <c:v>0.133504687934977</c:v>
                </c:pt>
                <c:pt idx="58">
                  <c:v>0.134081854061797</c:v>
                </c:pt>
                <c:pt idx="59">
                  <c:v>0.134659020188618</c:v>
                </c:pt>
                <c:pt idx="60">
                  <c:v>0.135236186315439</c:v>
                </c:pt>
                <c:pt idx="61">
                  <c:v>0.135813352442259</c:v>
                </c:pt>
                <c:pt idx="62">
                  <c:v>0.13639051856908</c:v>
                </c:pt>
                <c:pt idx="63">
                  <c:v>0.1369676846959</c:v>
                </c:pt>
                <c:pt idx="64">
                  <c:v>0.137544850822724</c:v>
                </c:pt>
                <c:pt idx="65">
                  <c:v>0.138122016949545</c:v>
                </c:pt>
                <c:pt idx="66">
                  <c:v>0.138699183076366</c:v>
                </c:pt>
                <c:pt idx="67">
                  <c:v>0.139276349203186</c:v>
                </c:pt>
                <c:pt idx="68">
                  <c:v>0.139853515330007</c:v>
                </c:pt>
                <c:pt idx="69">
                  <c:v>0.140430681456827</c:v>
                </c:pt>
                <c:pt idx="70">
                  <c:v>0.141007847583648</c:v>
                </c:pt>
                <c:pt idx="71">
                  <c:v>0.141585013710468</c:v>
                </c:pt>
                <c:pt idx="72">
                  <c:v>0.142162179837289</c:v>
                </c:pt>
                <c:pt idx="73">
                  <c:v>0.14273934596411</c:v>
                </c:pt>
                <c:pt idx="74">
                  <c:v>0.14331651209093</c:v>
                </c:pt>
                <c:pt idx="75">
                  <c:v>0.143893678217751</c:v>
                </c:pt>
                <c:pt idx="76">
                  <c:v>0.144470844344571</c:v>
                </c:pt>
                <c:pt idx="77">
                  <c:v>0.145048010471392</c:v>
                </c:pt>
                <c:pt idx="78">
                  <c:v>0.145625176598212</c:v>
                </c:pt>
                <c:pt idx="79">
                  <c:v>0.146202342725033</c:v>
                </c:pt>
                <c:pt idx="80">
                  <c:v>0.146779508851854</c:v>
                </c:pt>
                <c:pt idx="81">
                  <c:v>0.147356674978674</c:v>
                </c:pt>
                <c:pt idx="82">
                  <c:v>0.147933841105495</c:v>
                </c:pt>
                <c:pt idx="83">
                  <c:v>0.148511007232315</c:v>
                </c:pt>
                <c:pt idx="84">
                  <c:v>0.149088173359136</c:v>
                </c:pt>
                <c:pt idx="85">
                  <c:v>0.14966533948596</c:v>
                </c:pt>
                <c:pt idx="86">
                  <c:v>0.150242505612781</c:v>
                </c:pt>
                <c:pt idx="87">
                  <c:v>0.150819671739601</c:v>
                </c:pt>
                <c:pt idx="88">
                  <c:v>0.151396837866422</c:v>
                </c:pt>
                <c:pt idx="89">
                  <c:v>0.151974003993242</c:v>
                </c:pt>
                <c:pt idx="90">
                  <c:v>0.152551170120063</c:v>
                </c:pt>
                <c:pt idx="91">
                  <c:v>0.153128336246883</c:v>
                </c:pt>
                <c:pt idx="92">
                  <c:v>0.153705502373704</c:v>
                </c:pt>
                <c:pt idx="93">
                  <c:v>0.154282668500525</c:v>
                </c:pt>
                <c:pt idx="94">
                  <c:v>0.154859834627345</c:v>
                </c:pt>
                <c:pt idx="95">
                  <c:v>0.155437000754166</c:v>
                </c:pt>
                <c:pt idx="96">
                  <c:v>0.156014166880986</c:v>
                </c:pt>
                <c:pt idx="97">
                  <c:v>0.156591333007807</c:v>
                </c:pt>
                <c:pt idx="98">
                  <c:v>0.157168499134627</c:v>
                </c:pt>
                <c:pt idx="99">
                  <c:v>0.157745665261448</c:v>
                </c:pt>
                <c:pt idx="100">
                  <c:v>0.158322831388269</c:v>
                </c:pt>
                <c:pt idx="101">
                  <c:v>0.158899997515089</c:v>
                </c:pt>
                <c:pt idx="102">
                  <c:v>0.15947716364191</c:v>
                </c:pt>
                <c:pt idx="103">
                  <c:v>0.16005432976873</c:v>
                </c:pt>
                <c:pt idx="104">
                  <c:v>0.160631495895551</c:v>
                </c:pt>
                <c:pt idx="105">
                  <c:v>0.161208662022371</c:v>
                </c:pt>
                <c:pt idx="106">
                  <c:v>0.161785828149196</c:v>
                </c:pt>
                <c:pt idx="107">
                  <c:v>0.162362994276016</c:v>
                </c:pt>
                <c:pt idx="108">
                  <c:v>0.162940160402837</c:v>
                </c:pt>
                <c:pt idx="109">
                  <c:v>0.163517326529657</c:v>
                </c:pt>
                <c:pt idx="110">
                  <c:v>0.164094492656478</c:v>
                </c:pt>
                <c:pt idx="111">
                  <c:v>0.164671658783298</c:v>
                </c:pt>
                <c:pt idx="112">
                  <c:v>0.165248824910119</c:v>
                </c:pt>
                <c:pt idx="113">
                  <c:v>0.16582599103694</c:v>
                </c:pt>
                <c:pt idx="114">
                  <c:v>0.16640315716376</c:v>
                </c:pt>
                <c:pt idx="115">
                  <c:v>0.166980323290581</c:v>
                </c:pt>
                <c:pt idx="116">
                  <c:v>0.167557489417401</c:v>
                </c:pt>
                <c:pt idx="117">
                  <c:v>0.168134655544222</c:v>
                </c:pt>
                <c:pt idx="118">
                  <c:v>0.168711821671042</c:v>
                </c:pt>
                <c:pt idx="119">
                  <c:v>0.169288987797863</c:v>
                </c:pt>
                <c:pt idx="120">
                  <c:v>0.169866153924684</c:v>
                </c:pt>
                <c:pt idx="121">
                  <c:v>0.170443320051504</c:v>
                </c:pt>
                <c:pt idx="122">
                  <c:v>0.171020486178325</c:v>
                </c:pt>
                <c:pt idx="123">
                  <c:v>0.171597652305145</c:v>
                </c:pt>
                <c:pt idx="124">
                  <c:v>0.172174818431966</c:v>
                </c:pt>
                <c:pt idx="125">
                  <c:v>0.172751984558786</c:v>
                </c:pt>
                <c:pt idx="126">
                  <c:v>0.173329150685607</c:v>
                </c:pt>
                <c:pt idx="127">
                  <c:v>0.173906316812431</c:v>
                </c:pt>
                <c:pt idx="128">
                  <c:v>0.174483482939252</c:v>
                </c:pt>
                <c:pt idx="129">
                  <c:v>0.175060649066072</c:v>
                </c:pt>
                <c:pt idx="130">
                  <c:v>0.175637815192893</c:v>
                </c:pt>
                <c:pt idx="131">
                  <c:v>0.176214981319713</c:v>
                </c:pt>
                <c:pt idx="132">
                  <c:v>0.176792147446534</c:v>
                </c:pt>
                <c:pt idx="133">
                  <c:v>0.177369313573355</c:v>
                </c:pt>
                <c:pt idx="134">
                  <c:v>0.177946479700175</c:v>
                </c:pt>
                <c:pt idx="135">
                  <c:v>0.178523645826996</c:v>
                </c:pt>
                <c:pt idx="136">
                  <c:v>0.179100811953816</c:v>
                </c:pt>
                <c:pt idx="137">
                  <c:v>0.179677978080637</c:v>
                </c:pt>
                <c:pt idx="138">
                  <c:v>0.180255144207457</c:v>
                </c:pt>
                <c:pt idx="139">
                  <c:v>0.180832310334278</c:v>
                </c:pt>
                <c:pt idx="140">
                  <c:v>0.181409476461099</c:v>
                </c:pt>
                <c:pt idx="141">
                  <c:v>0.181986642587919</c:v>
                </c:pt>
                <c:pt idx="142">
                  <c:v>0.18256380871474</c:v>
                </c:pt>
                <c:pt idx="143">
                  <c:v>0.18314097484156</c:v>
                </c:pt>
                <c:pt idx="144">
                  <c:v>0.183718140968381</c:v>
                </c:pt>
                <c:pt idx="145">
                  <c:v>0.184295307095201</c:v>
                </c:pt>
                <c:pt idx="146">
                  <c:v>0.184872473222022</c:v>
                </c:pt>
                <c:pt idx="147">
                  <c:v>0.185449639348843</c:v>
                </c:pt>
                <c:pt idx="148">
                  <c:v>0.186026805475667</c:v>
                </c:pt>
                <c:pt idx="149">
                  <c:v>0.186603971602487</c:v>
                </c:pt>
                <c:pt idx="150">
                  <c:v>0.187181137729308</c:v>
                </c:pt>
                <c:pt idx="151">
                  <c:v>0.1877583038561</c:v>
                </c:pt>
                <c:pt idx="152">
                  <c:v>0.193170392441118</c:v>
                </c:pt>
                <c:pt idx="153">
                  <c:v>0.198582481026165</c:v>
                </c:pt>
                <c:pt idx="154">
                  <c:v>0.203994569611183</c:v>
                </c:pt>
                <c:pt idx="155">
                  <c:v>0.209406658196201</c:v>
                </c:pt>
                <c:pt idx="156">
                  <c:v>0.214818746781219</c:v>
                </c:pt>
                <c:pt idx="157">
                  <c:v>0.220230835366237</c:v>
                </c:pt>
                <c:pt idx="158">
                  <c:v>0.225642923951256</c:v>
                </c:pt>
                <c:pt idx="159">
                  <c:v>0.231055012536302</c:v>
                </c:pt>
                <c:pt idx="160">
                  <c:v>0.23646710112132</c:v>
                </c:pt>
                <c:pt idx="161">
                  <c:v>0.241879189706339</c:v>
                </c:pt>
                <c:pt idx="162">
                  <c:v>0.247291278291357</c:v>
                </c:pt>
                <c:pt idx="163">
                  <c:v>0.252703366876375</c:v>
                </c:pt>
                <c:pt idx="164">
                  <c:v>0.258115455461393</c:v>
                </c:pt>
                <c:pt idx="165">
                  <c:v>0.263527544046411</c:v>
                </c:pt>
                <c:pt idx="166">
                  <c:v>0.268939632631458</c:v>
                </c:pt>
                <c:pt idx="167">
                  <c:v>0.274351721216476</c:v>
                </c:pt>
                <c:pt idx="168">
                  <c:v>0.279763809801494</c:v>
                </c:pt>
                <c:pt idx="169">
                  <c:v>0.285175898386512</c:v>
                </c:pt>
                <c:pt idx="170">
                  <c:v>0.290587986971531</c:v>
                </c:pt>
                <c:pt idx="171">
                  <c:v>0.296000075556549</c:v>
                </c:pt>
                <c:pt idx="172">
                  <c:v>0.301412164141567</c:v>
                </c:pt>
                <c:pt idx="173">
                  <c:v>0.306824252726614</c:v>
                </c:pt>
                <c:pt idx="174">
                  <c:v>0.312236341311632</c:v>
                </c:pt>
                <c:pt idx="175">
                  <c:v>0.31764842989665</c:v>
                </c:pt>
                <c:pt idx="176">
                  <c:v>0.323060518481668</c:v>
                </c:pt>
                <c:pt idx="177">
                  <c:v>0.328472607066686</c:v>
                </c:pt>
                <c:pt idx="178">
                  <c:v>0.333884695651705</c:v>
                </c:pt>
                <c:pt idx="179">
                  <c:v>0.339296784236723</c:v>
                </c:pt>
                <c:pt idx="180">
                  <c:v>0.344708872821769</c:v>
                </c:pt>
                <c:pt idx="181">
                  <c:v>0.350120961406787</c:v>
                </c:pt>
                <c:pt idx="182">
                  <c:v>0.355533049991806</c:v>
                </c:pt>
                <c:pt idx="183">
                  <c:v>0.360945138576824</c:v>
                </c:pt>
                <c:pt idx="184">
                  <c:v>0.366357227161842</c:v>
                </c:pt>
                <c:pt idx="185">
                  <c:v>0.37176931574686</c:v>
                </c:pt>
                <c:pt idx="186">
                  <c:v>0.377181404331878</c:v>
                </c:pt>
                <c:pt idx="187">
                  <c:v>0.382593492916925</c:v>
                </c:pt>
                <c:pt idx="188">
                  <c:v>0.388005581501943</c:v>
                </c:pt>
                <c:pt idx="189">
                  <c:v>0.393417670086961</c:v>
                </c:pt>
                <c:pt idx="190">
                  <c:v>0.39882975867198</c:v>
                </c:pt>
                <c:pt idx="191">
                  <c:v>0.404241847256998</c:v>
                </c:pt>
                <c:pt idx="192">
                  <c:v>0.409653935842016</c:v>
                </c:pt>
                <c:pt idx="193">
                  <c:v>0.415066024427034</c:v>
                </c:pt>
                <c:pt idx="194">
                  <c:v>0.420478113012081</c:v>
                </c:pt>
                <c:pt idx="195">
                  <c:v>0.425890201597099</c:v>
                </c:pt>
                <c:pt idx="196">
                  <c:v>0.431302290182117</c:v>
                </c:pt>
                <c:pt idx="197">
                  <c:v>0.436714378767135</c:v>
                </c:pt>
                <c:pt idx="198">
                  <c:v>0.442126467352153</c:v>
                </c:pt>
                <c:pt idx="199">
                  <c:v>0.447538555937172</c:v>
                </c:pt>
                <c:pt idx="200">
                  <c:v>0.452950644522218</c:v>
                </c:pt>
                <c:pt idx="201">
                  <c:v>0.458362733107236</c:v>
                </c:pt>
                <c:pt idx="202">
                  <c:v>0.463774821692255</c:v>
                </c:pt>
                <c:pt idx="203">
                  <c:v>0.469186910277273</c:v>
                </c:pt>
                <c:pt idx="204">
                  <c:v>0.474598998862291</c:v>
                </c:pt>
                <c:pt idx="205">
                  <c:v>0.480011087447309</c:v>
                </c:pt>
                <c:pt idx="206">
                  <c:v>0.485423176032327</c:v>
                </c:pt>
                <c:pt idx="207">
                  <c:v>0.490835264617374</c:v>
                </c:pt>
                <c:pt idx="208">
                  <c:v>0.496247353202392</c:v>
                </c:pt>
                <c:pt idx="209">
                  <c:v>0.50165944178741</c:v>
                </c:pt>
                <c:pt idx="210">
                  <c:v>0.507071530372429</c:v>
                </c:pt>
                <c:pt idx="211">
                  <c:v>0.512483618957447</c:v>
                </c:pt>
                <c:pt idx="212">
                  <c:v>0.517895707542465</c:v>
                </c:pt>
                <c:pt idx="213">
                  <c:v>0.523307796127483</c:v>
                </c:pt>
                <c:pt idx="214">
                  <c:v>0.52871988471253</c:v>
                </c:pt>
                <c:pt idx="215">
                  <c:v>0.534131973297548</c:v>
                </c:pt>
                <c:pt idx="216">
                  <c:v>0.539544061882566</c:v>
                </c:pt>
                <c:pt idx="217">
                  <c:v>0.544956150467584</c:v>
                </c:pt>
                <c:pt idx="218">
                  <c:v>0.550368239052602</c:v>
                </c:pt>
                <c:pt idx="219">
                  <c:v>0.555780327637621</c:v>
                </c:pt>
                <c:pt idx="220">
                  <c:v>0.561192416222639</c:v>
                </c:pt>
                <c:pt idx="221">
                  <c:v>0.566604504807685</c:v>
                </c:pt>
                <c:pt idx="222">
                  <c:v>0.572016593392704</c:v>
                </c:pt>
                <c:pt idx="223">
                  <c:v>0.577428681977722</c:v>
                </c:pt>
                <c:pt idx="224">
                  <c:v>0.58284077056274</c:v>
                </c:pt>
                <c:pt idx="225">
                  <c:v>0.588252859147772</c:v>
                </c:pt>
                <c:pt idx="226">
                  <c:v>0.587224329049995</c:v>
                </c:pt>
                <c:pt idx="227">
                  <c:v>0.586195798952218</c:v>
                </c:pt>
                <c:pt idx="228">
                  <c:v>0.585167268854441</c:v>
                </c:pt>
                <c:pt idx="229">
                  <c:v>0.584138738756664</c:v>
                </c:pt>
                <c:pt idx="230">
                  <c:v>0.583110208658887</c:v>
                </c:pt>
                <c:pt idx="231">
                  <c:v>0.582081678561117</c:v>
                </c:pt>
                <c:pt idx="232">
                  <c:v>0.58105314846334</c:v>
                </c:pt>
                <c:pt idx="233">
                  <c:v>0.580024618365563</c:v>
                </c:pt>
                <c:pt idx="234">
                  <c:v>0.578996088267786</c:v>
                </c:pt>
                <c:pt idx="235">
                  <c:v>0.577967558170009</c:v>
                </c:pt>
                <c:pt idx="236">
                  <c:v>0.576939028072232</c:v>
                </c:pt>
                <c:pt idx="237">
                  <c:v>0.575910497974455</c:v>
                </c:pt>
                <c:pt idx="238">
                  <c:v>0.574881967876678</c:v>
                </c:pt>
                <c:pt idx="239">
                  <c:v>0.573853437778901</c:v>
                </c:pt>
                <c:pt idx="240">
                  <c:v>0.572824907681124</c:v>
                </c:pt>
                <c:pt idx="241">
                  <c:v>0.571796377583347</c:v>
                </c:pt>
                <c:pt idx="242">
                  <c:v>0.57076784748557</c:v>
                </c:pt>
                <c:pt idx="243">
                  <c:v>0.569739317387757</c:v>
                </c:pt>
                <c:pt idx="244">
                  <c:v>0.591703110112121</c:v>
                </c:pt>
                <c:pt idx="245">
                  <c:v>0.613666902836485</c:v>
                </c:pt>
                <c:pt idx="246">
                  <c:v>0.635630695560849</c:v>
                </c:pt>
                <c:pt idx="247">
                  <c:v>0.657594488285213</c:v>
                </c:pt>
                <c:pt idx="248">
                  <c:v>0.679558281009463</c:v>
                </c:pt>
                <c:pt idx="249">
                  <c:v>0.701522073733827</c:v>
                </c:pt>
                <c:pt idx="250">
                  <c:v>0.723485866458191</c:v>
                </c:pt>
                <c:pt idx="251">
                  <c:v>0.745449659182555</c:v>
                </c:pt>
                <c:pt idx="252">
                  <c:v>0.767413451906918</c:v>
                </c:pt>
                <c:pt idx="253">
                  <c:v>0.789377244631169</c:v>
                </c:pt>
                <c:pt idx="254">
                  <c:v>0.811341037355533</c:v>
                </c:pt>
                <c:pt idx="255">
                  <c:v>0.833304830079896</c:v>
                </c:pt>
                <c:pt idx="256">
                  <c:v>0.85526862280426</c:v>
                </c:pt>
                <c:pt idx="257">
                  <c:v>0.877232415528624</c:v>
                </c:pt>
                <c:pt idx="258">
                  <c:v>0.899196208252874</c:v>
                </c:pt>
                <c:pt idx="259">
                  <c:v>0.921160000977238</c:v>
                </c:pt>
                <c:pt idx="260">
                  <c:v>0.943123793701602</c:v>
                </c:pt>
                <c:pt idx="261">
                  <c:v>0.965087586425966</c:v>
                </c:pt>
                <c:pt idx="262">
                  <c:v>0.98705137915033</c:v>
                </c:pt>
                <c:pt idx="263">
                  <c:v>1.00901517187458</c:v>
                </c:pt>
                <c:pt idx="264">
                  <c:v>1.03265683144014</c:v>
                </c:pt>
                <c:pt idx="265">
                  <c:v>1.05629849100569</c:v>
                </c:pt>
                <c:pt idx="266">
                  <c:v>1.07994015057125</c:v>
                </c:pt>
                <c:pt idx="267">
                  <c:v>1.1035818101368</c:v>
                </c:pt>
                <c:pt idx="268">
                  <c:v>1.12722346970213</c:v>
                </c:pt>
                <c:pt idx="269">
                  <c:v>1.15086512926769</c:v>
                </c:pt>
                <c:pt idx="270">
                  <c:v>1.17450678883324</c:v>
                </c:pt>
                <c:pt idx="271">
                  <c:v>1.1981484483988</c:v>
                </c:pt>
                <c:pt idx="272">
                  <c:v>1.22179010796435</c:v>
                </c:pt>
                <c:pt idx="273">
                  <c:v>1.24543176752991</c:v>
                </c:pt>
                <c:pt idx="274">
                  <c:v>1.26907342709546</c:v>
                </c:pt>
                <c:pt idx="275">
                  <c:v>1.24485320221243</c:v>
                </c:pt>
                <c:pt idx="276">
                  <c:v>1.22063297732916</c:v>
                </c:pt>
                <c:pt idx="277">
                  <c:v>1.19641275244612</c:v>
                </c:pt>
                <c:pt idx="278">
                  <c:v>1.17219252756286</c:v>
                </c:pt>
                <c:pt idx="279">
                  <c:v>1.14797230267982</c:v>
                </c:pt>
                <c:pt idx="280">
                  <c:v>1.12375207779678</c:v>
                </c:pt>
                <c:pt idx="281">
                  <c:v>1.09953185291351</c:v>
                </c:pt>
                <c:pt idx="282">
                  <c:v>1.07531162803048</c:v>
                </c:pt>
                <c:pt idx="283">
                  <c:v>1.05109140314744</c:v>
                </c:pt>
                <c:pt idx="284">
                  <c:v>1.13010336964499</c:v>
                </c:pt>
                <c:pt idx="285">
                  <c:v>1.20911533614208</c:v>
                </c:pt>
                <c:pt idx="286">
                  <c:v>1.28812730263962</c:v>
                </c:pt>
                <c:pt idx="287">
                  <c:v>1.36713926913717</c:v>
                </c:pt>
                <c:pt idx="288">
                  <c:v>1.44615123563426</c:v>
                </c:pt>
                <c:pt idx="289">
                  <c:v>1.52516320213181</c:v>
                </c:pt>
                <c:pt idx="290">
                  <c:v>1.60417516862935</c:v>
                </c:pt>
                <c:pt idx="291">
                  <c:v>1.68318713512645</c:v>
                </c:pt>
                <c:pt idx="292">
                  <c:v>1.76219910162399</c:v>
                </c:pt>
                <c:pt idx="293">
                  <c:v>1.59453515348559</c:v>
                </c:pt>
                <c:pt idx="294">
                  <c:v>1.42687120534811</c:v>
                </c:pt>
                <c:pt idx="295">
                  <c:v>1.25920725721062</c:v>
                </c:pt>
                <c:pt idx="296">
                  <c:v>1.09154330907313</c:v>
                </c:pt>
                <c:pt idx="297">
                  <c:v>0.923879360934734</c:v>
                </c:pt>
                <c:pt idx="298">
                  <c:v>0.756215412797246</c:v>
                </c:pt>
                <c:pt idx="299">
                  <c:v>0.588551464659986</c:v>
                </c:pt>
                <c:pt idx="300">
                  <c:v>0.562751948401001</c:v>
                </c:pt>
                <c:pt idx="301">
                  <c:v>0.536952432141788</c:v>
                </c:pt>
                <c:pt idx="302">
                  <c:v>0.511152915882803</c:v>
                </c:pt>
                <c:pt idx="303">
                  <c:v>0.485353399623818</c:v>
                </c:pt>
                <c:pt idx="304">
                  <c:v>0.459553883364606</c:v>
                </c:pt>
                <c:pt idx="305">
                  <c:v>0.433754367105621</c:v>
                </c:pt>
                <c:pt idx="306">
                  <c:v>0.407954850846636</c:v>
                </c:pt>
                <c:pt idx="307">
                  <c:v>0.382155334587424</c:v>
                </c:pt>
                <c:pt idx="308">
                  <c:v>0.356355818328439</c:v>
                </c:pt>
                <c:pt idx="309">
                  <c:v>0.330556302069397</c:v>
                </c:pt>
                <c:pt idx="310">
                  <c:v>0.319497944598766</c:v>
                </c:pt>
                <c:pt idx="311">
                  <c:v>0.308439587128134</c:v>
                </c:pt>
                <c:pt idx="312">
                  <c:v>0.29738122965756</c:v>
                </c:pt>
                <c:pt idx="313">
                  <c:v>0.286322872186929</c:v>
                </c:pt>
                <c:pt idx="314">
                  <c:v>0.275264514716298</c:v>
                </c:pt>
                <c:pt idx="315">
                  <c:v>0.264206157245724</c:v>
                </c:pt>
                <c:pt idx="316">
                  <c:v>0.253147799775093</c:v>
                </c:pt>
                <c:pt idx="317">
                  <c:v>0.242089442304461</c:v>
                </c:pt>
                <c:pt idx="318">
                  <c:v>0.231031084833887</c:v>
                </c:pt>
                <c:pt idx="319">
                  <c:v>0.219972727363214</c:v>
                </c:pt>
                <c:pt idx="320">
                  <c:v>0.219972727363214</c:v>
                </c:pt>
                <c:pt idx="321">
                  <c:v>0.219972727363214</c:v>
                </c:pt>
                <c:pt idx="322">
                  <c:v>0.219972727363214</c:v>
                </c:pt>
                <c:pt idx="323">
                  <c:v>0.219972727363214</c:v>
                </c:pt>
                <c:pt idx="324">
                  <c:v>0.219972727363214</c:v>
                </c:pt>
                <c:pt idx="325">
                  <c:v>0.219972727363214</c:v>
                </c:pt>
                <c:pt idx="326">
                  <c:v>0.219972727363214</c:v>
                </c:pt>
                <c:pt idx="327">
                  <c:v>0.219972727363214</c:v>
                </c:pt>
                <c:pt idx="328">
                  <c:v>0.219972727363214</c:v>
                </c:pt>
                <c:pt idx="329">
                  <c:v>0.219972727363214</c:v>
                </c:pt>
                <c:pt idx="330">
                  <c:v>0.219972727363214</c:v>
                </c:pt>
                <c:pt idx="331">
                  <c:v>0.219972727363214</c:v>
                </c:pt>
                <c:pt idx="332">
                  <c:v>0.219972727363214</c:v>
                </c:pt>
                <c:pt idx="333">
                  <c:v>0.219972727363214</c:v>
                </c:pt>
                <c:pt idx="334">
                  <c:v>0.219972727363214</c:v>
                </c:pt>
                <c:pt idx="335">
                  <c:v>0.219972727363214</c:v>
                </c:pt>
                <c:pt idx="336">
                  <c:v>0.219972727363214</c:v>
                </c:pt>
                <c:pt idx="337">
                  <c:v>0.219972727363214</c:v>
                </c:pt>
                <c:pt idx="338">
                  <c:v>0.219972727363214</c:v>
                </c:pt>
                <c:pt idx="339">
                  <c:v>0.219972727363214</c:v>
                </c:pt>
                <c:pt idx="340">
                  <c:v>0.219972727363214</c:v>
                </c:pt>
                <c:pt idx="341">
                  <c:v>0.219972727363214</c:v>
                </c:pt>
                <c:pt idx="342">
                  <c:v>0.219972727363214</c:v>
                </c:pt>
                <c:pt idx="343">
                  <c:v>0.219972727363214</c:v>
                </c:pt>
                <c:pt idx="344">
                  <c:v>0.219972727363214</c:v>
                </c:pt>
                <c:pt idx="345">
                  <c:v>0.219972727363214</c:v>
                </c:pt>
                <c:pt idx="346">
                  <c:v>0.219972727363214</c:v>
                </c:pt>
                <c:pt idx="347">
                  <c:v>0.219972727363214</c:v>
                </c:pt>
                <c:pt idx="348">
                  <c:v>0.219972727363214</c:v>
                </c:pt>
                <c:pt idx="349">
                  <c:v>0.219972727363214</c:v>
                </c:pt>
                <c:pt idx="350">
                  <c:v>0.219972727363214</c:v>
                </c:pt>
                <c:pt idx="351">
                  <c:v>0.219972727363214</c:v>
                </c:pt>
                <c:pt idx="352">
                  <c:v>0.219972727363214</c:v>
                </c:pt>
                <c:pt idx="353">
                  <c:v>0.219972727363214</c:v>
                </c:pt>
                <c:pt idx="354">
                  <c:v>0.219972727363214</c:v>
                </c:pt>
                <c:pt idx="355">
                  <c:v>0.219972727363214</c:v>
                </c:pt>
                <c:pt idx="356">
                  <c:v>0.219972727363214</c:v>
                </c:pt>
                <c:pt idx="357">
                  <c:v>0.219972727363214</c:v>
                </c:pt>
                <c:pt idx="358">
                  <c:v>0.219972727363214</c:v>
                </c:pt>
                <c:pt idx="359">
                  <c:v>0.219972727363214</c:v>
                </c:pt>
                <c:pt idx="360">
                  <c:v>0.219972727363214</c:v>
                </c:pt>
                <c:pt idx="361">
                  <c:v>0.219972727363214</c:v>
                </c:pt>
                <c:pt idx="362">
                  <c:v>0.219972727363214</c:v>
                </c:pt>
                <c:pt idx="363">
                  <c:v>0.219972727363214</c:v>
                </c:pt>
                <c:pt idx="364">
                  <c:v>0.219972727363214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label 10</c:f>
              <c:strCache>
                <c:ptCount val="1"/>
                <c:pt idx="0">
                  <c:v>Column G</c:v>
                </c:pt>
              </c:strCache>
            </c:strRef>
          </c:tx>
          <c:spPr>
            <a:solidFill>
              <a:srgbClr val="639a3f"/>
            </a:solidFill>
            <a:ln w="19080">
              <a:solidFill>
                <a:srgbClr val="639a3f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11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10</c:f>
              <c:numCache>
                <c:formatCode>General</c:formatCode>
                <c:ptCount val="365"/>
                <c:pt idx="0">
                  <c:v>0.120880505750797</c:v>
                </c:pt>
                <c:pt idx="1">
                  <c:v>0.121878979275024</c:v>
                </c:pt>
                <c:pt idx="2">
                  <c:v>0.122877452799244</c:v>
                </c:pt>
                <c:pt idx="3">
                  <c:v>0.123875926323464</c:v>
                </c:pt>
                <c:pt idx="4">
                  <c:v>0.124874399847691</c:v>
                </c:pt>
                <c:pt idx="5">
                  <c:v>0.125872873371911</c:v>
                </c:pt>
                <c:pt idx="6">
                  <c:v>0.126871346896138</c:v>
                </c:pt>
                <c:pt idx="7">
                  <c:v>0.127869820420358</c:v>
                </c:pt>
                <c:pt idx="8">
                  <c:v>0.128868293944585</c:v>
                </c:pt>
                <c:pt idx="9">
                  <c:v>0.129866767468805</c:v>
                </c:pt>
                <c:pt idx="10">
                  <c:v>0.130865240993025</c:v>
                </c:pt>
                <c:pt idx="11">
                  <c:v>0.131863714517252</c:v>
                </c:pt>
                <c:pt idx="12">
                  <c:v>0.132862188041472</c:v>
                </c:pt>
                <c:pt idx="13">
                  <c:v>0.133860661565699</c:v>
                </c:pt>
                <c:pt idx="14">
                  <c:v>0.134859135089918</c:v>
                </c:pt>
                <c:pt idx="15">
                  <c:v>0.135857608614145</c:v>
                </c:pt>
                <c:pt idx="16">
                  <c:v>0.136856082138365</c:v>
                </c:pt>
                <c:pt idx="17">
                  <c:v>0.137854555662592</c:v>
                </c:pt>
                <c:pt idx="18">
                  <c:v>0.138853029186812</c:v>
                </c:pt>
                <c:pt idx="19">
                  <c:v>0.139851502711032</c:v>
                </c:pt>
                <c:pt idx="20">
                  <c:v>0.140849976235259</c:v>
                </c:pt>
                <c:pt idx="21">
                  <c:v>0.141848449759479</c:v>
                </c:pt>
                <c:pt idx="22">
                  <c:v>0.142846923283706</c:v>
                </c:pt>
                <c:pt idx="23">
                  <c:v>0.143845396807926</c:v>
                </c:pt>
                <c:pt idx="24">
                  <c:v>0.144843870332153</c:v>
                </c:pt>
                <c:pt idx="25">
                  <c:v>0.145842343856373</c:v>
                </c:pt>
                <c:pt idx="26">
                  <c:v>0.146840817380593</c:v>
                </c:pt>
                <c:pt idx="27">
                  <c:v>0.14783929090482</c:v>
                </c:pt>
                <c:pt idx="28">
                  <c:v>0.14883776442904</c:v>
                </c:pt>
                <c:pt idx="29">
                  <c:v>0.149836237953267</c:v>
                </c:pt>
                <c:pt idx="30">
                  <c:v>0.150834711477486</c:v>
                </c:pt>
                <c:pt idx="31">
                  <c:v>0.151833185001713</c:v>
                </c:pt>
                <c:pt idx="32">
                  <c:v>0.152831658525933</c:v>
                </c:pt>
                <c:pt idx="33">
                  <c:v>0.15383013205016</c:v>
                </c:pt>
                <c:pt idx="34">
                  <c:v>0.15482860557438</c:v>
                </c:pt>
                <c:pt idx="35">
                  <c:v>0.1558270790986</c:v>
                </c:pt>
                <c:pt idx="36">
                  <c:v>0.156825552622827</c:v>
                </c:pt>
                <c:pt idx="37">
                  <c:v>0.157824026147047</c:v>
                </c:pt>
                <c:pt idx="38">
                  <c:v>0.158822499671274</c:v>
                </c:pt>
                <c:pt idx="39">
                  <c:v>0.159820973195494</c:v>
                </c:pt>
                <c:pt idx="40">
                  <c:v>0.160819446719721</c:v>
                </c:pt>
                <c:pt idx="41">
                  <c:v>0.161817920243941</c:v>
                </c:pt>
                <c:pt idx="42">
                  <c:v>0.162816393768161</c:v>
                </c:pt>
                <c:pt idx="43">
                  <c:v>0.163814867292388</c:v>
                </c:pt>
                <c:pt idx="44">
                  <c:v>0.164813340816607</c:v>
                </c:pt>
                <c:pt idx="45">
                  <c:v>0.165811814340834</c:v>
                </c:pt>
                <c:pt idx="46">
                  <c:v>0.166810287865054</c:v>
                </c:pt>
                <c:pt idx="47">
                  <c:v>0.167808761389281</c:v>
                </c:pt>
                <c:pt idx="48">
                  <c:v>0.168807234913501</c:v>
                </c:pt>
                <c:pt idx="49">
                  <c:v>0.169805708437728</c:v>
                </c:pt>
                <c:pt idx="50">
                  <c:v>0.170804181961948</c:v>
                </c:pt>
                <c:pt idx="51">
                  <c:v>0.171802655486168</c:v>
                </c:pt>
                <c:pt idx="52">
                  <c:v>0.172801129010395</c:v>
                </c:pt>
                <c:pt idx="53">
                  <c:v>0.173799602534615</c:v>
                </c:pt>
                <c:pt idx="54">
                  <c:v>0.174798076058842</c:v>
                </c:pt>
                <c:pt idx="55">
                  <c:v>0.175796549583062</c:v>
                </c:pt>
                <c:pt idx="56">
                  <c:v>0.176795023107289</c:v>
                </c:pt>
                <c:pt idx="57">
                  <c:v>0.177793496631509</c:v>
                </c:pt>
                <c:pt idx="58">
                  <c:v>0.178791970155729</c:v>
                </c:pt>
                <c:pt idx="59">
                  <c:v>0.179790443679956</c:v>
                </c:pt>
                <c:pt idx="60">
                  <c:v>0.180788917204175</c:v>
                </c:pt>
                <c:pt idx="61">
                  <c:v>0.181787390728402</c:v>
                </c:pt>
                <c:pt idx="62">
                  <c:v>0.182785864252622</c:v>
                </c:pt>
                <c:pt idx="63">
                  <c:v>0.183784337776849</c:v>
                </c:pt>
                <c:pt idx="64">
                  <c:v>0.184782811301069</c:v>
                </c:pt>
                <c:pt idx="65">
                  <c:v>0.185781284825296</c:v>
                </c:pt>
                <c:pt idx="66">
                  <c:v>0.186779758349516</c:v>
                </c:pt>
                <c:pt idx="67">
                  <c:v>0.187778231873736</c:v>
                </c:pt>
                <c:pt idx="68">
                  <c:v>0.188776705397963</c:v>
                </c:pt>
                <c:pt idx="69">
                  <c:v>0.189775178922183</c:v>
                </c:pt>
                <c:pt idx="70">
                  <c:v>0.19077365244641</c:v>
                </c:pt>
                <c:pt idx="71">
                  <c:v>0.19177212597063</c:v>
                </c:pt>
                <c:pt idx="72">
                  <c:v>0.192770599494857</c:v>
                </c:pt>
                <c:pt idx="73">
                  <c:v>0.193769073019077</c:v>
                </c:pt>
                <c:pt idx="74">
                  <c:v>0.194767546543304</c:v>
                </c:pt>
                <c:pt idx="75">
                  <c:v>0.195766020067524</c:v>
                </c:pt>
                <c:pt idx="76">
                  <c:v>0.196764493591743</c:v>
                </c:pt>
                <c:pt idx="77">
                  <c:v>0.19776296711597</c:v>
                </c:pt>
                <c:pt idx="78">
                  <c:v>0.19876144064019</c:v>
                </c:pt>
                <c:pt idx="79">
                  <c:v>0.199759914164417</c:v>
                </c:pt>
                <c:pt idx="80">
                  <c:v>0.200758387688637</c:v>
                </c:pt>
                <c:pt idx="81">
                  <c:v>0.201756861212864</c:v>
                </c:pt>
                <c:pt idx="82">
                  <c:v>0.202755334737084</c:v>
                </c:pt>
                <c:pt idx="83">
                  <c:v>0.203753808261304</c:v>
                </c:pt>
                <c:pt idx="84">
                  <c:v>0.204752281785531</c:v>
                </c:pt>
                <c:pt idx="85">
                  <c:v>0.205750755309751</c:v>
                </c:pt>
                <c:pt idx="86">
                  <c:v>0.206749228833978</c:v>
                </c:pt>
                <c:pt idx="87">
                  <c:v>0.207747702358198</c:v>
                </c:pt>
                <c:pt idx="88">
                  <c:v>0.208746175882425</c:v>
                </c:pt>
                <c:pt idx="89">
                  <c:v>0.209744649406645</c:v>
                </c:pt>
                <c:pt idx="90">
                  <c:v>0.210743122930872</c:v>
                </c:pt>
                <c:pt idx="91">
                  <c:v>0.211741596455091</c:v>
                </c:pt>
                <c:pt idx="92">
                  <c:v>0.212740069979315</c:v>
                </c:pt>
                <c:pt idx="93">
                  <c:v>0.213261370669208</c:v>
                </c:pt>
                <c:pt idx="94">
                  <c:v>0.213782671359102</c:v>
                </c:pt>
                <c:pt idx="95">
                  <c:v>0.214303972048995</c:v>
                </c:pt>
                <c:pt idx="96">
                  <c:v>0.214825272738885</c:v>
                </c:pt>
                <c:pt idx="97">
                  <c:v>0.215346573428778</c:v>
                </c:pt>
                <c:pt idx="98">
                  <c:v>0.215867874118672</c:v>
                </c:pt>
                <c:pt idx="99">
                  <c:v>0.216389174808565</c:v>
                </c:pt>
                <c:pt idx="100">
                  <c:v>0.216910475498459</c:v>
                </c:pt>
                <c:pt idx="101">
                  <c:v>0.217431776188349</c:v>
                </c:pt>
                <c:pt idx="102">
                  <c:v>0.217953076878242</c:v>
                </c:pt>
                <c:pt idx="103">
                  <c:v>0.218474377568135</c:v>
                </c:pt>
                <c:pt idx="104">
                  <c:v>0.218995678258029</c:v>
                </c:pt>
                <c:pt idx="105">
                  <c:v>0.219516978947922</c:v>
                </c:pt>
                <c:pt idx="106">
                  <c:v>0.220038279637812</c:v>
                </c:pt>
                <c:pt idx="107">
                  <c:v>0.220559580327706</c:v>
                </c:pt>
                <c:pt idx="108">
                  <c:v>0.221080881017599</c:v>
                </c:pt>
                <c:pt idx="109">
                  <c:v>0.221602181707492</c:v>
                </c:pt>
                <c:pt idx="110">
                  <c:v>0.222123482397386</c:v>
                </c:pt>
                <c:pt idx="111">
                  <c:v>0.222644783087276</c:v>
                </c:pt>
                <c:pt idx="112">
                  <c:v>0.223166083777169</c:v>
                </c:pt>
                <c:pt idx="113">
                  <c:v>0.223687384467063</c:v>
                </c:pt>
                <c:pt idx="114">
                  <c:v>0.224208685156956</c:v>
                </c:pt>
                <c:pt idx="115">
                  <c:v>0.224729985846846</c:v>
                </c:pt>
                <c:pt idx="116">
                  <c:v>0.225251286536739</c:v>
                </c:pt>
                <c:pt idx="117">
                  <c:v>0.225772587226633</c:v>
                </c:pt>
                <c:pt idx="118">
                  <c:v>0.226293887916526</c:v>
                </c:pt>
                <c:pt idx="119">
                  <c:v>0.22681518860642</c:v>
                </c:pt>
                <c:pt idx="120">
                  <c:v>0.227336489296309</c:v>
                </c:pt>
                <c:pt idx="121">
                  <c:v>0.227857789986203</c:v>
                </c:pt>
                <c:pt idx="122">
                  <c:v>0.228379090676096</c:v>
                </c:pt>
                <c:pt idx="123">
                  <c:v>0.22890039136599</c:v>
                </c:pt>
                <c:pt idx="124">
                  <c:v>0.229421692055883</c:v>
                </c:pt>
                <c:pt idx="125">
                  <c:v>0.229942992745773</c:v>
                </c:pt>
                <c:pt idx="126">
                  <c:v>0.230464293435666</c:v>
                </c:pt>
                <c:pt idx="127">
                  <c:v>0.23098559412556</c:v>
                </c:pt>
                <c:pt idx="128">
                  <c:v>0.231506894815453</c:v>
                </c:pt>
                <c:pt idx="129">
                  <c:v>0.232028195505347</c:v>
                </c:pt>
                <c:pt idx="130">
                  <c:v>0.232549496195237</c:v>
                </c:pt>
                <c:pt idx="131">
                  <c:v>0.23307079688513</c:v>
                </c:pt>
                <c:pt idx="132">
                  <c:v>0.233592097575023</c:v>
                </c:pt>
                <c:pt idx="133">
                  <c:v>0.234113398264917</c:v>
                </c:pt>
                <c:pt idx="134">
                  <c:v>0.234634698954807</c:v>
                </c:pt>
                <c:pt idx="135">
                  <c:v>0.2351559996447</c:v>
                </c:pt>
                <c:pt idx="136">
                  <c:v>0.235677300334594</c:v>
                </c:pt>
                <c:pt idx="137">
                  <c:v>0.236198601024487</c:v>
                </c:pt>
                <c:pt idx="138">
                  <c:v>0.23671990171438</c:v>
                </c:pt>
                <c:pt idx="139">
                  <c:v>0.23724120240427</c:v>
                </c:pt>
                <c:pt idx="140">
                  <c:v>0.237762503094164</c:v>
                </c:pt>
                <c:pt idx="141">
                  <c:v>0.238283803784057</c:v>
                </c:pt>
                <c:pt idx="142">
                  <c:v>0.238805104473951</c:v>
                </c:pt>
                <c:pt idx="143">
                  <c:v>0.239326405163844</c:v>
                </c:pt>
                <c:pt idx="144">
                  <c:v>0.239847705853734</c:v>
                </c:pt>
                <c:pt idx="145">
                  <c:v>0.240369006543627</c:v>
                </c:pt>
                <c:pt idx="146">
                  <c:v>0.240890307233521</c:v>
                </c:pt>
                <c:pt idx="147">
                  <c:v>0.241411607923414</c:v>
                </c:pt>
                <c:pt idx="148">
                  <c:v>0.241932908613308</c:v>
                </c:pt>
                <c:pt idx="149">
                  <c:v>0.242454209303197</c:v>
                </c:pt>
                <c:pt idx="150">
                  <c:v>0.242975509993091</c:v>
                </c:pt>
                <c:pt idx="151">
                  <c:v>0.243496810682984</c:v>
                </c:pt>
                <c:pt idx="152">
                  <c:v>0.246206858026952</c:v>
                </c:pt>
                <c:pt idx="153">
                  <c:v>0.248916905370919</c:v>
                </c:pt>
                <c:pt idx="154">
                  <c:v>0.251626952714872</c:v>
                </c:pt>
                <c:pt idx="155">
                  <c:v>0.25433700005884</c:v>
                </c:pt>
                <c:pt idx="156">
                  <c:v>0.257047047402793</c:v>
                </c:pt>
                <c:pt idx="157">
                  <c:v>0.25975709474676</c:v>
                </c:pt>
                <c:pt idx="158">
                  <c:v>0.262467142090713</c:v>
                </c:pt>
                <c:pt idx="159">
                  <c:v>0.265177189434681</c:v>
                </c:pt>
                <c:pt idx="160">
                  <c:v>0.267887236778648</c:v>
                </c:pt>
                <c:pt idx="161">
                  <c:v>0.270597284122601</c:v>
                </c:pt>
                <c:pt idx="162">
                  <c:v>0.273307331466569</c:v>
                </c:pt>
                <c:pt idx="163">
                  <c:v>0.276017378810522</c:v>
                </c:pt>
                <c:pt idx="164">
                  <c:v>0.278727426154489</c:v>
                </c:pt>
                <c:pt idx="165">
                  <c:v>0.281437473498443</c:v>
                </c:pt>
                <c:pt idx="166">
                  <c:v>0.28414752084241</c:v>
                </c:pt>
                <c:pt idx="167">
                  <c:v>0.286857568186377</c:v>
                </c:pt>
                <c:pt idx="168">
                  <c:v>0.289567615530331</c:v>
                </c:pt>
                <c:pt idx="169">
                  <c:v>0.292277662874298</c:v>
                </c:pt>
                <c:pt idx="170">
                  <c:v>0.294987710218251</c:v>
                </c:pt>
                <c:pt idx="171">
                  <c:v>0.297697757562219</c:v>
                </c:pt>
                <c:pt idx="172">
                  <c:v>0.300407804906172</c:v>
                </c:pt>
                <c:pt idx="173">
                  <c:v>0.303117852250139</c:v>
                </c:pt>
                <c:pt idx="174">
                  <c:v>0.305827899594107</c:v>
                </c:pt>
                <c:pt idx="175">
                  <c:v>0.30853794693806</c:v>
                </c:pt>
                <c:pt idx="176">
                  <c:v>0.311247994282027</c:v>
                </c:pt>
                <c:pt idx="177">
                  <c:v>0.31395804162598</c:v>
                </c:pt>
                <c:pt idx="178">
                  <c:v>0.316668088969948</c:v>
                </c:pt>
                <c:pt idx="179">
                  <c:v>0.319378136313901</c:v>
                </c:pt>
                <c:pt idx="180">
                  <c:v>0.322088183657868</c:v>
                </c:pt>
                <c:pt idx="181">
                  <c:v>0.324798231001822</c:v>
                </c:pt>
                <c:pt idx="182">
                  <c:v>0.327508278345782</c:v>
                </c:pt>
                <c:pt idx="183">
                  <c:v>0.326995895139117</c:v>
                </c:pt>
                <c:pt idx="184">
                  <c:v>0.326483511932452</c:v>
                </c:pt>
                <c:pt idx="185">
                  <c:v>0.325971128725786</c:v>
                </c:pt>
                <c:pt idx="186">
                  <c:v>0.325458745519121</c:v>
                </c:pt>
                <c:pt idx="187">
                  <c:v>0.324946362312456</c:v>
                </c:pt>
                <c:pt idx="188">
                  <c:v>0.324433979105791</c:v>
                </c:pt>
                <c:pt idx="189">
                  <c:v>0.323921595899126</c:v>
                </c:pt>
                <c:pt idx="190">
                  <c:v>0.323409212692461</c:v>
                </c:pt>
                <c:pt idx="191">
                  <c:v>0.322896829485796</c:v>
                </c:pt>
                <c:pt idx="192">
                  <c:v>0.322384446279131</c:v>
                </c:pt>
                <c:pt idx="193">
                  <c:v>0.321872063072465</c:v>
                </c:pt>
                <c:pt idx="194">
                  <c:v>0.3213596798658</c:v>
                </c:pt>
                <c:pt idx="195">
                  <c:v>0.320847296659135</c:v>
                </c:pt>
                <c:pt idx="196">
                  <c:v>0.32033491345247</c:v>
                </c:pt>
                <c:pt idx="197">
                  <c:v>0.319822530245805</c:v>
                </c:pt>
                <c:pt idx="198">
                  <c:v>0.31931014703914</c:v>
                </c:pt>
                <c:pt idx="199">
                  <c:v>0.318797763832475</c:v>
                </c:pt>
                <c:pt idx="200">
                  <c:v>0.318285380625866</c:v>
                </c:pt>
                <c:pt idx="201">
                  <c:v>0.346643029266943</c:v>
                </c:pt>
                <c:pt idx="202">
                  <c:v>0.375000677908019</c:v>
                </c:pt>
                <c:pt idx="203">
                  <c:v>0.403358326549096</c:v>
                </c:pt>
                <c:pt idx="204">
                  <c:v>0.4317159751904</c:v>
                </c:pt>
                <c:pt idx="205">
                  <c:v>0.460073623831477</c:v>
                </c:pt>
                <c:pt idx="206">
                  <c:v>0.488431272472553</c:v>
                </c:pt>
                <c:pt idx="207">
                  <c:v>0.516788921113857</c:v>
                </c:pt>
                <c:pt idx="208">
                  <c:v>0.545146569754934</c:v>
                </c:pt>
                <c:pt idx="209">
                  <c:v>0.57350421839601</c:v>
                </c:pt>
                <c:pt idx="210">
                  <c:v>0.601861867037087</c:v>
                </c:pt>
                <c:pt idx="211">
                  <c:v>0.630219515678391</c:v>
                </c:pt>
                <c:pt idx="212">
                  <c:v>0.658577164319468</c:v>
                </c:pt>
                <c:pt idx="213">
                  <c:v>0.686934812960544</c:v>
                </c:pt>
                <c:pt idx="214">
                  <c:v>0.715292461601621</c:v>
                </c:pt>
                <c:pt idx="215">
                  <c:v>0.743650110242925</c:v>
                </c:pt>
                <c:pt idx="216">
                  <c:v>0.772007758884001</c:v>
                </c:pt>
                <c:pt idx="217">
                  <c:v>0.800365407525078</c:v>
                </c:pt>
                <c:pt idx="218">
                  <c:v>0.828723056166382</c:v>
                </c:pt>
                <c:pt idx="219">
                  <c:v>0.857080704807458</c:v>
                </c:pt>
                <c:pt idx="220">
                  <c:v>0.847750948686326</c:v>
                </c:pt>
                <c:pt idx="221">
                  <c:v>0.838421192565193</c:v>
                </c:pt>
                <c:pt idx="222">
                  <c:v>0.82909143644406</c:v>
                </c:pt>
                <c:pt idx="223">
                  <c:v>0.819761680322927</c:v>
                </c:pt>
                <c:pt idx="224">
                  <c:v>0.810431924201794</c:v>
                </c:pt>
                <c:pt idx="225">
                  <c:v>0.801102168080604</c:v>
                </c:pt>
                <c:pt idx="226">
                  <c:v>0.791772411959471</c:v>
                </c:pt>
                <c:pt idx="227">
                  <c:v>0.782442655838338</c:v>
                </c:pt>
                <c:pt idx="228">
                  <c:v>0.773112899717205</c:v>
                </c:pt>
                <c:pt idx="229">
                  <c:v>0.763783143596129</c:v>
                </c:pt>
                <c:pt idx="230">
                  <c:v>0.751187704273093</c:v>
                </c:pt>
                <c:pt idx="231">
                  <c:v>0.738592264950057</c:v>
                </c:pt>
                <c:pt idx="232">
                  <c:v>0.725996825627021</c:v>
                </c:pt>
                <c:pt idx="233">
                  <c:v>0.713401386303985</c:v>
                </c:pt>
                <c:pt idx="234">
                  <c:v>0.70080594698095</c:v>
                </c:pt>
                <c:pt idx="235">
                  <c:v>0.688210507658027</c:v>
                </c:pt>
                <c:pt idx="236">
                  <c:v>0.675615068334992</c:v>
                </c:pt>
                <c:pt idx="237">
                  <c:v>0.663019629011956</c:v>
                </c:pt>
                <c:pt idx="238">
                  <c:v>0.65042418968892</c:v>
                </c:pt>
                <c:pt idx="239">
                  <c:v>0.683815531868731</c:v>
                </c:pt>
                <c:pt idx="240">
                  <c:v>0.717206874048316</c:v>
                </c:pt>
                <c:pt idx="241">
                  <c:v>0.750598216228127</c:v>
                </c:pt>
                <c:pt idx="242">
                  <c:v>0.783989558407711</c:v>
                </c:pt>
                <c:pt idx="243">
                  <c:v>0.817380900587295</c:v>
                </c:pt>
                <c:pt idx="244">
                  <c:v>0.850772242767107</c:v>
                </c:pt>
                <c:pt idx="245">
                  <c:v>0.884163584946691</c:v>
                </c:pt>
                <c:pt idx="246">
                  <c:v>0.917554927126503</c:v>
                </c:pt>
                <c:pt idx="247">
                  <c:v>0.950946269306087</c:v>
                </c:pt>
                <c:pt idx="248">
                  <c:v>0.984337611485898</c:v>
                </c:pt>
                <c:pt idx="249">
                  <c:v>0.925467696323722</c:v>
                </c:pt>
                <c:pt idx="250">
                  <c:v>0.866597781162</c:v>
                </c:pt>
                <c:pt idx="251">
                  <c:v>0.807727865999823</c:v>
                </c:pt>
                <c:pt idx="252">
                  <c:v>0.748857950837646</c:v>
                </c:pt>
                <c:pt idx="253">
                  <c:v>0.689988035675469</c:v>
                </c:pt>
                <c:pt idx="254">
                  <c:v>0.631118120513747</c:v>
                </c:pt>
                <c:pt idx="255">
                  <c:v>0.572248205351571</c:v>
                </c:pt>
                <c:pt idx="256">
                  <c:v>0.513378290189266</c:v>
                </c:pt>
                <c:pt idx="257">
                  <c:v>0.511347980567038</c:v>
                </c:pt>
                <c:pt idx="258">
                  <c:v>0.509317670944824</c:v>
                </c:pt>
                <c:pt idx="259">
                  <c:v>0.507287361322611</c:v>
                </c:pt>
                <c:pt idx="260">
                  <c:v>0.505257051700383</c:v>
                </c:pt>
                <c:pt idx="261">
                  <c:v>0.503226742078169</c:v>
                </c:pt>
                <c:pt idx="262">
                  <c:v>0.501196432455956</c:v>
                </c:pt>
                <c:pt idx="263">
                  <c:v>0.499166122833742</c:v>
                </c:pt>
                <c:pt idx="264">
                  <c:v>0.497135813211514</c:v>
                </c:pt>
                <c:pt idx="265">
                  <c:v>0.495105503589301</c:v>
                </c:pt>
                <c:pt idx="266">
                  <c:v>0.493075193967059</c:v>
                </c:pt>
                <c:pt idx="267">
                  <c:v>0.499954448181541</c:v>
                </c:pt>
                <c:pt idx="268">
                  <c:v>0.506833702396023</c:v>
                </c:pt>
                <c:pt idx="269">
                  <c:v>0.513712956610505</c:v>
                </c:pt>
                <c:pt idx="270">
                  <c:v>0.52059221082493</c:v>
                </c:pt>
                <c:pt idx="271">
                  <c:v>0.527471465039412</c:v>
                </c:pt>
                <c:pt idx="272">
                  <c:v>0.534350719253894</c:v>
                </c:pt>
                <c:pt idx="273">
                  <c:v>0.541229973468376</c:v>
                </c:pt>
                <c:pt idx="274">
                  <c:v>0.548109227682858</c:v>
                </c:pt>
                <c:pt idx="275">
                  <c:v>0.55498848189734</c:v>
                </c:pt>
                <c:pt idx="276">
                  <c:v>0.561867736111765</c:v>
                </c:pt>
                <c:pt idx="277">
                  <c:v>0.568746990326247</c:v>
                </c:pt>
                <c:pt idx="278">
                  <c:v>0.575626244540899</c:v>
                </c:pt>
                <c:pt idx="279">
                  <c:v>0.552514953796845</c:v>
                </c:pt>
                <c:pt idx="280">
                  <c:v>0.52940366305279</c:v>
                </c:pt>
                <c:pt idx="281">
                  <c:v>0.506292372308735</c:v>
                </c:pt>
                <c:pt idx="282">
                  <c:v>0.48318108156468</c:v>
                </c:pt>
                <c:pt idx="283">
                  <c:v>0.460069790820626</c:v>
                </c:pt>
                <c:pt idx="284">
                  <c:v>0.436958500076571</c:v>
                </c:pt>
                <c:pt idx="285">
                  <c:v>0.413847209332516</c:v>
                </c:pt>
                <c:pt idx="286">
                  <c:v>0.390735918588689</c:v>
                </c:pt>
                <c:pt idx="287">
                  <c:v>0.367624627844634</c:v>
                </c:pt>
                <c:pt idx="288">
                  <c:v>0.34451333710058</c:v>
                </c:pt>
                <c:pt idx="289">
                  <c:v>0.321402046356525</c:v>
                </c:pt>
                <c:pt idx="290">
                  <c:v>0.29829075561247</c:v>
                </c:pt>
                <c:pt idx="291">
                  <c:v>0.275179464868387</c:v>
                </c:pt>
                <c:pt idx="292">
                  <c:v>0.272089975864162</c:v>
                </c:pt>
                <c:pt idx="293">
                  <c:v>0.269000486859966</c:v>
                </c:pt>
                <c:pt idx="294">
                  <c:v>0.265910997855741</c:v>
                </c:pt>
                <c:pt idx="295">
                  <c:v>0.262821508851516</c:v>
                </c:pt>
                <c:pt idx="296">
                  <c:v>0.25973201984732</c:v>
                </c:pt>
                <c:pt idx="297">
                  <c:v>0.256642530843095</c:v>
                </c:pt>
                <c:pt idx="298">
                  <c:v>0.25355304183887</c:v>
                </c:pt>
                <c:pt idx="299">
                  <c:v>0.250463552834674</c:v>
                </c:pt>
                <c:pt idx="300">
                  <c:v>0.247374063830449</c:v>
                </c:pt>
                <c:pt idx="301">
                  <c:v>0.244284574826224</c:v>
                </c:pt>
                <c:pt idx="302">
                  <c:v>0.241195085822028</c:v>
                </c:pt>
                <c:pt idx="303">
                  <c:v>0.238105596817803</c:v>
                </c:pt>
                <c:pt idx="304">
                  <c:v>0.235016107813578</c:v>
                </c:pt>
                <c:pt idx="305">
                  <c:v>0.231926618809354</c:v>
                </c:pt>
                <c:pt idx="306">
                  <c:v>0.228837129805157</c:v>
                </c:pt>
                <c:pt idx="307">
                  <c:v>0.225747640800932</c:v>
                </c:pt>
                <c:pt idx="308">
                  <c:v>0.222658151796708</c:v>
                </c:pt>
                <c:pt idx="309">
                  <c:v>0.219568662792511</c:v>
                </c:pt>
                <c:pt idx="310">
                  <c:v>0.216479173788287</c:v>
                </c:pt>
                <c:pt idx="311">
                  <c:v>0.21338968478409</c:v>
                </c:pt>
                <c:pt idx="312">
                  <c:v>0.206218789388799</c:v>
                </c:pt>
                <c:pt idx="313">
                  <c:v>0.199047893993452</c:v>
                </c:pt>
                <c:pt idx="314">
                  <c:v>0.191876998598104</c:v>
                </c:pt>
                <c:pt idx="315">
                  <c:v>0.184706103202814</c:v>
                </c:pt>
                <c:pt idx="316">
                  <c:v>0.177535207807466</c:v>
                </c:pt>
                <c:pt idx="317">
                  <c:v>0.170364312412175</c:v>
                </c:pt>
                <c:pt idx="318">
                  <c:v>0.163193417016828</c:v>
                </c:pt>
                <c:pt idx="319">
                  <c:v>0.15602252162148</c:v>
                </c:pt>
                <c:pt idx="320">
                  <c:v>0.14885162622619</c:v>
                </c:pt>
                <c:pt idx="321">
                  <c:v>0.141680730830842</c:v>
                </c:pt>
                <c:pt idx="322">
                  <c:v>0.134509835435551</c:v>
                </c:pt>
                <c:pt idx="323">
                  <c:v>0.127338940040204</c:v>
                </c:pt>
                <c:pt idx="324">
                  <c:v>0.120168044644856</c:v>
                </c:pt>
                <c:pt idx="325">
                  <c:v>0.112997149249566</c:v>
                </c:pt>
                <c:pt idx="326">
                  <c:v>0.105826253854218</c:v>
                </c:pt>
                <c:pt idx="327">
                  <c:v>0.0986553584589274</c:v>
                </c:pt>
                <c:pt idx="328">
                  <c:v>0.0914844630635798</c:v>
                </c:pt>
                <c:pt idx="329">
                  <c:v>0.0843135676682323</c:v>
                </c:pt>
                <c:pt idx="330">
                  <c:v>0.0771426722729416</c:v>
                </c:pt>
                <c:pt idx="331">
                  <c:v>0.069971776877594</c:v>
                </c:pt>
                <c:pt idx="332">
                  <c:v>0.0628008814822523</c:v>
                </c:pt>
                <c:pt idx="333">
                  <c:v>0.0628237197767834</c:v>
                </c:pt>
                <c:pt idx="334">
                  <c:v>0.0628465580713145</c:v>
                </c:pt>
                <c:pt idx="335">
                  <c:v>0.0628693963658453</c:v>
                </c:pt>
                <c:pt idx="336">
                  <c:v>0.0628922346603764</c:v>
                </c:pt>
                <c:pt idx="337">
                  <c:v>0.0629150729549075</c:v>
                </c:pt>
                <c:pt idx="338">
                  <c:v>0.0629379112494386</c:v>
                </c:pt>
                <c:pt idx="339">
                  <c:v>0.0629607495439697</c:v>
                </c:pt>
                <c:pt idx="340">
                  <c:v>0.0629835878385008</c:v>
                </c:pt>
                <c:pt idx="341">
                  <c:v>0.0630064261330319</c:v>
                </c:pt>
                <c:pt idx="342">
                  <c:v>0.0630292644275627</c:v>
                </c:pt>
                <c:pt idx="343">
                  <c:v>0.0630521027220938</c:v>
                </c:pt>
                <c:pt idx="344">
                  <c:v>0.0630749410166249</c:v>
                </c:pt>
                <c:pt idx="345">
                  <c:v>0.063097779311156</c:v>
                </c:pt>
                <c:pt idx="346">
                  <c:v>0.0631206176056871</c:v>
                </c:pt>
                <c:pt idx="347">
                  <c:v>0.0631434559002182</c:v>
                </c:pt>
                <c:pt idx="348">
                  <c:v>0.0631662941947493</c:v>
                </c:pt>
                <c:pt idx="349">
                  <c:v>0.0631891324892802</c:v>
                </c:pt>
                <c:pt idx="350">
                  <c:v>0.0632119707838112</c:v>
                </c:pt>
                <c:pt idx="351">
                  <c:v>0.0632348090783423</c:v>
                </c:pt>
                <c:pt idx="352">
                  <c:v>0.0632576473728734</c:v>
                </c:pt>
                <c:pt idx="353">
                  <c:v>0.0632804856674045</c:v>
                </c:pt>
                <c:pt idx="354">
                  <c:v>0.0633033239619356</c:v>
                </c:pt>
                <c:pt idx="355">
                  <c:v>0.0633261622564667</c:v>
                </c:pt>
                <c:pt idx="356">
                  <c:v>0.0633490005509976</c:v>
                </c:pt>
                <c:pt idx="357">
                  <c:v>0.0633718388455287</c:v>
                </c:pt>
                <c:pt idx="358">
                  <c:v>0.0633946771400598</c:v>
                </c:pt>
                <c:pt idx="359">
                  <c:v>0.0634175154345908</c:v>
                </c:pt>
                <c:pt idx="360">
                  <c:v>0.0634403537291219</c:v>
                </c:pt>
                <c:pt idx="361">
                  <c:v>0.063463192023653</c:v>
                </c:pt>
                <c:pt idx="362">
                  <c:v>0.0634860303181841</c:v>
                </c:pt>
                <c:pt idx="363">
                  <c:v>0.063508868612715</c:v>
                </c:pt>
                <c:pt idx="364">
                  <c:v>0.0635317069072461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label 12</c:f>
              <c:strCache>
                <c:ptCount val="1"/>
                <c:pt idx="0">
                  <c:v>Column H</c:v>
                </c:pt>
              </c:strCache>
            </c:strRef>
          </c:tx>
          <c:spPr>
            <a:solidFill>
              <a:srgbClr val="90a2d3"/>
            </a:solidFill>
            <a:ln w="19080">
              <a:solidFill>
                <a:srgbClr val="90a2d3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13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12</c:f>
              <c:numCache>
                <c:formatCode>General</c:formatCode>
                <c:ptCount val="365"/>
                <c:pt idx="0">
                  <c:v>0.293643666831713</c:v>
                </c:pt>
                <c:pt idx="1">
                  <c:v>0.275995944691999</c:v>
                </c:pt>
                <c:pt idx="2">
                  <c:v>0.258348222552286</c:v>
                </c:pt>
                <c:pt idx="3">
                  <c:v>0.240700500412686</c:v>
                </c:pt>
                <c:pt idx="4">
                  <c:v>0.223052778272972</c:v>
                </c:pt>
                <c:pt idx="5">
                  <c:v>0.205405056133372</c:v>
                </c:pt>
                <c:pt idx="6">
                  <c:v>0.187757333993659</c:v>
                </c:pt>
                <c:pt idx="7">
                  <c:v>0.170109611853945</c:v>
                </c:pt>
                <c:pt idx="8">
                  <c:v>0.152461889714346</c:v>
                </c:pt>
                <c:pt idx="9">
                  <c:v>0.134814167574632</c:v>
                </c:pt>
                <c:pt idx="10">
                  <c:v>0.117166445435032</c:v>
                </c:pt>
                <c:pt idx="11">
                  <c:v>0.0995187232953185</c:v>
                </c:pt>
                <c:pt idx="12">
                  <c:v>0.0818710011556938</c:v>
                </c:pt>
                <c:pt idx="13">
                  <c:v>0.0821170644825848</c:v>
                </c:pt>
                <c:pt idx="14">
                  <c:v>0.0823631278094741</c:v>
                </c:pt>
                <c:pt idx="15">
                  <c:v>0.0826091911363651</c:v>
                </c:pt>
                <c:pt idx="16">
                  <c:v>0.0828552544632561</c:v>
                </c:pt>
                <c:pt idx="17">
                  <c:v>0.0831013177901454</c:v>
                </c:pt>
                <c:pt idx="18">
                  <c:v>0.0833473811170364</c:v>
                </c:pt>
                <c:pt idx="19">
                  <c:v>0.0835934444439257</c:v>
                </c:pt>
                <c:pt idx="20">
                  <c:v>0.0838395077708167</c:v>
                </c:pt>
                <c:pt idx="21">
                  <c:v>0.0840855710977078</c:v>
                </c:pt>
                <c:pt idx="22">
                  <c:v>0.084331634424597</c:v>
                </c:pt>
                <c:pt idx="23">
                  <c:v>0.084577697751488</c:v>
                </c:pt>
                <c:pt idx="24">
                  <c:v>0.0848237610783773</c:v>
                </c:pt>
                <c:pt idx="25">
                  <c:v>0.0850698244052683</c:v>
                </c:pt>
                <c:pt idx="26">
                  <c:v>0.0853158877321594</c:v>
                </c:pt>
                <c:pt idx="27">
                  <c:v>0.0855619510590486</c:v>
                </c:pt>
                <c:pt idx="28">
                  <c:v>0.0858080143859397</c:v>
                </c:pt>
                <c:pt idx="29">
                  <c:v>0.0860540777128307</c:v>
                </c:pt>
                <c:pt idx="30">
                  <c:v>0.0863001410397199</c:v>
                </c:pt>
                <c:pt idx="31">
                  <c:v>0.086546204366611</c:v>
                </c:pt>
                <c:pt idx="32">
                  <c:v>0.0867922676935002</c:v>
                </c:pt>
                <c:pt idx="33">
                  <c:v>0.0870383310203913</c:v>
                </c:pt>
                <c:pt idx="34">
                  <c:v>0.0872843943472823</c:v>
                </c:pt>
                <c:pt idx="35">
                  <c:v>0.0875304576741716</c:v>
                </c:pt>
                <c:pt idx="36">
                  <c:v>0.0877765210010626</c:v>
                </c:pt>
                <c:pt idx="37">
                  <c:v>0.0880225843279519</c:v>
                </c:pt>
                <c:pt idx="38">
                  <c:v>0.0882686476548429</c:v>
                </c:pt>
                <c:pt idx="39">
                  <c:v>0.0885147109817339</c:v>
                </c:pt>
                <c:pt idx="40">
                  <c:v>0.0887607743086232</c:v>
                </c:pt>
                <c:pt idx="41">
                  <c:v>0.0890068376355142</c:v>
                </c:pt>
                <c:pt idx="42">
                  <c:v>0.0892529009624052</c:v>
                </c:pt>
                <c:pt idx="43">
                  <c:v>0.0894989642892945</c:v>
                </c:pt>
                <c:pt idx="44">
                  <c:v>0.0897450276161855</c:v>
                </c:pt>
                <c:pt idx="45">
                  <c:v>0.0899910909430748</c:v>
                </c:pt>
                <c:pt idx="46">
                  <c:v>0.0902371542699658</c:v>
                </c:pt>
                <c:pt idx="47">
                  <c:v>0.0904832175968568</c:v>
                </c:pt>
                <c:pt idx="48">
                  <c:v>0.0907292809237461</c:v>
                </c:pt>
                <c:pt idx="49">
                  <c:v>0.0909753442506371</c:v>
                </c:pt>
                <c:pt idx="50">
                  <c:v>0.0912214075775264</c:v>
                </c:pt>
                <c:pt idx="51">
                  <c:v>0.0914674709044174</c:v>
                </c:pt>
                <c:pt idx="52">
                  <c:v>0.0917135342313085</c:v>
                </c:pt>
                <c:pt idx="53">
                  <c:v>0.0919595975581977</c:v>
                </c:pt>
                <c:pt idx="54">
                  <c:v>0.0922056608850888</c:v>
                </c:pt>
                <c:pt idx="55">
                  <c:v>0.0924517242119798</c:v>
                </c:pt>
                <c:pt idx="56">
                  <c:v>0.092697787538869</c:v>
                </c:pt>
                <c:pt idx="57">
                  <c:v>0.0929438508657601</c:v>
                </c:pt>
                <c:pt idx="58">
                  <c:v>0.0931899141926493</c:v>
                </c:pt>
                <c:pt idx="59">
                  <c:v>0.0934359775195404</c:v>
                </c:pt>
                <c:pt idx="60">
                  <c:v>0.0936820408464314</c:v>
                </c:pt>
                <c:pt idx="61">
                  <c:v>0.0939281041733207</c:v>
                </c:pt>
                <c:pt idx="62">
                  <c:v>0.0941741675002117</c:v>
                </c:pt>
                <c:pt idx="63">
                  <c:v>0.0944202308271009</c:v>
                </c:pt>
                <c:pt idx="64">
                  <c:v>0.094666294153992</c:v>
                </c:pt>
                <c:pt idx="65">
                  <c:v>0.094912357480883</c:v>
                </c:pt>
                <c:pt idx="66">
                  <c:v>0.0951584208077723</c:v>
                </c:pt>
                <c:pt idx="67">
                  <c:v>0.0954044841346633</c:v>
                </c:pt>
                <c:pt idx="68">
                  <c:v>0.0956505474615543</c:v>
                </c:pt>
                <c:pt idx="69">
                  <c:v>0.0958966107884436</c:v>
                </c:pt>
                <c:pt idx="70">
                  <c:v>0.0961426741153346</c:v>
                </c:pt>
                <c:pt idx="71">
                  <c:v>0.0963887374422239</c:v>
                </c:pt>
                <c:pt idx="72">
                  <c:v>0.0966348007691149</c:v>
                </c:pt>
                <c:pt idx="73">
                  <c:v>0.0968808640960059</c:v>
                </c:pt>
                <c:pt idx="74">
                  <c:v>0.0971269274228952</c:v>
                </c:pt>
                <c:pt idx="75">
                  <c:v>0.0973729907497862</c:v>
                </c:pt>
                <c:pt idx="76">
                  <c:v>0.0976190540766755</c:v>
                </c:pt>
                <c:pt idx="77">
                  <c:v>0.0978651174035665</c:v>
                </c:pt>
                <c:pt idx="78">
                  <c:v>0.0981111807304576</c:v>
                </c:pt>
                <c:pt idx="79">
                  <c:v>0.0983572440573468</c:v>
                </c:pt>
                <c:pt idx="80">
                  <c:v>0.0986033073842378</c:v>
                </c:pt>
                <c:pt idx="81">
                  <c:v>0.0988493707111289</c:v>
                </c:pt>
                <c:pt idx="82">
                  <c:v>0.0990954340380181</c:v>
                </c:pt>
                <c:pt idx="83">
                  <c:v>0.0993414973649092</c:v>
                </c:pt>
                <c:pt idx="84">
                  <c:v>0.0995875606917984</c:v>
                </c:pt>
                <c:pt idx="85">
                  <c:v>0.0998336240186895</c:v>
                </c:pt>
                <c:pt idx="86">
                  <c:v>0.10007968734558</c:v>
                </c:pt>
                <c:pt idx="87">
                  <c:v>0.10032575067247</c:v>
                </c:pt>
                <c:pt idx="88">
                  <c:v>0.100571813999361</c:v>
                </c:pt>
                <c:pt idx="89">
                  <c:v>0.10081787732625</c:v>
                </c:pt>
                <c:pt idx="90">
                  <c:v>0.101063940653141</c:v>
                </c:pt>
                <c:pt idx="91">
                  <c:v>0.101310003980032</c:v>
                </c:pt>
                <c:pt idx="92">
                  <c:v>0.101556067306921</c:v>
                </c:pt>
                <c:pt idx="93">
                  <c:v>0.101802130633812</c:v>
                </c:pt>
                <c:pt idx="94">
                  <c:v>0.102048193960703</c:v>
                </c:pt>
                <c:pt idx="95">
                  <c:v>0.102294257287593</c:v>
                </c:pt>
                <c:pt idx="96">
                  <c:v>0.102540320614484</c:v>
                </c:pt>
                <c:pt idx="97">
                  <c:v>0.102786383941373</c:v>
                </c:pt>
                <c:pt idx="98">
                  <c:v>0.103032447268264</c:v>
                </c:pt>
                <c:pt idx="99">
                  <c:v>0.103278510595155</c:v>
                </c:pt>
                <c:pt idx="100">
                  <c:v>0.103524573922044</c:v>
                </c:pt>
                <c:pt idx="101">
                  <c:v>0.103770637248935</c:v>
                </c:pt>
                <c:pt idx="102">
                  <c:v>0.104016700575825</c:v>
                </c:pt>
                <c:pt idx="103">
                  <c:v>0.104262763902716</c:v>
                </c:pt>
                <c:pt idx="104">
                  <c:v>0.104508827229607</c:v>
                </c:pt>
                <c:pt idx="105">
                  <c:v>0.104754890556496</c:v>
                </c:pt>
                <c:pt idx="106">
                  <c:v>0.105000953883387</c:v>
                </c:pt>
                <c:pt idx="107">
                  <c:v>0.105247017210278</c:v>
                </c:pt>
                <c:pt idx="108">
                  <c:v>0.105493080537167</c:v>
                </c:pt>
                <c:pt idx="109">
                  <c:v>0.105739143864058</c:v>
                </c:pt>
                <c:pt idx="110">
                  <c:v>0.105985207190948</c:v>
                </c:pt>
                <c:pt idx="111">
                  <c:v>0.106231270517839</c:v>
                </c:pt>
                <c:pt idx="112">
                  <c:v>0.10647733384473</c:v>
                </c:pt>
                <c:pt idx="113">
                  <c:v>0.106723397171619</c:v>
                </c:pt>
                <c:pt idx="114">
                  <c:v>0.10696946049851</c:v>
                </c:pt>
                <c:pt idx="115">
                  <c:v>0.107215523825399</c:v>
                </c:pt>
                <c:pt idx="116">
                  <c:v>0.10746158715229</c:v>
                </c:pt>
                <c:pt idx="117">
                  <c:v>0.107707650479181</c:v>
                </c:pt>
                <c:pt idx="118">
                  <c:v>0.10795371380607</c:v>
                </c:pt>
                <c:pt idx="119">
                  <c:v>0.108199777132961</c:v>
                </c:pt>
                <c:pt idx="120">
                  <c:v>0.108445840459853</c:v>
                </c:pt>
                <c:pt idx="121">
                  <c:v>0.108691903786742</c:v>
                </c:pt>
                <c:pt idx="122">
                  <c:v>0.108937967113633</c:v>
                </c:pt>
                <c:pt idx="123">
                  <c:v>0.109184030440522</c:v>
                </c:pt>
                <c:pt idx="124">
                  <c:v>0.109430093767413</c:v>
                </c:pt>
                <c:pt idx="125">
                  <c:v>0.109676157094304</c:v>
                </c:pt>
                <c:pt idx="126">
                  <c:v>0.109922220421193</c:v>
                </c:pt>
                <c:pt idx="127">
                  <c:v>0.110168283748084</c:v>
                </c:pt>
                <c:pt idx="128">
                  <c:v>0.110414347074974</c:v>
                </c:pt>
                <c:pt idx="129">
                  <c:v>0.110660410401865</c:v>
                </c:pt>
                <c:pt idx="130">
                  <c:v>0.110906473728756</c:v>
                </c:pt>
                <c:pt idx="131">
                  <c:v>0.111152537055645</c:v>
                </c:pt>
                <c:pt idx="132">
                  <c:v>0.111398600382536</c:v>
                </c:pt>
                <c:pt idx="133">
                  <c:v>0.111644663709427</c:v>
                </c:pt>
                <c:pt idx="134">
                  <c:v>0.111890727036316</c:v>
                </c:pt>
                <c:pt idx="135">
                  <c:v>0.112136790363207</c:v>
                </c:pt>
                <c:pt idx="136">
                  <c:v>0.112382853690097</c:v>
                </c:pt>
                <c:pt idx="137">
                  <c:v>0.112628917016988</c:v>
                </c:pt>
                <c:pt idx="138">
                  <c:v>0.112874980343879</c:v>
                </c:pt>
                <c:pt idx="139">
                  <c:v>0.113121043670768</c:v>
                </c:pt>
                <c:pt idx="140">
                  <c:v>0.113367106997659</c:v>
                </c:pt>
                <c:pt idx="141">
                  <c:v>0.113613170324548</c:v>
                </c:pt>
                <c:pt idx="142">
                  <c:v>0.113859233651439</c:v>
                </c:pt>
                <c:pt idx="143">
                  <c:v>0.11410529697833</c:v>
                </c:pt>
                <c:pt idx="144">
                  <c:v>0.11435136030522</c:v>
                </c:pt>
                <c:pt idx="145">
                  <c:v>0.114597423632111</c:v>
                </c:pt>
                <c:pt idx="146">
                  <c:v>0.114843486959002</c:v>
                </c:pt>
                <c:pt idx="147">
                  <c:v>0.115089550285891</c:v>
                </c:pt>
                <c:pt idx="148">
                  <c:v>0.115335613612782</c:v>
                </c:pt>
                <c:pt idx="149">
                  <c:v>0.115581676939671</c:v>
                </c:pt>
                <c:pt idx="150">
                  <c:v>0.115827740266562</c:v>
                </c:pt>
                <c:pt idx="151">
                  <c:v>0.116073803593451</c:v>
                </c:pt>
                <c:pt idx="152">
                  <c:v>0.121725138048021</c:v>
                </c:pt>
                <c:pt idx="153">
                  <c:v>0.12737647250259</c:v>
                </c:pt>
                <c:pt idx="154">
                  <c:v>0.133027806957131</c:v>
                </c:pt>
                <c:pt idx="155">
                  <c:v>0.1386791414117</c:v>
                </c:pt>
                <c:pt idx="156">
                  <c:v>0.144330475866269</c:v>
                </c:pt>
                <c:pt idx="157">
                  <c:v>0.149981810320838</c:v>
                </c:pt>
                <c:pt idx="158">
                  <c:v>0.155633144775408</c:v>
                </c:pt>
                <c:pt idx="159">
                  <c:v>0.161284479229977</c:v>
                </c:pt>
                <c:pt idx="160">
                  <c:v>0.166935813684546</c:v>
                </c:pt>
                <c:pt idx="161">
                  <c:v>0.172587148139087</c:v>
                </c:pt>
                <c:pt idx="162">
                  <c:v>0.178238482593656</c:v>
                </c:pt>
                <c:pt idx="163">
                  <c:v>0.183889817048225</c:v>
                </c:pt>
                <c:pt idx="164">
                  <c:v>0.189541151502795</c:v>
                </c:pt>
                <c:pt idx="165">
                  <c:v>0.195192485957364</c:v>
                </c:pt>
                <c:pt idx="166">
                  <c:v>0.200843820411933</c:v>
                </c:pt>
                <c:pt idx="167">
                  <c:v>0.206495154866502</c:v>
                </c:pt>
                <c:pt idx="168">
                  <c:v>0.212146489321043</c:v>
                </c:pt>
                <c:pt idx="169">
                  <c:v>0.217797823775612</c:v>
                </c:pt>
                <c:pt idx="170">
                  <c:v>0.223449158230181</c:v>
                </c:pt>
                <c:pt idx="171">
                  <c:v>0.229100492684751</c:v>
                </c:pt>
                <c:pt idx="172">
                  <c:v>0.23475182713932</c:v>
                </c:pt>
                <c:pt idx="173">
                  <c:v>0.240403161593889</c:v>
                </c:pt>
                <c:pt idx="174">
                  <c:v>0.246054496048458</c:v>
                </c:pt>
                <c:pt idx="175">
                  <c:v>0.251705830502999</c:v>
                </c:pt>
                <c:pt idx="176">
                  <c:v>0.257357164957568</c:v>
                </c:pt>
                <c:pt idx="177">
                  <c:v>0.263008499412138</c:v>
                </c:pt>
                <c:pt idx="178">
                  <c:v>0.268659833866707</c:v>
                </c:pt>
                <c:pt idx="179">
                  <c:v>0.274311168321276</c:v>
                </c:pt>
                <c:pt idx="180">
                  <c:v>0.279962502775845</c:v>
                </c:pt>
                <c:pt idx="181">
                  <c:v>0.285613837230414</c:v>
                </c:pt>
                <c:pt idx="182">
                  <c:v>0.291265171684955</c:v>
                </c:pt>
                <c:pt idx="183">
                  <c:v>0.296916506139524</c:v>
                </c:pt>
                <c:pt idx="184">
                  <c:v>0.302567840594094</c:v>
                </c:pt>
                <c:pt idx="185">
                  <c:v>0.308219175048663</c:v>
                </c:pt>
                <c:pt idx="186">
                  <c:v>0.313870509503232</c:v>
                </c:pt>
                <c:pt idx="187">
                  <c:v>0.319521843957801</c:v>
                </c:pt>
                <c:pt idx="188">
                  <c:v>0.325173178412371</c:v>
                </c:pt>
                <c:pt idx="189">
                  <c:v>0.330824512866911</c:v>
                </c:pt>
                <c:pt idx="190">
                  <c:v>0.336475847321481</c:v>
                </c:pt>
                <c:pt idx="191">
                  <c:v>0.34212718177605</c:v>
                </c:pt>
                <c:pt idx="192">
                  <c:v>0.347778516230619</c:v>
                </c:pt>
                <c:pt idx="193">
                  <c:v>0.353429850685188</c:v>
                </c:pt>
                <c:pt idx="194">
                  <c:v>0.359081185139757</c:v>
                </c:pt>
                <c:pt idx="195">
                  <c:v>0.364732519594327</c:v>
                </c:pt>
                <c:pt idx="196">
                  <c:v>0.370383854048868</c:v>
                </c:pt>
                <c:pt idx="197">
                  <c:v>0.376035188503437</c:v>
                </c:pt>
                <c:pt idx="198">
                  <c:v>0.381686522958006</c:v>
                </c:pt>
                <c:pt idx="199">
                  <c:v>0.387337857412575</c:v>
                </c:pt>
                <c:pt idx="200">
                  <c:v>0.392989191867144</c:v>
                </c:pt>
                <c:pt idx="201">
                  <c:v>0.398640526321714</c:v>
                </c:pt>
                <c:pt idx="202">
                  <c:v>0.404291860776283</c:v>
                </c:pt>
                <c:pt idx="203">
                  <c:v>0.409943195230824</c:v>
                </c:pt>
                <c:pt idx="204">
                  <c:v>0.415594529685393</c:v>
                </c:pt>
                <c:pt idx="205">
                  <c:v>0.421245864139962</c:v>
                </c:pt>
                <c:pt idx="206">
                  <c:v>0.426897198594531</c:v>
                </c:pt>
                <c:pt idx="207">
                  <c:v>0.432548533049101</c:v>
                </c:pt>
                <c:pt idx="208">
                  <c:v>0.43819986750367</c:v>
                </c:pt>
                <c:pt idx="209">
                  <c:v>0.443851201958239</c:v>
                </c:pt>
                <c:pt idx="210">
                  <c:v>0.44950253641278</c:v>
                </c:pt>
                <c:pt idx="211">
                  <c:v>0.455153870867349</c:v>
                </c:pt>
                <c:pt idx="212">
                  <c:v>0.460805205321918</c:v>
                </c:pt>
                <c:pt idx="213">
                  <c:v>0.466456539776488</c:v>
                </c:pt>
                <c:pt idx="214">
                  <c:v>0.472107874231057</c:v>
                </c:pt>
                <c:pt idx="215">
                  <c:v>0.477759208685626</c:v>
                </c:pt>
                <c:pt idx="216">
                  <c:v>0.483410543140195</c:v>
                </c:pt>
                <c:pt idx="217">
                  <c:v>0.489061877594736</c:v>
                </c:pt>
                <c:pt idx="218">
                  <c:v>0.494713212049305</c:v>
                </c:pt>
                <c:pt idx="219">
                  <c:v>0.500364546503874</c:v>
                </c:pt>
                <c:pt idx="220">
                  <c:v>0.506015880958444</c:v>
                </c:pt>
                <c:pt idx="221">
                  <c:v>0.511667215413013</c:v>
                </c:pt>
                <c:pt idx="222">
                  <c:v>0.517318549867582</c:v>
                </c:pt>
                <c:pt idx="223">
                  <c:v>0.522969884322151</c:v>
                </c:pt>
                <c:pt idx="224">
                  <c:v>0.528621218776692</c:v>
                </c:pt>
                <c:pt idx="225">
                  <c:v>0.534272553231261</c:v>
                </c:pt>
                <c:pt idx="226">
                  <c:v>0.539923887685831</c:v>
                </c:pt>
                <c:pt idx="227">
                  <c:v>0.5455752221404</c:v>
                </c:pt>
                <c:pt idx="228">
                  <c:v>0.551226556594969</c:v>
                </c:pt>
                <c:pt idx="229">
                  <c:v>0.556877891049226</c:v>
                </c:pt>
                <c:pt idx="230">
                  <c:v>0.626006454137496</c:v>
                </c:pt>
                <c:pt idx="231">
                  <c:v>0.695135017225766</c:v>
                </c:pt>
                <c:pt idx="232">
                  <c:v>0.764263580314037</c:v>
                </c:pt>
                <c:pt idx="233">
                  <c:v>0.833392143402307</c:v>
                </c:pt>
                <c:pt idx="234">
                  <c:v>0.902520706490577</c:v>
                </c:pt>
                <c:pt idx="235">
                  <c:v>0.971649269578847</c:v>
                </c:pt>
                <c:pt idx="236">
                  <c:v>1.04077783266712</c:v>
                </c:pt>
                <c:pt idx="237">
                  <c:v>1.10990639575539</c:v>
                </c:pt>
                <c:pt idx="238">
                  <c:v>1.17903495884366</c:v>
                </c:pt>
                <c:pt idx="239">
                  <c:v>1.24816352193193</c:v>
                </c:pt>
                <c:pt idx="240">
                  <c:v>1.3172920850202</c:v>
                </c:pt>
                <c:pt idx="241">
                  <c:v>1.38642064810801</c:v>
                </c:pt>
                <c:pt idx="242">
                  <c:v>1.45554921119629</c:v>
                </c:pt>
                <c:pt idx="243">
                  <c:v>1.52467777428501</c:v>
                </c:pt>
                <c:pt idx="244">
                  <c:v>1.43661941642131</c:v>
                </c:pt>
                <c:pt idx="245">
                  <c:v>1.34856105855806</c:v>
                </c:pt>
                <c:pt idx="246">
                  <c:v>1.26050270069436</c:v>
                </c:pt>
                <c:pt idx="247">
                  <c:v>1.17244434283111</c:v>
                </c:pt>
                <c:pt idx="248">
                  <c:v>1.08438598496741</c:v>
                </c:pt>
                <c:pt idx="249">
                  <c:v>0.996327627104165</c:v>
                </c:pt>
                <c:pt idx="250">
                  <c:v>0.908269269240464</c:v>
                </c:pt>
                <c:pt idx="251">
                  <c:v>0.820210911377217</c:v>
                </c:pt>
                <c:pt idx="252">
                  <c:v>0.781191137461292</c:v>
                </c:pt>
                <c:pt idx="253">
                  <c:v>0.742171363545367</c:v>
                </c:pt>
                <c:pt idx="254">
                  <c:v>0.703151589629442</c:v>
                </c:pt>
                <c:pt idx="255">
                  <c:v>0.664131815713745</c:v>
                </c:pt>
                <c:pt idx="256">
                  <c:v>0.62511204179782</c:v>
                </c:pt>
                <c:pt idx="257">
                  <c:v>0.586092267881895</c:v>
                </c:pt>
                <c:pt idx="258">
                  <c:v>0.54707249396597</c:v>
                </c:pt>
                <c:pt idx="259">
                  <c:v>0.508052720050046</c:v>
                </c:pt>
                <c:pt idx="260">
                  <c:v>0.469032946134121</c:v>
                </c:pt>
                <c:pt idx="261">
                  <c:v>0.430013172218423</c:v>
                </c:pt>
                <c:pt idx="262">
                  <c:v>0.390993398302413</c:v>
                </c:pt>
                <c:pt idx="263">
                  <c:v>0.386204220370956</c:v>
                </c:pt>
                <c:pt idx="264">
                  <c:v>0.381415042439471</c:v>
                </c:pt>
                <c:pt idx="265">
                  <c:v>0.376625864508014</c:v>
                </c:pt>
                <c:pt idx="266">
                  <c:v>0.371836686576557</c:v>
                </c:pt>
                <c:pt idx="267">
                  <c:v>0.367047508645072</c:v>
                </c:pt>
                <c:pt idx="268">
                  <c:v>0.362258330713615</c:v>
                </c:pt>
                <c:pt idx="269">
                  <c:v>0.35746915278213</c:v>
                </c:pt>
                <c:pt idx="270">
                  <c:v>0.352679974850673</c:v>
                </c:pt>
                <c:pt idx="271">
                  <c:v>0.347890796919216</c:v>
                </c:pt>
                <c:pt idx="272">
                  <c:v>0.343101618987731</c:v>
                </c:pt>
                <c:pt idx="273">
                  <c:v>0.338312441056274</c:v>
                </c:pt>
                <c:pt idx="274">
                  <c:v>0.333523263124789</c:v>
                </c:pt>
                <c:pt idx="275">
                  <c:v>0.328734085193332</c:v>
                </c:pt>
                <c:pt idx="276">
                  <c:v>0.323944907261875</c:v>
                </c:pt>
                <c:pt idx="277">
                  <c:v>0.31915572933039</c:v>
                </c:pt>
                <c:pt idx="278">
                  <c:v>0.314366551398962</c:v>
                </c:pt>
                <c:pt idx="279">
                  <c:v>0.337116762355436</c:v>
                </c:pt>
                <c:pt idx="280">
                  <c:v>0.359866973312023</c:v>
                </c:pt>
                <c:pt idx="281">
                  <c:v>0.382617184268497</c:v>
                </c:pt>
                <c:pt idx="282">
                  <c:v>0.405367395224971</c:v>
                </c:pt>
                <c:pt idx="283">
                  <c:v>0.428117606181445</c:v>
                </c:pt>
                <c:pt idx="284">
                  <c:v>0.450867817138033</c:v>
                </c:pt>
                <c:pt idx="285">
                  <c:v>0.473618028094506</c:v>
                </c:pt>
                <c:pt idx="286">
                  <c:v>0.49636823905098</c:v>
                </c:pt>
                <c:pt idx="287">
                  <c:v>0.519118450007454</c:v>
                </c:pt>
                <c:pt idx="288">
                  <c:v>0.541868660964042</c:v>
                </c:pt>
                <c:pt idx="289">
                  <c:v>0.564618871920516</c:v>
                </c:pt>
                <c:pt idx="290">
                  <c:v>0.58736908287699</c:v>
                </c:pt>
                <c:pt idx="291">
                  <c:v>0.610119293833463</c:v>
                </c:pt>
                <c:pt idx="292">
                  <c:v>0.632869504790051</c:v>
                </c:pt>
                <c:pt idx="293">
                  <c:v>0.655619715746525</c:v>
                </c:pt>
                <c:pt idx="294">
                  <c:v>0.678369926702999</c:v>
                </c:pt>
                <c:pt idx="295">
                  <c:v>0.701120137659473</c:v>
                </c:pt>
                <c:pt idx="296">
                  <c:v>0.72387034861606</c:v>
                </c:pt>
                <c:pt idx="297">
                  <c:v>0.746620559572477</c:v>
                </c:pt>
                <c:pt idx="298">
                  <c:v>0.735323011631579</c:v>
                </c:pt>
                <c:pt idx="299">
                  <c:v>0.72402546369068</c:v>
                </c:pt>
                <c:pt idx="300">
                  <c:v>0.712727915749781</c:v>
                </c:pt>
                <c:pt idx="301">
                  <c:v>0.701430367808882</c:v>
                </c:pt>
                <c:pt idx="302">
                  <c:v>0.690132819867984</c:v>
                </c:pt>
                <c:pt idx="303">
                  <c:v>0.678835271927085</c:v>
                </c:pt>
                <c:pt idx="304">
                  <c:v>0.667537723986186</c:v>
                </c:pt>
                <c:pt idx="305">
                  <c:v>0.656240176045287</c:v>
                </c:pt>
                <c:pt idx="306">
                  <c:v>0.644942628104388</c:v>
                </c:pt>
                <c:pt idx="307">
                  <c:v>0.63364508016349</c:v>
                </c:pt>
                <c:pt idx="308">
                  <c:v>0.622347532222591</c:v>
                </c:pt>
                <c:pt idx="309">
                  <c:v>0.611049984281635</c:v>
                </c:pt>
                <c:pt idx="310">
                  <c:v>0.600366433511454</c:v>
                </c:pt>
                <c:pt idx="311">
                  <c:v>0.589682882741272</c:v>
                </c:pt>
                <c:pt idx="312">
                  <c:v>0.578999331971033</c:v>
                </c:pt>
                <c:pt idx="313">
                  <c:v>0.568315781200852</c:v>
                </c:pt>
                <c:pt idx="314">
                  <c:v>0.55763223043067</c:v>
                </c:pt>
                <c:pt idx="315">
                  <c:v>0.546948679660432</c:v>
                </c:pt>
                <c:pt idx="316">
                  <c:v>0.53626512889025</c:v>
                </c:pt>
                <c:pt idx="317">
                  <c:v>0.525581578120068</c:v>
                </c:pt>
                <c:pt idx="318">
                  <c:v>0.514898027349886</c:v>
                </c:pt>
                <c:pt idx="319">
                  <c:v>0.504214476579648</c:v>
                </c:pt>
                <c:pt idx="320">
                  <c:v>0.493530925809466</c:v>
                </c:pt>
                <c:pt idx="321">
                  <c:v>0.482847375039285</c:v>
                </c:pt>
                <c:pt idx="322">
                  <c:v>0.472163824269046</c:v>
                </c:pt>
                <c:pt idx="323">
                  <c:v>0.461480273498864</c:v>
                </c:pt>
                <c:pt idx="324">
                  <c:v>0.450796722728683</c:v>
                </c:pt>
                <c:pt idx="325">
                  <c:v>0.440113171958615</c:v>
                </c:pt>
                <c:pt idx="326">
                  <c:v>0.423109199668602</c:v>
                </c:pt>
                <c:pt idx="327">
                  <c:v>0.406105227378703</c:v>
                </c:pt>
                <c:pt idx="328">
                  <c:v>0.38910125508869</c:v>
                </c:pt>
                <c:pt idx="329">
                  <c:v>0.372097282798791</c:v>
                </c:pt>
                <c:pt idx="330">
                  <c:v>0.355093310508892</c:v>
                </c:pt>
                <c:pt idx="331">
                  <c:v>0.338089338218879</c:v>
                </c:pt>
                <c:pt idx="332">
                  <c:v>0.32108536592898</c:v>
                </c:pt>
                <c:pt idx="333">
                  <c:v>0.304081393638967</c:v>
                </c:pt>
                <c:pt idx="334">
                  <c:v>0.287077421349068</c:v>
                </c:pt>
                <c:pt idx="335">
                  <c:v>0.270073449059055</c:v>
                </c:pt>
                <c:pt idx="336">
                  <c:v>0.253069476769156</c:v>
                </c:pt>
                <c:pt idx="337">
                  <c:v>0.236065504479143</c:v>
                </c:pt>
                <c:pt idx="338">
                  <c:v>0.219061532189244</c:v>
                </c:pt>
                <c:pt idx="339">
                  <c:v>0.202057559899231</c:v>
                </c:pt>
                <c:pt idx="340">
                  <c:v>0.185053587609332</c:v>
                </c:pt>
                <c:pt idx="341">
                  <c:v>0.168049615319319</c:v>
                </c:pt>
                <c:pt idx="342">
                  <c:v>0.15104564302942</c:v>
                </c:pt>
                <c:pt idx="343">
                  <c:v>0.134041670739407</c:v>
                </c:pt>
                <c:pt idx="344">
                  <c:v>0.117037698449508</c:v>
                </c:pt>
                <c:pt idx="345">
                  <c:v>0.100033726159495</c:v>
                </c:pt>
                <c:pt idx="346">
                  <c:v>0.0830297538694823</c:v>
                </c:pt>
                <c:pt idx="347">
                  <c:v>0.0830297538694823</c:v>
                </c:pt>
                <c:pt idx="348">
                  <c:v>0.0830297538694823</c:v>
                </c:pt>
                <c:pt idx="349">
                  <c:v>0.0830297538694823</c:v>
                </c:pt>
                <c:pt idx="350">
                  <c:v>0.0830297538694823</c:v>
                </c:pt>
                <c:pt idx="351">
                  <c:v>0.0830297538694823</c:v>
                </c:pt>
                <c:pt idx="352">
                  <c:v>0.0830297538694823</c:v>
                </c:pt>
                <c:pt idx="353">
                  <c:v>0.0830297538694823</c:v>
                </c:pt>
                <c:pt idx="354">
                  <c:v>0.0830297538694823</c:v>
                </c:pt>
                <c:pt idx="355">
                  <c:v>0.0830297538694823</c:v>
                </c:pt>
                <c:pt idx="356">
                  <c:v>0.0830297538694823</c:v>
                </c:pt>
                <c:pt idx="357">
                  <c:v>0.0830297538694823</c:v>
                </c:pt>
                <c:pt idx="358">
                  <c:v>0.0830297538694823</c:v>
                </c:pt>
                <c:pt idx="359">
                  <c:v>0.0830297538694823</c:v>
                </c:pt>
                <c:pt idx="360">
                  <c:v>0.0830297538694823</c:v>
                </c:pt>
                <c:pt idx="361">
                  <c:v>0.0830297538694823</c:v>
                </c:pt>
                <c:pt idx="362">
                  <c:v>0.0830297538694823</c:v>
                </c:pt>
                <c:pt idx="363">
                  <c:v>0.0830297538694823</c:v>
                </c:pt>
                <c:pt idx="364">
                  <c:v>0.0830297538694823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label 14</c:f>
              <c:strCache>
                <c:ptCount val="1"/>
                <c:pt idx="0">
                  <c:v>Column I</c:v>
                </c:pt>
              </c:strCache>
            </c:strRef>
          </c:tx>
          <c:spPr>
            <a:solidFill>
              <a:srgbClr val="f1a78b"/>
            </a:solidFill>
            <a:ln w="19080">
              <a:solidFill>
                <a:srgbClr val="f1a78b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15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14</c:f>
              <c:numCache>
                <c:formatCode>General</c:formatCode>
                <c:ptCount val="365"/>
                <c:pt idx="0">
                  <c:v>0.0836707288102279</c:v>
                </c:pt>
                <c:pt idx="1">
                  <c:v>0.0838937209152562</c:v>
                </c:pt>
                <c:pt idx="2">
                  <c:v>0.0841167130202845</c:v>
                </c:pt>
                <c:pt idx="3">
                  <c:v>0.0843397051253128</c:v>
                </c:pt>
                <c:pt idx="4">
                  <c:v>0.084562697230341</c:v>
                </c:pt>
                <c:pt idx="5">
                  <c:v>0.0847856893353711</c:v>
                </c:pt>
                <c:pt idx="6">
                  <c:v>0.0850086814403994</c:v>
                </c:pt>
                <c:pt idx="7">
                  <c:v>0.0852316735454277</c:v>
                </c:pt>
                <c:pt idx="8">
                  <c:v>0.085454665650456</c:v>
                </c:pt>
                <c:pt idx="9">
                  <c:v>0.0856776577554843</c:v>
                </c:pt>
                <c:pt idx="10">
                  <c:v>0.0859006498605126</c:v>
                </c:pt>
                <c:pt idx="11">
                  <c:v>0.0861236419655427</c:v>
                </c:pt>
                <c:pt idx="12">
                  <c:v>0.086346634070571</c:v>
                </c:pt>
                <c:pt idx="13">
                  <c:v>0.0865696261755993</c:v>
                </c:pt>
                <c:pt idx="14">
                  <c:v>0.0867926182806276</c:v>
                </c:pt>
                <c:pt idx="15">
                  <c:v>0.0870156103856559</c:v>
                </c:pt>
                <c:pt idx="16">
                  <c:v>0.0872386024906842</c:v>
                </c:pt>
                <c:pt idx="17">
                  <c:v>0.0874615945957125</c:v>
                </c:pt>
                <c:pt idx="18">
                  <c:v>0.0876845867007425</c:v>
                </c:pt>
                <c:pt idx="19">
                  <c:v>0.0879075788057708</c:v>
                </c:pt>
                <c:pt idx="20">
                  <c:v>0.0881305709107991</c:v>
                </c:pt>
                <c:pt idx="21">
                  <c:v>0.0883535630158274</c:v>
                </c:pt>
                <c:pt idx="22">
                  <c:v>0.0885765551208557</c:v>
                </c:pt>
                <c:pt idx="23">
                  <c:v>0.088799547225884</c:v>
                </c:pt>
                <c:pt idx="24">
                  <c:v>0.0890225393309141</c:v>
                </c:pt>
                <c:pt idx="25">
                  <c:v>0.0892455314359424</c:v>
                </c:pt>
                <c:pt idx="26">
                  <c:v>0.0894685235409707</c:v>
                </c:pt>
                <c:pt idx="27">
                  <c:v>0.089691515645999</c:v>
                </c:pt>
                <c:pt idx="28">
                  <c:v>0.0899145077510273</c:v>
                </c:pt>
                <c:pt idx="29">
                  <c:v>0.0901374998560556</c:v>
                </c:pt>
                <c:pt idx="30">
                  <c:v>0.0903604919610856</c:v>
                </c:pt>
                <c:pt idx="31">
                  <c:v>0.0905834840661139</c:v>
                </c:pt>
                <c:pt idx="32">
                  <c:v>0.0908064761711422</c:v>
                </c:pt>
                <c:pt idx="33">
                  <c:v>0.0910294682761705</c:v>
                </c:pt>
                <c:pt idx="34">
                  <c:v>0.0912524603811988</c:v>
                </c:pt>
                <c:pt idx="35">
                  <c:v>0.0914754524862271</c:v>
                </c:pt>
                <c:pt idx="36">
                  <c:v>0.0916984445912572</c:v>
                </c:pt>
                <c:pt idx="37">
                  <c:v>0.0919214366962855</c:v>
                </c:pt>
                <c:pt idx="38">
                  <c:v>0.0921444288013138</c:v>
                </c:pt>
                <c:pt idx="39">
                  <c:v>0.0923674209063421</c:v>
                </c:pt>
                <c:pt idx="40">
                  <c:v>0.0925904130113704</c:v>
                </c:pt>
                <c:pt idx="41">
                  <c:v>0.0928134051163987</c:v>
                </c:pt>
                <c:pt idx="42">
                  <c:v>0.093036397221427</c:v>
                </c:pt>
                <c:pt idx="43">
                  <c:v>0.0932593893264571</c:v>
                </c:pt>
                <c:pt idx="44">
                  <c:v>0.0934823814314854</c:v>
                </c:pt>
                <c:pt idx="45">
                  <c:v>0.0937053735365137</c:v>
                </c:pt>
                <c:pt idx="46">
                  <c:v>0.0939283656415419</c:v>
                </c:pt>
                <c:pt idx="47">
                  <c:v>0.0941513577465702</c:v>
                </c:pt>
                <c:pt idx="48">
                  <c:v>0.0943743498515985</c:v>
                </c:pt>
                <c:pt idx="49">
                  <c:v>0.0945973419566286</c:v>
                </c:pt>
                <c:pt idx="50">
                  <c:v>0.0948203340616569</c:v>
                </c:pt>
                <c:pt idx="51">
                  <c:v>0.0950433261666852</c:v>
                </c:pt>
                <c:pt idx="52">
                  <c:v>0.0952663182717135</c:v>
                </c:pt>
                <c:pt idx="53">
                  <c:v>0.0954893103767418</c:v>
                </c:pt>
                <c:pt idx="54">
                  <c:v>0.0957123024817701</c:v>
                </c:pt>
                <c:pt idx="55">
                  <c:v>0.0959352945868002</c:v>
                </c:pt>
                <c:pt idx="56">
                  <c:v>0.0961582866918285</c:v>
                </c:pt>
                <c:pt idx="57">
                  <c:v>0.0963812787968568</c:v>
                </c:pt>
                <c:pt idx="58">
                  <c:v>0.0966042709018851</c:v>
                </c:pt>
                <c:pt idx="59">
                  <c:v>0.0968272630069134</c:v>
                </c:pt>
                <c:pt idx="60">
                  <c:v>0.0970502551119417</c:v>
                </c:pt>
                <c:pt idx="61">
                  <c:v>0.0972732472169717</c:v>
                </c:pt>
                <c:pt idx="62">
                  <c:v>0.097496239322</c:v>
                </c:pt>
                <c:pt idx="63">
                  <c:v>0.0977192314270283</c:v>
                </c:pt>
                <c:pt idx="64">
                  <c:v>0.0979422235320566</c:v>
                </c:pt>
                <c:pt idx="65">
                  <c:v>0.0981652156370849</c:v>
                </c:pt>
                <c:pt idx="66">
                  <c:v>0.0983882077421132</c:v>
                </c:pt>
                <c:pt idx="67">
                  <c:v>0.0986111998471415</c:v>
                </c:pt>
                <c:pt idx="68">
                  <c:v>0.0988341919521716</c:v>
                </c:pt>
                <c:pt idx="69">
                  <c:v>0.0990571840571999</c:v>
                </c:pt>
                <c:pt idx="70">
                  <c:v>0.0992801761622282</c:v>
                </c:pt>
                <c:pt idx="71">
                  <c:v>0.0995031682672565</c:v>
                </c:pt>
                <c:pt idx="72">
                  <c:v>0.0997261603722848</c:v>
                </c:pt>
                <c:pt idx="73">
                  <c:v>0.0999491524773131</c:v>
                </c:pt>
                <c:pt idx="74">
                  <c:v>0.100172144582343</c:v>
                </c:pt>
                <c:pt idx="75">
                  <c:v>0.100395136687371</c:v>
                </c:pt>
                <c:pt idx="76">
                  <c:v>0.1006181287924</c:v>
                </c:pt>
                <c:pt idx="77">
                  <c:v>0.100841120897428</c:v>
                </c:pt>
                <c:pt idx="78">
                  <c:v>0.101064113002456</c:v>
                </c:pt>
                <c:pt idx="79">
                  <c:v>0.101287105107485</c:v>
                </c:pt>
                <c:pt idx="80">
                  <c:v>0.101510097212515</c:v>
                </c:pt>
                <c:pt idx="81">
                  <c:v>0.101733089317543</c:v>
                </c:pt>
                <c:pt idx="82">
                  <c:v>0.101956081422571</c:v>
                </c:pt>
                <c:pt idx="83">
                  <c:v>0.1021790735276</c:v>
                </c:pt>
                <c:pt idx="84">
                  <c:v>0.102402065632628</c:v>
                </c:pt>
                <c:pt idx="85">
                  <c:v>0.102625057737656</c:v>
                </c:pt>
                <c:pt idx="86">
                  <c:v>0.102848049842686</c:v>
                </c:pt>
                <c:pt idx="87">
                  <c:v>0.103071041947715</c:v>
                </c:pt>
                <c:pt idx="88">
                  <c:v>0.103294034052743</c:v>
                </c:pt>
                <c:pt idx="89">
                  <c:v>0.103517026157771</c:v>
                </c:pt>
                <c:pt idx="90">
                  <c:v>0.103740018262799</c:v>
                </c:pt>
                <c:pt idx="91">
                  <c:v>0.103963010367828</c:v>
                </c:pt>
                <c:pt idx="92">
                  <c:v>0.104186002472856</c:v>
                </c:pt>
                <c:pt idx="93">
                  <c:v>0.104408994577886</c:v>
                </c:pt>
                <c:pt idx="94">
                  <c:v>0.104631986682914</c:v>
                </c:pt>
                <c:pt idx="95">
                  <c:v>0.104854978787943</c:v>
                </c:pt>
                <c:pt idx="96">
                  <c:v>0.105077970892971</c:v>
                </c:pt>
                <c:pt idx="97">
                  <c:v>0.105300962997999</c:v>
                </c:pt>
                <c:pt idx="98">
                  <c:v>0.105523955103028</c:v>
                </c:pt>
                <c:pt idx="99">
                  <c:v>0.105746947208058</c:v>
                </c:pt>
                <c:pt idx="100">
                  <c:v>0.105969939313086</c:v>
                </c:pt>
                <c:pt idx="101">
                  <c:v>0.106192931418114</c:v>
                </c:pt>
                <c:pt idx="102">
                  <c:v>0.106415923523143</c:v>
                </c:pt>
                <c:pt idx="103">
                  <c:v>0.106638915628171</c:v>
                </c:pt>
                <c:pt idx="104">
                  <c:v>0.106861907733199</c:v>
                </c:pt>
                <c:pt idx="105">
                  <c:v>0.107084899838229</c:v>
                </c:pt>
                <c:pt idx="106">
                  <c:v>0.107307891943258</c:v>
                </c:pt>
                <c:pt idx="107">
                  <c:v>0.107530884048286</c:v>
                </c:pt>
                <c:pt idx="108">
                  <c:v>0.107753876153314</c:v>
                </c:pt>
                <c:pt idx="109">
                  <c:v>0.107976868258342</c:v>
                </c:pt>
                <c:pt idx="110">
                  <c:v>0.108199860363371</c:v>
                </c:pt>
                <c:pt idx="111">
                  <c:v>0.108422852468401</c:v>
                </c:pt>
                <c:pt idx="112">
                  <c:v>0.108645844573429</c:v>
                </c:pt>
                <c:pt idx="113">
                  <c:v>0.108868836678457</c:v>
                </c:pt>
                <c:pt idx="114">
                  <c:v>0.109091828783486</c:v>
                </c:pt>
                <c:pt idx="115">
                  <c:v>0.109314820888514</c:v>
                </c:pt>
                <c:pt idx="116">
                  <c:v>0.109537812993542</c:v>
                </c:pt>
                <c:pt idx="117">
                  <c:v>0.109760805098571</c:v>
                </c:pt>
                <c:pt idx="118">
                  <c:v>0.109983797203601</c:v>
                </c:pt>
                <c:pt idx="119">
                  <c:v>0.110206789308629</c:v>
                </c:pt>
                <c:pt idx="120">
                  <c:v>0.110429781413657</c:v>
                </c:pt>
                <c:pt idx="121">
                  <c:v>0.110652773518686</c:v>
                </c:pt>
                <c:pt idx="122">
                  <c:v>0.110875765623714</c:v>
                </c:pt>
                <c:pt idx="123">
                  <c:v>0.111098757728742</c:v>
                </c:pt>
                <c:pt idx="124">
                  <c:v>0.111321749833772</c:v>
                </c:pt>
                <c:pt idx="125">
                  <c:v>0.1115447419388</c:v>
                </c:pt>
                <c:pt idx="126">
                  <c:v>0.111767734043829</c:v>
                </c:pt>
                <c:pt idx="127">
                  <c:v>0.111990726148857</c:v>
                </c:pt>
                <c:pt idx="128">
                  <c:v>0.112213718253885</c:v>
                </c:pt>
                <c:pt idx="129">
                  <c:v>0.112436710358914</c:v>
                </c:pt>
                <c:pt idx="130">
                  <c:v>0.112659702463944</c:v>
                </c:pt>
                <c:pt idx="131">
                  <c:v>0.112882694568972</c:v>
                </c:pt>
                <c:pt idx="132">
                  <c:v>0.113105686674</c:v>
                </c:pt>
                <c:pt idx="133">
                  <c:v>0.113328678779029</c:v>
                </c:pt>
                <c:pt idx="134">
                  <c:v>0.113551670884057</c:v>
                </c:pt>
                <c:pt idx="135">
                  <c:v>0.113774662989085</c:v>
                </c:pt>
                <c:pt idx="136">
                  <c:v>0.113997655094115</c:v>
                </c:pt>
                <c:pt idx="137">
                  <c:v>0.114220647199144</c:v>
                </c:pt>
                <c:pt idx="138">
                  <c:v>0.114443639304172</c:v>
                </c:pt>
                <c:pt idx="139">
                  <c:v>0.1146666314092</c:v>
                </c:pt>
                <c:pt idx="140">
                  <c:v>0.114889623514229</c:v>
                </c:pt>
                <c:pt idx="141">
                  <c:v>0.115112615619257</c:v>
                </c:pt>
                <c:pt idx="142">
                  <c:v>0.115335607724285</c:v>
                </c:pt>
                <c:pt idx="143">
                  <c:v>0.115558599829315</c:v>
                </c:pt>
                <c:pt idx="144">
                  <c:v>0.115781591934343</c:v>
                </c:pt>
                <c:pt idx="145">
                  <c:v>0.116004584039372</c:v>
                </c:pt>
                <c:pt idx="146">
                  <c:v>0.1162275761444</c:v>
                </c:pt>
                <c:pt idx="147">
                  <c:v>0.116450568249428</c:v>
                </c:pt>
                <c:pt idx="148">
                  <c:v>0.116673560354457</c:v>
                </c:pt>
                <c:pt idx="149">
                  <c:v>0.116896552459487</c:v>
                </c:pt>
                <c:pt idx="150">
                  <c:v>0.117119544564515</c:v>
                </c:pt>
                <c:pt idx="151">
                  <c:v>0.117342536669526</c:v>
                </c:pt>
                <c:pt idx="152">
                  <c:v>0.123826447545753</c:v>
                </c:pt>
                <c:pt idx="153">
                  <c:v>0.130310358421923</c:v>
                </c:pt>
                <c:pt idx="154">
                  <c:v>0.13679426929815</c:v>
                </c:pt>
                <c:pt idx="155">
                  <c:v>0.143278180174377</c:v>
                </c:pt>
                <c:pt idx="156">
                  <c:v>0.149762091050604</c:v>
                </c:pt>
                <c:pt idx="157">
                  <c:v>0.156246001926831</c:v>
                </c:pt>
                <c:pt idx="158">
                  <c:v>0.162729912803002</c:v>
                </c:pt>
                <c:pt idx="159">
                  <c:v>0.169213823679229</c:v>
                </c:pt>
                <c:pt idx="160">
                  <c:v>0.175697734555456</c:v>
                </c:pt>
                <c:pt idx="161">
                  <c:v>0.182181645431683</c:v>
                </c:pt>
                <c:pt idx="162">
                  <c:v>0.18866555630791</c:v>
                </c:pt>
                <c:pt idx="163">
                  <c:v>0.195149467184081</c:v>
                </c:pt>
                <c:pt idx="164">
                  <c:v>0.201633378060308</c:v>
                </c:pt>
                <c:pt idx="165">
                  <c:v>0.208117288936535</c:v>
                </c:pt>
                <c:pt idx="166">
                  <c:v>0.214601199812762</c:v>
                </c:pt>
                <c:pt idx="167">
                  <c:v>0.221085110688989</c:v>
                </c:pt>
                <c:pt idx="168">
                  <c:v>0.227569021565159</c:v>
                </c:pt>
                <c:pt idx="169">
                  <c:v>0.234052932441386</c:v>
                </c:pt>
                <c:pt idx="170">
                  <c:v>0.240536843317614</c:v>
                </c:pt>
                <c:pt idx="171">
                  <c:v>0.247020754193841</c:v>
                </c:pt>
                <c:pt idx="172">
                  <c:v>0.253504665070068</c:v>
                </c:pt>
                <c:pt idx="173">
                  <c:v>0.259988575946238</c:v>
                </c:pt>
                <c:pt idx="174">
                  <c:v>0.266472486822465</c:v>
                </c:pt>
                <c:pt idx="175">
                  <c:v>0.272956397698692</c:v>
                </c:pt>
                <c:pt idx="176">
                  <c:v>0.27944030857492</c:v>
                </c:pt>
                <c:pt idx="177">
                  <c:v>0.285924219451147</c:v>
                </c:pt>
                <c:pt idx="178">
                  <c:v>0.292408130327317</c:v>
                </c:pt>
                <c:pt idx="179">
                  <c:v>0.298892041203544</c:v>
                </c:pt>
                <c:pt idx="180">
                  <c:v>0.305375952079771</c:v>
                </c:pt>
                <c:pt idx="181">
                  <c:v>0.311859862955998</c:v>
                </c:pt>
                <c:pt idx="182">
                  <c:v>0.318343773832225</c:v>
                </c:pt>
                <c:pt idx="183">
                  <c:v>0.324827684708396</c:v>
                </c:pt>
                <c:pt idx="184">
                  <c:v>0.331311595584623</c:v>
                </c:pt>
                <c:pt idx="185">
                  <c:v>0.33779550646085</c:v>
                </c:pt>
                <c:pt idx="186">
                  <c:v>0.344279417337077</c:v>
                </c:pt>
                <c:pt idx="187">
                  <c:v>0.350763328213304</c:v>
                </c:pt>
                <c:pt idx="188">
                  <c:v>0.357247239089475</c:v>
                </c:pt>
                <c:pt idx="189">
                  <c:v>0.363731149965702</c:v>
                </c:pt>
                <c:pt idx="190">
                  <c:v>0.370215060841929</c:v>
                </c:pt>
                <c:pt idx="191">
                  <c:v>0.376698971718156</c:v>
                </c:pt>
                <c:pt idx="192">
                  <c:v>0.383182882594383</c:v>
                </c:pt>
                <c:pt idx="193">
                  <c:v>0.38966679347061</c:v>
                </c:pt>
                <c:pt idx="194">
                  <c:v>0.39615070434678</c:v>
                </c:pt>
                <c:pt idx="195">
                  <c:v>0.402634615223008</c:v>
                </c:pt>
                <c:pt idx="196">
                  <c:v>0.409118526099235</c:v>
                </c:pt>
                <c:pt idx="197">
                  <c:v>0.415602436975462</c:v>
                </c:pt>
                <c:pt idx="198">
                  <c:v>0.422086347851689</c:v>
                </c:pt>
                <c:pt idx="199">
                  <c:v>0.428570258727859</c:v>
                </c:pt>
                <c:pt idx="200">
                  <c:v>0.435054169604086</c:v>
                </c:pt>
                <c:pt idx="201">
                  <c:v>0.441538080480314</c:v>
                </c:pt>
                <c:pt idx="202">
                  <c:v>0.448021991356541</c:v>
                </c:pt>
                <c:pt idx="203">
                  <c:v>0.454505902232768</c:v>
                </c:pt>
                <c:pt idx="204">
                  <c:v>0.460989813108938</c:v>
                </c:pt>
                <c:pt idx="205">
                  <c:v>0.467473723985165</c:v>
                </c:pt>
                <c:pt idx="206">
                  <c:v>0.473957634861392</c:v>
                </c:pt>
                <c:pt idx="207">
                  <c:v>0.480441545737619</c:v>
                </c:pt>
                <c:pt idx="208">
                  <c:v>0.486925456613847</c:v>
                </c:pt>
                <c:pt idx="209">
                  <c:v>0.493409367490017</c:v>
                </c:pt>
                <c:pt idx="210">
                  <c:v>0.499893278366244</c:v>
                </c:pt>
                <c:pt idx="211">
                  <c:v>0.506377189242471</c:v>
                </c:pt>
                <c:pt idx="212">
                  <c:v>0.512861100118727</c:v>
                </c:pt>
                <c:pt idx="213">
                  <c:v>0.517340279164586</c:v>
                </c:pt>
                <c:pt idx="214">
                  <c:v>0.521819458210445</c:v>
                </c:pt>
                <c:pt idx="215">
                  <c:v>0.526298637256332</c:v>
                </c:pt>
                <c:pt idx="216">
                  <c:v>0.530777816302191</c:v>
                </c:pt>
                <c:pt idx="217">
                  <c:v>0.535256995348078</c:v>
                </c:pt>
                <c:pt idx="218">
                  <c:v>0.539736174393937</c:v>
                </c:pt>
                <c:pt idx="219">
                  <c:v>0.544215353439824</c:v>
                </c:pt>
                <c:pt idx="220">
                  <c:v>0.548694532485683</c:v>
                </c:pt>
                <c:pt idx="221">
                  <c:v>0.553173711531542</c:v>
                </c:pt>
                <c:pt idx="222">
                  <c:v>0.55765289057743</c:v>
                </c:pt>
                <c:pt idx="223">
                  <c:v>0.562132069623289</c:v>
                </c:pt>
                <c:pt idx="224">
                  <c:v>0.566611248669176</c:v>
                </c:pt>
                <c:pt idx="225">
                  <c:v>0.571090427715035</c:v>
                </c:pt>
                <c:pt idx="226">
                  <c:v>0.575569606760922</c:v>
                </c:pt>
                <c:pt idx="227">
                  <c:v>0.580048785806781</c:v>
                </c:pt>
                <c:pt idx="228">
                  <c:v>0.58452796485264</c:v>
                </c:pt>
                <c:pt idx="229">
                  <c:v>0.589007143898527</c:v>
                </c:pt>
                <c:pt idx="230">
                  <c:v>0.593486322944386</c:v>
                </c:pt>
                <c:pt idx="231">
                  <c:v>0.597965501990188</c:v>
                </c:pt>
                <c:pt idx="232">
                  <c:v>0.611821199067776</c:v>
                </c:pt>
                <c:pt idx="233">
                  <c:v>0.625676896145478</c:v>
                </c:pt>
                <c:pt idx="234">
                  <c:v>0.639532593223066</c:v>
                </c:pt>
                <c:pt idx="235">
                  <c:v>0.653388290300654</c:v>
                </c:pt>
                <c:pt idx="236">
                  <c:v>0.667243987378242</c:v>
                </c:pt>
                <c:pt idx="237">
                  <c:v>0.68109968445583</c:v>
                </c:pt>
                <c:pt idx="238">
                  <c:v>0.694955381533418</c:v>
                </c:pt>
                <c:pt idx="239">
                  <c:v>0.708811078611006</c:v>
                </c:pt>
                <c:pt idx="240">
                  <c:v>0.722666775688595</c:v>
                </c:pt>
                <c:pt idx="241">
                  <c:v>0.736522472766183</c:v>
                </c:pt>
                <c:pt idx="242">
                  <c:v>0.750378169843771</c:v>
                </c:pt>
                <c:pt idx="243">
                  <c:v>0.764233866921359</c:v>
                </c:pt>
                <c:pt idx="244">
                  <c:v>0.778089563998947</c:v>
                </c:pt>
                <c:pt idx="245">
                  <c:v>0.791945261076535</c:v>
                </c:pt>
                <c:pt idx="246">
                  <c:v>0.805800958154123</c:v>
                </c:pt>
                <c:pt idx="247">
                  <c:v>0.819656655231711</c:v>
                </c:pt>
                <c:pt idx="248">
                  <c:v>0.833512352309299</c:v>
                </c:pt>
                <c:pt idx="249">
                  <c:v>0.821236765382878</c:v>
                </c:pt>
                <c:pt idx="250">
                  <c:v>0.808961178456343</c:v>
                </c:pt>
                <c:pt idx="251">
                  <c:v>0.796685591529808</c:v>
                </c:pt>
                <c:pt idx="252">
                  <c:v>0.784410004603387</c:v>
                </c:pt>
                <c:pt idx="253">
                  <c:v>0.772134417676853</c:v>
                </c:pt>
                <c:pt idx="254">
                  <c:v>0.759858830750318</c:v>
                </c:pt>
                <c:pt idx="255">
                  <c:v>0.747583243823897</c:v>
                </c:pt>
                <c:pt idx="256">
                  <c:v>0.735307656897362</c:v>
                </c:pt>
                <c:pt idx="257">
                  <c:v>0.723032069970827</c:v>
                </c:pt>
                <c:pt idx="258">
                  <c:v>0.710756483044406</c:v>
                </c:pt>
                <c:pt idx="259">
                  <c:v>0.698480896117871</c:v>
                </c:pt>
                <c:pt idx="260">
                  <c:v>0.686205309191337</c:v>
                </c:pt>
                <c:pt idx="261">
                  <c:v>0.673929722264802</c:v>
                </c:pt>
                <c:pt idx="262">
                  <c:v>0.661654135338324</c:v>
                </c:pt>
                <c:pt idx="263">
                  <c:v>0.651320609215304</c:v>
                </c:pt>
                <c:pt idx="264">
                  <c:v>0.640987083092341</c:v>
                </c:pt>
                <c:pt idx="265">
                  <c:v>0.630653556969321</c:v>
                </c:pt>
                <c:pt idx="266">
                  <c:v>0.620320030846301</c:v>
                </c:pt>
                <c:pt idx="267">
                  <c:v>0.609986504723338</c:v>
                </c:pt>
                <c:pt idx="268">
                  <c:v>0.599652978600318</c:v>
                </c:pt>
                <c:pt idx="269">
                  <c:v>0.589319452477298</c:v>
                </c:pt>
                <c:pt idx="270">
                  <c:v>0.578985926354335</c:v>
                </c:pt>
                <c:pt idx="271">
                  <c:v>0.568652400231315</c:v>
                </c:pt>
                <c:pt idx="272">
                  <c:v>0.558318874108295</c:v>
                </c:pt>
                <c:pt idx="273">
                  <c:v>0.547985347985332</c:v>
                </c:pt>
                <c:pt idx="274">
                  <c:v>0.537651821862312</c:v>
                </c:pt>
                <c:pt idx="275">
                  <c:v>0.527318295739349</c:v>
                </c:pt>
                <c:pt idx="276">
                  <c:v>0.526965031626686</c:v>
                </c:pt>
                <c:pt idx="277">
                  <c:v>0.526611767514023</c:v>
                </c:pt>
                <c:pt idx="278">
                  <c:v>0.52625850340136</c:v>
                </c:pt>
                <c:pt idx="279">
                  <c:v>0.525905239288697</c:v>
                </c:pt>
                <c:pt idx="280">
                  <c:v>0.525551975176034</c:v>
                </c:pt>
                <c:pt idx="281">
                  <c:v>0.525198711063371</c:v>
                </c:pt>
                <c:pt idx="282">
                  <c:v>0.524845446950708</c:v>
                </c:pt>
                <c:pt idx="283">
                  <c:v>0.524492182838046</c:v>
                </c:pt>
                <c:pt idx="284">
                  <c:v>0.524138918725383</c:v>
                </c:pt>
                <c:pt idx="285">
                  <c:v>0.52378565461272</c:v>
                </c:pt>
                <c:pt idx="286">
                  <c:v>0.523432390500057</c:v>
                </c:pt>
                <c:pt idx="287">
                  <c:v>0.523079126387394</c:v>
                </c:pt>
                <c:pt idx="288">
                  <c:v>0.522725862274731</c:v>
                </c:pt>
                <c:pt idx="289">
                  <c:v>0.522372598162068</c:v>
                </c:pt>
                <c:pt idx="290">
                  <c:v>0.522019334049389</c:v>
                </c:pt>
                <c:pt idx="291">
                  <c:v>0.514377781187648</c:v>
                </c:pt>
                <c:pt idx="292">
                  <c:v>0.506736228325906</c:v>
                </c:pt>
                <c:pt idx="293">
                  <c:v>0.499094675464164</c:v>
                </c:pt>
                <c:pt idx="294">
                  <c:v>0.491453122602422</c:v>
                </c:pt>
                <c:pt idx="295">
                  <c:v>0.483811569740681</c:v>
                </c:pt>
                <c:pt idx="296">
                  <c:v>0.476170016878939</c:v>
                </c:pt>
                <c:pt idx="297">
                  <c:v>0.468528464017197</c:v>
                </c:pt>
                <c:pt idx="298">
                  <c:v>0.460886911155455</c:v>
                </c:pt>
                <c:pt idx="299">
                  <c:v>0.453245358293714</c:v>
                </c:pt>
                <c:pt idx="300">
                  <c:v>0.445603805431972</c:v>
                </c:pt>
                <c:pt idx="301">
                  <c:v>0.43796225257023</c:v>
                </c:pt>
                <c:pt idx="302">
                  <c:v>0.430320699708489</c:v>
                </c:pt>
                <c:pt idx="303">
                  <c:v>0.422679146846747</c:v>
                </c:pt>
                <c:pt idx="304">
                  <c:v>0.415037593984948</c:v>
                </c:pt>
                <c:pt idx="305">
                  <c:v>0.407744360902257</c:v>
                </c:pt>
                <c:pt idx="306">
                  <c:v>0.400451127819508</c:v>
                </c:pt>
                <c:pt idx="307">
                  <c:v>0.393157894736817</c:v>
                </c:pt>
                <c:pt idx="308">
                  <c:v>0.385864661654125</c:v>
                </c:pt>
                <c:pt idx="309">
                  <c:v>0.378571428571433</c:v>
                </c:pt>
                <c:pt idx="310">
                  <c:v>0.371278195488685</c:v>
                </c:pt>
                <c:pt idx="311">
                  <c:v>0.363984962405993</c:v>
                </c:pt>
                <c:pt idx="312">
                  <c:v>0.356691729323302</c:v>
                </c:pt>
                <c:pt idx="313">
                  <c:v>0.34939849624061</c:v>
                </c:pt>
                <c:pt idx="314">
                  <c:v>0.342105263157919</c:v>
                </c:pt>
                <c:pt idx="315">
                  <c:v>0.332934818664285</c:v>
                </c:pt>
                <c:pt idx="316">
                  <c:v>0.323764374170707</c:v>
                </c:pt>
                <c:pt idx="317">
                  <c:v>0.31459392967713</c:v>
                </c:pt>
                <c:pt idx="318">
                  <c:v>0.305423485183553</c:v>
                </c:pt>
                <c:pt idx="319">
                  <c:v>0.296253040689976</c:v>
                </c:pt>
                <c:pt idx="320">
                  <c:v>0.287082596196342</c:v>
                </c:pt>
                <c:pt idx="321">
                  <c:v>0.277912151702765</c:v>
                </c:pt>
                <c:pt idx="322">
                  <c:v>0.268741707209188</c:v>
                </c:pt>
                <c:pt idx="323">
                  <c:v>0.25957126271561</c:v>
                </c:pt>
                <c:pt idx="324">
                  <c:v>0.250400818222033</c:v>
                </c:pt>
                <c:pt idx="325">
                  <c:v>0.241230373728456</c:v>
                </c:pt>
                <c:pt idx="326">
                  <c:v>0.232059929234822</c:v>
                </c:pt>
                <c:pt idx="327">
                  <c:v>0.222889484741245</c:v>
                </c:pt>
                <c:pt idx="328">
                  <c:v>0.213719040247668</c:v>
                </c:pt>
                <c:pt idx="329">
                  <c:v>0.20454859575409</c:v>
                </c:pt>
                <c:pt idx="330">
                  <c:v>0.195378151260513</c:v>
                </c:pt>
                <c:pt idx="331">
                  <c:v>0.186207706766936</c:v>
                </c:pt>
                <c:pt idx="332">
                  <c:v>0.177037262273302</c:v>
                </c:pt>
                <c:pt idx="333">
                  <c:v>0.167866817779725</c:v>
                </c:pt>
                <c:pt idx="334">
                  <c:v>0.158696373286148</c:v>
                </c:pt>
                <c:pt idx="335">
                  <c:v>0.149525928792571</c:v>
                </c:pt>
                <c:pt idx="336">
                  <c:v>0.140355484298993</c:v>
                </c:pt>
                <c:pt idx="337">
                  <c:v>0.131185039805416</c:v>
                </c:pt>
                <c:pt idx="338">
                  <c:v>0.122014595311782</c:v>
                </c:pt>
                <c:pt idx="339">
                  <c:v>0.112844150818205</c:v>
                </c:pt>
                <c:pt idx="340">
                  <c:v>0.103673706324628</c:v>
                </c:pt>
                <c:pt idx="341">
                  <c:v>0.0945032618310506</c:v>
                </c:pt>
                <c:pt idx="342">
                  <c:v>0.0853328173374734</c:v>
                </c:pt>
                <c:pt idx="343">
                  <c:v>0.0761623728438963</c:v>
                </c:pt>
                <c:pt idx="344">
                  <c:v>0.0669919283502622</c:v>
                </c:pt>
                <c:pt idx="345">
                  <c:v>0.0578214838566851</c:v>
                </c:pt>
                <c:pt idx="346">
                  <c:v>0.0486510393631114</c:v>
                </c:pt>
                <c:pt idx="347">
                  <c:v>0.049120757224923</c:v>
                </c:pt>
                <c:pt idx="348">
                  <c:v>0.0495904750867382</c:v>
                </c:pt>
                <c:pt idx="349">
                  <c:v>0.0500601929485534</c:v>
                </c:pt>
                <c:pt idx="350">
                  <c:v>0.050529910810365</c:v>
                </c:pt>
                <c:pt idx="351">
                  <c:v>0.0509996286721801</c:v>
                </c:pt>
                <c:pt idx="352">
                  <c:v>0.0514693465339953</c:v>
                </c:pt>
                <c:pt idx="353">
                  <c:v>0.0519390643958104</c:v>
                </c:pt>
                <c:pt idx="354">
                  <c:v>0.052408782257622</c:v>
                </c:pt>
                <c:pt idx="355">
                  <c:v>0.0528785001194372</c:v>
                </c:pt>
                <c:pt idx="356">
                  <c:v>0.0533482179812523</c:v>
                </c:pt>
                <c:pt idx="357">
                  <c:v>0.0538179358430639</c:v>
                </c:pt>
                <c:pt idx="358">
                  <c:v>0.0542876537048791</c:v>
                </c:pt>
                <c:pt idx="359">
                  <c:v>0.0547573715666942</c:v>
                </c:pt>
                <c:pt idx="360">
                  <c:v>0.0552270894285059</c:v>
                </c:pt>
                <c:pt idx="361">
                  <c:v>0.055696807290321</c:v>
                </c:pt>
                <c:pt idx="362">
                  <c:v>0.0561665251521362</c:v>
                </c:pt>
                <c:pt idx="363">
                  <c:v>0.0566362430139478</c:v>
                </c:pt>
                <c:pt idx="364">
                  <c:v>0.0571059608757629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label 16</c:f>
              <c:strCache>
                <c:ptCount val="1"/>
                <c:pt idx="0">
                  <c:v>Column J</c:v>
                </c:pt>
              </c:strCache>
            </c:strRef>
          </c:tx>
          <c:spPr>
            <a:solidFill>
              <a:srgbClr val="bfbfbf"/>
            </a:solidFill>
            <a:ln w="19080">
              <a:solidFill>
                <a:srgbClr val="bfbfbf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17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16</c:f>
              <c:numCache>
                <c:formatCode>General</c:formatCode>
                <c:ptCount val="365"/>
                <c:pt idx="0">
                  <c:v>0.0743386586435548</c:v>
                </c:pt>
                <c:pt idx="1">
                  <c:v>0.0747909847392343</c:v>
                </c:pt>
                <c:pt idx="2">
                  <c:v>0.0752433108349138</c:v>
                </c:pt>
                <c:pt idx="3">
                  <c:v>0.0756956369305932</c:v>
                </c:pt>
                <c:pt idx="4">
                  <c:v>0.0761479630262691</c:v>
                </c:pt>
                <c:pt idx="5">
                  <c:v>0.0766002891219486</c:v>
                </c:pt>
                <c:pt idx="6">
                  <c:v>0.0770526152176281</c:v>
                </c:pt>
                <c:pt idx="7">
                  <c:v>0.0775049413133075</c:v>
                </c:pt>
                <c:pt idx="8">
                  <c:v>0.077957267408987</c:v>
                </c:pt>
                <c:pt idx="9">
                  <c:v>0.0784095935046665</c:v>
                </c:pt>
                <c:pt idx="10">
                  <c:v>0.0788619196003459</c:v>
                </c:pt>
                <c:pt idx="11">
                  <c:v>0.0793142456960254</c:v>
                </c:pt>
                <c:pt idx="12">
                  <c:v>0.0797665717917049</c:v>
                </c:pt>
                <c:pt idx="13">
                  <c:v>0.0802188978873843</c:v>
                </c:pt>
                <c:pt idx="14">
                  <c:v>0.0806712239830638</c:v>
                </c:pt>
                <c:pt idx="15">
                  <c:v>0.0811235500787433</c:v>
                </c:pt>
                <c:pt idx="16">
                  <c:v>0.0815758761744227</c:v>
                </c:pt>
                <c:pt idx="17">
                  <c:v>0.0820282022700987</c:v>
                </c:pt>
                <c:pt idx="18">
                  <c:v>0.0824805283657781</c:v>
                </c:pt>
                <c:pt idx="19">
                  <c:v>0.0829328544614576</c:v>
                </c:pt>
                <c:pt idx="20">
                  <c:v>0.0833851805571371</c:v>
                </c:pt>
                <c:pt idx="21">
                  <c:v>0.0838375066528165</c:v>
                </c:pt>
                <c:pt idx="22">
                  <c:v>0.084289832748496</c:v>
                </c:pt>
                <c:pt idx="23">
                  <c:v>0.0847421588441755</c:v>
                </c:pt>
                <c:pt idx="24">
                  <c:v>0.0851944849398549</c:v>
                </c:pt>
                <c:pt idx="25">
                  <c:v>0.0856468110355344</c:v>
                </c:pt>
                <c:pt idx="26">
                  <c:v>0.0860991371312139</c:v>
                </c:pt>
                <c:pt idx="27">
                  <c:v>0.0865514632268933</c:v>
                </c:pt>
                <c:pt idx="28">
                  <c:v>0.0870037893225728</c:v>
                </c:pt>
                <c:pt idx="29">
                  <c:v>0.0874561154182523</c:v>
                </c:pt>
                <c:pt idx="30">
                  <c:v>0.0879084415139282</c:v>
                </c:pt>
                <c:pt idx="31">
                  <c:v>0.0883607676096077</c:v>
                </c:pt>
                <c:pt idx="32">
                  <c:v>0.0888130937052871</c:v>
                </c:pt>
                <c:pt idx="33">
                  <c:v>0.0892654198009666</c:v>
                </c:pt>
                <c:pt idx="34">
                  <c:v>0.0897177458966461</c:v>
                </c:pt>
                <c:pt idx="35">
                  <c:v>0.0901700719923255</c:v>
                </c:pt>
                <c:pt idx="36">
                  <c:v>0.090622398088005</c:v>
                </c:pt>
                <c:pt idx="37">
                  <c:v>0.0910747241836845</c:v>
                </c:pt>
                <c:pt idx="38">
                  <c:v>0.0915270502793639</c:v>
                </c:pt>
                <c:pt idx="39">
                  <c:v>0.0919793763750434</c:v>
                </c:pt>
                <c:pt idx="40">
                  <c:v>0.0924317024707229</c:v>
                </c:pt>
                <c:pt idx="41">
                  <c:v>0.0928840285664023</c:v>
                </c:pt>
                <c:pt idx="42">
                  <c:v>0.0933363546620818</c:v>
                </c:pt>
                <c:pt idx="43">
                  <c:v>0.0937886807577577</c:v>
                </c:pt>
                <c:pt idx="44">
                  <c:v>0.0942410068534372</c:v>
                </c:pt>
                <c:pt idx="45">
                  <c:v>0.0946933329491166</c:v>
                </c:pt>
                <c:pt idx="46">
                  <c:v>0.0951456590447961</c:v>
                </c:pt>
                <c:pt idx="47">
                  <c:v>0.0955979851404756</c:v>
                </c:pt>
                <c:pt idx="48">
                  <c:v>0.096050311236155</c:v>
                </c:pt>
                <c:pt idx="49">
                  <c:v>0.0965026373318345</c:v>
                </c:pt>
                <c:pt idx="50">
                  <c:v>0.096954963427514</c:v>
                </c:pt>
                <c:pt idx="51">
                  <c:v>0.0974072895231934</c:v>
                </c:pt>
                <c:pt idx="52">
                  <c:v>0.0978596156188729</c:v>
                </c:pt>
                <c:pt idx="53">
                  <c:v>0.0983119417145524</c:v>
                </c:pt>
                <c:pt idx="54">
                  <c:v>0.0987642678102318</c:v>
                </c:pt>
                <c:pt idx="55">
                  <c:v>0.0992165939059113</c:v>
                </c:pt>
                <c:pt idx="56">
                  <c:v>0.0996689200015872</c:v>
                </c:pt>
                <c:pt idx="57">
                  <c:v>0.100121246097267</c:v>
                </c:pt>
                <c:pt idx="58">
                  <c:v>0.100573572192946</c:v>
                </c:pt>
                <c:pt idx="59">
                  <c:v>0.101025898288626</c:v>
                </c:pt>
                <c:pt idx="60">
                  <c:v>0.101478224384305</c:v>
                </c:pt>
                <c:pt idx="61">
                  <c:v>0.101930550479985</c:v>
                </c:pt>
                <c:pt idx="62">
                  <c:v>0.102382876575664</c:v>
                </c:pt>
                <c:pt idx="63">
                  <c:v>0.102835202671344</c:v>
                </c:pt>
                <c:pt idx="64">
                  <c:v>0.103287528767023</c:v>
                </c:pt>
                <c:pt idx="65">
                  <c:v>0.103739854862702</c:v>
                </c:pt>
                <c:pt idx="66">
                  <c:v>0.104192180958382</c:v>
                </c:pt>
                <c:pt idx="67">
                  <c:v>0.104644507054061</c:v>
                </c:pt>
                <c:pt idx="68">
                  <c:v>0.105096833149741</c:v>
                </c:pt>
                <c:pt idx="69">
                  <c:v>0.105549159245417</c:v>
                </c:pt>
                <c:pt idx="70">
                  <c:v>0.106001485341096</c:v>
                </c:pt>
                <c:pt idx="71">
                  <c:v>0.106453811436776</c:v>
                </c:pt>
                <c:pt idx="72">
                  <c:v>0.106906137532455</c:v>
                </c:pt>
                <c:pt idx="73">
                  <c:v>0.107358463628135</c:v>
                </c:pt>
                <c:pt idx="74">
                  <c:v>0.107810789723814</c:v>
                </c:pt>
                <c:pt idx="75">
                  <c:v>0.108263115819494</c:v>
                </c:pt>
                <c:pt idx="76">
                  <c:v>0.108715441915173</c:v>
                </c:pt>
                <c:pt idx="77">
                  <c:v>0.109167768010852</c:v>
                </c:pt>
                <c:pt idx="78">
                  <c:v>0.109620094106532</c:v>
                </c:pt>
                <c:pt idx="79">
                  <c:v>0.110072420202211</c:v>
                </c:pt>
                <c:pt idx="80">
                  <c:v>0.110524746297891</c:v>
                </c:pt>
                <c:pt idx="81">
                  <c:v>0.11097707239357</c:v>
                </c:pt>
                <c:pt idx="82">
                  <c:v>0.111429398489246</c:v>
                </c:pt>
                <c:pt idx="83">
                  <c:v>0.111881724584926</c:v>
                </c:pt>
                <c:pt idx="84">
                  <c:v>0.112334050680605</c:v>
                </c:pt>
                <c:pt idx="85">
                  <c:v>0.112786376776285</c:v>
                </c:pt>
                <c:pt idx="86">
                  <c:v>0.113238702871964</c:v>
                </c:pt>
                <c:pt idx="87">
                  <c:v>0.113691028967644</c:v>
                </c:pt>
                <c:pt idx="88">
                  <c:v>0.114143355063323</c:v>
                </c:pt>
                <c:pt idx="89">
                  <c:v>0.114595681159003</c:v>
                </c:pt>
                <c:pt idx="90">
                  <c:v>0.115048007254682</c:v>
                </c:pt>
                <c:pt idx="91">
                  <c:v>0.115500333350361</c:v>
                </c:pt>
                <c:pt idx="92">
                  <c:v>0.115952659446041</c:v>
                </c:pt>
                <c:pt idx="93">
                  <c:v>0.11640498554172</c:v>
                </c:pt>
                <c:pt idx="94">
                  <c:v>0.1168573116374</c:v>
                </c:pt>
                <c:pt idx="95">
                  <c:v>0.117309637733076</c:v>
                </c:pt>
                <c:pt idx="96">
                  <c:v>0.117761963828755</c:v>
                </c:pt>
                <c:pt idx="97">
                  <c:v>0.118214289924435</c:v>
                </c:pt>
                <c:pt idx="98">
                  <c:v>0.118666616020114</c:v>
                </c:pt>
                <c:pt idx="99">
                  <c:v>0.119118942115794</c:v>
                </c:pt>
                <c:pt idx="100">
                  <c:v>0.119571268211473</c:v>
                </c:pt>
                <c:pt idx="101">
                  <c:v>0.120023594307153</c:v>
                </c:pt>
                <c:pt idx="102">
                  <c:v>0.120475920402832</c:v>
                </c:pt>
                <c:pt idx="103">
                  <c:v>0.120928246498512</c:v>
                </c:pt>
                <c:pt idx="104">
                  <c:v>0.121380572594191</c:v>
                </c:pt>
                <c:pt idx="105">
                  <c:v>0.12183289868987</c:v>
                </c:pt>
                <c:pt idx="106">
                  <c:v>0.12228522478555</c:v>
                </c:pt>
                <c:pt idx="107">
                  <c:v>0.122737550881229</c:v>
                </c:pt>
                <c:pt idx="108">
                  <c:v>0.123189876976905</c:v>
                </c:pt>
                <c:pt idx="109">
                  <c:v>0.123642203072585</c:v>
                </c:pt>
                <c:pt idx="110">
                  <c:v>0.124094529168264</c:v>
                </c:pt>
                <c:pt idx="111">
                  <c:v>0.124546855263944</c:v>
                </c:pt>
                <c:pt idx="112">
                  <c:v>0.124999181359623</c:v>
                </c:pt>
                <c:pt idx="113">
                  <c:v>0.125451507455303</c:v>
                </c:pt>
                <c:pt idx="114">
                  <c:v>0.125903833550982</c:v>
                </c:pt>
                <c:pt idx="115">
                  <c:v>0.126356159646662</c:v>
                </c:pt>
                <c:pt idx="116">
                  <c:v>0.126808485742341</c:v>
                </c:pt>
                <c:pt idx="117">
                  <c:v>0.127260811838021</c:v>
                </c:pt>
                <c:pt idx="118">
                  <c:v>0.1277131379337</c:v>
                </c:pt>
                <c:pt idx="119">
                  <c:v>0.128165464029379</c:v>
                </c:pt>
                <c:pt idx="120">
                  <c:v>0.128617790125059</c:v>
                </c:pt>
                <c:pt idx="121">
                  <c:v>0.129070116220735</c:v>
                </c:pt>
                <c:pt idx="122">
                  <c:v>0.129522442316414</c:v>
                </c:pt>
                <c:pt idx="123">
                  <c:v>0.129974768412094</c:v>
                </c:pt>
                <c:pt idx="124">
                  <c:v>0.130427094507773</c:v>
                </c:pt>
                <c:pt idx="125">
                  <c:v>0.130879420603453</c:v>
                </c:pt>
                <c:pt idx="126">
                  <c:v>0.131331746699132</c:v>
                </c:pt>
                <c:pt idx="127">
                  <c:v>0.131784072794812</c:v>
                </c:pt>
                <c:pt idx="128">
                  <c:v>0.132236398890491</c:v>
                </c:pt>
                <c:pt idx="129">
                  <c:v>0.132688724986171</c:v>
                </c:pt>
                <c:pt idx="130">
                  <c:v>0.13314105108185</c:v>
                </c:pt>
                <c:pt idx="131">
                  <c:v>0.13359337717753</c:v>
                </c:pt>
                <c:pt idx="132">
                  <c:v>0.134045703273209</c:v>
                </c:pt>
                <c:pt idx="133">
                  <c:v>0.134498029368888</c:v>
                </c:pt>
                <c:pt idx="134">
                  <c:v>0.134950355464564</c:v>
                </c:pt>
                <c:pt idx="135">
                  <c:v>0.135402681560244</c:v>
                </c:pt>
                <c:pt idx="136">
                  <c:v>0.135855007655923</c:v>
                </c:pt>
                <c:pt idx="137">
                  <c:v>0.136307333751603</c:v>
                </c:pt>
                <c:pt idx="138">
                  <c:v>0.136759659847282</c:v>
                </c:pt>
                <c:pt idx="139">
                  <c:v>0.137211985942962</c:v>
                </c:pt>
                <c:pt idx="140">
                  <c:v>0.137664312038641</c:v>
                </c:pt>
                <c:pt idx="141">
                  <c:v>0.138116638134321</c:v>
                </c:pt>
                <c:pt idx="142">
                  <c:v>0.13856896423</c:v>
                </c:pt>
                <c:pt idx="143">
                  <c:v>0.13902129032568</c:v>
                </c:pt>
                <c:pt idx="144">
                  <c:v>0.139473616421359</c:v>
                </c:pt>
                <c:pt idx="145">
                  <c:v>0.139925942517039</c:v>
                </c:pt>
                <c:pt idx="146">
                  <c:v>0.140378268612718</c:v>
                </c:pt>
                <c:pt idx="147">
                  <c:v>0.140830594708394</c:v>
                </c:pt>
                <c:pt idx="148">
                  <c:v>0.141282920804073</c:v>
                </c:pt>
                <c:pt idx="149">
                  <c:v>0.141735246899753</c:v>
                </c:pt>
                <c:pt idx="150">
                  <c:v>0.142187572995432</c:v>
                </c:pt>
                <c:pt idx="151">
                  <c:v>0.14263989909108</c:v>
                </c:pt>
                <c:pt idx="152">
                  <c:v>0.152629867431983</c:v>
                </c:pt>
                <c:pt idx="153">
                  <c:v>0.162619835772887</c:v>
                </c:pt>
                <c:pt idx="154">
                  <c:v>0.17260980411379</c:v>
                </c:pt>
                <c:pt idx="155">
                  <c:v>0.182599772454694</c:v>
                </c:pt>
                <c:pt idx="156">
                  <c:v>0.192589740795597</c:v>
                </c:pt>
                <c:pt idx="157">
                  <c:v>0.202579709136501</c:v>
                </c:pt>
                <c:pt idx="158">
                  <c:v>0.212569677477404</c:v>
                </c:pt>
                <c:pt idx="159">
                  <c:v>0.222559645818308</c:v>
                </c:pt>
                <c:pt idx="160">
                  <c:v>0.232549614159211</c:v>
                </c:pt>
                <c:pt idx="161">
                  <c:v>0.242539582500115</c:v>
                </c:pt>
                <c:pt idx="162">
                  <c:v>0.252529550841018</c:v>
                </c:pt>
                <c:pt idx="163">
                  <c:v>0.262519519181922</c:v>
                </c:pt>
                <c:pt idx="164">
                  <c:v>0.272509487522825</c:v>
                </c:pt>
                <c:pt idx="165">
                  <c:v>0.282499455863729</c:v>
                </c:pt>
                <c:pt idx="166">
                  <c:v>0.292489424204632</c:v>
                </c:pt>
                <c:pt idx="167">
                  <c:v>0.302479392545536</c:v>
                </c:pt>
                <c:pt idx="168">
                  <c:v>0.312469360886439</c:v>
                </c:pt>
                <c:pt idx="169">
                  <c:v>0.322459329227343</c:v>
                </c:pt>
                <c:pt idx="170">
                  <c:v>0.332449297568189</c:v>
                </c:pt>
                <c:pt idx="171">
                  <c:v>0.342439265909093</c:v>
                </c:pt>
                <c:pt idx="172">
                  <c:v>0.352429234249996</c:v>
                </c:pt>
                <c:pt idx="173">
                  <c:v>0.3624192025909</c:v>
                </c:pt>
                <c:pt idx="174">
                  <c:v>0.372409170931803</c:v>
                </c:pt>
                <c:pt idx="175">
                  <c:v>0.382399139272707</c:v>
                </c:pt>
                <c:pt idx="176">
                  <c:v>0.39238910761361</c:v>
                </c:pt>
                <c:pt idx="177">
                  <c:v>0.402379075954514</c:v>
                </c:pt>
                <c:pt idx="178">
                  <c:v>0.412369044295417</c:v>
                </c:pt>
                <c:pt idx="179">
                  <c:v>0.422359012636321</c:v>
                </c:pt>
                <c:pt idx="180">
                  <c:v>0.432348980977224</c:v>
                </c:pt>
                <c:pt idx="181">
                  <c:v>0.442338949318128</c:v>
                </c:pt>
                <c:pt idx="182">
                  <c:v>0.452328917659031</c:v>
                </c:pt>
                <c:pt idx="183">
                  <c:v>0.462318885999935</c:v>
                </c:pt>
                <c:pt idx="184">
                  <c:v>0.472308854340838</c:v>
                </c:pt>
                <c:pt idx="185">
                  <c:v>0.482298822681742</c:v>
                </c:pt>
                <c:pt idx="186">
                  <c:v>0.492288791022645</c:v>
                </c:pt>
                <c:pt idx="187">
                  <c:v>0.502278759363549</c:v>
                </c:pt>
                <c:pt idx="188">
                  <c:v>0.512268727704452</c:v>
                </c:pt>
                <c:pt idx="189">
                  <c:v>0.522258696045299</c:v>
                </c:pt>
                <c:pt idx="190">
                  <c:v>0.532248664386202</c:v>
                </c:pt>
                <c:pt idx="191">
                  <c:v>0.542238632727106</c:v>
                </c:pt>
                <c:pt idx="192">
                  <c:v>0.552228601068009</c:v>
                </c:pt>
                <c:pt idx="193">
                  <c:v>0.562218569408913</c:v>
                </c:pt>
                <c:pt idx="194">
                  <c:v>0.572208537749816</c:v>
                </c:pt>
                <c:pt idx="195">
                  <c:v>0.58219850609072</c:v>
                </c:pt>
                <c:pt idx="196">
                  <c:v>0.592188474431623</c:v>
                </c:pt>
                <c:pt idx="197">
                  <c:v>0.602178442772527</c:v>
                </c:pt>
                <c:pt idx="198">
                  <c:v>0.61216841111343</c:v>
                </c:pt>
                <c:pt idx="199">
                  <c:v>0.622158379454334</c:v>
                </c:pt>
                <c:pt idx="200">
                  <c:v>0.632148347795237</c:v>
                </c:pt>
                <c:pt idx="201">
                  <c:v>0.642138316136141</c:v>
                </c:pt>
                <c:pt idx="202">
                  <c:v>0.652128284477044</c:v>
                </c:pt>
                <c:pt idx="203">
                  <c:v>0.662118252817947</c:v>
                </c:pt>
                <c:pt idx="204">
                  <c:v>0.672108221158851</c:v>
                </c:pt>
                <c:pt idx="205">
                  <c:v>0.682098189499754</c:v>
                </c:pt>
                <c:pt idx="206">
                  <c:v>0.692088157840658</c:v>
                </c:pt>
                <c:pt idx="207">
                  <c:v>0.702078126181561</c:v>
                </c:pt>
                <c:pt idx="208">
                  <c:v>0.712068094522408</c:v>
                </c:pt>
                <c:pt idx="209">
                  <c:v>0.722058062863312</c:v>
                </c:pt>
                <c:pt idx="210">
                  <c:v>0.732048031204215</c:v>
                </c:pt>
                <c:pt idx="211">
                  <c:v>0.742037999545119</c:v>
                </c:pt>
                <c:pt idx="212">
                  <c:v>0.752027967886022</c:v>
                </c:pt>
                <c:pt idx="213">
                  <c:v>0.762017936226926</c:v>
                </c:pt>
                <c:pt idx="214">
                  <c:v>0.772007904567829</c:v>
                </c:pt>
                <c:pt idx="215">
                  <c:v>0.781997872908732</c:v>
                </c:pt>
                <c:pt idx="216">
                  <c:v>0.791987841249636</c:v>
                </c:pt>
                <c:pt idx="217">
                  <c:v>0.801977809590539</c:v>
                </c:pt>
                <c:pt idx="218">
                  <c:v>0.811967777931443</c:v>
                </c:pt>
                <c:pt idx="219">
                  <c:v>0.821957746272346</c:v>
                </c:pt>
                <c:pt idx="220">
                  <c:v>0.83194771461325</c:v>
                </c:pt>
                <c:pt idx="221">
                  <c:v>0.841937682954153</c:v>
                </c:pt>
                <c:pt idx="222">
                  <c:v>0.851927651295057</c:v>
                </c:pt>
                <c:pt idx="223">
                  <c:v>0.86191761963596</c:v>
                </c:pt>
                <c:pt idx="224">
                  <c:v>0.871907587976864</c:v>
                </c:pt>
                <c:pt idx="225">
                  <c:v>0.881897556317767</c:v>
                </c:pt>
                <c:pt idx="226">
                  <c:v>0.891887524658614</c:v>
                </c:pt>
                <c:pt idx="227">
                  <c:v>0.901877492999518</c:v>
                </c:pt>
                <c:pt idx="228">
                  <c:v>0.911867461340421</c:v>
                </c:pt>
                <c:pt idx="229">
                  <c:v>0.921857429681324</c:v>
                </c:pt>
                <c:pt idx="230">
                  <c:v>0.931847398022228</c:v>
                </c:pt>
                <c:pt idx="231">
                  <c:v>0.941837366363131</c:v>
                </c:pt>
                <c:pt idx="232">
                  <c:v>0.951827334704035</c:v>
                </c:pt>
                <c:pt idx="233">
                  <c:v>0.961817303044953</c:v>
                </c:pt>
                <c:pt idx="234">
                  <c:v>0.960850652489128</c:v>
                </c:pt>
                <c:pt idx="235">
                  <c:v>0.959884001933304</c:v>
                </c:pt>
                <c:pt idx="236">
                  <c:v>0.95891735137748</c:v>
                </c:pt>
                <c:pt idx="237">
                  <c:v>0.957950700821655</c:v>
                </c:pt>
                <c:pt idx="238">
                  <c:v>0.956984050265831</c:v>
                </c:pt>
                <c:pt idx="239">
                  <c:v>0.956017399710007</c:v>
                </c:pt>
                <c:pt idx="240">
                  <c:v>0.955050749154182</c:v>
                </c:pt>
                <c:pt idx="241">
                  <c:v>0.954084098598358</c:v>
                </c:pt>
                <c:pt idx="242">
                  <c:v>0.953117448042534</c:v>
                </c:pt>
                <c:pt idx="243">
                  <c:v>0.952150797486752</c:v>
                </c:pt>
                <c:pt idx="244">
                  <c:v>0.939101014983066</c:v>
                </c:pt>
                <c:pt idx="245">
                  <c:v>0.926051232479495</c:v>
                </c:pt>
                <c:pt idx="246">
                  <c:v>0.913001449975809</c:v>
                </c:pt>
                <c:pt idx="247">
                  <c:v>0.899951667472237</c:v>
                </c:pt>
                <c:pt idx="248">
                  <c:v>0.886901884968552</c:v>
                </c:pt>
                <c:pt idx="249">
                  <c:v>0.87385210246498</c:v>
                </c:pt>
                <c:pt idx="250">
                  <c:v>0.860802319961408</c:v>
                </c:pt>
                <c:pt idx="251">
                  <c:v>0.847752537457723</c:v>
                </c:pt>
                <c:pt idx="252">
                  <c:v>0.834702754954151</c:v>
                </c:pt>
                <c:pt idx="253">
                  <c:v>0.821652972450465</c:v>
                </c:pt>
                <c:pt idx="254">
                  <c:v>0.861035032132349</c:v>
                </c:pt>
                <c:pt idx="255">
                  <c:v>0.900417091814006</c:v>
                </c:pt>
                <c:pt idx="256">
                  <c:v>0.939799151495663</c:v>
                </c:pt>
                <c:pt idx="257">
                  <c:v>0.979181211177547</c:v>
                </c:pt>
                <c:pt idx="258">
                  <c:v>1.0185632708592</c:v>
                </c:pt>
                <c:pt idx="259">
                  <c:v>1.05794533054086</c:v>
                </c:pt>
                <c:pt idx="260">
                  <c:v>1.09732739022252</c:v>
                </c:pt>
                <c:pt idx="261">
                  <c:v>1.1367094499044</c:v>
                </c:pt>
                <c:pt idx="262">
                  <c:v>1.17609150958606</c:v>
                </c:pt>
                <c:pt idx="263">
                  <c:v>1.10412974598557</c:v>
                </c:pt>
                <c:pt idx="264">
                  <c:v>1.03216798238554</c:v>
                </c:pt>
                <c:pt idx="265">
                  <c:v>0.960206218785061</c:v>
                </c:pt>
                <c:pt idx="266">
                  <c:v>0.888244455185031</c:v>
                </c:pt>
                <c:pt idx="267">
                  <c:v>0.816282691585002</c:v>
                </c:pt>
                <c:pt idx="268">
                  <c:v>0.744320927984518</c:v>
                </c:pt>
                <c:pt idx="269">
                  <c:v>0.672359164384488</c:v>
                </c:pt>
                <c:pt idx="270">
                  <c:v>0.600397400784004</c:v>
                </c:pt>
                <c:pt idx="271">
                  <c:v>0.528435637183861</c:v>
                </c:pt>
                <c:pt idx="272">
                  <c:v>0.50949644666423</c:v>
                </c:pt>
                <c:pt idx="273">
                  <c:v>0.490557256144598</c:v>
                </c:pt>
                <c:pt idx="274">
                  <c:v>0.471618065624853</c:v>
                </c:pt>
                <c:pt idx="275">
                  <c:v>0.452678875105221</c:v>
                </c:pt>
                <c:pt idx="276">
                  <c:v>0.433739684585589</c:v>
                </c:pt>
                <c:pt idx="277">
                  <c:v>0.414800494065844</c:v>
                </c:pt>
                <c:pt idx="278">
                  <c:v>0.395861303546212</c:v>
                </c:pt>
                <c:pt idx="279">
                  <c:v>0.376922113026581</c:v>
                </c:pt>
                <c:pt idx="280">
                  <c:v>0.357982922506949</c:v>
                </c:pt>
                <c:pt idx="281">
                  <c:v>0.339043731987203</c:v>
                </c:pt>
                <c:pt idx="282">
                  <c:v>0.320104541467572</c:v>
                </c:pt>
                <c:pt idx="283">
                  <c:v>0.30116535094794</c:v>
                </c:pt>
                <c:pt idx="284">
                  <c:v>0.282226160428195</c:v>
                </c:pt>
                <c:pt idx="285">
                  <c:v>0.263286969908563</c:v>
                </c:pt>
                <c:pt idx="286">
                  <c:v>0.244347779388818</c:v>
                </c:pt>
                <c:pt idx="287">
                  <c:v>0.272661093508532</c:v>
                </c:pt>
                <c:pt idx="288">
                  <c:v>0.300974407628246</c:v>
                </c:pt>
                <c:pt idx="289">
                  <c:v>0.32928772174796</c:v>
                </c:pt>
                <c:pt idx="290">
                  <c:v>0.357601035867674</c:v>
                </c:pt>
                <c:pt idx="291">
                  <c:v>0.385914349987161</c:v>
                </c:pt>
                <c:pt idx="292">
                  <c:v>0.414227664106875</c:v>
                </c:pt>
                <c:pt idx="293">
                  <c:v>0.442540978226589</c:v>
                </c:pt>
                <c:pt idx="294">
                  <c:v>0.470854292346303</c:v>
                </c:pt>
                <c:pt idx="295">
                  <c:v>0.49916760646579</c:v>
                </c:pt>
                <c:pt idx="296">
                  <c:v>0.527480920585504</c:v>
                </c:pt>
                <c:pt idx="297">
                  <c:v>0.555794234705218</c:v>
                </c:pt>
                <c:pt idx="298">
                  <c:v>0.584107548824932</c:v>
                </c:pt>
                <c:pt idx="299">
                  <c:v>0.612420862944418</c:v>
                </c:pt>
                <c:pt idx="300">
                  <c:v>0.640734177064132</c:v>
                </c:pt>
                <c:pt idx="301">
                  <c:v>0.669047491183846</c:v>
                </c:pt>
                <c:pt idx="302">
                  <c:v>0.697360805303561</c:v>
                </c:pt>
                <c:pt idx="303">
                  <c:v>0.725674119423275</c:v>
                </c:pt>
                <c:pt idx="304">
                  <c:v>0.753987433542761</c:v>
                </c:pt>
                <c:pt idx="305">
                  <c:v>0.729284141560584</c:v>
                </c:pt>
                <c:pt idx="306">
                  <c:v>0.704580849578406</c:v>
                </c:pt>
                <c:pt idx="307">
                  <c:v>0.679877557596228</c:v>
                </c:pt>
                <c:pt idx="308">
                  <c:v>0.65517426561405</c:v>
                </c:pt>
                <c:pt idx="309">
                  <c:v>0.630470973631873</c:v>
                </c:pt>
                <c:pt idx="310">
                  <c:v>0.605767681649695</c:v>
                </c:pt>
                <c:pt idx="311">
                  <c:v>0.581064389667517</c:v>
                </c:pt>
                <c:pt idx="312">
                  <c:v>0.55636109768534</c:v>
                </c:pt>
                <c:pt idx="313">
                  <c:v>0.531657805703162</c:v>
                </c:pt>
                <c:pt idx="314">
                  <c:v>0.506954513720984</c:v>
                </c:pt>
                <c:pt idx="315">
                  <c:v>0.482251221738807</c:v>
                </c:pt>
                <c:pt idx="316">
                  <c:v>0.457547929756629</c:v>
                </c:pt>
                <c:pt idx="317">
                  <c:v>0.432844637774451</c:v>
                </c:pt>
                <c:pt idx="318">
                  <c:v>0.408141345792274</c:v>
                </c:pt>
                <c:pt idx="319">
                  <c:v>0.38343805381021</c:v>
                </c:pt>
                <c:pt idx="320">
                  <c:v>0.373717845443309</c:v>
                </c:pt>
                <c:pt idx="321">
                  <c:v>0.363997637076409</c:v>
                </c:pt>
                <c:pt idx="322">
                  <c:v>0.354277428709509</c:v>
                </c:pt>
                <c:pt idx="323">
                  <c:v>0.344557220342608</c:v>
                </c:pt>
                <c:pt idx="324">
                  <c:v>0.334837011975708</c:v>
                </c:pt>
                <c:pt idx="325">
                  <c:v>0.325116803608807</c:v>
                </c:pt>
                <c:pt idx="326">
                  <c:v>0.315396595241907</c:v>
                </c:pt>
                <c:pt idx="327">
                  <c:v>0.305676386875007</c:v>
                </c:pt>
                <c:pt idx="328">
                  <c:v>0.295956178508163</c:v>
                </c:pt>
                <c:pt idx="329">
                  <c:v>0.286235970141263</c:v>
                </c:pt>
                <c:pt idx="330">
                  <c:v>0.276515761774363</c:v>
                </c:pt>
                <c:pt idx="331">
                  <c:v>0.266795553407462</c:v>
                </c:pt>
                <c:pt idx="332">
                  <c:v>0.257075345040562</c:v>
                </c:pt>
                <c:pt idx="333">
                  <c:v>0.247355136673661</c:v>
                </c:pt>
                <c:pt idx="334">
                  <c:v>0.237634928306761</c:v>
                </c:pt>
                <c:pt idx="335">
                  <c:v>0.229670852766617</c:v>
                </c:pt>
                <c:pt idx="336">
                  <c:v>0.221706777226473</c:v>
                </c:pt>
                <c:pt idx="337">
                  <c:v>0.213742701686328</c:v>
                </c:pt>
                <c:pt idx="338">
                  <c:v>0.205778626146241</c:v>
                </c:pt>
                <c:pt idx="339">
                  <c:v>0.197814550606097</c:v>
                </c:pt>
                <c:pt idx="340">
                  <c:v>0.189850475065953</c:v>
                </c:pt>
                <c:pt idx="341">
                  <c:v>0.181886399525808</c:v>
                </c:pt>
                <c:pt idx="342">
                  <c:v>0.173922323985664</c:v>
                </c:pt>
                <c:pt idx="343">
                  <c:v>0.16595824844552</c:v>
                </c:pt>
                <c:pt idx="344">
                  <c:v>0.157994172905376</c:v>
                </c:pt>
                <c:pt idx="345">
                  <c:v>0.150030097365232</c:v>
                </c:pt>
                <c:pt idx="346">
                  <c:v>0.142066021825087</c:v>
                </c:pt>
                <c:pt idx="347">
                  <c:v>0.134101946284943</c:v>
                </c:pt>
                <c:pt idx="348">
                  <c:v>0.126137870744856</c:v>
                </c:pt>
                <c:pt idx="349">
                  <c:v>0.118173795204712</c:v>
                </c:pt>
                <c:pt idx="350">
                  <c:v>0.110209719664567</c:v>
                </c:pt>
                <c:pt idx="351">
                  <c:v>0.102245644124423</c:v>
                </c:pt>
                <c:pt idx="352">
                  <c:v>0.0942815685842788</c:v>
                </c:pt>
                <c:pt idx="353">
                  <c:v>0.0863174930441346</c:v>
                </c:pt>
                <c:pt idx="354">
                  <c:v>0.0783534175039904</c:v>
                </c:pt>
                <c:pt idx="355">
                  <c:v>0.0703893419638462</c:v>
                </c:pt>
                <c:pt idx="356">
                  <c:v>0.0624252664237019</c:v>
                </c:pt>
                <c:pt idx="357">
                  <c:v>0.0544611908836146</c:v>
                </c:pt>
                <c:pt idx="358">
                  <c:v>0.0464971153434366</c:v>
                </c:pt>
                <c:pt idx="359">
                  <c:v>0.0467211638741851</c:v>
                </c:pt>
                <c:pt idx="360">
                  <c:v>0.0469452124049337</c:v>
                </c:pt>
                <c:pt idx="361">
                  <c:v>0.0471692609356822</c:v>
                </c:pt>
                <c:pt idx="362">
                  <c:v>0.0473933094664307</c:v>
                </c:pt>
                <c:pt idx="363">
                  <c:v>0.047617357997181</c:v>
                </c:pt>
                <c:pt idx="364">
                  <c:v>0.0478414065279296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label 18</c:f>
              <c:strCache>
                <c:ptCount val="1"/>
                <c:pt idx="0">
                  <c:v>Column K</c:v>
                </c:pt>
              </c:strCache>
            </c:strRef>
          </c:tx>
          <c:spPr>
            <a:solidFill>
              <a:srgbClr val="ffd087"/>
            </a:solidFill>
            <a:ln w="19080">
              <a:solidFill>
                <a:srgbClr val="ffd087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19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18</c:f>
              <c:numCache>
                <c:formatCode>General</c:formatCode>
                <c:ptCount val="365"/>
                <c:pt idx="0">
                  <c:v>0.213311217296791</c:v>
                </c:pt>
                <c:pt idx="1">
                  <c:v>0.208236404858155</c:v>
                </c:pt>
                <c:pt idx="2">
                  <c:v>0.203161592419519</c:v>
                </c:pt>
                <c:pt idx="3">
                  <c:v>0.198086779980883</c:v>
                </c:pt>
                <c:pt idx="4">
                  <c:v>0.193011967542247</c:v>
                </c:pt>
                <c:pt idx="5">
                  <c:v>0.187937155103583</c:v>
                </c:pt>
                <c:pt idx="6">
                  <c:v>0.182862342664947</c:v>
                </c:pt>
                <c:pt idx="7">
                  <c:v>0.177787530226311</c:v>
                </c:pt>
                <c:pt idx="8">
                  <c:v>0.172712717787675</c:v>
                </c:pt>
                <c:pt idx="9">
                  <c:v>0.167637905349039</c:v>
                </c:pt>
                <c:pt idx="10">
                  <c:v>0.162563092910403</c:v>
                </c:pt>
                <c:pt idx="11">
                  <c:v>0.157488280471767</c:v>
                </c:pt>
                <c:pt idx="12">
                  <c:v>0.152413468033132</c:v>
                </c:pt>
                <c:pt idx="13">
                  <c:v>0.147338655594496</c:v>
                </c:pt>
                <c:pt idx="14">
                  <c:v>0.14226384315586</c:v>
                </c:pt>
                <c:pt idx="15">
                  <c:v>0.137189030717224</c:v>
                </c:pt>
                <c:pt idx="16">
                  <c:v>0.132114218278559</c:v>
                </c:pt>
                <c:pt idx="17">
                  <c:v>0.127039405839923</c:v>
                </c:pt>
                <c:pt idx="18">
                  <c:v>0.121964593401287</c:v>
                </c:pt>
                <c:pt idx="19">
                  <c:v>0.116889780962651</c:v>
                </c:pt>
                <c:pt idx="20">
                  <c:v>0.111814968524016</c:v>
                </c:pt>
                <c:pt idx="21">
                  <c:v>0.10674015608538</c:v>
                </c:pt>
                <c:pt idx="22">
                  <c:v>0.101665343646744</c:v>
                </c:pt>
                <c:pt idx="23">
                  <c:v>0.0965905312081077</c:v>
                </c:pt>
                <c:pt idx="24">
                  <c:v>0.0915157187694717</c:v>
                </c:pt>
                <c:pt idx="25">
                  <c:v>0.0864409063308358</c:v>
                </c:pt>
                <c:pt idx="26">
                  <c:v>0.0813660938921892</c:v>
                </c:pt>
                <c:pt idx="27">
                  <c:v>0.0818661835590326</c:v>
                </c:pt>
                <c:pt idx="28">
                  <c:v>0.0823662732258761</c:v>
                </c:pt>
                <c:pt idx="29">
                  <c:v>0.0828663628927195</c:v>
                </c:pt>
                <c:pt idx="30">
                  <c:v>0.083366452559563</c:v>
                </c:pt>
                <c:pt idx="31">
                  <c:v>0.08386654222641</c:v>
                </c:pt>
                <c:pt idx="32">
                  <c:v>0.0843666318932534</c:v>
                </c:pt>
                <c:pt idx="33">
                  <c:v>0.0848667215600969</c:v>
                </c:pt>
                <c:pt idx="34">
                  <c:v>0.0853668112269403</c:v>
                </c:pt>
                <c:pt idx="35">
                  <c:v>0.0858669008937838</c:v>
                </c:pt>
                <c:pt idx="36">
                  <c:v>0.0863669905606272</c:v>
                </c:pt>
                <c:pt idx="37">
                  <c:v>0.0868670802274743</c:v>
                </c:pt>
                <c:pt idx="38">
                  <c:v>0.0873671698943177</c:v>
                </c:pt>
                <c:pt idx="39">
                  <c:v>0.0878672595611612</c:v>
                </c:pt>
                <c:pt idx="40">
                  <c:v>0.0883673492280046</c:v>
                </c:pt>
                <c:pt idx="41">
                  <c:v>0.0888674388948481</c:v>
                </c:pt>
                <c:pt idx="42">
                  <c:v>0.0893675285616915</c:v>
                </c:pt>
                <c:pt idx="43">
                  <c:v>0.0898676182285385</c:v>
                </c:pt>
                <c:pt idx="44">
                  <c:v>0.090367707895382</c:v>
                </c:pt>
                <c:pt idx="45">
                  <c:v>0.0908677975622254</c:v>
                </c:pt>
                <c:pt idx="46">
                  <c:v>0.0913678872290689</c:v>
                </c:pt>
                <c:pt idx="47">
                  <c:v>0.0918679768959123</c:v>
                </c:pt>
                <c:pt idx="48">
                  <c:v>0.0923680665627558</c:v>
                </c:pt>
                <c:pt idx="49">
                  <c:v>0.0928681562295992</c:v>
                </c:pt>
                <c:pt idx="50">
                  <c:v>0.0933682458964462</c:v>
                </c:pt>
                <c:pt idx="51">
                  <c:v>0.0938683355632897</c:v>
                </c:pt>
                <c:pt idx="52">
                  <c:v>0.0943684252301331</c:v>
                </c:pt>
                <c:pt idx="53">
                  <c:v>0.0948685148969766</c:v>
                </c:pt>
                <c:pt idx="54">
                  <c:v>0.09536860456382</c:v>
                </c:pt>
                <c:pt idx="55">
                  <c:v>0.0958686942306635</c:v>
                </c:pt>
                <c:pt idx="56">
                  <c:v>0.0963687838975105</c:v>
                </c:pt>
                <c:pt idx="57">
                  <c:v>0.0968688735643539</c:v>
                </c:pt>
                <c:pt idx="58">
                  <c:v>0.0973689632311974</c:v>
                </c:pt>
                <c:pt idx="59">
                  <c:v>0.0978690528980408</c:v>
                </c:pt>
                <c:pt idx="60">
                  <c:v>0.0983691425648843</c:v>
                </c:pt>
                <c:pt idx="61">
                  <c:v>0.0988692322317277</c:v>
                </c:pt>
                <c:pt idx="62">
                  <c:v>0.0993693218985747</c:v>
                </c:pt>
                <c:pt idx="63">
                  <c:v>0.0998694115654182</c:v>
                </c:pt>
                <c:pt idx="64">
                  <c:v>0.100369501232262</c:v>
                </c:pt>
                <c:pt idx="65">
                  <c:v>0.100869590899105</c:v>
                </c:pt>
                <c:pt idx="66">
                  <c:v>0.101369680565949</c:v>
                </c:pt>
                <c:pt idx="67">
                  <c:v>0.101869770232792</c:v>
                </c:pt>
                <c:pt idx="68">
                  <c:v>0.102369859899635</c:v>
                </c:pt>
                <c:pt idx="69">
                  <c:v>0.102869949566482</c:v>
                </c:pt>
                <c:pt idx="70">
                  <c:v>0.103370039233326</c:v>
                </c:pt>
                <c:pt idx="71">
                  <c:v>0.103870128900169</c:v>
                </c:pt>
                <c:pt idx="72">
                  <c:v>0.104370218567013</c:v>
                </c:pt>
                <c:pt idx="73">
                  <c:v>0.104870308233856</c:v>
                </c:pt>
                <c:pt idx="74">
                  <c:v>0.1053703979007</c:v>
                </c:pt>
                <c:pt idx="75">
                  <c:v>0.105870487567547</c:v>
                </c:pt>
                <c:pt idx="76">
                  <c:v>0.10637057723439</c:v>
                </c:pt>
                <c:pt idx="77">
                  <c:v>0.106870666901234</c:v>
                </c:pt>
                <c:pt idx="78">
                  <c:v>0.107370756568077</c:v>
                </c:pt>
                <c:pt idx="79">
                  <c:v>0.107870846234921</c:v>
                </c:pt>
                <c:pt idx="80">
                  <c:v>0.108370935901764</c:v>
                </c:pt>
                <c:pt idx="81">
                  <c:v>0.108871025568611</c:v>
                </c:pt>
                <c:pt idx="82">
                  <c:v>0.109371115235454</c:v>
                </c:pt>
                <c:pt idx="83">
                  <c:v>0.109871204902298</c:v>
                </c:pt>
                <c:pt idx="84">
                  <c:v>0.110371294569141</c:v>
                </c:pt>
                <c:pt idx="85">
                  <c:v>0.110871384235985</c:v>
                </c:pt>
                <c:pt idx="86">
                  <c:v>0.111371473902828</c:v>
                </c:pt>
                <c:pt idx="87">
                  <c:v>0.111871563569675</c:v>
                </c:pt>
                <c:pt idx="88">
                  <c:v>0.112371653236519</c:v>
                </c:pt>
                <c:pt idx="89">
                  <c:v>0.112871742903362</c:v>
                </c:pt>
                <c:pt idx="90">
                  <c:v>0.113371832570206</c:v>
                </c:pt>
                <c:pt idx="91">
                  <c:v>0.113871922237049</c:v>
                </c:pt>
                <c:pt idx="92">
                  <c:v>0.114372011903892</c:v>
                </c:pt>
                <c:pt idx="93">
                  <c:v>0.114872101570736</c:v>
                </c:pt>
                <c:pt idx="94">
                  <c:v>0.115372191237583</c:v>
                </c:pt>
                <c:pt idx="95">
                  <c:v>0.115872280904426</c:v>
                </c:pt>
                <c:pt idx="96">
                  <c:v>0.11637237057127</c:v>
                </c:pt>
                <c:pt idx="97">
                  <c:v>0.116872460238113</c:v>
                </c:pt>
                <c:pt idx="98">
                  <c:v>0.117372549904957</c:v>
                </c:pt>
                <c:pt idx="99">
                  <c:v>0.1178726395718</c:v>
                </c:pt>
                <c:pt idx="100">
                  <c:v>0.118372729238647</c:v>
                </c:pt>
                <c:pt idx="101">
                  <c:v>0.118872818905491</c:v>
                </c:pt>
                <c:pt idx="102">
                  <c:v>0.119372908572334</c:v>
                </c:pt>
                <c:pt idx="103">
                  <c:v>0.119872998239178</c:v>
                </c:pt>
                <c:pt idx="104">
                  <c:v>0.120373087906021</c:v>
                </c:pt>
                <c:pt idx="105">
                  <c:v>0.120873177572864</c:v>
                </c:pt>
                <c:pt idx="106">
                  <c:v>0.121373267239711</c:v>
                </c:pt>
                <c:pt idx="107">
                  <c:v>0.121873356906555</c:v>
                </c:pt>
                <c:pt idx="108">
                  <c:v>0.122373446573398</c:v>
                </c:pt>
                <c:pt idx="109">
                  <c:v>0.122873536240242</c:v>
                </c:pt>
                <c:pt idx="110">
                  <c:v>0.123373625907085</c:v>
                </c:pt>
                <c:pt idx="111">
                  <c:v>0.123873715573929</c:v>
                </c:pt>
                <c:pt idx="112">
                  <c:v>0.124373805240772</c:v>
                </c:pt>
                <c:pt idx="113">
                  <c:v>0.124873894907619</c:v>
                </c:pt>
                <c:pt idx="114">
                  <c:v>0.125373984574463</c:v>
                </c:pt>
                <c:pt idx="115">
                  <c:v>0.125874074241306</c:v>
                </c:pt>
                <c:pt idx="116">
                  <c:v>0.126374163908149</c:v>
                </c:pt>
                <c:pt idx="117">
                  <c:v>0.126874253574993</c:v>
                </c:pt>
                <c:pt idx="118">
                  <c:v>0.127374343241836</c:v>
                </c:pt>
                <c:pt idx="119">
                  <c:v>0.127874432908683</c:v>
                </c:pt>
                <c:pt idx="120">
                  <c:v>0.128374522575527</c:v>
                </c:pt>
                <c:pt idx="121">
                  <c:v>0.12887461224237</c:v>
                </c:pt>
                <c:pt idx="122">
                  <c:v>0.129374701909214</c:v>
                </c:pt>
                <c:pt idx="123">
                  <c:v>0.129874791576057</c:v>
                </c:pt>
                <c:pt idx="124">
                  <c:v>0.130374881242901</c:v>
                </c:pt>
                <c:pt idx="125">
                  <c:v>0.130874970909748</c:v>
                </c:pt>
                <c:pt idx="126">
                  <c:v>0.131375060576591</c:v>
                </c:pt>
                <c:pt idx="127">
                  <c:v>0.131875150243435</c:v>
                </c:pt>
                <c:pt idx="128">
                  <c:v>0.132375239910278</c:v>
                </c:pt>
                <c:pt idx="129">
                  <c:v>0.132875329577121</c:v>
                </c:pt>
                <c:pt idx="130">
                  <c:v>0.133375419243965</c:v>
                </c:pt>
                <c:pt idx="131">
                  <c:v>0.133875508910808</c:v>
                </c:pt>
                <c:pt idx="132">
                  <c:v>0.134375598577655</c:v>
                </c:pt>
                <c:pt idx="133">
                  <c:v>0.134875688244499</c:v>
                </c:pt>
                <c:pt idx="134">
                  <c:v>0.135375777911342</c:v>
                </c:pt>
                <c:pt idx="135">
                  <c:v>0.135875867578186</c:v>
                </c:pt>
                <c:pt idx="136">
                  <c:v>0.136375957245029</c:v>
                </c:pt>
                <c:pt idx="137">
                  <c:v>0.136876046911873</c:v>
                </c:pt>
                <c:pt idx="138">
                  <c:v>0.13737613657872</c:v>
                </c:pt>
                <c:pt idx="139">
                  <c:v>0.137876226245563</c:v>
                </c:pt>
                <c:pt idx="140">
                  <c:v>0.138376315912407</c:v>
                </c:pt>
                <c:pt idx="141">
                  <c:v>0.13887640557925</c:v>
                </c:pt>
                <c:pt idx="142">
                  <c:v>0.139376495246093</c:v>
                </c:pt>
                <c:pt idx="143">
                  <c:v>0.139876584912937</c:v>
                </c:pt>
                <c:pt idx="144">
                  <c:v>0.140376674579784</c:v>
                </c:pt>
                <c:pt idx="145">
                  <c:v>0.140876764246627</c:v>
                </c:pt>
                <c:pt idx="146">
                  <c:v>0.141376853913471</c:v>
                </c:pt>
                <c:pt idx="147">
                  <c:v>0.141876943580314</c:v>
                </c:pt>
                <c:pt idx="148">
                  <c:v>0.142377033247158</c:v>
                </c:pt>
                <c:pt idx="149">
                  <c:v>0.142877122914001</c:v>
                </c:pt>
                <c:pt idx="150">
                  <c:v>0.143377212580848</c:v>
                </c:pt>
                <c:pt idx="151">
                  <c:v>0.143877302247692</c:v>
                </c:pt>
                <c:pt idx="152">
                  <c:v>0.144377391914535</c:v>
                </c:pt>
                <c:pt idx="153">
                  <c:v>0.144877481581378</c:v>
                </c:pt>
                <c:pt idx="154">
                  <c:v>0.145377571248222</c:v>
                </c:pt>
                <c:pt idx="155">
                  <c:v>0.145877660915065</c:v>
                </c:pt>
                <c:pt idx="156">
                  <c:v>0.146377750581905</c:v>
                </c:pt>
                <c:pt idx="157">
                  <c:v>0.15533978357837</c:v>
                </c:pt>
                <c:pt idx="158">
                  <c:v>0.164301816574834</c:v>
                </c:pt>
                <c:pt idx="159">
                  <c:v>0.173263849571242</c:v>
                </c:pt>
                <c:pt idx="160">
                  <c:v>0.182225882567707</c:v>
                </c:pt>
                <c:pt idx="161">
                  <c:v>0.191187915564171</c:v>
                </c:pt>
                <c:pt idx="162">
                  <c:v>0.200149948560579</c:v>
                </c:pt>
                <c:pt idx="163">
                  <c:v>0.209111981557044</c:v>
                </c:pt>
                <c:pt idx="164">
                  <c:v>0.218074014553508</c:v>
                </c:pt>
                <c:pt idx="165">
                  <c:v>0.227036047549973</c:v>
                </c:pt>
                <c:pt idx="166">
                  <c:v>0.235998080546381</c:v>
                </c:pt>
                <c:pt idx="167">
                  <c:v>0.244960113542845</c:v>
                </c:pt>
                <c:pt idx="168">
                  <c:v>0.25392214653931</c:v>
                </c:pt>
                <c:pt idx="169">
                  <c:v>0.262884179535718</c:v>
                </c:pt>
                <c:pt idx="170">
                  <c:v>0.271846212532182</c:v>
                </c:pt>
                <c:pt idx="171">
                  <c:v>0.280808245528647</c:v>
                </c:pt>
                <c:pt idx="172">
                  <c:v>0.289770278525111</c:v>
                </c:pt>
                <c:pt idx="173">
                  <c:v>0.298732311521519</c:v>
                </c:pt>
                <c:pt idx="174">
                  <c:v>0.307694344517984</c:v>
                </c:pt>
                <c:pt idx="175">
                  <c:v>0.316656377514448</c:v>
                </c:pt>
                <c:pt idx="176">
                  <c:v>0.325618410510913</c:v>
                </c:pt>
                <c:pt idx="177">
                  <c:v>0.334580443507321</c:v>
                </c:pt>
                <c:pt idx="178">
                  <c:v>0.343542476503785</c:v>
                </c:pt>
                <c:pt idx="179">
                  <c:v>0.35250450950025</c:v>
                </c:pt>
                <c:pt idx="180">
                  <c:v>0.361466542496657</c:v>
                </c:pt>
                <c:pt idx="181">
                  <c:v>0.370428575493122</c:v>
                </c:pt>
                <c:pt idx="182">
                  <c:v>0.379390608489587</c:v>
                </c:pt>
                <c:pt idx="183">
                  <c:v>0.388352641486051</c:v>
                </c:pt>
                <c:pt idx="184">
                  <c:v>0.397314674482459</c:v>
                </c:pt>
                <c:pt idx="185">
                  <c:v>0.406276707478924</c:v>
                </c:pt>
                <c:pt idx="186">
                  <c:v>0.415238740475388</c:v>
                </c:pt>
                <c:pt idx="187">
                  <c:v>0.424200773471796</c:v>
                </c:pt>
                <c:pt idx="188">
                  <c:v>0.43316280646826</c:v>
                </c:pt>
                <c:pt idx="189">
                  <c:v>0.442124839464725</c:v>
                </c:pt>
                <c:pt idx="190">
                  <c:v>0.45108687246119</c:v>
                </c:pt>
                <c:pt idx="191">
                  <c:v>0.460048905457597</c:v>
                </c:pt>
                <c:pt idx="192">
                  <c:v>0.469010938454062</c:v>
                </c:pt>
                <c:pt idx="193">
                  <c:v>0.477972971450527</c:v>
                </c:pt>
                <c:pt idx="194">
                  <c:v>0.486935004446991</c:v>
                </c:pt>
                <c:pt idx="195">
                  <c:v>0.495897037443399</c:v>
                </c:pt>
                <c:pt idx="196">
                  <c:v>0.504859070439863</c:v>
                </c:pt>
                <c:pt idx="197">
                  <c:v>0.513821103436328</c:v>
                </c:pt>
                <c:pt idx="198">
                  <c:v>0.522783136432736</c:v>
                </c:pt>
                <c:pt idx="199">
                  <c:v>0.5317451694292</c:v>
                </c:pt>
                <c:pt idx="200">
                  <c:v>0.540707202425665</c:v>
                </c:pt>
                <c:pt idx="201">
                  <c:v>0.54966923542213</c:v>
                </c:pt>
                <c:pt idx="202">
                  <c:v>0.558631268418537</c:v>
                </c:pt>
                <c:pt idx="203">
                  <c:v>0.567593301415002</c:v>
                </c:pt>
                <c:pt idx="204">
                  <c:v>0.576555334411466</c:v>
                </c:pt>
                <c:pt idx="205">
                  <c:v>0.585517367407874</c:v>
                </c:pt>
                <c:pt idx="206">
                  <c:v>0.594479400404339</c:v>
                </c:pt>
                <c:pt idx="207">
                  <c:v>0.603441433400803</c:v>
                </c:pt>
                <c:pt idx="208">
                  <c:v>0.612403466397268</c:v>
                </c:pt>
                <c:pt idx="209">
                  <c:v>0.621365499393676</c:v>
                </c:pt>
                <c:pt idx="210">
                  <c:v>0.63032753239014</c:v>
                </c:pt>
                <c:pt idx="211">
                  <c:v>0.639289565386605</c:v>
                </c:pt>
                <c:pt idx="212">
                  <c:v>0.648251598383013</c:v>
                </c:pt>
                <c:pt idx="213">
                  <c:v>0.657213631379477</c:v>
                </c:pt>
                <c:pt idx="214">
                  <c:v>0.666175664375942</c:v>
                </c:pt>
                <c:pt idx="215">
                  <c:v>0.675137697372406</c:v>
                </c:pt>
                <c:pt idx="216">
                  <c:v>0.684099730368814</c:v>
                </c:pt>
                <c:pt idx="217">
                  <c:v>0.693061763365279</c:v>
                </c:pt>
                <c:pt idx="218">
                  <c:v>0.702023796361743</c:v>
                </c:pt>
                <c:pt idx="219">
                  <c:v>0.710985829358208</c:v>
                </c:pt>
                <c:pt idx="220">
                  <c:v>0.719947862354616</c:v>
                </c:pt>
                <c:pt idx="221">
                  <c:v>0.72890989535108</c:v>
                </c:pt>
                <c:pt idx="222">
                  <c:v>0.737871928347545</c:v>
                </c:pt>
                <c:pt idx="223">
                  <c:v>0.746833961343953</c:v>
                </c:pt>
                <c:pt idx="224">
                  <c:v>0.755795994340417</c:v>
                </c:pt>
                <c:pt idx="225">
                  <c:v>0.764758027336882</c:v>
                </c:pt>
                <c:pt idx="226">
                  <c:v>0.773720060333346</c:v>
                </c:pt>
                <c:pt idx="227">
                  <c:v>0.782682093329754</c:v>
                </c:pt>
                <c:pt idx="228">
                  <c:v>0.791644126326219</c:v>
                </c:pt>
                <c:pt idx="229">
                  <c:v>0.800606159322683</c:v>
                </c:pt>
                <c:pt idx="230">
                  <c:v>0.809568192319091</c:v>
                </c:pt>
                <c:pt idx="231">
                  <c:v>0.818530225315556</c:v>
                </c:pt>
                <c:pt idx="232">
                  <c:v>0.82749225831202</c:v>
                </c:pt>
                <c:pt idx="233">
                  <c:v>0.836454291308485</c:v>
                </c:pt>
                <c:pt idx="234">
                  <c:v>0.845416324304892</c:v>
                </c:pt>
                <c:pt idx="235">
                  <c:v>0.854378357301357</c:v>
                </c:pt>
                <c:pt idx="236">
                  <c:v>0.863340390297822</c:v>
                </c:pt>
                <c:pt idx="237">
                  <c:v>0.872302423294286</c:v>
                </c:pt>
                <c:pt idx="238">
                  <c:v>0.881264456290694</c:v>
                </c:pt>
                <c:pt idx="239">
                  <c:v>0.890226489287159</c:v>
                </c:pt>
                <c:pt idx="240">
                  <c:v>0.899188522283623</c:v>
                </c:pt>
                <c:pt idx="241">
                  <c:v>0.908150555280031</c:v>
                </c:pt>
                <c:pt idx="242">
                  <c:v>0.917112588276495</c:v>
                </c:pt>
                <c:pt idx="243">
                  <c:v>0.926074621273017</c:v>
                </c:pt>
                <c:pt idx="244">
                  <c:v>0.915059727489506</c:v>
                </c:pt>
                <c:pt idx="245">
                  <c:v>0.904044833706053</c:v>
                </c:pt>
                <c:pt idx="246">
                  <c:v>0.893029939922542</c:v>
                </c:pt>
                <c:pt idx="247">
                  <c:v>0.882015046139088</c:v>
                </c:pt>
                <c:pt idx="248">
                  <c:v>0.871000152355578</c:v>
                </c:pt>
                <c:pt idx="249">
                  <c:v>0.859985258572124</c:v>
                </c:pt>
                <c:pt idx="250">
                  <c:v>0.848970364788613</c:v>
                </c:pt>
                <c:pt idx="251">
                  <c:v>0.837955471005159</c:v>
                </c:pt>
                <c:pt idx="252">
                  <c:v>0.826940577221649</c:v>
                </c:pt>
                <c:pt idx="253">
                  <c:v>0.815925683438195</c:v>
                </c:pt>
                <c:pt idx="254">
                  <c:v>0.804910789654684</c:v>
                </c:pt>
                <c:pt idx="255">
                  <c:v>0.793895895871231</c:v>
                </c:pt>
                <c:pt idx="256">
                  <c:v>0.782881002087606</c:v>
                </c:pt>
                <c:pt idx="257">
                  <c:v>0.764033866852174</c:v>
                </c:pt>
                <c:pt idx="258">
                  <c:v>0.745186731616741</c:v>
                </c:pt>
                <c:pt idx="259">
                  <c:v>0.726339596381308</c:v>
                </c:pt>
                <c:pt idx="260">
                  <c:v>0.707492461145876</c:v>
                </c:pt>
                <c:pt idx="261">
                  <c:v>0.688645325910443</c:v>
                </c:pt>
                <c:pt idx="262">
                  <c:v>0.66979819067501</c:v>
                </c:pt>
                <c:pt idx="263">
                  <c:v>0.650951055439464</c:v>
                </c:pt>
                <c:pt idx="264">
                  <c:v>0.632103920204031</c:v>
                </c:pt>
                <c:pt idx="265">
                  <c:v>0.613256784968598</c:v>
                </c:pt>
                <c:pt idx="266">
                  <c:v>0.594409649733166</c:v>
                </c:pt>
                <c:pt idx="267">
                  <c:v>0.575562514497733</c:v>
                </c:pt>
                <c:pt idx="268">
                  <c:v>0.556715379262414</c:v>
                </c:pt>
                <c:pt idx="269">
                  <c:v>0.59088875633779</c:v>
                </c:pt>
                <c:pt idx="270">
                  <c:v>0.625062133412939</c:v>
                </c:pt>
                <c:pt idx="271">
                  <c:v>0.659235510488088</c:v>
                </c:pt>
                <c:pt idx="272">
                  <c:v>0.693408887563464</c:v>
                </c:pt>
                <c:pt idx="273">
                  <c:v>0.727582264638613</c:v>
                </c:pt>
                <c:pt idx="274">
                  <c:v>0.761755641713989</c:v>
                </c:pt>
                <c:pt idx="275">
                  <c:v>0.795929018789138</c:v>
                </c:pt>
                <c:pt idx="276">
                  <c:v>0.830102395864515</c:v>
                </c:pt>
                <c:pt idx="277">
                  <c:v>0.864275772939664</c:v>
                </c:pt>
                <c:pt idx="278">
                  <c:v>0.89844915001504</c:v>
                </c:pt>
                <c:pt idx="279">
                  <c:v>0.932622527090189</c:v>
                </c:pt>
                <c:pt idx="280">
                  <c:v>0.966795904165565</c:v>
                </c:pt>
                <c:pt idx="281">
                  <c:v>1.00096928124071</c:v>
                </c:pt>
                <c:pt idx="282">
                  <c:v>1.03514265831586</c:v>
                </c:pt>
                <c:pt idx="283">
                  <c:v>0.996464608807855</c:v>
                </c:pt>
                <c:pt idx="284">
                  <c:v>0.957786559300075</c:v>
                </c:pt>
                <c:pt idx="285">
                  <c:v>0.919108509792068</c:v>
                </c:pt>
                <c:pt idx="286">
                  <c:v>0.880430460284288</c:v>
                </c:pt>
                <c:pt idx="287">
                  <c:v>0.84175241077628</c:v>
                </c:pt>
                <c:pt idx="288">
                  <c:v>0.8030743612685</c:v>
                </c:pt>
                <c:pt idx="289">
                  <c:v>0.764396311760493</c:v>
                </c:pt>
                <c:pt idx="290">
                  <c:v>0.725718262252713</c:v>
                </c:pt>
                <c:pt idx="291">
                  <c:v>0.730404896823046</c:v>
                </c:pt>
                <c:pt idx="292">
                  <c:v>0.735091531393351</c:v>
                </c:pt>
                <c:pt idx="293">
                  <c:v>0.739778165963685</c:v>
                </c:pt>
                <c:pt idx="294">
                  <c:v>0.74446480053399</c:v>
                </c:pt>
                <c:pt idx="295">
                  <c:v>0.749151435104324</c:v>
                </c:pt>
                <c:pt idx="296">
                  <c:v>0.753838069674629</c:v>
                </c:pt>
                <c:pt idx="297">
                  <c:v>0.758524704244962</c:v>
                </c:pt>
                <c:pt idx="298">
                  <c:v>0.748782185107871</c:v>
                </c:pt>
                <c:pt idx="299">
                  <c:v>0.739039665970779</c:v>
                </c:pt>
                <c:pt idx="300">
                  <c:v>0.729297146833687</c:v>
                </c:pt>
                <c:pt idx="301">
                  <c:v>0.719554627696596</c:v>
                </c:pt>
                <c:pt idx="302">
                  <c:v>0.709812108559504</c:v>
                </c:pt>
                <c:pt idx="303">
                  <c:v>0.700069589422412</c:v>
                </c:pt>
                <c:pt idx="304">
                  <c:v>0.690327070285321</c:v>
                </c:pt>
                <c:pt idx="305">
                  <c:v>0.680584551148229</c:v>
                </c:pt>
                <c:pt idx="306">
                  <c:v>0.670842032011137</c:v>
                </c:pt>
                <c:pt idx="307">
                  <c:v>0.661099512873989</c:v>
                </c:pt>
                <c:pt idx="308">
                  <c:v>0.621437684329067</c:v>
                </c:pt>
                <c:pt idx="309">
                  <c:v>0.581775855784144</c:v>
                </c:pt>
                <c:pt idx="310">
                  <c:v>0.542114027239222</c:v>
                </c:pt>
                <c:pt idx="311">
                  <c:v>0.5024521986943</c:v>
                </c:pt>
                <c:pt idx="312">
                  <c:v>0.462790370149378</c:v>
                </c:pt>
                <c:pt idx="313">
                  <c:v>0.423128541604456</c:v>
                </c:pt>
                <c:pt idx="314">
                  <c:v>0.383466713059534</c:v>
                </c:pt>
                <c:pt idx="315">
                  <c:v>0.343804884514611</c:v>
                </c:pt>
                <c:pt idx="316">
                  <c:v>0.304143055969689</c:v>
                </c:pt>
                <c:pt idx="317">
                  <c:v>0.264481227424767</c:v>
                </c:pt>
                <c:pt idx="318">
                  <c:v>0.224819398879845</c:v>
                </c:pt>
                <c:pt idx="319">
                  <c:v>0.185157570335022</c:v>
                </c:pt>
                <c:pt idx="320">
                  <c:v>0.183332272317585</c:v>
                </c:pt>
                <c:pt idx="321">
                  <c:v>0.181506974300135</c:v>
                </c:pt>
                <c:pt idx="322">
                  <c:v>0.179681676282698</c:v>
                </c:pt>
                <c:pt idx="323">
                  <c:v>0.177856378265247</c:v>
                </c:pt>
                <c:pt idx="324">
                  <c:v>0.17603108024781</c:v>
                </c:pt>
                <c:pt idx="325">
                  <c:v>0.174205782230359</c:v>
                </c:pt>
                <c:pt idx="326">
                  <c:v>0.172380484212923</c:v>
                </c:pt>
                <c:pt idx="327">
                  <c:v>0.170555186195472</c:v>
                </c:pt>
                <c:pt idx="328">
                  <c:v>0.168729888178021</c:v>
                </c:pt>
                <c:pt idx="329">
                  <c:v>0.166904590160584</c:v>
                </c:pt>
                <c:pt idx="330">
                  <c:v>0.165079292143133</c:v>
                </c:pt>
                <c:pt idx="331">
                  <c:v>0.163253994125697</c:v>
                </c:pt>
                <c:pt idx="332">
                  <c:v>0.161428696108246</c:v>
                </c:pt>
                <c:pt idx="333">
                  <c:v>0.159603398090809</c:v>
                </c:pt>
                <c:pt idx="334">
                  <c:v>0.157778100073358</c:v>
                </c:pt>
                <c:pt idx="335">
                  <c:v>0.155952802055921</c:v>
                </c:pt>
                <c:pt idx="336">
                  <c:v>0.15412750403847</c:v>
                </c:pt>
                <c:pt idx="337">
                  <c:v>0.15230220602102</c:v>
                </c:pt>
                <c:pt idx="338">
                  <c:v>0.150476908003583</c:v>
                </c:pt>
                <c:pt idx="339">
                  <c:v>0.148651609986132</c:v>
                </c:pt>
                <c:pt idx="340">
                  <c:v>0.146826311968695</c:v>
                </c:pt>
                <c:pt idx="341">
                  <c:v>0.145001013951244</c:v>
                </c:pt>
                <c:pt idx="342">
                  <c:v>0.143175715933808</c:v>
                </c:pt>
                <c:pt idx="343">
                  <c:v>0.141350417916357</c:v>
                </c:pt>
                <c:pt idx="344">
                  <c:v>0.13952511989892</c:v>
                </c:pt>
                <c:pt idx="345">
                  <c:v>0.137699821881469</c:v>
                </c:pt>
                <c:pt idx="346">
                  <c:v>0.135874523864018</c:v>
                </c:pt>
                <c:pt idx="347">
                  <c:v>0.134049225846582</c:v>
                </c:pt>
                <c:pt idx="348">
                  <c:v>0.132223927829131</c:v>
                </c:pt>
                <c:pt idx="349">
                  <c:v>0.130398629811694</c:v>
                </c:pt>
                <c:pt idx="350">
                  <c:v>0.128573331794243</c:v>
                </c:pt>
                <c:pt idx="351">
                  <c:v>0.126748033776806</c:v>
                </c:pt>
                <c:pt idx="352">
                  <c:v>0.124922735759355</c:v>
                </c:pt>
                <c:pt idx="353">
                  <c:v>0.123097437741919</c:v>
                </c:pt>
                <c:pt idx="354">
                  <c:v>0.121272139724468</c:v>
                </c:pt>
                <c:pt idx="355">
                  <c:v>0.119446841707017</c:v>
                </c:pt>
                <c:pt idx="356">
                  <c:v>0.11762154368958</c:v>
                </c:pt>
                <c:pt idx="357">
                  <c:v>0.115796245672129</c:v>
                </c:pt>
                <c:pt idx="358">
                  <c:v>0.113970947654693</c:v>
                </c:pt>
                <c:pt idx="359">
                  <c:v>0.112145649637242</c:v>
                </c:pt>
                <c:pt idx="360">
                  <c:v>0.110320351619805</c:v>
                </c:pt>
                <c:pt idx="361">
                  <c:v>0.108495053602354</c:v>
                </c:pt>
                <c:pt idx="362">
                  <c:v>0.106669755584917</c:v>
                </c:pt>
                <c:pt idx="363">
                  <c:v>0.104844457567467</c:v>
                </c:pt>
                <c:pt idx="364">
                  <c:v>0.103019159550016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label 20</c:f>
              <c:strCache>
                <c:ptCount val="1"/>
                <c:pt idx="0">
                  <c:v>Column L</c:v>
                </c:pt>
              </c:strCache>
            </c:strRef>
          </c:tx>
          <c:spPr>
            <a:solidFill>
              <a:srgbClr val="98b8df"/>
            </a:solidFill>
            <a:ln w="19080">
              <a:solidFill>
                <a:srgbClr val="98b8df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21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20</c:f>
              <c:numCache>
                <c:formatCode>General</c:formatCode>
                <c:ptCount val="365"/>
                <c:pt idx="0">
                  <c:v>0.136408492702079</c:v>
                </c:pt>
                <c:pt idx="1">
                  <c:v>0.136488943015328</c:v>
                </c:pt>
                <c:pt idx="2">
                  <c:v>0.136569393328576</c:v>
                </c:pt>
                <c:pt idx="3">
                  <c:v>0.136649843641824</c:v>
                </c:pt>
                <c:pt idx="4">
                  <c:v>0.136730293955072</c:v>
                </c:pt>
                <c:pt idx="5">
                  <c:v>0.13681074426832</c:v>
                </c:pt>
                <c:pt idx="6">
                  <c:v>0.136891194581569</c:v>
                </c:pt>
                <c:pt idx="7">
                  <c:v>0.136971644894817</c:v>
                </c:pt>
                <c:pt idx="8">
                  <c:v>0.137052095208065</c:v>
                </c:pt>
                <c:pt idx="9">
                  <c:v>0.137132545521313</c:v>
                </c:pt>
                <c:pt idx="10">
                  <c:v>0.137212995834562</c:v>
                </c:pt>
                <c:pt idx="11">
                  <c:v>0.13729344614781</c:v>
                </c:pt>
                <c:pt idx="12">
                  <c:v>0.137373896461058</c:v>
                </c:pt>
                <c:pt idx="13">
                  <c:v>0.137454346774307</c:v>
                </c:pt>
                <c:pt idx="14">
                  <c:v>0.137534797087555</c:v>
                </c:pt>
                <c:pt idx="15">
                  <c:v>0.137615247400803</c:v>
                </c:pt>
                <c:pt idx="16">
                  <c:v>0.137695697714051</c:v>
                </c:pt>
                <c:pt idx="17">
                  <c:v>0.137776148027299</c:v>
                </c:pt>
                <c:pt idx="18">
                  <c:v>0.137856598340548</c:v>
                </c:pt>
                <c:pt idx="19">
                  <c:v>0.137937048653796</c:v>
                </c:pt>
                <c:pt idx="20">
                  <c:v>0.138017498967045</c:v>
                </c:pt>
                <c:pt idx="21">
                  <c:v>0.138097949280293</c:v>
                </c:pt>
                <c:pt idx="22">
                  <c:v>0.138178399593541</c:v>
                </c:pt>
                <c:pt idx="23">
                  <c:v>0.138258849906789</c:v>
                </c:pt>
                <c:pt idx="24">
                  <c:v>0.138339300220037</c:v>
                </c:pt>
                <c:pt idx="25">
                  <c:v>0.138419750533286</c:v>
                </c:pt>
                <c:pt idx="26">
                  <c:v>0.138500200846534</c:v>
                </c:pt>
                <c:pt idx="27">
                  <c:v>0.138580651159782</c:v>
                </c:pt>
                <c:pt idx="28">
                  <c:v>0.13866110147303</c:v>
                </c:pt>
                <c:pt idx="29">
                  <c:v>0.138741551786279</c:v>
                </c:pt>
                <c:pt idx="30">
                  <c:v>0.138822002099527</c:v>
                </c:pt>
                <c:pt idx="31">
                  <c:v>0.138902452412776</c:v>
                </c:pt>
                <c:pt idx="32">
                  <c:v>0.138982902726024</c:v>
                </c:pt>
                <c:pt idx="33">
                  <c:v>0.139063353039272</c:v>
                </c:pt>
                <c:pt idx="34">
                  <c:v>0.13914380335252</c:v>
                </c:pt>
                <c:pt idx="35">
                  <c:v>0.139224253665768</c:v>
                </c:pt>
                <c:pt idx="36">
                  <c:v>0.139304703979017</c:v>
                </c:pt>
                <c:pt idx="37">
                  <c:v>0.139385154292265</c:v>
                </c:pt>
                <c:pt idx="38">
                  <c:v>0.139465604605513</c:v>
                </c:pt>
                <c:pt idx="39">
                  <c:v>0.139546054918761</c:v>
                </c:pt>
                <c:pt idx="40">
                  <c:v>0.13962650523201</c:v>
                </c:pt>
                <c:pt idx="41">
                  <c:v>0.139706955545258</c:v>
                </c:pt>
                <c:pt idx="42">
                  <c:v>0.139787405858506</c:v>
                </c:pt>
                <c:pt idx="43">
                  <c:v>0.139867856171755</c:v>
                </c:pt>
                <c:pt idx="44">
                  <c:v>0.139948306485003</c:v>
                </c:pt>
                <c:pt idx="45">
                  <c:v>0.140028756798251</c:v>
                </c:pt>
                <c:pt idx="46">
                  <c:v>0.140109207111499</c:v>
                </c:pt>
                <c:pt idx="47">
                  <c:v>0.140189657424747</c:v>
                </c:pt>
                <c:pt idx="48">
                  <c:v>0.140270107737996</c:v>
                </c:pt>
                <c:pt idx="49">
                  <c:v>0.140350558051244</c:v>
                </c:pt>
                <c:pt idx="50">
                  <c:v>0.140431008364492</c:v>
                </c:pt>
                <c:pt idx="51">
                  <c:v>0.140511458677741</c:v>
                </c:pt>
                <c:pt idx="52">
                  <c:v>0.140591908990989</c:v>
                </c:pt>
                <c:pt idx="53">
                  <c:v>0.140672359304237</c:v>
                </c:pt>
                <c:pt idx="54">
                  <c:v>0.140752809617486</c:v>
                </c:pt>
                <c:pt idx="55">
                  <c:v>0.140833259930734</c:v>
                </c:pt>
                <c:pt idx="56">
                  <c:v>0.140913710243982</c:v>
                </c:pt>
                <c:pt idx="57">
                  <c:v>0.14099416055723</c:v>
                </c:pt>
                <c:pt idx="58">
                  <c:v>0.141074610870478</c:v>
                </c:pt>
                <c:pt idx="59">
                  <c:v>0.141155061183727</c:v>
                </c:pt>
                <c:pt idx="60">
                  <c:v>0.141235511496975</c:v>
                </c:pt>
                <c:pt idx="61">
                  <c:v>0.141315961810225</c:v>
                </c:pt>
                <c:pt idx="62">
                  <c:v>0.141653165192631</c:v>
                </c:pt>
                <c:pt idx="63">
                  <c:v>0.141990368575037</c:v>
                </c:pt>
                <c:pt idx="64">
                  <c:v>0.142327571957443</c:v>
                </c:pt>
                <c:pt idx="65">
                  <c:v>0.142664775339849</c:v>
                </c:pt>
                <c:pt idx="66">
                  <c:v>0.143001978722255</c:v>
                </c:pt>
                <c:pt idx="67">
                  <c:v>0.143339182104661</c:v>
                </c:pt>
                <c:pt idx="68">
                  <c:v>0.143676385487067</c:v>
                </c:pt>
                <c:pt idx="69">
                  <c:v>0.144013588869473</c:v>
                </c:pt>
                <c:pt idx="70">
                  <c:v>0.144350792251879</c:v>
                </c:pt>
                <c:pt idx="71">
                  <c:v>0.144687995634285</c:v>
                </c:pt>
                <c:pt idx="72">
                  <c:v>0.145025199016692</c:v>
                </c:pt>
                <c:pt idx="73">
                  <c:v>0.145362402399098</c:v>
                </c:pt>
                <c:pt idx="74">
                  <c:v>0.145699605781504</c:v>
                </c:pt>
                <c:pt idx="75">
                  <c:v>0.14603680916391</c:v>
                </c:pt>
                <c:pt idx="76">
                  <c:v>0.146374012546316</c:v>
                </c:pt>
                <c:pt idx="77">
                  <c:v>0.146711215928722</c:v>
                </c:pt>
                <c:pt idx="78">
                  <c:v>0.147048419311126</c:v>
                </c:pt>
                <c:pt idx="79">
                  <c:v>0.147385622693532</c:v>
                </c:pt>
                <c:pt idx="80">
                  <c:v>0.147722826075938</c:v>
                </c:pt>
                <c:pt idx="81">
                  <c:v>0.148060029458344</c:v>
                </c:pt>
                <c:pt idx="82">
                  <c:v>0.14839723284075</c:v>
                </c:pt>
                <c:pt idx="83">
                  <c:v>0.148734436223156</c:v>
                </c:pt>
                <c:pt idx="84">
                  <c:v>0.149071639605562</c:v>
                </c:pt>
                <c:pt idx="85">
                  <c:v>0.149408842987969</c:v>
                </c:pt>
                <c:pt idx="86">
                  <c:v>0.149746046370375</c:v>
                </c:pt>
                <c:pt idx="87">
                  <c:v>0.150083249752781</c:v>
                </c:pt>
                <c:pt idx="88">
                  <c:v>0.150420453135187</c:v>
                </c:pt>
                <c:pt idx="89">
                  <c:v>0.150757656517593</c:v>
                </c:pt>
                <c:pt idx="90">
                  <c:v>0.151094859899999</c:v>
                </c:pt>
                <c:pt idx="91">
                  <c:v>0.151432063282405</c:v>
                </c:pt>
                <c:pt idx="92">
                  <c:v>0.151769266664811</c:v>
                </c:pt>
                <c:pt idx="93">
                  <c:v>0.152106470047217</c:v>
                </c:pt>
                <c:pt idx="94">
                  <c:v>0.152443673429623</c:v>
                </c:pt>
                <c:pt idx="95">
                  <c:v>0.152780876812029</c:v>
                </c:pt>
                <c:pt idx="96">
                  <c:v>0.153118080194435</c:v>
                </c:pt>
                <c:pt idx="97">
                  <c:v>0.153455283576841</c:v>
                </c:pt>
                <c:pt idx="98">
                  <c:v>0.153792486959247</c:v>
                </c:pt>
                <c:pt idx="99">
                  <c:v>0.154129690341653</c:v>
                </c:pt>
                <c:pt idx="100">
                  <c:v>0.154466893724059</c:v>
                </c:pt>
                <c:pt idx="101">
                  <c:v>0.154804097106465</c:v>
                </c:pt>
                <c:pt idx="102">
                  <c:v>0.155141300488872</c:v>
                </c:pt>
                <c:pt idx="103">
                  <c:v>0.155478503871278</c:v>
                </c:pt>
                <c:pt idx="104">
                  <c:v>0.155815707253684</c:v>
                </c:pt>
                <c:pt idx="105">
                  <c:v>0.15615291063609</c:v>
                </c:pt>
                <c:pt idx="106">
                  <c:v>0.156490114018496</c:v>
                </c:pt>
                <c:pt idx="107">
                  <c:v>0.156827317400902</c:v>
                </c:pt>
                <c:pt idx="108">
                  <c:v>0.157164520783308</c:v>
                </c:pt>
                <c:pt idx="109">
                  <c:v>0.157501724165714</c:v>
                </c:pt>
                <c:pt idx="110">
                  <c:v>0.15783892754812</c:v>
                </c:pt>
                <c:pt idx="111">
                  <c:v>0.158176130930526</c:v>
                </c:pt>
                <c:pt idx="112">
                  <c:v>0.158513334312932</c:v>
                </c:pt>
                <c:pt idx="113">
                  <c:v>0.158850537695338</c:v>
                </c:pt>
                <c:pt idx="114">
                  <c:v>0.159187741077744</c:v>
                </c:pt>
                <c:pt idx="115">
                  <c:v>0.15952494446015</c:v>
                </c:pt>
                <c:pt idx="116">
                  <c:v>0.159862147842556</c:v>
                </c:pt>
                <c:pt idx="117">
                  <c:v>0.160199351224962</c:v>
                </c:pt>
                <c:pt idx="118">
                  <c:v>0.160536554607369</c:v>
                </c:pt>
                <c:pt idx="119">
                  <c:v>0.160873757989775</c:v>
                </c:pt>
                <c:pt idx="120">
                  <c:v>0.161210961372181</c:v>
                </c:pt>
                <c:pt idx="121">
                  <c:v>0.161548164754587</c:v>
                </c:pt>
                <c:pt idx="122">
                  <c:v>0.161885368136993</c:v>
                </c:pt>
                <c:pt idx="123">
                  <c:v>0.162222571519399</c:v>
                </c:pt>
                <c:pt idx="124">
                  <c:v>0.162559774901805</c:v>
                </c:pt>
                <c:pt idx="125">
                  <c:v>0.162896978284211</c:v>
                </c:pt>
                <c:pt idx="126">
                  <c:v>0.163234181666617</c:v>
                </c:pt>
                <c:pt idx="127">
                  <c:v>0.163571385049023</c:v>
                </c:pt>
                <c:pt idx="128">
                  <c:v>0.163908588431429</c:v>
                </c:pt>
                <c:pt idx="129">
                  <c:v>0.164245791813835</c:v>
                </c:pt>
                <c:pt idx="130">
                  <c:v>0.164582995196241</c:v>
                </c:pt>
                <c:pt idx="131">
                  <c:v>0.164920198578647</c:v>
                </c:pt>
                <c:pt idx="132">
                  <c:v>0.165257401961052</c:v>
                </c:pt>
                <c:pt idx="133">
                  <c:v>0.165594605343458</c:v>
                </c:pt>
                <c:pt idx="134">
                  <c:v>0.165931808725864</c:v>
                </c:pt>
                <c:pt idx="135">
                  <c:v>0.16626901210827</c:v>
                </c:pt>
                <c:pt idx="136">
                  <c:v>0.166606215490676</c:v>
                </c:pt>
                <c:pt idx="137">
                  <c:v>0.166943418873082</c:v>
                </c:pt>
                <c:pt idx="138">
                  <c:v>0.167280622255488</c:v>
                </c:pt>
                <c:pt idx="139">
                  <c:v>0.167617825637894</c:v>
                </c:pt>
                <c:pt idx="140">
                  <c:v>0.1679550290203</c:v>
                </c:pt>
                <c:pt idx="141">
                  <c:v>0.168292232402706</c:v>
                </c:pt>
                <c:pt idx="142">
                  <c:v>0.168629435785112</c:v>
                </c:pt>
                <c:pt idx="143">
                  <c:v>0.168966639167518</c:v>
                </c:pt>
                <c:pt idx="144">
                  <c:v>0.169303842549924</c:v>
                </c:pt>
                <c:pt idx="145">
                  <c:v>0.16964104593233</c:v>
                </c:pt>
                <c:pt idx="146">
                  <c:v>0.169978249314736</c:v>
                </c:pt>
                <c:pt idx="147">
                  <c:v>0.170315452697142</c:v>
                </c:pt>
                <c:pt idx="148">
                  <c:v>0.170652656079549</c:v>
                </c:pt>
                <c:pt idx="149">
                  <c:v>0.170989859461955</c:v>
                </c:pt>
                <c:pt idx="150">
                  <c:v>0.171327062844361</c:v>
                </c:pt>
                <c:pt idx="151">
                  <c:v>0.171664266226767</c:v>
                </c:pt>
                <c:pt idx="152">
                  <c:v>0.172001469609173</c:v>
                </c:pt>
                <c:pt idx="153">
                  <c:v>0.172338672991579</c:v>
                </c:pt>
                <c:pt idx="154">
                  <c:v>0.172675876373985</c:v>
                </c:pt>
                <c:pt idx="155">
                  <c:v>0.173013079756391</c:v>
                </c:pt>
                <c:pt idx="156">
                  <c:v>0.173350283138802</c:v>
                </c:pt>
                <c:pt idx="157">
                  <c:v>0.182011031086404</c:v>
                </c:pt>
                <c:pt idx="158">
                  <c:v>0.190671779034005</c:v>
                </c:pt>
                <c:pt idx="159">
                  <c:v>0.199332526981607</c:v>
                </c:pt>
                <c:pt idx="160">
                  <c:v>0.207993274929208</c:v>
                </c:pt>
                <c:pt idx="161">
                  <c:v>0.21665402287681</c:v>
                </c:pt>
                <c:pt idx="162">
                  <c:v>0.225314770824411</c:v>
                </c:pt>
                <c:pt idx="163">
                  <c:v>0.233975518772013</c:v>
                </c:pt>
                <c:pt idx="164">
                  <c:v>0.242636266719614</c:v>
                </c:pt>
                <c:pt idx="165">
                  <c:v>0.251297014667216</c:v>
                </c:pt>
                <c:pt idx="166">
                  <c:v>0.259957762614874</c:v>
                </c:pt>
                <c:pt idx="167">
                  <c:v>0.268618510562476</c:v>
                </c:pt>
                <c:pt idx="168">
                  <c:v>0.277279258510077</c:v>
                </c:pt>
                <c:pt idx="169">
                  <c:v>0.285940006457679</c:v>
                </c:pt>
                <c:pt idx="170">
                  <c:v>0.29460075440528</c:v>
                </c:pt>
                <c:pt idx="171">
                  <c:v>0.303261502352882</c:v>
                </c:pt>
                <c:pt idx="172">
                  <c:v>0.311922250300483</c:v>
                </c:pt>
                <c:pt idx="173">
                  <c:v>0.320582998248085</c:v>
                </c:pt>
                <c:pt idx="174">
                  <c:v>0.329243746195687</c:v>
                </c:pt>
                <c:pt idx="175">
                  <c:v>0.337904494143288</c:v>
                </c:pt>
                <c:pt idx="176">
                  <c:v>0.34656524209089</c:v>
                </c:pt>
                <c:pt idx="177">
                  <c:v>0.355225990038491</c:v>
                </c:pt>
                <c:pt idx="178">
                  <c:v>0.363886737986093</c:v>
                </c:pt>
                <c:pt idx="179">
                  <c:v>0.372547485933751</c:v>
                </c:pt>
                <c:pt idx="180">
                  <c:v>0.381208233881352</c:v>
                </c:pt>
                <c:pt idx="181">
                  <c:v>0.389868981828954</c:v>
                </c:pt>
                <c:pt idx="182">
                  <c:v>0.398529729776556</c:v>
                </c:pt>
                <c:pt idx="183">
                  <c:v>0.407190477724157</c:v>
                </c:pt>
                <c:pt idx="184">
                  <c:v>0.415851225671759</c:v>
                </c:pt>
                <c:pt idx="185">
                  <c:v>0.42451197361936</c:v>
                </c:pt>
                <c:pt idx="186">
                  <c:v>0.433172721566962</c:v>
                </c:pt>
                <c:pt idx="187">
                  <c:v>0.441833469514563</c:v>
                </c:pt>
                <c:pt idx="188">
                  <c:v>0.450494217462165</c:v>
                </c:pt>
                <c:pt idx="189">
                  <c:v>0.459154965409766</c:v>
                </c:pt>
                <c:pt idx="190">
                  <c:v>0.467815713357368</c:v>
                </c:pt>
                <c:pt idx="191">
                  <c:v>0.476476461304969</c:v>
                </c:pt>
                <c:pt idx="192">
                  <c:v>0.485137209252571</c:v>
                </c:pt>
                <c:pt idx="193">
                  <c:v>0.493797957200229</c:v>
                </c:pt>
                <c:pt idx="194">
                  <c:v>0.502458705147831</c:v>
                </c:pt>
                <c:pt idx="195">
                  <c:v>0.511119453095432</c:v>
                </c:pt>
                <c:pt idx="196">
                  <c:v>0.519780201043034</c:v>
                </c:pt>
                <c:pt idx="197">
                  <c:v>0.528440948990635</c:v>
                </c:pt>
                <c:pt idx="198">
                  <c:v>0.537101696938237</c:v>
                </c:pt>
                <c:pt idx="199">
                  <c:v>0.545762444885838</c:v>
                </c:pt>
                <c:pt idx="200">
                  <c:v>0.55442319283344</c:v>
                </c:pt>
                <c:pt idx="201">
                  <c:v>0.563083940781041</c:v>
                </c:pt>
                <c:pt idx="202">
                  <c:v>0.571744688728643</c:v>
                </c:pt>
                <c:pt idx="203">
                  <c:v>0.580405436676244</c:v>
                </c:pt>
                <c:pt idx="204">
                  <c:v>0.589066184623846</c:v>
                </c:pt>
                <c:pt idx="205">
                  <c:v>0.597726932571447</c:v>
                </c:pt>
                <c:pt idx="206">
                  <c:v>0.606387680519106</c:v>
                </c:pt>
                <c:pt idx="207">
                  <c:v>0.615048428466707</c:v>
                </c:pt>
                <c:pt idx="208">
                  <c:v>0.623709176414309</c:v>
                </c:pt>
                <c:pt idx="209">
                  <c:v>0.63236992436191</c:v>
                </c:pt>
                <c:pt idx="210">
                  <c:v>0.641030672309512</c:v>
                </c:pt>
                <c:pt idx="211">
                  <c:v>0.649691420257113</c:v>
                </c:pt>
                <c:pt idx="212">
                  <c:v>0.658352168204715</c:v>
                </c:pt>
                <c:pt idx="213">
                  <c:v>0.667012916152316</c:v>
                </c:pt>
                <c:pt idx="214">
                  <c:v>0.675673664099918</c:v>
                </c:pt>
                <c:pt idx="215">
                  <c:v>0.684334412047519</c:v>
                </c:pt>
                <c:pt idx="216">
                  <c:v>0.692995159995121</c:v>
                </c:pt>
                <c:pt idx="217">
                  <c:v>0.701655907942836</c:v>
                </c:pt>
                <c:pt idx="218">
                  <c:v>0.681637724859797</c:v>
                </c:pt>
                <c:pt idx="219">
                  <c:v>0.661619541776759</c:v>
                </c:pt>
                <c:pt idx="220">
                  <c:v>0.64160135869372</c:v>
                </c:pt>
                <c:pt idx="221">
                  <c:v>0.621583175610795</c:v>
                </c:pt>
                <c:pt idx="222">
                  <c:v>0.601564992527756</c:v>
                </c:pt>
                <c:pt idx="223">
                  <c:v>0.581546809444717</c:v>
                </c:pt>
                <c:pt idx="224">
                  <c:v>0.561528626361678</c:v>
                </c:pt>
                <c:pt idx="225">
                  <c:v>0.541510443278639</c:v>
                </c:pt>
                <c:pt idx="226">
                  <c:v>0.521492260195714</c:v>
                </c:pt>
                <c:pt idx="227">
                  <c:v>0.501474077112675</c:v>
                </c:pt>
                <c:pt idx="228">
                  <c:v>0.481455894029637</c:v>
                </c:pt>
                <c:pt idx="229">
                  <c:v>0.461437710946598</c:v>
                </c:pt>
                <c:pt idx="230">
                  <c:v>0.441419527863559</c:v>
                </c:pt>
                <c:pt idx="231">
                  <c:v>0.421401344780634</c:v>
                </c:pt>
                <c:pt idx="232">
                  <c:v>0.401383161697595</c:v>
                </c:pt>
                <c:pt idx="233">
                  <c:v>0.381364978614556</c:v>
                </c:pt>
                <c:pt idx="234">
                  <c:v>0.361346795531517</c:v>
                </c:pt>
                <c:pt idx="235">
                  <c:v>0.341328612448478</c:v>
                </c:pt>
                <c:pt idx="236">
                  <c:v>0.321310429365553</c:v>
                </c:pt>
                <c:pt idx="237">
                  <c:v>0.301292246282514</c:v>
                </c:pt>
                <c:pt idx="238">
                  <c:v>0.281274063199476</c:v>
                </c:pt>
                <c:pt idx="239">
                  <c:v>0.261255880116437</c:v>
                </c:pt>
                <c:pt idx="240">
                  <c:v>0.241237697033398</c:v>
                </c:pt>
                <c:pt idx="241">
                  <c:v>0.221219513950473</c:v>
                </c:pt>
                <c:pt idx="242">
                  <c:v>0.201201330867434</c:v>
                </c:pt>
                <c:pt idx="243">
                  <c:v>0.181183147784282</c:v>
                </c:pt>
                <c:pt idx="244">
                  <c:v>0.195980291265187</c:v>
                </c:pt>
                <c:pt idx="245">
                  <c:v>0.210777434745978</c:v>
                </c:pt>
                <c:pt idx="246">
                  <c:v>0.225574578226883</c:v>
                </c:pt>
                <c:pt idx="247">
                  <c:v>0.240371721707675</c:v>
                </c:pt>
                <c:pt idx="248">
                  <c:v>0.255168865188466</c:v>
                </c:pt>
                <c:pt idx="249">
                  <c:v>0.269966008669371</c:v>
                </c:pt>
                <c:pt idx="250">
                  <c:v>0.284763152150163</c:v>
                </c:pt>
                <c:pt idx="251">
                  <c:v>0.299560295631068</c:v>
                </c:pt>
                <c:pt idx="252">
                  <c:v>0.314357439111859</c:v>
                </c:pt>
                <c:pt idx="253">
                  <c:v>0.329154582592651</c:v>
                </c:pt>
                <c:pt idx="254">
                  <c:v>0.343951726073556</c:v>
                </c:pt>
                <c:pt idx="255">
                  <c:v>0.358748869554347</c:v>
                </c:pt>
                <c:pt idx="256">
                  <c:v>0.373546013035252</c:v>
                </c:pt>
                <c:pt idx="257">
                  <c:v>0.388343156516044</c:v>
                </c:pt>
                <c:pt idx="258">
                  <c:v>0.403140299996835</c:v>
                </c:pt>
                <c:pt idx="259">
                  <c:v>0.41793744347774</c:v>
                </c:pt>
                <c:pt idx="260">
                  <c:v>0.432734586958532</c:v>
                </c:pt>
                <c:pt idx="261">
                  <c:v>0.447531730439437</c:v>
                </c:pt>
                <c:pt idx="262">
                  <c:v>0.462328873920228</c:v>
                </c:pt>
                <c:pt idx="263">
                  <c:v>0.477126017401076</c:v>
                </c:pt>
                <c:pt idx="264">
                  <c:v>0.469416122444272</c:v>
                </c:pt>
                <c:pt idx="265">
                  <c:v>0.461706227487412</c:v>
                </c:pt>
                <c:pt idx="266">
                  <c:v>0.453996332530551</c:v>
                </c:pt>
                <c:pt idx="267">
                  <c:v>0.446286437573747</c:v>
                </c:pt>
                <c:pt idx="268">
                  <c:v>0.438576542616886</c:v>
                </c:pt>
                <c:pt idx="269">
                  <c:v>0.430866647660025</c:v>
                </c:pt>
                <c:pt idx="270">
                  <c:v>0.423156752703221</c:v>
                </c:pt>
                <c:pt idx="271">
                  <c:v>0.41544685774636</c:v>
                </c:pt>
                <c:pt idx="272">
                  <c:v>0.407736962789556</c:v>
                </c:pt>
                <c:pt idx="273">
                  <c:v>0.400027067832696</c:v>
                </c:pt>
                <c:pt idx="274">
                  <c:v>0.392317172875835</c:v>
                </c:pt>
                <c:pt idx="275">
                  <c:v>0.384607277919031</c:v>
                </c:pt>
                <c:pt idx="276">
                  <c:v>0.37689738296217</c:v>
                </c:pt>
                <c:pt idx="277">
                  <c:v>0.369187488005309</c:v>
                </c:pt>
                <c:pt idx="278">
                  <c:v>0.361477593048505</c:v>
                </c:pt>
                <c:pt idx="279">
                  <c:v>0.353767698091644</c:v>
                </c:pt>
                <c:pt idx="280">
                  <c:v>0.346057803134784</c:v>
                </c:pt>
                <c:pt idx="281">
                  <c:v>0.33834790817798</c:v>
                </c:pt>
                <c:pt idx="282">
                  <c:v>0.330638013221119</c:v>
                </c:pt>
                <c:pt idx="283">
                  <c:v>0.322928118264258</c:v>
                </c:pt>
                <c:pt idx="284">
                  <c:v>0.315218223307454</c:v>
                </c:pt>
                <c:pt idx="285">
                  <c:v>0.307508328350565</c:v>
                </c:pt>
                <c:pt idx="286">
                  <c:v>0.312434156202841</c:v>
                </c:pt>
                <c:pt idx="287">
                  <c:v>0.317359984055116</c:v>
                </c:pt>
                <c:pt idx="288">
                  <c:v>0.32228581190742</c:v>
                </c:pt>
                <c:pt idx="289">
                  <c:v>0.327211639759696</c:v>
                </c:pt>
                <c:pt idx="290">
                  <c:v>0.332137467611972</c:v>
                </c:pt>
                <c:pt idx="291">
                  <c:v>0.337063295464247</c:v>
                </c:pt>
                <c:pt idx="292">
                  <c:v>0.341989123316552</c:v>
                </c:pt>
                <c:pt idx="293">
                  <c:v>0.346914951168827</c:v>
                </c:pt>
                <c:pt idx="294">
                  <c:v>0.351840779021103</c:v>
                </c:pt>
                <c:pt idx="295">
                  <c:v>0.356766606873379</c:v>
                </c:pt>
                <c:pt idx="296">
                  <c:v>0.361692434725654</c:v>
                </c:pt>
                <c:pt idx="297">
                  <c:v>0.366618262577958</c:v>
                </c:pt>
                <c:pt idx="298">
                  <c:v>0.371544090430234</c:v>
                </c:pt>
                <c:pt idx="299">
                  <c:v>0.37646991828251</c:v>
                </c:pt>
                <c:pt idx="300">
                  <c:v>0.381395746134785</c:v>
                </c:pt>
                <c:pt idx="301">
                  <c:v>0.386321573987061</c:v>
                </c:pt>
                <c:pt idx="302">
                  <c:v>0.391247401839365</c:v>
                </c:pt>
                <c:pt idx="303">
                  <c:v>0.396173229691641</c:v>
                </c:pt>
                <c:pt idx="304">
                  <c:v>0.401099057543917</c:v>
                </c:pt>
                <c:pt idx="305">
                  <c:v>0.406024885396192</c:v>
                </c:pt>
                <c:pt idx="306">
                  <c:v>0.401982423375131</c:v>
                </c:pt>
                <c:pt idx="307">
                  <c:v>0.397939961354069</c:v>
                </c:pt>
                <c:pt idx="308">
                  <c:v>0.393897499333008</c:v>
                </c:pt>
                <c:pt idx="309">
                  <c:v>0.389855037311918</c:v>
                </c:pt>
                <c:pt idx="310">
                  <c:v>0.385812575290856</c:v>
                </c:pt>
                <c:pt idx="311">
                  <c:v>0.381770113269795</c:v>
                </c:pt>
                <c:pt idx="312">
                  <c:v>0.377727651248705</c:v>
                </c:pt>
                <c:pt idx="313">
                  <c:v>0.373685189227643</c:v>
                </c:pt>
                <c:pt idx="314">
                  <c:v>0.369642727206582</c:v>
                </c:pt>
                <c:pt idx="315">
                  <c:v>0.36560026518552</c:v>
                </c:pt>
                <c:pt idx="316">
                  <c:v>0.36155780316443</c:v>
                </c:pt>
                <c:pt idx="317">
                  <c:v>0.357515341143369</c:v>
                </c:pt>
                <c:pt idx="318">
                  <c:v>0.353472879122307</c:v>
                </c:pt>
                <c:pt idx="319">
                  <c:v>0.349430417101246</c:v>
                </c:pt>
                <c:pt idx="320">
                  <c:v>0.345387955080156</c:v>
                </c:pt>
                <c:pt idx="321">
                  <c:v>0.341345493059094</c:v>
                </c:pt>
                <c:pt idx="322">
                  <c:v>0.337303031038033</c:v>
                </c:pt>
                <c:pt idx="323">
                  <c:v>0.333260569016943</c:v>
                </c:pt>
                <c:pt idx="324">
                  <c:v>0.329218106995881</c:v>
                </c:pt>
                <c:pt idx="325">
                  <c:v>0.32517564497482</c:v>
                </c:pt>
                <c:pt idx="326">
                  <c:v>0.321133182953758</c:v>
                </c:pt>
                <c:pt idx="327">
                  <c:v>0.317090720932669</c:v>
                </c:pt>
                <c:pt idx="328">
                  <c:v>0.313048258911607</c:v>
                </c:pt>
                <c:pt idx="329">
                  <c:v>0.309005796890546</c:v>
                </c:pt>
                <c:pt idx="330">
                  <c:v>0.304963334869456</c:v>
                </c:pt>
                <c:pt idx="331">
                  <c:v>0.300920872848394</c:v>
                </c:pt>
                <c:pt idx="332">
                  <c:v>0.296878410827333</c:v>
                </c:pt>
                <c:pt idx="333">
                  <c:v>0.288952420374528</c:v>
                </c:pt>
                <c:pt idx="334">
                  <c:v>0.281026429921781</c:v>
                </c:pt>
                <c:pt idx="335">
                  <c:v>0.273100439468976</c:v>
                </c:pt>
                <c:pt idx="336">
                  <c:v>0.265174449016229</c:v>
                </c:pt>
                <c:pt idx="337">
                  <c:v>0.257248458563481</c:v>
                </c:pt>
                <c:pt idx="338">
                  <c:v>0.249322468110677</c:v>
                </c:pt>
                <c:pt idx="339">
                  <c:v>0.241396477657929</c:v>
                </c:pt>
                <c:pt idx="340">
                  <c:v>0.233470487205125</c:v>
                </c:pt>
                <c:pt idx="341">
                  <c:v>0.225544496752377</c:v>
                </c:pt>
                <c:pt idx="342">
                  <c:v>0.217618506299573</c:v>
                </c:pt>
                <c:pt idx="343">
                  <c:v>0.209692515846825</c:v>
                </c:pt>
                <c:pt idx="344">
                  <c:v>0.201766525394021</c:v>
                </c:pt>
                <c:pt idx="345">
                  <c:v>0.193840534941273</c:v>
                </c:pt>
                <c:pt idx="346">
                  <c:v>0.185914544488526</c:v>
                </c:pt>
                <c:pt idx="347">
                  <c:v>0.177988554035721</c:v>
                </c:pt>
                <c:pt idx="348">
                  <c:v>0.170062563582974</c:v>
                </c:pt>
                <c:pt idx="349">
                  <c:v>0.162136573130169</c:v>
                </c:pt>
                <c:pt idx="350">
                  <c:v>0.154210582677422</c:v>
                </c:pt>
                <c:pt idx="351">
                  <c:v>0.146284592224617</c:v>
                </c:pt>
                <c:pt idx="352">
                  <c:v>0.13835860177187</c:v>
                </c:pt>
                <c:pt idx="353">
                  <c:v>0.130432611319065</c:v>
                </c:pt>
                <c:pt idx="354">
                  <c:v>0.122506620866318</c:v>
                </c:pt>
                <c:pt idx="355">
                  <c:v>0.11458063041357</c:v>
                </c:pt>
                <c:pt idx="356">
                  <c:v>0.106654639960766</c:v>
                </c:pt>
                <c:pt idx="357">
                  <c:v>0.0987286495080184</c:v>
                </c:pt>
                <c:pt idx="358">
                  <c:v>0.090802659055214</c:v>
                </c:pt>
                <c:pt idx="359">
                  <c:v>0.0828766686024665</c:v>
                </c:pt>
                <c:pt idx="360">
                  <c:v>0.0749506781496621</c:v>
                </c:pt>
                <c:pt idx="361">
                  <c:v>0.0670246876969145</c:v>
                </c:pt>
                <c:pt idx="362">
                  <c:v>0.0590986972441669</c:v>
                </c:pt>
                <c:pt idx="363">
                  <c:v>0.0511727067913625</c:v>
                </c:pt>
                <c:pt idx="364">
                  <c:v>0.0432467163386079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label 22</c:f>
              <c:strCache>
                <c:ptCount val="1"/>
                <c:pt idx="0">
                  <c:v>Column M</c:v>
                </c:pt>
              </c:strCache>
            </c:strRef>
          </c:tx>
          <c:spPr>
            <a:solidFill>
              <a:srgbClr val="ff0000"/>
            </a:solidFill>
            <a:ln w="3816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23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22</c:f>
              <c:numCache>
                <c:formatCode>General</c:formatCode>
                <c:ptCount val="365"/>
                <c:pt idx="0">
                  <c:v>0.117185922794171</c:v>
                </c:pt>
                <c:pt idx="1">
                  <c:v>0.115208093686512</c:v>
                </c:pt>
                <c:pt idx="2">
                  <c:v>0.113230264578852</c:v>
                </c:pt>
                <c:pt idx="3">
                  <c:v>0.111252435471203</c:v>
                </c:pt>
                <c:pt idx="4">
                  <c:v>0.109274606363544</c:v>
                </c:pt>
                <c:pt idx="5">
                  <c:v>0.107296777255892</c:v>
                </c:pt>
                <c:pt idx="6">
                  <c:v>0.105318948148234</c:v>
                </c:pt>
                <c:pt idx="7">
                  <c:v>0.103341119040574</c:v>
                </c:pt>
                <c:pt idx="8">
                  <c:v>0.101363289932925</c:v>
                </c:pt>
                <c:pt idx="9">
                  <c:v>0.0993854608252659</c:v>
                </c:pt>
                <c:pt idx="10">
                  <c:v>0.0974076317176166</c:v>
                </c:pt>
                <c:pt idx="11">
                  <c:v>0.095429802609958</c:v>
                </c:pt>
                <c:pt idx="12">
                  <c:v>0.0934519735023068</c:v>
                </c:pt>
                <c:pt idx="13">
                  <c:v>0.0931008521643393</c:v>
                </c:pt>
                <c:pt idx="14">
                  <c:v>0.0927497308263696</c:v>
                </c:pt>
                <c:pt idx="15">
                  <c:v>0.0923986094884023</c:v>
                </c:pt>
                <c:pt idx="16">
                  <c:v>0.0920474881504314</c:v>
                </c:pt>
                <c:pt idx="17">
                  <c:v>0.0916963668124637</c:v>
                </c:pt>
                <c:pt idx="18">
                  <c:v>0.0917477562330431</c:v>
                </c:pt>
                <c:pt idx="19">
                  <c:v>0.0917991456536225</c:v>
                </c:pt>
                <c:pt idx="20">
                  <c:v>0.0918505350742031</c:v>
                </c:pt>
                <c:pt idx="21">
                  <c:v>0.0919019244947823</c:v>
                </c:pt>
                <c:pt idx="22">
                  <c:v>0.0919533139153628</c:v>
                </c:pt>
                <c:pt idx="23">
                  <c:v>0.0920047033359436</c:v>
                </c:pt>
                <c:pt idx="24">
                  <c:v>0.0920560927565237</c:v>
                </c:pt>
                <c:pt idx="25">
                  <c:v>0.0921074821771033</c:v>
                </c:pt>
                <c:pt idx="26">
                  <c:v>0.0921588715976821</c:v>
                </c:pt>
                <c:pt idx="27">
                  <c:v>0.0927170703005781</c:v>
                </c:pt>
                <c:pt idx="28">
                  <c:v>0.0932752690034742</c:v>
                </c:pt>
                <c:pt idx="29">
                  <c:v>0.0938334677063708</c:v>
                </c:pt>
                <c:pt idx="30">
                  <c:v>0.0943916664092659</c:v>
                </c:pt>
                <c:pt idx="31">
                  <c:v>0.0949498651121642</c:v>
                </c:pt>
                <c:pt idx="32">
                  <c:v>0.0955080638150599</c:v>
                </c:pt>
                <c:pt idx="33">
                  <c:v>0.0960662625179564</c:v>
                </c:pt>
                <c:pt idx="34">
                  <c:v>0.0966244612208522</c:v>
                </c:pt>
                <c:pt idx="35">
                  <c:v>0.0971826599237478</c:v>
                </c:pt>
                <c:pt idx="36">
                  <c:v>0.0977408586266445</c:v>
                </c:pt>
                <c:pt idx="37">
                  <c:v>0.0982990573295409</c:v>
                </c:pt>
                <c:pt idx="38">
                  <c:v>0.0989353779840688</c:v>
                </c:pt>
                <c:pt idx="39">
                  <c:v>0.0995716986385965</c:v>
                </c:pt>
                <c:pt idx="40">
                  <c:v>0.100208019293126</c:v>
                </c:pt>
                <c:pt idx="41">
                  <c:v>0.100844339947653</c:v>
                </c:pt>
                <c:pt idx="42">
                  <c:v>0.101480660602181</c:v>
                </c:pt>
                <c:pt idx="43">
                  <c:v>0.102116981256709</c:v>
                </c:pt>
                <c:pt idx="44">
                  <c:v>0.102753301911237</c:v>
                </c:pt>
                <c:pt idx="45">
                  <c:v>0.103389622565765</c:v>
                </c:pt>
                <c:pt idx="46">
                  <c:v>0.104025943220292</c:v>
                </c:pt>
                <c:pt idx="47">
                  <c:v>0.104662263874821</c:v>
                </c:pt>
                <c:pt idx="48">
                  <c:v>0.105036289492564</c:v>
                </c:pt>
                <c:pt idx="49">
                  <c:v>0.105410315110308</c:v>
                </c:pt>
                <c:pt idx="50">
                  <c:v>0.105784340728051</c:v>
                </c:pt>
                <c:pt idx="51">
                  <c:v>0.106158366345794</c:v>
                </c:pt>
                <c:pt idx="52">
                  <c:v>0.106532391963537</c:v>
                </c:pt>
                <c:pt idx="53">
                  <c:v>0.10690641758128</c:v>
                </c:pt>
                <c:pt idx="54">
                  <c:v>0.107280443199024</c:v>
                </c:pt>
                <c:pt idx="55">
                  <c:v>0.107654468816767</c:v>
                </c:pt>
                <c:pt idx="56">
                  <c:v>0.10802849443451</c:v>
                </c:pt>
                <c:pt idx="57">
                  <c:v>0.108402520052253</c:v>
                </c:pt>
                <c:pt idx="58">
                  <c:v>0.108776545669996</c:v>
                </c:pt>
                <c:pt idx="59">
                  <c:v>0.10915057128774</c:v>
                </c:pt>
                <c:pt idx="60">
                  <c:v>0.109524596905483</c:v>
                </c:pt>
                <c:pt idx="61">
                  <c:v>0.109898622523227</c:v>
                </c:pt>
                <c:pt idx="62">
                  <c:v>0.110614706345604</c:v>
                </c:pt>
                <c:pt idx="63">
                  <c:v>0.111330790167982</c:v>
                </c:pt>
                <c:pt idx="64">
                  <c:v>0.112046873990358</c:v>
                </c:pt>
                <c:pt idx="65">
                  <c:v>0.112762957812736</c:v>
                </c:pt>
                <c:pt idx="66">
                  <c:v>0.113479041635112</c:v>
                </c:pt>
                <c:pt idx="67">
                  <c:v>0.114195125457489</c:v>
                </c:pt>
                <c:pt idx="68">
                  <c:v>0.114911209279865</c:v>
                </c:pt>
                <c:pt idx="69">
                  <c:v>0.115627293102242</c:v>
                </c:pt>
                <c:pt idx="70">
                  <c:v>0.116343376924619</c:v>
                </c:pt>
                <c:pt idx="71">
                  <c:v>0.117059460746996</c:v>
                </c:pt>
                <c:pt idx="72">
                  <c:v>0.117775544569373</c:v>
                </c:pt>
                <c:pt idx="73">
                  <c:v>0.11849162839175</c:v>
                </c:pt>
                <c:pt idx="74">
                  <c:v>0.119207712214127</c:v>
                </c:pt>
                <c:pt idx="75">
                  <c:v>0.119923796036503</c:v>
                </c:pt>
                <c:pt idx="76">
                  <c:v>0.12065800321897</c:v>
                </c:pt>
                <c:pt idx="77">
                  <c:v>0.121301992624255</c:v>
                </c:pt>
                <c:pt idx="78">
                  <c:v>0.12194598202954</c:v>
                </c:pt>
                <c:pt idx="79">
                  <c:v>0.122589971434826</c:v>
                </c:pt>
                <c:pt idx="80">
                  <c:v>0.12323396084011</c:v>
                </c:pt>
                <c:pt idx="81">
                  <c:v>0.123877950245396</c:v>
                </c:pt>
                <c:pt idx="82">
                  <c:v>0.124521939650681</c:v>
                </c:pt>
                <c:pt idx="83">
                  <c:v>0.125165929055966</c:v>
                </c:pt>
                <c:pt idx="84">
                  <c:v>0.12580991846125</c:v>
                </c:pt>
                <c:pt idx="85">
                  <c:v>0.126453907866536</c:v>
                </c:pt>
                <c:pt idx="86">
                  <c:v>0.127097897271821</c:v>
                </c:pt>
                <c:pt idx="87">
                  <c:v>0.127741886677107</c:v>
                </c:pt>
                <c:pt idx="88">
                  <c:v>0.12825123272164</c:v>
                </c:pt>
                <c:pt idx="89">
                  <c:v>0.128760578766173</c:v>
                </c:pt>
                <c:pt idx="90">
                  <c:v>0.129269924810706</c:v>
                </c:pt>
                <c:pt idx="91">
                  <c:v>0.129779270855239</c:v>
                </c:pt>
                <c:pt idx="92">
                  <c:v>0.130288616899773</c:v>
                </c:pt>
                <c:pt idx="93">
                  <c:v>0.13075458359573</c:v>
                </c:pt>
                <c:pt idx="94">
                  <c:v>0.131220550291688</c:v>
                </c:pt>
                <c:pt idx="95">
                  <c:v>0.131686516987645</c:v>
                </c:pt>
                <c:pt idx="96">
                  <c:v>0.132152483683603</c:v>
                </c:pt>
                <c:pt idx="97">
                  <c:v>0.13261845037956</c:v>
                </c:pt>
                <c:pt idx="98">
                  <c:v>0.13293630937869</c:v>
                </c:pt>
                <c:pt idx="99">
                  <c:v>0.133254168377821</c:v>
                </c:pt>
                <c:pt idx="100">
                  <c:v>0.133572027376952</c:v>
                </c:pt>
                <c:pt idx="101">
                  <c:v>0.133889886376083</c:v>
                </c:pt>
                <c:pt idx="102">
                  <c:v>0.134207745375213</c:v>
                </c:pt>
                <c:pt idx="103">
                  <c:v>0.134525604374344</c:v>
                </c:pt>
                <c:pt idx="104">
                  <c:v>0.134843463373474</c:v>
                </c:pt>
                <c:pt idx="105">
                  <c:v>0.135161322372604</c:v>
                </c:pt>
                <c:pt idx="106">
                  <c:v>0.135479181371735</c:v>
                </c:pt>
                <c:pt idx="107">
                  <c:v>0.135797040370864</c:v>
                </c:pt>
                <c:pt idx="108">
                  <c:v>0.135696087653126</c:v>
                </c:pt>
                <c:pt idx="109">
                  <c:v>0.135595134935394</c:v>
                </c:pt>
                <c:pt idx="110">
                  <c:v>0.135494182217658</c:v>
                </c:pt>
                <c:pt idx="111">
                  <c:v>0.135393229499925</c:v>
                </c:pt>
                <c:pt idx="112">
                  <c:v>0.135292276782188</c:v>
                </c:pt>
                <c:pt idx="113">
                  <c:v>0.135191324064452</c:v>
                </c:pt>
                <c:pt idx="114">
                  <c:v>0.134914155223501</c:v>
                </c:pt>
                <c:pt idx="115">
                  <c:v>0.134636986382544</c:v>
                </c:pt>
                <c:pt idx="116">
                  <c:v>0.134359817541592</c:v>
                </c:pt>
                <c:pt idx="117">
                  <c:v>0.134082648700636</c:v>
                </c:pt>
                <c:pt idx="118">
                  <c:v>0.133805479859685</c:v>
                </c:pt>
                <c:pt idx="119">
                  <c:v>0.134596672311493</c:v>
                </c:pt>
                <c:pt idx="120">
                  <c:v>0.135387864763301</c:v>
                </c:pt>
                <c:pt idx="121">
                  <c:v>0.13617905721511</c:v>
                </c:pt>
                <c:pt idx="122">
                  <c:v>0.136970249666918</c:v>
                </c:pt>
                <c:pt idx="123">
                  <c:v>0.137761442118727</c:v>
                </c:pt>
                <c:pt idx="124">
                  <c:v>0.138552634570535</c:v>
                </c:pt>
                <c:pt idx="125">
                  <c:v>0.139343827022345</c:v>
                </c:pt>
                <c:pt idx="126">
                  <c:v>0.140135019474153</c:v>
                </c:pt>
                <c:pt idx="127">
                  <c:v>0.14092621192596</c:v>
                </c:pt>
                <c:pt idx="128">
                  <c:v>0.141717404377771</c:v>
                </c:pt>
                <c:pt idx="129">
                  <c:v>0.142539599607834</c:v>
                </c:pt>
                <c:pt idx="130">
                  <c:v>0.1433617948379</c:v>
                </c:pt>
                <c:pt idx="131">
                  <c:v>0.144183990067962</c:v>
                </c:pt>
                <c:pt idx="132">
                  <c:v>0.145006185298028</c:v>
                </c:pt>
                <c:pt idx="133">
                  <c:v>0.145828380528092</c:v>
                </c:pt>
                <c:pt idx="134">
                  <c:v>0.146650575758154</c:v>
                </c:pt>
                <c:pt idx="135">
                  <c:v>0.14747277098822</c:v>
                </c:pt>
                <c:pt idx="136">
                  <c:v>0.148294966218283</c:v>
                </c:pt>
                <c:pt idx="137">
                  <c:v>0.149117161448341</c:v>
                </c:pt>
                <c:pt idx="138">
                  <c:v>0.148066729001995</c:v>
                </c:pt>
                <c:pt idx="139">
                  <c:v>0.147016296555638</c:v>
                </c:pt>
                <c:pt idx="140">
                  <c:v>0.145965864109293</c:v>
                </c:pt>
                <c:pt idx="141">
                  <c:v>0.144915431662937</c:v>
                </c:pt>
                <c:pt idx="142">
                  <c:v>0.143864999216591</c:v>
                </c:pt>
                <c:pt idx="143">
                  <c:v>0.142814566770235</c:v>
                </c:pt>
                <c:pt idx="144">
                  <c:v>0.141764134323889</c:v>
                </c:pt>
                <c:pt idx="145">
                  <c:v>0.140713701877533</c:v>
                </c:pt>
                <c:pt idx="146">
                  <c:v>0.139663269431185</c:v>
                </c:pt>
                <c:pt idx="147">
                  <c:v>0.140396252219902</c:v>
                </c:pt>
                <c:pt idx="148">
                  <c:v>0.141129235008623</c:v>
                </c:pt>
                <c:pt idx="149">
                  <c:v>0.14186221779734</c:v>
                </c:pt>
                <c:pt idx="150">
                  <c:v>0.14259520058606</c:v>
                </c:pt>
                <c:pt idx="151">
                  <c:v>0.143328183374772</c:v>
                </c:pt>
                <c:pt idx="152">
                  <c:v>0.146627302641341</c:v>
                </c:pt>
                <c:pt idx="153">
                  <c:v>0.149926421907911</c:v>
                </c:pt>
                <c:pt idx="154">
                  <c:v>0.153225541174477</c:v>
                </c:pt>
                <c:pt idx="155">
                  <c:v>0.156524660441046</c:v>
                </c:pt>
                <c:pt idx="156">
                  <c:v>0.159823779707617</c:v>
                </c:pt>
                <c:pt idx="157">
                  <c:v>0.164425530767278</c:v>
                </c:pt>
                <c:pt idx="158">
                  <c:v>0.169027281826934</c:v>
                </c:pt>
                <c:pt idx="159">
                  <c:v>0.173629032886591</c:v>
                </c:pt>
                <c:pt idx="160">
                  <c:v>0.17823078394625</c:v>
                </c:pt>
                <c:pt idx="161">
                  <c:v>0.18283253500591</c:v>
                </c:pt>
                <c:pt idx="162">
                  <c:v>0.187434286065564</c:v>
                </c:pt>
                <c:pt idx="163">
                  <c:v>0.19203603712522</c:v>
                </c:pt>
                <c:pt idx="164">
                  <c:v>0.196637788184881</c:v>
                </c:pt>
                <c:pt idx="165">
                  <c:v>0.201239539244539</c:v>
                </c:pt>
                <c:pt idx="166">
                  <c:v>0.205841290304205</c:v>
                </c:pt>
                <c:pt idx="167">
                  <c:v>0.210652194282761</c:v>
                </c:pt>
                <c:pt idx="168">
                  <c:v>0.215463098261307</c:v>
                </c:pt>
                <c:pt idx="169">
                  <c:v>0.220274002239859</c:v>
                </c:pt>
                <c:pt idx="170">
                  <c:v>0.22508490621841</c:v>
                </c:pt>
                <c:pt idx="171">
                  <c:v>0.229895810196967</c:v>
                </c:pt>
                <c:pt idx="172">
                  <c:v>0.234706714175521</c:v>
                </c:pt>
                <c:pt idx="173">
                  <c:v>0.239517618154068</c:v>
                </c:pt>
                <c:pt idx="174">
                  <c:v>0.244328522132628</c:v>
                </c:pt>
                <c:pt idx="175">
                  <c:v>0.249139426111178</c:v>
                </c:pt>
                <c:pt idx="176">
                  <c:v>0.253950330089734</c:v>
                </c:pt>
                <c:pt idx="177">
                  <c:v>0.258761234068284</c:v>
                </c:pt>
                <c:pt idx="178">
                  <c:v>0.263802487239657</c:v>
                </c:pt>
                <c:pt idx="179">
                  <c:v>0.268843740411034</c:v>
                </c:pt>
                <c:pt idx="180">
                  <c:v>0.273884993582408</c:v>
                </c:pt>
                <c:pt idx="181">
                  <c:v>0.278926246753783</c:v>
                </c:pt>
                <c:pt idx="182">
                  <c:v>0.283967499925157</c:v>
                </c:pt>
                <c:pt idx="183">
                  <c:v>0.288715804864652</c:v>
                </c:pt>
                <c:pt idx="184">
                  <c:v>0.293464109804148</c:v>
                </c:pt>
                <c:pt idx="185">
                  <c:v>0.298212414743648</c:v>
                </c:pt>
                <c:pt idx="186">
                  <c:v>0.302960719683147</c:v>
                </c:pt>
                <c:pt idx="187">
                  <c:v>0.307709024622645</c:v>
                </c:pt>
                <c:pt idx="188">
                  <c:v>0.312565193579387</c:v>
                </c:pt>
                <c:pt idx="189">
                  <c:v>0.317421362536125</c:v>
                </c:pt>
                <c:pt idx="190">
                  <c:v>0.322277531492873</c:v>
                </c:pt>
                <c:pt idx="191">
                  <c:v>0.327133700449614</c:v>
                </c:pt>
                <c:pt idx="192">
                  <c:v>0.331989869406361</c:v>
                </c:pt>
                <c:pt idx="193">
                  <c:v>0.336846038363113</c:v>
                </c:pt>
                <c:pt idx="194">
                  <c:v>0.341702207319853</c:v>
                </c:pt>
                <c:pt idx="195">
                  <c:v>0.346558376276595</c:v>
                </c:pt>
                <c:pt idx="196">
                  <c:v>0.351414545233338</c:v>
                </c:pt>
                <c:pt idx="197">
                  <c:v>0.356270714190108</c:v>
                </c:pt>
                <c:pt idx="198">
                  <c:v>0.365294183258101</c:v>
                </c:pt>
                <c:pt idx="199">
                  <c:v>0.374317652326094</c:v>
                </c:pt>
                <c:pt idx="200">
                  <c:v>0.38334112139411</c:v>
                </c:pt>
                <c:pt idx="201">
                  <c:v>0.394989138811901</c:v>
                </c:pt>
                <c:pt idx="202">
                  <c:v>0.406637156229688</c:v>
                </c:pt>
                <c:pt idx="203">
                  <c:v>0.418285173647499</c:v>
                </c:pt>
                <c:pt idx="204">
                  <c:v>0.429933191065319</c:v>
                </c:pt>
                <c:pt idx="205">
                  <c:v>0.441581208483107</c:v>
                </c:pt>
                <c:pt idx="206">
                  <c:v>0.453229225900905</c:v>
                </c:pt>
                <c:pt idx="207">
                  <c:v>0.464877243318713</c:v>
                </c:pt>
                <c:pt idx="208">
                  <c:v>0.479160947002935</c:v>
                </c:pt>
                <c:pt idx="209">
                  <c:v>0.493444650687171</c:v>
                </c:pt>
                <c:pt idx="210">
                  <c:v>0.507728354371416</c:v>
                </c:pt>
                <c:pt idx="211">
                  <c:v>0.522012058055644</c:v>
                </c:pt>
                <c:pt idx="212">
                  <c:v>0.536295761739889</c:v>
                </c:pt>
                <c:pt idx="213">
                  <c:v>0.550397217075922</c:v>
                </c:pt>
                <c:pt idx="214">
                  <c:v>0.564498672411936</c:v>
                </c:pt>
                <c:pt idx="215">
                  <c:v>0.578600127747979</c:v>
                </c:pt>
                <c:pt idx="216">
                  <c:v>0.589973686837595</c:v>
                </c:pt>
                <c:pt idx="217">
                  <c:v>0.601347245927214</c:v>
                </c:pt>
                <c:pt idx="218">
                  <c:v>0.605399824754799</c:v>
                </c:pt>
                <c:pt idx="219">
                  <c:v>0.609452403582363</c:v>
                </c:pt>
                <c:pt idx="220">
                  <c:v>0.610078854704277</c:v>
                </c:pt>
                <c:pt idx="221">
                  <c:v>0.596676125130333</c:v>
                </c:pt>
                <c:pt idx="222">
                  <c:v>0.583273395556372</c:v>
                </c:pt>
                <c:pt idx="223">
                  <c:v>0.574215158422723</c:v>
                </c:pt>
                <c:pt idx="224">
                  <c:v>0.584447044745809</c:v>
                </c:pt>
                <c:pt idx="225">
                  <c:v>0.594678931068934</c:v>
                </c:pt>
                <c:pt idx="226">
                  <c:v>0.604325306602682</c:v>
                </c:pt>
                <c:pt idx="227">
                  <c:v>0.613971682136418</c:v>
                </c:pt>
                <c:pt idx="228">
                  <c:v>0.62832459114722</c:v>
                </c:pt>
                <c:pt idx="229">
                  <c:v>0.64267750015791</c:v>
                </c:pt>
                <c:pt idx="230">
                  <c:v>0.664195000298314</c:v>
                </c:pt>
                <c:pt idx="231">
                  <c:v>0.676661474521501</c:v>
                </c:pt>
                <c:pt idx="232">
                  <c:v>0.684719416713913</c:v>
                </c:pt>
                <c:pt idx="233">
                  <c:v>0.692777358906326</c:v>
                </c:pt>
                <c:pt idx="234">
                  <c:v>0.699839244835406</c:v>
                </c:pt>
                <c:pt idx="235">
                  <c:v>0.718124475321186</c:v>
                </c:pt>
                <c:pt idx="236">
                  <c:v>0.736409705806977</c:v>
                </c:pt>
                <c:pt idx="237">
                  <c:v>0.754694936292646</c:v>
                </c:pt>
                <c:pt idx="238">
                  <c:v>0.761756822221633</c:v>
                </c:pt>
                <c:pt idx="239">
                  <c:v>0.813728941278393</c:v>
                </c:pt>
                <c:pt idx="240">
                  <c:v>0.865701060335304</c:v>
                </c:pt>
                <c:pt idx="241">
                  <c:v>0.876943562764588</c:v>
                </c:pt>
                <c:pt idx="242">
                  <c:v>0.8881860651939</c:v>
                </c:pt>
                <c:pt idx="243">
                  <c:v>0.899428567623237</c:v>
                </c:pt>
                <c:pt idx="244">
                  <c:v>0.898722040025857</c:v>
                </c:pt>
                <c:pt idx="245">
                  <c:v>0.898015512428511</c:v>
                </c:pt>
                <c:pt idx="246">
                  <c:v>0.89730898483097</c:v>
                </c:pt>
                <c:pt idx="247">
                  <c:v>0.787990146227176</c:v>
                </c:pt>
                <c:pt idx="248">
                  <c:v>0.787283618629785</c:v>
                </c:pt>
                <c:pt idx="249">
                  <c:v>0.773928253810942</c:v>
                </c:pt>
                <c:pt idx="250">
                  <c:v>0.760572888992074</c:v>
                </c:pt>
                <c:pt idx="251">
                  <c:v>0.747217524173211</c:v>
                </c:pt>
                <c:pt idx="252">
                  <c:v>0.738320212440472</c:v>
                </c:pt>
                <c:pt idx="253">
                  <c:v>0.729422900707709</c:v>
                </c:pt>
                <c:pt idx="254">
                  <c:v>0.725292120082781</c:v>
                </c:pt>
                <c:pt idx="255">
                  <c:v>0.721161339457743</c:v>
                </c:pt>
                <c:pt idx="256">
                  <c:v>0.783318437620804</c:v>
                </c:pt>
                <c:pt idx="257">
                  <c:v>0.849930750700704</c:v>
                </c:pt>
                <c:pt idx="258">
                  <c:v>0.866038013275646</c:v>
                </c:pt>
                <c:pt idx="259">
                  <c:v>0.882145275850532</c:v>
                </c:pt>
                <c:pt idx="260">
                  <c:v>0.882469710142626</c:v>
                </c:pt>
                <c:pt idx="261">
                  <c:v>0.882794144434588</c:v>
                </c:pt>
                <c:pt idx="262">
                  <c:v>0.946249891858067</c:v>
                </c:pt>
                <c:pt idx="263">
                  <c:v>1.00287189687301</c:v>
                </c:pt>
                <c:pt idx="264">
                  <c:v>0.994469027702367</c:v>
                </c:pt>
                <c:pt idx="265">
                  <c:v>0.986066158531681</c:v>
                </c:pt>
                <c:pt idx="266">
                  <c:v>0.977663289361028</c:v>
                </c:pt>
                <c:pt idx="267">
                  <c:v>0.969874887207849</c:v>
                </c:pt>
                <c:pt idx="268">
                  <c:v>0.962086485054605</c:v>
                </c:pt>
                <c:pt idx="269">
                  <c:v>0.959118129475127</c:v>
                </c:pt>
                <c:pt idx="270">
                  <c:v>0.956149773895883</c:v>
                </c:pt>
                <c:pt idx="271">
                  <c:v>0.826918792053456</c:v>
                </c:pt>
                <c:pt idx="272">
                  <c:v>0.828770670390378</c:v>
                </c:pt>
                <c:pt idx="273">
                  <c:v>0.830622548727265</c:v>
                </c:pt>
                <c:pt idx="274">
                  <c:v>0.811430656020378</c:v>
                </c:pt>
                <c:pt idx="275">
                  <c:v>0.787887682908865</c:v>
                </c:pt>
                <c:pt idx="276">
                  <c:v>0.674062331821076</c:v>
                </c:pt>
                <c:pt idx="277">
                  <c:v>0.620843041339451</c:v>
                </c:pt>
                <c:pt idx="278">
                  <c:v>0.567623750857588</c:v>
                </c:pt>
                <c:pt idx="279">
                  <c:v>0.562901233985131</c:v>
                </c:pt>
                <c:pt idx="280">
                  <c:v>0.558178717112709</c:v>
                </c:pt>
                <c:pt idx="281">
                  <c:v>0.553456200240241</c:v>
                </c:pt>
                <c:pt idx="282">
                  <c:v>0.54873368336779</c:v>
                </c:pt>
                <c:pt idx="283">
                  <c:v>0.537388309533237</c:v>
                </c:pt>
                <c:pt idx="284">
                  <c:v>0.539215559157553</c:v>
                </c:pt>
                <c:pt idx="285">
                  <c:v>0.54104280878179</c:v>
                </c:pt>
                <c:pt idx="286">
                  <c:v>0.544018760479668</c:v>
                </c:pt>
                <c:pt idx="287">
                  <c:v>0.551290394417453</c:v>
                </c:pt>
                <c:pt idx="288">
                  <c:v>0.558562028355237</c:v>
                </c:pt>
                <c:pt idx="289">
                  <c:v>0.566376017664916</c:v>
                </c:pt>
                <c:pt idx="290">
                  <c:v>0.574190006974623</c:v>
                </c:pt>
                <c:pt idx="291">
                  <c:v>0.585283668586909</c:v>
                </c:pt>
                <c:pt idx="292">
                  <c:v>0.598761166432458</c:v>
                </c:pt>
                <c:pt idx="293">
                  <c:v>0.586682704108033</c:v>
                </c:pt>
                <c:pt idx="294">
                  <c:v>0.574604241783686</c:v>
                </c:pt>
                <c:pt idx="295">
                  <c:v>0.562525779459316</c:v>
                </c:pt>
                <c:pt idx="296">
                  <c:v>0.550447317134981</c:v>
                </c:pt>
                <c:pt idx="297">
                  <c:v>0.538368854810545</c:v>
                </c:pt>
                <c:pt idx="298">
                  <c:v>0.521883400431218</c:v>
                </c:pt>
                <c:pt idx="299">
                  <c:v>0.505397946051884</c:v>
                </c:pt>
                <c:pt idx="300">
                  <c:v>0.497990695295372</c:v>
                </c:pt>
                <c:pt idx="301">
                  <c:v>0.490583444538806</c:v>
                </c:pt>
                <c:pt idx="302">
                  <c:v>0.475935373048478</c:v>
                </c:pt>
                <c:pt idx="303">
                  <c:v>0.461287301558186</c:v>
                </c:pt>
                <c:pt idx="304">
                  <c:v>0.4466392300679</c:v>
                </c:pt>
                <c:pt idx="305">
                  <c:v>0.430217177164272</c:v>
                </c:pt>
                <c:pt idx="306">
                  <c:v>0.412979825181245</c:v>
                </c:pt>
                <c:pt idx="307">
                  <c:v>0.398962387874379</c:v>
                </c:pt>
                <c:pt idx="308">
                  <c:v>0.382225013348686</c:v>
                </c:pt>
                <c:pt idx="309">
                  <c:v>0.365487638822911</c:v>
                </c:pt>
                <c:pt idx="310">
                  <c:v>0.354668872079197</c:v>
                </c:pt>
                <c:pt idx="311">
                  <c:v>0.3438501053355</c:v>
                </c:pt>
                <c:pt idx="312">
                  <c:v>0.332660301647147</c:v>
                </c:pt>
                <c:pt idx="313">
                  <c:v>0.32147049795879</c:v>
                </c:pt>
                <c:pt idx="314">
                  <c:v>0.310280694270434</c:v>
                </c:pt>
                <c:pt idx="315">
                  <c:v>0.29892023499927</c:v>
                </c:pt>
                <c:pt idx="316">
                  <c:v>0.287559775728114</c:v>
                </c:pt>
                <c:pt idx="317">
                  <c:v>0.276199316456965</c:v>
                </c:pt>
                <c:pt idx="318">
                  <c:v>0.265334152150358</c:v>
                </c:pt>
                <c:pt idx="319">
                  <c:v>0.254468987843747</c:v>
                </c:pt>
                <c:pt idx="320">
                  <c:v>0.249410911865613</c:v>
                </c:pt>
                <c:pt idx="321">
                  <c:v>0.24435283588749</c:v>
                </c:pt>
                <c:pt idx="322">
                  <c:v>0.239294759909359</c:v>
                </c:pt>
                <c:pt idx="323">
                  <c:v>0.234236683931233</c:v>
                </c:pt>
                <c:pt idx="324">
                  <c:v>0.229178607953102</c:v>
                </c:pt>
                <c:pt idx="325">
                  <c:v>0.224120531974984</c:v>
                </c:pt>
                <c:pt idx="326">
                  <c:v>0.217936770383318</c:v>
                </c:pt>
                <c:pt idx="327">
                  <c:v>0.212278813208643</c:v>
                </c:pt>
                <c:pt idx="328">
                  <c:v>0.206620856033974</c:v>
                </c:pt>
                <c:pt idx="329">
                  <c:v>0.200962898859298</c:v>
                </c:pt>
                <c:pt idx="330">
                  <c:v>0.195304941684626</c:v>
                </c:pt>
                <c:pt idx="331">
                  <c:v>0.18964698450995</c:v>
                </c:pt>
                <c:pt idx="332">
                  <c:v>0.18398902733527</c:v>
                </c:pt>
                <c:pt idx="333">
                  <c:v>0.178631997911336</c:v>
                </c:pt>
                <c:pt idx="334">
                  <c:v>0.173274968487404</c:v>
                </c:pt>
                <c:pt idx="335">
                  <c:v>0.168077587502256</c:v>
                </c:pt>
                <c:pt idx="336">
                  <c:v>0.162880206517132</c:v>
                </c:pt>
                <c:pt idx="337">
                  <c:v>0.157682825531988</c:v>
                </c:pt>
                <c:pt idx="338">
                  <c:v>0.152485444546858</c:v>
                </c:pt>
                <c:pt idx="339">
                  <c:v>0.147288063561714</c:v>
                </c:pt>
                <c:pt idx="340">
                  <c:v>0.142090682576574</c:v>
                </c:pt>
                <c:pt idx="341">
                  <c:v>0.138078042109309</c:v>
                </c:pt>
                <c:pt idx="342">
                  <c:v>0.134065401642054</c:v>
                </c:pt>
                <c:pt idx="343">
                  <c:v>0.13005276117479</c:v>
                </c:pt>
                <c:pt idx="344">
                  <c:v>0.126040120707529</c:v>
                </c:pt>
                <c:pt idx="345">
                  <c:v>0.122027480240266</c:v>
                </c:pt>
                <c:pt idx="346">
                  <c:v>0.118454816079516</c:v>
                </c:pt>
                <c:pt idx="347">
                  <c:v>0.117304345977431</c:v>
                </c:pt>
                <c:pt idx="348">
                  <c:v>0.116153875875356</c:v>
                </c:pt>
                <c:pt idx="349">
                  <c:v>0.115003405773272</c:v>
                </c:pt>
                <c:pt idx="350">
                  <c:v>0.113852935671196</c:v>
                </c:pt>
                <c:pt idx="351">
                  <c:v>0.110932226283365</c:v>
                </c:pt>
                <c:pt idx="352">
                  <c:v>0.108011516895537</c:v>
                </c:pt>
                <c:pt idx="353">
                  <c:v>0.105090807507706</c:v>
                </c:pt>
                <c:pt idx="354">
                  <c:v>0.102170098119878</c:v>
                </c:pt>
                <c:pt idx="355">
                  <c:v>0.099249388732062</c:v>
                </c:pt>
                <c:pt idx="356">
                  <c:v>0.0959294181361729</c:v>
                </c:pt>
                <c:pt idx="357">
                  <c:v>0.0926094475402953</c:v>
                </c:pt>
                <c:pt idx="358">
                  <c:v>0.0892894769444058</c:v>
                </c:pt>
                <c:pt idx="359">
                  <c:v>0.0867138812640591</c:v>
                </c:pt>
                <c:pt idx="360">
                  <c:v>0.0841382855837106</c:v>
                </c:pt>
                <c:pt idx="361">
                  <c:v>0.0826929950862922</c:v>
                </c:pt>
                <c:pt idx="362">
                  <c:v>0.0812477045888752</c:v>
                </c:pt>
                <c:pt idx="363">
                  <c:v>0.0798024140914489</c:v>
                </c:pt>
                <c:pt idx="364">
                  <c:v>0.07835712359403</c:v>
                </c:pt>
              </c:numCache>
            </c:numRef>
          </c:yVal>
          <c:smooth val="0"/>
        </c:ser>
        <c:axId val="24608934"/>
        <c:axId val="33447730"/>
      </c:scatterChart>
      <c:valAx>
        <c:axId val="24608934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12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3447730"/>
        <c:crosses val="autoZero"/>
        <c:crossBetween val="midCat"/>
        <c:majorUnit val="30.45"/>
      </c:valAx>
      <c:valAx>
        <c:axId val="33447730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12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4608934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AL</c:v>
                </c:pt>
              </c:strCache>
            </c:strRef>
          </c:tx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0.104642404511967</c:v>
                </c:pt>
                <c:pt idx="1">
                  <c:v>0.207549532196185</c:v>
                </c:pt>
                <c:pt idx="2">
                  <c:v>0.308721383052656</c:v>
                </c:pt>
                <c:pt idx="3">
                  <c:v>0.408157957081388</c:v>
                </c:pt>
                <c:pt idx="4">
                  <c:v>0.505859254282372</c:v>
                </c:pt>
                <c:pt idx="5">
                  <c:v>0.601825274655617</c:v>
                </c:pt>
                <c:pt idx="6">
                  <c:v>0.696056018201114</c:v>
                </c:pt>
                <c:pt idx="7">
                  <c:v>0.788551484918863</c:v>
                </c:pt>
                <c:pt idx="8">
                  <c:v>0.879311674808876</c:v>
                </c:pt>
                <c:pt idx="9">
                  <c:v>0.968336587871139</c:v>
                </c:pt>
                <c:pt idx="10">
                  <c:v>1.05562622410567</c:v>
                </c:pt>
                <c:pt idx="11">
                  <c:v>1.14118058351244</c:v>
                </c:pt>
                <c:pt idx="12">
                  <c:v>1.22499966609148</c:v>
                </c:pt>
                <c:pt idx="13">
                  <c:v>1.30853174001461</c:v>
                </c:pt>
                <c:pt idx="14">
                  <c:v>1.39177680528184</c:v>
                </c:pt>
                <c:pt idx="15">
                  <c:v>1.47473486189315</c:v>
                </c:pt>
                <c:pt idx="16">
                  <c:v>1.55740590984856</c:v>
                </c:pt>
                <c:pt idx="17">
                  <c:v>1.63978994914806</c:v>
                </c:pt>
                <c:pt idx="18">
                  <c:v>1.72228495074623</c:v>
                </c:pt>
                <c:pt idx="19">
                  <c:v>1.80489091464307</c:v>
                </c:pt>
                <c:pt idx="20">
                  <c:v>1.88760784083858</c:v>
                </c:pt>
                <c:pt idx="21">
                  <c:v>1.97043572933276</c:v>
                </c:pt>
                <c:pt idx="22">
                  <c:v>2.05337458012561</c:v>
                </c:pt>
                <c:pt idx="23">
                  <c:v>2.13642439321713</c:v>
                </c:pt>
                <c:pt idx="24">
                  <c:v>2.21958516860732</c:v>
                </c:pt>
                <c:pt idx="25">
                  <c:v>2.30285690629619</c:v>
                </c:pt>
                <c:pt idx="26">
                  <c:v>2.38623960628372</c:v>
                </c:pt>
                <c:pt idx="27">
                  <c:v>2.47013349471441</c:v>
                </c:pt>
                <c:pt idx="28">
                  <c:v>2.55453857158826</c:v>
                </c:pt>
                <c:pt idx="29">
                  <c:v>2.63945483690527</c:v>
                </c:pt>
                <c:pt idx="30">
                  <c:v>2.72488229066543</c:v>
                </c:pt>
                <c:pt idx="31">
                  <c:v>2.81082093286876</c:v>
                </c:pt>
                <c:pt idx="32">
                  <c:v>2.89727076351525</c:v>
                </c:pt>
                <c:pt idx="33">
                  <c:v>2.98423178260489</c:v>
                </c:pt>
                <c:pt idx="34">
                  <c:v>3.0717039901377</c:v>
                </c:pt>
                <c:pt idx="35">
                  <c:v>3.15968738611366</c:v>
                </c:pt>
                <c:pt idx="36">
                  <c:v>3.24818197053279</c:v>
                </c:pt>
                <c:pt idx="37">
                  <c:v>3.33718774339507</c:v>
                </c:pt>
                <c:pt idx="38">
                  <c:v>3.42677558483798</c:v>
                </c:pt>
                <c:pt idx="39">
                  <c:v>3.51694549486151</c:v>
                </c:pt>
                <c:pt idx="40">
                  <c:v>3.60769747346568</c:v>
                </c:pt>
                <c:pt idx="41">
                  <c:v>3.69903152065047</c:v>
                </c:pt>
                <c:pt idx="42">
                  <c:v>3.79094763641589</c:v>
                </c:pt>
                <c:pt idx="43">
                  <c:v>3.88344582076193</c:v>
                </c:pt>
                <c:pt idx="44">
                  <c:v>3.97652607368861</c:v>
                </c:pt>
                <c:pt idx="45">
                  <c:v>4.07018839519591</c:v>
                </c:pt>
                <c:pt idx="46">
                  <c:v>4.16443278528384</c:v>
                </c:pt>
                <c:pt idx="47">
                  <c:v>4.25925924395239</c:v>
                </c:pt>
                <c:pt idx="48">
                  <c:v>4.35440843451565</c:v>
                </c:pt>
                <c:pt idx="49">
                  <c:v>4.44988035697362</c:v>
                </c:pt>
                <c:pt idx="50">
                  <c:v>4.54567501132629</c:v>
                </c:pt>
                <c:pt idx="51">
                  <c:v>4.64179239757366</c:v>
                </c:pt>
                <c:pt idx="52">
                  <c:v>4.73823251571574</c:v>
                </c:pt>
                <c:pt idx="53">
                  <c:v>4.83499536575253</c:v>
                </c:pt>
                <c:pt idx="54">
                  <c:v>4.93208094768402</c:v>
                </c:pt>
                <c:pt idx="55">
                  <c:v>5.0294892615102</c:v>
                </c:pt>
                <c:pt idx="56">
                  <c:v>5.1272203072311</c:v>
                </c:pt>
                <c:pt idx="57">
                  <c:v>5.2252740848467</c:v>
                </c:pt>
                <c:pt idx="58">
                  <c:v>5.32365059435701</c:v>
                </c:pt>
                <c:pt idx="59">
                  <c:v>5.42234983576202</c:v>
                </c:pt>
                <c:pt idx="60">
                  <c:v>5.52137180906174</c:v>
                </c:pt>
                <c:pt idx="61">
                  <c:v>5.62071651425616</c:v>
                </c:pt>
                <c:pt idx="62">
                  <c:v>5.7207226619749</c:v>
                </c:pt>
                <c:pt idx="63">
                  <c:v>5.82139025221798</c:v>
                </c:pt>
                <c:pt idx="64">
                  <c:v>5.92271928498537</c:v>
                </c:pt>
                <c:pt idx="65">
                  <c:v>6.02470976027709</c:v>
                </c:pt>
                <c:pt idx="66">
                  <c:v>6.12736167809313</c:v>
                </c:pt>
                <c:pt idx="67">
                  <c:v>6.2306750384335</c:v>
                </c:pt>
                <c:pt idx="68">
                  <c:v>6.3346498412982</c:v>
                </c:pt>
                <c:pt idx="69">
                  <c:v>6.43928608668721</c:v>
                </c:pt>
                <c:pt idx="70">
                  <c:v>6.54458377460056</c:v>
                </c:pt>
                <c:pt idx="71">
                  <c:v>6.65054290503822</c:v>
                </c:pt>
                <c:pt idx="72">
                  <c:v>6.75716347800021</c:v>
                </c:pt>
                <c:pt idx="73">
                  <c:v>6.86444549348653</c:v>
                </c:pt>
                <c:pt idx="74">
                  <c:v>6.97238895149718</c:v>
                </c:pt>
                <c:pt idx="75">
                  <c:v>7.08099385203215</c:v>
                </c:pt>
                <c:pt idx="76">
                  <c:v>7.19027706334405</c:v>
                </c:pt>
                <c:pt idx="77">
                  <c:v>7.30014715655949</c:v>
                </c:pt>
                <c:pt idx="78">
                  <c:v>7.41060413167848</c:v>
                </c:pt>
                <c:pt idx="79">
                  <c:v>7.521647988701</c:v>
                </c:pt>
                <c:pt idx="80">
                  <c:v>7.63327872762707</c:v>
                </c:pt>
                <c:pt idx="81">
                  <c:v>7.74549634845667</c:v>
                </c:pt>
                <c:pt idx="82">
                  <c:v>7.85830085118982</c:v>
                </c:pt>
                <c:pt idx="83">
                  <c:v>7.97169223582651</c:v>
                </c:pt>
                <c:pt idx="84">
                  <c:v>8.08567050236675</c:v>
                </c:pt>
                <c:pt idx="85">
                  <c:v>8.20023565081051</c:v>
                </c:pt>
                <c:pt idx="86">
                  <c:v>8.31538768115783</c:v>
                </c:pt>
                <c:pt idx="87">
                  <c:v>8.43112659340869</c:v>
                </c:pt>
                <c:pt idx="88">
                  <c:v>8.54731926280636</c:v>
                </c:pt>
                <c:pt idx="89">
                  <c:v>8.66396568935087</c:v>
                </c:pt>
                <c:pt idx="90">
                  <c:v>8.78106587304221</c:v>
                </c:pt>
                <c:pt idx="91">
                  <c:v>8.89861981388037</c:v>
                </c:pt>
                <c:pt idx="92">
                  <c:v>9.01662751186537</c:v>
                </c:pt>
                <c:pt idx="93">
                  <c:v>9.13504958174344</c:v>
                </c:pt>
                <c:pt idx="94">
                  <c:v>9.25388602351463</c:v>
                </c:pt>
                <c:pt idx="95">
                  <c:v>9.3731368371789</c:v>
                </c:pt>
                <c:pt idx="96">
                  <c:v>9.49280202273628</c:v>
                </c:pt>
                <c:pt idx="97">
                  <c:v>9.61288158018673</c:v>
                </c:pt>
                <c:pt idx="98">
                  <c:v>9.7332290722979</c:v>
                </c:pt>
                <c:pt idx="99">
                  <c:v>9.85384449906978</c:v>
                </c:pt>
                <c:pt idx="100">
                  <c:v>9.97472786050237</c:v>
                </c:pt>
                <c:pt idx="101">
                  <c:v>10.0958791565957</c:v>
                </c:pt>
                <c:pt idx="102">
                  <c:v>10.2172983873497</c:v>
                </c:pt>
                <c:pt idx="103">
                  <c:v>10.3389855527644</c:v>
                </c:pt>
                <c:pt idx="104">
                  <c:v>10.4609406528398</c:v>
                </c:pt>
                <c:pt idx="105">
                  <c:v>10.583163687576</c:v>
                </c:pt>
                <c:pt idx="106">
                  <c:v>10.7056546569728</c:v>
                </c:pt>
                <c:pt idx="107">
                  <c:v>10.8284135610304</c:v>
                </c:pt>
                <c:pt idx="108">
                  <c:v>10.9510263116896</c:v>
                </c:pt>
                <c:pt idx="109">
                  <c:v>11.0734929089505</c:v>
                </c:pt>
                <c:pt idx="110">
                  <c:v>11.1958133528131</c:v>
                </c:pt>
                <c:pt idx="111">
                  <c:v>11.3179876432773</c:v>
                </c:pt>
                <c:pt idx="112">
                  <c:v>11.4400157803432</c:v>
                </c:pt>
                <c:pt idx="113">
                  <c:v>11.5618977640108</c:v>
                </c:pt>
                <c:pt idx="114">
                  <c:v>11.6834695817534</c:v>
                </c:pt>
                <c:pt idx="115">
                  <c:v>11.8047312335708</c:v>
                </c:pt>
                <c:pt idx="116">
                  <c:v>11.9256827194633</c:v>
                </c:pt>
                <c:pt idx="117">
                  <c:v>12.0463240394306</c:v>
                </c:pt>
                <c:pt idx="118">
                  <c:v>12.1666551934729</c:v>
                </c:pt>
                <c:pt idx="119">
                  <c:v>12.2877324931408</c:v>
                </c:pt>
                <c:pt idx="120">
                  <c:v>12.4095559384343</c:v>
                </c:pt>
                <c:pt idx="121">
                  <c:v>12.5321255293533</c:v>
                </c:pt>
                <c:pt idx="122">
                  <c:v>12.655441265898</c:v>
                </c:pt>
                <c:pt idx="123">
                  <c:v>12.7795031480682</c:v>
                </c:pt>
                <c:pt idx="124">
                  <c:v>12.9043111758641</c:v>
                </c:pt>
                <c:pt idx="125">
                  <c:v>13.0298653492855</c:v>
                </c:pt>
                <c:pt idx="126">
                  <c:v>13.1561656683325</c:v>
                </c:pt>
                <c:pt idx="127">
                  <c:v>13.2832121330051</c:v>
                </c:pt>
                <c:pt idx="128">
                  <c:v>13.4110047433033</c:v>
                </c:pt>
                <c:pt idx="129">
                  <c:v>13.5395716280838</c:v>
                </c:pt>
                <c:pt idx="130">
                  <c:v>13.6689127873466</c:v>
                </c:pt>
                <c:pt idx="131">
                  <c:v>13.7990282210918</c:v>
                </c:pt>
                <c:pt idx="132">
                  <c:v>13.9299179293192</c:v>
                </c:pt>
                <c:pt idx="133">
                  <c:v>14.061581912029</c:v>
                </c:pt>
                <c:pt idx="134">
                  <c:v>14.194020169221</c:v>
                </c:pt>
                <c:pt idx="135">
                  <c:v>14.3272327008955</c:v>
                </c:pt>
                <c:pt idx="136">
                  <c:v>14.4612195070522</c:v>
                </c:pt>
                <c:pt idx="137">
                  <c:v>14.5959805876912</c:v>
                </c:pt>
                <c:pt idx="138">
                  <c:v>14.7296611768464</c:v>
                </c:pt>
                <c:pt idx="139">
                  <c:v>14.8622612745178</c:v>
                </c:pt>
                <c:pt idx="140">
                  <c:v>14.9937808807054</c:v>
                </c:pt>
                <c:pt idx="141">
                  <c:v>15.1242199954092</c:v>
                </c:pt>
                <c:pt idx="142">
                  <c:v>15.2535786186292</c:v>
                </c:pt>
                <c:pt idx="143">
                  <c:v>15.3818567503654</c:v>
                </c:pt>
                <c:pt idx="144">
                  <c:v>15.5090543906178</c:v>
                </c:pt>
                <c:pt idx="145">
                  <c:v>15.6351715393863</c:v>
                </c:pt>
                <c:pt idx="146">
                  <c:v>15.7602081966711</c:v>
                </c:pt>
                <c:pt idx="147">
                  <c:v>15.8859276630757</c:v>
                </c:pt>
                <c:pt idx="148">
                  <c:v>16.0123299386001</c:v>
                </c:pt>
                <c:pt idx="149">
                  <c:v>16.1394150232442</c:v>
                </c:pt>
                <c:pt idx="150">
                  <c:v>16.2671829170082</c:v>
                </c:pt>
                <c:pt idx="151">
                  <c:v>16.395633619892</c:v>
                </c:pt>
                <c:pt idx="152">
                  <c:v>16.5269433440935</c:v>
                </c:pt>
                <c:pt idx="153">
                  <c:v>16.6611120896128</c:v>
                </c:pt>
                <c:pt idx="154">
                  <c:v>16.7981398564498</c:v>
                </c:pt>
                <c:pt idx="155">
                  <c:v>16.9380266446045</c:v>
                </c:pt>
                <c:pt idx="156">
                  <c:v>17.0807724540769</c:v>
                </c:pt>
                <c:pt idx="157">
                  <c:v>17.2275468516167</c:v>
                </c:pt>
                <c:pt idx="158">
                  <c:v>17.3783498372238</c:v>
                </c:pt>
                <c:pt idx="159">
                  <c:v>17.5331814108982</c:v>
                </c:pt>
                <c:pt idx="160">
                  <c:v>17.6920415726398</c:v>
                </c:pt>
                <c:pt idx="161">
                  <c:v>17.8549303224488</c:v>
                </c:pt>
                <c:pt idx="162">
                  <c:v>18.0218476603251</c:v>
                </c:pt>
                <c:pt idx="163">
                  <c:v>18.1927935862687</c:v>
                </c:pt>
                <c:pt idx="164">
                  <c:v>18.3677681002796</c:v>
                </c:pt>
                <c:pt idx="165">
                  <c:v>18.5467712023578</c:v>
                </c:pt>
                <c:pt idx="166">
                  <c:v>18.7298028925033</c:v>
                </c:pt>
                <c:pt idx="167">
                  <c:v>18.9170578390477</c:v>
                </c:pt>
                <c:pt idx="168">
                  <c:v>19.1085360419909</c:v>
                </c:pt>
                <c:pt idx="169">
                  <c:v>19.304237501333</c:v>
                </c:pt>
                <c:pt idx="170">
                  <c:v>19.504162217074</c:v>
                </c:pt>
                <c:pt idx="171">
                  <c:v>19.7083101892138</c:v>
                </c:pt>
                <c:pt idx="172">
                  <c:v>19.9166814177525</c:v>
                </c:pt>
                <c:pt idx="173">
                  <c:v>20.1292759026901</c:v>
                </c:pt>
                <c:pt idx="174">
                  <c:v>20.3460936440265</c:v>
                </c:pt>
                <c:pt idx="175">
                  <c:v>20.5671346417618</c:v>
                </c:pt>
                <c:pt idx="176">
                  <c:v>20.792398895896</c:v>
                </c:pt>
                <c:pt idx="177">
                  <c:v>21.021886406429</c:v>
                </c:pt>
                <c:pt idx="178">
                  <c:v>21.2557771828043</c:v>
                </c:pt>
                <c:pt idx="179">
                  <c:v>21.494071225022</c:v>
                </c:pt>
                <c:pt idx="180">
                  <c:v>21.7367685330819</c:v>
                </c:pt>
                <c:pt idx="181">
                  <c:v>21.9838691069842</c:v>
                </c:pt>
                <c:pt idx="182">
                  <c:v>22.2353729467288</c:v>
                </c:pt>
                <c:pt idx="183">
                  <c:v>22.491014076896</c:v>
                </c:pt>
                <c:pt idx="184">
                  <c:v>22.7507924974858</c:v>
                </c:pt>
                <c:pt idx="185">
                  <c:v>23.0147082084982</c:v>
                </c:pt>
                <c:pt idx="186">
                  <c:v>23.2827612099333</c:v>
                </c:pt>
                <c:pt idx="187">
                  <c:v>23.5549515017909</c:v>
                </c:pt>
                <c:pt idx="188">
                  <c:v>23.8313874388757</c:v>
                </c:pt>
                <c:pt idx="189">
                  <c:v>24.1120690211876</c:v>
                </c:pt>
                <c:pt idx="190">
                  <c:v>24.3969962487266</c:v>
                </c:pt>
                <c:pt idx="191">
                  <c:v>24.6861691214928</c:v>
                </c:pt>
                <c:pt idx="192">
                  <c:v>24.979587639486</c:v>
                </c:pt>
                <c:pt idx="193">
                  <c:v>25.2772518027064</c:v>
                </c:pt>
                <c:pt idx="194">
                  <c:v>25.5791616111539</c:v>
                </c:pt>
                <c:pt idx="195">
                  <c:v>25.8853170648285</c:v>
                </c:pt>
                <c:pt idx="196">
                  <c:v>26.1957181637302</c:v>
                </c:pt>
                <c:pt idx="197">
                  <c:v>26.510364907859</c:v>
                </c:pt>
                <c:pt idx="198">
                  <c:v>26.8332304486492</c:v>
                </c:pt>
                <c:pt idx="199">
                  <c:v>27.1643147861007</c:v>
                </c:pt>
                <c:pt idx="200">
                  <c:v>27.5036179202135</c:v>
                </c:pt>
                <c:pt idx="201">
                  <c:v>27.8535227475984</c:v>
                </c:pt>
                <c:pt idx="202">
                  <c:v>28.2140292682552</c:v>
                </c:pt>
                <c:pt idx="203">
                  <c:v>28.5851374821841</c:v>
                </c:pt>
                <c:pt idx="204">
                  <c:v>28.966847389385</c:v>
                </c:pt>
                <c:pt idx="205">
                  <c:v>29.3591589898579</c:v>
                </c:pt>
                <c:pt idx="206">
                  <c:v>29.7620722836027</c:v>
                </c:pt>
                <c:pt idx="207">
                  <c:v>30.1755872706197</c:v>
                </c:pt>
                <c:pt idx="208">
                  <c:v>30.6019626637029</c:v>
                </c:pt>
                <c:pt idx="209">
                  <c:v>31.0411984628526</c:v>
                </c:pt>
                <c:pt idx="210">
                  <c:v>31.4932946680687</c:v>
                </c:pt>
                <c:pt idx="211">
                  <c:v>31.9582512793511</c:v>
                </c:pt>
                <c:pt idx="212">
                  <c:v>32.4360682967</c:v>
                </c:pt>
                <c:pt idx="213">
                  <c:v>32.926564921878</c:v>
                </c:pt>
                <c:pt idx="214">
                  <c:v>33.4297411548852</c:v>
                </c:pt>
                <c:pt idx="215">
                  <c:v>33.9455969957215</c:v>
                </c:pt>
                <c:pt idx="216">
                  <c:v>34.4715934647077</c:v>
                </c:pt>
                <c:pt idx="217">
                  <c:v>35.0077305618436</c:v>
                </c:pt>
                <c:pt idx="218">
                  <c:v>35.547096665559</c:v>
                </c:pt>
                <c:pt idx="219">
                  <c:v>36.0896917758539</c:v>
                </c:pt>
                <c:pt idx="220">
                  <c:v>36.6324052210966</c:v>
                </c:pt>
                <c:pt idx="221">
                  <c:v>37.1625083093444</c:v>
                </c:pt>
                <c:pt idx="222">
                  <c:v>37.6800010405973</c:v>
                </c:pt>
                <c:pt idx="223">
                  <c:v>38.1891789070051</c:v>
                </c:pt>
                <c:pt idx="224">
                  <c:v>38.7075438599892</c:v>
                </c:pt>
                <c:pt idx="225">
                  <c:v>39.2350958995497</c:v>
                </c:pt>
                <c:pt idx="226">
                  <c:v>39.7714106143164</c:v>
                </c:pt>
                <c:pt idx="227">
                  <c:v>40.3164880042893</c:v>
                </c:pt>
                <c:pt idx="228">
                  <c:v>40.8749815192977</c:v>
                </c:pt>
                <c:pt idx="229">
                  <c:v>41.4468911593415</c:v>
                </c:pt>
                <c:pt idx="230">
                  <c:v>42.0387835389526</c:v>
                </c:pt>
                <c:pt idx="231">
                  <c:v>42.6417097161521</c:v>
                </c:pt>
                <c:pt idx="232">
                  <c:v>43.2517420597424</c:v>
                </c:pt>
                <c:pt idx="233">
                  <c:v>43.8688805697235</c:v>
                </c:pt>
                <c:pt idx="234">
                  <c:v>44.4923500267841</c:v>
                </c:pt>
                <c:pt idx="235">
                  <c:v>45.1323333844784</c:v>
                </c:pt>
                <c:pt idx="236">
                  <c:v>45.7888306428065</c:v>
                </c:pt>
                <c:pt idx="237">
                  <c:v>46.4618418017682</c:v>
                </c:pt>
                <c:pt idx="238">
                  <c:v>47.1411839078094</c:v>
                </c:pt>
                <c:pt idx="239">
                  <c:v>47.8709228917267</c:v>
                </c:pt>
                <c:pt idx="240">
                  <c:v>48.6510587535202</c:v>
                </c:pt>
                <c:pt idx="241">
                  <c:v>49.4413212542843</c:v>
                </c:pt>
                <c:pt idx="242">
                  <c:v>50.2417103940189</c:v>
                </c:pt>
                <c:pt idx="243">
                  <c:v>51.052226172724</c:v>
                </c:pt>
                <c:pt idx="244">
                  <c:v>51.8625709262479</c:v>
                </c:pt>
                <c:pt idx="245">
                  <c:v>52.6727446545905</c:v>
                </c:pt>
                <c:pt idx="246">
                  <c:v>53.4827473577516</c:v>
                </c:pt>
                <c:pt idx="247">
                  <c:v>54.1851917319833</c:v>
                </c:pt>
                <c:pt idx="248">
                  <c:v>54.8874650810337</c:v>
                </c:pt>
                <c:pt idx="249">
                  <c:v>55.5777011460538</c:v>
                </c:pt>
                <c:pt idx="250">
                  <c:v>56.2558999270438</c:v>
                </c:pt>
                <c:pt idx="251">
                  <c:v>56.9220614240035</c:v>
                </c:pt>
                <c:pt idx="252">
                  <c:v>57.5801546696709</c:v>
                </c:pt>
                <c:pt idx="253">
                  <c:v>58.230179664046</c:v>
                </c:pt>
                <c:pt idx="254">
                  <c:v>58.8758461443181</c:v>
                </c:pt>
                <c:pt idx="255">
                  <c:v>59.517154110487</c:v>
                </c:pt>
                <c:pt idx="256">
                  <c:v>60.2146166645491</c:v>
                </c:pt>
                <c:pt idx="257">
                  <c:v>60.972362994902</c:v>
                </c:pt>
                <c:pt idx="258">
                  <c:v>61.744569810552</c:v>
                </c:pt>
                <c:pt idx="259">
                  <c:v>62.5312371114989</c:v>
                </c:pt>
                <c:pt idx="260">
                  <c:v>63.3176750867407</c:v>
                </c:pt>
                <c:pt idx="261">
                  <c:v>64.1038837362771</c:v>
                </c:pt>
                <c:pt idx="262">
                  <c:v>64.9486223041171</c:v>
                </c:pt>
                <c:pt idx="263">
                  <c:v>65.8469584890351</c:v>
                </c:pt>
                <c:pt idx="264">
                  <c:v>66.7381758527869</c:v>
                </c:pt>
                <c:pt idx="265">
                  <c:v>67.6222743953725</c:v>
                </c:pt>
                <c:pt idx="266">
                  <c:v>68.4992541167919</c:v>
                </c:pt>
                <c:pt idx="267">
                  <c:v>69.3696540185535</c:v>
                </c:pt>
                <c:pt idx="268">
                  <c:v>70.2334741006574</c:v>
                </c:pt>
                <c:pt idx="269">
                  <c:v>71.0945207429861</c:v>
                </c:pt>
                <c:pt idx="270">
                  <c:v>71.9527939455398</c:v>
                </c:pt>
                <c:pt idx="271">
                  <c:v>72.6907752203008</c:v>
                </c:pt>
                <c:pt idx="272">
                  <c:v>73.4297345887636</c:v>
                </c:pt>
                <c:pt idx="273">
                  <c:v>74.1696720509281</c:v>
                </c:pt>
                <c:pt idx="274">
                  <c:v>74.8910011921249</c:v>
                </c:pt>
                <c:pt idx="275">
                  <c:v>75.5905681029311</c:v>
                </c:pt>
                <c:pt idx="276">
                  <c:v>76.1867666055873</c:v>
                </c:pt>
                <c:pt idx="277">
                  <c:v>76.7345846492864</c:v>
                </c:pt>
                <c:pt idx="278">
                  <c:v>77.2340222340282</c:v>
                </c:pt>
                <c:pt idx="279">
                  <c:v>77.7293698748924</c:v>
                </c:pt>
                <c:pt idx="280">
                  <c:v>78.2206275718789</c:v>
                </c:pt>
                <c:pt idx="281">
                  <c:v>78.7077953249879</c:v>
                </c:pt>
                <c:pt idx="282">
                  <c:v>79.1908731342192</c:v>
                </c:pt>
                <c:pt idx="283">
                  <c:v>79.6646309444023</c:v>
                </c:pt>
                <c:pt idx="284">
                  <c:v>80.1393969044523</c:v>
                </c:pt>
                <c:pt idx="285">
                  <c:v>80.615171014369</c:v>
                </c:pt>
                <c:pt idx="286">
                  <c:v>81.0931141390161</c:v>
                </c:pt>
                <c:pt idx="287">
                  <c:v>81.5765695592403</c:v>
                </c:pt>
                <c:pt idx="288">
                  <c:v>82.0655372750418</c:v>
                </c:pt>
                <c:pt idx="289">
                  <c:v>82.5605093660793</c:v>
                </c:pt>
                <c:pt idx="290">
                  <c:v>83.061485832353</c:v>
                </c:pt>
                <c:pt idx="291">
                  <c:v>83.5709225552793</c:v>
                </c:pt>
                <c:pt idx="292">
                  <c:v>84.0909967456406</c:v>
                </c:pt>
                <c:pt idx="293">
                  <c:v>84.6023083108429</c:v>
                </c:pt>
                <c:pt idx="294">
                  <c:v>85.1048572508861</c:v>
                </c:pt>
                <c:pt idx="295">
                  <c:v>85.5986435657703</c:v>
                </c:pt>
                <c:pt idx="296">
                  <c:v>86.0836672554954</c:v>
                </c:pt>
                <c:pt idx="297">
                  <c:v>86.5599283200615</c:v>
                </c:pt>
                <c:pt idx="298">
                  <c:v>87.023635159084</c:v>
                </c:pt>
                <c:pt idx="299">
                  <c:v>87.4747877725627</c:v>
                </c:pt>
                <c:pt idx="300">
                  <c:v>87.9191803532805</c:v>
                </c:pt>
                <c:pt idx="301">
                  <c:v>88.3568129012371</c:v>
                </c:pt>
                <c:pt idx="302">
                  <c:v>88.7805262628493</c:v>
                </c:pt>
                <c:pt idx="303">
                  <c:v>89.1903204381172</c:v>
                </c:pt>
                <c:pt idx="304">
                  <c:v>89.5861954270408</c:v>
                </c:pt>
                <c:pt idx="305">
                  <c:v>89.9673980468508</c:v>
                </c:pt>
                <c:pt idx="306">
                  <c:v>90.333104365845</c:v>
                </c:pt>
                <c:pt idx="307">
                  <c:v>90.6863113080976</c:v>
                </c:pt>
                <c:pt idx="308">
                  <c:v>91.0248709453356</c:v>
                </c:pt>
                <c:pt idx="309">
                  <c:v>91.3487832775592</c:v>
                </c:pt>
                <c:pt idx="310">
                  <c:v>91.6635410584899</c:v>
                </c:pt>
                <c:pt idx="311">
                  <c:v>91.9691442881274</c:v>
                </c:pt>
                <c:pt idx="312">
                  <c:v>92.2652560922521</c:v>
                </c:pt>
                <c:pt idx="313">
                  <c:v>92.5518764708639</c:v>
                </c:pt>
                <c:pt idx="314">
                  <c:v>92.8290054239628</c:v>
                </c:pt>
                <c:pt idx="315">
                  <c:v>93.0964736538359</c:v>
                </c:pt>
                <c:pt idx="316">
                  <c:v>93.3542811604832</c:v>
                </c:pt>
                <c:pt idx="317">
                  <c:v>93.6024279439046</c:v>
                </c:pt>
                <c:pt idx="318">
                  <c:v>93.8414115526842</c:v>
                </c:pt>
                <c:pt idx="319">
                  <c:v>94.0712319868221</c:v>
                </c:pt>
                <c:pt idx="320">
                  <c:v>94.2963943654571</c:v>
                </c:pt>
                <c:pt idx="321">
                  <c:v>94.5168986885893</c:v>
                </c:pt>
                <c:pt idx="322">
                  <c:v>94.7327449562187</c:v>
                </c:pt>
                <c:pt idx="323">
                  <c:v>94.9439331683452</c:v>
                </c:pt>
                <c:pt idx="324">
                  <c:v>95.1504633249689</c:v>
                </c:pt>
                <c:pt idx="325">
                  <c:v>95.3523354260899</c:v>
                </c:pt>
                <c:pt idx="326">
                  <c:v>95.5485165098843</c:v>
                </c:pt>
                <c:pt idx="327">
                  <c:v>95.7394836393106</c:v>
                </c:pt>
                <c:pt idx="328">
                  <c:v>95.9252368143688</c:v>
                </c:pt>
                <c:pt idx="329">
                  <c:v>96.1057760350587</c:v>
                </c:pt>
                <c:pt idx="330">
                  <c:v>96.2811013013806</c:v>
                </c:pt>
                <c:pt idx="331">
                  <c:v>96.4512126133343</c:v>
                </c:pt>
                <c:pt idx="332">
                  <c:v>96.6161099709199</c:v>
                </c:pt>
                <c:pt idx="333">
                  <c:v>96.7760303497769</c:v>
                </c:pt>
                <c:pt idx="334">
                  <c:v>96.9309737499056</c:v>
                </c:pt>
                <c:pt idx="335">
                  <c:v>97.0810644238779</c:v>
                </c:pt>
                <c:pt idx="336">
                  <c:v>97.226302371694</c:v>
                </c:pt>
                <c:pt idx="337">
                  <c:v>97.3666875933538</c:v>
                </c:pt>
                <c:pt idx="338">
                  <c:v>97.5022200888573</c:v>
                </c:pt>
                <c:pt idx="339">
                  <c:v>97.6328998582046</c:v>
                </c:pt>
                <c:pt idx="340">
                  <c:v>97.7587269013956</c:v>
                </c:pt>
                <c:pt idx="341">
                  <c:v>97.8808913495831</c:v>
                </c:pt>
                <c:pt idx="342">
                  <c:v>97.9993932027672</c:v>
                </c:pt>
                <c:pt idx="343">
                  <c:v>98.1142324609479</c:v>
                </c:pt>
                <c:pt idx="344">
                  <c:v>98.2254091241251</c:v>
                </c:pt>
                <c:pt idx="345">
                  <c:v>98.3329231922989</c:v>
                </c:pt>
                <c:pt idx="346">
                  <c:v>98.4371841718437</c:v>
                </c:pt>
                <c:pt idx="347">
                  <c:v>98.5404377174202</c:v>
                </c:pt>
                <c:pt idx="348">
                  <c:v>98.6426838290283</c:v>
                </c:pt>
                <c:pt idx="349">
                  <c:v>98.7439225066683</c:v>
                </c:pt>
                <c:pt idx="350">
                  <c:v>98.8441537503399</c:v>
                </c:pt>
                <c:pt idx="351">
                  <c:v>98.9417714198829</c:v>
                </c:pt>
                <c:pt idx="352">
                  <c:v>99.0367755152971</c:v>
                </c:pt>
                <c:pt idx="353">
                  <c:v>99.1291660365828</c:v>
                </c:pt>
                <c:pt idx="354">
                  <c:v>99.2189429837396</c:v>
                </c:pt>
                <c:pt idx="355">
                  <c:v>99.3061063567678</c:v>
                </c:pt>
                <c:pt idx="356">
                  <c:v>99.3907586609959</c:v>
                </c:pt>
                <c:pt idx="357">
                  <c:v>99.4728998964238</c:v>
                </c:pt>
                <c:pt idx="358">
                  <c:v>99.5525300630515</c:v>
                </c:pt>
                <c:pt idx="359">
                  <c:v>99.6302284994471</c:v>
                </c:pt>
                <c:pt idx="360">
                  <c:v>99.7059952056108</c:v>
                </c:pt>
                <c:pt idx="361">
                  <c:v>99.7808557087479</c:v>
                </c:pt>
                <c:pt idx="362">
                  <c:v>99.8548100088584</c:v>
                </c:pt>
                <c:pt idx="363">
                  <c:v>99.9278581059425</c:v>
                </c:pt>
                <c:pt idx="364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label 2</c:f>
              <c:strCache>
                <c:ptCount val="1"/>
                <c:pt idx="0">
                  <c:v>Column AM</c:v>
                </c:pt>
              </c:strCache>
            </c:strRef>
          </c:tx>
          <c:spPr>
            <a:solidFill>
              <a:srgbClr val="a5a5a5"/>
            </a:solidFill>
            <a:ln w="19080">
              <a:solidFill>
                <a:srgbClr val="a5a5a5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365"/>
                <c:pt idx="0">
                  <c:v>44119</c:v>
                </c:pt>
                <c:pt idx="1">
                  <c:v>44120</c:v>
                </c:pt>
                <c:pt idx="2">
                  <c:v>44121</c:v>
                </c:pt>
                <c:pt idx="3">
                  <c:v>44122</c:v>
                </c:pt>
                <c:pt idx="4">
                  <c:v>44123</c:v>
                </c:pt>
                <c:pt idx="5">
                  <c:v>44124</c:v>
                </c:pt>
                <c:pt idx="6">
                  <c:v>44125</c:v>
                </c:pt>
                <c:pt idx="7">
                  <c:v>44126</c:v>
                </c:pt>
                <c:pt idx="8">
                  <c:v>44127</c:v>
                </c:pt>
                <c:pt idx="9">
                  <c:v>44128</c:v>
                </c:pt>
                <c:pt idx="10">
                  <c:v>44129</c:v>
                </c:pt>
                <c:pt idx="11">
                  <c:v>44130</c:v>
                </c:pt>
                <c:pt idx="12">
                  <c:v>44131</c:v>
                </c:pt>
                <c:pt idx="13">
                  <c:v>44132</c:v>
                </c:pt>
                <c:pt idx="14">
                  <c:v>44133</c:v>
                </c:pt>
                <c:pt idx="15">
                  <c:v>44134</c:v>
                </c:pt>
                <c:pt idx="16">
                  <c:v>44135</c:v>
                </c:pt>
                <c:pt idx="17">
                  <c:v>44136</c:v>
                </c:pt>
                <c:pt idx="18">
                  <c:v>44137</c:v>
                </c:pt>
                <c:pt idx="19">
                  <c:v>44138</c:v>
                </c:pt>
                <c:pt idx="20">
                  <c:v>44139</c:v>
                </c:pt>
                <c:pt idx="21">
                  <c:v>44140</c:v>
                </c:pt>
                <c:pt idx="22">
                  <c:v>44141</c:v>
                </c:pt>
                <c:pt idx="23">
                  <c:v>44142</c:v>
                </c:pt>
                <c:pt idx="24">
                  <c:v>44143</c:v>
                </c:pt>
                <c:pt idx="25">
                  <c:v>44144</c:v>
                </c:pt>
                <c:pt idx="26">
                  <c:v>44145</c:v>
                </c:pt>
                <c:pt idx="27">
                  <c:v>44146</c:v>
                </c:pt>
                <c:pt idx="28">
                  <c:v>44147</c:v>
                </c:pt>
                <c:pt idx="29">
                  <c:v>44148</c:v>
                </c:pt>
                <c:pt idx="30">
                  <c:v>44149</c:v>
                </c:pt>
                <c:pt idx="31">
                  <c:v>44150</c:v>
                </c:pt>
                <c:pt idx="32">
                  <c:v>44151</c:v>
                </c:pt>
                <c:pt idx="33">
                  <c:v>44152</c:v>
                </c:pt>
                <c:pt idx="34">
                  <c:v>44153</c:v>
                </c:pt>
                <c:pt idx="35">
                  <c:v>44154</c:v>
                </c:pt>
                <c:pt idx="36">
                  <c:v>44155</c:v>
                </c:pt>
                <c:pt idx="37">
                  <c:v>44156</c:v>
                </c:pt>
                <c:pt idx="38">
                  <c:v>44157</c:v>
                </c:pt>
                <c:pt idx="39">
                  <c:v>44158</c:v>
                </c:pt>
                <c:pt idx="40">
                  <c:v>44159</c:v>
                </c:pt>
                <c:pt idx="41">
                  <c:v>44160</c:v>
                </c:pt>
                <c:pt idx="42">
                  <c:v>44161</c:v>
                </c:pt>
                <c:pt idx="43">
                  <c:v>44162</c:v>
                </c:pt>
                <c:pt idx="44">
                  <c:v>44163</c:v>
                </c:pt>
                <c:pt idx="45">
                  <c:v>44164</c:v>
                </c:pt>
                <c:pt idx="46">
                  <c:v>44165</c:v>
                </c:pt>
                <c:pt idx="47">
                  <c:v>44166</c:v>
                </c:pt>
                <c:pt idx="48">
                  <c:v>44167</c:v>
                </c:pt>
                <c:pt idx="49">
                  <c:v>44168</c:v>
                </c:pt>
                <c:pt idx="50">
                  <c:v>44169</c:v>
                </c:pt>
                <c:pt idx="51">
                  <c:v>44170</c:v>
                </c:pt>
                <c:pt idx="52">
                  <c:v>44171</c:v>
                </c:pt>
                <c:pt idx="53">
                  <c:v>44172</c:v>
                </c:pt>
                <c:pt idx="54">
                  <c:v>44173</c:v>
                </c:pt>
                <c:pt idx="55">
                  <c:v>44174</c:v>
                </c:pt>
                <c:pt idx="56">
                  <c:v>44175</c:v>
                </c:pt>
                <c:pt idx="57">
                  <c:v>44176</c:v>
                </c:pt>
                <c:pt idx="58">
                  <c:v>44177</c:v>
                </c:pt>
                <c:pt idx="59">
                  <c:v>44178</c:v>
                </c:pt>
                <c:pt idx="60">
                  <c:v>44179</c:v>
                </c:pt>
                <c:pt idx="61">
                  <c:v>44180</c:v>
                </c:pt>
                <c:pt idx="62">
                  <c:v>44181</c:v>
                </c:pt>
                <c:pt idx="63">
                  <c:v>44182</c:v>
                </c:pt>
                <c:pt idx="64">
                  <c:v>44183</c:v>
                </c:pt>
                <c:pt idx="65">
                  <c:v>44184</c:v>
                </c:pt>
                <c:pt idx="66">
                  <c:v>44185</c:v>
                </c:pt>
                <c:pt idx="67">
                  <c:v>44186</c:v>
                </c:pt>
                <c:pt idx="68">
                  <c:v>44187</c:v>
                </c:pt>
                <c:pt idx="69">
                  <c:v>44188</c:v>
                </c:pt>
                <c:pt idx="70">
                  <c:v>44189</c:v>
                </c:pt>
                <c:pt idx="71">
                  <c:v>44190</c:v>
                </c:pt>
                <c:pt idx="72">
                  <c:v>44191</c:v>
                </c:pt>
                <c:pt idx="73">
                  <c:v>44192</c:v>
                </c:pt>
                <c:pt idx="74">
                  <c:v>44193</c:v>
                </c:pt>
                <c:pt idx="75">
                  <c:v>44194</c:v>
                </c:pt>
                <c:pt idx="76">
                  <c:v>44195</c:v>
                </c:pt>
                <c:pt idx="77">
                  <c:v>44196</c:v>
                </c:pt>
                <c:pt idx="78">
                  <c:v>44197</c:v>
                </c:pt>
                <c:pt idx="79">
                  <c:v>44198</c:v>
                </c:pt>
                <c:pt idx="80">
                  <c:v>44199</c:v>
                </c:pt>
                <c:pt idx="81">
                  <c:v>44200</c:v>
                </c:pt>
                <c:pt idx="82">
                  <c:v>44201</c:v>
                </c:pt>
                <c:pt idx="83">
                  <c:v>44202</c:v>
                </c:pt>
                <c:pt idx="84">
                  <c:v>44203</c:v>
                </c:pt>
                <c:pt idx="85">
                  <c:v>44204</c:v>
                </c:pt>
                <c:pt idx="86">
                  <c:v>44205</c:v>
                </c:pt>
                <c:pt idx="87">
                  <c:v>44206</c:v>
                </c:pt>
                <c:pt idx="88">
                  <c:v>44207</c:v>
                </c:pt>
                <c:pt idx="89">
                  <c:v>44208</c:v>
                </c:pt>
                <c:pt idx="90">
                  <c:v>44209</c:v>
                </c:pt>
                <c:pt idx="91">
                  <c:v>44210</c:v>
                </c:pt>
                <c:pt idx="92">
                  <c:v>44211</c:v>
                </c:pt>
                <c:pt idx="93">
                  <c:v>44212</c:v>
                </c:pt>
                <c:pt idx="94">
                  <c:v>44213</c:v>
                </c:pt>
                <c:pt idx="95">
                  <c:v>44214</c:v>
                </c:pt>
                <c:pt idx="96">
                  <c:v>44215</c:v>
                </c:pt>
                <c:pt idx="97">
                  <c:v>44216</c:v>
                </c:pt>
                <c:pt idx="98">
                  <c:v>44217</c:v>
                </c:pt>
                <c:pt idx="99">
                  <c:v>44218</c:v>
                </c:pt>
                <c:pt idx="100">
                  <c:v>44219</c:v>
                </c:pt>
                <c:pt idx="101">
                  <c:v>44220</c:v>
                </c:pt>
                <c:pt idx="102">
                  <c:v>44221</c:v>
                </c:pt>
                <c:pt idx="103">
                  <c:v>44222</c:v>
                </c:pt>
                <c:pt idx="104">
                  <c:v>44223</c:v>
                </c:pt>
                <c:pt idx="105">
                  <c:v>44224</c:v>
                </c:pt>
                <c:pt idx="106">
                  <c:v>44225</c:v>
                </c:pt>
                <c:pt idx="107">
                  <c:v>44226</c:v>
                </c:pt>
                <c:pt idx="108">
                  <c:v>44227</c:v>
                </c:pt>
                <c:pt idx="109">
                  <c:v>44228</c:v>
                </c:pt>
                <c:pt idx="110">
                  <c:v>44229</c:v>
                </c:pt>
                <c:pt idx="111">
                  <c:v>44230</c:v>
                </c:pt>
                <c:pt idx="112">
                  <c:v>44231</c:v>
                </c:pt>
                <c:pt idx="113">
                  <c:v>44232</c:v>
                </c:pt>
                <c:pt idx="114">
                  <c:v>44233</c:v>
                </c:pt>
                <c:pt idx="115">
                  <c:v>44234</c:v>
                </c:pt>
                <c:pt idx="116">
                  <c:v>44235</c:v>
                </c:pt>
                <c:pt idx="117">
                  <c:v>44236</c:v>
                </c:pt>
                <c:pt idx="118">
                  <c:v>44237</c:v>
                </c:pt>
                <c:pt idx="119">
                  <c:v>44238</c:v>
                </c:pt>
                <c:pt idx="120">
                  <c:v>44239</c:v>
                </c:pt>
                <c:pt idx="121">
                  <c:v>44240</c:v>
                </c:pt>
                <c:pt idx="122">
                  <c:v>44241</c:v>
                </c:pt>
                <c:pt idx="123">
                  <c:v>44242</c:v>
                </c:pt>
                <c:pt idx="124">
                  <c:v>44243</c:v>
                </c:pt>
                <c:pt idx="125">
                  <c:v>44244</c:v>
                </c:pt>
                <c:pt idx="126">
                  <c:v>44245</c:v>
                </c:pt>
                <c:pt idx="127">
                  <c:v>44246</c:v>
                </c:pt>
                <c:pt idx="128">
                  <c:v>44247</c:v>
                </c:pt>
                <c:pt idx="129">
                  <c:v>44248</c:v>
                </c:pt>
                <c:pt idx="130">
                  <c:v>44249</c:v>
                </c:pt>
                <c:pt idx="131">
                  <c:v>44250</c:v>
                </c:pt>
                <c:pt idx="132">
                  <c:v>44251</c:v>
                </c:pt>
                <c:pt idx="133">
                  <c:v>44252</c:v>
                </c:pt>
                <c:pt idx="134">
                  <c:v>44253</c:v>
                </c:pt>
                <c:pt idx="135">
                  <c:v>44254</c:v>
                </c:pt>
                <c:pt idx="136">
                  <c:v>44255</c:v>
                </c:pt>
                <c:pt idx="137">
                  <c:v>44256</c:v>
                </c:pt>
                <c:pt idx="138">
                  <c:v>44257</c:v>
                </c:pt>
                <c:pt idx="139">
                  <c:v>44258</c:v>
                </c:pt>
                <c:pt idx="140">
                  <c:v>44259</c:v>
                </c:pt>
                <c:pt idx="141">
                  <c:v>44260</c:v>
                </c:pt>
                <c:pt idx="142">
                  <c:v>44261</c:v>
                </c:pt>
                <c:pt idx="143">
                  <c:v>44262</c:v>
                </c:pt>
                <c:pt idx="144">
                  <c:v>44263</c:v>
                </c:pt>
                <c:pt idx="145">
                  <c:v>44264</c:v>
                </c:pt>
                <c:pt idx="146">
                  <c:v>44265</c:v>
                </c:pt>
                <c:pt idx="147">
                  <c:v>44266</c:v>
                </c:pt>
                <c:pt idx="148">
                  <c:v>44267</c:v>
                </c:pt>
                <c:pt idx="149">
                  <c:v>44268</c:v>
                </c:pt>
                <c:pt idx="150">
                  <c:v>44269</c:v>
                </c:pt>
                <c:pt idx="151">
                  <c:v>44270</c:v>
                </c:pt>
                <c:pt idx="152">
                  <c:v>44271</c:v>
                </c:pt>
                <c:pt idx="153">
                  <c:v>44272</c:v>
                </c:pt>
                <c:pt idx="154">
                  <c:v>44273</c:v>
                </c:pt>
                <c:pt idx="155">
                  <c:v>44274</c:v>
                </c:pt>
                <c:pt idx="156">
                  <c:v>44275</c:v>
                </c:pt>
                <c:pt idx="157">
                  <c:v>44276</c:v>
                </c:pt>
                <c:pt idx="158">
                  <c:v>44277</c:v>
                </c:pt>
                <c:pt idx="159">
                  <c:v>44278</c:v>
                </c:pt>
                <c:pt idx="160">
                  <c:v>44279</c:v>
                </c:pt>
                <c:pt idx="161">
                  <c:v>44280</c:v>
                </c:pt>
                <c:pt idx="162">
                  <c:v>44281</c:v>
                </c:pt>
                <c:pt idx="163">
                  <c:v>44282</c:v>
                </c:pt>
                <c:pt idx="164">
                  <c:v>44283</c:v>
                </c:pt>
                <c:pt idx="165">
                  <c:v>44284</c:v>
                </c:pt>
                <c:pt idx="166">
                  <c:v>44285</c:v>
                </c:pt>
                <c:pt idx="167">
                  <c:v>44286</c:v>
                </c:pt>
                <c:pt idx="168">
                  <c:v>44287</c:v>
                </c:pt>
                <c:pt idx="169">
                  <c:v>44288</c:v>
                </c:pt>
                <c:pt idx="170">
                  <c:v>44289</c:v>
                </c:pt>
                <c:pt idx="171">
                  <c:v>44290</c:v>
                </c:pt>
                <c:pt idx="172">
                  <c:v>44291</c:v>
                </c:pt>
                <c:pt idx="173">
                  <c:v>44292</c:v>
                </c:pt>
                <c:pt idx="174">
                  <c:v>44293</c:v>
                </c:pt>
                <c:pt idx="175">
                  <c:v>44294</c:v>
                </c:pt>
                <c:pt idx="176">
                  <c:v>44295</c:v>
                </c:pt>
                <c:pt idx="177">
                  <c:v>44296</c:v>
                </c:pt>
                <c:pt idx="178">
                  <c:v>44297</c:v>
                </c:pt>
                <c:pt idx="179">
                  <c:v>44298</c:v>
                </c:pt>
                <c:pt idx="180">
                  <c:v>44299</c:v>
                </c:pt>
                <c:pt idx="181">
                  <c:v>44300</c:v>
                </c:pt>
                <c:pt idx="182">
                  <c:v>44301</c:v>
                </c:pt>
                <c:pt idx="183">
                  <c:v>44302</c:v>
                </c:pt>
                <c:pt idx="184">
                  <c:v>44303</c:v>
                </c:pt>
                <c:pt idx="185">
                  <c:v>44304</c:v>
                </c:pt>
                <c:pt idx="186">
                  <c:v>44305</c:v>
                </c:pt>
                <c:pt idx="187">
                  <c:v>44306</c:v>
                </c:pt>
                <c:pt idx="188">
                  <c:v>44307</c:v>
                </c:pt>
                <c:pt idx="189">
                  <c:v>44308</c:v>
                </c:pt>
                <c:pt idx="190">
                  <c:v>44309</c:v>
                </c:pt>
                <c:pt idx="191">
                  <c:v>44310</c:v>
                </c:pt>
                <c:pt idx="192">
                  <c:v>44311</c:v>
                </c:pt>
                <c:pt idx="193">
                  <c:v>44312</c:v>
                </c:pt>
                <c:pt idx="194">
                  <c:v>44313</c:v>
                </c:pt>
                <c:pt idx="195">
                  <c:v>44314</c:v>
                </c:pt>
                <c:pt idx="196">
                  <c:v>44315</c:v>
                </c:pt>
                <c:pt idx="197">
                  <c:v>44316</c:v>
                </c:pt>
                <c:pt idx="198">
                  <c:v>44317</c:v>
                </c:pt>
                <c:pt idx="199">
                  <c:v>44318</c:v>
                </c:pt>
                <c:pt idx="200">
                  <c:v>44319</c:v>
                </c:pt>
                <c:pt idx="201">
                  <c:v>44320</c:v>
                </c:pt>
                <c:pt idx="202">
                  <c:v>44321</c:v>
                </c:pt>
                <c:pt idx="203">
                  <c:v>44322</c:v>
                </c:pt>
                <c:pt idx="204">
                  <c:v>44323</c:v>
                </c:pt>
                <c:pt idx="205">
                  <c:v>44324</c:v>
                </c:pt>
                <c:pt idx="206">
                  <c:v>44325</c:v>
                </c:pt>
                <c:pt idx="207">
                  <c:v>44326</c:v>
                </c:pt>
                <c:pt idx="208">
                  <c:v>44327</c:v>
                </c:pt>
                <c:pt idx="209">
                  <c:v>44328</c:v>
                </c:pt>
                <c:pt idx="210">
                  <c:v>44329</c:v>
                </c:pt>
                <c:pt idx="211">
                  <c:v>44330</c:v>
                </c:pt>
                <c:pt idx="212">
                  <c:v>44331</c:v>
                </c:pt>
                <c:pt idx="213">
                  <c:v>44332</c:v>
                </c:pt>
                <c:pt idx="214">
                  <c:v>44333</c:v>
                </c:pt>
                <c:pt idx="215">
                  <c:v>44334</c:v>
                </c:pt>
                <c:pt idx="216">
                  <c:v>44335</c:v>
                </c:pt>
                <c:pt idx="217">
                  <c:v>44336</c:v>
                </c:pt>
                <c:pt idx="218">
                  <c:v>44337</c:v>
                </c:pt>
                <c:pt idx="219">
                  <c:v>44338</c:v>
                </c:pt>
                <c:pt idx="220">
                  <c:v>44339</c:v>
                </c:pt>
                <c:pt idx="221">
                  <c:v>44340</c:v>
                </c:pt>
                <c:pt idx="222">
                  <c:v>44341</c:v>
                </c:pt>
                <c:pt idx="223">
                  <c:v>44342</c:v>
                </c:pt>
                <c:pt idx="224">
                  <c:v>44343</c:v>
                </c:pt>
                <c:pt idx="225">
                  <c:v>44344</c:v>
                </c:pt>
                <c:pt idx="226">
                  <c:v>44345</c:v>
                </c:pt>
                <c:pt idx="227">
                  <c:v>44346</c:v>
                </c:pt>
                <c:pt idx="228">
                  <c:v>44347</c:v>
                </c:pt>
                <c:pt idx="229">
                  <c:v>44348</c:v>
                </c:pt>
                <c:pt idx="230">
                  <c:v>44349</c:v>
                </c:pt>
                <c:pt idx="231">
                  <c:v>44350</c:v>
                </c:pt>
                <c:pt idx="232">
                  <c:v>44351</c:v>
                </c:pt>
                <c:pt idx="233">
                  <c:v>44352</c:v>
                </c:pt>
                <c:pt idx="234">
                  <c:v>44353</c:v>
                </c:pt>
                <c:pt idx="235">
                  <c:v>44354</c:v>
                </c:pt>
                <c:pt idx="236">
                  <c:v>44355</c:v>
                </c:pt>
                <c:pt idx="237">
                  <c:v>44356</c:v>
                </c:pt>
                <c:pt idx="238">
                  <c:v>44357</c:v>
                </c:pt>
                <c:pt idx="239">
                  <c:v>44358</c:v>
                </c:pt>
                <c:pt idx="240">
                  <c:v>44359</c:v>
                </c:pt>
                <c:pt idx="241">
                  <c:v>44360</c:v>
                </c:pt>
                <c:pt idx="242">
                  <c:v>44361</c:v>
                </c:pt>
                <c:pt idx="243">
                  <c:v>44362</c:v>
                </c:pt>
                <c:pt idx="244">
                  <c:v>44363</c:v>
                </c:pt>
                <c:pt idx="245">
                  <c:v>44364</c:v>
                </c:pt>
                <c:pt idx="246">
                  <c:v>44365</c:v>
                </c:pt>
                <c:pt idx="247">
                  <c:v>44366</c:v>
                </c:pt>
                <c:pt idx="248">
                  <c:v>44367</c:v>
                </c:pt>
                <c:pt idx="249">
                  <c:v>44368</c:v>
                </c:pt>
                <c:pt idx="250">
                  <c:v>44369</c:v>
                </c:pt>
                <c:pt idx="251">
                  <c:v>44370</c:v>
                </c:pt>
                <c:pt idx="252">
                  <c:v>44371</c:v>
                </c:pt>
                <c:pt idx="253">
                  <c:v>44372</c:v>
                </c:pt>
                <c:pt idx="254">
                  <c:v>44373</c:v>
                </c:pt>
                <c:pt idx="255">
                  <c:v>44374</c:v>
                </c:pt>
                <c:pt idx="256">
                  <c:v>44375</c:v>
                </c:pt>
                <c:pt idx="257">
                  <c:v>44376</c:v>
                </c:pt>
                <c:pt idx="258">
                  <c:v>44377</c:v>
                </c:pt>
                <c:pt idx="259">
                  <c:v>44378</c:v>
                </c:pt>
                <c:pt idx="260">
                  <c:v>44379</c:v>
                </c:pt>
                <c:pt idx="261">
                  <c:v>44380</c:v>
                </c:pt>
                <c:pt idx="262">
                  <c:v>44381</c:v>
                </c:pt>
                <c:pt idx="263">
                  <c:v>44382</c:v>
                </c:pt>
                <c:pt idx="264">
                  <c:v>44383</c:v>
                </c:pt>
                <c:pt idx="265">
                  <c:v>44384</c:v>
                </c:pt>
                <c:pt idx="266">
                  <c:v>44385</c:v>
                </c:pt>
                <c:pt idx="267">
                  <c:v>44386</c:v>
                </c:pt>
                <c:pt idx="268">
                  <c:v>44387</c:v>
                </c:pt>
                <c:pt idx="269">
                  <c:v>44388</c:v>
                </c:pt>
                <c:pt idx="270">
                  <c:v>44389</c:v>
                </c:pt>
                <c:pt idx="271">
                  <c:v>44390</c:v>
                </c:pt>
                <c:pt idx="272">
                  <c:v>44391</c:v>
                </c:pt>
                <c:pt idx="273">
                  <c:v>44392</c:v>
                </c:pt>
                <c:pt idx="274">
                  <c:v>44393</c:v>
                </c:pt>
                <c:pt idx="275">
                  <c:v>44394</c:v>
                </c:pt>
                <c:pt idx="276">
                  <c:v>44395</c:v>
                </c:pt>
                <c:pt idx="277">
                  <c:v>44396</c:v>
                </c:pt>
                <c:pt idx="278">
                  <c:v>44397</c:v>
                </c:pt>
                <c:pt idx="279">
                  <c:v>44398</c:v>
                </c:pt>
                <c:pt idx="280">
                  <c:v>44399</c:v>
                </c:pt>
                <c:pt idx="281">
                  <c:v>44400</c:v>
                </c:pt>
                <c:pt idx="282">
                  <c:v>44401</c:v>
                </c:pt>
                <c:pt idx="283">
                  <c:v>44402</c:v>
                </c:pt>
                <c:pt idx="284">
                  <c:v>44403</c:v>
                </c:pt>
                <c:pt idx="285">
                  <c:v>44404</c:v>
                </c:pt>
                <c:pt idx="286">
                  <c:v>44405</c:v>
                </c:pt>
                <c:pt idx="287">
                  <c:v>44406</c:v>
                </c:pt>
                <c:pt idx="288">
                  <c:v>44407</c:v>
                </c:pt>
                <c:pt idx="289">
                  <c:v>44408</c:v>
                </c:pt>
                <c:pt idx="290">
                  <c:v>44409</c:v>
                </c:pt>
                <c:pt idx="291">
                  <c:v>44410</c:v>
                </c:pt>
                <c:pt idx="292">
                  <c:v>44411</c:v>
                </c:pt>
                <c:pt idx="293">
                  <c:v>44412</c:v>
                </c:pt>
                <c:pt idx="294">
                  <c:v>44413</c:v>
                </c:pt>
                <c:pt idx="295">
                  <c:v>44414</c:v>
                </c:pt>
                <c:pt idx="296">
                  <c:v>44415</c:v>
                </c:pt>
                <c:pt idx="297">
                  <c:v>44416</c:v>
                </c:pt>
                <c:pt idx="298">
                  <c:v>44417</c:v>
                </c:pt>
                <c:pt idx="299">
                  <c:v>44418</c:v>
                </c:pt>
                <c:pt idx="300">
                  <c:v>44419</c:v>
                </c:pt>
                <c:pt idx="301">
                  <c:v>44420</c:v>
                </c:pt>
                <c:pt idx="302">
                  <c:v>44421</c:v>
                </c:pt>
                <c:pt idx="303">
                  <c:v>44422</c:v>
                </c:pt>
                <c:pt idx="304">
                  <c:v>44423</c:v>
                </c:pt>
                <c:pt idx="305">
                  <c:v>44424</c:v>
                </c:pt>
                <c:pt idx="306">
                  <c:v>44425</c:v>
                </c:pt>
                <c:pt idx="307">
                  <c:v>44426</c:v>
                </c:pt>
                <c:pt idx="308">
                  <c:v>44427</c:v>
                </c:pt>
                <c:pt idx="309">
                  <c:v>44428</c:v>
                </c:pt>
                <c:pt idx="310">
                  <c:v>44429</c:v>
                </c:pt>
                <c:pt idx="311">
                  <c:v>44430</c:v>
                </c:pt>
                <c:pt idx="312">
                  <c:v>44431</c:v>
                </c:pt>
                <c:pt idx="313">
                  <c:v>44432</c:v>
                </c:pt>
                <c:pt idx="314">
                  <c:v>44433</c:v>
                </c:pt>
                <c:pt idx="315">
                  <c:v>44434</c:v>
                </c:pt>
                <c:pt idx="316">
                  <c:v>44435</c:v>
                </c:pt>
                <c:pt idx="317">
                  <c:v>44436</c:v>
                </c:pt>
                <c:pt idx="318">
                  <c:v>44437</c:v>
                </c:pt>
                <c:pt idx="319">
                  <c:v>44438</c:v>
                </c:pt>
                <c:pt idx="320">
                  <c:v>44439</c:v>
                </c:pt>
                <c:pt idx="321">
                  <c:v>44440</c:v>
                </c:pt>
                <c:pt idx="322">
                  <c:v>44441</c:v>
                </c:pt>
                <c:pt idx="323">
                  <c:v>44442</c:v>
                </c:pt>
                <c:pt idx="324">
                  <c:v>44443</c:v>
                </c:pt>
                <c:pt idx="325">
                  <c:v>44444</c:v>
                </c:pt>
                <c:pt idx="326">
                  <c:v>44445</c:v>
                </c:pt>
                <c:pt idx="327">
                  <c:v>44446</c:v>
                </c:pt>
                <c:pt idx="328">
                  <c:v>44447</c:v>
                </c:pt>
                <c:pt idx="329">
                  <c:v>44448</c:v>
                </c:pt>
                <c:pt idx="330">
                  <c:v>44449</c:v>
                </c:pt>
                <c:pt idx="331">
                  <c:v>44450</c:v>
                </c:pt>
                <c:pt idx="332">
                  <c:v>44451</c:v>
                </c:pt>
                <c:pt idx="333">
                  <c:v>44452</c:v>
                </c:pt>
                <c:pt idx="334">
                  <c:v>44453</c:v>
                </c:pt>
                <c:pt idx="335">
                  <c:v>44454</c:v>
                </c:pt>
                <c:pt idx="336">
                  <c:v>44455</c:v>
                </c:pt>
                <c:pt idx="337">
                  <c:v>44456</c:v>
                </c:pt>
                <c:pt idx="338">
                  <c:v>44457</c:v>
                </c:pt>
                <c:pt idx="339">
                  <c:v>44458</c:v>
                </c:pt>
                <c:pt idx="340">
                  <c:v>44459</c:v>
                </c:pt>
                <c:pt idx="341">
                  <c:v>44460</c:v>
                </c:pt>
                <c:pt idx="342">
                  <c:v>44461</c:v>
                </c:pt>
                <c:pt idx="343">
                  <c:v>44462</c:v>
                </c:pt>
                <c:pt idx="344">
                  <c:v>44463</c:v>
                </c:pt>
                <c:pt idx="345">
                  <c:v>44464</c:v>
                </c:pt>
                <c:pt idx="346">
                  <c:v>44465</c:v>
                </c:pt>
                <c:pt idx="347">
                  <c:v>44466</c:v>
                </c:pt>
                <c:pt idx="348">
                  <c:v>44467</c:v>
                </c:pt>
                <c:pt idx="349">
                  <c:v>44468</c:v>
                </c:pt>
                <c:pt idx="350">
                  <c:v>44469</c:v>
                </c:pt>
                <c:pt idx="351">
                  <c:v>44470</c:v>
                </c:pt>
                <c:pt idx="352">
                  <c:v>44471</c:v>
                </c:pt>
                <c:pt idx="353">
                  <c:v>44472</c:v>
                </c:pt>
                <c:pt idx="354">
                  <c:v>44473</c:v>
                </c:pt>
                <c:pt idx="355">
                  <c:v>44474</c:v>
                </c:pt>
                <c:pt idx="356">
                  <c:v>44475</c:v>
                </c:pt>
                <c:pt idx="357">
                  <c:v>44476</c:v>
                </c:pt>
                <c:pt idx="358">
                  <c:v>44477</c:v>
                </c:pt>
                <c:pt idx="359">
                  <c:v>44478</c:v>
                </c:pt>
                <c:pt idx="360">
                  <c:v>44479</c:v>
                </c:pt>
                <c:pt idx="361">
                  <c:v>44480</c:v>
                </c:pt>
                <c:pt idx="362">
                  <c:v>44481</c:v>
                </c:pt>
                <c:pt idx="363">
                  <c:v>44482</c:v>
                </c:pt>
                <c:pt idx="364">
                  <c:v>44483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365"/>
                <c:pt idx="0">
                  <c:v>0.0610269940377074</c:v>
                </c:pt>
                <c:pt idx="1">
                  <c:v>0.122370700571105</c:v>
                </c:pt>
                <c:pt idx="2">
                  <c:v>0.184031119600192</c:v>
                </c:pt>
                <c:pt idx="3">
                  <c:v>0.24600825112497</c:v>
                </c:pt>
                <c:pt idx="4">
                  <c:v>0.308302095145437</c:v>
                </c:pt>
                <c:pt idx="5">
                  <c:v>0.370912651661595</c:v>
                </c:pt>
                <c:pt idx="6">
                  <c:v>0.433839920673442</c:v>
                </c:pt>
                <c:pt idx="7">
                  <c:v>0.497083902180979</c:v>
                </c:pt>
                <c:pt idx="8">
                  <c:v>0.560644596184207</c:v>
                </c:pt>
                <c:pt idx="9">
                  <c:v>0.624522002683124</c:v>
                </c:pt>
                <c:pt idx="10">
                  <c:v>0.688716121677732</c:v>
                </c:pt>
                <c:pt idx="11">
                  <c:v>0.753226953168029</c:v>
                </c:pt>
                <c:pt idx="12">
                  <c:v>0.818054497154017</c:v>
                </c:pt>
                <c:pt idx="13">
                  <c:v>0.883198753635694</c:v>
                </c:pt>
                <c:pt idx="14">
                  <c:v>0.948659722613062</c:v>
                </c:pt>
                <c:pt idx="15">
                  <c:v>1.01443740408612</c:v>
                </c:pt>
                <c:pt idx="16">
                  <c:v>1.08053179805487</c:v>
                </c:pt>
                <c:pt idx="17">
                  <c:v>1.1469429045193</c:v>
                </c:pt>
                <c:pt idx="18">
                  <c:v>1.21367072347943</c:v>
                </c:pt>
                <c:pt idx="19">
                  <c:v>1.28071525493525</c:v>
                </c:pt>
                <c:pt idx="20">
                  <c:v>1.34807649888676</c:v>
                </c:pt>
                <c:pt idx="21">
                  <c:v>1.41575445533395</c:v>
                </c:pt>
                <c:pt idx="22">
                  <c:v>1.48374912427684</c:v>
                </c:pt>
                <c:pt idx="23">
                  <c:v>1.55206050571542</c:v>
                </c:pt>
                <c:pt idx="24">
                  <c:v>1.62068859964969</c:v>
                </c:pt>
                <c:pt idx="25">
                  <c:v>1.68963340607964</c:v>
                </c:pt>
                <c:pt idx="26">
                  <c:v>1.75889492500529</c:v>
                </c:pt>
                <c:pt idx="27">
                  <c:v>1.82847315642663</c:v>
                </c:pt>
                <c:pt idx="28">
                  <c:v>1.89836810034366</c:v>
                </c:pt>
                <c:pt idx="29">
                  <c:v>1.96857975675638</c:v>
                </c:pt>
                <c:pt idx="30">
                  <c:v>2.03910812566479</c:v>
                </c:pt>
                <c:pt idx="31">
                  <c:v>2.10995320706889</c:v>
                </c:pt>
                <c:pt idx="32">
                  <c:v>2.18111500096868</c:v>
                </c:pt>
                <c:pt idx="33">
                  <c:v>2.25259350736416</c:v>
                </c:pt>
                <c:pt idx="34">
                  <c:v>2.32438872625533</c:v>
                </c:pt>
                <c:pt idx="35">
                  <c:v>2.39650065764219</c:v>
                </c:pt>
                <c:pt idx="36">
                  <c:v>2.46892930152474</c:v>
                </c:pt>
                <c:pt idx="37">
                  <c:v>2.54167465790298</c:v>
                </c:pt>
                <c:pt idx="38">
                  <c:v>2.61473672677691</c:v>
                </c:pt>
                <c:pt idx="39">
                  <c:v>2.68811550814653</c:v>
                </c:pt>
                <c:pt idx="40">
                  <c:v>2.76181100201184</c:v>
                </c:pt>
                <c:pt idx="41">
                  <c:v>2.83582320837284</c:v>
                </c:pt>
                <c:pt idx="42">
                  <c:v>2.91015212722953</c:v>
                </c:pt>
                <c:pt idx="43">
                  <c:v>2.9847977585819</c:v>
                </c:pt>
                <c:pt idx="44">
                  <c:v>3.05976010242997</c:v>
                </c:pt>
                <c:pt idx="45">
                  <c:v>3.13503915877373</c:v>
                </c:pt>
                <c:pt idx="46">
                  <c:v>3.21063492761318</c:v>
                </c:pt>
                <c:pt idx="47">
                  <c:v>3.28654740894832</c:v>
                </c:pt>
                <c:pt idx="48">
                  <c:v>3.36277660277915</c:v>
                </c:pt>
                <c:pt idx="49">
                  <c:v>3.43932250910567</c:v>
                </c:pt>
                <c:pt idx="50">
                  <c:v>3.51618512792788</c:v>
                </c:pt>
                <c:pt idx="51">
                  <c:v>3.59336445924578</c:v>
                </c:pt>
                <c:pt idx="52">
                  <c:v>3.67086050305937</c:v>
                </c:pt>
                <c:pt idx="53">
                  <c:v>3.74867325936865</c:v>
                </c:pt>
                <c:pt idx="54">
                  <c:v>3.82680272817362</c:v>
                </c:pt>
                <c:pt idx="55">
                  <c:v>3.90524890947428</c:v>
                </c:pt>
                <c:pt idx="56">
                  <c:v>3.98401180327063</c:v>
                </c:pt>
                <c:pt idx="57">
                  <c:v>4.06309140956267</c:v>
                </c:pt>
                <c:pt idx="58">
                  <c:v>4.1424877283504</c:v>
                </c:pt>
                <c:pt idx="59">
                  <c:v>4.22220075963382</c:v>
                </c:pt>
                <c:pt idx="60">
                  <c:v>4.30223050341293</c:v>
                </c:pt>
                <c:pt idx="61">
                  <c:v>4.38257695968773</c:v>
                </c:pt>
                <c:pt idx="62">
                  <c:v>4.46324012845822</c:v>
                </c:pt>
                <c:pt idx="63">
                  <c:v>4.5442200097244</c:v>
                </c:pt>
                <c:pt idx="64">
                  <c:v>4.62551660348627</c:v>
                </c:pt>
                <c:pt idx="65">
                  <c:v>4.70712990974383</c:v>
                </c:pt>
                <c:pt idx="66">
                  <c:v>4.78905992849707</c:v>
                </c:pt>
                <c:pt idx="67">
                  <c:v>4.87130665974601</c:v>
                </c:pt>
                <c:pt idx="68">
                  <c:v>4.95387010349064</c:v>
                </c:pt>
                <c:pt idx="69">
                  <c:v>5.03675025973096</c:v>
                </c:pt>
                <c:pt idx="70">
                  <c:v>5.11994712846697</c:v>
                </c:pt>
                <c:pt idx="71">
                  <c:v>5.20346070969867</c:v>
                </c:pt>
                <c:pt idx="72">
                  <c:v>5.28729100342606</c:v>
                </c:pt>
                <c:pt idx="73">
                  <c:v>5.37143800964914</c:v>
                </c:pt>
                <c:pt idx="74">
                  <c:v>5.45590172836791</c:v>
                </c:pt>
                <c:pt idx="75">
                  <c:v>5.54068215958237</c:v>
                </c:pt>
                <c:pt idx="76">
                  <c:v>5.62577930329252</c:v>
                </c:pt>
                <c:pt idx="77">
                  <c:v>5.71119315949836</c:v>
                </c:pt>
                <c:pt idx="78">
                  <c:v>5.79692372819989</c:v>
                </c:pt>
                <c:pt idx="79">
                  <c:v>5.88297100939711</c:v>
                </c:pt>
                <c:pt idx="80">
                  <c:v>5.96933500309002</c:v>
                </c:pt>
                <c:pt idx="81">
                  <c:v>6.05601570927862</c:v>
                </c:pt>
                <c:pt idx="82">
                  <c:v>6.14301312796291</c:v>
                </c:pt>
                <c:pt idx="83">
                  <c:v>6.23032725914289</c:v>
                </c:pt>
                <c:pt idx="84">
                  <c:v>6.31795810281856</c:v>
                </c:pt>
                <c:pt idx="85">
                  <c:v>6.40590565898992</c:v>
                </c:pt>
                <c:pt idx="86">
                  <c:v>6.49416992765698</c:v>
                </c:pt>
                <c:pt idx="87">
                  <c:v>6.58275090881972</c:v>
                </c:pt>
                <c:pt idx="88">
                  <c:v>6.67164860247815</c:v>
                </c:pt>
                <c:pt idx="89">
                  <c:v>6.76086300863227</c:v>
                </c:pt>
                <c:pt idx="90">
                  <c:v>6.85039412728208</c:v>
                </c:pt>
                <c:pt idx="91">
                  <c:v>6.94024195842758</c:v>
                </c:pt>
                <c:pt idx="92">
                  <c:v>7.03040650206877</c:v>
                </c:pt>
                <c:pt idx="93">
                  <c:v>7.12274789069717</c:v>
                </c:pt>
                <c:pt idx="94">
                  <c:v>7.2172661243128</c:v>
                </c:pt>
                <c:pt idx="95">
                  <c:v>7.31396120291565</c:v>
                </c:pt>
                <c:pt idx="96">
                  <c:v>7.41283312650572</c:v>
                </c:pt>
                <c:pt idx="97">
                  <c:v>7.51388189508301</c:v>
                </c:pt>
                <c:pt idx="98">
                  <c:v>7.61710750864753</c:v>
                </c:pt>
                <c:pt idx="99">
                  <c:v>7.72250996719926</c:v>
                </c:pt>
                <c:pt idx="100">
                  <c:v>7.83008927073822</c:v>
                </c:pt>
                <c:pt idx="101">
                  <c:v>7.9398454192644</c:v>
                </c:pt>
                <c:pt idx="102">
                  <c:v>8.0517784127778</c:v>
                </c:pt>
                <c:pt idx="103">
                  <c:v>8.16588825127842</c:v>
                </c:pt>
                <c:pt idx="104">
                  <c:v>8.28217493476627</c:v>
                </c:pt>
                <c:pt idx="105">
                  <c:v>8.40063846324133</c:v>
                </c:pt>
                <c:pt idx="106">
                  <c:v>8.52127883670362</c:v>
                </c:pt>
                <c:pt idx="107">
                  <c:v>8.64409605515313</c:v>
                </c:pt>
                <c:pt idx="108">
                  <c:v>8.76909011858986</c:v>
                </c:pt>
                <c:pt idx="109">
                  <c:v>8.89626102701381</c:v>
                </c:pt>
                <c:pt idx="110">
                  <c:v>9.02560878042498</c:v>
                </c:pt>
                <c:pt idx="111">
                  <c:v>9.15713337882338</c:v>
                </c:pt>
                <c:pt idx="112">
                  <c:v>9.29083482220899</c:v>
                </c:pt>
                <c:pt idx="113">
                  <c:v>9.42671311058183</c:v>
                </c:pt>
                <c:pt idx="114">
                  <c:v>9.56476824394189</c:v>
                </c:pt>
                <c:pt idx="115">
                  <c:v>9.70500022228917</c:v>
                </c:pt>
                <c:pt idx="116">
                  <c:v>9.84740904562368</c:v>
                </c:pt>
                <c:pt idx="117">
                  <c:v>9.9919947139454</c:v>
                </c:pt>
                <c:pt idx="118">
                  <c:v>10.1387572272544</c:v>
                </c:pt>
                <c:pt idx="119">
                  <c:v>10.2876965855505</c:v>
                </c:pt>
                <c:pt idx="120">
                  <c:v>10.4388127888339</c:v>
                </c:pt>
                <c:pt idx="121">
                  <c:v>10.5921058371045</c:v>
                </c:pt>
                <c:pt idx="122">
                  <c:v>10.7475757303624</c:v>
                </c:pt>
                <c:pt idx="123">
                  <c:v>10.9052224686074</c:v>
                </c:pt>
                <c:pt idx="124">
                  <c:v>11.0650460518397</c:v>
                </c:pt>
                <c:pt idx="125">
                  <c:v>11.2270464800592</c:v>
                </c:pt>
                <c:pt idx="126">
                  <c:v>11.3912237532659</c:v>
                </c:pt>
                <c:pt idx="127">
                  <c:v>11.5575778714598</c:v>
                </c:pt>
                <c:pt idx="128">
                  <c:v>11.726108834641</c:v>
                </c:pt>
                <c:pt idx="129">
                  <c:v>11.8968166428094</c:v>
                </c:pt>
                <c:pt idx="130">
                  <c:v>12.069701295965</c:v>
                </c:pt>
                <c:pt idx="131">
                  <c:v>12.2447627941078</c:v>
                </c:pt>
                <c:pt idx="132">
                  <c:v>12.4220011372379</c:v>
                </c:pt>
                <c:pt idx="133">
                  <c:v>12.6014163253551</c:v>
                </c:pt>
                <c:pt idx="134">
                  <c:v>12.7830083584596</c:v>
                </c:pt>
                <c:pt idx="135">
                  <c:v>12.9667772365514</c:v>
                </c:pt>
                <c:pt idx="136">
                  <c:v>13.1527229596303</c:v>
                </c:pt>
                <c:pt idx="137">
                  <c:v>13.3408455276965</c:v>
                </c:pt>
                <c:pt idx="138">
                  <c:v>13.5311449407498</c:v>
                </c:pt>
                <c:pt idx="139">
                  <c:v>13.7236211987904</c:v>
                </c:pt>
                <c:pt idx="140">
                  <c:v>13.9182743018183</c:v>
                </c:pt>
                <c:pt idx="141">
                  <c:v>14.1151042498333</c:v>
                </c:pt>
                <c:pt idx="142">
                  <c:v>14.3141110428356</c:v>
                </c:pt>
                <c:pt idx="143">
                  <c:v>14.5152946808251</c:v>
                </c:pt>
                <c:pt idx="144">
                  <c:v>14.7186551638018</c:v>
                </c:pt>
                <c:pt idx="145">
                  <c:v>14.9241924917657</c:v>
                </c:pt>
                <c:pt idx="146">
                  <c:v>15.1319066647168</c:v>
                </c:pt>
                <c:pt idx="147">
                  <c:v>15.3417976826552</c:v>
                </c:pt>
                <c:pt idx="148">
                  <c:v>15.5538655455808</c:v>
                </c:pt>
                <c:pt idx="149">
                  <c:v>15.7681102534936</c:v>
                </c:pt>
                <c:pt idx="150">
                  <c:v>15.9845318063937</c:v>
                </c:pt>
                <c:pt idx="151">
                  <c:v>16.2031302042809</c:v>
                </c:pt>
                <c:pt idx="152">
                  <c:v>16.4227480764971</c:v>
                </c:pt>
                <c:pt idx="153">
                  <c:v>16.6433854230421</c:v>
                </c:pt>
                <c:pt idx="154">
                  <c:v>16.865042243916</c:v>
                </c:pt>
                <c:pt idx="155">
                  <c:v>17.0877185391187</c:v>
                </c:pt>
                <c:pt idx="156">
                  <c:v>17.3114143086503</c:v>
                </c:pt>
                <c:pt idx="157">
                  <c:v>17.5361295525108</c:v>
                </c:pt>
                <c:pt idx="158">
                  <c:v>17.7618642707002</c:v>
                </c:pt>
                <c:pt idx="159">
                  <c:v>17.9886184632185</c:v>
                </c:pt>
                <c:pt idx="160">
                  <c:v>18.2163921300656</c:v>
                </c:pt>
                <c:pt idx="161">
                  <c:v>18.4451852712416</c:v>
                </c:pt>
                <c:pt idx="162">
                  <c:v>18.6749978867464</c:v>
                </c:pt>
                <c:pt idx="163">
                  <c:v>18.9058299765801</c:v>
                </c:pt>
                <c:pt idx="164">
                  <c:v>19.1376815407427</c:v>
                </c:pt>
                <c:pt idx="165">
                  <c:v>19.3705525792342</c:v>
                </c:pt>
                <c:pt idx="166">
                  <c:v>19.6044430920546</c:v>
                </c:pt>
                <c:pt idx="167">
                  <c:v>19.8393530792038</c:v>
                </c:pt>
                <c:pt idx="168">
                  <c:v>20.0752825406819</c:v>
                </c:pt>
                <c:pt idx="169">
                  <c:v>20.3122314764888</c:v>
                </c:pt>
                <c:pt idx="170">
                  <c:v>20.5501998866246</c:v>
                </c:pt>
                <c:pt idx="171">
                  <c:v>20.7891877710893</c:v>
                </c:pt>
                <c:pt idx="172">
                  <c:v>21.0291951298829</c:v>
                </c:pt>
                <c:pt idx="173">
                  <c:v>21.2702219630054</c:v>
                </c:pt>
                <c:pt idx="174">
                  <c:v>21.5122682704567</c:v>
                </c:pt>
                <c:pt idx="175">
                  <c:v>21.7553340522369</c:v>
                </c:pt>
                <c:pt idx="176">
                  <c:v>21.9994193083459</c:v>
                </c:pt>
                <c:pt idx="177">
                  <c:v>22.2445240387839</c:v>
                </c:pt>
                <c:pt idx="178">
                  <c:v>22.4906482435507</c:v>
                </c:pt>
                <c:pt idx="179">
                  <c:v>22.7377919226464</c:v>
                </c:pt>
                <c:pt idx="180">
                  <c:v>22.9859550760709</c:v>
                </c:pt>
                <c:pt idx="181">
                  <c:v>23.2351377038243</c:v>
                </c:pt>
                <c:pt idx="182">
                  <c:v>23.4853398059066</c:v>
                </c:pt>
                <c:pt idx="183">
                  <c:v>23.7403377375864</c:v>
                </c:pt>
                <c:pt idx="184">
                  <c:v>24.0001314988636</c:v>
                </c:pt>
                <c:pt idx="185">
                  <c:v>24.2647210897384</c:v>
                </c:pt>
                <c:pt idx="186">
                  <c:v>24.5341065102107</c:v>
                </c:pt>
                <c:pt idx="187">
                  <c:v>24.8082877602804</c:v>
                </c:pt>
                <c:pt idx="188">
                  <c:v>25.0872648399477</c:v>
                </c:pt>
                <c:pt idx="189">
                  <c:v>25.3710377492124</c:v>
                </c:pt>
                <c:pt idx="190">
                  <c:v>25.6596064880747</c:v>
                </c:pt>
                <c:pt idx="191">
                  <c:v>25.9529710565345</c:v>
                </c:pt>
                <c:pt idx="192">
                  <c:v>26.2511314545917</c:v>
                </c:pt>
                <c:pt idx="193">
                  <c:v>26.5540876822464</c:v>
                </c:pt>
                <c:pt idx="194">
                  <c:v>26.8618397394987</c:v>
                </c:pt>
                <c:pt idx="195">
                  <c:v>27.1743876263484</c:v>
                </c:pt>
                <c:pt idx="196">
                  <c:v>27.4917313427956</c:v>
                </c:pt>
                <c:pt idx="197">
                  <c:v>27.8138708888403</c:v>
                </c:pt>
                <c:pt idx="198">
                  <c:v>28.1408062644826</c:v>
                </c:pt>
                <c:pt idx="199">
                  <c:v>28.4725374697223</c:v>
                </c:pt>
                <c:pt idx="200">
                  <c:v>28.8090645045595</c:v>
                </c:pt>
                <c:pt idx="201">
                  <c:v>29.1450927565973</c:v>
                </c:pt>
                <c:pt idx="202">
                  <c:v>29.4806222258357</c:v>
                </c:pt>
                <c:pt idx="203">
                  <c:v>29.8156529122746</c:v>
                </c:pt>
                <c:pt idx="204">
                  <c:v>30.1501848159141</c:v>
                </c:pt>
                <c:pt idx="205">
                  <c:v>30.4842179367542</c:v>
                </c:pt>
                <c:pt idx="206">
                  <c:v>30.8177522747948</c:v>
                </c:pt>
                <c:pt idx="207">
                  <c:v>31.150787830036</c:v>
                </c:pt>
                <c:pt idx="208">
                  <c:v>31.4833246024778</c:v>
                </c:pt>
                <c:pt idx="209">
                  <c:v>31.8153625921201</c:v>
                </c:pt>
                <c:pt idx="210">
                  <c:v>32.146901798963</c:v>
                </c:pt>
                <c:pt idx="211">
                  <c:v>32.4779422230065</c:v>
                </c:pt>
                <c:pt idx="212">
                  <c:v>32.8084838642505</c:v>
                </c:pt>
                <c:pt idx="213">
                  <c:v>33.1385267226951</c:v>
                </c:pt>
                <c:pt idx="214">
                  <c:v>33.4680707983402</c:v>
                </c:pt>
                <c:pt idx="215">
                  <c:v>33.797116091186</c:v>
                </c:pt>
                <c:pt idx="216">
                  <c:v>34.1256626012323</c:v>
                </c:pt>
                <c:pt idx="217">
                  <c:v>34.4537103284791</c:v>
                </c:pt>
                <c:pt idx="218">
                  <c:v>34.7812592729266</c:v>
                </c:pt>
                <c:pt idx="219">
                  <c:v>35.1083094345747</c:v>
                </c:pt>
                <c:pt idx="220">
                  <c:v>35.4907228358167</c:v>
                </c:pt>
                <c:pt idx="221">
                  <c:v>35.928499476653</c:v>
                </c:pt>
                <c:pt idx="222">
                  <c:v>36.4216393570833</c:v>
                </c:pt>
                <c:pt idx="223">
                  <c:v>36.9701424771074</c:v>
                </c:pt>
                <c:pt idx="224">
                  <c:v>37.574008836726</c:v>
                </c:pt>
                <c:pt idx="225">
                  <c:v>38.2332384359384</c:v>
                </c:pt>
                <c:pt idx="226">
                  <c:v>38.9478312747452</c:v>
                </c:pt>
                <c:pt idx="227">
                  <c:v>39.7177873531458</c:v>
                </c:pt>
                <c:pt idx="228">
                  <c:v>40.5431066711404</c:v>
                </c:pt>
                <c:pt idx="229">
                  <c:v>41.4237892287292</c:v>
                </c:pt>
                <c:pt idx="230">
                  <c:v>42.2938199260927</c:v>
                </c:pt>
                <c:pt idx="231">
                  <c:v>43.1531987632309</c:v>
                </c:pt>
                <c:pt idx="232">
                  <c:v>44.0019257401439</c:v>
                </c:pt>
                <c:pt idx="233">
                  <c:v>44.8400008568316</c:v>
                </c:pt>
                <c:pt idx="234">
                  <c:v>45.6674241132941</c:v>
                </c:pt>
                <c:pt idx="235">
                  <c:v>46.4841955095312</c:v>
                </c:pt>
                <c:pt idx="236">
                  <c:v>47.2903150455431</c:v>
                </c:pt>
                <c:pt idx="237">
                  <c:v>48.0857827213297</c:v>
                </c:pt>
                <c:pt idx="238">
                  <c:v>48.8705985368911</c:v>
                </c:pt>
                <c:pt idx="239">
                  <c:v>49.6437662949367</c:v>
                </c:pt>
                <c:pt idx="240">
                  <c:v>50.4052859954665</c:v>
                </c:pt>
                <c:pt idx="241">
                  <c:v>51.1551576384805</c:v>
                </c:pt>
                <c:pt idx="242">
                  <c:v>51.8933812239787</c:v>
                </c:pt>
                <c:pt idx="243">
                  <c:v>52.6199567519612</c:v>
                </c:pt>
                <c:pt idx="244">
                  <c:v>53.334884222428</c:v>
                </c:pt>
                <c:pt idx="245">
                  <c:v>54.0381636353789</c:v>
                </c:pt>
                <c:pt idx="246">
                  <c:v>54.7297949908141</c:v>
                </c:pt>
                <c:pt idx="247">
                  <c:v>55.4097782887336</c:v>
                </c:pt>
                <c:pt idx="248">
                  <c:v>56.0781135291373</c:v>
                </c:pt>
                <c:pt idx="249">
                  <c:v>56.7893373395251</c:v>
                </c:pt>
                <c:pt idx="250">
                  <c:v>57.5434497198972</c:v>
                </c:pt>
                <c:pt idx="251">
                  <c:v>58.3404506702532</c:v>
                </c:pt>
                <c:pt idx="252">
                  <c:v>59.1803401905933</c:v>
                </c:pt>
                <c:pt idx="253">
                  <c:v>60.0631182809176</c:v>
                </c:pt>
                <c:pt idx="254">
                  <c:v>60.9887849412258</c:v>
                </c:pt>
                <c:pt idx="255">
                  <c:v>61.9573401715182</c:v>
                </c:pt>
                <c:pt idx="256">
                  <c:v>62.9687839717948</c:v>
                </c:pt>
                <c:pt idx="257">
                  <c:v>63.9318349361024</c:v>
                </c:pt>
                <c:pt idx="258">
                  <c:v>64.8464930644407</c:v>
                </c:pt>
                <c:pt idx="259">
                  <c:v>65.7127583568102</c:v>
                </c:pt>
                <c:pt idx="260">
                  <c:v>66.5306308132106</c:v>
                </c:pt>
                <c:pt idx="261">
                  <c:v>67.3001104336419</c:v>
                </c:pt>
                <c:pt idx="262">
                  <c:v>68.0211972181042</c:v>
                </c:pt>
                <c:pt idx="263">
                  <c:v>68.6938911665976</c:v>
                </c:pt>
                <c:pt idx="264">
                  <c:v>69.3181922791219</c:v>
                </c:pt>
                <c:pt idx="265">
                  <c:v>69.8941005556771</c:v>
                </c:pt>
                <c:pt idx="266">
                  <c:v>70.4216159962633</c:v>
                </c:pt>
                <c:pt idx="267">
                  <c:v>70.9473929208023</c:v>
                </c:pt>
                <c:pt idx="268">
                  <c:v>71.4714313292942</c:v>
                </c:pt>
                <c:pt idx="269">
                  <c:v>71.9937312217391</c:v>
                </c:pt>
                <c:pt idx="270">
                  <c:v>72.5142925981367</c:v>
                </c:pt>
                <c:pt idx="271">
                  <c:v>73.0331154584872</c:v>
                </c:pt>
                <c:pt idx="272">
                  <c:v>73.5501998027906</c:v>
                </c:pt>
                <c:pt idx="273">
                  <c:v>74.0655456310469</c:v>
                </c:pt>
                <c:pt idx="274">
                  <c:v>74.579152943256</c:v>
                </c:pt>
                <c:pt idx="275">
                  <c:v>75.0910217394181</c:v>
                </c:pt>
                <c:pt idx="276">
                  <c:v>75.6011520195329</c:v>
                </c:pt>
                <c:pt idx="277">
                  <c:v>76.1095437836007</c:v>
                </c:pt>
                <c:pt idx="278">
                  <c:v>76.6161970316213</c:v>
                </c:pt>
                <c:pt idx="279">
                  <c:v>77.1293752257529</c:v>
                </c:pt>
                <c:pt idx="280">
                  <c:v>77.6490783659954</c:v>
                </c:pt>
                <c:pt idx="281">
                  <c:v>78.1753064523488</c:v>
                </c:pt>
                <c:pt idx="282">
                  <c:v>78.7080594848132</c:v>
                </c:pt>
                <c:pt idx="283">
                  <c:v>79.2473374633886</c:v>
                </c:pt>
                <c:pt idx="284">
                  <c:v>79.7931403880749</c:v>
                </c:pt>
                <c:pt idx="285">
                  <c:v>80.3454682588722</c:v>
                </c:pt>
                <c:pt idx="286">
                  <c:v>80.9043210757805</c:v>
                </c:pt>
                <c:pt idx="287">
                  <c:v>81.4696988387996</c:v>
                </c:pt>
                <c:pt idx="288">
                  <c:v>82.0416015479298</c:v>
                </c:pt>
                <c:pt idx="289">
                  <c:v>82.6200292031708</c:v>
                </c:pt>
                <c:pt idx="290">
                  <c:v>83.2049818045228</c:v>
                </c:pt>
                <c:pt idx="291">
                  <c:v>83.7964593519859</c:v>
                </c:pt>
                <c:pt idx="292">
                  <c:v>84.3725008829305</c:v>
                </c:pt>
                <c:pt idx="293">
                  <c:v>84.9331063973566</c:v>
                </c:pt>
                <c:pt idx="294">
                  <c:v>85.4782758952643</c:v>
                </c:pt>
                <c:pt idx="295">
                  <c:v>86.0080093766536</c:v>
                </c:pt>
                <c:pt idx="296">
                  <c:v>86.5223068415243</c:v>
                </c:pt>
                <c:pt idx="297">
                  <c:v>87.0211682898767</c:v>
                </c:pt>
                <c:pt idx="298">
                  <c:v>87.5045937217105</c:v>
                </c:pt>
                <c:pt idx="299">
                  <c:v>87.9725831370259</c:v>
                </c:pt>
                <c:pt idx="300">
                  <c:v>88.4251365358229</c:v>
                </c:pt>
                <c:pt idx="301">
                  <c:v>88.8622539181013</c:v>
                </c:pt>
                <c:pt idx="302">
                  <c:v>89.2839352838614</c:v>
                </c:pt>
                <c:pt idx="303">
                  <c:v>89.6901806331029</c:v>
                </c:pt>
                <c:pt idx="304">
                  <c:v>90.0809899658261</c:v>
                </c:pt>
                <c:pt idx="305">
                  <c:v>90.4563632820307</c:v>
                </c:pt>
                <c:pt idx="306">
                  <c:v>90.816300581717</c:v>
                </c:pt>
                <c:pt idx="307">
                  <c:v>91.1608018648848</c:v>
                </c:pt>
                <c:pt idx="308">
                  <c:v>91.489867131534</c:v>
                </c:pt>
                <c:pt idx="309">
                  <c:v>91.8034963816649</c:v>
                </c:pt>
                <c:pt idx="310">
                  <c:v>92.1016896152772</c:v>
                </c:pt>
                <c:pt idx="311">
                  <c:v>92.3844468323711</c:v>
                </c:pt>
                <c:pt idx="312">
                  <c:v>92.6641806534822</c:v>
                </c:pt>
                <c:pt idx="313">
                  <c:v>92.9408910786104</c:v>
                </c:pt>
                <c:pt idx="314">
                  <c:v>93.2145781077557</c:v>
                </c:pt>
                <c:pt idx="315">
                  <c:v>93.4852417409183</c:v>
                </c:pt>
                <c:pt idx="316">
                  <c:v>93.7528819780979</c:v>
                </c:pt>
                <c:pt idx="317">
                  <c:v>94.0174988192948</c:v>
                </c:pt>
                <c:pt idx="318">
                  <c:v>94.2790922645088</c:v>
                </c:pt>
                <c:pt idx="319">
                  <c:v>94.53766231374</c:v>
                </c:pt>
                <c:pt idx="320">
                  <c:v>94.7932089669884</c:v>
                </c:pt>
                <c:pt idx="321">
                  <c:v>95.0457322242539</c:v>
                </c:pt>
                <c:pt idx="322">
                  <c:v>95.2952320855366</c:v>
                </c:pt>
                <c:pt idx="323">
                  <c:v>95.5417085508364</c:v>
                </c:pt>
                <c:pt idx="324">
                  <c:v>95.7851616201534</c:v>
                </c:pt>
                <c:pt idx="325">
                  <c:v>96.0255912934876</c:v>
                </c:pt>
                <c:pt idx="326">
                  <c:v>96.2629975708389</c:v>
                </c:pt>
                <c:pt idx="327">
                  <c:v>96.4973804522074</c:v>
                </c:pt>
                <c:pt idx="328">
                  <c:v>96.7287399375931</c:v>
                </c:pt>
                <c:pt idx="329">
                  <c:v>96.9570760269959</c:v>
                </c:pt>
                <c:pt idx="330">
                  <c:v>97.1823887204159</c:v>
                </c:pt>
                <c:pt idx="331">
                  <c:v>97.4046780178531</c:v>
                </c:pt>
                <c:pt idx="332">
                  <c:v>97.6239439193074</c:v>
                </c:pt>
                <c:pt idx="333">
                  <c:v>97.8224402307856</c:v>
                </c:pt>
                <c:pt idx="334">
                  <c:v>98.0001669522877</c:v>
                </c:pt>
                <c:pt idx="335">
                  <c:v>98.1571240838137</c:v>
                </c:pt>
                <c:pt idx="336">
                  <c:v>98.2933116253637</c:v>
                </c:pt>
                <c:pt idx="337">
                  <c:v>98.4087295769375</c:v>
                </c:pt>
                <c:pt idx="338">
                  <c:v>98.5033779385351</c:v>
                </c:pt>
                <c:pt idx="339">
                  <c:v>98.5772567101567</c:v>
                </c:pt>
                <c:pt idx="340">
                  <c:v>98.6303658918021</c:v>
                </c:pt>
                <c:pt idx="341">
                  <c:v>98.6837917859433</c:v>
                </c:pt>
                <c:pt idx="342">
                  <c:v>98.7375343925801</c:v>
                </c:pt>
                <c:pt idx="343">
                  <c:v>98.7915937117126</c:v>
                </c:pt>
                <c:pt idx="344">
                  <c:v>98.8459697433408</c:v>
                </c:pt>
                <c:pt idx="345">
                  <c:v>98.9006624874647</c:v>
                </c:pt>
                <c:pt idx="346">
                  <c:v>98.9556719440843</c:v>
                </c:pt>
                <c:pt idx="347">
                  <c:v>99.0109981131996</c:v>
                </c:pt>
                <c:pt idx="348">
                  <c:v>99.0666409948106</c:v>
                </c:pt>
                <c:pt idx="349">
                  <c:v>99.1226005889173</c:v>
                </c:pt>
                <c:pt idx="350">
                  <c:v>99.1788768955196</c:v>
                </c:pt>
                <c:pt idx="351">
                  <c:v>99.2354699146176</c:v>
                </c:pt>
                <c:pt idx="352">
                  <c:v>99.2923796462114</c:v>
                </c:pt>
                <c:pt idx="353">
                  <c:v>99.3496060903008</c:v>
                </c:pt>
                <c:pt idx="354">
                  <c:v>99.4071492468859</c:v>
                </c:pt>
                <c:pt idx="355">
                  <c:v>99.4650091159667</c:v>
                </c:pt>
                <c:pt idx="356">
                  <c:v>99.5231856975432</c:v>
                </c:pt>
                <c:pt idx="357">
                  <c:v>99.5816789916154</c:v>
                </c:pt>
                <c:pt idx="358">
                  <c:v>99.6404889981833</c:v>
                </c:pt>
                <c:pt idx="359">
                  <c:v>99.6996157172468</c:v>
                </c:pt>
                <c:pt idx="360">
                  <c:v>99.7590591488061</c:v>
                </c:pt>
                <c:pt idx="361">
                  <c:v>99.818819292861</c:v>
                </c:pt>
                <c:pt idx="362">
                  <c:v>99.8788961494117</c:v>
                </c:pt>
              </c:numCache>
            </c:numRef>
          </c:yVal>
          <c:smooth val="0"/>
        </c:ser>
        <c:axId val="52880665"/>
        <c:axId val="48628146"/>
      </c:scatterChart>
      <c:valAx>
        <c:axId val="52880665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12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8628146"/>
        <c:crosses val="autoZero"/>
        <c:crossBetween val="midCat"/>
        <c:majorUnit val="30.45"/>
      </c:valAx>
      <c:valAx>
        <c:axId val="48628146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12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2880665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Marker"/>
        <c:varyColors val="0"/>
        <c:ser>
          <c:idx val="0"/>
          <c:order val="0"/>
          <c:spPr>
            <a:solidFill>
              <a:srgbClr val="000000"/>
            </a:solidFill>
            <a:ln w="28800">
              <a:solidFill>
                <a:srgbClr val="000000"/>
              </a:solidFill>
              <a:round/>
            </a:ln>
          </c:spPr>
          <c:marker>
            <c:symbol val="square"/>
            <c:size val="6"/>
            <c:spPr>
              <a:solidFill>
                <a:srgbClr val="000000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isotope data'!$C$2:$C$49</c:f>
              <c:numCache>
                <c:formatCode>General</c:formatCode>
                <c:ptCount val="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</c:numCache>
            </c:numRef>
          </c:xVal>
          <c:yVal>
            <c:numRef>
              <c:f>'Norwegian Trench isotope data'!$L$2:$L$49</c:f>
              <c:numCache>
                <c:formatCode>General</c:formatCode>
                <c:ptCount val="48"/>
                <c:pt idx="0">
                  <c:v>2.33270545973024</c:v>
                </c:pt>
                <c:pt idx="1">
                  <c:v>2.17225459170331</c:v>
                </c:pt>
                <c:pt idx="2">
                  <c:v>2.48341425418156</c:v>
                </c:pt>
                <c:pt idx="3">
                  <c:v>2.47196738382031</c:v>
                </c:pt>
                <c:pt idx="4">
                  <c:v>2.55311081543618</c:v>
                </c:pt>
                <c:pt idx="5">
                  <c:v>2.45095912360844</c:v>
                </c:pt>
                <c:pt idx="6">
                  <c:v>2.72310344501522</c:v>
                </c:pt>
                <c:pt idx="7">
                  <c:v>2.59973162794769</c:v>
                </c:pt>
                <c:pt idx="8">
                  <c:v>2.64721563908789</c:v>
                </c:pt>
                <c:pt idx="9">
                  <c:v>2.73371192221922</c:v>
                </c:pt>
                <c:pt idx="10">
                  <c:v>2.57963300557586</c:v>
                </c:pt>
                <c:pt idx="11">
                  <c:v>2.63502918919733</c:v>
                </c:pt>
                <c:pt idx="12">
                  <c:v>2.58240779694246</c:v>
                </c:pt>
                <c:pt idx="13">
                  <c:v>2.49294526992874</c:v>
                </c:pt>
                <c:pt idx="14">
                  <c:v>2.36729932598022</c:v>
                </c:pt>
                <c:pt idx="15">
                  <c:v>2.64903320102292</c:v>
                </c:pt>
                <c:pt idx="16">
                  <c:v>2.6675442863074</c:v>
                </c:pt>
                <c:pt idx="17">
                  <c:v>2.67292048255292</c:v>
                </c:pt>
                <c:pt idx="18">
                  <c:v>2.73424484269942</c:v>
                </c:pt>
                <c:pt idx="19">
                  <c:v>2.70479020314466</c:v>
                </c:pt>
                <c:pt idx="20">
                  <c:v>2.82408949487854</c:v>
                </c:pt>
                <c:pt idx="21">
                  <c:v>2.74328738687868</c:v>
                </c:pt>
                <c:pt idx="22">
                  <c:v>2.77080191325792</c:v>
                </c:pt>
                <c:pt idx="23">
                  <c:v>2.76341073554285</c:v>
                </c:pt>
                <c:pt idx="24">
                  <c:v>2.68735686528126</c:v>
                </c:pt>
                <c:pt idx="25">
                  <c:v>2.71185767454832</c:v>
                </c:pt>
                <c:pt idx="26">
                  <c:v>2.51923203057857</c:v>
                </c:pt>
                <c:pt idx="27">
                  <c:v>2.63389174630247</c:v>
                </c:pt>
                <c:pt idx="28">
                  <c:v>2.65122843332001</c:v>
                </c:pt>
                <c:pt idx="29">
                  <c:v>2.41382383020767</c:v>
                </c:pt>
                <c:pt idx="30">
                  <c:v>2.81305547016914</c:v>
                </c:pt>
                <c:pt idx="31">
                  <c:v>2.77640263350777</c:v>
                </c:pt>
                <c:pt idx="32">
                  <c:v>2.77193839619534</c:v>
                </c:pt>
                <c:pt idx="33">
                  <c:v>2.76552810761744</c:v>
                </c:pt>
                <c:pt idx="34">
                  <c:v>2.80799668582458</c:v>
                </c:pt>
                <c:pt idx="35">
                  <c:v>2.69270590391859</c:v>
                </c:pt>
                <c:pt idx="36">
                  <c:v>2.77852462161361</c:v>
                </c:pt>
                <c:pt idx="37">
                  <c:v>2.76427054172444</c:v>
                </c:pt>
                <c:pt idx="38">
                  <c:v>2.6971836430523</c:v>
                </c:pt>
                <c:pt idx="39">
                  <c:v>2.56802508123928</c:v>
                </c:pt>
                <c:pt idx="40">
                  <c:v>2.78038224387771</c:v>
                </c:pt>
                <c:pt idx="41">
                  <c:v>2.66533651331571</c:v>
                </c:pt>
                <c:pt idx="42">
                  <c:v>2.77722826144258</c:v>
                </c:pt>
                <c:pt idx="43">
                  <c:v>2.76129914066132</c:v>
                </c:pt>
                <c:pt idx="44">
                  <c:v>2.65975597302833</c:v>
                </c:pt>
                <c:pt idx="45">
                  <c:v>2.5743169616127</c:v>
                </c:pt>
                <c:pt idx="46">
                  <c:v>2.57151017141563</c:v>
                </c:pt>
                <c:pt idx="47">
                  <c:v>2.58181932178317</c:v>
                </c:pt>
              </c:numCache>
            </c:numRef>
          </c:yVal>
          <c:smooth val="0"/>
        </c:ser>
        <c:axId val="82949423"/>
        <c:axId val="45409052"/>
      </c:scatterChart>
      <c:valAx>
        <c:axId val="8294942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Sample no.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836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5409052"/>
        <c:crosses val="autoZero"/>
        <c:crossBetween val="midCat"/>
      </c:valAx>
      <c:valAx>
        <c:axId val="45409052"/>
        <c:scaling>
          <c:orientation val="maxMin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900" spc="-1" strike="noStrike">
                    <a:latin typeface="Arial"/>
                  </a:defRPr>
                </a:pPr>
                <a:r>
                  <a:rPr b="0" sz="900" spc="-1" strike="noStrike">
                    <a:latin typeface="Arial"/>
                  </a:rPr>
                  <a:t>δ¹⁸O (‰)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836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2949423"/>
        <c:crosses val="autoZero"/>
        <c:crossBetween val="midCat"/>
      </c:valAx>
      <c:spPr>
        <a:noFill/>
        <a:ln w="0">
          <a:noFill/>
        </a:ln>
      </c:spPr>
    </c:plotArea>
    <c:plotVisOnly val="1"/>
    <c:dispBlanksAs val="span"/>
  </c:chart>
  <c:spPr>
    <a:solidFill>
      <a:srgbClr val="ffffff"/>
    </a:solidFill>
    <a:ln w="0">
      <a:noFill/>
    </a:ln>
  </c:sp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64742934967654"/>
          <c:y val="0.0657952839353528"/>
          <c:w val="0.932499148791284"/>
          <c:h val="0.913892078071183"/>
        </c:manualLayout>
      </c:layout>
      <c:scatterChart>
        <c:scatterStyle val="lineMarker"/>
        <c:varyColors val="0"/>
        <c:ser>
          <c:idx val="0"/>
          <c:order val="0"/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calculation'!$E$3:$E$732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'Norwegian Trench calculation'!$F$3:$F$732</c:f>
              <c:numCache>
                <c:formatCode>General</c:formatCode>
                <c:ptCount val="730"/>
                <c:pt idx="0">
                  <c:v>3.09693548387097</c:v>
                </c:pt>
                <c:pt idx="1">
                  <c:v>3.09732488479263</c:v>
                </c:pt>
                <c:pt idx="2">
                  <c:v>3.09771428571429</c:v>
                </c:pt>
                <c:pt idx="3">
                  <c:v>3.09810368663595</c:v>
                </c:pt>
                <c:pt idx="4">
                  <c:v>3.09849308755761</c:v>
                </c:pt>
                <c:pt idx="5">
                  <c:v>3.09888248847926</c:v>
                </c:pt>
                <c:pt idx="6">
                  <c:v>3.09927188940092</c:v>
                </c:pt>
                <c:pt idx="7">
                  <c:v>3.09966129032258</c:v>
                </c:pt>
                <c:pt idx="8">
                  <c:v>3.10005069124424</c:v>
                </c:pt>
                <c:pt idx="9">
                  <c:v>3.1004400921659</c:v>
                </c:pt>
                <c:pt idx="10">
                  <c:v>3.10082949308756</c:v>
                </c:pt>
                <c:pt idx="11">
                  <c:v>3.10121889400922</c:v>
                </c:pt>
                <c:pt idx="12">
                  <c:v>3.10160829493088</c:v>
                </c:pt>
                <c:pt idx="13">
                  <c:v>3.10199769585254</c:v>
                </c:pt>
                <c:pt idx="14">
                  <c:v>3.1023870967742</c:v>
                </c:pt>
                <c:pt idx="15">
                  <c:v>3.10277649769585</c:v>
                </c:pt>
                <c:pt idx="16">
                  <c:v>3.10316589861751</c:v>
                </c:pt>
                <c:pt idx="17">
                  <c:v>3.10355529953917</c:v>
                </c:pt>
                <c:pt idx="18">
                  <c:v>3.10394470046083</c:v>
                </c:pt>
                <c:pt idx="19">
                  <c:v>3.10433410138249</c:v>
                </c:pt>
                <c:pt idx="20">
                  <c:v>3.10472350230415</c:v>
                </c:pt>
                <c:pt idx="21">
                  <c:v>3.10511290322581</c:v>
                </c:pt>
                <c:pt idx="22">
                  <c:v>3.10550230414747</c:v>
                </c:pt>
                <c:pt idx="23">
                  <c:v>3.10589170506913</c:v>
                </c:pt>
                <c:pt idx="24">
                  <c:v>3.10628110599079</c:v>
                </c:pt>
                <c:pt idx="25">
                  <c:v>3.10667050691245</c:v>
                </c:pt>
                <c:pt idx="26">
                  <c:v>3.1070599078341</c:v>
                </c:pt>
                <c:pt idx="27">
                  <c:v>3.10744930875576</c:v>
                </c:pt>
                <c:pt idx="28">
                  <c:v>3.10783870967742</c:v>
                </c:pt>
                <c:pt idx="29">
                  <c:v>3.10822811059908</c:v>
                </c:pt>
                <c:pt idx="30">
                  <c:v>3.10861751152074</c:v>
                </c:pt>
                <c:pt idx="31">
                  <c:v>3.10725427382191</c:v>
                </c:pt>
                <c:pt idx="32">
                  <c:v>3.10589103612309</c:v>
                </c:pt>
                <c:pt idx="33">
                  <c:v>3.10452779842426</c:v>
                </c:pt>
                <c:pt idx="34">
                  <c:v>3.10316456072544</c:v>
                </c:pt>
                <c:pt idx="35">
                  <c:v>3.10180132302661</c:v>
                </c:pt>
                <c:pt idx="36">
                  <c:v>3.10043808532779</c:v>
                </c:pt>
                <c:pt idx="37">
                  <c:v>3.09907484762896</c:v>
                </c:pt>
                <c:pt idx="38">
                  <c:v>3.09771160993013</c:v>
                </c:pt>
                <c:pt idx="39">
                  <c:v>3.09634837223131</c:v>
                </c:pt>
                <c:pt idx="40">
                  <c:v>3.09498513453248</c:v>
                </c:pt>
                <c:pt idx="41">
                  <c:v>3.09362189683366</c:v>
                </c:pt>
                <c:pt idx="42">
                  <c:v>3.09225865913483</c:v>
                </c:pt>
                <c:pt idx="43">
                  <c:v>3.090895421436</c:v>
                </c:pt>
                <c:pt idx="44">
                  <c:v>3.08953218373718</c:v>
                </c:pt>
                <c:pt idx="45">
                  <c:v>3.08816894603835</c:v>
                </c:pt>
                <c:pt idx="46">
                  <c:v>3.08680570833953</c:v>
                </c:pt>
                <c:pt idx="47">
                  <c:v>3.0854424706407</c:v>
                </c:pt>
                <c:pt idx="48">
                  <c:v>3.08407923294188</c:v>
                </c:pt>
                <c:pt idx="49">
                  <c:v>3.08271599524305</c:v>
                </c:pt>
                <c:pt idx="50">
                  <c:v>3.08135275754422</c:v>
                </c:pt>
                <c:pt idx="51">
                  <c:v>3.0799895198454</c:v>
                </c:pt>
                <c:pt idx="52">
                  <c:v>3.07862628214657</c:v>
                </c:pt>
                <c:pt idx="53">
                  <c:v>3.07726304444775</c:v>
                </c:pt>
                <c:pt idx="54">
                  <c:v>3.07589980674892</c:v>
                </c:pt>
                <c:pt idx="55">
                  <c:v>3.0745365690501</c:v>
                </c:pt>
                <c:pt idx="56">
                  <c:v>3.07317333135127</c:v>
                </c:pt>
                <c:pt idx="57">
                  <c:v>3.07181009365244</c:v>
                </c:pt>
                <c:pt idx="58">
                  <c:v>3.07044685595362</c:v>
                </c:pt>
                <c:pt idx="59">
                  <c:v>3.06908361825479</c:v>
                </c:pt>
                <c:pt idx="60">
                  <c:v>3.06772038055597</c:v>
                </c:pt>
                <c:pt idx="61">
                  <c:v>3.06635714285714</c:v>
                </c:pt>
                <c:pt idx="62">
                  <c:v>3.06471367127496</c:v>
                </c:pt>
                <c:pt idx="63">
                  <c:v>3.06307019969278</c:v>
                </c:pt>
                <c:pt idx="64">
                  <c:v>3.0614267281106</c:v>
                </c:pt>
                <c:pt idx="65">
                  <c:v>3.05978325652842</c:v>
                </c:pt>
                <c:pt idx="66">
                  <c:v>3.05813978494623</c:v>
                </c:pt>
                <c:pt idx="67">
                  <c:v>3.05649631336405</c:v>
                </c:pt>
                <c:pt idx="68">
                  <c:v>3.05485284178187</c:v>
                </c:pt>
                <c:pt idx="69">
                  <c:v>3.05320937019969</c:v>
                </c:pt>
                <c:pt idx="70">
                  <c:v>3.05156589861751</c:v>
                </c:pt>
                <c:pt idx="71">
                  <c:v>3.04992242703533</c:v>
                </c:pt>
                <c:pt idx="72">
                  <c:v>3.04827895545315</c:v>
                </c:pt>
                <c:pt idx="73">
                  <c:v>3.04663548387097</c:v>
                </c:pt>
                <c:pt idx="74">
                  <c:v>3.04499201228879</c:v>
                </c:pt>
                <c:pt idx="75">
                  <c:v>3.04334854070661</c:v>
                </c:pt>
                <c:pt idx="76">
                  <c:v>3.04170506912442</c:v>
                </c:pt>
                <c:pt idx="77">
                  <c:v>3.04006159754224</c:v>
                </c:pt>
                <c:pt idx="78">
                  <c:v>3.03841812596006</c:v>
                </c:pt>
                <c:pt idx="79">
                  <c:v>3.03677465437788</c:v>
                </c:pt>
                <c:pt idx="80">
                  <c:v>3.0351311827957</c:v>
                </c:pt>
                <c:pt idx="81">
                  <c:v>3.03348771121352</c:v>
                </c:pt>
                <c:pt idx="82">
                  <c:v>3.03184423963134</c:v>
                </c:pt>
                <c:pt idx="83">
                  <c:v>3.03020076804916</c:v>
                </c:pt>
                <c:pt idx="84">
                  <c:v>3.02855729646698</c:v>
                </c:pt>
                <c:pt idx="85">
                  <c:v>3.0269138248848</c:v>
                </c:pt>
                <c:pt idx="86">
                  <c:v>3.02527035330261</c:v>
                </c:pt>
                <c:pt idx="87">
                  <c:v>3.02362688172043</c:v>
                </c:pt>
                <c:pt idx="88">
                  <c:v>3.02198341013825</c:v>
                </c:pt>
                <c:pt idx="89">
                  <c:v>3.02033993855607</c:v>
                </c:pt>
                <c:pt idx="90">
                  <c:v>3.01869646697389</c:v>
                </c:pt>
                <c:pt idx="91">
                  <c:v>3.01705299539171</c:v>
                </c:pt>
                <c:pt idx="92">
                  <c:v>3.01436962984986</c:v>
                </c:pt>
                <c:pt idx="93">
                  <c:v>3.01168626430802</c:v>
                </c:pt>
                <c:pt idx="94">
                  <c:v>3.00900289876617</c:v>
                </c:pt>
                <c:pt idx="95">
                  <c:v>3.00631953322432</c:v>
                </c:pt>
                <c:pt idx="96">
                  <c:v>3.00363616768248</c:v>
                </c:pt>
                <c:pt idx="97">
                  <c:v>3.00095280214063</c:v>
                </c:pt>
                <c:pt idx="98">
                  <c:v>2.99826943659878</c:v>
                </c:pt>
                <c:pt idx="99">
                  <c:v>2.99558607105694</c:v>
                </c:pt>
                <c:pt idx="100">
                  <c:v>2.99290270551509</c:v>
                </c:pt>
                <c:pt idx="101">
                  <c:v>2.99021933997325</c:v>
                </c:pt>
                <c:pt idx="102">
                  <c:v>2.9875359744314</c:v>
                </c:pt>
                <c:pt idx="103">
                  <c:v>2.98485260888955</c:v>
                </c:pt>
                <c:pt idx="104">
                  <c:v>2.98216924334771</c:v>
                </c:pt>
                <c:pt idx="105">
                  <c:v>2.97948587780586</c:v>
                </c:pt>
                <c:pt idx="106">
                  <c:v>2.97680251226401</c:v>
                </c:pt>
                <c:pt idx="107">
                  <c:v>2.97411914672217</c:v>
                </c:pt>
                <c:pt idx="108">
                  <c:v>2.97143578118032</c:v>
                </c:pt>
                <c:pt idx="109">
                  <c:v>2.96875241563847</c:v>
                </c:pt>
                <c:pt idx="110">
                  <c:v>2.96606905009663</c:v>
                </c:pt>
                <c:pt idx="111">
                  <c:v>2.96338568455478</c:v>
                </c:pt>
                <c:pt idx="112">
                  <c:v>2.96070231901293</c:v>
                </c:pt>
                <c:pt idx="113">
                  <c:v>2.95801895347109</c:v>
                </c:pt>
                <c:pt idx="114">
                  <c:v>2.95533558792924</c:v>
                </c:pt>
                <c:pt idx="115">
                  <c:v>2.9526522223874</c:v>
                </c:pt>
                <c:pt idx="116">
                  <c:v>2.94996885684555</c:v>
                </c:pt>
                <c:pt idx="117">
                  <c:v>2.9472854913037</c:v>
                </c:pt>
                <c:pt idx="118">
                  <c:v>2.94460212576186</c:v>
                </c:pt>
                <c:pt idx="119">
                  <c:v>2.94191876022001</c:v>
                </c:pt>
                <c:pt idx="120">
                  <c:v>2.93923539467816</c:v>
                </c:pt>
                <c:pt idx="121">
                  <c:v>2.93655202913632</c:v>
                </c:pt>
                <c:pt idx="122">
                  <c:v>2.93386866359447</c:v>
                </c:pt>
                <c:pt idx="123">
                  <c:v>2.93185115207373</c:v>
                </c:pt>
                <c:pt idx="124">
                  <c:v>2.92983364055299</c:v>
                </c:pt>
                <c:pt idx="125">
                  <c:v>2.92781612903226</c:v>
                </c:pt>
                <c:pt idx="126">
                  <c:v>2.92579861751152</c:v>
                </c:pt>
                <c:pt idx="127">
                  <c:v>2.92378110599078</c:v>
                </c:pt>
                <c:pt idx="128">
                  <c:v>2.92176359447005</c:v>
                </c:pt>
                <c:pt idx="129">
                  <c:v>2.91974608294931</c:v>
                </c:pt>
                <c:pt idx="130">
                  <c:v>2.91772857142857</c:v>
                </c:pt>
                <c:pt idx="131">
                  <c:v>2.91571105990783</c:v>
                </c:pt>
                <c:pt idx="132">
                  <c:v>2.9136935483871</c:v>
                </c:pt>
                <c:pt idx="133">
                  <c:v>2.91167603686636</c:v>
                </c:pt>
                <c:pt idx="134">
                  <c:v>2.90965852534562</c:v>
                </c:pt>
                <c:pt idx="135">
                  <c:v>2.90764101382488</c:v>
                </c:pt>
                <c:pt idx="136">
                  <c:v>2.90562350230415</c:v>
                </c:pt>
                <c:pt idx="137">
                  <c:v>2.90360599078341</c:v>
                </c:pt>
                <c:pt idx="138">
                  <c:v>2.90158847926267</c:v>
                </c:pt>
                <c:pt idx="139">
                  <c:v>2.89957096774194</c:v>
                </c:pt>
                <c:pt idx="140">
                  <c:v>2.8975534562212</c:v>
                </c:pt>
                <c:pt idx="141">
                  <c:v>2.89553594470046</c:v>
                </c:pt>
                <c:pt idx="142">
                  <c:v>2.89351843317972</c:v>
                </c:pt>
                <c:pt idx="143">
                  <c:v>2.89150092165899</c:v>
                </c:pt>
                <c:pt idx="144">
                  <c:v>2.88948341013825</c:v>
                </c:pt>
                <c:pt idx="145">
                  <c:v>2.88746589861751</c:v>
                </c:pt>
                <c:pt idx="146">
                  <c:v>2.88544838709677</c:v>
                </c:pt>
                <c:pt idx="147">
                  <c:v>2.88343087557604</c:v>
                </c:pt>
                <c:pt idx="148">
                  <c:v>2.8814133640553</c:v>
                </c:pt>
                <c:pt idx="149">
                  <c:v>2.87939585253456</c:v>
                </c:pt>
                <c:pt idx="150">
                  <c:v>2.87737834101382</c:v>
                </c:pt>
                <c:pt idx="151">
                  <c:v>2.87536082949309</c:v>
                </c:pt>
                <c:pt idx="152">
                  <c:v>2.87334331797235</c:v>
                </c:pt>
                <c:pt idx="153">
                  <c:v>2.87225427382191</c:v>
                </c:pt>
                <c:pt idx="154">
                  <c:v>2.87116522967147</c:v>
                </c:pt>
                <c:pt idx="155">
                  <c:v>2.87007618552103</c:v>
                </c:pt>
                <c:pt idx="156">
                  <c:v>2.8689871413706</c:v>
                </c:pt>
                <c:pt idx="157">
                  <c:v>2.86789809722016</c:v>
                </c:pt>
                <c:pt idx="158">
                  <c:v>2.86680905306972</c:v>
                </c:pt>
                <c:pt idx="159">
                  <c:v>2.86572000891928</c:v>
                </c:pt>
                <c:pt idx="160">
                  <c:v>2.86463096476884</c:v>
                </c:pt>
                <c:pt idx="161">
                  <c:v>2.8635419206184</c:v>
                </c:pt>
                <c:pt idx="162">
                  <c:v>2.86245287646797</c:v>
                </c:pt>
                <c:pt idx="163">
                  <c:v>2.86136383231753</c:v>
                </c:pt>
                <c:pt idx="164">
                  <c:v>2.86027478816709</c:v>
                </c:pt>
                <c:pt idx="165">
                  <c:v>2.85918574401665</c:v>
                </c:pt>
                <c:pt idx="166">
                  <c:v>2.85809669986621</c:v>
                </c:pt>
                <c:pt idx="167">
                  <c:v>2.85700765571577</c:v>
                </c:pt>
                <c:pt idx="168">
                  <c:v>2.85591861156534</c:v>
                </c:pt>
                <c:pt idx="169">
                  <c:v>2.8548295674149</c:v>
                </c:pt>
                <c:pt idx="170">
                  <c:v>2.85374052326446</c:v>
                </c:pt>
                <c:pt idx="171">
                  <c:v>2.85265147911402</c:v>
                </c:pt>
                <c:pt idx="172">
                  <c:v>2.85156243496358</c:v>
                </c:pt>
                <c:pt idx="173">
                  <c:v>2.85047339081314</c:v>
                </c:pt>
                <c:pt idx="174">
                  <c:v>2.84938434666271</c:v>
                </c:pt>
                <c:pt idx="175">
                  <c:v>2.84829530251227</c:v>
                </c:pt>
                <c:pt idx="176">
                  <c:v>2.84720625836183</c:v>
                </c:pt>
                <c:pt idx="177">
                  <c:v>2.84611721421139</c:v>
                </c:pt>
                <c:pt idx="178">
                  <c:v>2.84502817006095</c:v>
                </c:pt>
                <c:pt idx="179">
                  <c:v>2.84393912591051</c:v>
                </c:pt>
                <c:pt idx="180">
                  <c:v>2.84285008176008</c:v>
                </c:pt>
                <c:pt idx="181">
                  <c:v>2.84176103760964</c:v>
                </c:pt>
                <c:pt idx="182">
                  <c:v>2.8406719934592</c:v>
                </c:pt>
                <c:pt idx="183">
                  <c:v>2.83958294930876</c:v>
                </c:pt>
                <c:pt idx="184">
                  <c:v>2.83976430801249</c:v>
                </c:pt>
                <c:pt idx="185">
                  <c:v>2.83994566671622</c:v>
                </c:pt>
                <c:pt idx="186">
                  <c:v>2.84012702541995</c:v>
                </c:pt>
                <c:pt idx="187">
                  <c:v>2.84030838412368</c:v>
                </c:pt>
                <c:pt idx="188">
                  <c:v>2.84048974282741</c:v>
                </c:pt>
                <c:pt idx="189">
                  <c:v>2.84067110153115</c:v>
                </c:pt>
                <c:pt idx="190">
                  <c:v>2.84085246023488</c:v>
                </c:pt>
                <c:pt idx="191">
                  <c:v>2.84103381893861</c:v>
                </c:pt>
                <c:pt idx="192">
                  <c:v>2.84121517764234</c:v>
                </c:pt>
                <c:pt idx="193">
                  <c:v>2.84139653634607</c:v>
                </c:pt>
                <c:pt idx="194">
                  <c:v>2.8415778950498</c:v>
                </c:pt>
                <c:pt idx="195">
                  <c:v>2.84175925375353</c:v>
                </c:pt>
                <c:pt idx="196">
                  <c:v>2.84194061245726</c:v>
                </c:pt>
                <c:pt idx="197">
                  <c:v>2.84212197116099</c:v>
                </c:pt>
                <c:pt idx="198">
                  <c:v>2.84230332986472</c:v>
                </c:pt>
                <c:pt idx="199">
                  <c:v>2.84248468856846</c:v>
                </c:pt>
                <c:pt idx="200">
                  <c:v>2.84266604727219</c:v>
                </c:pt>
                <c:pt idx="201">
                  <c:v>2.84284740597592</c:v>
                </c:pt>
                <c:pt idx="202">
                  <c:v>2.84302876467965</c:v>
                </c:pt>
                <c:pt idx="203">
                  <c:v>2.84321012338338</c:v>
                </c:pt>
                <c:pt idx="204">
                  <c:v>2.84339148208711</c:v>
                </c:pt>
                <c:pt idx="205">
                  <c:v>2.84357284079084</c:v>
                </c:pt>
                <c:pt idx="206">
                  <c:v>2.84375419949457</c:v>
                </c:pt>
                <c:pt idx="207">
                  <c:v>2.8439355581983</c:v>
                </c:pt>
                <c:pt idx="208">
                  <c:v>2.84411691690203</c:v>
                </c:pt>
                <c:pt idx="209">
                  <c:v>2.84429827560576</c:v>
                </c:pt>
                <c:pt idx="210">
                  <c:v>2.8444796343095</c:v>
                </c:pt>
                <c:pt idx="211">
                  <c:v>2.84466099301323</c:v>
                </c:pt>
                <c:pt idx="212">
                  <c:v>2.84484235171696</c:v>
                </c:pt>
                <c:pt idx="213">
                  <c:v>2.84502371042069</c:v>
                </c:pt>
                <c:pt idx="214">
                  <c:v>2.84520506912442</c:v>
                </c:pt>
                <c:pt idx="215">
                  <c:v>2.84955184331797</c:v>
                </c:pt>
                <c:pt idx="216">
                  <c:v>2.85389861751152</c:v>
                </c:pt>
                <c:pt idx="217">
                  <c:v>2.85824539170507</c:v>
                </c:pt>
                <c:pt idx="218">
                  <c:v>2.86259216589861</c:v>
                </c:pt>
                <c:pt idx="219">
                  <c:v>2.86693894009216</c:v>
                </c:pt>
                <c:pt idx="220">
                  <c:v>2.87128571428571</c:v>
                </c:pt>
                <c:pt idx="221">
                  <c:v>2.87563248847926</c:v>
                </c:pt>
                <c:pt idx="222">
                  <c:v>2.87997926267281</c:v>
                </c:pt>
                <c:pt idx="223">
                  <c:v>2.88432603686636</c:v>
                </c:pt>
                <c:pt idx="224">
                  <c:v>2.88867281105991</c:v>
                </c:pt>
                <c:pt idx="225">
                  <c:v>2.89301958525345</c:v>
                </c:pt>
                <c:pt idx="226">
                  <c:v>2.897366359447</c:v>
                </c:pt>
                <c:pt idx="227">
                  <c:v>2.90171313364055</c:v>
                </c:pt>
                <c:pt idx="228">
                  <c:v>2.9060599078341</c:v>
                </c:pt>
                <c:pt idx="229">
                  <c:v>2.91040668202765</c:v>
                </c:pt>
                <c:pt idx="230">
                  <c:v>2.9147534562212</c:v>
                </c:pt>
                <c:pt idx="231">
                  <c:v>2.91910023041475</c:v>
                </c:pt>
                <c:pt idx="232">
                  <c:v>2.92344700460829</c:v>
                </c:pt>
                <c:pt idx="233">
                  <c:v>2.92779377880184</c:v>
                </c:pt>
                <c:pt idx="234">
                  <c:v>2.93214055299539</c:v>
                </c:pt>
                <c:pt idx="235">
                  <c:v>2.93648732718894</c:v>
                </c:pt>
                <c:pt idx="236">
                  <c:v>2.94083410138249</c:v>
                </c:pt>
                <c:pt idx="237">
                  <c:v>2.94518087557604</c:v>
                </c:pt>
                <c:pt idx="238">
                  <c:v>2.94952764976959</c:v>
                </c:pt>
                <c:pt idx="239">
                  <c:v>2.95387442396313</c:v>
                </c:pt>
                <c:pt idx="240">
                  <c:v>2.95822119815668</c:v>
                </c:pt>
                <c:pt idx="241">
                  <c:v>2.96256797235023</c:v>
                </c:pt>
                <c:pt idx="242">
                  <c:v>2.96691474654378</c:v>
                </c:pt>
                <c:pt idx="243">
                  <c:v>2.96839898914821</c:v>
                </c:pt>
                <c:pt idx="244">
                  <c:v>2.96988323175264</c:v>
                </c:pt>
                <c:pt idx="245">
                  <c:v>2.97136747435707</c:v>
                </c:pt>
                <c:pt idx="246">
                  <c:v>2.9728517169615</c:v>
                </c:pt>
                <c:pt idx="247">
                  <c:v>2.97433595956593</c:v>
                </c:pt>
                <c:pt idx="248">
                  <c:v>2.97582020217036</c:v>
                </c:pt>
                <c:pt idx="249">
                  <c:v>2.97730444477479</c:v>
                </c:pt>
                <c:pt idx="250">
                  <c:v>2.97878868737922</c:v>
                </c:pt>
                <c:pt idx="251">
                  <c:v>2.98027292998365</c:v>
                </c:pt>
                <c:pt idx="252">
                  <c:v>2.98175717258808</c:v>
                </c:pt>
                <c:pt idx="253">
                  <c:v>2.98324141519251</c:v>
                </c:pt>
                <c:pt idx="254">
                  <c:v>2.98472565779694</c:v>
                </c:pt>
                <c:pt idx="255">
                  <c:v>2.98620990040137</c:v>
                </c:pt>
                <c:pt idx="256">
                  <c:v>2.9876941430058</c:v>
                </c:pt>
                <c:pt idx="257">
                  <c:v>2.98917838561023</c:v>
                </c:pt>
                <c:pt idx="258">
                  <c:v>2.99066262821466</c:v>
                </c:pt>
                <c:pt idx="259">
                  <c:v>2.99214687081909</c:v>
                </c:pt>
                <c:pt idx="260">
                  <c:v>2.99363111342352</c:v>
                </c:pt>
                <c:pt idx="261">
                  <c:v>2.99511535602795</c:v>
                </c:pt>
                <c:pt idx="262">
                  <c:v>2.99659959863238</c:v>
                </c:pt>
                <c:pt idx="263">
                  <c:v>2.99808384123681</c:v>
                </c:pt>
                <c:pt idx="264">
                  <c:v>2.99956808384124</c:v>
                </c:pt>
                <c:pt idx="265">
                  <c:v>3.00105232644567</c:v>
                </c:pt>
                <c:pt idx="266">
                  <c:v>3.0025365690501</c:v>
                </c:pt>
                <c:pt idx="267">
                  <c:v>3.00402081165453</c:v>
                </c:pt>
                <c:pt idx="268">
                  <c:v>3.00550505425896</c:v>
                </c:pt>
                <c:pt idx="269">
                  <c:v>3.00698929686339</c:v>
                </c:pt>
                <c:pt idx="270">
                  <c:v>3.00847353946782</c:v>
                </c:pt>
                <c:pt idx="271">
                  <c:v>3.00995778207225</c:v>
                </c:pt>
                <c:pt idx="272">
                  <c:v>3.01144202467668</c:v>
                </c:pt>
                <c:pt idx="273">
                  <c:v>3.01292626728111</c:v>
                </c:pt>
                <c:pt idx="274">
                  <c:v>3.01286182795699</c:v>
                </c:pt>
                <c:pt idx="275">
                  <c:v>3.01279738863288</c:v>
                </c:pt>
                <c:pt idx="276">
                  <c:v>3.01273294930876</c:v>
                </c:pt>
                <c:pt idx="277">
                  <c:v>3.01266850998464</c:v>
                </c:pt>
                <c:pt idx="278">
                  <c:v>3.01260407066052</c:v>
                </c:pt>
                <c:pt idx="279">
                  <c:v>3.01253963133641</c:v>
                </c:pt>
                <c:pt idx="280">
                  <c:v>3.01247519201229</c:v>
                </c:pt>
                <c:pt idx="281">
                  <c:v>3.01241075268817</c:v>
                </c:pt>
                <c:pt idx="282">
                  <c:v>3.01234631336406</c:v>
                </c:pt>
                <c:pt idx="283">
                  <c:v>3.01228187403994</c:v>
                </c:pt>
                <c:pt idx="284">
                  <c:v>3.01221743471582</c:v>
                </c:pt>
                <c:pt idx="285">
                  <c:v>3.01215299539171</c:v>
                </c:pt>
                <c:pt idx="286">
                  <c:v>3.01208855606759</c:v>
                </c:pt>
                <c:pt idx="287">
                  <c:v>3.01202411674347</c:v>
                </c:pt>
                <c:pt idx="288">
                  <c:v>3.01195967741935</c:v>
                </c:pt>
                <c:pt idx="289">
                  <c:v>3.01189523809524</c:v>
                </c:pt>
                <c:pt idx="290">
                  <c:v>3.01183079877112</c:v>
                </c:pt>
                <c:pt idx="291">
                  <c:v>3.011766359447</c:v>
                </c:pt>
                <c:pt idx="292">
                  <c:v>3.01170192012289</c:v>
                </c:pt>
                <c:pt idx="293">
                  <c:v>3.01163748079877</c:v>
                </c:pt>
                <c:pt idx="294">
                  <c:v>3.01157304147465</c:v>
                </c:pt>
                <c:pt idx="295">
                  <c:v>3.01150860215054</c:v>
                </c:pt>
                <c:pt idx="296">
                  <c:v>3.01144416282642</c:v>
                </c:pt>
                <c:pt idx="297">
                  <c:v>3.0113797235023</c:v>
                </c:pt>
                <c:pt idx="298">
                  <c:v>3.01131528417818</c:v>
                </c:pt>
                <c:pt idx="299">
                  <c:v>3.01125084485407</c:v>
                </c:pt>
                <c:pt idx="300">
                  <c:v>3.01118640552995</c:v>
                </c:pt>
                <c:pt idx="301">
                  <c:v>3.01112196620583</c:v>
                </c:pt>
                <c:pt idx="302">
                  <c:v>3.01105752688172</c:v>
                </c:pt>
                <c:pt idx="303">
                  <c:v>3.0109930875576</c:v>
                </c:pt>
                <c:pt idx="304">
                  <c:v>3.01288992121302</c:v>
                </c:pt>
                <c:pt idx="305">
                  <c:v>3.01478675486844</c:v>
                </c:pt>
                <c:pt idx="306">
                  <c:v>3.01668358852386</c:v>
                </c:pt>
                <c:pt idx="307">
                  <c:v>3.01858042217928</c:v>
                </c:pt>
                <c:pt idx="308">
                  <c:v>3.02047725583469</c:v>
                </c:pt>
                <c:pt idx="309">
                  <c:v>3.02237408949011</c:v>
                </c:pt>
                <c:pt idx="310">
                  <c:v>3.02427092314553</c:v>
                </c:pt>
                <c:pt idx="311">
                  <c:v>3.02616775680095</c:v>
                </c:pt>
                <c:pt idx="312">
                  <c:v>3.02806459045637</c:v>
                </c:pt>
                <c:pt idx="313">
                  <c:v>3.02996142411179</c:v>
                </c:pt>
                <c:pt idx="314">
                  <c:v>3.03185825776721</c:v>
                </c:pt>
                <c:pt idx="315">
                  <c:v>3.03375509142262</c:v>
                </c:pt>
                <c:pt idx="316">
                  <c:v>3.03565192507804</c:v>
                </c:pt>
                <c:pt idx="317">
                  <c:v>3.03754875873346</c:v>
                </c:pt>
                <c:pt idx="318">
                  <c:v>3.03944559238888</c:v>
                </c:pt>
                <c:pt idx="319">
                  <c:v>3.0413424260443</c:v>
                </c:pt>
                <c:pt idx="320">
                  <c:v>3.04323925969972</c:v>
                </c:pt>
                <c:pt idx="321">
                  <c:v>3.04513609335514</c:v>
                </c:pt>
                <c:pt idx="322">
                  <c:v>3.04703292701056</c:v>
                </c:pt>
                <c:pt idx="323">
                  <c:v>3.04892976066597</c:v>
                </c:pt>
                <c:pt idx="324">
                  <c:v>3.05082659432139</c:v>
                </c:pt>
                <c:pt idx="325">
                  <c:v>3.05272342797681</c:v>
                </c:pt>
                <c:pt idx="326">
                  <c:v>3.05462026163223</c:v>
                </c:pt>
                <c:pt idx="327">
                  <c:v>3.05651709528765</c:v>
                </c:pt>
                <c:pt idx="328">
                  <c:v>3.05841392894307</c:v>
                </c:pt>
                <c:pt idx="329">
                  <c:v>3.06031076259849</c:v>
                </c:pt>
                <c:pt idx="330">
                  <c:v>3.06220759625391</c:v>
                </c:pt>
                <c:pt idx="331">
                  <c:v>3.06410442990932</c:v>
                </c:pt>
                <c:pt idx="332">
                  <c:v>3.06600126356474</c:v>
                </c:pt>
                <c:pt idx="333">
                  <c:v>3.06789809722016</c:v>
                </c:pt>
                <c:pt idx="334">
                  <c:v>3.06979493087558</c:v>
                </c:pt>
                <c:pt idx="335">
                  <c:v>3.0706866359447</c:v>
                </c:pt>
                <c:pt idx="336">
                  <c:v>3.07157834101383</c:v>
                </c:pt>
                <c:pt idx="337">
                  <c:v>3.07247004608295</c:v>
                </c:pt>
                <c:pt idx="338">
                  <c:v>3.07336175115208</c:v>
                </c:pt>
                <c:pt idx="339">
                  <c:v>3.0742534562212</c:v>
                </c:pt>
                <c:pt idx="340">
                  <c:v>3.07514516129033</c:v>
                </c:pt>
                <c:pt idx="341">
                  <c:v>3.07603686635945</c:v>
                </c:pt>
                <c:pt idx="342">
                  <c:v>3.07692857142857</c:v>
                </c:pt>
                <c:pt idx="343">
                  <c:v>3.0778202764977</c:v>
                </c:pt>
                <c:pt idx="344">
                  <c:v>3.07871198156682</c:v>
                </c:pt>
                <c:pt idx="345">
                  <c:v>3.07960368663595</c:v>
                </c:pt>
                <c:pt idx="346">
                  <c:v>3.08049539170507</c:v>
                </c:pt>
                <c:pt idx="347">
                  <c:v>3.0813870967742</c:v>
                </c:pt>
                <c:pt idx="348">
                  <c:v>3.08227880184332</c:v>
                </c:pt>
                <c:pt idx="349">
                  <c:v>3.08317050691245</c:v>
                </c:pt>
                <c:pt idx="350">
                  <c:v>3.08406221198157</c:v>
                </c:pt>
                <c:pt idx="351">
                  <c:v>3.08495391705069</c:v>
                </c:pt>
                <c:pt idx="352">
                  <c:v>3.08584562211982</c:v>
                </c:pt>
                <c:pt idx="353">
                  <c:v>3.08673732718894</c:v>
                </c:pt>
                <c:pt idx="354">
                  <c:v>3.08762903225807</c:v>
                </c:pt>
                <c:pt idx="355">
                  <c:v>3.08852073732719</c:v>
                </c:pt>
                <c:pt idx="356">
                  <c:v>3.08941244239632</c:v>
                </c:pt>
                <c:pt idx="357">
                  <c:v>3.09030414746544</c:v>
                </c:pt>
                <c:pt idx="358">
                  <c:v>3.09119585253456</c:v>
                </c:pt>
                <c:pt idx="359">
                  <c:v>3.09208755760369</c:v>
                </c:pt>
                <c:pt idx="360">
                  <c:v>3.09297926267281</c:v>
                </c:pt>
                <c:pt idx="361">
                  <c:v>3.09387096774194</c:v>
                </c:pt>
                <c:pt idx="362">
                  <c:v>3.09476267281106</c:v>
                </c:pt>
                <c:pt idx="363">
                  <c:v>3.09565437788019</c:v>
                </c:pt>
                <c:pt idx="364">
                  <c:v>3.09654608294931</c:v>
                </c:pt>
                <c:pt idx="365">
                  <c:v>3.09693548387097</c:v>
                </c:pt>
                <c:pt idx="366">
                  <c:v>3.09732488479263</c:v>
                </c:pt>
                <c:pt idx="367">
                  <c:v>3.09771428571429</c:v>
                </c:pt>
                <c:pt idx="368">
                  <c:v>3.09810368663595</c:v>
                </c:pt>
                <c:pt idx="369">
                  <c:v>3.09849308755761</c:v>
                </c:pt>
                <c:pt idx="370">
                  <c:v>3.09888248847926</c:v>
                </c:pt>
                <c:pt idx="371">
                  <c:v>3.09927188940092</c:v>
                </c:pt>
                <c:pt idx="372">
                  <c:v>3.09966129032258</c:v>
                </c:pt>
                <c:pt idx="373">
                  <c:v>3.10005069124424</c:v>
                </c:pt>
                <c:pt idx="374">
                  <c:v>3.1004400921659</c:v>
                </c:pt>
                <c:pt idx="375">
                  <c:v>3.10082949308756</c:v>
                </c:pt>
                <c:pt idx="376">
                  <c:v>3.10121889400922</c:v>
                </c:pt>
                <c:pt idx="377">
                  <c:v>3.10160829493088</c:v>
                </c:pt>
                <c:pt idx="378">
                  <c:v>3.10199769585254</c:v>
                </c:pt>
                <c:pt idx="379">
                  <c:v>3.1023870967742</c:v>
                </c:pt>
                <c:pt idx="380">
                  <c:v>3.10277649769585</c:v>
                </c:pt>
                <c:pt idx="381">
                  <c:v>3.10316589861751</c:v>
                </c:pt>
                <c:pt idx="382">
                  <c:v>3.10355529953917</c:v>
                </c:pt>
                <c:pt idx="383">
                  <c:v>3.10394470046083</c:v>
                </c:pt>
                <c:pt idx="384">
                  <c:v>3.10433410138249</c:v>
                </c:pt>
                <c:pt idx="385">
                  <c:v>3.10472350230415</c:v>
                </c:pt>
                <c:pt idx="386">
                  <c:v>3.10511290322581</c:v>
                </c:pt>
                <c:pt idx="387">
                  <c:v>3.10550230414747</c:v>
                </c:pt>
                <c:pt idx="388">
                  <c:v>3.10589170506913</c:v>
                </c:pt>
                <c:pt idx="389">
                  <c:v>3.10628110599079</c:v>
                </c:pt>
                <c:pt idx="390">
                  <c:v>3.10667050691245</c:v>
                </c:pt>
                <c:pt idx="391">
                  <c:v>3.1070599078341</c:v>
                </c:pt>
                <c:pt idx="392">
                  <c:v>3.10744930875576</c:v>
                </c:pt>
                <c:pt idx="393">
                  <c:v>3.10783870967742</c:v>
                </c:pt>
                <c:pt idx="394">
                  <c:v>3.10822811059908</c:v>
                </c:pt>
                <c:pt idx="395">
                  <c:v>3.10861751152074</c:v>
                </c:pt>
                <c:pt idx="396">
                  <c:v>3.10725427382191</c:v>
                </c:pt>
                <c:pt idx="397">
                  <c:v>3.10589103612309</c:v>
                </c:pt>
                <c:pt idx="398">
                  <c:v>3.10452779842426</c:v>
                </c:pt>
                <c:pt idx="399">
                  <c:v>3.10316456072544</c:v>
                </c:pt>
                <c:pt idx="400">
                  <c:v>3.10180132302661</c:v>
                </c:pt>
                <c:pt idx="401">
                  <c:v>3.10043808532779</c:v>
                </c:pt>
                <c:pt idx="402">
                  <c:v>3.09907484762896</c:v>
                </c:pt>
                <c:pt idx="403">
                  <c:v>3.09771160993013</c:v>
                </c:pt>
                <c:pt idx="404">
                  <c:v>3.09634837223131</c:v>
                </c:pt>
                <c:pt idx="405">
                  <c:v>3.09498513453248</c:v>
                </c:pt>
                <c:pt idx="406">
                  <c:v>3.09362189683366</c:v>
                </c:pt>
                <c:pt idx="407">
                  <c:v>3.09225865913483</c:v>
                </c:pt>
                <c:pt idx="408">
                  <c:v>3.090895421436</c:v>
                </c:pt>
                <c:pt idx="409">
                  <c:v>3.08953218373718</c:v>
                </c:pt>
                <c:pt idx="410">
                  <c:v>3.08816894603835</c:v>
                </c:pt>
                <c:pt idx="411">
                  <c:v>3.08680570833953</c:v>
                </c:pt>
                <c:pt idx="412">
                  <c:v>3.0854424706407</c:v>
                </c:pt>
                <c:pt idx="413">
                  <c:v>3.08407923294188</c:v>
                </c:pt>
                <c:pt idx="414">
                  <c:v>3.08271599524305</c:v>
                </c:pt>
                <c:pt idx="415">
                  <c:v>3.08135275754422</c:v>
                </c:pt>
                <c:pt idx="416">
                  <c:v>3.0799895198454</c:v>
                </c:pt>
                <c:pt idx="417">
                  <c:v>3.07862628214657</c:v>
                </c:pt>
                <c:pt idx="418">
                  <c:v>3.07726304444775</c:v>
                </c:pt>
                <c:pt idx="419">
                  <c:v>3.07589980674892</c:v>
                </c:pt>
                <c:pt idx="420">
                  <c:v>3.0745365690501</c:v>
                </c:pt>
                <c:pt idx="421">
                  <c:v>3.07317333135127</c:v>
                </c:pt>
                <c:pt idx="422">
                  <c:v>3.07181009365244</c:v>
                </c:pt>
                <c:pt idx="423">
                  <c:v>3.07044685595362</c:v>
                </c:pt>
                <c:pt idx="424">
                  <c:v>3.06908361825479</c:v>
                </c:pt>
                <c:pt idx="425">
                  <c:v>3.06772038055597</c:v>
                </c:pt>
                <c:pt idx="426">
                  <c:v>3.06635714285714</c:v>
                </c:pt>
                <c:pt idx="427">
                  <c:v>3.06471367127496</c:v>
                </c:pt>
                <c:pt idx="428">
                  <c:v>3.06307019969278</c:v>
                </c:pt>
                <c:pt idx="429">
                  <c:v>3.0614267281106</c:v>
                </c:pt>
                <c:pt idx="430">
                  <c:v>3.05978325652842</c:v>
                </c:pt>
                <c:pt idx="431">
                  <c:v>3.05813978494623</c:v>
                </c:pt>
                <c:pt idx="432">
                  <c:v>3.05649631336405</c:v>
                </c:pt>
                <c:pt idx="433">
                  <c:v>3.05485284178187</c:v>
                </c:pt>
                <c:pt idx="434">
                  <c:v>3.05320937019969</c:v>
                </c:pt>
                <c:pt idx="435">
                  <c:v>3.05156589861751</c:v>
                </c:pt>
                <c:pt idx="436">
                  <c:v>3.04992242703533</c:v>
                </c:pt>
                <c:pt idx="437">
                  <c:v>3.04827895545315</c:v>
                </c:pt>
                <c:pt idx="438">
                  <c:v>3.04663548387097</c:v>
                </c:pt>
                <c:pt idx="439">
                  <c:v>3.04499201228879</c:v>
                </c:pt>
                <c:pt idx="440">
                  <c:v>3.04334854070661</c:v>
                </c:pt>
                <c:pt idx="441">
                  <c:v>3.04170506912442</c:v>
                </c:pt>
                <c:pt idx="442">
                  <c:v>3.04006159754224</c:v>
                </c:pt>
                <c:pt idx="443">
                  <c:v>3.03841812596006</c:v>
                </c:pt>
                <c:pt idx="444">
                  <c:v>3.03677465437788</c:v>
                </c:pt>
                <c:pt idx="445">
                  <c:v>3.0351311827957</c:v>
                </c:pt>
                <c:pt idx="446">
                  <c:v>3.03348771121352</c:v>
                </c:pt>
                <c:pt idx="447">
                  <c:v>3.03184423963134</c:v>
                </c:pt>
                <c:pt idx="448">
                  <c:v>3.03020076804916</c:v>
                </c:pt>
                <c:pt idx="449">
                  <c:v>3.02855729646698</c:v>
                </c:pt>
                <c:pt idx="450">
                  <c:v>3.0269138248848</c:v>
                </c:pt>
                <c:pt idx="451">
                  <c:v>3.02527035330261</c:v>
                </c:pt>
                <c:pt idx="452">
                  <c:v>3.02362688172043</c:v>
                </c:pt>
                <c:pt idx="453">
                  <c:v>3.02198341013825</c:v>
                </c:pt>
                <c:pt idx="454">
                  <c:v>3.02033993855607</c:v>
                </c:pt>
                <c:pt idx="455">
                  <c:v>3.01869646697389</c:v>
                </c:pt>
                <c:pt idx="456">
                  <c:v>3.01705299539171</c:v>
                </c:pt>
                <c:pt idx="457">
                  <c:v>3.01436962984986</c:v>
                </c:pt>
                <c:pt idx="458">
                  <c:v>3.01168626430802</c:v>
                </c:pt>
                <c:pt idx="459">
                  <c:v>3.00900289876617</c:v>
                </c:pt>
                <c:pt idx="460">
                  <c:v>3.00631953322432</c:v>
                </c:pt>
                <c:pt idx="461">
                  <c:v>3.00363616768248</c:v>
                </c:pt>
                <c:pt idx="462">
                  <c:v>3.00095280214063</c:v>
                </c:pt>
                <c:pt idx="463">
                  <c:v>2.99826943659878</c:v>
                </c:pt>
                <c:pt idx="464">
                  <c:v>2.99558607105694</c:v>
                </c:pt>
                <c:pt idx="465">
                  <c:v>2.99290270551509</c:v>
                </c:pt>
                <c:pt idx="466">
                  <c:v>2.99021933997325</c:v>
                </c:pt>
                <c:pt idx="467">
                  <c:v>2.9875359744314</c:v>
                </c:pt>
                <c:pt idx="468">
                  <c:v>2.98485260888955</c:v>
                </c:pt>
                <c:pt idx="469">
                  <c:v>2.98216924334771</c:v>
                </c:pt>
                <c:pt idx="470">
                  <c:v>2.97948587780586</c:v>
                </c:pt>
                <c:pt idx="471">
                  <c:v>2.97680251226401</c:v>
                </c:pt>
                <c:pt idx="472">
                  <c:v>2.97411914672217</c:v>
                </c:pt>
                <c:pt idx="473">
                  <c:v>2.97143578118032</c:v>
                </c:pt>
                <c:pt idx="474">
                  <c:v>2.96875241563847</c:v>
                </c:pt>
                <c:pt idx="475">
                  <c:v>2.96606905009663</c:v>
                </c:pt>
                <c:pt idx="476">
                  <c:v>2.96338568455478</c:v>
                </c:pt>
                <c:pt idx="477">
                  <c:v>2.96070231901293</c:v>
                </c:pt>
                <c:pt idx="478">
                  <c:v>2.95801895347109</c:v>
                </c:pt>
                <c:pt idx="479">
                  <c:v>2.95533558792924</c:v>
                </c:pt>
                <c:pt idx="480">
                  <c:v>2.9526522223874</c:v>
                </c:pt>
                <c:pt idx="481">
                  <c:v>2.94996885684555</c:v>
                </c:pt>
                <c:pt idx="482">
                  <c:v>2.9472854913037</c:v>
                </c:pt>
                <c:pt idx="483">
                  <c:v>2.94460212576186</c:v>
                </c:pt>
                <c:pt idx="484">
                  <c:v>2.94191876022001</c:v>
                </c:pt>
                <c:pt idx="485">
                  <c:v>2.93923539467816</c:v>
                </c:pt>
                <c:pt idx="486">
                  <c:v>2.93655202913632</c:v>
                </c:pt>
                <c:pt idx="487">
                  <c:v>2.93386866359447</c:v>
                </c:pt>
                <c:pt idx="488">
                  <c:v>2.93185115207373</c:v>
                </c:pt>
                <c:pt idx="489">
                  <c:v>2.92983364055299</c:v>
                </c:pt>
                <c:pt idx="490">
                  <c:v>2.92781612903226</c:v>
                </c:pt>
                <c:pt idx="491">
                  <c:v>2.92579861751152</c:v>
                </c:pt>
                <c:pt idx="492">
                  <c:v>2.92378110599078</c:v>
                </c:pt>
                <c:pt idx="493">
                  <c:v>2.92176359447005</c:v>
                </c:pt>
                <c:pt idx="494">
                  <c:v>2.91974608294931</c:v>
                </c:pt>
                <c:pt idx="495">
                  <c:v>2.91772857142857</c:v>
                </c:pt>
                <c:pt idx="496">
                  <c:v>2.91571105990783</c:v>
                </c:pt>
                <c:pt idx="497">
                  <c:v>2.9136935483871</c:v>
                </c:pt>
                <c:pt idx="498">
                  <c:v>2.91167603686636</c:v>
                </c:pt>
                <c:pt idx="499">
                  <c:v>2.90965852534562</c:v>
                </c:pt>
                <c:pt idx="500">
                  <c:v>2.90764101382488</c:v>
                </c:pt>
                <c:pt idx="501">
                  <c:v>2.90562350230415</c:v>
                </c:pt>
                <c:pt idx="502">
                  <c:v>2.90360599078341</c:v>
                </c:pt>
                <c:pt idx="503">
                  <c:v>2.90158847926267</c:v>
                </c:pt>
                <c:pt idx="504">
                  <c:v>2.89957096774194</c:v>
                </c:pt>
                <c:pt idx="505">
                  <c:v>2.8975534562212</c:v>
                </c:pt>
                <c:pt idx="506">
                  <c:v>2.89553594470046</c:v>
                </c:pt>
                <c:pt idx="507">
                  <c:v>2.89351843317972</c:v>
                </c:pt>
                <c:pt idx="508">
                  <c:v>2.89150092165899</c:v>
                </c:pt>
                <c:pt idx="509">
                  <c:v>2.88948341013825</c:v>
                </c:pt>
                <c:pt idx="510">
                  <c:v>2.88746589861751</c:v>
                </c:pt>
                <c:pt idx="511">
                  <c:v>2.88544838709677</c:v>
                </c:pt>
                <c:pt idx="512">
                  <c:v>2.88343087557604</c:v>
                </c:pt>
                <c:pt idx="513">
                  <c:v>2.8814133640553</c:v>
                </c:pt>
                <c:pt idx="514">
                  <c:v>2.87939585253456</c:v>
                </c:pt>
                <c:pt idx="515">
                  <c:v>2.87737834101382</c:v>
                </c:pt>
                <c:pt idx="516">
                  <c:v>2.87536082949309</c:v>
                </c:pt>
                <c:pt idx="517">
                  <c:v>2.87334331797235</c:v>
                </c:pt>
                <c:pt idx="518">
                  <c:v>2.87225427382191</c:v>
                </c:pt>
                <c:pt idx="519">
                  <c:v>2.87116522967147</c:v>
                </c:pt>
                <c:pt idx="520">
                  <c:v>2.87007618552103</c:v>
                </c:pt>
                <c:pt idx="521">
                  <c:v>2.8689871413706</c:v>
                </c:pt>
                <c:pt idx="522">
                  <c:v>2.86789809722016</c:v>
                </c:pt>
                <c:pt idx="523">
                  <c:v>2.86680905306972</c:v>
                </c:pt>
                <c:pt idx="524">
                  <c:v>2.86572000891928</c:v>
                </c:pt>
                <c:pt idx="525">
                  <c:v>2.86463096476884</c:v>
                </c:pt>
                <c:pt idx="526">
                  <c:v>2.8635419206184</c:v>
                </c:pt>
                <c:pt idx="527">
                  <c:v>2.86245287646797</c:v>
                </c:pt>
                <c:pt idx="528">
                  <c:v>2.86136383231753</c:v>
                </c:pt>
                <c:pt idx="529">
                  <c:v>2.86027478816709</c:v>
                </c:pt>
                <c:pt idx="530">
                  <c:v>2.85918574401665</c:v>
                </c:pt>
                <c:pt idx="531">
                  <c:v>2.85809669986621</c:v>
                </c:pt>
                <c:pt idx="532">
                  <c:v>2.85700765571577</c:v>
                </c:pt>
                <c:pt idx="533">
                  <c:v>2.85591861156534</c:v>
                </c:pt>
                <c:pt idx="534">
                  <c:v>2.8548295674149</c:v>
                </c:pt>
                <c:pt idx="535">
                  <c:v>2.85374052326446</c:v>
                </c:pt>
                <c:pt idx="536">
                  <c:v>2.85265147911402</c:v>
                </c:pt>
                <c:pt idx="537">
                  <c:v>2.85156243496358</c:v>
                </c:pt>
                <c:pt idx="538">
                  <c:v>2.85047339081314</c:v>
                </c:pt>
                <c:pt idx="539">
                  <c:v>2.84938434666271</c:v>
                </c:pt>
                <c:pt idx="540">
                  <c:v>2.84829530251227</c:v>
                </c:pt>
                <c:pt idx="541">
                  <c:v>2.84720625836183</c:v>
                </c:pt>
                <c:pt idx="542">
                  <c:v>2.84611721421139</c:v>
                </c:pt>
                <c:pt idx="543">
                  <c:v>2.84502817006095</c:v>
                </c:pt>
                <c:pt idx="544">
                  <c:v>2.84393912591051</c:v>
                </c:pt>
                <c:pt idx="545">
                  <c:v>2.84285008176008</c:v>
                </c:pt>
                <c:pt idx="546">
                  <c:v>2.84176103760964</c:v>
                </c:pt>
                <c:pt idx="547">
                  <c:v>2.8406719934592</c:v>
                </c:pt>
                <c:pt idx="548">
                  <c:v>2.83958294930876</c:v>
                </c:pt>
                <c:pt idx="549">
                  <c:v>2.83976430801249</c:v>
                </c:pt>
                <c:pt idx="550">
                  <c:v>2.83994566671622</c:v>
                </c:pt>
                <c:pt idx="551">
                  <c:v>2.84012702541995</c:v>
                </c:pt>
                <c:pt idx="552">
                  <c:v>2.84030838412368</c:v>
                </c:pt>
                <c:pt idx="553">
                  <c:v>2.84048974282741</c:v>
                </c:pt>
                <c:pt idx="554">
                  <c:v>2.84067110153115</c:v>
                </c:pt>
                <c:pt idx="555">
                  <c:v>2.84085246023488</c:v>
                </c:pt>
                <c:pt idx="556">
                  <c:v>2.84103381893861</c:v>
                </c:pt>
                <c:pt idx="557">
                  <c:v>2.84121517764234</c:v>
                </c:pt>
                <c:pt idx="558">
                  <c:v>2.84139653634607</c:v>
                </c:pt>
                <c:pt idx="559">
                  <c:v>2.8415778950498</c:v>
                </c:pt>
                <c:pt idx="560">
                  <c:v>2.84175925375353</c:v>
                </c:pt>
                <c:pt idx="561">
                  <c:v>2.84194061245726</c:v>
                </c:pt>
                <c:pt idx="562">
                  <c:v>2.84212197116099</c:v>
                </c:pt>
                <c:pt idx="563">
                  <c:v>2.84230332986472</c:v>
                </c:pt>
                <c:pt idx="564">
                  <c:v>2.84248468856846</c:v>
                </c:pt>
                <c:pt idx="565">
                  <c:v>2.84266604727219</c:v>
                </c:pt>
                <c:pt idx="566">
                  <c:v>2.84284740597592</c:v>
                </c:pt>
                <c:pt idx="567">
                  <c:v>2.84302876467965</c:v>
                </c:pt>
                <c:pt idx="568">
                  <c:v>2.84321012338338</c:v>
                </c:pt>
                <c:pt idx="569">
                  <c:v>2.84339148208711</c:v>
                </c:pt>
                <c:pt idx="570">
                  <c:v>2.84357284079084</c:v>
                </c:pt>
                <c:pt idx="571">
                  <c:v>2.84375419949457</c:v>
                </c:pt>
                <c:pt idx="572">
                  <c:v>2.8439355581983</c:v>
                </c:pt>
                <c:pt idx="573">
                  <c:v>2.84411691690203</c:v>
                </c:pt>
                <c:pt idx="574">
                  <c:v>2.84429827560576</c:v>
                </c:pt>
                <c:pt idx="575">
                  <c:v>2.8444796343095</c:v>
                </c:pt>
                <c:pt idx="576">
                  <c:v>2.84466099301323</c:v>
                </c:pt>
                <c:pt idx="577">
                  <c:v>2.84484235171696</c:v>
                </c:pt>
                <c:pt idx="578">
                  <c:v>2.84502371042069</c:v>
                </c:pt>
                <c:pt idx="579">
                  <c:v>2.84520506912442</c:v>
                </c:pt>
                <c:pt idx="580">
                  <c:v>2.84955184331797</c:v>
                </c:pt>
                <c:pt idx="581">
                  <c:v>2.85389861751152</c:v>
                </c:pt>
                <c:pt idx="582">
                  <c:v>2.85824539170507</c:v>
                </c:pt>
                <c:pt idx="583">
                  <c:v>2.86259216589861</c:v>
                </c:pt>
                <c:pt idx="584">
                  <c:v>2.86693894009216</c:v>
                </c:pt>
                <c:pt idx="585">
                  <c:v>2.87128571428571</c:v>
                </c:pt>
                <c:pt idx="586">
                  <c:v>2.87563248847926</c:v>
                </c:pt>
                <c:pt idx="587">
                  <c:v>2.87997926267281</c:v>
                </c:pt>
                <c:pt idx="588">
                  <c:v>2.88432603686636</c:v>
                </c:pt>
                <c:pt idx="589">
                  <c:v>2.88867281105991</c:v>
                </c:pt>
                <c:pt idx="590">
                  <c:v>2.89301958525345</c:v>
                </c:pt>
                <c:pt idx="591">
                  <c:v>2.897366359447</c:v>
                </c:pt>
                <c:pt idx="592">
                  <c:v>2.90171313364055</c:v>
                </c:pt>
                <c:pt idx="593">
                  <c:v>2.9060599078341</c:v>
                </c:pt>
                <c:pt idx="594">
                  <c:v>2.91040668202765</c:v>
                </c:pt>
                <c:pt idx="595">
                  <c:v>2.9147534562212</c:v>
                </c:pt>
                <c:pt idx="596">
                  <c:v>2.91910023041475</c:v>
                </c:pt>
                <c:pt idx="597">
                  <c:v>2.92344700460829</c:v>
                </c:pt>
                <c:pt idx="598">
                  <c:v>2.92779377880184</c:v>
                </c:pt>
                <c:pt idx="599">
                  <c:v>2.93214055299539</c:v>
                </c:pt>
                <c:pt idx="600">
                  <c:v>2.93648732718894</c:v>
                </c:pt>
                <c:pt idx="601">
                  <c:v>2.94083410138249</c:v>
                </c:pt>
                <c:pt idx="602">
                  <c:v>2.94518087557604</c:v>
                </c:pt>
                <c:pt idx="603">
                  <c:v>2.94952764976959</c:v>
                </c:pt>
                <c:pt idx="604">
                  <c:v>2.95387442396313</c:v>
                </c:pt>
                <c:pt idx="605">
                  <c:v>2.95822119815668</c:v>
                </c:pt>
                <c:pt idx="606">
                  <c:v>2.96256797235023</c:v>
                </c:pt>
                <c:pt idx="607">
                  <c:v>2.96691474654378</c:v>
                </c:pt>
                <c:pt idx="608">
                  <c:v>2.96839898914821</c:v>
                </c:pt>
                <c:pt idx="609">
                  <c:v>2.96988323175264</c:v>
                </c:pt>
                <c:pt idx="610">
                  <c:v>2.97136747435707</c:v>
                </c:pt>
                <c:pt idx="611">
                  <c:v>2.9728517169615</c:v>
                </c:pt>
                <c:pt idx="612">
                  <c:v>2.97433595956593</c:v>
                </c:pt>
                <c:pt idx="613">
                  <c:v>2.97582020217036</c:v>
                </c:pt>
                <c:pt idx="614">
                  <c:v>2.97730444477479</c:v>
                </c:pt>
                <c:pt idx="615">
                  <c:v>2.97878868737922</c:v>
                </c:pt>
                <c:pt idx="616">
                  <c:v>2.98027292998365</c:v>
                </c:pt>
                <c:pt idx="617">
                  <c:v>2.98175717258808</c:v>
                </c:pt>
                <c:pt idx="618">
                  <c:v>2.98324141519251</c:v>
                </c:pt>
                <c:pt idx="619">
                  <c:v>2.98472565779694</c:v>
                </c:pt>
                <c:pt idx="620">
                  <c:v>2.98620990040137</c:v>
                </c:pt>
                <c:pt idx="621">
                  <c:v>2.9876941430058</c:v>
                </c:pt>
                <c:pt idx="622">
                  <c:v>2.98917838561023</c:v>
                </c:pt>
                <c:pt idx="623">
                  <c:v>2.99066262821466</c:v>
                </c:pt>
                <c:pt idx="624">
                  <c:v>2.99214687081909</c:v>
                </c:pt>
                <c:pt idx="625">
                  <c:v>2.99363111342352</c:v>
                </c:pt>
                <c:pt idx="626">
                  <c:v>2.99511535602795</c:v>
                </c:pt>
                <c:pt idx="627">
                  <c:v>2.99659959863238</c:v>
                </c:pt>
                <c:pt idx="628">
                  <c:v>2.99808384123681</c:v>
                </c:pt>
                <c:pt idx="629">
                  <c:v>2.99956808384124</c:v>
                </c:pt>
                <c:pt idx="630">
                  <c:v>3.00105232644567</c:v>
                </c:pt>
                <c:pt idx="631">
                  <c:v>3.0025365690501</c:v>
                </c:pt>
                <c:pt idx="632">
                  <c:v>3.00402081165453</c:v>
                </c:pt>
                <c:pt idx="633">
                  <c:v>3.00550505425896</c:v>
                </c:pt>
                <c:pt idx="634">
                  <c:v>3.00698929686339</c:v>
                </c:pt>
                <c:pt idx="635">
                  <c:v>3.00847353946782</c:v>
                </c:pt>
                <c:pt idx="636">
                  <c:v>3.00995778207225</c:v>
                </c:pt>
                <c:pt idx="637">
                  <c:v>3.01144202467668</c:v>
                </c:pt>
                <c:pt idx="638">
                  <c:v>3.01292626728111</c:v>
                </c:pt>
                <c:pt idx="639">
                  <c:v>3.01286182795699</c:v>
                </c:pt>
                <c:pt idx="640">
                  <c:v>3.01279738863288</c:v>
                </c:pt>
                <c:pt idx="641">
                  <c:v>3.01273294930876</c:v>
                </c:pt>
                <c:pt idx="642">
                  <c:v>3.01266850998464</c:v>
                </c:pt>
                <c:pt idx="643">
                  <c:v>3.01260407066052</c:v>
                </c:pt>
                <c:pt idx="644">
                  <c:v>3.01253963133641</c:v>
                </c:pt>
                <c:pt idx="645">
                  <c:v>3.01247519201229</c:v>
                </c:pt>
                <c:pt idx="646">
                  <c:v>3.01241075268817</c:v>
                </c:pt>
                <c:pt idx="647">
                  <c:v>3.01234631336406</c:v>
                </c:pt>
                <c:pt idx="648">
                  <c:v>3.01228187403994</c:v>
                </c:pt>
                <c:pt idx="649">
                  <c:v>3.01221743471582</c:v>
                </c:pt>
                <c:pt idx="650">
                  <c:v>3.01215299539171</c:v>
                </c:pt>
                <c:pt idx="651">
                  <c:v>3.01208855606759</c:v>
                </c:pt>
                <c:pt idx="652">
                  <c:v>3.01202411674347</c:v>
                </c:pt>
                <c:pt idx="653">
                  <c:v>3.01195967741935</c:v>
                </c:pt>
                <c:pt idx="654">
                  <c:v>3.01189523809524</c:v>
                </c:pt>
                <c:pt idx="655">
                  <c:v>3.01183079877112</c:v>
                </c:pt>
                <c:pt idx="656">
                  <c:v>3.011766359447</c:v>
                </c:pt>
                <c:pt idx="657">
                  <c:v>3.01170192012289</c:v>
                </c:pt>
                <c:pt idx="658">
                  <c:v>3.01163748079877</c:v>
                </c:pt>
                <c:pt idx="659">
                  <c:v>3.01157304147465</c:v>
                </c:pt>
                <c:pt idx="660">
                  <c:v>3.01150860215054</c:v>
                </c:pt>
                <c:pt idx="661">
                  <c:v>3.01144416282642</c:v>
                </c:pt>
                <c:pt idx="662">
                  <c:v>3.0113797235023</c:v>
                </c:pt>
                <c:pt idx="663">
                  <c:v>3.01131528417818</c:v>
                </c:pt>
                <c:pt idx="664">
                  <c:v>3.01125084485407</c:v>
                </c:pt>
                <c:pt idx="665">
                  <c:v>3.01118640552995</c:v>
                </c:pt>
                <c:pt idx="666">
                  <c:v>3.01112196620583</c:v>
                </c:pt>
                <c:pt idx="667">
                  <c:v>3.01105752688172</c:v>
                </c:pt>
                <c:pt idx="668">
                  <c:v>3.0109930875576</c:v>
                </c:pt>
                <c:pt idx="669">
                  <c:v>3.01288992121302</c:v>
                </c:pt>
                <c:pt idx="670">
                  <c:v>3.01478675486844</c:v>
                </c:pt>
                <c:pt idx="671">
                  <c:v>3.01668358852386</c:v>
                </c:pt>
                <c:pt idx="672">
                  <c:v>3.01858042217928</c:v>
                </c:pt>
                <c:pt idx="673">
                  <c:v>3.02047725583469</c:v>
                </c:pt>
                <c:pt idx="674">
                  <c:v>3.02237408949011</c:v>
                </c:pt>
                <c:pt idx="675">
                  <c:v>3.02427092314553</c:v>
                </c:pt>
                <c:pt idx="676">
                  <c:v>3.02616775680095</c:v>
                </c:pt>
                <c:pt idx="677">
                  <c:v>3.02806459045637</c:v>
                </c:pt>
                <c:pt idx="678">
                  <c:v>3.02996142411179</c:v>
                </c:pt>
                <c:pt idx="679">
                  <c:v>3.03185825776721</c:v>
                </c:pt>
                <c:pt idx="680">
                  <c:v>3.03375509142262</c:v>
                </c:pt>
                <c:pt idx="681">
                  <c:v>3.03565192507804</c:v>
                </c:pt>
                <c:pt idx="682">
                  <c:v>3.03754875873346</c:v>
                </c:pt>
                <c:pt idx="683">
                  <c:v>3.03944559238888</c:v>
                </c:pt>
                <c:pt idx="684">
                  <c:v>3.0413424260443</c:v>
                </c:pt>
                <c:pt idx="685">
                  <c:v>3.04323925969972</c:v>
                </c:pt>
                <c:pt idx="686">
                  <c:v>3.04513609335514</c:v>
                </c:pt>
                <c:pt idx="687">
                  <c:v>3.04703292701056</c:v>
                </c:pt>
                <c:pt idx="688">
                  <c:v>3.04892976066597</c:v>
                </c:pt>
                <c:pt idx="689">
                  <c:v>3.05082659432139</c:v>
                </c:pt>
                <c:pt idx="690">
                  <c:v>3.05272342797681</c:v>
                </c:pt>
                <c:pt idx="691">
                  <c:v>3.05462026163223</c:v>
                </c:pt>
                <c:pt idx="692">
                  <c:v>3.05651709528765</c:v>
                </c:pt>
                <c:pt idx="693">
                  <c:v>3.05841392894307</c:v>
                </c:pt>
                <c:pt idx="694">
                  <c:v>3.06031076259849</c:v>
                </c:pt>
                <c:pt idx="695">
                  <c:v>3.06220759625391</c:v>
                </c:pt>
                <c:pt idx="696">
                  <c:v>3.06410442990932</c:v>
                </c:pt>
                <c:pt idx="697">
                  <c:v>3.06600126356474</c:v>
                </c:pt>
                <c:pt idx="698">
                  <c:v>3.06789809722016</c:v>
                </c:pt>
                <c:pt idx="699">
                  <c:v>3.06979493087558</c:v>
                </c:pt>
                <c:pt idx="700">
                  <c:v>3.0706866359447</c:v>
                </c:pt>
                <c:pt idx="701">
                  <c:v>3.07157834101383</c:v>
                </c:pt>
                <c:pt idx="702">
                  <c:v>3.07247004608295</c:v>
                </c:pt>
                <c:pt idx="703">
                  <c:v>3.07336175115208</c:v>
                </c:pt>
                <c:pt idx="704">
                  <c:v>3.0742534562212</c:v>
                </c:pt>
                <c:pt idx="705">
                  <c:v>3.07514516129033</c:v>
                </c:pt>
                <c:pt idx="706">
                  <c:v>3.07603686635945</c:v>
                </c:pt>
                <c:pt idx="707">
                  <c:v>3.07692857142857</c:v>
                </c:pt>
                <c:pt idx="708">
                  <c:v>3.0778202764977</c:v>
                </c:pt>
                <c:pt idx="709">
                  <c:v>3.07871198156682</c:v>
                </c:pt>
                <c:pt idx="710">
                  <c:v>3.07960368663595</c:v>
                </c:pt>
                <c:pt idx="711">
                  <c:v>3.08049539170507</c:v>
                </c:pt>
                <c:pt idx="712">
                  <c:v>3.0813870967742</c:v>
                </c:pt>
                <c:pt idx="713">
                  <c:v>3.08227880184332</c:v>
                </c:pt>
                <c:pt idx="714">
                  <c:v>3.08317050691245</c:v>
                </c:pt>
                <c:pt idx="715">
                  <c:v>3.08406221198157</c:v>
                </c:pt>
                <c:pt idx="716">
                  <c:v>3.08495391705069</c:v>
                </c:pt>
                <c:pt idx="717">
                  <c:v>3.08584562211982</c:v>
                </c:pt>
                <c:pt idx="718">
                  <c:v>3.08673732718894</c:v>
                </c:pt>
                <c:pt idx="719">
                  <c:v>3.08762903225807</c:v>
                </c:pt>
                <c:pt idx="720">
                  <c:v>3.08852073732719</c:v>
                </c:pt>
                <c:pt idx="721">
                  <c:v>3.08941244239632</c:v>
                </c:pt>
                <c:pt idx="722">
                  <c:v>3.09030414746544</c:v>
                </c:pt>
                <c:pt idx="723">
                  <c:v>3.09119585253456</c:v>
                </c:pt>
                <c:pt idx="724">
                  <c:v>3.09208755760369</c:v>
                </c:pt>
                <c:pt idx="725">
                  <c:v>3.09297926267281</c:v>
                </c:pt>
                <c:pt idx="726">
                  <c:v>3.09387096774194</c:v>
                </c:pt>
                <c:pt idx="727">
                  <c:v>3.09476267281106</c:v>
                </c:pt>
                <c:pt idx="728">
                  <c:v>3.09565437788019</c:v>
                </c:pt>
                <c:pt idx="729">
                  <c:v>3.09654608294931</c:v>
                </c:pt>
              </c:numCache>
            </c:numRef>
          </c:yVal>
          <c:smooth val="0"/>
        </c:ser>
        <c:axId val="34405451"/>
        <c:axId val="38113217"/>
      </c:scatterChart>
      <c:scatterChart>
        <c:scatterStyle val="lineMarker"/>
        <c:varyColors val="0"/>
        <c:ser>
          <c:idx val="1"/>
          <c:order val="1"/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calculation'!$K$3:$K$149</c:f>
              <c:numCache>
                <c:formatCode>General</c:formatCode>
                <c:ptCount val="147"/>
                <c:pt idx="0">
                  <c:v>44150</c:v>
                </c:pt>
                <c:pt idx="1">
                  <c:v>44216</c:v>
                </c:pt>
                <c:pt idx="2">
                  <c:v>44265</c:v>
                </c:pt>
                <c:pt idx="3">
                  <c:v>44296</c:v>
                </c:pt>
                <c:pt idx="4">
                  <c:v>44317</c:v>
                </c:pt>
                <c:pt idx="5">
                  <c:v>44338</c:v>
                </c:pt>
                <c:pt idx="6">
                  <c:v>44359</c:v>
                </c:pt>
                <c:pt idx="7">
                  <c:v>44380</c:v>
                </c:pt>
                <c:pt idx="8">
                  <c:v>44401</c:v>
                </c:pt>
                <c:pt idx="9">
                  <c:v>44422</c:v>
                </c:pt>
                <c:pt idx="10">
                  <c:v>44443</c:v>
                </c:pt>
                <c:pt idx="11">
                  <c:v>44472</c:v>
                </c:pt>
                <c:pt idx="12">
                  <c:v>44495</c:v>
                </c:pt>
                <c:pt idx="13">
                  <c:v>44520</c:v>
                </c:pt>
                <c:pt idx="14">
                  <c:v>44581</c:v>
                </c:pt>
                <c:pt idx="15">
                  <c:v>44661</c:v>
                </c:pt>
                <c:pt idx="16">
                  <c:v>44682</c:v>
                </c:pt>
              </c:numCache>
            </c:numRef>
          </c:xVal>
          <c:yVal>
            <c:numRef>
              <c:f>'Norwegian Trench calculation'!$O$3:$O$149</c:f>
              <c:numCache>
                <c:formatCode>General</c:formatCode>
                <c:ptCount val="147"/>
                <c:pt idx="0">
                  <c:v>2.33270545973024</c:v>
                </c:pt>
                <c:pt idx="1">
                  <c:v>2.17225459170331</c:v>
                </c:pt>
                <c:pt idx="2">
                  <c:v>2.48341425418156</c:v>
                </c:pt>
                <c:pt idx="3">
                  <c:v>2.47196738382031</c:v>
                </c:pt>
                <c:pt idx="4">
                  <c:v>2.55311081543618</c:v>
                </c:pt>
                <c:pt idx="5">
                  <c:v>2.45095912360844</c:v>
                </c:pt>
                <c:pt idx="6">
                  <c:v>2.72310344501522</c:v>
                </c:pt>
                <c:pt idx="7">
                  <c:v>2.59973162794769</c:v>
                </c:pt>
                <c:pt idx="8">
                  <c:v>2.64721563908789</c:v>
                </c:pt>
                <c:pt idx="9">
                  <c:v>2.73371192221922</c:v>
                </c:pt>
                <c:pt idx="10">
                  <c:v>2.57963300557586</c:v>
                </c:pt>
                <c:pt idx="11">
                  <c:v>2.63502918919733</c:v>
                </c:pt>
                <c:pt idx="12">
                  <c:v>2.58240779694246</c:v>
                </c:pt>
                <c:pt idx="13">
                  <c:v>2.49294526992874</c:v>
                </c:pt>
                <c:pt idx="14">
                  <c:v>2.36729932598022</c:v>
                </c:pt>
                <c:pt idx="15">
                  <c:v>2.64903320102292</c:v>
                </c:pt>
                <c:pt idx="16">
                  <c:v>2.6675442863074</c:v>
                </c:pt>
                <c:pt idx="17">
                  <c:v>2.67292048255292</c:v>
                </c:pt>
                <c:pt idx="18">
                  <c:v>2.73424484269942</c:v>
                </c:pt>
                <c:pt idx="19">
                  <c:v>2.70479020314466</c:v>
                </c:pt>
                <c:pt idx="20">
                  <c:v>2.82408949487854</c:v>
                </c:pt>
                <c:pt idx="21">
                  <c:v>2.74328738687868</c:v>
                </c:pt>
                <c:pt idx="22">
                  <c:v>2.77080191325792</c:v>
                </c:pt>
                <c:pt idx="23">
                  <c:v>2.76341073554285</c:v>
                </c:pt>
                <c:pt idx="24">
                  <c:v>2.68735686528126</c:v>
                </c:pt>
                <c:pt idx="25">
                  <c:v>2.71185767454832</c:v>
                </c:pt>
                <c:pt idx="26">
                  <c:v>2.51923203057857</c:v>
                </c:pt>
                <c:pt idx="27">
                  <c:v>2.63389174630247</c:v>
                </c:pt>
                <c:pt idx="28">
                  <c:v>2.65122843332001</c:v>
                </c:pt>
                <c:pt idx="29">
                  <c:v>2.41382383020767</c:v>
                </c:pt>
                <c:pt idx="30">
                  <c:v>2.81305547016914</c:v>
                </c:pt>
                <c:pt idx="31">
                  <c:v>2.77640263350777</c:v>
                </c:pt>
                <c:pt idx="32">
                  <c:v>2.77193839619534</c:v>
                </c:pt>
                <c:pt idx="33">
                  <c:v>2.76552810761744</c:v>
                </c:pt>
                <c:pt idx="34">
                  <c:v>2.80799668582458</c:v>
                </c:pt>
                <c:pt idx="35">
                  <c:v>2.69270590391859</c:v>
                </c:pt>
                <c:pt idx="36">
                  <c:v>2.77852462161361</c:v>
                </c:pt>
                <c:pt idx="37">
                  <c:v>2.76427054172444</c:v>
                </c:pt>
                <c:pt idx="38">
                  <c:v>2.6971836430523</c:v>
                </c:pt>
                <c:pt idx="39">
                  <c:v>2.56802508123928</c:v>
                </c:pt>
                <c:pt idx="40">
                  <c:v>2.78038224387771</c:v>
                </c:pt>
                <c:pt idx="41">
                  <c:v>2.66533651331571</c:v>
                </c:pt>
                <c:pt idx="42">
                  <c:v>2.77722826144258</c:v>
                </c:pt>
                <c:pt idx="43">
                  <c:v>2.76129914066132</c:v>
                </c:pt>
                <c:pt idx="44">
                  <c:v>2.65975597302833</c:v>
                </c:pt>
                <c:pt idx="45">
                  <c:v>2.5743169616127</c:v>
                </c:pt>
                <c:pt idx="46">
                  <c:v>2.57151017141563</c:v>
                </c:pt>
                <c:pt idx="47">
                  <c:v>2.58181932178317</c:v>
                </c:pt>
              </c:numCache>
            </c:numRef>
          </c:yVal>
          <c:smooth val="0"/>
        </c:ser>
        <c:axId val="41556342"/>
        <c:axId val="62196298"/>
      </c:scatterChart>
      <c:valAx>
        <c:axId val="34405451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38113217"/>
        <c:crosses val="autoZero"/>
        <c:crossBetween val="midCat"/>
        <c:majorUnit val="30.45"/>
      </c:valAx>
      <c:valAx>
        <c:axId val="38113217"/>
        <c:scaling>
          <c:orientation val="maxMin"/>
          <c:max val="3.2"/>
          <c:min val="2.8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34405451"/>
        <c:crosses val="autoZero"/>
        <c:crossBetween val="midCat"/>
        <c:majorUnit val="0.1"/>
      </c:valAx>
      <c:valAx>
        <c:axId val="41556342"/>
        <c:scaling>
          <c:orientation val="minMax"/>
        </c:scaling>
        <c:delete val="1"/>
        <c:axPos val="t"/>
        <c:numFmt formatCode="[$-409]d/mmm/yyyy;@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62196298"/>
        <c:crossBetween val="midCat"/>
      </c:valAx>
      <c:valAx>
        <c:axId val="62196298"/>
        <c:scaling>
          <c:orientation val="maxMin"/>
          <c:max val="2.9"/>
          <c:min val="2.3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41556342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682307876466363"/>
          <c:y val="0.171202375061851"/>
          <c:w val="0.864097039342431"/>
          <c:h val="0.72897080653142"/>
        </c:manualLayout>
      </c:layout>
      <c:scatterChart>
        <c:scatterStyle val="line"/>
        <c:varyColors val="0"/>
        <c:ser>
          <c:idx val="0"/>
          <c:order val="0"/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calculation'!$AC$3:$AC$40</c:f>
              <c:numCache>
                <c:formatCode>General</c:formatCode>
                <c:ptCount val="38"/>
                <c:pt idx="0">
                  <c:v>44216</c:v>
                </c:pt>
                <c:pt idx="1">
                  <c:v>44265</c:v>
                </c:pt>
                <c:pt idx="2">
                  <c:v>44296</c:v>
                </c:pt>
                <c:pt idx="3">
                  <c:v>44317</c:v>
                </c:pt>
                <c:pt idx="4">
                  <c:v>44338</c:v>
                </c:pt>
                <c:pt idx="5">
                  <c:v>44359</c:v>
                </c:pt>
                <c:pt idx="6">
                  <c:v>44380</c:v>
                </c:pt>
                <c:pt idx="7">
                  <c:v>44401</c:v>
                </c:pt>
                <c:pt idx="8">
                  <c:v>44422</c:v>
                </c:pt>
                <c:pt idx="9">
                  <c:v>44443</c:v>
                </c:pt>
                <c:pt idx="10">
                  <c:v>44472</c:v>
                </c:pt>
                <c:pt idx="11">
                  <c:v>44495</c:v>
                </c:pt>
                <c:pt idx="12">
                  <c:v>44520</c:v>
                </c:pt>
                <c:pt idx="13">
                  <c:v>44581</c:v>
                </c:pt>
                <c:pt idx="14">
                  <c:v>44661</c:v>
                </c:pt>
              </c:numCache>
            </c:numRef>
          </c:xVal>
          <c:yVal>
            <c:numRef>
              <c:f>'Norwegian Trench calculation'!$AD$3:$AD$40</c:f>
              <c:numCache>
                <c:formatCode>General</c:formatCode>
                <c:ptCount val="38"/>
                <c:pt idx="0">
                  <c:v>0.159543659259903</c:v>
                </c:pt>
                <c:pt idx="1">
                  <c:v>0.42366175031989</c:v>
                </c:pt>
                <c:pt idx="2">
                  <c:v>0.387706071050554</c:v>
                </c:pt>
                <c:pt idx="3">
                  <c:v>0.422462133761111</c:v>
                </c:pt>
                <c:pt idx="4">
                  <c:v>0.497554283166268</c:v>
                </c:pt>
                <c:pt idx="5">
                  <c:v>0.425466870778494</c:v>
                </c:pt>
                <c:pt idx="6">
                  <c:v>0.303856249593793</c:v>
                </c:pt>
                <c:pt idx="7">
                  <c:v>0.30959359519415</c:v>
                </c:pt>
                <c:pt idx="8">
                  <c:v>0.310786130674845</c:v>
                </c:pt>
                <c:pt idx="9">
                  <c:v>0.299402190322635</c:v>
                </c:pt>
                <c:pt idx="10">
                  <c:v>0.316107159517585</c:v>
                </c:pt>
                <c:pt idx="11">
                  <c:v>0.311959001740437</c:v>
                </c:pt>
                <c:pt idx="12">
                  <c:v>0.0985732299253954</c:v>
                </c:pt>
                <c:pt idx="13">
                  <c:v>0.0441590611798852</c:v>
                </c:pt>
                <c:pt idx="14">
                  <c:v>0.106167181237749</c:v>
                </c:pt>
              </c:numCache>
            </c:numRef>
          </c:yVal>
          <c:smooth val="0"/>
        </c:ser>
        <c:ser>
          <c:idx val="1"/>
          <c:order val="1"/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calculation'!$AF$3:$AF$367</c:f>
              <c:numCache>
                <c:formatCode>General</c:formatCode>
                <c:ptCount val="365"/>
                <c:pt idx="0">
                  <c:v>44242</c:v>
                </c:pt>
                <c:pt idx="1">
                  <c:v>44243</c:v>
                </c:pt>
                <c:pt idx="2">
                  <c:v>44244</c:v>
                </c:pt>
                <c:pt idx="3">
                  <c:v>44245</c:v>
                </c:pt>
                <c:pt idx="4">
                  <c:v>44246</c:v>
                </c:pt>
                <c:pt idx="5">
                  <c:v>44247</c:v>
                </c:pt>
                <c:pt idx="6">
                  <c:v>44248</c:v>
                </c:pt>
                <c:pt idx="7">
                  <c:v>44249</c:v>
                </c:pt>
                <c:pt idx="8">
                  <c:v>44250</c:v>
                </c:pt>
                <c:pt idx="9">
                  <c:v>44251</c:v>
                </c:pt>
                <c:pt idx="10">
                  <c:v>44252</c:v>
                </c:pt>
                <c:pt idx="11">
                  <c:v>44253</c:v>
                </c:pt>
                <c:pt idx="12">
                  <c:v>44254</c:v>
                </c:pt>
                <c:pt idx="13">
                  <c:v>44255</c:v>
                </c:pt>
                <c:pt idx="14">
                  <c:v>44256</c:v>
                </c:pt>
                <c:pt idx="15">
                  <c:v>44257</c:v>
                </c:pt>
                <c:pt idx="16">
                  <c:v>44258</c:v>
                </c:pt>
                <c:pt idx="17">
                  <c:v>44259</c:v>
                </c:pt>
                <c:pt idx="18">
                  <c:v>44260</c:v>
                </c:pt>
                <c:pt idx="19">
                  <c:v>44261</c:v>
                </c:pt>
                <c:pt idx="20">
                  <c:v>44262</c:v>
                </c:pt>
                <c:pt idx="21">
                  <c:v>44263</c:v>
                </c:pt>
                <c:pt idx="22">
                  <c:v>44264</c:v>
                </c:pt>
                <c:pt idx="23">
                  <c:v>44265</c:v>
                </c:pt>
                <c:pt idx="24">
                  <c:v>44266</c:v>
                </c:pt>
                <c:pt idx="25">
                  <c:v>44267</c:v>
                </c:pt>
                <c:pt idx="26">
                  <c:v>44268</c:v>
                </c:pt>
                <c:pt idx="27">
                  <c:v>44269</c:v>
                </c:pt>
                <c:pt idx="28">
                  <c:v>44270</c:v>
                </c:pt>
                <c:pt idx="29">
                  <c:v>44271</c:v>
                </c:pt>
                <c:pt idx="30">
                  <c:v>44272</c:v>
                </c:pt>
                <c:pt idx="31">
                  <c:v>44273</c:v>
                </c:pt>
                <c:pt idx="32">
                  <c:v>44274</c:v>
                </c:pt>
                <c:pt idx="33">
                  <c:v>44275</c:v>
                </c:pt>
                <c:pt idx="34">
                  <c:v>44276</c:v>
                </c:pt>
                <c:pt idx="35">
                  <c:v>44277</c:v>
                </c:pt>
                <c:pt idx="36">
                  <c:v>44278</c:v>
                </c:pt>
                <c:pt idx="37">
                  <c:v>44279</c:v>
                </c:pt>
                <c:pt idx="38">
                  <c:v>44280</c:v>
                </c:pt>
                <c:pt idx="39">
                  <c:v>44281</c:v>
                </c:pt>
                <c:pt idx="40">
                  <c:v>44282</c:v>
                </c:pt>
                <c:pt idx="41">
                  <c:v>44283</c:v>
                </c:pt>
                <c:pt idx="42">
                  <c:v>44284</c:v>
                </c:pt>
                <c:pt idx="43">
                  <c:v>44285</c:v>
                </c:pt>
                <c:pt idx="44">
                  <c:v>44286</c:v>
                </c:pt>
                <c:pt idx="45">
                  <c:v>44287</c:v>
                </c:pt>
                <c:pt idx="46">
                  <c:v>44288</c:v>
                </c:pt>
                <c:pt idx="47">
                  <c:v>44289</c:v>
                </c:pt>
                <c:pt idx="48">
                  <c:v>44290</c:v>
                </c:pt>
                <c:pt idx="49">
                  <c:v>44291</c:v>
                </c:pt>
                <c:pt idx="50">
                  <c:v>44292</c:v>
                </c:pt>
                <c:pt idx="51">
                  <c:v>44293</c:v>
                </c:pt>
                <c:pt idx="52">
                  <c:v>44294</c:v>
                </c:pt>
                <c:pt idx="53">
                  <c:v>44295</c:v>
                </c:pt>
                <c:pt idx="54">
                  <c:v>44296</c:v>
                </c:pt>
                <c:pt idx="55">
                  <c:v>44297</c:v>
                </c:pt>
                <c:pt idx="56">
                  <c:v>44298</c:v>
                </c:pt>
                <c:pt idx="57">
                  <c:v>44299</c:v>
                </c:pt>
                <c:pt idx="58">
                  <c:v>44300</c:v>
                </c:pt>
                <c:pt idx="59">
                  <c:v>44301</c:v>
                </c:pt>
                <c:pt idx="60">
                  <c:v>44302</c:v>
                </c:pt>
                <c:pt idx="61">
                  <c:v>44303</c:v>
                </c:pt>
                <c:pt idx="62">
                  <c:v>44304</c:v>
                </c:pt>
                <c:pt idx="63">
                  <c:v>44305</c:v>
                </c:pt>
                <c:pt idx="64">
                  <c:v>44306</c:v>
                </c:pt>
                <c:pt idx="65">
                  <c:v>44307</c:v>
                </c:pt>
                <c:pt idx="66">
                  <c:v>44308</c:v>
                </c:pt>
                <c:pt idx="67">
                  <c:v>44309</c:v>
                </c:pt>
                <c:pt idx="68">
                  <c:v>44310</c:v>
                </c:pt>
                <c:pt idx="69">
                  <c:v>44311</c:v>
                </c:pt>
                <c:pt idx="70">
                  <c:v>44312</c:v>
                </c:pt>
                <c:pt idx="71">
                  <c:v>44313</c:v>
                </c:pt>
                <c:pt idx="72">
                  <c:v>44314</c:v>
                </c:pt>
                <c:pt idx="73">
                  <c:v>44315</c:v>
                </c:pt>
                <c:pt idx="74">
                  <c:v>44316</c:v>
                </c:pt>
                <c:pt idx="75">
                  <c:v>44317</c:v>
                </c:pt>
                <c:pt idx="76">
                  <c:v>44318</c:v>
                </c:pt>
                <c:pt idx="77">
                  <c:v>44319</c:v>
                </c:pt>
                <c:pt idx="78">
                  <c:v>44320</c:v>
                </c:pt>
                <c:pt idx="79">
                  <c:v>44321</c:v>
                </c:pt>
                <c:pt idx="80">
                  <c:v>44322</c:v>
                </c:pt>
                <c:pt idx="81">
                  <c:v>44323</c:v>
                </c:pt>
                <c:pt idx="82">
                  <c:v>44324</c:v>
                </c:pt>
                <c:pt idx="83">
                  <c:v>44325</c:v>
                </c:pt>
                <c:pt idx="84">
                  <c:v>44326</c:v>
                </c:pt>
                <c:pt idx="85">
                  <c:v>44327</c:v>
                </c:pt>
                <c:pt idx="86">
                  <c:v>44328</c:v>
                </c:pt>
                <c:pt idx="87">
                  <c:v>44329</c:v>
                </c:pt>
                <c:pt idx="88">
                  <c:v>44330</c:v>
                </c:pt>
                <c:pt idx="89">
                  <c:v>44331</c:v>
                </c:pt>
                <c:pt idx="90">
                  <c:v>44332</c:v>
                </c:pt>
                <c:pt idx="91">
                  <c:v>44333</c:v>
                </c:pt>
                <c:pt idx="92">
                  <c:v>44334</c:v>
                </c:pt>
                <c:pt idx="93">
                  <c:v>44335</c:v>
                </c:pt>
                <c:pt idx="94">
                  <c:v>44336</c:v>
                </c:pt>
                <c:pt idx="95">
                  <c:v>44337</c:v>
                </c:pt>
                <c:pt idx="96">
                  <c:v>44338</c:v>
                </c:pt>
                <c:pt idx="97">
                  <c:v>44339</c:v>
                </c:pt>
                <c:pt idx="98">
                  <c:v>44340</c:v>
                </c:pt>
                <c:pt idx="99">
                  <c:v>44341</c:v>
                </c:pt>
                <c:pt idx="100">
                  <c:v>44342</c:v>
                </c:pt>
                <c:pt idx="101">
                  <c:v>44343</c:v>
                </c:pt>
                <c:pt idx="102">
                  <c:v>44344</c:v>
                </c:pt>
                <c:pt idx="103">
                  <c:v>44345</c:v>
                </c:pt>
                <c:pt idx="104">
                  <c:v>44346</c:v>
                </c:pt>
                <c:pt idx="105">
                  <c:v>44347</c:v>
                </c:pt>
                <c:pt idx="106">
                  <c:v>44348</c:v>
                </c:pt>
                <c:pt idx="107">
                  <c:v>44349</c:v>
                </c:pt>
                <c:pt idx="108">
                  <c:v>44350</c:v>
                </c:pt>
                <c:pt idx="109">
                  <c:v>44351</c:v>
                </c:pt>
                <c:pt idx="110">
                  <c:v>44352</c:v>
                </c:pt>
                <c:pt idx="111">
                  <c:v>44353</c:v>
                </c:pt>
                <c:pt idx="112">
                  <c:v>44354</c:v>
                </c:pt>
                <c:pt idx="113">
                  <c:v>44355</c:v>
                </c:pt>
                <c:pt idx="114">
                  <c:v>44356</c:v>
                </c:pt>
                <c:pt idx="115">
                  <c:v>44357</c:v>
                </c:pt>
                <c:pt idx="116">
                  <c:v>44358</c:v>
                </c:pt>
                <c:pt idx="117">
                  <c:v>44359</c:v>
                </c:pt>
                <c:pt idx="118">
                  <c:v>44360</c:v>
                </c:pt>
                <c:pt idx="119">
                  <c:v>44361</c:v>
                </c:pt>
                <c:pt idx="120">
                  <c:v>44362</c:v>
                </c:pt>
                <c:pt idx="121">
                  <c:v>44363</c:v>
                </c:pt>
                <c:pt idx="122">
                  <c:v>44364</c:v>
                </c:pt>
                <c:pt idx="123">
                  <c:v>44365</c:v>
                </c:pt>
                <c:pt idx="124">
                  <c:v>44366</c:v>
                </c:pt>
                <c:pt idx="125">
                  <c:v>44367</c:v>
                </c:pt>
                <c:pt idx="126">
                  <c:v>44368</c:v>
                </c:pt>
                <c:pt idx="127">
                  <c:v>44369</c:v>
                </c:pt>
                <c:pt idx="128">
                  <c:v>44370</c:v>
                </c:pt>
                <c:pt idx="129">
                  <c:v>44371</c:v>
                </c:pt>
                <c:pt idx="130">
                  <c:v>44372</c:v>
                </c:pt>
                <c:pt idx="131">
                  <c:v>44373</c:v>
                </c:pt>
                <c:pt idx="132">
                  <c:v>44374</c:v>
                </c:pt>
                <c:pt idx="133">
                  <c:v>44375</c:v>
                </c:pt>
                <c:pt idx="134">
                  <c:v>44376</c:v>
                </c:pt>
                <c:pt idx="135">
                  <c:v>44377</c:v>
                </c:pt>
                <c:pt idx="136">
                  <c:v>44378</c:v>
                </c:pt>
                <c:pt idx="137">
                  <c:v>44379</c:v>
                </c:pt>
                <c:pt idx="138">
                  <c:v>44380</c:v>
                </c:pt>
                <c:pt idx="139">
                  <c:v>44381</c:v>
                </c:pt>
                <c:pt idx="140">
                  <c:v>44382</c:v>
                </c:pt>
                <c:pt idx="141">
                  <c:v>44383</c:v>
                </c:pt>
                <c:pt idx="142">
                  <c:v>44384</c:v>
                </c:pt>
                <c:pt idx="143">
                  <c:v>44385</c:v>
                </c:pt>
                <c:pt idx="144">
                  <c:v>44386</c:v>
                </c:pt>
                <c:pt idx="145">
                  <c:v>44387</c:v>
                </c:pt>
                <c:pt idx="146">
                  <c:v>44388</c:v>
                </c:pt>
                <c:pt idx="147">
                  <c:v>44389</c:v>
                </c:pt>
                <c:pt idx="148">
                  <c:v>44390</c:v>
                </c:pt>
                <c:pt idx="149">
                  <c:v>44391</c:v>
                </c:pt>
                <c:pt idx="150">
                  <c:v>44392</c:v>
                </c:pt>
                <c:pt idx="151">
                  <c:v>44393</c:v>
                </c:pt>
                <c:pt idx="152">
                  <c:v>44394</c:v>
                </c:pt>
                <c:pt idx="153">
                  <c:v>44395</c:v>
                </c:pt>
                <c:pt idx="154">
                  <c:v>44396</c:v>
                </c:pt>
                <c:pt idx="155">
                  <c:v>44397</c:v>
                </c:pt>
                <c:pt idx="156">
                  <c:v>44398</c:v>
                </c:pt>
                <c:pt idx="157">
                  <c:v>44399</c:v>
                </c:pt>
                <c:pt idx="158">
                  <c:v>44400</c:v>
                </c:pt>
                <c:pt idx="159">
                  <c:v>44401</c:v>
                </c:pt>
                <c:pt idx="160">
                  <c:v>44402</c:v>
                </c:pt>
                <c:pt idx="161">
                  <c:v>44403</c:v>
                </c:pt>
                <c:pt idx="162">
                  <c:v>44404</c:v>
                </c:pt>
                <c:pt idx="163">
                  <c:v>44405</c:v>
                </c:pt>
                <c:pt idx="164">
                  <c:v>44406</c:v>
                </c:pt>
                <c:pt idx="165">
                  <c:v>44407</c:v>
                </c:pt>
                <c:pt idx="166">
                  <c:v>44408</c:v>
                </c:pt>
                <c:pt idx="167">
                  <c:v>44409</c:v>
                </c:pt>
                <c:pt idx="168">
                  <c:v>44410</c:v>
                </c:pt>
                <c:pt idx="169">
                  <c:v>44411</c:v>
                </c:pt>
                <c:pt idx="170">
                  <c:v>44412</c:v>
                </c:pt>
                <c:pt idx="171">
                  <c:v>44413</c:v>
                </c:pt>
                <c:pt idx="172">
                  <c:v>44414</c:v>
                </c:pt>
                <c:pt idx="173">
                  <c:v>44415</c:v>
                </c:pt>
                <c:pt idx="174">
                  <c:v>44416</c:v>
                </c:pt>
                <c:pt idx="175">
                  <c:v>44417</c:v>
                </c:pt>
                <c:pt idx="176">
                  <c:v>44418</c:v>
                </c:pt>
                <c:pt idx="177">
                  <c:v>44419</c:v>
                </c:pt>
                <c:pt idx="178">
                  <c:v>44420</c:v>
                </c:pt>
                <c:pt idx="179">
                  <c:v>44421</c:v>
                </c:pt>
                <c:pt idx="180">
                  <c:v>44422</c:v>
                </c:pt>
                <c:pt idx="181">
                  <c:v>44423</c:v>
                </c:pt>
                <c:pt idx="182">
                  <c:v>44424</c:v>
                </c:pt>
                <c:pt idx="183">
                  <c:v>44425</c:v>
                </c:pt>
                <c:pt idx="184">
                  <c:v>44426</c:v>
                </c:pt>
                <c:pt idx="185">
                  <c:v>44427</c:v>
                </c:pt>
                <c:pt idx="186">
                  <c:v>44428</c:v>
                </c:pt>
                <c:pt idx="187">
                  <c:v>44429</c:v>
                </c:pt>
                <c:pt idx="188">
                  <c:v>44430</c:v>
                </c:pt>
                <c:pt idx="189">
                  <c:v>44431</c:v>
                </c:pt>
                <c:pt idx="190">
                  <c:v>44432</c:v>
                </c:pt>
                <c:pt idx="191">
                  <c:v>44433</c:v>
                </c:pt>
                <c:pt idx="192">
                  <c:v>44434</c:v>
                </c:pt>
                <c:pt idx="193">
                  <c:v>44435</c:v>
                </c:pt>
                <c:pt idx="194">
                  <c:v>44436</c:v>
                </c:pt>
                <c:pt idx="195">
                  <c:v>44437</c:v>
                </c:pt>
                <c:pt idx="196">
                  <c:v>44438</c:v>
                </c:pt>
                <c:pt idx="197">
                  <c:v>44439</c:v>
                </c:pt>
                <c:pt idx="198">
                  <c:v>44440</c:v>
                </c:pt>
                <c:pt idx="199">
                  <c:v>44441</c:v>
                </c:pt>
                <c:pt idx="200">
                  <c:v>44442</c:v>
                </c:pt>
                <c:pt idx="201">
                  <c:v>44443</c:v>
                </c:pt>
                <c:pt idx="202">
                  <c:v>44444</c:v>
                </c:pt>
                <c:pt idx="203">
                  <c:v>44445</c:v>
                </c:pt>
                <c:pt idx="204">
                  <c:v>44446</c:v>
                </c:pt>
                <c:pt idx="205">
                  <c:v>44447</c:v>
                </c:pt>
                <c:pt idx="206">
                  <c:v>44448</c:v>
                </c:pt>
                <c:pt idx="207">
                  <c:v>44449</c:v>
                </c:pt>
                <c:pt idx="208">
                  <c:v>44450</c:v>
                </c:pt>
                <c:pt idx="209">
                  <c:v>44451</c:v>
                </c:pt>
                <c:pt idx="210">
                  <c:v>44452</c:v>
                </c:pt>
                <c:pt idx="211">
                  <c:v>44453</c:v>
                </c:pt>
                <c:pt idx="212">
                  <c:v>44454</c:v>
                </c:pt>
                <c:pt idx="213">
                  <c:v>44455</c:v>
                </c:pt>
                <c:pt idx="214">
                  <c:v>44456</c:v>
                </c:pt>
                <c:pt idx="215">
                  <c:v>44457</c:v>
                </c:pt>
                <c:pt idx="216">
                  <c:v>44458</c:v>
                </c:pt>
                <c:pt idx="217">
                  <c:v>44459</c:v>
                </c:pt>
                <c:pt idx="218">
                  <c:v>44460</c:v>
                </c:pt>
                <c:pt idx="219">
                  <c:v>44461</c:v>
                </c:pt>
                <c:pt idx="220">
                  <c:v>44462</c:v>
                </c:pt>
                <c:pt idx="221">
                  <c:v>44463</c:v>
                </c:pt>
                <c:pt idx="222">
                  <c:v>44464</c:v>
                </c:pt>
                <c:pt idx="223">
                  <c:v>44465</c:v>
                </c:pt>
                <c:pt idx="224">
                  <c:v>44466</c:v>
                </c:pt>
                <c:pt idx="225">
                  <c:v>44467</c:v>
                </c:pt>
                <c:pt idx="226">
                  <c:v>44468</c:v>
                </c:pt>
                <c:pt idx="227">
                  <c:v>44469</c:v>
                </c:pt>
                <c:pt idx="228">
                  <c:v>44470</c:v>
                </c:pt>
                <c:pt idx="229">
                  <c:v>44471</c:v>
                </c:pt>
                <c:pt idx="230">
                  <c:v>44472</c:v>
                </c:pt>
                <c:pt idx="231">
                  <c:v>44473</c:v>
                </c:pt>
                <c:pt idx="232">
                  <c:v>44474</c:v>
                </c:pt>
                <c:pt idx="233">
                  <c:v>44475</c:v>
                </c:pt>
                <c:pt idx="234">
                  <c:v>44476</c:v>
                </c:pt>
                <c:pt idx="235">
                  <c:v>44477</c:v>
                </c:pt>
                <c:pt idx="236">
                  <c:v>44478</c:v>
                </c:pt>
                <c:pt idx="237">
                  <c:v>44479</c:v>
                </c:pt>
                <c:pt idx="238">
                  <c:v>44480</c:v>
                </c:pt>
                <c:pt idx="239">
                  <c:v>44481</c:v>
                </c:pt>
                <c:pt idx="240">
                  <c:v>44482</c:v>
                </c:pt>
                <c:pt idx="241">
                  <c:v>44483</c:v>
                </c:pt>
                <c:pt idx="242">
                  <c:v>44484</c:v>
                </c:pt>
                <c:pt idx="243">
                  <c:v>44485</c:v>
                </c:pt>
                <c:pt idx="244">
                  <c:v>44486</c:v>
                </c:pt>
                <c:pt idx="245">
                  <c:v>44487</c:v>
                </c:pt>
                <c:pt idx="246">
                  <c:v>44488</c:v>
                </c:pt>
                <c:pt idx="247">
                  <c:v>44489</c:v>
                </c:pt>
                <c:pt idx="248">
                  <c:v>44490</c:v>
                </c:pt>
                <c:pt idx="249">
                  <c:v>44491</c:v>
                </c:pt>
                <c:pt idx="250">
                  <c:v>44492</c:v>
                </c:pt>
                <c:pt idx="251">
                  <c:v>44493</c:v>
                </c:pt>
                <c:pt idx="252">
                  <c:v>44494</c:v>
                </c:pt>
                <c:pt idx="253">
                  <c:v>44495</c:v>
                </c:pt>
                <c:pt idx="254">
                  <c:v>44496</c:v>
                </c:pt>
                <c:pt idx="255">
                  <c:v>44497</c:v>
                </c:pt>
                <c:pt idx="256">
                  <c:v>44498</c:v>
                </c:pt>
                <c:pt idx="257">
                  <c:v>44499</c:v>
                </c:pt>
                <c:pt idx="258">
                  <c:v>44500</c:v>
                </c:pt>
                <c:pt idx="259">
                  <c:v>44501</c:v>
                </c:pt>
                <c:pt idx="260">
                  <c:v>44502</c:v>
                </c:pt>
                <c:pt idx="261">
                  <c:v>44503</c:v>
                </c:pt>
                <c:pt idx="262">
                  <c:v>44504</c:v>
                </c:pt>
                <c:pt idx="263">
                  <c:v>44505</c:v>
                </c:pt>
                <c:pt idx="264">
                  <c:v>44506</c:v>
                </c:pt>
                <c:pt idx="265">
                  <c:v>44507</c:v>
                </c:pt>
                <c:pt idx="266">
                  <c:v>44508</c:v>
                </c:pt>
                <c:pt idx="267">
                  <c:v>44509</c:v>
                </c:pt>
                <c:pt idx="268">
                  <c:v>44510</c:v>
                </c:pt>
                <c:pt idx="269">
                  <c:v>44511</c:v>
                </c:pt>
                <c:pt idx="270">
                  <c:v>44512</c:v>
                </c:pt>
                <c:pt idx="271">
                  <c:v>44513</c:v>
                </c:pt>
                <c:pt idx="272">
                  <c:v>44514</c:v>
                </c:pt>
                <c:pt idx="273">
                  <c:v>44515</c:v>
                </c:pt>
                <c:pt idx="274">
                  <c:v>44516</c:v>
                </c:pt>
                <c:pt idx="275">
                  <c:v>44517</c:v>
                </c:pt>
                <c:pt idx="276">
                  <c:v>44518</c:v>
                </c:pt>
                <c:pt idx="277">
                  <c:v>44519</c:v>
                </c:pt>
                <c:pt idx="278">
                  <c:v>44520</c:v>
                </c:pt>
                <c:pt idx="279">
                  <c:v>44521</c:v>
                </c:pt>
                <c:pt idx="280">
                  <c:v>44522</c:v>
                </c:pt>
                <c:pt idx="281">
                  <c:v>44523</c:v>
                </c:pt>
                <c:pt idx="282">
                  <c:v>44524</c:v>
                </c:pt>
                <c:pt idx="283">
                  <c:v>44525</c:v>
                </c:pt>
                <c:pt idx="284">
                  <c:v>44526</c:v>
                </c:pt>
                <c:pt idx="285">
                  <c:v>44527</c:v>
                </c:pt>
                <c:pt idx="286">
                  <c:v>44528</c:v>
                </c:pt>
                <c:pt idx="287">
                  <c:v>44529</c:v>
                </c:pt>
                <c:pt idx="288">
                  <c:v>44530</c:v>
                </c:pt>
                <c:pt idx="289">
                  <c:v>44531</c:v>
                </c:pt>
                <c:pt idx="290">
                  <c:v>44532</c:v>
                </c:pt>
                <c:pt idx="291">
                  <c:v>44533</c:v>
                </c:pt>
                <c:pt idx="292">
                  <c:v>44534</c:v>
                </c:pt>
                <c:pt idx="293">
                  <c:v>44535</c:v>
                </c:pt>
                <c:pt idx="294">
                  <c:v>44536</c:v>
                </c:pt>
                <c:pt idx="295">
                  <c:v>44537</c:v>
                </c:pt>
                <c:pt idx="296">
                  <c:v>44538</c:v>
                </c:pt>
                <c:pt idx="297">
                  <c:v>44539</c:v>
                </c:pt>
                <c:pt idx="298">
                  <c:v>44540</c:v>
                </c:pt>
                <c:pt idx="299">
                  <c:v>44541</c:v>
                </c:pt>
                <c:pt idx="300">
                  <c:v>44542</c:v>
                </c:pt>
                <c:pt idx="301">
                  <c:v>44543</c:v>
                </c:pt>
                <c:pt idx="302">
                  <c:v>44544</c:v>
                </c:pt>
                <c:pt idx="303">
                  <c:v>44545</c:v>
                </c:pt>
                <c:pt idx="304">
                  <c:v>44546</c:v>
                </c:pt>
                <c:pt idx="305">
                  <c:v>44547</c:v>
                </c:pt>
                <c:pt idx="306">
                  <c:v>44548</c:v>
                </c:pt>
                <c:pt idx="307">
                  <c:v>44549</c:v>
                </c:pt>
                <c:pt idx="308">
                  <c:v>44550</c:v>
                </c:pt>
                <c:pt idx="309">
                  <c:v>44551</c:v>
                </c:pt>
                <c:pt idx="310">
                  <c:v>44552</c:v>
                </c:pt>
                <c:pt idx="311">
                  <c:v>44553</c:v>
                </c:pt>
                <c:pt idx="312">
                  <c:v>44554</c:v>
                </c:pt>
                <c:pt idx="313">
                  <c:v>44555</c:v>
                </c:pt>
                <c:pt idx="314">
                  <c:v>44556</c:v>
                </c:pt>
                <c:pt idx="315">
                  <c:v>44557</c:v>
                </c:pt>
                <c:pt idx="316">
                  <c:v>44558</c:v>
                </c:pt>
                <c:pt idx="317">
                  <c:v>44559</c:v>
                </c:pt>
                <c:pt idx="318">
                  <c:v>44560</c:v>
                </c:pt>
                <c:pt idx="319">
                  <c:v>44561</c:v>
                </c:pt>
                <c:pt idx="320">
                  <c:v>44562</c:v>
                </c:pt>
                <c:pt idx="321">
                  <c:v>44563</c:v>
                </c:pt>
                <c:pt idx="322">
                  <c:v>44564</c:v>
                </c:pt>
                <c:pt idx="323">
                  <c:v>44565</c:v>
                </c:pt>
                <c:pt idx="324">
                  <c:v>44566</c:v>
                </c:pt>
                <c:pt idx="325">
                  <c:v>44567</c:v>
                </c:pt>
                <c:pt idx="326">
                  <c:v>44568</c:v>
                </c:pt>
                <c:pt idx="327">
                  <c:v>44569</c:v>
                </c:pt>
                <c:pt idx="328">
                  <c:v>44570</c:v>
                </c:pt>
                <c:pt idx="329">
                  <c:v>44571</c:v>
                </c:pt>
                <c:pt idx="330">
                  <c:v>44572</c:v>
                </c:pt>
                <c:pt idx="331">
                  <c:v>44573</c:v>
                </c:pt>
                <c:pt idx="332">
                  <c:v>44574</c:v>
                </c:pt>
                <c:pt idx="333">
                  <c:v>44575</c:v>
                </c:pt>
                <c:pt idx="334">
                  <c:v>44576</c:v>
                </c:pt>
                <c:pt idx="335">
                  <c:v>44577</c:v>
                </c:pt>
                <c:pt idx="336">
                  <c:v>44578</c:v>
                </c:pt>
                <c:pt idx="337">
                  <c:v>44579</c:v>
                </c:pt>
                <c:pt idx="338">
                  <c:v>44580</c:v>
                </c:pt>
                <c:pt idx="339">
                  <c:v>44581</c:v>
                </c:pt>
                <c:pt idx="340">
                  <c:v>44582</c:v>
                </c:pt>
                <c:pt idx="341">
                  <c:v>44583</c:v>
                </c:pt>
                <c:pt idx="342">
                  <c:v>44584</c:v>
                </c:pt>
                <c:pt idx="343">
                  <c:v>44585</c:v>
                </c:pt>
                <c:pt idx="344">
                  <c:v>44586</c:v>
                </c:pt>
                <c:pt idx="345">
                  <c:v>44587</c:v>
                </c:pt>
                <c:pt idx="346">
                  <c:v>44588</c:v>
                </c:pt>
                <c:pt idx="347">
                  <c:v>44589</c:v>
                </c:pt>
                <c:pt idx="348">
                  <c:v>44590</c:v>
                </c:pt>
                <c:pt idx="349">
                  <c:v>44591</c:v>
                </c:pt>
                <c:pt idx="350">
                  <c:v>44592</c:v>
                </c:pt>
                <c:pt idx="351">
                  <c:v>44593</c:v>
                </c:pt>
                <c:pt idx="352">
                  <c:v>44594</c:v>
                </c:pt>
                <c:pt idx="353">
                  <c:v>44595</c:v>
                </c:pt>
                <c:pt idx="354">
                  <c:v>44596</c:v>
                </c:pt>
                <c:pt idx="355">
                  <c:v>44597</c:v>
                </c:pt>
                <c:pt idx="356">
                  <c:v>44598</c:v>
                </c:pt>
                <c:pt idx="357">
                  <c:v>44599</c:v>
                </c:pt>
                <c:pt idx="358">
                  <c:v>44600</c:v>
                </c:pt>
                <c:pt idx="359">
                  <c:v>44601</c:v>
                </c:pt>
                <c:pt idx="360">
                  <c:v>44602</c:v>
                </c:pt>
                <c:pt idx="361">
                  <c:v>44603</c:v>
                </c:pt>
                <c:pt idx="362">
                  <c:v>44604</c:v>
                </c:pt>
                <c:pt idx="363">
                  <c:v>44605</c:v>
                </c:pt>
                <c:pt idx="364">
                  <c:v>44606</c:v>
                </c:pt>
              </c:numCache>
            </c:numRef>
          </c:xVal>
          <c:yVal>
            <c:numRef>
              <c:f>'Norwegian Trench calculation'!$AG$3:$AG$367</c:f>
              <c:numCache>
                <c:formatCode>General</c:formatCode>
                <c:ptCount val="365"/>
                <c:pt idx="0">
                  <c:v>0.299687952475406</c:v>
                </c:pt>
                <c:pt idx="1">
                  <c:v>0.305078117599079</c:v>
                </c:pt>
                <c:pt idx="2">
                  <c:v>0.310468282722753</c:v>
                </c:pt>
                <c:pt idx="3">
                  <c:v>0.315858447846426</c:v>
                </c:pt>
                <c:pt idx="4">
                  <c:v>0.321248612970099</c:v>
                </c:pt>
                <c:pt idx="5">
                  <c:v>0.326638778093772</c:v>
                </c:pt>
                <c:pt idx="6">
                  <c:v>0.332028943217446</c:v>
                </c:pt>
                <c:pt idx="7">
                  <c:v>0.337419108341119</c:v>
                </c:pt>
                <c:pt idx="8">
                  <c:v>0.342809273464792</c:v>
                </c:pt>
                <c:pt idx="9">
                  <c:v>0.348199438588465</c:v>
                </c:pt>
                <c:pt idx="10">
                  <c:v>0.353589603712138</c:v>
                </c:pt>
                <c:pt idx="11">
                  <c:v>0.358979768835811</c:v>
                </c:pt>
                <c:pt idx="12">
                  <c:v>0.364369933959485</c:v>
                </c:pt>
                <c:pt idx="13">
                  <c:v>0.369760099083158</c:v>
                </c:pt>
                <c:pt idx="14">
                  <c:v>0.375150264206831</c:v>
                </c:pt>
                <c:pt idx="15">
                  <c:v>0.380540429330504</c:v>
                </c:pt>
                <c:pt idx="16">
                  <c:v>0.385930594454178</c:v>
                </c:pt>
                <c:pt idx="17">
                  <c:v>0.391320759577851</c:v>
                </c:pt>
                <c:pt idx="18">
                  <c:v>0.396710924701524</c:v>
                </c:pt>
                <c:pt idx="19">
                  <c:v>0.402101089825197</c:v>
                </c:pt>
                <c:pt idx="20">
                  <c:v>0.40749125494887</c:v>
                </c:pt>
                <c:pt idx="21">
                  <c:v>0.412881420072544</c:v>
                </c:pt>
                <c:pt idx="22">
                  <c:v>0.418271585196217</c:v>
                </c:pt>
                <c:pt idx="23">
                  <c:v>0.42366175031989</c:v>
                </c:pt>
                <c:pt idx="24">
                  <c:v>0.422501889698299</c:v>
                </c:pt>
                <c:pt idx="25">
                  <c:v>0.421342029076707</c:v>
                </c:pt>
                <c:pt idx="26">
                  <c:v>0.420182168455116</c:v>
                </c:pt>
                <c:pt idx="27">
                  <c:v>0.419022307833524</c:v>
                </c:pt>
                <c:pt idx="28">
                  <c:v>0.417862447211933</c:v>
                </c:pt>
                <c:pt idx="29">
                  <c:v>0.416702586590341</c:v>
                </c:pt>
                <c:pt idx="30">
                  <c:v>0.41554272596875</c:v>
                </c:pt>
                <c:pt idx="31">
                  <c:v>0.414382865347158</c:v>
                </c:pt>
                <c:pt idx="32">
                  <c:v>0.413223004725567</c:v>
                </c:pt>
                <c:pt idx="33">
                  <c:v>0.412063144103975</c:v>
                </c:pt>
                <c:pt idx="34">
                  <c:v>0.410903283482384</c:v>
                </c:pt>
                <c:pt idx="35">
                  <c:v>0.409743422860792</c:v>
                </c:pt>
                <c:pt idx="36">
                  <c:v>0.408583562239201</c:v>
                </c:pt>
                <c:pt idx="37">
                  <c:v>0.407423701617609</c:v>
                </c:pt>
                <c:pt idx="38">
                  <c:v>0.406263840996018</c:v>
                </c:pt>
                <c:pt idx="39">
                  <c:v>0.405103980374426</c:v>
                </c:pt>
                <c:pt idx="40">
                  <c:v>0.403944119752835</c:v>
                </c:pt>
                <c:pt idx="41">
                  <c:v>0.402784259131243</c:v>
                </c:pt>
                <c:pt idx="42">
                  <c:v>0.401624398509652</c:v>
                </c:pt>
                <c:pt idx="43">
                  <c:v>0.40046453788806</c:v>
                </c:pt>
                <c:pt idx="44">
                  <c:v>0.399304677266469</c:v>
                </c:pt>
                <c:pt idx="45">
                  <c:v>0.398144816644877</c:v>
                </c:pt>
                <c:pt idx="46">
                  <c:v>0.396984956023286</c:v>
                </c:pt>
                <c:pt idx="47">
                  <c:v>0.395825095401694</c:v>
                </c:pt>
                <c:pt idx="48">
                  <c:v>0.394665234780103</c:v>
                </c:pt>
                <c:pt idx="49">
                  <c:v>0.393505374158511</c:v>
                </c:pt>
                <c:pt idx="50">
                  <c:v>0.39234551353692</c:v>
                </c:pt>
                <c:pt idx="51">
                  <c:v>0.391185652915328</c:v>
                </c:pt>
                <c:pt idx="52">
                  <c:v>0.390025792293737</c:v>
                </c:pt>
                <c:pt idx="53">
                  <c:v>0.388865931672145</c:v>
                </c:pt>
                <c:pt idx="54">
                  <c:v>0.387706071050554</c:v>
                </c:pt>
                <c:pt idx="55">
                  <c:v>0.389361121655819</c:v>
                </c:pt>
                <c:pt idx="56">
                  <c:v>0.391016172261083</c:v>
                </c:pt>
                <c:pt idx="57">
                  <c:v>0.392671222866348</c:v>
                </c:pt>
                <c:pt idx="58">
                  <c:v>0.394326273471612</c:v>
                </c:pt>
                <c:pt idx="59">
                  <c:v>0.395981324076877</c:v>
                </c:pt>
                <c:pt idx="60">
                  <c:v>0.397636374682142</c:v>
                </c:pt>
                <c:pt idx="61">
                  <c:v>0.399291425287406</c:v>
                </c:pt>
                <c:pt idx="62">
                  <c:v>0.400946475892671</c:v>
                </c:pt>
                <c:pt idx="63">
                  <c:v>0.402601526497936</c:v>
                </c:pt>
                <c:pt idx="64">
                  <c:v>0.4042565771032</c:v>
                </c:pt>
                <c:pt idx="65">
                  <c:v>0.405911627708465</c:v>
                </c:pt>
                <c:pt idx="66">
                  <c:v>0.407566678313729</c:v>
                </c:pt>
                <c:pt idx="67">
                  <c:v>0.409221728918994</c:v>
                </c:pt>
                <c:pt idx="68">
                  <c:v>0.410876779524259</c:v>
                </c:pt>
                <c:pt idx="69">
                  <c:v>0.412531830129523</c:v>
                </c:pt>
                <c:pt idx="70">
                  <c:v>0.414186880734788</c:v>
                </c:pt>
                <c:pt idx="71">
                  <c:v>0.415841931340053</c:v>
                </c:pt>
                <c:pt idx="72">
                  <c:v>0.417496981945317</c:v>
                </c:pt>
                <c:pt idx="73">
                  <c:v>0.419152032550582</c:v>
                </c:pt>
                <c:pt idx="74">
                  <c:v>0.420807083155846</c:v>
                </c:pt>
                <c:pt idx="75">
                  <c:v>0.422462133761111</c:v>
                </c:pt>
                <c:pt idx="76">
                  <c:v>0.426037950399452</c:v>
                </c:pt>
                <c:pt idx="77">
                  <c:v>0.429613767037793</c:v>
                </c:pt>
                <c:pt idx="78">
                  <c:v>0.433189583676133</c:v>
                </c:pt>
                <c:pt idx="79">
                  <c:v>0.436765400314474</c:v>
                </c:pt>
                <c:pt idx="80">
                  <c:v>0.440341216952815</c:v>
                </c:pt>
                <c:pt idx="81">
                  <c:v>0.443917033591156</c:v>
                </c:pt>
                <c:pt idx="82">
                  <c:v>0.447492850229497</c:v>
                </c:pt>
                <c:pt idx="83">
                  <c:v>0.451068666867837</c:v>
                </c:pt>
                <c:pt idx="84">
                  <c:v>0.454644483506178</c:v>
                </c:pt>
                <c:pt idx="85">
                  <c:v>0.458220300144519</c:v>
                </c:pt>
                <c:pt idx="86">
                  <c:v>0.46179611678286</c:v>
                </c:pt>
                <c:pt idx="87">
                  <c:v>0.465371933421201</c:v>
                </c:pt>
                <c:pt idx="88">
                  <c:v>0.468947750059542</c:v>
                </c:pt>
                <c:pt idx="89">
                  <c:v>0.472523566697882</c:v>
                </c:pt>
                <c:pt idx="90">
                  <c:v>0.476099383336223</c:v>
                </c:pt>
                <c:pt idx="91">
                  <c:v>0.479675199974564</c:v>
                </c:pt>
                <c:pt idx="92">
                  <c:v>0.483251016612905</c:v>
                </c:pt>
                <c:pt idx="93">
                  <c:v>0.486826833251246</c:v>
                </c:pt>
                <c:pt idx="94">
                  <c:v>0.490402649889586</c:v>
                </c:pt>
                <c:pt idx="95">
                  <c:v>0.493978466527927</c:v>
                </c:pt>
                <c:pt idx="96">
                  <c:v>0.497554283166268</c:v>
                </c:pt>
                <c:pt idx="97">
                  <c:v>0.494121549243041</c:v>
                </c:pt>
                <c:pt idx="98">
                  <c:v>0.490688815319813</c:v>
                </c:pt>
                <c:pt idx="99">
                  <c:v>0.487256081396586</c:v>
                </c:pt>
                <c:pt idx="100">
                  <c:v>0.483823347473359</c:v>
                </c:pt>
                <c:pt idx="101">
                  <c:v>0.480390613550131</c:v>
                </c:pt>
                <c:pt idx="102">
                  <c:v>0.476957879626904</c:v>
                </c:pt>
                <c:pt idx="103">
                  <c:v>0.473525145703677</c:v>
                </c:pt>
                <c:pt idx="104">
                  <c:v>0.470092411780449</c:v>
                </c:pt>
                <c:pt idx="105">
                  <c:v>0.466659677857222</c:v>
                </c:pt>
                <c:pt idx="106">
                  <c:v>0.463226943933995</c:v>
                </c:pt>
                <c:pt idx="107">
                  <c:v>0.459794210010767</c:v>
                </c:pt>
                <c:pt idx="108">
                  <c:v>0.45636147608754</c:v>
                </c:pt>
                <c:pt idx="109">
                  <c:v>0.452928742164313</c:v>
                </c:pt>
                <c:pt idx="110">
                  <c:v>0.449496008241085</c:v>
                </c:pt>
                <c:pt idx="111">
                  <c:v>0.446063274317858</c:v>
                </c:pt>
                <c:pt idx="112">
                  <c:v>0.442630540394631</c:v>
                </c:pt>
                <c:pt idx="113">
                  <c:v>0.439197806471403</c:v>
                </c:pt>
                <c:pt idx="114">
                  <c:v>0.435765072548176</c:v>
                </c:pt>
                <c:pt idx="115">
                  <c:v>0.432332338624949</c:v>
                </c:pt>
                <c:pt idx="116">
                  <c:v>0.428899604701721</c:v>
                </c:pt>
                <c:pt idx="117">
                  <c:v>0.425466870778494</c:v>
                </c:pt>
                <c:pt idx="118">
                  <c:v>0.419675888817318</c:v>
                </c:pt>
                <c:pt idx="119">
                  <c:v>0.413884906856142</c:v>
                </c:pt>
                <c:pt idx="120">
                  <c:v>0.408093924894965</c:v>
                </c:pt>
                <c:pt idx="121">
                  <c:v>0.402302942933789</c:v>
                </c:pt>
                <c:pt idx="122">
                  <c:v>0.396511960972613</c:v>
                </c:pt>
                <c:pt idx="123">
                  <c:v>0.390720979011437</c:v>
                </c:pt>
                <c:pt idx="124">
                  <c:v>0.38492999705026</c:v>
                </c:pt>
                <c:pt idx="125">
                  <c:v>0.379139015089084</c:v>
                </c:pt>
                <c:pt idx="126">
                  <c:v>0.373348033127908</c:v>
                </c:pt>
                <c:pt idx="127">
                  <c:v>0.367557051166732</c:v>
                </c:pt>
                <c:pt idx="128">
                  <c:v>0.361766069205555</c:v>
                </c:pt>
                <c:pt idx="129">
                  <c:v>0.355975087244379</c:v>
                </c:pt>
                <c:pt idx="130">
                  <c:v>0.350184105283203</c:v>
                </c:pt>
                <c:pt idx="131">
                  <c:v>0.344393123322027</c:v>
                </c:pt>
                <c:pt idx="132">
                  <c:v>0.33860214136085</c:v>
                </c:pt>
                <c:pt idx="133">
                  <c:v>0.332811159399674</c:v>
                </c:pt>
                <c:pt idx="134">
                  <c:v>0.327020177438498</c:v>
                </c:pt>
                <c:pt idx="135">
                  <c:v>0.321229195477322</c:v>
                </c:pt>
                <c:pt idx="136">
                  <c:v>0.315438213516145</c:v>
                </c:pt>
                <c:pt idx="137">
                  <c:v>0.309647231554969</c:v>
                </c:pt>
                <c:pt idx="138">
                  <c:v>0.303856249593793</c:v>
                </c:pt>
                <c:pt idx="139">
                  <c:v>0.304129456527143</c:v>
                </c:pt>
                <c:pt idx="140">
                  <c:v>0.304402663460494</c:v>
                </c:pt>
                <c:pt idx="141">
                  <c:v>0.304675870393844</c:v>
                </c:pt>
                <c:pt idx="142">
                  <c:v>0.304949077327194</c:v>
                </c:pt>
                <c:pt idx="143">
                  <c:v>0.305222284260545</c:v>
                </c:pt>
                <c:pt idx="144">
                  <c:v>0.305495491193895</c:v>
                </c:pt>
                <c:pt idx="145">
                  <c:v>0.305768698127245</c:v>
                </c:pt>
                <c:pt idx="146">
                  <c:v>0.306041905060596</c:v>
                </c:pt>
                <c:pt idx="147">
                  <c:v>0.306315111993946</c:v>
                </c:pt>
                <c:pt idx="148">
                  <c:v>0.306588318927296</c:v>
                </c:pt>
                <c:pt idx="149">
                  <c:v>0.306861525860647</c:v>
                </c:pt>
                <c:pt idx="150">
                  <c:v>0.307134732793997</c:v>
                </c:pt>
                <c:pt idx="151">
                  <c:v>0.307407939727347</c:v>
                </c:pt>
                <c:pt idx="152">
                  <c:v>0.307681146660698</c:v>
                </c:pt>
                <c:pt idx="153">
                  <c:v>0.307954353594048</c:v>
                </c:pt>
                <c:pt idx="154">
                  <c:v>0.308227560527398</c:v>
                </c:pt>
                <c:pt idx="155">
                  <c:v>0.308500767460749</c:v>
                </c:pt>
                <c:pt idx="156">
                  <c:v>0.308773974394099</c:v>
                </c:pt>
                <c:pt idx="157">
                  <c:v>0.309047181327449</c:v>
                </c:pt>
                <c:pt idx="158">
                  <c:v>0.3093203882608</c:v>
                </c:pt>
                <c:pt idx="159">
                  <c:v>0.30959359519415</c:v>
                </c:pt>
                <c:pt idx="160">
                  <c:v>0.309650382597993</c:v>
                </c:pt>
                <c:pt idx="161">
                  <c:v>0.309707170001835</c:v>
                </c:pt>
                <c:pt idx="162">
                  <c:v>0.309763957405678</c:v>
                </c:pt>
                <c:pt idx="163">
                  <c:v>0.30982074480952</c:v>
                </c:pt>
                <c:pt idx="164">
                  <c:v>0.309877532213363</c:v>
                </c:pt>
                <c:pt idx="165">
                  <c:v>0.309934319617206</c:v>
                </c:pt>
                <c:pt idx="166">
                  <c:v>0.309991107021048</c:v>
                </c:pt>
                <c:pt idx="167">
                  <c:v>0.310047894424891</c:v>
                </c:pt>
                <c:pt idx="168">
                  <c:v>0.310104681828733</c:v>
                </c:pt>
                <c:pt idx="169">
                  <c:v>0.310161469232576</c:v>
                </c:pt>
                <c:pt idx="170">
                  <c:v>0.310218256636419</c:v>
                </c:pt>
                <c:pt idx="171">
                  <c:v>0.310275044040261</c:v>
                </c:pt>
                <c:pt idx="172">
                  <c:v>0.310331831444104</c:v>
                </c:pt>
                <c:pt idx="173">
                  <c:v>0.310388618847947</c:v>
                </c:pt>
                <c:pt idx="174">
                  <c:v>0.310445406251789</c:v>
                </c:pt>
                <c:pt idx="175">
                  <c:v>0.310502193655632</c:v>
                </c:pt>
                <c:pt idx="176">
                  <c:v>0.310558981059474</c:v>
                </c:pt>
                <c:pt idx="177">
                  <c:v>0.310615768463317</c:v>
                </c:pt>
                <c:pt idx="178">
                  <c:v>0.31067255586716</c:v>
                </c:pt>
                <c:pt idx="179">
                  <c:v>0.310729343271002</c:v>
                </c:pt>
                <c:pt idx="180">
                  <c:v>0.310786130674845</c:v>
                </c:pt>
                <c:pt idx="181">
                  <c:v>0.310244038277121</c:v>
                </c:pt>
                <c:pt idx="182">
                  <c:v>0.309701945879396</c:v>
                </c:pt>
                <c:pt idx="183">
                  <c:v>0.309159853481672</c:v>
                </c:pt>
                <c:pt idx="184">
                  <c:v>0.308617761083948</c:v>
                </c:pt>
                <c:pt idx="185">
                  <c:v>0.308075668686224</c:v>
                </c:pt>
                <c:pt idx="186">
                  <c:v>0.307533576288499</c:v>
                </c:pt>
                <c:pt idx="187">
                  <c:v>0.306991483890775</c:v>
                </c:pt>
                <c:pt idx="188">
                  <c:v>0.306449391493051</c:v>
                </c:pt>
                <c:pt idx="189">
                  <c:v>0.305907299095326</c:v>
                </c:pt>
                <c:pt idx="190">
                  <c:v>0.305365206697602</c:v>
                </c:pt>
                <c:pt idx="191">
                  <c:v>0.304823114299878</c:v>
                </c:pt>
                <c:pt idx="192">
                  <c:v>0.304281021902154</c:v>
                </c:pt>
                <c:pt idx="193">
                  <c:v>0.303738929504429</c:v>
                </c:pt>
                <c:pt idx="194">
                  <c:v>0.303196837106705</c:v>
                </c:pt>
                <c:pt idx="195">
                  <c:v>0.302654744708981</c:v>
                </c:pt>
                <c:pt idx="196">
                  <c:v>0.302112652311256</c:v>
                </c:pt>
                <c:pt idx="197">
                  <c:v>0.301570559913532</c:v>
                </c:pt>
                <c:pt idx="198">
                  <c:v>0.301028467515808</c:v>
                </c:pt>
                <c:pt idx="199">
                  <c:v>0.300486375118084</c:v>
                </c:pt>
                <c:pt idx="200">
                  <c:v>0.299944282720359</c:v>
                </c:pt>
                <c:pt idx="201">
                  <c:v>0.299402190322635</c:v>
                </c:pt>
                <c:pt idx="202">
                  <c:v>0.299978223743151</c:v>
                </c:pt>
                <c:pt idx="203">
                  <c:v>0.300554257163666</c:v>
                </c:pt>
                <c:pt idx="204">
                  <c:v>0.301130290584182</c:v>
                </c:pt>
                <c:pt idx="205">
                  <c:v>0.301706324004697</c:v>
                </c:pt>
                <c:pt idx="206">
                  <c:v>0.302282357425213</c:v>
                </c:pt>
                <c:pt idx="207">
                  <c:v>0.302858390845728</c:v>
                </c:pt>
                <c:pt idx="208">
                  <c:v>0.303434424266244</c:v>
                </c:pt>
                <c:pt idx="209">
                  <c:v>0.304010457686759</c:v>
                </c:pt>
                <c:pt idx="210">
                  <c:v>0.304586491107275</c:v>
                </c:pt>
                <c:pt idx="211">
                  <c:v>0.30516252452779</c:v>
                </c:pt>
                <c:pt idx="212">
                  <c:v>0.305738557948306</c:v>
                </c:pt>
                <c:pt idx="213">
                  <c:v>0.306314591368821</c:v>
                </c:pt>
                <c:pt idx="214">
                  <c:v>0.306890624789337</c:v>
                </c:pt>
                <c:pt idx="215">
                  <c:v>0.307466658209852</c:v>
                </c:pt>
                <c:pt idx="216">
                  <c:v>0.308042691630368</c:v>
                </c:pt>
                <c:pt idx="217">
                  <c:v>0.308618725050883</c:v>
                </c:pt>
                <c:pt idx="218">
                  <c:v>0.309194758471399</c:v>
                </c:pt>
                <c:pt idx="219">
                  <c:v>0.309770791891914</c:v>
                </c:pt>
                <c:pt idx="220">
                  <c:v>0.31034682531243</c:v>
                </c:pt>
                <c:pt idx="221">
                  <c:v>0.310922858732945</c:v>
                </c:pt>
                <c:pt idx="222">
                  <c:v>0.311498892153461</c:v>
                </c:pt>
                <c:pt idx="223">
                  <c:v>0.312074925573976</c:v>
                </c:pt>
                <c:pt idx="224">
                  <c:v>0.312650958994492</c:v>
                </c:pt>
                <c:pt idx="225">
                  <c:v>0.313226992415007</c:v>
                </c:pt>
                <c:pt idx="226">
                  <c:v>0.313803025835523</c:v>
                </c:pt>
                <c:pt idx="227">
                  <c:v>0.314379059256038</c:v>
                </c:pt>
                <c:pt idx="228">
                  <c:v>0.314955092676554</c:v>
                </c:pt>
                <c:pt idx="229">
                  <c:v>0.315531126097069</c:v>
                </c:pt>
                <c:pt idx="230">
                  <c:v>0.316107159517585</c:v>
                </c:pt>
                <c:pt idx="231">
                  <c:v>0.315926804831622</c:v>
                </c:pt>
                <c:pt idx="232">
                  <c:v>0.315746450145659</c:v>
                </c:pt>
                <c:pt idx="233">
                  <c:v>0.315566095459696</c:v>
                </c:pt>
                <c:pt idx="234">
                  <c:v>0.315385740773733</c:v>
                </c:pt>
                <c:pt idx="235">
                  <c:v>0.31520538608777</c:v>
                </c:pt>
                <c:pt idx="236">
                  <c:v>0.315025031401807</c:v>
                </c:pt>
                <c:pt idx="237">
                  <c:v>0.314844676715844</c:v>
                </c:pt>
                <c:pt idx="238">
                  <c:v>0.314664322029881</c:v>
                </c:pt>
                <c:pt idx="239">
                  <c:v>0.314483967343918</c:v>
                </c:pt>
                <c:pt idx="240">
                  <c:v>0.314303612657955</c:v>
                </c:pt>
                <c:pt idx="241">
                  <c:v>0.314123257971992</c:v>
                </c:pt>
                <c:pt idx="242">
                  <c:v>0.31394290328603</c:v>
                </c:pt>
                <c:pt idx="243">
                  <c:v>0.313762548600067</c:v>
                </c:pt>
                <c:pt idx="244">
                  <c:v>0.313582193914104</c:v>
                </c:pt>
                <c:pt idx="245">
                  <c:v>0.313401839228141</c:v>
                </c:pt>
                <c:pt idx="246">
                  <c:v>0.313221484542178</c:v>
                </c:pt>
                <c:pt idx="247">
                  <c:v>0.313041129856215</c:v>
                </c:pt>
                <c:pt idx="248">
                  <c:v>0.312860775170252</c:v>
                </c:pt>
                <c:pt idx="249">
                  <c:v>0.312680420484289</c:v>
                </c:pt>
                <c:pt idx="250">
                  <c:v>0.312500065798326</c:v>
                </c:pt>
                <c:pt idx="251">
                  <c:v>0.312319711112363</c:v>
                </c:pt>
                <c:pt idx="252">
                  <c:v>0.3121393564264</c:v>
                </c:pt>
                <c:pt idx="253">
                  <c:v>0.311959001740437</c:v>
                </c:pt>
                <c:pt idx="254">
                  <c:v>0.303423570867835</c:v>
                </c:pt>
                <c:pt idx="255">
                  <c:v>0.294888139995234</c:v>
                </c:pt>
                <c:pt idx="256">
                  <c:v>0.286352709122632</c:v>
                </c:pt>
                <c:pt idx="257">
                  <c:v>0.27781727825003</c:v>
                </c:pt>
                <c:pt idx="258">
                  <c:v>0.269281847377429</c:v>
                </c:pt>
                <c:pt idx="259">
                  <c:v>0.260746416504827</c:v>
                </c:pt>
                <c:pt idx="260">
                  <c:v>0.252210985632225</c:v>
                </c:pt>
                <c:pt idx="261">
                  <c:v>0.243675554759624</c:v>
                </c:pt>
                <c:pt idx="262">
                  <c:v>0.235140123887022</c:v>
                </c:pt>
                <c:pt idx="263">
                  <c:v>0.22660469301442</c:v>
                </c:pt>
                <c:pt idx="264">
                  <c:v>0.218069262141819</c:v>
                </c:pt>
                <c:pt idx="265">
                  <c:v>0.209533831269217</c:v>
                </c:pt>
                <c:pt idx="266">
                  <c:v>0.200998400396615</c:v>
                </c:pt>
                <c:pt idx="267">
                  <c:v>0.192462969524014</c:v>
                </c:pt>
                <c:pt idx="268">
                  <c:v>0.183927538651412</c:v>
                </c:pt>
                <c:pt idx="269">
                  <c:v>0.17539210777881</c:v>
                </c:pt>
                <c:pt idx="270">
                  <c:v>0.166856676906209</c:v>
                </c:pt>
                <c:pt idx="271">
                  <c:v>0.158321246033607</c:v>
                </c:pt>
                <c:pt idx="272">
                  <c:v>0.149785815161005</c:v>
                </c:pt>
                <c:pt idx="273">
                  <c:v>0.141250384288404</c:v>
                </c:pt>
                <c:pt idx="274">
                  <c:v>0.132714953415802</c:v>
                </c:pt>
                <c:pt idx="275">
                  <c:v>0.1241795225432</c:v>
                </c:pt>
                <c:pt idx="276">
                  <c:v>0.115644091670599</c:v>
                </c:pt>
                <c:pt idx="277">
                  <c:v>0.107108660797997</c:v>
                </c:pt>
                <c:pt idx="278">
                  <c:v>0.0985732299253954</c:v>
                </c:pt>
                <c:pt idx="279">
                  <c:v>0.0976811943721903</c:v>
                </c:pt>
                <c:pt idx="280">
                  <c:v>0.0967891588189852</c:v>
                </c:pt>
                <c:pt idx="281">
                  <c:v>0.0958971232657802</c:v>
                </c:pt>
                <c:pt idx="282">
                  <c:v>0.0950050877125751</c:v>
                </c:pt>
                <c:pt idx="283">
                  <c:v>0.09411305215937</c:v>
                </c:pt>
                <c:pt idx="284">
                  <c:v>0.0932210166061649</c:v>
                </c:pt>
                <c:pt idx="285">
                  <c:v>0.0923289810529598</c:v>
                </c:pt>
                <c:pt idx="286">
                  <c:v>0.0914369454997547</c:v>
                </c:pt>
                <c:pt idx="287">
                  <c:v>0.0905449099465496</c:v>
                </c:pt>
                <c:pt idx="288">
                  <c:v>0.0896528743933446</c:v>
                </c:pt>
                <c:pt idx="289">
                  <c:v>0.0887608388401395</c:v>
                </c:pt>
                <c:pt idx="290">
                  <c:v>0.0878688032869344</c:v>
                </c:pt>
                <c:pt idx="291">
                  <c:v>0.0869767677337293</c:v>
                </c:pt>
                <c:pt idx="292">
                  <c:v>0.0860847321805242</c:v>
                </c:pt>
                <c:pt idx="293">
                  <c:v>0.0851926966273191</c:v>
                </c:pt>
                <c:pt idx="294">
                  <c:v>0.084300661074114</c:v>
                </c:pt>
                <c:pt idx="295">
                  <c:v>0.083408625520909</c:v>
                </c:pt>
                <c:pt idx="296">
                  <c:v>0.0825165899677039</c:v>
                </c:pt>
                <c:pt idx="297">
                  <c:v>0.0816245544144988</c:v>
                </c:pt>
                <c:pt idx="298">
                  <c:v>0.0807325188612937</c:v>
                </c:pt>
                <c:pt idx="299">
                  <c:v>0.0798404833080886</c:v>
                </c:pt>
                <c:pt idx="300">
                  <c:v>0.0789484477548835</c:v>
                </c:pt>
                <c:pt idx="301">
                  <c:v>0.0780564122016784</c:v>
                </c:pt>
                <c:pt idx="302">
                  <c:v>0.0771643766484734</c:v>
                </c:pt>
                <c:pt idx="303">
                  <c:v>0.0762723410952683</c:v>
                </c:pt>
                <c:pt idx="304">
                  <c:v>0.0753803055420632</c:v>
                </c:pt>
                <c:pt idx="305">
                  <c:v>0.0744882699888581</c:v>
                </c:pt>
                <c:pt idx="306">
                  <c:v>0.073596234435653</c:v>
                </c:pt>
                <c:pt idx="307">
                  <c:v>0.0727041988824479</c:v>
                </c:pt>
                <c:pt idx="308">
                  <c:v>0.0718121633292428</c:v>
                </c:pt>
                <c:pt idx="309">
                  <c:v>0.0709201277760378</c:v>
                </c:pt>
                <c:pt idx="310">
                  <c:v>0.0700280922228327</c:v>
                </c:pt>
                <c:pt idx="311">
                  <c:v>0.0691360566696276</c:v>
                </c:pt>
                <c:pt idx="312">
                  <c:v>0.0682440211164225</c:v>
                </c:pt>
                <c:pt idx="313">
                  <c:v>0.0673519855632174</c:v>
                </c:pt>
                <c:pt idx="314">
                  <c:v>0.0664599500100123</c:v>
                </c:pt>
                <c:pt idx="315">
                  <c:v>0.0655679144568073</c:v>
                </c:pt>
                <c:pt idx="316">
                  <c:v>0.0646758789036022</c:v>
                </c:pt>
                <c:pt idx="317">
                  <c:v>0.0637838433503971</c:v>
                </c:pt>
                <c:pt idx="318">
                  <c:v>0.062891807797192</c:v>
                </c:pt>
                <c:pt idx="319">
                  <c:v>0.0619997722439869</c:v>
                </c:pt>
                <c:pt idx="320">
                  <c:v>0.0611077366907818</c:v>
                </c:pt>
                <c:pt idx="321">
                  <c:v>0.0602157011375767</c:v>
                </c:pt>
                <c:pt idx="322">
                  <c:v>0.0593236655843716</c:v>
                </c:pt>
                <c:pt idx="323">
                  <c:v>0.0584316300311666</c:v>
                </c:pt>
                <c:pt idx="324">
                  <c:v>0.0575395944779615</c:v>
                </c:pt>
                <c:pt idx="325">
                  <c:v>0.0566475589247564</c:v>
                </c:pt>
                <c:pt idx="326">
                  <c:v>0.0557555233715513</c:v>
                </c:pt>
                <c:pt idx="327">
                  <c:v>0.0548634878183462</c:v>
                </c:pt>
                <c:pt idx="328">
                  <c:v>0.0539714522651411</c:v>
                </c:pt>
                <c:pt idx="329">
                  <c:v>0.0530794167119361</c:v>
                </c:pt>
                <c:pt idx="330">
                  <c:v>0.052187381158731</c:v>
                </c:pt>
                <c:pt idx="331">
                  <c:v>0.0512953456055259</c:v>
                </c:pt>
                <c:pt idx="332">
                  <c:v>0.0504033100523208</c:v>
                </c:pt>
                <c:pt idx="333">
                  <c:v>0.0495112744991157</c:v>
                </c:pt>
                <c:pt idx="334">
                  <c:v>0.0486192389459106</c:v>
                </c:pt>
                <c:pt idx="335">
                  <c:v>0.0477272033927055</c:v>
                </c:pt>
                <c:pt idx="336">
                  <c:v>0.0468351678395005</c:v>
                </c:pt>
                <c:pt idx="337">
                  <c:v>0.0459431322862954</c:v>
                </c:pt>
                <c:pt idx="338">
                  <c:v>0.0450510967330903</c:v>
                </c:pt>
                <c:pt idx="339">
                  <c:v>0.0441590611798852</c:v>
                </c:pt>
                <c:pt idx="340">
                  <c:v>0.0449341626806085</c:v>
                </c:pt>
                <c:pt idx="341">
                  <c:v>0.0457092641813318</c:v>
                </c:pt>
                <c:pt idx="342">
                  <c:v>0.0464843656820551</c:v>
                </c:pt>
                <c:pt idx="343">
                  <c:v>0.0472594671827784</c:v>
                </c:pt>
                <c:pt idx="344">
                  <c:v>0.0480345686835017</c:v>
                </c:pt>
                <c:pt idx="345">
                  <c:v>0.048809670184225</c:v>
                </c:pt>
                <c:pt idx="346">
                  <c:v>0.0495847716849483</c:v>
                </c:pt>
                <c:pt idx="347">
                  <c:v>0.0503598731856716</c:v>
                </c:pt>
                <c:pt idx="348">
                  <c:v>0.0511349746863949</c:v>
                </c:pt>
                <c:pt idx="349">
                  <c:v>0.0519100761871182</c:v>
                </c:pt>
                <c:pt idx="350">
                  <c:v>0.0526851776878415</c:v>
                </c:pt>
                <c:pt idx="351">
                  <c:v>0.0534602791885648</c:v>
                </c:pt>
                <c:pt idx="352">
                  <c:v>0.0542353806892881</c:v>
                </c:pt>
                <c:pt idx="353">
                  <c:v>0.0550104821900114</c:v>
                </c:pt>
                <c:pt idx="354">
                  <c:v>0.0557855836907347</c:v>
                </c:pt>
                <c:pt idx="355">
                  <c:v>0.056560685191458</c:v>
                </c:pt>
                <c:pt idx="356">
                  <c:v>0.0573357866921813</c:v>
                </c:pt>
                <c:pt idx="357">
                  <c:v>0.0581108881929046</c:v>
                </c:pt>
                <c:pt idx="358">
                  <c:v>0.0588859896936279</c:v>
                </c:pt>
                <c:pt idx="359">
                  <c:v>0.0596610911943512</c:v>
                </c:pt>
                <c:pt idx="360">
                  <c:v>0.0604361926950744</c:v>
                </c:pt>
                <c:pt idx="361">
                  <c:v>0.0612112941957977</c:v>
                </c:pt>
                <c:pt idx="362">
                  <c:v>0.061986395696521</c:v>
                </c:pt>
                <c:pt idx="363">
                  <c:v>0.0627614971972443</c:v>
                </c:pt>
                <c:pt idx="364">
                  <c:v>0.0635365986979676</c:v>
                </c:pt>
              </c:numCache>
            </c:numRef>
          </c:yVal>
          <c:smooth val="0"/>
        </c:ser>
        <c:axId val="48427497"/>
        <c:axId val="25553107"/>
      </c:scatterChart>
      <c:valAx>
        <c:axId val="48427497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25553107"/>
        <c:crosses val="autoZero"/>
        <c:crossBetween val="midCat"/>
        <c:majorUnit val="30.45"/>
      </c:valAx>
      <c:valAx>
        <c:axId val="25553107"/>
        <c:scaling>
          <c:orientation val="minMax"/>
        </c:scaling>
        <c:delete val="0"/>
        <c:axPos val="l"/>
        <c:numFmt formatCode="0.0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8427497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400" spc="-1" strike="noStrike">
                <a:solidFill>
                  <a:srgbClr val="595959"/>
                </a:solidFill>
                <a:latin typeface="Calibri"/>
              </a:defRPr>
            </a:pPr>
            <a:r>
              <a:rPr b="0" sz="1400" spc="-1" strike="noStrike">
                <a:solidFill>
                  <a:srgbClr val="595959"/>
                </a:solidFill>
                <a:latin typeface="Calibri"/>
              </a:rPr>
              <a:t>Chart Title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O</c:v>
                </c:pt>
              </c:strCache>
            </c:strRef>
          </c:tx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14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147"/>
                <c:pt idx="0">
                  <c:v>2.33270545973024</c:v>
                </c:pt>
                <c:pt idx="1">
                  <c:v>2.17225459170331</c:v>
                </c:pt>
                <c:pt idx="2">
                  <c:v>2.48341425418156</c:v>
                </c:pt>
                <c:pt idx="3">
                  <c:v>2.47196738382031</c:v>
                </c:pt>
                <c:pt idx="4">
                  <c:v>2.55311081543618</c:v>
                </c:pt>
                <c:pt idx="5">
                  <c:v>2.45095912360844</c:v>
                </c:pt>
                <c:pt idx="6">
                  <c:v>2.72310344501522</c:v>
                </c:pt>
                <c:pt idx="7">
                  <c:v>2.59973162794769</c:v>
                </c:pt>
                <c:pt idx="8">
                  <c:v>2.64721563908789</c:v>
                </c:pt>
                <c:pt idx="9">
                  <c:v>2.73371192221922</c:v>
                </c:pt>
                <c:pt idx="10">
                  <c:v>2.57963300557586</c:v>
                </c:pt>
                <c:pt idx="11">
                  <c:v>2.63502918919733</c:v>
                </c:pt>
                <c:pt idx="12">
                  <c:v>2.58240779694246</c:v>
                </c:pt>
                <c:pt idx="13">
                  <c:v>2.49294526992874</c:v>
                </c:pt>
                <c:pt idx="14">
                  <c:v>2.36729932598022</c:v>
                </c:pt>
                <c:pt idx="15">
                  <c:v>2.64903320102292</c:v>
                </c:pt>
                <c:pt idx="16">
                  <c:v>2.6675442863074</c:v>
                </c:pt>
                <c:pt idx="17">
                  <c:v>2.67292048255292</c:v>
                </c:pt>
                <c:pt idx="18">
                  <c:v>2.73424484269942</c:v>
                </c:pt>
                <c:pt idx="19">
                  <c:v>2.70479020314466</c:v>
                </c:pt>
                <c:pt idx="20">
                  <c:v>2.82408949487854</c:v>
                </c:pt>
                <c:pt idx="21">
                  <c:v>2.74328738687868</c:v>
                </c:pt>
                <c:pt idx="22">
                  <c:v>2.77080191325792</c:v>
                </c:pt>
                <c:pt idx="23">
                  <c:v>2.76341073554285</c:v>
                </c:pt>
                <c:pt idx="24">
                  <c:v>2.68735686528126</c:v>
                </c:pt>
                <c:pt idx="25">
                  <c:v>2.71185767454832</c:v>
                </c:pt>
                <c:pt idx="26">
                  <c:v>2.51923203057857</c:v>
                </c:pt>
                <c:pt idx="27">
                  <c:v>2.63389174630247</c:v>
                </c:pt>
                <c:pt idx="28">
                  <c:v>2.65122843332001</c:v>
                </c:pt>
                <c:pt idx="29">
                  <c:v>2.41382383020767</c:v>
                </c:pt>
                <c:pt idx="30">
                  <c:v>2.81305547016914</c:v>
                </c:pt>
                <c:pt idx="31">
                  <c:v>2.77640263350777</c:v>
                </c:pt>
                <c:pt idx="32">
                  <c:v>2.77193839619534</c:v>
                </c:pt>
                <c:pt idx="33">
                  <c:v>2.76552810761744</c:v>
                </c:pt>
                <c:pt idx="34">
                  <c:v>2.80799668582458</c:v>
                </c:pt>
                <c:pt idx="35">
                  <c:v>2.69270590391859</c:v>
                </c:pt>
                <c:pt idx="36">
                  <c:v>2.77852462161361</c:v>
                </c:pt>
                <c:pt idx="37">
                  <c:v>2.76427054172444</c:v>
                </c:pt>
                <c:pt idx="38">
                  <c:v>2.6971836430523</c:v>
                </c:pt>
                <c:pt idx="39">
                  <c:v>2.56802508123928</c:v>
                </c:pt>
                <c:pt idx="40">
                  <c:v>2.78038224387771</c:v>
                </c:pt>
                <c:pt idx="41">
                  <c:v>2.66533651331571</c:v>
                </c:pt>
                <c:pt idx="42">
                  <c:v>2.77722826144258</c:v>
                </c:pt>
                <c:pt idx="43">
                  <c:v>2.76129914066132</c:v>
                </c:pt>
                <c:pt idx="44">
                  <c:v>2.65975597302833</c:v>
                </c:pt>
                <c:pt idx="45">
                  <c:v>2.5743169616127</c:v>
                </c:pt>
                <c:pt idx="46">
                  <c:v>2.57151017141563</c:v>
                </c:pt>
                <c:pt idx="47">
                  <c:v>2.58181932178317</c:v>
                </c:pt>
              </c:numCache>
            </c:numRef>
          </c:yVal>
          <c:smooth val="0"/>
        </c:ser>
        <c:axId val="97133763"/>
        <c:axId val="69231129"/>
      </c:scatterChart>
      <c:valAx>
        <c:axId val="97133763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69231129"/>
        <c:crosses val="autoZero"/>
        <c:crossBetween val="midCat"/>
      </c:valAx>
      <c:valAx>
        <c:axId val="69231129"/>
        <c:scaling>
          <c:orientation val="maxMin"/>
          <c:min val="2.5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97133763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682362330407023"/>
          <c:y val="0.171114405732641"/>
          <c:w val="0.864166001596169"/>
          <c:h val="0.728935013590314"/>
        </c:manualLayout>
      </c:layout>
      <c:scatterChart>
        <c:scatterStyle val="line"/>
        <c:varyColors val="0"/>
        <c:ser>
          <c:idx val="0"/>
          <c:order val="0"/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calculation'!$AW$3:$AW$50</c:f>
              <c:numCache>
                <c:formatCode>General</c:formatCode>
                <c:ptCount val="48"/>
                <c:pt idx="0">
                  <c:v>44216</c:v>
                </c:pt>
                <c:pt idx="1">
                  <c:v>44296</c:v>
                </c:pt>
                <c:pt idx="2">
                  <c:v>44317</c:v>
                </c:pt>
                <c:pt idx="3">
                  <c:v>44331</c:v>
                </c:pt>
                <c:pt idx="4">
                  <c:v>44341</c:v>
                </c:pt>
                <c:pt idx="5">
                  <c:v>44362</c:v>
                </c:pt>
                <c:pt idx="6">
                  <c:v>44392</c:v>
                </c:pt>
                <c:pt idx="7">
                  <c:v>44407</c:v>
                </c:pt>
                <c:pt idx="8">
                  <c:v>44423</c:v>
                </c:pt>
                <c:pt idx="9">
                  <c:v>44438</c:v>
                </c:pt>
                <c:pt idx="10">
                  <c:v>44454</c:v>
                </c:pt>
                <c:pt idx="11">
                  <c:v>44469</c:v>
                </c:pt>
                <c:pt idx="12">
                  <c:v>44501</c:v>
                </c:pt>
                <c:pt idx="13">
                  <c:v>44515</c:v>
                </c:pt>
                <c:pt idx="14">
                  <c:v>44531</c:v>
                </c:pt>
                <c:pt idx="15">
                  <c:v>44581</c:v>
                </c:pt>
                <c:pt idx="16">
                  <c:v>44727</c:v>
                </c:pt>
              </c:numCache>
            </c:numRef>
          </c:xVal>
          <c:yVal>
            <c:numRef>
              <c:f>'Norwegian Trench calculation'!$AX$3:$AX$50</c:f>
              <c:numCache>
                <c:formatCode>General</c:formatCode>
                <c:ptCount val="48"/>
                <c:pt idx="0">
                  <c:v>0.0587633611898111</c:v>
                </c:pt>
                <c:pt idx="1">
                  <c:v>0.253951886574222</c:v>
                </c:pt>
                <c:pt idx="2">
                  <c:v>0.435755062366428</c:v>
                </c:pt>
                <c:pt idx="3">
                  <c:v>0.639643941276443</c:v>
                </c:pt>
                <c:pt idx="4">
                  <c:v>0.318248841196377</c:v>
                </c:pt>
                <c:pt idx="5">
                  <c:v>0.230180556293516</c:v>
                </c:pt>
                <c:pt idx="6">
                  <c:v>0.472854897247454</c:v>
                </c:pt>
                <c:pt idx="7">
                  <c:v>0.45589408363085</c:v>
                </c:pt>
                <c:pt idx="8">
                  <c:v>0.515101154902082</c:v>
                </c:pt>
                <c:pt idx="9">
                  <c:v>0.493927122900014</c:v>
                </c:pt>
                <c:pt idx="10">
                  <c:v>0.48521074965355</c:v>
                </c:pt>
                <c:pt idx="11">
                  <c:v>0.221806826225523</c:v>
                </c:pt>
                <c:pt idx="12">
                  <c:v>0.500345916835535</c:v>
                </c:pt>
                <c:pt idx="13">
                  <c:v>0.398411599768928</c:v>
                </c:pt>
                <c:pt idx="14">
                  <c:v>0.122168012883508</c:v>
                </c:pt>
                <c:pt idx="15">
                  <c:v>0.0431657017891552</c:v>
                </c:pt>
                <c:pt idx="16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calculation'!$AZ$3:$AZ$367</c:f>
              <c:numCache>
                <c:formatCode>General</c:formatCode>
                <c:ptCount val="365"/>
                <c:pt idx="0">
                  <c:v>44242</c:v>
                </c:pt>
                <c:pt idx="1">
                  <c:v>44243</c:v>
                </c:pt>
                <c:pt idx="2">
                  <c:v>44244</c:v>
                </c:pt>
                <c:pt idx="3">
                  <c:v>44245</c:v>
                </c:pt>
                <c:pt idx="4">
                  <c:v>44246</c:v>
                </c:pt>
                <c:pt idx="5">
                  <c:v>44247</c:v>
                </c:pt>
                <c:pt idx="6">
                  <c:v>44248</c:v>
                </c:pt>
                <c:pt idx="7">
                  <c:v>44249</c:v>
                </c:pt>
                <c:pt idx="8">
                  <c:v>44250</c:v>
                </c:pt>
                <c:pt idx="9">
                  <c:v>44251</c:v>
                </c:pt>
                <c:pt idx="10">
                  <c:v>44252</c:v>
                </c:pt>
                <c:pt idx="11">
                  <c:v>44253</c:v>
                </c:pt>
                <c:pt idx="12">
                  <c:v>44254</c:v>
                </c:pt>
                <c:pt idx="13">
                  <c:v>44255</c:v>
                </c:pt>
                <c:pt idx="14">
                  <c:v>44256</c:v>
                </c:pt>
                <c:pt idx="15">
                  <c:v>44257</c:v>
                </c:pt>
                <c:pt idx="16">
                  <c:v>44258</c:v>
                </c:pt>
                <c:pt idx="17">
                  <c:v>44259</c:v>
                </c:pt>
                <c:pt idx="18">
                  <c:v>44260</c:v>
                </c:pt>
                <c:pt idx="19">
                  <c:v>44261</c:v>
                </c:pt>
                <c:pt idx="20">
                  <c:v>44262</c:v>
                </c:pt>
                <c:pt idx="21">
                  <c:v>44263</c:v>
                </c:pt>
                <c:pt idx="22">
                  <c:v>44264</c:v>
                </c:pt>
                <c:pt idx="23">
                  <c:v>44265</c:v>
                </c:pt>
                <c:pt idx="24">
                  <c:v>44266</c:v>
                </c:pt>
                <c:pt idx="25">
                  <c:v>44267</c:v>
                </c:pt>
                <c:pt idx="26">
                  <c:v>44268</c:v>
                </c:pt>
                <c:pt idx="27">
                  <c:v>44269</c:v>
                </c:pt>
                <c:pt idx="28">
                  <c:v>44270</c:v>
                </c:pt>
                <c:pt idx="29">
                  <c:v>44271</c:v>
                </c:pt>
                <c:pt idx="30">
                  <c:v>44272</c:v>
                </c:pt>
                <c:pt idx="31">
                  <c:v>44273</c:v>
                </c:pt>
                <c:pt idx="32">
                  <c:v>44274</c:v>
                </c:pt>
                <c:pt idx="33">
                  <c:v>44275</c:v>
                </c:pt>
                <c:pt idx="34">
                  <c:v>44276</c:v>
                </c:pt>
                <c:pt idx="35">
                  <c:v>44277</c:v>
                </c:pt>
                <c:pt idx="36">
                  <c:v>44278</c:v>
                </c:pt>
                <c:pt idx="37">
                  <c:v>44279</c:v>
                </c:pt>
                <c:pt idx="38">
                  <c:v>44280</c:v>
                </c:pt>
                <c:pt idx="39">
                  <c:v>44281</c:v>
                </c:pt>
                <c:pt idx="40">
                  <c:v>44282</c:v>
                </c:pt>
                <c:pt idx="41">
                  <c:v>44283</c:v>
                </c:pt>
                <c:pt idx="42">
                  <c:v>44284</c:v>
                </c:pt>
                <c:pt idx="43">
                  <c:v>44285</c:v>
                </c:pt>
                <c:pt idx="44">
                  <c:v>44286</c:v>
                </c:pt>
                <c:pt idx="45">
                  <c:v>44287</c:v>
                </c:pt>
                <c:pt idx="46">
                  <c:v>44288</c:v>
                </c:pt>
                <c:pt idx="47">
                  <c:v>44289</c:v>
                </c:pt>
                <c:pt idx="48">
                  <c:v>44290</c:v>
                </c:pt>
                <c:pt idx="49">
                  <c:v>44291</c:v>
                </c:pt>
                <c:pt idx="50">
                  <c:v>44292</c:v>
                </c:pt>
                <c:pt idx="51">
                  <c:v>44293</c:v>
                </c:pt>
                <c:pt idx="52">
                  <c:v>44294</c:v>
                </c:pt>
                <c:pt idx="53">
                  <c:v>44295</c:v>
                </c:pt>
                <c:pt idx="54">
                  <c:v>44296</c:v>
                </c:pt>
                <c:pt idx="55">
                  <c:v>44297</c:v>
                </c:pt>
                <c:pt idx="56">
                  <c:v>44298</c:v>
                </c:pt>
                <c:pt idx="57">
                  <c:v>44299</c:v>
                </c:pt>
                <c:pt idx="58">
                  <c:v>44300</c:v>
                </c:pt>
                <c:pt idx="59">
                  <c:v>44301</c:v>
                </c:pt>
                <c:pt idx="60">
                  <c:v>44302</c:v>
                </c:pt>
                <c:pt idx="61">
                  <c:v>44303</c:v>
                </c:pt>
                <c:pt idx="62">
                  <c:v>44304</c:v>
                </c:pt>
                <c:pt idx="63">
                  <c:v>44305</c:v>
                </c:pt>
                <c:pt idx="64">
                  <c:v>44306</c:v>
                </c:pt>
                <c:pt idx="65">
                  <c:v>44307</c:v>
                </c:pt>
                <c:pt idx="66">
                  <c:v>44308</c:v>
                </c:pt>
                <c:pt idx="67">
                  <c:v>44309</c:v>
                </c:pt>
                <c:pt idx="68">
                  <c:v>44310</c:v>
                </c:pt>
                <c:pt idx="69">
                  <c:v>44311</c:v>
                </c:pt>
                <c:pt idx="70">
                  <c:v>44312</c:v>
                </c:pt>
                <c:pt idx="71">
                  <c:v>44313</c:v>
                </c:pt>
                <c:pt idx="72">
                  <c:v>44314</c:v>
                </c:pt>
                <c:pt idx="73">
                  <c:v>44315</c:v>
                </c:pt>
                <c:pt idx="74">
                  <c:v>44316</c:v>
                </c:pt>
                <c:pt idx="75">
                  <c:v>44317</c:v>
                </c:pt>
                <c:pt idx="76">
                  <c:v>44318</c:v>
                </c:pt>
                <c:pt idx="77">
                  <c:v>44319</c:v>
                </c:pt>
                <c:pt idx="78">
                  <c:v>44320</c:v>
                </c:pt>
                <c:pt idx="79">
                  <c:v>44321</c:v>
                </c:pt>
                <c:pt idx="80">
                  <c:v>44322</c:v>
                </c:pt>
                <c:pt idx="81">
                  <c:v>44323</c:v>
                </c:pt>
                <c:pt idx="82">
                  <c:v>44324</c:v>
                </c:pt>
                <c:pt idx="83">
                  <c:v>44325</c:v>
                </c:pt>
                <c:pt idx="84">
                  <c:v>44326</c:v>
                </c:pt>
                <c:pt idx="85">
                  <c:v>44327</c:v>
                </c:pt>
                <c:pt idx="86">
                  <c:v>44328</c:v>
                </c:pt>
                <c:pt idx="87">
                  <c:v>44329</c:v>
                </c:pt>
                <c:pt idx="88">
                  <c:v>44330</c:v>
                </c:pt>
                <c:pt idx="89">
                  <c:v>44331</c:v>
                </c:pt>
                <c:pt idx="90">
                  <c:v>44332</c:v>
                </c:pt>
                <c:pt idx="91">
                  <c:v>44333</c:v>
                </c:pt>
                <c:pt idx="92">
                  <c:v>44334</c:v>
                </c:pt>
                <c:pt idx="93">
                  <c:v>44335</c:v>
                </c:pt>
                <c:pt idx="94">
                  <c:v>44336</c:v>
                </c:pt>
                <c:pt idx="95">
                  <c:v>44337</c:v>
                </c:pt>
                <c:pt idx="96">
                  <c:v>44338</c:v>
                </c:pt>
                <c:pt idx="97">
                  <c:v>44339</c:v>
                </c:pt>
                <c:pt idx="98">
                  <c:v>44340</c:v>
                </c:pt>
                <c:pt idx="99">
                  <c:v>44341</c:v>
                </c:pt>
                <c:pt idx="100">
                  <c:v>44342</c:v>
                </c:pt>
                <c:pt idx="101">
                  <c:v>44343</c:v>
                </c:pt>
                <c:pt idx="102">
                  <c:v>44344</c:v>
                </c:pt>
                <c:pt idx="103">
                  <c:v>44345</c:v>
                </c:pt>
                <c:pt idx="104">
                  <c:v>44346</c:v>
                </c:pt>
                <c:pt idx="105">
                  <c:v>44347</c:v>
                </c:pt>
                <c:pt idx="106">
                  <c:v>44348</c:v>
                </c:pt>
                <c:pt idx="107">
                  <c:v>44349</c:v>
                </c:pt>
                <c:pt idx="108">
                  <c:v>44350</c:v>
                </c:pt>
                <c:pt idx="109">
                  <c:v>44351</c:v>
                </c:pt>
                <c:pt idx="110">
                  <c:v>44352</c:v>
                </c:pt>
                <c:pt idx="111">
                  <c:v>44353</c:v>
                </c:pt>
                <c:pt idx="112">
                  <c:v>44354</c:v>
                </c:pt>
                <c:pt idx="113">
                  <c:v>44355</c:v>
                </c:pt>
                <c:pt idx="114">
                  <c:v>44356</c:v>
                </c:pt>
                <c:pt idx="115">
                  <c:v>44357</c:v>
                </c:pt>
                <c:pt idx="116">
                  <c:v>44358</c:v>
                </c:pt>
                <c:pt idx="117">
                  <c:v>44359</c:v>
                </c:pt>
                <c:pt idx="118">
                  <c:v>44360</c:v>
                </c:pt>
                <c:pt idx="119">
                  <c:v>44361</c:v>
                </c:pt>
                <c:pt idx="120">
                  <c:v>44362</c:v>
                </c:pt>
                <c:pt idx="121">
                  <c:v>44363</c:v>
                </c:pt>
                <c:pt idx="122">
                  <c:v>44364</c:v>
                </c:pt>
                <c:pt idx="123">
                  <c:v>44365</c:v>
                </c:pt>
                <c:pt idx="124">
                  <c:v>44366</c:v>
                </c:pt>
                <c:pt idx="125">
                  <c:v>44367</c:v>
                </c:pt>
                <c:pt idx="126">
                  <c:v>44368</c:v>
                </c:pt>
                <c:pt idx="127">
                  <c:v>44369</c:v>
                </c:pt>
                <c:pt idx="128">
                  <c:v>44370</c:v>
                </c:pt>
                <c:pt idx="129">
                  <c:v>44371</c:v>
                </c:pt>
                <c:pt idx="130">
                  <c:v>44372</c:v>
                </c:pt>
                <c:pt idx="131">
                  <c:v>44373</c:v>
                </c:pt>
                <c:pt idx="132">
                  <c:v>44374</c:v>
                </c:pt>
                <c:pt idx="133">
                  <c:v>44375</c:v>
                </c:pt>
                <c:pt idx="134">
                  <c:v>44376</c:v>
                </c:pt>
                <c:pt idx="135">
                  <c:v>44377</c:v>
                </c:pt>
                <c:pt idx="136">
                  <c:v>44378</c:v>
                </c:pt>
                <c:pt idx="137">
                  <c:v>44379</c:v>
                </c:pt>
                <c:pt idx="138">
                  <c:v>44380</c:v>
                </c:pt>
                <c:pt idx="139">
                  <c:v>44381</c:v>
                </c:pt>
                <c:pt idx="140">
                  <c:v>44382</c:v>
                </c:pt>
                <c:pt idx="141">
                  <c:v>44383</c:v>
                </c:pt>
                <c:pt idx="142">
                  <c:v>44384</c:v>
                </c:pt>
                <c:pt idx="143">
                  <c:v>44385</c:v>
                </c:pt>
                <c:pt idx="144">
                  <c:v>44386</c:v>
                </c:pt>
                <c:pt idx="145">
                  <c:v>44387</c:v>
                </c:pt>
                <c:pt idx="146">
                  <c:v>44388</c:v>
                </c:pt>
                <c:pt idx="147">
                  <c:v>44389</c:v>
                </c:pt>
                <c:pt idx="148">
                  <c:v>44390</c:v>
                </c:pt>
                <c:pt idx="149">
                  <c:v>44391</c:v>
                </c:pt>
                <c:pt idx="150">
                  <c:v>44392</c:v>
                </c:pt>
                <c:pt idx="151">
                  <c:v>44393</c:v>
                </c:pt>
                <c:pt idx="152">
                  <c:v>44394</c:v>
                </c:pt>
                <c:pt idx="153">
                  <c:v>44395</c:v>
                </c:pt>
                <c:pt idx="154">
                  <c:v>44396</c:v>
                </c:pt>
                <c:pt idx="155">
                  <c:v>44397</c:v>
                </c:pt>
                <c:pt idx="156">
                  <c:v>44398</c:v>
                </c:pt>
                <c:pt idx="157">
                  <c:v>44399</c:v>
                </c:pt>
                <c:pt idx="158">
                  <c:v>44400</c:v>
                </c:pt>
                <c:pt idx="159">
                  <c:v>44401</c:v>
                </c:pt>
                <c:pt idx="160">
                  <c:v>44402</c:v>
                </c:pt>
                <c:pt idx="161">
                  <c:v>44403</c:v>
                </c:pt>
                <c:pt idx="162">
                  <c:v>44404</c:v>
                </c:pt>
                <c:pt idx="163">
                  <c:v>44405</c:v>
                </c:pt>
                <c:pt idx="164">
                  <c:v>44406</c:v>
                </c:pt>
                <c:pt idx="165">
                  <c:v>44407</c:v>
                </c:pt>
                <c:pt idx="166">
                  <c:v>44408</c:v>
                </c:pt>
                <c:pt idx="167">
                  <c:v>44409</c:v>
                </c:pt>
                <c:pt idx="168">
                  <c:v>44410</c:v>
                </c:pt>
                <c:pt idx="169">
                  <c:v>44411</c:v>
                </c:pt>
                <c:pt idx="170">
                  <c:v>44412</c:v>
                </c:pt>
                <c:pt idx="171">
                  <c:v>44413</c:v>
                </c:pt>
                <c:pt idx="172">
                  <c:v>44414</c:v>
                </c:pt>
                <c:pt idx="173">
                  <c:v>44415</c:v>
                </c:pt>
                <c:pt idx="174">
                  <c:v>44416</c:v>
                </c:pt>
                <c:pt idx="175">
                  <c:v>44417</c:v>
                </c:pt>
                <c:pt idx="176">
                  <c:v>44418</c:v>
                </c:pt>
                <c:pt idx="177">
                  <c:v>44419</c:v>
                </c:pt>
                <c:pt idx="178">
                  <c:v>44420</c:v>
                </c:pt>
                <c:pt idx="179">
                  <c:v>44421</c:v>
                </c:pt>
                <c:pt idx="180">
                  <c:v>44422</c:v>
                </c:pt>
                <c:pt idx="181">
                  <c:v>44423</c:v>
                </c:pt>
                <c:pt idx="182">
                  <c:v>44424</c:v>
                </c:pt>
                <c:pt idx="183">
                  <c:v>44425</c:v>
                </c:pt>
                <c:pt idx="184">
                  <c:v>44426</c:v>
                </c:pt>
                <c:pt idx="185">
                  <c:v>44427</c:v>
                </c:pt>
                <c:pt idx="186">
                  <c:v>44428</c:v>
                </c:pt>
                <c:pt idx="187">
                  <c:v>44429</c:v>
                </c:pt>
                <c:pt idx="188">
                  <c:v>44430</c:v>
                </c:pt>
                <c:pt idx="189">
                  <c:v>44431</c:v>
                </c:pt>
                <c:pt idx="190">
                  <c:v>44432</c:v>
                </c:pt>
                <c:pt idx="191">
                  <c:v>44433</c:v>
                </c:pt>
                <c:pt idx="192">
                  <c:v>44434</c:v>
                </c:pt>
                <c:pt idx="193">
                  <c:v>44435</c:v>
                </c:pt>
                <c:pt idx="194">
                  <c:v>44436</c:v>
                </c:pt>
                <c:pt idx="195">
                  <c:v>44437</c:v>
                </c:pt>
                <c:pt idx="196">
                  <c:v>44438</c:v>
                </c:pt>
                <c:pt idx="197">
                  <c:v>44439</c:v>
                </c:pt>
                <c:pt idx="198">
                  <c:v>44440</c:v>
                </c:pt>
                <c:pt idx="199">
                  <c:v>44441</c:v>
                </c:pt>
                <c:pt idx="200">
                  <c:v>44442</c:v>
                </c:pt>
                <c:pt idx="201">
                  <c:v>44443</c:v>
                </c:pt>
                <c:pt idx="202">
                  <c:v>44444</c:v>
                </c:pt>
                <c:pt idx="203">
                  <c:v>44445</c:v>
                </c:pt>
                <c:pt idx="204">
                  <c:v>44446</c:v>
                </c:pt>
                <c:pt idx="205">
                  <c:v>44447</c:v>
                </c:pt>
                <c:pt idx="206">
                  <c:v>44448</c:v>
                </c:pt>
                <c:pt idx="207">
                  <c:v>44449</c:v>
                </c:pt>
                <c:pt idx="208">
                  <c:v>44450</c:v>
                </c:pt>
                <c:pt idx="209">
                  <c:v>44451</c:v>
                </c:pt>
                <c:pt idx="210">
                  <c:v>44452</c:v>
                </c:pt>
                <c:pt idx="211">
                  <c:v>44453</c:v>
                </c:pt>
                <c:pt idx="212">
                  <c:v>44454</c:v>
                </c:pt>
                <c:pt idx="213">
                  <c:v>44455</c:v>
                </c:pt>
                <c:pt idx="214">
                  <c:v>44456</c:v>
                </c:pt>
                <c:pt idx="215">
                  <c:v>44457</c:v>
                </c:pt>
                <c:pt idx="216">
                  <c:v>44458</c:v>
                </c:pt>
                <c:pt idx="217">
                  <c:v>44459</c:v>
                </c:pt>
                <c:pt idx="218">
                  <c:v>44460</c:v>
                </c:pt>
                <c:pt idx="219">
                  <c:v>44461</c:v>
                </c:pt>
                <c:pt idx="220">
                  <c:v>44462</c:v>
                </c:pt>
                <c:pt idx="221">
                  <c:v>44463</c:v>
                </c:pt>
                <c:pt idx="222">
                  <c:v>44464</c:v>
                </c:pt>
                <c:pt idx="223">
                  <c:v>44465</c:v>
                </c:pt>
                <c:pt idx="224">
                  <c:v>44466</c:v>
                </c:pt>
                <c:pt idx="225">
                  <c:v>44467</c:v>
                </c:pt>
                <c:pt idx="226">
                  <c:v>44468</c:v>
                </c:pt>
                <c:pt idx="227">
                  <c:v>44469</c:v>
                </c:pt>
                <c:pt idx="228">
                  <c:v>44470</c:v>
                </c:pt>
                <c:pt idx="229">
                  <c:v>44471</c:v>
                </c:pt>
                <c:pt idx="230">
                  <c:v>44472</c:v>
                </c:pt>
                <c:pt idx="231">
                  <c:v>44473</c:v>
                </c:pt>
                <c:pt idx="232">
                  <c:v>44474</c:v>
                </c:pt>
                <c:pt idx="233">
                  <c:v>44475</c:v>
                </c:pt>
                <c:pt idx="234">
                  <c:v>44476</c:v>
                </c:pt>
                <c:pt idx="235">
                  <c:v>44477</c:v>
                </c:pt>
                <c:pt idx="236">
                  <c:v>44478</c:v>
                </c:pt>
                <c:pt idx="237">
                  <c:v>44479</c:v>
                </c:pt>
                <c:pt idx="238">
                  <c:v>44480</c:v>
                </c:pt>
                <c:pt idx="239">
                  <c:v>44481</c:v>
                </c:pt>
                <c:pt idx="240">
                  <c:v>44482</c:v>
                </c:pt>
                <c:pt idx="241">
                  <c:v>44483</c:v>
                </c:pt>
                <c:pt idx="242">
                  <c:v>44484</c:v>
                </c:pt>
                <c:pt idx="243">
                  <c:v>44485</c:v>
                </c:pt>
                <c:pt idx="244">
                  <c:v>44486</c:v>
                </c:pt>
                <c:pt idx="245">
                  <c:v>44487</c:v>
                </c:pt>
                <c:pt idx="246">
                  <c:v>44488</c:v>
                </c:pt>
                <c:pt idx="247">
                  <c:v>44489</c:v>
                </c:pt>
                <c:pt idx="248">
                  <c:v>44490</c:v>
                </c:pt>
                <c:pt idx="249">
                  <c:v>44491</c:v>
                </c:pt>
                <c:pt idx="250">
                  <c:v>44492</c:v>
                </c:pt>
                <c:pt idx="251">
                  <c:v>44493</c:v>
                </c:pt>
                <c:pt idx="252">
                  <c:v>44494</c:v>
                </c:pt>
                <c:pt idx="253">
                  <c:v>44495</c:v>
                </c:pt>
                <c:pt idx="254">
                  <c:v>44496</c:v>
                </c:pt>
                <c:pt idx="255">
                  <c:v>44497</c:v>
                </c:pt>
                <c:pt idx="256">
                  <c:v>44498</c:v>
                </c:pt>
                <c:pt idx="257">
                  <c:v>44499</c:v>
                </c:pt>
                <c:pt idx="258">
                  <c:v>44500</c:v>
                </c:pt>
                <c:pt idx="259">
                  <c:v>44501</c:v>
                </c:pt>
                <c:pt idx="260">
                  <c:v>44502</c:v>
                </c:pt>
                <c:pt idx="261">
                  <c:v>44503</c:v>
                </c:pt>
                <c:pt idx="262">
                  <c:v>44504</c:v>
                </c:pt>
                <c:pt idx="263">
                  <c:v>44505</c:v>
                </c:pt>
                <c:pt idx="264">
                  <c:v>44506</c:v>
                </c:pt>
                <c:pt idx="265">
                  <c:v>44507</c:v>
                </c:pt>
                <c:pt idx="266">
                  <c:v>44508</c:v>
                </c:pt>
                <c:pt idx="267">
                  <c:v>44509</c:v>
                </c:pt>
                <c:pt idx="268">
                  <c:v>44510</c:v>
                </c:pt>
                <c:pt idx="269">
                  <c:v>44511</c:v>
                </c:pt>
                <c:pt idx="270">
                  <c:v>44512</c:v>
                </c:pt>
                <c:pt idx="271">
                  <c:v>44513</c:v>
                </c:pt>
                <c:pt idx="272">
                  <c:v>44514</c:v>
                </c:pt>
                <c:pt idx="273">
                  <c:v>44515</c:v>
                </c:pt>
                <c:pt idx="274">
                  <c:v>44516</c:v>
                </c:pt>
                <c:pt idx="275">
                  <c:v>44517</c:v>
                </c:pt>
                <c:pt idx="276">
                  <c:v>44518</c:v>
                </c:pt>
                <c:pt idx="277">
                  <c:v>44519</c:v>
                </c:pt>
                <c:pt idx="278">
                  <c:v>44520</c:v>
                </c:pt>
                <c:pt idx="279">
                  <c:v>44521</c:v>
                </c:pt>
                <c:pt idx="280">
                  <c:v>44522</c:v>
                </c:pt>
                <c:pt idx="281">
                  <c:v>44523</c:v>
                </c:pt>
                <c:pt idx="282">
                  <c:v>44524</c:v>
                </c:pt>
                <c:pt idx="283">
                  <c:v>44525</c:v>
                </c:pt>
                <c:pt idx="284">
                  <c:v>44526</c:v>
                </c:pt>
                <c:pt idx="285">
                  <c:v>44527</c:v>
                </c:pt>
                <c:pt idx="286">
                  <c:v>44528</c:v>
                </c:pt>
                <c:pt idx="287">
                  <c:v>44529</c:v>
                </c:pt>
                <c:pt idx="288">
                  <c:v>44530</c:v>
                </c:pt>
                <c:pt idx="289">
                  <c:v>44531</c:v>
                </c:pt>
                <c:pt idx="290">
                  <c:v>44532</c:v>
                </c:pt>
                <c:pt idx="291">
                  <c:v>44533</c:v>
                </c:pt>
                <c:pt idx="292">
                  <c:v>44534</c:v>
                </c:pt>
                <c:pt idx="293">
                  <c:v>44535</c:v>
                </c:pt>
                <c:pt idx="294">
                  <c:v>44536</c:v>
                </c:pt>
                <c:pt idx="295">
                  <c:v>44537</c:v>
                </c:pt>
                <c:pt idx="296">
                  <c:v>44538</c:v>
                </c:pt>
                <c:pt idx="297">
                  <c:v>44539</c:v>
                </c:pt>
                <c:pt idx="298">
                  <c:v>44540</c:v>
                </c:pt>
                <c:pt idx="299">
                  <c:v>44541</c:v>
                </c:pt>
                <c:pt idx="300">
                  <c:v>44542</c:v>
                </c:pt>
                <c:pt idx="301">
                  <c:v>44543</c:v>
                </c:pt>
                <c:pt idx="302">
                  <c:v>44544</c:v>
                </c:pt>
                <c:pt idx="303">
                  <c:v>44545</c:v>
                </c:pt>
                <c:pt idx="304">
                  <c:v>44546</c:v>
                </c:pt>
                <c:pt idx="305">
                  <c:v>44547</c:v>
                </c:pt>
                <c:pt idx="306">
                  <c:v>44548</c:v>
                </c:pt>
                <c:pt idx="307">
                  <c:v>44549</c:v>
                </c:pt>
                <c:pt idx="308">
                  <c:v>44550</c:v>
                </c:pt>
                <c:pt idx="309">
                  <c:v>44551</c:v>
                </c:pt>
                <c:pt idx="310">
                  <c:v>44552</c:v>
                </c:pt>
                <c:pt idx="311">
                  <c:v>44553</c:v>
                </c:pt>
                <c:pt idx="312">
                  <c:v>44554</c:v>
                </c:pt>
                <c:pt idx="313">
                  <c:v>44555</c:v>
                </c:pt>
                <c:pt idx="314">
                  <c:v>44556</c:v>
                </c:pt>
                <c:pt idx="315">
                  <c:v>44557</c:v>
                </c:pt>
                <c:pt idx="316">
                  <c:v>44558</c:v>
                </c:pt>
                <c:pt idx="317">
                  <c:v>44559</c:v>
                </c:pt>
                <c:pt idx="318">
                  <c:v>44560</c:v>
                </c:pt>
                <c:pt idx="319">
                  <c:v>44561</c:v>
                </c:pt>
                <c:pt idx="320">
                  <c:v>44562</c:v>
                </c:pt>
                <c:pt idx="321">
                  <c:v>44563</c:v>
                </c:pt>
                <c:pt idx="322">
                  <c:v>44564</c:v>
                </c:pt>
                <c:pt idx="323">
                  <c:v>44565</c:v>
                </c:pt>
                <c:pt idx="324">
                  <c:v>44566</c:v>
                </c:pt>
                <c:pt idx="325">
                  <c:v>44567</c:v>
                </c:pt>
                <c:pt idx="326">
                  <c:v>44568</c:v>
                </c:pt>
                <c:pt idx="327">
                  <c:v>44569</c:v>
                </c:pt>
                <c:pt idx="328">
                  <c:v>44570</c:v>
                </c:pt>
                <c:pt idx="329">
                  <c:v>44571</c:v>
                </c:pt>
                <c:pt idx="330">
                  <c:v>44572</c:v>
                </c:pt>
                <c:pt idx="331">
                  <c:v>44573</c:v>
                </c:pt>
                <c:pt idx="332">
                  <c:v>44574</c:v>
                </c:pt>
                <c:pt idx="333">
                  <c:v>44575</c:v>
                </c:pt>
                <c:pt idx="334">
                  <c:v>44576</c:v>
                </c:pt>
                <c:pt idx="335">
                  <c:v>44577</c:v>
                </c:pt>
                <c:pt idx="336">
                  <c:v>44578</c:v>
                </c:pt>
                <c:pt idx="337">
                  <c:v>44579</c:v>
                </c:pt>
                <c:pt idx="338">
                  <c:v>44580</c:v>
                </c:pt>
                <c:pt idx="339">
                  <c:v>44581</c:v>
                </c:pt>
                <c:pt idx="340">
                  <c:v>44582</c:v>
                </c:pt>
                <c:pt idx="341">
                  <c:v>44583</c:v>
                </c:pt>
                <c:pt idx="342">
                  <c:v>44584</c:v>
                </c:pt>
                <c:pt idx="343">
                  <c:v>44585</c:v>
                </c:pt>
                <c:pt idx="344">
                  <c:v>44586</c:v>
                </c:pt>
                <c:pt idx="345">
                  <c:v>44587</c:v>
                </c:pt>
                <c:pt idx="346">
                  <c:v>44588</c:v>
                </c:pt>
                <c:pt idx="347">
                  <c:v>44589</c:v>
                </c:pt>
                <c:pt idx="348">
                  <c:v>44590</c:v>
                </c:pt>
                <c:pt idx="349">
                  <c:v>44591</c:v>
                </c:pt>
                <c:pt idx="350">
                  <c:v>44592</c:v>
                </c:pt>
                <c:pt idx="351">
                  <c:v>44593</c:v>
                </c:pt>
                <c:pt idx="352">
                  <c:v>44594</c:v>
                </c:pt>
                <c:pt idx="353">
                  <c:v>44595</c:v>
                </c:pt>
                <c:pt idx="354">
                  <c:v>44596</c:v>
                </c:pt>
                <c:pt idx="355">
                  <c:v>44597</c:v>
                </c:pt>
                <c:pt idx="356">
                  <c:v>44598</c:v>
                </c:pt>
                <c:pt idx="357">
                  <c:v>44599</c:v>
                </c:pt>
                <c:pt idx="358">
                  <c:v>44600</c:v>
                </c:pt>
                <c:pt idx="359">
                  <c:v>44601</c:v>
                </c:pt>
                <c:pt idx="360">
                  <c:v>44602</c:v>
                </c:pt>
                <c:pt idx="361">
                  <c:v>44603</c:v>
                </c:pt>
                <c:pt idx="362">
                  <c:v>44604</c:v>
                </c:pt>
                <c:pt idx="363">
                  <c:v>44605</c:v>
                </c:pt>
                <c:pt idx="364">
                  <c:v>44606</c:v>
                </c:pt>
              </c:numCache>
            </c:numRef>
          </c:xVal>
          <c:yVal>
            <c:numRef>
              <c:f>'Norwegian Trench calculation'!$BA$3:$BA$367</c:f>
              <c:numCache>
                <c:formatCode>General</c:formatCode>
                <c:ptCount val="365"/>
                <c:pt idx="0">
                  <c:v>0.122199631939745</c:v>
                </c:pt>
                <c:pt idx="1">
                  <c:v>0.12463948850705</c:v>
                </c:pt>
                <c:pt idx="2">
                  <c:v>0.127079345074355</c:v>
                </c:pt>
                <c:pt idx="3">
                  <c:v>0.12951920164166</c:v>
                </c:pt>
                <c:pt idx="4">
                  <c:v>0.131959058208965</c:v>
                </c:pt>
                <c:pt idx="5">
                  <c:v>0.13439891477627</c:v>
                </c:pt>
                <c:pt idx="6">
                  <c:v>0.136838771343575</c:v>
                </c:pt>
                <c:pt idx="7">
                  <c:v>0.139278627910881</c:v>
                </c:pt>
                <c:pt idx="8">
                  <c:v>0.141718484478186</c:v>
                </c:pt>
                <c:pt idx="9">
                  <c:v>0.144158341045491</c:v>
                </c:pt>
                <c:pt idx="10">
                  <c:v>0.146598197612796</c:v>
                </c:pt>
                <c:pt idx="11">
                  <c:v>0.149038054180101</c:v>
                </c:pt>
                <c:pt idx="12">
                  <c:v>0.151477910747406</c:v>
                </c:pt>
                <c:pt idx="13">
                  <c:v>0.153917767314711</c:v>
                </c:pt>
                <c:pt idx="14">
                  <c:v>0.156357623882017</c:v>
                </c:pt>
                <c:pt idx="15">
                  <c:v>0.158797480449322</c:v>
                </c:pt>
                <c:pt idx="16">
                  <c:v>0.161237337016627</c:v>
                </c:pt>
                <c:pt idx="17">
                  <c:v>0.163677193583932</c:v>
                </c:pt>
                <c:pt idx="18">
                  <c:v>0.166117050151237</c:v>
                </c:pt>
                <c:pt idx="19">
                  <c:v>0.168556906718542</c:v>
                </c:pt>
                <c:pt idx="20">
                  <c:v>0.170996763285847</c:v>
                </c:pt>
                <c:pt idx="21">
                  <c:v>0.173436619853153</c:v>
                </c:pt>
                <c:pt idx="22">
                  <c:v>0.175876476420458</c:v>
                </c:pt>
                <c:pt idx="23">
                  <c:v>0.178316332987763</c:v>
                </c:pt>
                <c:pt idx="24">
                  <c:v>0.180756189555068</c:v>
                </c:pt>
                <c:pt idx="25">
                  <c:v>0.183196046122373</c:v>
                </c:pt>
                <c:pt idx="26">
                  <c:v>0.185635902689678</c:v>
                </c:pt>
                <c:pt idx="27">
                  <c:v>0.188075759256983</c:v>
                </c:pt>
                <c:pt idx="28">
                  <c:v>0.190515615824288</c:v>
                </c:pt>
                <c:pt idx="29">
                  <c:v>0.192955472391594</c:v>
                </c:pt>
                <c:pt idx="30">
                  <c:v>0.195395328958899</c:v>
                </c:pt>
                <c:pt idx="31">
                  <c:v>0.197835185526204</c:v>
                </c:pt>
                <c:pt idx="32">
                  <c:v>0.200275042093509</c:v>
                </c:pt>
                <c:pt idx="33">
                  <c:v>0.202714898660814</c:v>
                </c:pt>
                <c:pt idx="34">
                  <c:v>0.205154755228119</c:v>
                </c:pt>
                <c:pt idx="35">
                  <c:v>0.207594611795424</c:v>
                </c:pt>
                <c:pt idx="36">
                  <c:v>0.21003446836273</c:v>
                </c:pt>
                <c:pt idx="37">
                  <c:v>0.212474324930035</c:v>
                </c:pt>
                <c:pt idx="38">
                  <c:v>0.21491418149734</c:v>
                </c:pt>
                <c:pt idx="39">
                  <c:v>0.217354038064645</c:v>
                </c:pt>
                <c:pt idx="40">
                  <c:v>0.21979389463195</c:v>
                </c:pt>
                <c:pt idx="41">
                  <c:v>0.222233751199255</c:v>
                </c:pt>
                <c:pt idx="42">
                  <c:v>0.22467360776656</c:v>
                </c:pt>
                <c:pt idx="43">
                  <c:v>0.227113464333866</c:v>
                </c:pt>
                <c:pt idx="44">
                  <c:v>0.229553320901171</c:v>
                </c:pt>
                <c:pt idx="45">
                  <c:v>0.231993177468476</c:v>
                </c:pt>
                <c:pt idx="46">
                  <c:v>0.234433034035781</c:v>
                </c:pt>
                <c:pt idx="47">
                  <c:v>0.236872890603086</c:v>
                </c:pt>
                <c:pt idx="48">
                  <c:v>0.239312747170391</c:v>
                </c:pt>
                <c:pt idx="49">
                  <c:v>0.241752603737696</c:v>
                </c:pt>
                <c:pt idx="50">
                  <c:v>0.244192460305001</c:v>
                </c:pt>
                <c:pt idx="51">
                  <c:v>0.246632316872307</c:v>
                </c:pt>
                <c:pt idx="52">
                  <c:v>0.249072173439612</c:v>
                </c:pt>
                <c:pt idx="53">
                  <c:v>0.251512030006917</c:v>
                </c:pt>
                <c:pt idx="54">
                  <c:v>0.253951886574222</c:v>
                </c:pt>
                <c:pt idx="55">
                  <c:v>0.262609180659565</c:v>
                </c:pt>
                <c:pt idx="56">
                  <c:v>0.271266474744908</c:v>
                </c:pt>
                <c:pt idx="57">
                  <c:v>0.279923768830251</c:v>
                </c:pt>
                <c:pt idx="58">
                  <c:v>0.288581062915595</c:v>
                </c:pt>
                <c:pt idx="59">
                  <c:v>0.297238357000938</c:v>
                </c:pt>
                <c:pt idx="60">
                  <c:v>0.305895651086281</c:v>
                </c:pt>
                <c:pt idx="61">
                  <c:v>0.314552945171624</c:v>
                </c:pt>
                <c:pt idx="62">
                  <c:v>0.323210239256967</c:v>
                </c:pt>
                <c:pt idx="63">
                  <c:v>0.33186753334231</c:v>
                </c:pt>
                <c:pt idx="64">
                  <c:v>0.340524827427653</c:v>
                </c:pt>
                <c:pt idx="65">
                  <c:v>0.349182121512997</c:v>
                </c:pt>
                <c:pt idx="66">
                  <c:v>0.35783941559834</c:v>
                </c:pt>
                <c:pt idx="67">
                  <c:v>0.366496709683683</c:v>
                </c:pt>
                <c:pt idx="68">
                  <c:v>0.375154003769026</c:v>
                </c:pt>
                <c:pt idx="69">
                  <c:v>0.383811297854369</c:v>
                </c:pt>
                <c:pt idx="70">
                  <c:v>0.392468591939712</c:v>
                </c:pt>
                <c:pt idx="71">
                  <c:v>0.401125886025055</c:v>
                </c:pt>
                <c:pt idx="72">
                  <c:v>0.409783180110399</c:v>
                </c:pt>
                <c:pt idx="73">
                  <c:v>0.418440474195742</c:v>
                </c:pt>
                <c:pt idx="74">
                  <c:v>0.427097768281085</c:v>
                </c:pt>
                <c:pt idx="75">
                  <c:v>0.435755062366428</c:v>
                </c:pt>
                <c:pt idx="76">
                  <c:v>0.450318553717143</c:v>
                </c:pt>
                <c:pt idx="77">
                  <c:v>0.464882045067859</c:v>
                </c:pt>
                <c:pt idx="78">
                  <c:v>0.479445536418574</c:v>
                </c:pt>
                <c:pt idx="79">
                  <c:v>0.494009027769289</c:v>
                </c:pt>
                <c:pt idx="80">
                  <c:v>0.508572519120005</c:v>
                </c:pt>
                <c:pt idx="81">
                  <c:v>0.52313601047072</c:v>
                </c:pt>
                <c:pt idx="82">
                  <c:v>0.537699501821435</c:v>
                </c:pt>
                <c:pt idx="83">
                  <c:v>0.552262993172151</c:v>
                </c:pt>
                <c:pt idx="84">
                  <c:v>0.566826484522866</c:v>
                </c:pt>
                <c:pt idx="85">
                  <c:v>0.581389975873582</c:v>
                </c:pt>
                <c:pt idx="86">
                  <c:v>0.595953467224297</c:v>
                </c:pt>
                <c:pt idx="87">
                  <c:v>0.610516958575012</c:v>
                </c:pt>
                <c:pt idx="88">
                  <c:v>0.625080449925728</c:v>
                </c:pt>
                <c:pt idx="89">
                  <c:v>0.639643941276443</c:v>
                </c:pt>
                <c:pt idx="90">
                  <c:v>0.607504431268436</c:v>
                </c:pt>
                <c:pt idx="91">
                  <c:v>0.57536492126043</c:v>
                </c:pt>
                <c:pt idx="92">
                  <c:v>0.543225411252423</c:v>
                </c:pt>
                <c:pt idx="93">
                  <c:v>0.511085901244417</c:v>
                </c:pt>
                <c:pt idx="94">
                  <c:v>0.47894639123641</c:v>
                </c:pt>
                <c:pt idx="95">
                  <c:v>0.446806881228403</c:v>
                </c:pt>
                <c:pt idx="96">
                  <c:v>0.414667371220397</c:v>
                </c:pt>
                <c:pt idx="97">
                  <c:v>0.38252786121239</c:v>
                </c:pt>
                <c:pt idx="98">
                  <c:v>0.350388351204384</c:v>
                </c:pt>
                <c:pt idx="99">
                  <c:v>0.318248841196377</c:v>
                </c:pt>
                <c:pt idx="100">
                  <c:v>0.31405511334386</c:v>
                </c:pt>
                <c:pt idx="101">
                  <c:v>0.309861385491343</c:v>
                </c:pt>
                <c:pt idx="102">
                  <c:v>0.305667657638825</c:v>
                </c:pt>
                <c:pt idx="103">
                  <c:v>0.301473929786308</c:v>
                </c:pt>
                <c:pt idx="104">
                  <c:v>0.297280201933791</c:v>
                </c:pt>
                <c:pt idx="105">
                  <c:v>0.293086474081274</c:v>
                </c:pt>
                <c:pt idx="106">
                  <c:v>0.288892746228757</c:v>
                </c:pt>
                <c:pt idx="107">
                  <c:v>0.284699018376239</c:v>
                </c:pt>
                <c:pt idx="108">
                  <c:v>0.280505290523722</c:v>
                </c:pt>
                <c:pt idx="109">
                  <c:v>0.276311562671205</c:v>
                </c:pt>
                <c:pt idx="110">
                  <c:v>0.272117834818688</c:v>
                </c:pt>
                <c:pt idx="111">
                  <c:v>0.267924106966171</c:v>
                </c:pt>
                <c:pt idx="112">
                  <c:v>0.263730379113653</c:v>
                </c:pt>
                <c:pt idx="113">
                  <c:v>0.259536651261136</c:v>
                </c:pt>
                <c:pt idx="114">
                  <c:v>0.255342923408619</c:v>
                </c:pt>
                <c:pt idx="115">
                  <c:v>0.251149195556102</c:v>
                </c:pt>
                <c:pt idx="116">
                  <c:v>0.246955467703585</c:v>
                </c:pt>
                <c:pt idx="117">
                  <c:v>0.242761739851068</c:v>
                </c:pt>
                <c:pt idx="118">
                  <c:v>0.23856801199855</c:v>
                </c:pt>
                <c:pt idx="119">
                  <c:v>0.234374284146033</c:v>
                </c:pt>
                <c:pt idx="120">
                  <c:v>0.230180556293516</c:v>
                </c:pt>
                <c:pt idx="121">
                  <c:v>0.238269700991981</c:v>
                </c:pt>
                <c:pt idx="122">
                  <c:v>0.246358845690445</c:v>
                </c:pt>
                <c:pt idx="123">
                  <c:v>0.25444799038891</c:v>
                </c:pt>
                <c:pt idx="124">
                  <c:v>0.262537135087374</c:v>
                </c:pt>
                <c:pt idx="125">
                  <c:v>0.270626279785839</c:v>
                </c:pt>
                <c:pt idx="126">
                  <c:v>0.278715424484304</c:v>
                </c:pt>
                <c:pt idx="127">
                  <c:v>0.286804569182768</c:v>
                </c:pt>
                <c:pt idx="128">
                  <c:v>0.294893713881233</c:v>
                </c:pt>
                <c:pt idx="129">
                  <c:v>0.302982858579697</c:v>
                </c:pt>
                <c:pt idx="130">
                  <c:v>0.311072003278162</c:v>
                </c:pt>
                <c:pt idx="131">
                  <c:v>0.319161147976627</c:v>
                </c:pt>
                <c:pt idx="132">
                  <c:v>0.327250292675091</c:v>
                </c:pt>
                <c:pt idx="133">
                  <c:v>0.335339437373556</c:v>
                </c:pt>
                <c:pt idx="134">
                  <c:v>0.34342858207202</c:v>
                </c:pt>
                <c:pt idx="135">
                  <c:v>0.351517726770485</c:v>
                </c:pt>
                <c:pt idx="136">
                  <c:v>0.35960687146895</c:v>
                </c:pt>
                <c:pt idx="137">
                  <c:v>0.367696016167414</c:v>
                </c:pt>
                <c:pt idx="138">
                  <c:v>0.375785160865879</c:v>
                </c:pt>
                <c:pt idx="139">
                  <c:v>0.383874305564343</c:v>
                </c:pt>
                <c:pt idx="140">
                  <c:v>0.391963450262808</c:v>
                </c:pt>
                <c:pt idx="141">
                  <c:v>0.400052594961273</c:v>
                </c:pt>
                <c:pt idx="142">
                  <c:v>0.408141739659737</c:v>
                </c:pt>
                <c:pt idx="143">
                  <c:v>0.416230884358202</c:v>
                </c:pt>
                <c:pt idx="144">
                  <c:v>0.424320029056666</c:v>
                </c:pt>
                <c:pt idx="145">
                  <c:v>0.432409173755131</c:v>
                </c:pt>
                <c:pt idx="146">
                  <c:v>0.440498318453596</c:v>
                </c:pt>
                <c:pt idx="147">
                  <c:v>0.44858746315206</c:v>
                </c:pt>
                <c:pt idx="148">
                  <c:v>0.456676607850525</c:v>
                </c:pt>
                <c:pt idx="149">
                  <c:v>0.464765752548989</c:v>
                </c:pt>
                <c:pt idx="150">
                  <c:v>0.472854897247454</c:v>
                </c:pt>
                <c:pt idx="151">
                  <c:v>0.47172417633968</c:v>
                </c:pt>
                <c:pt idx="152">
                  <c:v>0.470593455431907</c:v>
                </c:pt>
                <c:pt idx="153">
                  <c:v>0.469462734524133</c:v>
                </c:pt>
                <c:pt idx="154">
                  <c:v>0.46833201361636</c:v>
                </c:pt>
                <c:pt idx="155">
                  <c:v>0.467201292708586</c:v>
                </c:pt>
                <c:pt idx="156">
                  <c:v>0.466070571800812</c:v>
                </c:pt>
                <c:pt idx="157">
                  <c:v>0.464939850893039</c:v>
                </c:pt>
                <c:pt idx="158">
                  <c:v>0.463809129985265</c:v>
                </c:pt>
                <c:pt idx="159">
                  <c:v>0.462678409077492</c:v>
                </c:pt>
                <c:pt idx="160">
                  <c:v>0.461547688169718</c:v>
                </c:pt>
                <c:pt idx="161">
                  <c:v>0.460416967261944</c:v>
                </c:pt>
                <c:pt idx="162">
                  <c:v>0.459286246354171</c:v>
                </c:pt>
                <c:pt idx="163">
                  <c:v>0.458155525446397</c:v>
                </c:pt>
                <c:pt idx="164">
                  <c:v>0.457024804538624</c:v>
                </c:pt>
                <c:pt idx="165">
                  <c:v>0.45589408363085</c:v>
                </c:pt>
                <c:pt idx="166">
                  <c:v>0.459594525585302</c:v>
                </c:pt>
                <c:pt idx="167">
                  <c:v>0.463294967539754</c:v>
                </c:pt>
                <c:pt idx="168">
                  <c:v>0.466995409494206</c:v>
                </c:pt>
                <c:pt idx="169">
                  <c:v>0.470695851448658</c:v>
                </c:pt>
                <c:pt idx="170">
                  <c:v>0.47439629340311</c:v>
                </c:pt>
                <c:pt idx="171">
                  <c:v>0.478096735357562</c:v>
                </c:pt>
                <c:pt idx="172">
                  <c:v>0.481797177312014</c:v>
                </c:pt>
                <c:pt idx="173">
                  <c:v>0.485497619266466</c:v>
                </c:pt>
                <c:pt idx="174">
                  <c:v>0.489198061220918</c:v>
                </c:pt>
                <c:pt idx="175">
                  <c:v>0.49289850317537</c:v>
                </c:pt>
                <c:pt idx="176">
                  <c:v>0.496598945129822</c:v>
                </c:pt>
                <c:pt idx="177">
                  <c:v>0.500299387084274</c:v>
                </c:pt>
                <c:pt idx="178">
                  <c:v>0.503999829038726</c:v>
                </c:pt>
                <c:pt idx="179">
                  <c:v>0.507700270993178</c:v>
                </c:pt>
                <c:pt idx="180">
                  <c:v>0.51140071294763</c:v>
                </c:pt>
                <c:pt idx="181">
                  <c:v>0.515101154902082</c:v>
                </c:pt>
                <c:pt idx="182">
                  <c:v>0.513689552768611</c:v>
                </c:pt>
                <c:pt idx="183">
                  <c:v>0.51227795063514</c:v>
                </c:pt>
                <c:pt idx="184">
                  <c:v>0.510866348501668</c:v>
                </c:pt>
                <c:pt idx="185">
                  <c:v>0.509454746368197</c:v>
                </c:pt>
                <c:pt idx="186">
                  <c:v>0.508043144234726</c:v>
                </c:pt>
                <c:pt idx="187">
                  <c:v>0.506631542101255</c:v>
                </c:pt>
                <c:pt idx="188">
                  <c:v>0.505219939967784</c:v>
                </c:pt>
                <c:pt idx="189">
                  <c:v>0.503808337834312</c:v>
                </c:pt>
                <c:pt idx="190">
                  <c:v>0.502396735700841</c:v>
                </c:pt>
                <c:pt idx="191">
                  <c:v>0.50098513356737</c:v>
                </c:pt>
                <c:pt idx="192">
                  <c:v>0.499573531433899</c:v>
                </c:pt>
                <c:pt idx="193">
                  <c:v>0.498161929300428</c:v>
                </c:pt>
                <c:pt idx="194">
                  <c:v>0.496750327166956</c:v>
                </c:pt>
                <c:pt idx="195">
                  <c:v>0.495338725033485</c:v>
                </c:pt>
                <c:pt idx="196">
                  <c:v>0.493927122900014</c:v>
                </c:pt>
                <c:pt idx="197">
                  <c:v>0.49338234957211</c:v>
                </c:pt>
                <c:pt idx="198">
                  <c:v>0.492837576244206</c:v>
                </c:pt>
                <c:pt idx="199">
                  <c:v>0.492292802916302</c:v>
                </c:pt>
                <c:pt idx="200">
                  <c:v>0.491748029588398</c:v>
                </c:pt>
                <c:pt idx="201">
                  <c:v>0.491203256260494</c:v>
                </c:pt>
                <c:pt idx="202">
                  <c:v>0.49065848293259</c:v>
                </c:pt>
                <c:pt idx="203">
                  <c:v>0.490113709604686</c:v>
                </c:pt>
                <c:pt idx="204">
                  <c:v>0.489568936276782</c:v>
                </c:pt>
                <c:pt idx="205">
                  <c:v>0.489024162948878</c:v>
                </c:pt>
                <c:pt idx="206">
                  <c:v>0.488479389620974</c:v>
                </c:pt>
                <c:pt idx="207">
                  <c:v>0.48793461629307</c:v>
                </c:pt>
                <c:pt idx="208">
                  <c:v>0.487389842965166</c:v>
                </c:pt>
                <c:pt idx="209">
                  <c:v>0.486845069637262</c:v>
                </c:pt>
                <c:pt idx="210">
                  <c:v>0.486300296309358</c:v>
                </c:pt>
                <c:pt idx="211">
                  <c:v>0.485755522981454</c:v>
                </c:pt>
                <c:pt idx="212">
                  <c:v>0.48521074965355</c:v>
                </c:pt>
                <c:pt idx="213">
                  <c:v>0.467650488091681</c:v>
                </c:pt>
                <c:pt idx="214">
                  <c:v>0.450090226529813</c:v>
                </c:pt>
                <c:pt idx="215">
                  <c:v>0.432529964967945</c:v>
                </c:pt>
                <c:pt idx="216">
                  <c:v>0.414969703406076</c:v>
                </c:pt>
                <c:pt idx="217">
                  <c:v>0.397409441844208</c:v>
                </c:pt>
                <c:pt idx="218">
                  <c:v>0.379849180282339</c:v>
                </c:pt>
                <c:pt idx="219">
                  <c:v>0.362288918720471</c:v>
                </c:pt>
                <c:pt idx="220">
                  <c:v>0.344728657158602</c:v>
                </c:pt>
                <c:pt idx="221">
                  <c:v>0.327168395596734</c:v>
                </c:pt>
                <c:pt idx="222">
                  <c:v>0.309608134034865</c:v>
                </c:pt>
                <c:pt idx="223">
                  <c:v>0.292047872472997</c:v>
                </c:pt>
                <c:pt idx="224">
                  <c:v>0.274487610911128</c:v>
                </c:pt>
                <c:pt idx="225">
                  <c:v>0.25692734934926</c:v>
                </c:pt>
                <c:pt idx="226">
                  <c:v>0.239367087787391</c:v>
                </c:pt>
                <c:pt idx="227">
                  <c:v>0.221806826225523</c:v>
                </c:pt>
                <c:pt idx="228">
                  <c:v>0.230511172807086</c:v>
                </c:pt>
                <c:pt idx="229">
                  <c:v>0.239215519388649</c:v>
                </c:pt>
                <c:pt idx="230">
                  <c:v>0.247919865970212</c:v>
                </c:pt>
                <c:pt idx="231">
                  <c:v>0.256624212551774</c:v>
                </c:pt>
                <c:pt idx="232">
                  <c:v>0.265328559133337</c:v>
                </c:pt>
                <c:pt idx="233">
                  <c:v>0.2740329057149</c:v>
                </c:pt>
                <c:pt idx="234">
                  <c:v>0.282737252296463</c:v>
                </c:pt>
                <c:pt idx="235">
                  <c:v>0.291441598878026</c:v>
                </c:pt>
                <c:pt idx="236">
                  <c:v>0.300145945459589</c:v>
                </c:pt>
                <c:pt idx="237">
                  <c:v>0.308850292041152</c:v>
                </c:pt>
                <c:pt idx="238">
                  <c:v>0.317554638622715</c:v>
                </c:pt>
                <c:pt idx="239">
                  <c:v>0.326258985204277</c:v>
                </c:pt>
                <c:pt idx="240">
                  <c:v>0.33496333178584</c:v>
                </c:pt>
                <c:pt idx="241">
                  <c:v>0.343667678367403</c:v>
                </c:pt>
                <c:pt idx="242">
                  <c:v>0.352372024948966</c:v>
                </c:pt>
                <c:pt idx="243">
                  <c:v>0.361076371530529</c:v>
                </c:pt>
                <c:pt idx="244">
                  <c:v>0.369780718112092</c:v>
                </c:pt>
                <c:pt idx="245">
                  <c:v>0.378485064693655</c:v>
                </c:pt>
                <c:pt idx="246">
                  <c:v>0.387189411275218</c:v>
                </c:pt>
                <c:pt idx="247">
                  <c:v>0.39589375785678</c:v>
                </c:pt>
                <c:pt idx="248">
                  <c:v>0.404598104438343</c:v>
                </c:pt>
                <c:pt idx="249">
                  <c:v>0.413302451019906</c:v>
                </c:pt>
                <c:pt idx="250">
                  <c:v>0.422006797601469</c:v>
                </c:pt>
                <c:pt idx="251">
                  <c:v>0.430711144183032</c:v>
                </c:pt>
                <c:pt idx="252">
                  <c:v>0.439415490764595</c:v>
                </c:pt>
                <c:pt idx="253">
                  <c:v>0.448119837346158</c:v>
                </c:pt>
                <c:pt idx="254">
                  <c:v>0.456824183927721</c:v>
                </c:pt>
                <c:pt idx="255">
                  <c:v>0.465528530509283</c:v>
                </c:pt>
                <c:pt idx="256">
                  <c:v>0.474232877090846</c:v>
                </c:pt>
                <c:pt idx="257">
                  <c:v>0.482937223672409</c:v>
                </c:pt>
                <c:pt idx="258">
                  <c:v>0.491641570253972</c:v>
                </c:pt>
                <c:pt idx="259">
                  <c:v>0.500345916835535</c:v>
                </c:pt>
                <c:pt idx="260">
                  <c:v>0.49306489418792</c:v>
                </c:pt>
                <c:pt idx="261">
                  <c:v>0.485783871540305</c:v>
                </c:pt>
                <c:pt idx="262">
                  <c:v>0.478502848892691</c:v>
                </c:pt>
                <c:pt idx="263">
                  <c:v>0.471221826245076</c:v>
                </c:pt>
                <c:pt idx="264">
                  <c:v>0.463940803597461</c:v>
                </c:pt>
                <c:pt idx="265">
                  <c:v>0.456659780949846</c:v>
                </c:pt>
                <c:pt idx="266">
                  <c:v>0.449378758302232</c:v>
                </c:pt>
                <c:pt idx="267">
                  <c:v>0.442097735654617</c:v>
                </c:pt>
                <c:pt idx="268">
                  <c:v>0.434816713007002</c:v>
                </c:pt>
                <c:pt idx="269">
                  <c:v>0.427535690359387</c:v>
                </c:pt>
                <c:pt idx="270">
                  <c:v>0.420254667711772</c:v>
                </c:pt>
                <c:pt idx="271">
                  <c:v>0.412973645064158</c:v>
                </c:pt>
                <c:pt idx="272">
                  <c:v>0.405692622416543</c:v>
                </c:pt>
                <c:pt idx="273">
                  <c:v>0.398411599768928</c:v>
                </c:pt>
                <c:pt idx="274">
                  <c:v>0.381146375588589</c:v>
                </c:pt>
                <c:pt idx="275">
                  <c:v>0.36388115140825</c:v>
                </c:pt>
                <c:pt idx="276">
                  <c:v>0.346615927227912</c:v>
                </c:pt>
                <c:pt idx="277">
                  <c:v>0.329350703047573</c:v>
                </c:pt>
                <c:pt idx="278">
                  <c:v>0.312085478867234</c:v>
                </c:pt>
                <c:pt idx="279">
                  <c:v>0.294820254686895</c:v>
                </c:pt>
                <c:pt idx="280">
                  <c:v>0.277555030506557</c:v>
                </c:pt>
                <c:pt idx="281">
                  <c:v>0.260289806326218</c:v>
                </c:pt>
                <c:pt idx="282">
                  <c:v>0.243024582145879</c:v>
                </c:pt>
                <c:pt idx="283">
                  <c:v>0.22575935796554</c:v>
                </c:pt>
                <c:pt idx="284">
                  <c:v>0.208494133785202</c:v>
                </c:pt>
                <c:pt idx="285">
                  <c:v>0.191228909604863</c:v>
                </c:pt>
                <c:pt idx="286">
                  <c:v>0.173963685424524</c:v>
                </c:pt>
                <c:pt idx="287">
                  <c:v>0.156698461244186</c:v>
                </c:pt>
                <c:pt idx="288">
                  <c:v>0.139433237063847</c:v>
                </c:pt>
                <c:pt idx="289">
                  <c:v>0.122168012883508</c:v>
                </c:pt>
                <c:pt idx="290">
                  <c:v>0.120587966661621</c:v>
                </c:pt>
                <c:pt idx="291">
                  <c:v>0.119007920439734</c:v>
                </c:pt>
                <c:pt idx="292">
                  <c:v>0.117427874217847</c:v>
                </c:pt>
                <c:pt idx="293">
                  <c:v>0.11584782799596</c:v>
                </c:pt>
                <c:pt idx="294">
                  <c:v>0.114267781774073</c:v>
                </c:pt>
                <c:pt idx="295">
                  <c:v>0.112687735552186</c:v>
                </c:pt>
                <c:pt idx="296">
                  <c:v>0.111107689330299</c:v>
                </c:pt>
                <c:pt idx="297">
                  <c:v>0.109527643108412</c:v>
                </c:pt>
                <c:pt idx="298">
                  <c:v>0.107947596886524</c:v>
                </c:pt>
                <c:pt idx="299">
                  <c:v>0.106367550664637</c:v>
                </c:pt>
                <c:pt idx="300">
                  <c:v>0.10478750444275</c:v>
                </c:pt>
                <c:pt idx="301">
                  <c:v>0.103207458220863</c:v>
                </c:pt>
                <c:pt idx="302">
                  <c:v>0.101627411998976</c:v>
                </c:pt>
                <c:pt idx="303">
                  <c:v>0.100047365777089</c:v>
                </c:pt>
                <c:pt idx="304">
                  <c:v>0.0984673195552022</c:v>
                </c:pt>
                <c:pt idx="305">
                  <c:v>0.0968872733333151</c:v>
                </c:pt>
                <c:pt idx="306">
                  <c:v>0.095307227111428</c:v>
                </c:pt>
                <c:pt idx="307">
                  <c:v>0.093727180889541</c:v>
                </c:pt>
                <c:pt idx="308">
                  <c:v>0.0921471346676539</c:v>
                </c:pt>
                <c:pt idx="309">
                  <c:v>0.0905670884457669</c:v>
                </c:pt>
                <c:pt idx="310">
                  <c:v>0.0889870422238798</c:v>
                </c:pt>
                <c:pt idx="311">
                  <c:v>0.0874069960019928</c:v>
                </c:pt>
                <c:pt idx="312">
                  <c:v>0.0858269497801057</c:v>
                </c:pt>
                <c:pt idx="313">
                  <c:v>0.0842469035582186</c:v>
                </c:pt>
                <c:pt idx="314">
                  <c:v>0.0826668573363316</c:v>
                </c:pt>
                <c:pt idx="315">
                  <c:v>0.0810868111144445</c:v>
                </c:pt>
                <c:pt idx="316">
                  <c:v>0.0795067648925575</c:v>
                </c:pt>
                <c:pt idx="317">
                  <c:v>0.0779267186706704</c:v>
                </c:pt>
                <c:pt idx="318">
                  <c:v>0.0763466724487834</c:v>
                </c:pt>
                <c:pt idx="319">
                  <c:v>0.0747666262268963</c:v>
                </c:pt>
                <c:pt idx="320">
                  <c:v>0.0731865800050093</c:v>
                </c:pt>
                <c:pt idx="321">
                  <c:v>0.0716065337831222</c:v>
                </c:pt>
                <c:pt idx="322">
                  <c:v>0.0700264875612352</c:v>
                </c:pt>
                <c:pt idx="323">
                  <c:v>0.0684464413393481</c:v>
                </c:pt>
                <c:pt idx="324">
                  <c:v>0.066866395117461</c:v>
                </c:pt>
                <c:pt idx="325">
                  <c:v>0.065286348895574</c:v>
                </c:pt>
                <c:pt idx="326">
                  <c:v>0.0637063026736869</c:v>
                </c:pt>
                <c:pt idx="327">
                  <c:v>0.0621262564517999</c:v>
                </c:pt>
                <c:pt idx="328">
                  <c:v>0.0605462102299128</c:v>
                </c:pt>
                <c:pt idx="329">
                  <c:v>0.0589661640080258</c:v>
                </c:pt>
                <c:pt idx="330">
                  <c:v>0.0573861177861387</c:v>
                </c:pt>
                <c:pt idx="331">
                  <c:v>0.0558060715642516</c:v>
                </c:pt>
                <c:pt idx="332">
                  <c:v>0.0542260253423646</c:v>
                </c:pt>
                <c:pt idx="333">
                  <c:v>0.0526459791204775</c:v>
                </c:pt>
                <c:pt idx="334">
                  <c:v>0.0510659328985905</c:v>
                </c:pt>
                <c:pt idx="335">
                  <c:v>0.0494858866767034</c:v>
                </c:pt>
                <c:pt idx="336">
                  <c:v>0.0479058404548164</c:v>
                </c:pt>
                <c:pt idx="337">
                  <c:v>0.0463257942329293</c:v>
                </c:pt>
                <c:pt idx="338">
                  <c:v>0.0447457480110423</c:v>
                </c:pt>
                <c:pt idx="339">
                  <c:v>0.0431657017891552</c:v>
                </c:pt>
                <c:pt idx="340">
                  <c:v>0.0428700462974487</c:v>
                </c:pt>
                <c:pt idx="341">
                  <c:v>0.0425743908057421</c:v>
                </c:pt>
                <c:pt idx="342">
                  <c:v>0.0422787353140356</c:v>
                </c:pt>
                <c:pt idx="343">
                  <c:v>0.041983079822329</c:v>
                </c:pt>
                <c:pt idx="344">
                  <c:v>0.0416874243306225</c:v>
                </c:pt>
                <c:pt idx="345">
                  <c:v>0.0413917688389159</c:v>
                </c:pt>
                <c:pt idx="346">
                  <c:v>0.0410961133472094</c:v>
                </c:pt>
                <c:pt idx="347">
                  <c:v>0.0408004578555029</c:v>
                </c:pt>
                <c:pt idx="348">
                  <c:v>0.0405048023637963</c:v>
                </c:pt>
                <c:pt idx="349">
                  <c:v>0.0402091468720898</c:v>
                </c:pt>
                <c:pt idx="350">
                  <c:v>0.0399134913803832</c:v>
                </c:pt>
                <c:pt idx="351">
                  <c:v>0.0396178358886767</c:v>
                </c:pt>
                <c:pt idx="352">
                  <c:v>0.0393221803969701</c:v>
                </c:pt>
                <c:pt idx="353">
                  <c:v>0.0390265249052636</c:v>
                </c:pt>
                <c:pt idx="354">
                  <c:v>0.0387308694135571</c:v>
                </c:pt>
                <c:pt idx="355">
                  <c:v>0.0384352139218505</c:v>
                </c:pt>
                <c:pt idx="356">
                  <c:v>0.038139558430144</c:v>
                </c:pt>
                <c:pt idx="357">
                  <c:v>0.0378439029384374</c:v>
                </c:pt>
                <c:pt idx="358">
                  <c:v>0.0375482474467309</c:v>
                </c:pt>
                <c:pt idx="359">
                  <c:v>0.0372525919550243</c:v>
                </c:pt>
                <c:pt idx="360">
                  <c:v>0.0369569364633178</c:v>
                </c:pt>
                <c:pt idx="361">
                  <c:v>0.0366612809716113</c:v>
                </c:pt>
                <c:pt idx="362">
                  <c:v>0.0363656254799047</c:v>
                </c:pt>
                <c:pt idx="363">
                  <c:v>0.0360699699881982</c:v>
                </c:pt>
                <c:pt idx="364">
                  <c:v>0.0357743144964916</c:v>
                </c:pt>
              </c:numCache>
            </c:numRef>
          </c:yVal>
          <c:smooth val="0"/>
        </c:ser>
        <c:axId val="49169233"/>
        <c:axId val="61978636"/>
      </c:scatterChart>
      <c:valAx>
        <c:axId val="49169233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61978636"/>
        <c:crosses val="autoZero"/>
        <c:crossBetween val="midCat"/>
        <c:majorUnit val="30.45"/>
      </c:valAx>
      <c:valAx>
        <c:axId val="61978636"/>
        <c:scaling>
          <c:orientation val="minMax"/>
        </c:scaling>
        <c:delete val="0"/>
        <c:axPos val="l"/>
        <c:numFmt formatCode="0.0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9169233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90671546514597"/>
          <c:y val="0.0658062170514452"/>
          <c:w val="0.932504894033535"/>
          <c:h val="0.913833848391202"/>
        </c:manualLayout>
      </c:layout>
      <c:scatterChart>
        <c:scatterStyle val="lineMarker"/>
        <c:varyColors val="0"/>
        <c:ser>
          <c:idx val="0"/>
          <c:order val="0"/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calculation'!$E$3:$E$732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'Norwegian Trench calculation'!$F$3:$F$732</c:f>
              <c:numCache>
                <c:formatCode>General</c:formatCode>
                <c:ptCount val="730"/>
                <c:pt idx="0">
                  <c:v>3.09693548387097</c:v>
                </c:pt>
                <c:pt idx="1">
                  <c:v>3.09732488479263</c:v>
                </c:pt>
                <c:pt idx="2">
                  <c:v>3.09771428571429</c:v>
                </c:pt>
                <c:pt idx="3">
                  <c:v>3.09810368663595</c:v>
                </c:pt>
                <c:pt idx="4">
                  <c:v>3.09849308755761</c:v>
                </c:pt>
                <c:pt idx="5">
                  <c:v>3.09888248847926</c:v>
                </c:pt>
                <c:pt idx="6">
                  <c:v>3.09927188940092</c:v>
                </c:pt>
                <c:pt idx="7">
                  <c:v>3.09966129032258</c:v>
                </c:pt>
                <c:pt idx="8">
                  <c:v>3.10005069124424</c:v>
                </c:pt>
                <c:pt idx="9">
                  <c:v>3.1004400921659</c:v>
                </c:pt>
                <c:pt idx="10">
                  <c:v>3.10082949308756</c:v>
                </c:pt>
                <c:pt idx="11">
                  <c:v>3.10121889400922</c:v>
                </c:pt>
                <c:pt idx="12">
                  <c:v>3.10160829493088</c:v>
                </c:pt>
                <c:pt idx="13">
                  <c:v>3.10199769585254</c:v>
                </c:pt>
                <c:pt idx="14">
                  <c:v>3.1023870967742</c:v>
                </c:pt>
                <c:pt idx="15">
                  <c:v>3.10277649769585</c:v>
                </c:pt>
                <c:pt idx="16">
                  <c:v>3.10316589861751</c:v>
                </c:pt>
                <c:pt idx="17">
                  <c:v>3.10355529953917</c:v>
                </c:pt>
                <c:pt idx="18">
                  <c:v>3.10394470046083</c:v>
                </c:pt>
                <c:pt idx="19">
                  <c:v>3.10433410138249</c:v>
                </c:pt>
                <c:pt idx="20">
                  <c:v>3.10472350230415</c:v>
                </c:pt>
                <c:pt idx="21">
                  <c:v>3.10511290322581</c:v>
                </c:pt>
                <c:pt idx="22">
                  <c:v>3.10550230414747</c:v>
                </c:pt>
                <c:pt idx="23">
                  <c:v>3.10589170506913</c:v>
                </c:pt>
                <c:pt idx="24">
                  <c:v>3.10628110599079</c:v>
                </c:pt>
                <c:pt idx="25">
                  <c:v>3.10667050691245</c:v>
                </c:pt>
                <c:pt idx="26">
                  <c:v>3.1070599078341</c:v>
                </c:pt>
                <c:pt idx="27">
                  <c:v>3.10744930875576</c:v>
                </c:pt>
                <c:pt idx="28">
                  <c:v>3.10783870967742</c:v>
                </c:pt>
                <c:pt idx="29">
                  <c:v>3.10822811059908</c:v>
                </c:pt>
                <c:pt idx="30">
                  <c:v>3.10861751152074</c:v>
                </c:pt>
                <c:pt idx="31">
                  <c:v>3.10725427382191</c:v>
                </c:pt>
                <c:pt idx="32">
                  <c:v>3.10589103612309</c:v>
                </c:pt>
                <c:pt idx="33">
                  <c:v>3.10452779842426</c:v>
                </c:pt>
                <c:pt idx="34">
                  <c:v>3.10316456072544</c:v>
                </c:pt>
                <c:pt idx="35">
                  <c:v>3.10180132302661</c:v>
                </c:pt>
                <c:pt idx="36">
                  <c:v>3.10043808532779</c:v>
                </c:pt>
                <c:pt idx="37">
                  <c:v>3.09907484762896</c:v>
                </c:pt>
                <c:pt idx="38">
                  <c:v>3.09771160993013</c:v>
                </c:pt>
                <c:pt idx="39">
                  <c:v>3.09634837223131</c:v>
                </c:pt>
                <c:pt idx="40">
                  <c:v>3.09498513453248</c:v>
                </c:pt>
                <c:pt idx="41">
                  <c:v>3.09362189683366</c:v>
                </c:pt>
                <c:pt idx="42">
                  <c:v>3.09225865913483</c:v>
                </c:pt>
                <c:pt idx="43">
                  <c:v>3.090895421436</c:v>
                </c:pt>
                <c:pt idx="44">
                  <c:v>3.08953218373718</c:v>
                </c:pt>
                <c:pt idx="45">
                  <c:v>3.08816894603835</c:v>
                </c:pt>
                <c:pt idx="46">
                  <c:v>3.08680570833953</c:v>
                </c:pt>
                <c:pt idx="47">
                  <c:v>3.0854424706407</c:v>
                </c:pt>
                <c:pt idx="48">
                  <c:v>3.08407923294188</c:v>
                </c:pt>
                <c:pt idx="49">
                  <c:v>3.08271599524305</c:v>
                </c:pt>
                <c:pt idx="50">
                  <c:v>3.08135275754422</c:v>
                </c:pt>
                <c:pt idx="51">
                  <c:v>3.0799895198454</c:v>
                </c:pt>
                <c:pt idx="52">
                  <c:v>3.07862628214657</c:v>
                </c:pt>
                <c:pt idx="53">
                  <c:v>3.07726304444775</c:v>
                </c:pt>
                <c:pt idx="54">
                  <c:v>3.07589980674892</c:v>
                </c:pt>
                <c:pt idx="55">
                  <c:v>3.0745365690501</c:v>
                </c:pt>
                <c:pt idx="56">
                  <c:v>3.07317333135127</c:v>
                </c:pt>
                <c:pt idx="57">
                  <c:v>3.07181009365244</c:v>
                </c:pt>
                <c:pt idx="58">
                  <c:v>3.07044685595362</c:v>
                </c:pt>
                <c:pt idx="59">
                  <c:v>3.06908361825479</c:v>
                </c:pt>
                <c:pt idx="60">
                  <c:v>3.06772038055597</c:v>
                </c:pt>
                <c:pt idx="61">
                  <c:v>3.06635714285714</c:v>
                </c:pt>
                <c:pt idx="62">
                  <c:v>3.06471367127496</c:v>
                </c:pt>
                <c:pt idx="63">
                  <c:v>3.06307019969278</c:v>
                </c:pt>
                <c:pt idx="64">
                  <c:v>3.0614267281106</c:v>
                </c:pt>
                <c:pt idx="65">
                  <c:v>3.05978325652842</c:v>
                </c:pt>
                <c:pt idx="66">
                  <c:v>3.05813978494623</c:v>
                </c:pt>
                <c:pt idx="67">
                  <c:v>3.05649631336405</c:v>
                </c:pt>
                <c:pt idx="68">
                  <c:v>3.05485284178187</c:v>
                </c:pt>
                <c:pt idx="69">
                  <c:v>3.05320937019969</c:v>
                </c:pt>
                <c:pt idx="70">
                  <c:v>3.05156589861751</c:v>
                </c:pt>
                <c:pt idx="71">
                  <c:v>3.04992242703533</c:v>
                </c:pt>
                <c:pt idx="72">
                  <c:v>3.04827895545315</c:v>
                </c:pt>
                <c:pt idx="73">
                  <c:v>3.04663548387097</c:v>
                </c:pt>
                <c:pt idx="74">
                  <c:v>3.04499201228879</c:v>
                </c:pt>
                <c:pt idx="75">
                  <c:v>3.04334854070661</c:v>
                </c:pt>
                <c:pt idx="76">
                  <c:v>3.04170506912442</c:v>
                </c:pt>
                <c:pt idx="77">
                  <c:v>3.04006159754224</c:v>
                </c:pt>
                <c:pt idx="78">
                  <c:v>3.03841812596006</c:v>
                </c:pt>
                <c:pt idx="79">
                  <c:v>3.03677465437788</c:v>
                </c:pt>
                <c:pt idx="80">
                  <c:v>3.0351311827957</c:v>
                </c:pt>
                <c:pt idx="81">
                  <c:v>3.03348771121352</c:v>
                </c:pt>
                <c:pt idx="82">
                  <c:v>3.03184423963134</c:v>
                </c:pt>
                <c:pt idx="83">
                  <c:v>3.03020076804916</c:v>
                </c:pt>
                <c:pt idx="84">
                  <c:v>3.02855729646698</c:v>
                </c:pt>
                <c:pt idx="85">
                  <c:v>3.0269138248848</c:v>
                </c:pt>
                <c:pt idx="86">
                  <c:v>3.02527035330261</c:v>
                </c:pt>
                <c:pt idx="87">
                  <c:v>3.02362688172043</c:v>
                </c:pt>
                <c:pt idx="88">
                  <c:v>3.02198341013825</c:v>
                </c:pt>
                <c:pt idx="89">
                  <c:v>3.02033993855607</c:v>
                </c:pt>
                <c:pt idx="90">
                  <c:v>3.01869646697389</c:v>
                </c:pt>
                <c:pt idx="91">
                  <c:v>3.01705299539171</c:v>
                </c:pt>
                <c:pt idx="92">
                  <c:v>3.01436962984986</c:v>
                </c:pt>
                <c:pt idx="93">
                  <c:v>3.01168626430802</c:v>
                </c:pt>
                <c:pt idx="94">
                  <c:v>3.00900289876617</c:v>
                </c:pt>
                <c:pt idx="95">
                  <c:v>3.00631953322432</c:v>
                </c:pt>
                <c:pt idx="96">
                  <c:v>3.00363616768248</c:v>
                </c:pt>
                <c:pt idx="97">
                  <c:v>3.00095280214063</c:v>
                </c:pt>
                <c:pt idx="98">
                  <c:v>2.99826943659878</c:v>
                </c:pt>
                <c:pt idx="99">
                  <c:v>2.99558607105694</c:v>
                </c:pt>
                <c:pt idx="100">
                  <c:v>2.99290270551509</c:v>
                </c:pt>
                <c:pt idx="101">
                  <c:v>2.99021933997325</c:v>
                </c:pt>
                <c:pt idx="102">
                  <c:v>2.9875359744314</c:v>
                </c:pt>
                <c:pt idx="103">
                  <c:v>2.98485260888955</c:v>
                </c:pt>
                <c:pt idx="104">
                  <c:v>2.98216924334771</c:v>
                </c:pt>
                <c:pt idx="105">
                  <c:v>2.97948587780586</c:v>
                </c:pt>
                <c:pt idx="106">
                  <c:v>2.97680251226401</c:v>
                </c:pt>
                <c:pt idx="107">
                  <c:v>2.97411914672217</c:v>
                </c:pt>
                <c:pt idx="108">
                  <c:v>2.97143578118032</c:v>
                </c:pt>
                <c:pt idx="109">
                  <c:v>2.96875241563847</c:v>
                </c:pt>
                <c:pt idx="110">
                  <c:v>2.96606905009663</c:v>
                </c:pt>
                <c:pt idx="111">
                  <c:v>2.96338568455478</c:v>
                </c:pt>
                <c:pt idx="112">
                  <c:v>2.96070231901293</c:v>
                </c:pt>
                <c:pt idx="113">
                  <c:v>2.95801895347109</c:v>
                </c:pt>
                <c:pt idx="114">
                  <c:v>2.95533558792924</c:v>
                </c:pt>
                <c:pt idx="115">
                  <c:v>2.9526522223874</c:v>
                </c:pt>
                <c:pt idx="116">
                  <c:v>2.94996885684555</c:v>
                </c:pt>
                <c:pt idx="117">
                  <c:v>2.9472854913037</c:v>
                </c:pt>
                <c:pt idx="118">
                  <c:v>2.94460212576186</c:v>
                </c:pt>
                <c:pt idx="119">
                  <c:v>2.94191876022001</c:v>
                </c:pt>
                <c:pt idx="120">
                  <c:v>2.93923539467816</c:v>
                </c:pt>
                <c:pt idx="121">
                  <c:v>2.93655202913632</c:v>
                </c:pt>
                <c:pt idx="122">
                  <c:v>2.93386866359447</c:v>
                </c:pt>
                <c:pt idx="123">
                  <c:v>2.93185115207373</c:v>
                </c:pt>
                <c:pt idx="124">
                  <c:v>2.92983364055299</c:v>
                </c:pt>
                <c:pt idx="125">
                  <c:v>2.92781612903226</c:v>
                </c:pt>
                <c:pt idx="126">
                  <c:v>2.92579861751152</c:v>
                </c:pt>
                <c:pt idx="127">
                  <c:v>2.92378110599078</c:v>
                </c:pt>
                <c:pt idx="128">
                  <c:v>2.92176359447005</c:v>
                </c:pt>
                <c:pt idx="129">
                  <c:v>2.91974608294931</c:v>
                </c:pt>
                <c:pt idx="130">
                  <c:v>2.91772857142857</c:v>
                </c:pt>
                <c:pt idx="131">
                  <c:v>2.91571105990783</c:v>
                </c:pt>
                <c:pt idx="132">
                  <c:v>2.9136935483871</c:v>
                </c:pt>
                <c:pt idx="133">
                  <c:v>2.91167603686636</c:v>
                </c:pt>
                <c:pt idx="134">
                  <c:v>2.90965852534562</c:v>
                </c:pt>
                <c:pt idx="135">
                  <c:v>2.90764101382488</c:v>
                </c:pt>
                <c:pt idx="136">
                  <c:v>2.90562350230415</c:v>
                </c:pt>
                <c:pt idx="137">
                  <c:v>2.90360599078341</c:v>
                </c:pt>
                <c:pt idx="138">
                  <c:v>2.90158847926267</c:v>
                </c:pt>
                <c:pt idx="139">
                  <c:v>2.89957096774194</c:v>
                </c:pt>
                <c:pt idx="140">
                  <c:v>2.8975534562212</c:v>
                </c:pt>
                <c:pt idx="141">
                  <c:v>2.89553594470046</c:v>
                </c:pt>
                <c:pt idx="142">
                  <c:v>2.89351843317972</c:v>
                </c:pt>
                <c:pt idx="143">
                  <c:v>2.89150092165899</c:v>
                </c:pt>
                <c:pt idx="144">
                  <c:v>2.88948341013825</c:v>
                </c:pt>
                <c:pt idx="145">
                  <c:v>2.88746589861751</c:v>
                </c:pt>
                <c:pt idx="146">
                  <c:v>2.88544838709677</c:v>
                </c:pt>
                <c:pt idx="147">
                  <c:v>2.88343087557604</c:v>
                </c:pt>
                <c:pt idx="148">
                  <c:v>2.8814133640553</c:v>
                </c:pt>
                <c:pt idx="149">
                  <c:v>2.87939585253456</c:v>
                </c:pt>
                <c:pt idx="150">
                  <c:v>2.87737834101382</c:v>
                </c:pt>
                <c:pt idx="151">
                  <c:v>2.87536082949309</c:v>
                </c:pt>
                <c:pt idx="152">
                  <c:v>2.87334331797235</c:v>
                </c:pt>
                <c:pt idx="153">
                  <c:v>2.87225427382191</c:v>
                </c:pt>
                <c:pt idx="154">
                  <c:v>2.87116522967147</c:v>
                </c:pt>
                <c:pt idx="155">
                  <c:v>2.87007618552103</c:v>
                </c:pt>
                <c:pt idx="156">
                  <c:v>2.8689871413706</c:v>
                </c:pt>
                <c:pt idx="157">
                  <c:v>2.86789809722016</c:v>
                </c:pt>
                <c:pt idx="158">
                  <c:v>2.86680905306972</c:v>
                </c:pt>
                <c:pt idx="159">
                  <c:v>2.86572000891928</c:v>
                </c:pt>
                <c:pt idx="160">
                  <c:v>2.86463096476884</c:v>
                </c:pt>
                <c:pt idx="161">
                  <c:v>2.8635419206184</c:v>
                </c:pt>
                <c:pt idx="162">
                  <c:v>2.86245287646797</c:v>
                </c:pt>
                <c:pt idx="163">
                  <c:v>2.86136383231753</c:v>
                </c:pt>
                <c:pt idx="164">
                  <c:v>2.86027478816709</c:v>
                </c:pt>
                <c:pt idx="165">
                  <c:v>2.85918574401665</c:v>
                </c:pt>
                <c:pt idx="166">
                  <c:v>2.85809669986621</c:v>
                </c:pt>
                <c:pt idx="167">
                  <c:v>2.85700765571577</c:v>
                </c:pt>
                <c:pt idx="168">
                  <c:v>2.85591861156534</c:v>
                </c:pt>
                <c:pt idx="169">
                  <c:v>2.8548295674149</c:v>
                </c:pt>
                <c:pt idx="170">
                  <c:v>2.85374052326446</c:v>
                </c:pt>
                <c:pt idx="171">
                  <c:v>2.85265147911402</c:v>
                </c:pt>
                <c:pt idx="172">
                  <c:v>2.85156243496358</c:v>
                </c:pt>
                <c:pt idx="173">
                  <c:v>2.85047339081314</c:v>
                </c:pt>
                <c:pt idx="174">
                  <c:v>2.84938434666271</c:v>
                </c:pt>
                <c:pt idx="175">
                  <c:v>2.84829530251227</c:v>
                </c:pt>
                <c:pt idx="176">
                  <c:v>2.84720625836183</c:v>
                </c:pt>
                <c:pt idx="177">
                  <c:v>2.84611721421139</c:v>
                </c:pt>
                <c:pt idx="178">
                  <c:v>2.84502817006095</c:v>
                </c:pt>
                <c:pt idx="179">
                  <c:v>2.84393912591051</c:v>
                </c:pt>
                <c:pt idx="180">
                  <c:v>2.84285008176008</c:v>
                </c:pt>
                <c:pt idx="181">
                  <c:v>2.84176103760964</c:v>
                </c:pt>
                <c:pt idx="182">
                  <c:v>2.8406719934592</c:v>
                </c:pt>
                <c:pt idx="183">
                  <c:v>2.83958294930876</c:v>
                </c:pt>
                <c:pt idx="184">
                  <c:v>2.83976430801249</c:v>
                </c:pt>
                <c:pt idx="185">
                  <c:v>2.83994566671622</c:v>
                </c:pt>
                <c:pt idx="186">
                  <c:v>2.84012702541995</c:v>
                </c:pt>
                <c:pt idx="187">
                  <c:v>2.84030838412368</c:v>
                </c:pt>
                <c:pt idx="188">
                  <c:v>2.84048974282741</c:v>
                </c:pt>
                <c:pt idx="189">
                  <c:v>2.84067110153115</c:v>
                </c:pt>
                <c:pt idx="190">
                  <c:v>2.84085246023488</c:v>
                </c:pt>
                <c:pt idx="191">
                  <c:v>2.84103381893861</c:v>
                </c:pt>
                <c:pt idx="192">
                  <c:v>2.84121517764234</c:v>
                </c:pt>
                <c:pt idx="193">
                  <c:v>2.84139653634607</c:v>
                </c:pt>
                <c:pt idx="194">
                  <c:v>2.8415778950498</c:v>
                </c:pt>
                <c:pt idx="195">
                  <c:v>2.84175925375353</c:v>
                </c:pt>
                <c:pt idx="196">
                  <c:v>2.84194061245726</c:v>
                </c:pt>
                <c:pt idx="197">
                  <c:v>2.84212197116099</c:v>
                </c:pt>
                <c:pt idx="198">
                  <c:v>2.84230332986472</c:v>
                </c:pt>
                <c:pt idx="199">
                  <c:v>2.84248468856846</c:v>
                </c:pt>
                <c:pt idx="200">
                  <c:v>2.84266604727219</c:v>
                </c:pt>
                <c:pt idx="201">
                  <c:v>2.84284740597592</c:v>
                </c:pt>
                <c:pt idx="202">
                  <c:v>2.84302876467965</c:v>
                </c:pt>
                <c:pt idx="203">
                  <c:v>2.84321012338338</c:v>
                </c:pt>
                <c:pt idx="204">
                  <c:v>2.84339148208711</c:v>
                </c:pt>
                <c:pt idx="205">
                  <c:v>2.84357284079084</c:v>
                </c:pt>
                <c:pt idx="206">
                  <c:v>2.84375419949457</c:v>
                </c:pt>
                <c:pt idx="207">
                  <c:v>2.8439355581983</c:v>
                </c:pt>
                <c:pt idx="208">
                  <c:v>2.84411691690203</c:v>
                </c:pt>
                <c:pt idx="209">
                  <c:v>2.84429827560576</c:v>
                </c:pt>
                <c:pt idx="210">
                  <c:v>2.8444796343095</c:v>
                </c:pt>
                <c:pt idx="211">
                  <c:v>2.84466099301323</c:v>
                </c:pt>
                <c:pt idx="212">
                  <c:v>2.84484235171696</c:v>
                </c:pt>
                <c:pt idx="213">
                  <c:v>2.84502371042069</c:v>
                </c:pt>
                <c:pt idx="214">
                  <c:v>2.84520506912442</c:v>
                </c:pt>
                <c:pt idx="215">
                  <c:v>2.84955184331797</c:v>
                </c:pt>
                <c:pt idx="216">
                  <c:v>2.85389861751152</c:v>
                </c:pt>
                <c:pt idx="217">
                  <c:v>2.85824539170507</c:v>
                </c:pt>
                <c:pt idx="218">
                  <c:v>2.86259216589861</c:v>
                </c:pt>
                <c:pt idx="219">
                  <c:v>2.86693894009216</c:v>
                </c:pt>
                <c:pt idx="220">
                  <c:v>2.87128571428571</c:v>
                </c:pt>
                <c:pt idx="221">
                  <c:v>2.87563248847926</c:v>
                </c:pt>
                <c:pt idx="222">
                  <c:v>2.87997926267281</c:v>
                </c:pt>
                <c:pt idx="223">
                  <c:v>2.88432603686636</c:v>
                </c:pt>
                <c:pt idx="224">
                  <c:v>2.88867281105991</c:v>
                </c:pt>
                <c:pt idx="225">
                  <c:v>2.89301958525345</c:v>
                </c:pt>
                <c:pt idx="226">
                  <c:v>2.897366359447</c:v>
                </c:pt>
                <c:pt idx="227">
                  <c:v>2.90171313364055</c:v>
                </c:pt>
                <c:pt idx="228">
                  <c:v>2.9060599078341</c:v>
                </c:pt>
                <c:pt idx="229">
                  <c:v>2.91040668202765</c:v>
                </c:pt>
                <c:pt idx="230">
                  <c:v>2.9147534562212</c:v>
                </c:pt>
                <c:pt idx="231">
                  <c:v>2.91910023041475</c:v>
                </c:pt>
                <c:pt idx="232">
                  <c:v>2.92344700460829</c:v>
                </c:pt>
                <c:pt idx="233">
                  <c:v>2.92779377880184</c:v>
                </c:pt>
                <c:pt idx="234">
                  <c:v>2.93214055299539</c:v>
                </c:pt>
                <c:pt idx="235">
                  <c:v>2.93648732718894</c:v>
                </c:pt>
                <c:pt idx="236">
                  <c:v>2.94083410138249</c:v>
                </c:pt>
                <c:pt idx="237">
                  <c:v>2.94518087557604</c:v>
                </c:pt>
                <c:pt idx="238">
                  <c:v>2.94952764976959</c:v>
                </c:pt>
                <c:pt idx="239">
                  <c:v>2.95387442396313</c:v>
                </c:pt>
                <c:pt idx="240">
                  <c:v>2.95822119815668</c:v>
                </c:pt>
                <c:pt idx="241">
                  <c:v>2.96256797235023</c:v>
                </c:pt>
                <c:pt idx="242">
                  <c:v>2.96691474654378</c:v>
                </c:pt>
                <c:pt idx="243">
                  <c:v>2.96839898914821</c:v>
                </c:pt>
                <c:pt idx="244">
                  <c:v>2.96988323175264</c:v>
                </c:pt>
                <c:pt idx="245">
                  <c:v>2.97136747435707</c:v>
                </c:pt>
                <c:pt idx="246">
                  <c:v>2.9728517169615</c:v>
                </c:pt>
                <c:pt idx="247">
                  <c:v>2.97433595956593</c:v>
                </c:pt>
                <c:pt idx="248">
                  <c:v>2.97582020217036</c:v>
                </c:pt>
                <c:pt idx="249">
                  <c:v>2.97730444477479</c:v>
                </c:pt>
                <c:pt idx="250">
                  <c:v>2.97878868737922</c:v>
                </c:pt>
                <c:pt idx="251">
                  <c:v>2.98027292998365</c:v>
                </c:pt>
                <c:pt idx="252">
                  <c:v>2.98175717258808</c:v>
                </c:pt>
                <c:pt idx="253">
                  <c:v>2.98324141519251</c:v>
                </c:pt>
                <c:pt idx="254">
                  <c:v>2.98472565779694</c:v>
                </c:pt>
                <c:pt idx="255">
                  <c:v>2.98620990040137</c:v>
                </c:pt>
                <c:pt idx="256">
                  <c:v>2.9876941430058</c:v>
                </c:pt>
                <c:pt idx="257">
                  <c:v>2.98917838561023</c:v>
                </c:pt>
                <c:pt idx="258">
                  <c:v>2.99066262821466</c:v>
                </c:pt>
                <c:pt idx="259">
                  <c:v>2.99214687081909</c:v>
                </c:pt>
                <c:pt idx="260">
                  <c:v>2.99363111342352</c:v>
                </c:pt>
                <c:pt idx="261">
                  <c:v>2.99511535602795</c:v>
                </c:pt>
                <c:pt idx="262">
                  <c:v>2.99659959863238</c:v>
                </c:pt>
                <c:pt idx="263">
                  <c:v>2.99808384123681</c:v>
                </c:pt>
                <c:pt idx="264">
                  <c:v>2.99956808384124</c:v>
                </c:pt>
                <c:pt idx="265">
                  <c:v>3.00105232644567</c:v>
                </c:pt>
                <c:pt idx="266">
                  <c:v>3.0025365690501</c:v>
                </c:pt>
                <c:pt idx="267">
                  <c:v>3.00402081165453</c:v>
                </c:pt>
                <c:pt idx="268">
                  <c:v>3.00550505425896</c:v>
                </c:pt>
                <c:pt idx="269">
                  <c:v>3.00698929686339</c:v>
                </c:pt>
                <c:pt idx="270">
                  <c:v>3.00847353946782</c:v>
                </c:pt>
                <c:pt idx="271">
                  <c:v>3.00995778207225</c:v>
                </c:pt>
                <c:pt idx="272">
                  <c:v>3.01144202467668</c:v>
                </c:pt>
                <c:pt idx="273">
                  <c:v>3.01292626728111</c:v>
                </c:pt>
                <c:pt idx="274">
                  <c:v>3.01286182795699</c:v>
                </c:pt>
                <c:pt idx="275">
                  <c:v>3.01279738863288</c:v>
                </c:pt>
                <c:pt idx="276">
                  <c:v>3.01273294930876</c:v>
                </c:pt>
                <c:pt idx="277">
                  <c:v>3.01266850998464</c:v>
                </c:pt>
                <c:pt idx="278">
                  <c:v>3.01260407066052</c:v>
                </c:pt>
                <c:pt idx="279">
                  <c:v>3.01253963133641</c:v>
                </c:pt>
                <c:pt idx="280">
                  <c:v>3.01247519201229</c:v>
                </c:pt>
                <c:pt idx="281">
                  <c:v>3.01241075268817</c:v>
                </c:pt>
                <c:pt idx="282">
                  <c:v>3.01234631336406</c:v>
                </c:pt>
                <c:pt idx="283">
                  <c:v>3.01228187403994</c:v>
                </c:pt>
                <c:pt idx="284">
                  <c:v>3.01221743471582</c:v>
                </c:pt>
                <c:pt idx="285">
                  <c:v>3.01215299539171</c:v>
                </c:pt>
                <c:pt idx="286">
                  <c:v>3.01208855606759</c:v>
                </c:pt>
                <c:pt idx="287">
                  <c:v>3.01202411674347</c:v>
                </c:pt>
                <c:pt idx="288">
                  <c:v>3.01195967741935</c:v>
                </c:pt>
                <c:pt idx="289">
                  <c:v>3.01189523809524</c:v>
                </c:pt>
                <c:pt idx="290">
                  <c:v>3.01183079877112</c:v>
                </c:pt>
                <c:pt idx="291">
                  <c:v>3.011766359447</c:v>
                </c:pt>
                <c:pt idx="292">
                  <c:v>3.01170192012289</c:v>
                </c:pt>
                <c:pt idx="293">
                  <c:v>3.01163748079877</c:v>
                </c:pt>
                <c:pt idx="294">
                  <c:v>3.01157304147465</c:v>
                </c:pt>
                <c:pt idx="295">
                  <c:v>3.01150860215054</c:v>
                </c:pt>
                <c:pt idx="296">
                  <c:v>3.01144416282642</c:v>
                </c:pt>
                <c:pt idx="297">
                  <c:v>3.0113797235023</c:v>
                </c:pt>
                <c:pt idx="298">
                  <c:v>3.01131528417818</c:v>
                </c:pt>
                <c:pt idx="299">
                  <c:v>3.01125084485407</c:v>
                </c:pt>
                <c:pt idx="300">
                  <c:v>3.01118640552995</c:v>
                </c:pt>
                <c:pt idx="301">
                  <c:v>3.01112196620583</c:v>
                </c:pt>
                <c:pt idx="302">
                  <c:v>3.01105752688172</c:v>
                </c:pt>
                <c:pt idx="303">
                  <c:v>3.0109930875576</c:v>
                </c:pt>
                <c:pt idx="304">
                  <c:v>3.01288992121302</c:v>
                </c:pt>
                <c:pt idx="305">
                  <c:v>3.01478675486844</c:v>
                </c:pt>
                <c:pt idx="306">
                  <c:v>3.01668358852386</c:v>
                </c:pt>
                <c:pt idx="307">
                  <c:v>3.01858042217928</c:v>
                </c:pt>
                <c:pt idx="308">
                  <c:v>3.02047725583469</c:v>
                </c:pt>
                <c:pt idx="309">
                  <c:v>3.02237408949011</c:v>
                </c:pt>
                <c:pt idx="310">
                  <c:v>3.02427092314553</c:v>
                </c:pt>
                <c:pt idx="311">
                  <c:v>3.02616775680095</c:v>
                </c:pt>
                <c:pt idx="312">
                  <c:v>3.02806459045637</c:v>
                </c:pt>
                <c:pt idx="313">
                  <c:v>3.02996142411179</c:v>
                </c:pt>
                <c:pt idx="314">
                  <c:v>3.03185825776721</c:v>
                </c:pt>
                <c:pt idx="315">
                  <c:v>3.03375509142262</c:v>
                </c:pt>
                <c:pt idx="316">
                  <c:v>3.03565192507804</c:v>
                </c:pt>
                <c:pt idx="317">
                  <c:v>3.03754875873346</c:v>
                </c:pt>
                <c:pt idx="318">
                  <c:v>3.03944559238888</c:v>
                </c:pt>
                <c:pt idx="319">
                  <c:v>3.0413424260443</c:v>
                </c:pt>
                <c:pt idx="320">
                  <c:v>3.04323925969972</c:v>
                </c:pt>
                <c:pt idx="321">
                  <c:v>3.04513609335514</c:v>
                </c:pt>
                <c:pt idx="322">
                  <c:v>3.04703292701056</c:v>
                </c:pt>
                <c:pt idx="323">
                  <c:v>3.04892976066597</c:v>
                </c:pt>
                <c:pt idx="324">
                  <c:v>3.05082659432139</c:v>
                </c:pt>
                <c:pt idx="325">
                  <c:v>3.05272342797681</c:v>
                </c:pt>
                <c:pt idx="326">
                  <c:v>3.05462026163223</c:v>
                </c:pt>
                <c:pt idx="327">
                  <c:v>3.05651709528765</c:v>
                </c:pt>
                <c:pt idx="328">
                  <c:v>3.05841392894307</c:v>
                </c:pt>
                <c:pt idx="329">
                  <c:v>3.06031076259849</c:v>
                </c:pt>
                <c:pt idx="330">
                  <c:v>3.06220759625391</c:v>
                </c:pt>
                <c:pt idx="331">
                  <c:v>3.06410442990932</c:v>
                </c:pt>
                <c:pt idx="332">
                  <c:v>3.06600126356474</c:v>
                </c:pt>
                <c:pt idx="333">
                  <c:v>3.06789809722016</c:v>
                </c:pt>
                <c:pt idx="334">
                  <c:v>3.06979493087558</c:v>
                </c:pt>
                <c:pt idx="335">
                  <c:v>3.0706866359447</c:v>
                </c:pt>
                <c:pt idx="336">
                  <c:v>3.07157834101383</c:v>
                </c:pt>
                <c:pt idx="337">
                  <c:v>3.07247004608295</c:v>
                </c:pt>
                <c:pt idx="338">
                  <c:v>3.07336175115208</c:v>
                </c:pt>
                <c:pt idx="339">
                  <c:v>3.0742534562212</c:v>
                </c:pt>
                <c:pt idx="340">
                  <c:v>3.07514516129033</c:v>
                </c:pt>
                <c:pt idx="341">
                  <c:v>3.07603686635945</c:v>
                </c:pt>
                <c:pt idx="342">
                  <c:v>3.07692857142857</c:v>
                </c:pt>
                <c:pt idx="343">
                  <c:v>3.0778202764977</c:v>
                </c:pt>
                <c:pt idx="344">
                  <c:v>3.07871198156682</c:v>
                </c:pt>
                <c:pt idx="345">
                  <c:v>3.07960368663595</c:v>
                </c:pt>
                <c:pt idx="346">
                  <c:v>3.08049539170507</c:v>
                </c:pt>
                <c:pt idx="347">
                  <c:v>3.0813870967742</c:v>
                </c:pt>
                <c:pt idx="348">
                  <c:v>3.08227880184332</c:v>
                </c:pt>
                <c:pt idx="349">
                  <c:v>3.08317050691245</c:v>
                </c:pt>
                <c:pt idx="350">
                  <c:v>3.08406221198157</c:v>
                </c:pt>
                <c:pt idx="351">
                  <c:v>3.08495391705069</c:v>
                </c:pt>
                <c:pt idx="352">
                  <c:v>3.08584562211982</c:v>
                </c:pt>
                <c:pt idx="353">
                  <c:v>3.08673732718894</c:v>
                </c:pt>
                <c:pt idx="354">
                  <c:v>3.08762903225807</c:v>
                </c:pt>
                <c:pt idx="355">
                  <c:v>3.08852073732719</c:v>
                </c:pt>
                <c:pt idx="356">
                  <c:v>3.08941244239632</c:v>
                </c:pt>
                <c:pt idx="357">
                  <c:v>3.09030414746544</c:v>
                </c:pt>
                <c:pt idx="358">
                  <c:v>3.09119585253456</c:v>
                </c:pt>
                <c:pt idx="359">
                  <c:v>3.09208755760369</c:v>
                </c:pt>
                <c:pt idx="360">
                  <c:v>3.09297926267281</c:v>
                </c:pt>
                <c:pt idx="361">
                  <c:v>3.09387096774194</c:v>
                </c:pt>
                <c:pt idx="362">
                  <c:v>3.09476267281106</c:v>
                </c:pt>
                <c:pt idx="363">
                  <c:v>3.09565437788019</c:v>
                </c:pt>
                <c:pt idx="364">
                  <c:v>3.09654608294931</c:v>
                </c:pt>
                <c:pt idx="365">
                  <c:v>3.09693548387097</c:v>
                </c:pt>
                <c:pt idx="366">
                  <c:v>3.09732488479263</c:v>
                </c:pt>
                <c:pt idx="367">
                  <c:v>3.09771428571429</c:v>
                </c:pt>
                <c:pt idx="368">
                  <c:v>3.09810368663595</c:v>
                </c:pt>
                <c:pt idx="369">
                  <c:v>3.09849308755761</c:v>
                </c:pt>
                <c:pt idx="370">
                  <c:v>3.09888248847926</c:v>
                </c:pt>
                <c:pt idx="371">
                  <c:v>3.09927188940092</c:v>
                </c:pt>
                <c:pt idx="372">
                  <c:v>3.09966129032258</c:v>
                </c:pt>
                <c:pt idx="373">
                  <c:v>3.10005069124424</c:v>
                </c:pt>
                <c:pt idx="374">
                  <c:v>3.1004400921659</c:v>
                </c:pt>
                <c:pt idx="375">
                  <c:v>3.10082949308756</c:v>
                </c:pt>
                <c:pt idx="376">
                  <c:v>3.10121889400922</c:v>
                </c:pt>
                <c:pt idx="377">
                  <c:v>3.10160829493088</c:v>
                </c:pt>
                <c:pt idx="378">
                  <c:v>3.10199769585254</c:v>
                </c:pt>
                <c:pt idx="379">
                  <c:v>3.1023870967742</c:v>
                </c:pt>
                <c:pt idx="380">
                  <c:v>3.10277649769585</c:v>
                </c:pt>
                <c:pt idx="381">
                  <c:v>3.10316589861751</c:v>
                </c:pt>
                <c:pt idx="382">
                  <c:v>3.10355529953917</c:v>
                </c:pt>
                <c:pt idx="383">
                  <c:v>3.10394470046083</c:v>
                </c:pt>
                <c:pt idx="384">
                  <c:v>3.10433410138249</c:v>
                </c:pt>
                <c:pt idx="385">
                  <c:v>3.10472350230415</c:v>
                </c:pt>
                <c:pt idx="386">
                  <c:v>3.10511290322581</c:v>
                </c:pt>
                <c:pt idx="387">
                  <c:v>3.10550230414747</c:v>
                </c:pt>
                <c:pt idx="388">
                  <c:v>3.10589170506913</c:v>
                </c:pt>
                <c:pt idx="389">
                  <c:v>3.10628110599079</c:v>
                </c:pt>
                <c:pt idx="390">
                  <c:v>3.10667050691245</c:v>
                </c:pt>
                <c:pt idx="391">
                  <c:v>3.1070599078341</c:v>
                </c:pt>
                <c:pt idx="392">
                  <c:v>3.10744930875576</c:v>
                </c:pt>
                <c:pt idx="393">
                  <c:v>3.10783870967742</c:v>
                </c:pt>
                <c:pt idx="394">
                  <c:v>3.10822811059908</c:v>
                </c:pt>
                <c:pt idx="395">
                  <c:v>3.10861751152074</c:v>
                </c:pt>
                <c:pt idx="396">
                  <c:v>3.10725427382191</c:v>
                </c:pt>
                <c:pt idx="397">
                  <c:v>3.10589103612309</c:v>
                </c:pt>
                <c:pt idx="398">
                  <c:v>3.10452779842426</c:v>
                </c:pt>
                <c:pt idx="399">
                  <c:v>3.10316456072544</c:v>
                </c:pt>
                <c:pt idx="400">
                  <c:v>3.10180132302661</c:v>
                </c:pt>
                <c:pt idx="401">
                  <c:v>3.10043808532779</c:v>
                </c:pt>
                <c:pt idx="402">
                  <c:v>3.09907484762896</c:v>
                </c:pt>
                <c:pt idx="403">
                  <c:v>3.09771160993013</c:v>
                </c:pt>
                <c:pt idx="404">
                  <c:v>3.09634837223131</c:v>
                </c:pt>
                <c:pt idx="405">
                  <c:v>3.09498513453248</c:v>
                </c:pt>
                <c:pt idx="406">
                  <c:v>3.09362189683366</c:v>
                </c:pt>
                <c:pt idx="407">
                  <c:v>3.09225865913483</c:v>
                </c:pt>
                <c:pt idx="408">
                  <c:v>3.090895421436</c:v>
                </c:pt>
                <c:pt idx="409">
                  <c:v>3.08953218373718</c:v>
                </c:pt>
                <c:pt idx="410">
                  <c:v>3.08816894603835</c:v>
                </c:pt>
                <c:pt idx="411">
                  <c:v>3.08680570833953</c:v>
                </c:pt>
                <c:pt idx="412">
                  <c:v>3.0854424706407</c:v>
                </c:pt>
                <c:pt idx="413">
                  <c:v>3.08407923294188</c:v>
                </c:pt>
                <c:pt idx="414">
                  <c:v>3.08271599524305</c:v>
                </c:pt>
                <c:pt idx="415">
                  <c:v>3.08135275754422</c:v>
                </c:pt>
                <c:pt idx="416">
                  <c:v>3.0799895198454</c:v>
                </c:pt>
                <c:pt idx="417">
                  <c:v>3.07862628214657</c:v>
                </c:pt>
                <c:pt idx="418">
                  <c:v>3.07726304444775</c:v>
                </c:pt>
                <c:pt idx="419">
                  <c:v>3.07589980674892</c:v>
                </c:pt>
                <c:pt idx="420">
                  <c:v>3.0745365690501</c:v>
                </c:pt>
                <c:pt idx="421">
                  <c:v>3.07317333135127</c:v>
                </c:pt>
                <c:pt idx="422">
                  <c:v>3.07181009365244</c:v>
                </c:pt>
                <c:pt idx="423">
                  <c:v>3.07044685595362</c:v>
                </c:pt>
                <c:pt idx="424">
                  <c:v>3.06908361825479</c:v>
                </c:pt>
                <c:pt idx="425">
                  <c:v>3.06772038055597</c:v>
                </c:pt>
                <c:pt idx="426">
                  <c:v>3.06635714285714</c:v>
                </c:pt>
                <c:pt idx="427">
                  <c:v>3.06471367127496</c:v>
                </c:pt>
                <c:pt idx="428">
                  <c:v>3.06307019969278</c:v>
                </c:pt>
                <c:pt idx="429">
                  <c:v>3.0614267281106</c:v>
                </c:pt>
                <c:pt idx="430">
                  <c:v>3.05978325652842</c:v>
                </c:pt>
                <c:pt idx="431">
                  <c:v>3.05813978494623</c:v>
                </c:pt>
                <c:pt idx="432">
                  <c:v>3.05649631336405</c:v>
                </c:pt>
                <c:pt idx="433">
                  <c:v>3.05485284178187</c:v>
                </c:pt>
                <c:pt idx="434">
                  <c:v>3.05320937019969</c:v>
                </c:pt>
                <c:pt idx="435">
                  <c:v>3.05156589861751</c:v>
                </c:pt>
                <c:pt idx="436">
                  <c:v>3.04992242703533</c:v>
                </c:pt>
                <c:pt idx="437">
                  <c:v>3.04827895545315</c:v>
                </c:pt>
                <c:pt idx="438">
                  <c:v>3.04663548387097</c:v>
                </c:pt>
                <c:pt idx="439">
                  <c:v>3.04499201228879</c:v>
                </c:pt>
                <c:pt idx="440">
                  <c:v>3.04334854070661</c:v>
                </c:pt>
                <c:pt idx="441">
                  <c:v>3.04170506912442</c:v>
                </c:pt>
                <c:pt idx="442">
                  <c:v>3.04006159754224</c:v>
                </c:pt>
                <c:pt idx="443">
                  <c:v>3.03841812596006</c:v>
                </c:pt>
                <c:pt idx="444">
                  <c:v>3.03677465437788</c:v>
                </c:pt>
                <c:pt idx="445">
                  <c:v>3.0351311827957</c:v>
                </c:pt>
                <c:pt idx="446">
                  <c:v>3.03348771121352</c:v>
                </c:pt>
                <c:pt idx="447">
                  <c:v>3.03184423963134</c:v>
                </c:pt>
                <c:pt idx="448">
                  <c:v>3.03020076804916</c:v>
                </c:pt>
                <c:pt idx="449">
                  <c:v>3.02855729646698</c:v>
                </c:pt>
                <c:pt idx="450">
                  <c:v>3.0269138248848</c:v>
                </c:pt>
                <c:pt idx="451">
                  <c:v>3.02527035330261</c:v>
                </c:pt>
                <c:pt idx="452">
                  <c:v>3.02362688172043</c:v>
                </c:pt>
                <c:pt idx="453">
                  <c:v>3.02198341013825</c:v>
                </c:pt>
                <c:pt idx="454">
                  <c:v>3.02033993855607</c:v>
                </c:pt>
                <c:pt idx="455">
                  <c:v>3.01869646697389</c:v>
                </c:pt>
                <c:pt idx="456">
                  <c:v>3.01705299539171</c:v>
                </c:pt>
                <c:pt idx="457">
                  <c:v>3.01436962984986</c:v>
                </c:pt>
                <c:pt idx="458">
                  <c:v>3.01168626430802</c:v>
                </c:pt>
                <c:pt idx="459">
                  <c:v>3.00900289876617</c:v>
                </c:pt>
                <c:pt idx="460">
                  <c:v>3.00631953322432</c:v>
                </c:pt>
                <c:pt idx="461">
                  <c:v>3.00363616768248</c:v>
                </c:pt>
                <c:pt idx="462">
                  <c:v>3.00095280214063</c:v>
                </c:pt>
                <c:pt idx="463">
                  <c:v>2.99826943659878</c:v>
                </c:pt>
                <c:pt idx="464">
                  <c:v>2.99558607105694</c:v>
                </c:pt>
                <c:pt idx="465">
                  <c:v>2.99290270551509</c:v>
                </c:pt>
                <c:pt idx="466">
                  <c:v>2.99021933997325</c:v>
                </c:pt>
                <c:pt idx="467">
                  <c:v>2.9875359744314</c:v>
                </c:pt>
                <c:pt idx="468">
                  <c:v>2.98485260888955</c:v>
                </c:pt>
                <c:pt idx="469">
                  <c:v>2.98216924334771</c:v>
                </c:pt>
                <c:pt idx="470">
                  <c:v>2.97948587780586</c:v>
                </c:pt>
                <c:pt idx="471">
                  <c:v>2.97680251226401</c:v>
                </c:pt>
                <c:pt idx="472">
                  <c:v>2.97411914672217</c:v>
                </c:pt>
                <c:pt idx="473">
                  <c:v>2.97143578118032</c:v>
                </c:pt>
                <c:pt idx="474">
                  <c:v>2.96875241563847</c:v>
                </c:pt>
                <c:pt idx="475">
                  <c:v>2.96606905009663</c:v>
                </c:pt>
                <c:pt idx="476">
                  <c:v>2.96338568455478</c:v>
                </c:pt>
                <c:pt idx="477">
                  <c:v>2.96070231901293</c:v>
                </c:pt>
                <c:pt idx="478">
                  <c:v>2.95801895347109</c:v>
                </c:pt>
                <c:pt idx="479">
                  <c:v>2.95533558792924</c:v>
                </c:pt>
                <c:pt idx="480">
                  <c:v>2.9526522223874</c:v>
                </c:pt>
                <c:pt idx="481">
                  <c:v>2.94996885684555</c:v>
                </c:pt>
                <c:pt idx="482">
                  <c:v>2.9472854913037</c:v>
                </c:pt>
                <c:pt idx="483">
                  <c:v>2.94460212576186</c:v>
                </c:pt>
                <c:pt idx="484">
                  <c:v>2.94191876022001</c:v>
                </c:pt>
                <c:pt idx="485">
                  <c:v>2.93923539467816</c:v>
                </c:pt>
                <c:pt idx="486">
                  <c:v>2.93655202913632</c:v>
                </c:pt>
                <c:pt idx="487">
                  <c:v>2.93386866359447</c:v>
                </c:pt>
                <c:pt idx="488">
                  <c:v>2.93185115207373</c:v>
                </c:pt>
                <c:pt idx="489">
                  <c:v>2.92983364055299</c:v>
                </c:pt>
                <c:pt idx="490">
                  <c:v>2.92781612903226</c:v>
                </c:pt>
                <c:pt idx="491">
                  <c:v>2.92579861751152</c:v>
                </c:pt>
                <c:pt idx="492">
                  <c:v>2.92378110599078</c:v>
                </c:pt>
                <c:pt idx="493">
                  <c:v>2.92176359447005</c:v>
                </c:pt>
                <c:pt idx="494">
                  <c:v>2.91974608294931</c:v>
                </c:pt>
                <c:pt idx="495">
                  <c:v>2.91772857142857</c:v>
                </c:pt>
                <c:pt idx="496">
                  <c:v>2.91571105990783</c:v>
                </c:pt>
                <c:pt idx="497">
                  <c:v>2.9136935483871</c:v>
                </c:pt>
                <c:pt idx="498">
                  <c:v>2.91167603686636</c:v>
                </c:pt>
                <c:pt idx="499">
                  <c:v>2.90965852534562</c:v>
                </c:pt>
                <c:pt idx="500">
                  <c:v>2.90764101382488</c:v>
                </c:pt>
                <c:pt idx="501">
                  <c:v>2.90562350230415</c:v>
                </c:pt>
                <c:pt idx="502">
                  <c:v>2.90360599078341</c:v>
                </c:pt>
                <c:pt idx="503">
                  <c:v>2.90158847926267</c:v>
                </c:pt>
                <c:pt idx="504">
                  <c:v>2.89957096774194</c:v>
                </c:pt>
                <c:pt idx="505">
                  <c:v>2.8975534562212</c:v>
                </c:pt>
                <c:pt idx="506">
                  <c:v>2.89553594470046</c:v>
                </c:pt>
                <c:pt idx="507">
                  <c:v>2.89351843317972</c:v>
                </c:pt>
                <c:pt idx="508">
                  <c:v>2.89150092165899</c:v>
                </c:pt>
                <c:pt idx="509">
                  <c:v>2.88948341013825</c:v>
                </c:pt>
                <c:pt idx="510">
                  <c:v>2.88746589861751</c:v>
                </c:pt>
                <c:pt idx="511">
                  <c:v>2.88544838709677</c:v>
                </c:pt>
                <c:pt idx="512">
                  <c:v>2.88343087557604</c:v>
                </c:pt>
                <c:pt idx="513">
                  <c:v>2.8814133640553</c:v>
                </c:pt>
                <c:pt idx="514">
                  <c:v>2.87939585253456</c:v>
                </c:pt>
                <c:pt idx="515">
                  <c:v>2.87737834101382</c:v>
                </c:pt>
                <c:pt idx="516">
                  <c:v>2.87536082949309</c:v>
                </c:pt>
                <c:pt idx="517">
                  <c:v>2.87334331797235</c:v>
                </c:pt>
                <c:pt idx="518">
                  <c:v>2.87225427382191</c:v>
                </c:pt>
                <c:pt idx="519">
                  <c:v>2.87116522967147</c:v>
                </c:pt>
                <c:pt idx="520">
                  <c:v>2.87007618552103</c:v>
                </c:pt>
                <c:pt idx="521">
                  <c:v>2.8689871413706</c:v>
                </c:pt>
                <c:pt idx="522">
                  <c:v>2.86789809722016</c:v>
                </c:pt>
                <c:pt idx="523">
                  <c:v>2.86680905306972</c:v>
                </c:pt>
                <c:pt idx="524">
                  <c:v>2.86572000891928</c:v>
                </c:pt>
                <c:pt idx="525">
                  <c:v>2.86463096476884</c:v>
                </c:pt>
                <c:pt idx="526">
                  <c:v>2.8635419206184</c:v>
                </c:pt>
                <c:pt idx="527">
                  <c:v>2.86245287646797</c:v>
                </c:pt>
                <c:pt idx="528">
                  <c:v>2.86136383231753</c:v>
                </c:pt>
                <c:pt idx="529">
                  <c:v>2.86027478816709</c:v>
                </c:pt>
                <c:pt idx="530">
                  <c:v>2.85918574401665</c:v>
                </c:pt>
                <c:pt idx="531">
                  <c:v>2.85809669986621</c:v>
                </c:pt>
                <c:pt idx="532">
                  <c:v>2.85700765571577</c:v>
                </c:pt>
                <c:pt idx="533">
                  <c:v>2.85591861156534</c:v>
                </c:pt>
                <c:pt idx="534">
                  <c:v>2.8548295674149</c:v>
                </c:pt>
                <c:pt idx="535">
                  <c:v>2.85374052326446</c:v>
                </c:pt>
                <c:pt idx="536">
                  <c:v>2.85265147911402</c:v>
                </c:pt>
                <c:pt idx="537">
                  <c:v>2.85156243496358</c:v>
                </c:pt>
                <c:pt idx="538">
                  <c:v>2.85047339081314</c:v>
                </c:pt>
                <c:pt idx="539">
                  <c:v>2.84938434666271</c:v>
                </c:pt>
                <c:pt idx="540">
                  <c:v>2.84829530251227</c:v>
                </c:pt>
                <c:pt idx="541">
                  <c:v>2.84720625836183</c:v>
                </c:pt>
                <c:pt idx="542">
                  <c:v>2.84611721421139</c:v>
                </c:pt>
                <c:pt idx="543">
                  <c:v>2.84502817006095</c:v>
                </c:pt>
                <c:pt idx="544">
                  <c:v>2.84393912591051</c:v>
                </c:pt>
                <c:pt idx="545">
                  <c:v>2.84285008176008</c:v>
                </c:pt>
                <c:pt idx="546">
                  <c:v>2.84176103760964</c:v>
                </c:pt>
                <c:pt idx="547">
                  <c:v>2.8406719934592</c:v>
                </c:pt>
                <c:pt idx="548">
                  <c:v>2.83958294930876</c:v>
                </c:pt>
                <c:pt idx="549">
                  <c:v>2.83976430801249</c:v>
                </c:pt>
                <c:pt idx="550">
                  <c:v>2.83994566671622</c:v>
                </c:pt>
                <c:pt idx="551">
                  <c:v>2.84012702541995</c:v>
                </c:pt>
                <c:pt idx="552">
                  <c:v>2.84030838412368</c:v>
                </c:pt>
                <c:pt idx="553">
                  <c:v>2.84048974282741</c:v>
                </c:pt>
                <c:pt idx="554">
                  <c:v>2.84067110153115</c:v>
                </c:pt>
                <c:pt idx="555">
                  <c:v>2.84085246023488</c:v>
                </c:pt>
                <c:pt idx="556">
                  <c:v>2.84103381893861</c:v>
                </c:pt>
                <c:pt idx="557">
                  <c:v>2.84121517764234</c:v>
                </c:pt>
                <c:pt idx="558">
                  <c:v>2.84139653634607</c:v>
                </c:pt>
                <c:pt idx="559">
                  <c:v>2.8415778950498</c:v>
                </c:pt>
                <c:pt idx="560">
                  <c:v>2.84175925375353</c:v>
                </c:pt>
                <c:pt idx="561">
                  <c:v>2.84194061245726</c:v>
                </c:pt>
                <c:pt idx="562">
                  <c:v>2.84212197116099</c:v>
                </c:pt>
                <c:pt idx="563">
                  <c:v>2.84230332986472</c:v>
                </c:pt>
                <c:pt idx="564">
                  <c:v>2.84248468856846</c:v>
                </c:pt>
                <c:pt idx="565">
                  <c:v>2.84266604727219</c:v>
                </c:pt>
                <c:pt idx="566">
                  <c:v>2.84284740597592</c:v>
                </c:pt>
                <c:pt idx="567">
                  <c:v>2.84302876467965</c:v>
                </c:pt>
                <c:pt idx="568">
                  <c:v>2.84321012338338</c:v>
                </c:pt>
                <c:pt idx="569">
                  <c:v>2.84339148208711</c:v>
                </c:pt>
                <c:pt idx="570">
                  <c:v>2.84357284079084</c:v>
                </c:pt>
                <c:pt idx="571">
                  <c:v>2.84375419949457</c:v>
                </c:pt>
                <c:pt idx="572">
                  <c:v>2.8439355581983</c:v>
                </c:pt>
                <c:pt idx="573">
                  <c:v>2.84411691690203</c:v>
                </c:pt>
                <c:pt idx="574">
                  <c:v>2.84429827560576</c:v>
                </c:pt>
                <c:pt idx="575">
                  <c:v>2.8444796343095</c:v>
                </c:pt>
                <c:pt idx="576">
                  <c:v>2.84466099301323</c:v>
                </c:pt>
                <c:pt idx="577">
                  <c:v>2.84484235171696</c:v>
                </c:pt>
                <c:pt idx="578">
                  <c:v>2.84502371042069</c:v>
                </c:pt>
                <c:pt idx="579">
                  <c:v>2.84520506912442</c:v>
                </c:pt>
                <c:pt idx="580">
                  <c:v>2.84955184331797</c:v>
                </c:pt>
                <c:pt idx="581">
                  <c:v>2.85389861751152</c:v>
                </c:pt>
                <c:pt idx="582">
                  <c:v>2.85824539170507</c:v>
                </c:pt>
                <c:pt idx="583">
                  <c:v>2.86259216589861</c:v>
                </c:pt>
                <c:pt idx="584">
                  <c:v>2.86693894009216</c:v>
                </c:pt>
                <c:pt idx="585">
                  <c:v>2.87128571428571</c:v>
                </c:pt>
                <c:pt idx="586">
                  <c:v>2.87563248847926</c:v>
                </c:pt>
                <c:pt idx="587">
                  <c:v>2.87997926267281</c:v>
                </c:pt>
                <c:pt idx="588">
                  <c:v>2.88432603686636</c:v>
                </c:pt>
                <c:pt idx="589">
                  <c:v>2.88867281105991</c:v>
                </c:pt>
                <c:pt idx="590">
                  <c:v>2.89301958525345</c:v>
                </c:pt>
                <c:pt idx="591">
                  <c:v>2.897366359447</c:v>
                </c:pt>
                <c:pt idx="592">
                  <c:v>2.90171313364055</c:v>
                </c:pt>
                <c:pt idx="593">
                  <c:v>2.9060599078341</c:v>
                </c:pt>
                <c:pt idx="594">
                  <c:v>2.91040668202765</c:v>
                </c:pt>
                <c:pt idx="595">
                  <c:v>2.9147534562212</c:v>
                </c:pt>
                <c:pt idx="596">
                  <c:v>2.91910023041475</c:v>
                </c:pt>
                <c:pt idx="597">
                  <c:v>2.92344700460829</c:v>
                </c:pt>
                <c:pt idx="598">
                  <c:v>2.92779377880184</c:v>
                </c:pt>
                <c:pt idx="599">
                  <c:v>2.93214055299539</c:v>
                </c:pt>
                <c:pt idx="600">
                  <c:v>2.93648732718894</c:v>
                </c:pt>
                <c:pt idx="601">
                  <c:v>2.94083410138249</c:v>
                </c:pt>
                <c:pt idx="602">
                  <c:v>2.94518087557604</c:v>
                </c:pt>
                <c:pt idx="603">
                  <c:v>2.94952764976959</c:v>
                </c:pt>
                <c:pt idx="604">
                  <c:v>2.95387442396313</c:v>
                </c:pt>
                <c:pt idx="605">
                  <c:v>2.95822119815668</c:v>
                </c:pt>
                <c:pt idx="606">
                  <c:v>2.96256797235023</c:v>
                </c:pt>
                <c:pt idx="607">
                  <c:v>2.96691474654378</c:v>
                </c:pt>
                <c:pt idx="608">
                  <c:v>2.96839898914821</c:v>
                </c:pt>
                <c:pt idx="609">
                  <c:v>2.96988323175264</c:v>
                </c:pt>
                <c:pt idx="610">
                  <c:v>2.97136747435707</c:v>
                </c:pt>
                <c:pt idx="611">
                  <c:v>2.9728517169615</c:v>
                </c:pt>
                <c:pt idx="612">
                  <c:v>2.97433595956593</c:v>
                </c:pt>
                <c:pt idx="613">
                  <c:v>2.97582020217036</c:v>
                </c:pt>
                <c:pt idx="614">
                  <c:v>2.97730444477479</c:v>
                </c:pt>
                <c:pt idx="615">
                  <c:v>2.97878868737922</c:v>
                </c:pt>
                <c:pt idx="616">
                  <c:v>2.98027292998365</c:v>
                </c:pt>
                <c:pt idx="617">
                  <c:v>2.98175717258808</c:v>
                </c:pt>
                <c:pt idx="618">
                  <c:v>2.98324141519251</c:v>
                </c:pt>
                <c:pt idx="619">
                  <c:v>2.98472565779694</c:v>
                </c:pt>
                <c:pt idx="620">
                  <c:v>2.98620990040137</c:v>
                </c:pt>
                <c:pt idx="621">
                  <c:v>2.9876941430058</c:v>
                </c:pt>
                <c:pt idx="622">
                  <c:v>2.98917838561023</c:v>
                </c:pt>
                <c:pt idx="623">
                  <c:v>2.99066262821466</c:v>
                </c:pt>
                <c:pt idx="624">
                  <c:v>2.99214687081909</c:v>
                </c:pt>
                <c:pt idx="625">
                  <c:v>2.99363111342352</c:v>
                </c:pt>
                <c:pt idx="626">
                  <c:v>2.99511535602795</c:v>
                </c:pt>
                <c:pt idx="627">
                  <c:v>2.99659959863238</c:v>
                </c:pt>
                <c:pt idx="628">
                  <c:v>2.99808384123681</c:v>
                </c:pt>
                <c:pt idx="629">
                  <c:v>2.99956808384124</c:v>
                </c:pt>
                <c:pt idx="630">
                  <c:v>3.00105232644567</c:v>
                </c:pt>
                <c:pt idx="631">
                  <c:v>3.0025365690501</c:v>
                </c:pt>
                <c:pt idx="632">
                  <c:v>3.00402081165453</c:v>
                </c:pt>
                <c:pt idx="633">
                  <c:v>3.00550505425896</c:v>
                </c:pt>
                <c:pt idx="634">
                  <c:v>3.00698929686339</c:v>
                </c:pt>
                <c:pt idx="635">
                  <c:v>3.00847353946782</c:v>
                </c:pt>
                <c:pt idx="636">
                  <c:v>3.00995778207225</c:v>
                </c:pt>
                <c:pt idx="637">
                  <c:v>3.01144202467668</c:v>
                </c:pt>
                <c:pt idx="638">
                  <c:v>3.01292626728111</c:v>
                </c:pt>
                <c:pt idx="639">
                  <c:v>3.01286182795699</c:v>
                </c:pt>
                <c:pt idx="640">
                  <c:v>3.01279738863288</c:v>
                </c:pt>
                <c:pt idx="641">
                  <c:v>3.01273294930876</c:v>
                </c:pt>
                <c:pt idx="642">
                  <c:v>3.01266850998464</c:v>
                </c:pt>
                <c:pt idx="643">
                  <c:v>3.01260407066052</c:v>
                </c:pt>
                <c:pt idx="644">
                  <c:v>3.01253963133641</c:v>
                </c:pt>
                <c:pt idx="645">
                  <c:v>3.01247519201229</c:v>
                </c:pt>
                <c:pt idx="646">
                  <c:v>3.01241075268817</c:v>
                </c:pt>
                <c:pt idx="647">
                  <c:v>3.01234631336406</c:v>
                </c:pt>
                <c:pt idx="648">
                  <c:v>3.01228187403994</c:v>
                </c:pt>
                <c:pt idx="649">
                  <c:v>3.01221743471582</c:v>
                </c:pt>
                <c:pt idx="650">
                  <c:v>3.01215299539171</c:v>
                </c:pt>
                <c:pt idx="651">
                  <c:v>3.01208855606759</c:v>
                </c:pt>
                <c:pt idx="652">
                  <c:v>3.01202411674347</c:v>
                </c:pt>
                <c:pt idx="653">
                  <c:v>3.01195967741935</c:v>
                </c:pt>
                <c:pt idx="654">
                  <c:v>3.01189523809524</c:v>
                </c:pt>
                <c:pt idx="655">
                  <c:v>3.01183079877112</c:v>
                </c:pt>
                <c:pt idx="656">
                  <c:v>3.011766359447</c:v>
                </c:pt>
                <c:pt idx="657">
                  <c:v>3.01170192012289</c:v>
                </c:pt>
                <c:pt idx="658">
                  <c:v>3.01163748079877</c:v>
                </c:pt>
                <c:pt idx="659">
                  <c:v>3.01157304147465</c:v>
                </c:pt>
                <c:pt idx="660">
                  <c:v>3.01150860215054</c:v>
                </c:pt>
                <c:pt idx="661">
                  <c:v>3.01144416282642</c:v>
                </c:pt>
                <c:pt idx="662">
                  <c:v>3.0113797235023</c:v>
                </c:pt>
                <c:pt idx="663">
                  <c:v>3.01131528417818</c:v>
                </c:pt>
                <c:pt idx="664">
                  <c:v>3.01125084485407</c:v>
                </c:pt>
                <c:pt idx="665">
                  <c:v>3.01118640552995</c:v>
                </c:pt>
                <c:pt idx="666">
                  <c:v>3.01112196620583</c:v>
                </c:pt>
                <c:pt idx="667">
                  <c:v>3.01105752688172</c:v>
                </c:pt>
                <c:pt idx="668">
                  <c:v>3.0109930875576</c:v>
                </c:pt>
                <c:pt idx="669">
                  <c:v>3.01288992121302</c:v>
                </c:pt>
                <c:pt idx="670">
                  <c:v>3.01478675486844</c:v>
                </c:pt>
                <c:pt idx="671">
                  <c:v>3.01668358852386</c:v>
                </c:pt>
                <c:pt idx="672">
                  <c:v>3.01858042217928</c:v>
                </c:pt>
                <c:pt idx="673">
                  <c:v>3.02047725583469</c:v>
                </c:pt>
                <c:pt idx="674">
                  <c:v>3.02237408949011</c:v>
                </c:pt>
                <c:pt idx="675">
                  <c:v>3.02427092314553</c:v>
                </c:pt>
                <c:pt idx="676">
                  <c:v>3.02616775680095</c:v>
                </c:pt>
                <c:pt idx="677">
                  <c:v>3.02806459045637</c:v>
                </c:pt>
                <c:pt idx="678">
                  <c:v>3.02996142411179</c:v>
                </c:pt>
                <c:pt idx="679">
                  <c:v>3.03185825776721</c:v>
                </c:pt>
                <c:pt idx="680">
                  <c:v>3.03375509142262</c:v>
                </c:pt>
                <c:pt idx="681">
                  <c:v>3.03565192507804</c:v>
                </c:pt>
                <c:pt idx="682">
                  <c:v>3.03754875873346</c:v>
                </c:pt>
                <c:pt idx="683">
                  <c:v>3.03944559238888</c:v>
                </c:pt>
                <c:pt idx="684">
                  <c:v>3.0413424260443</c:v>
                </c:pt>
                <c:pt idx="685">
                  <c:v>3.04323925969972</c:v>
                </c:pt>
                <c:pt idx="686">
                  <c:v>3.04513609335514</c:v>
                </c:pt>
                <c:pt idx="687">
                  <c:v>3.04703292701056</c:v>
                </c:pt>
                <c:pt idx="688">
                  <c:v>3.04892976066597</c:v>
                </c:pt>
                <c:pt idx="689">
                  <c:v>3.05082659432139</c:v>
                </c:pt>
                <c:pt idx="690">
                  <c:v>3.05272342797681</c:v>
                </c:pt>
                <c:pt idx="691">
                  <c:v>3.05462026163223</c:v>
                </c:pt>
                <c:pt idx="692">
                  <c:v>3.05651709528765</c:v>
                </c:pt>
                <c:pt idx="693">
                  <c:v>3.05841392894307</c:v>
                </c:pt>
                <c:pt idx="694">
                  <c:v>3.06031076259849</c:v>
                </c:pt>
                <c:pt idx="695">
                  <c:v>3.06220759625391</c:v>
                </c:pt>
                <c:pt idx="696">
                  <c:v>3.06410442990932</c:v>
                </c:pt>
                <c:pt idx="697">
                  <c:v>3.06600126356474</c:v>
                </c:pt>
                <c:pt idx="698">
                  <c:v>3.06789809722016</c:v>
                </c:pt>
                <c:pt idx="699">
                  <c:v>3.06979493087558</c:v>
                </c:pt>
                <c:pt idx="700">
                  <c:v>3.0706866359447</c:v>
                </c:pt>
                <c:pt idx="701">
                  <c:v>3.07157834101383</c:v>
                </c:pt>
                <c:pt idx="702">
                  <c:v>3.07247004608295</c:v>
                </c:pt>
                <c:pt idx="703">
                  <c:v>3.07336175115208</c:v>
                </c:pt>
                <c:pt idx="704">
                  <c:v>3.0742534562212</c:v>
                </c:pt>
                <c:pt idx="705">
                  <c:v>3.07514516129033</c:v>
                </c:pt>
                <c:pt idx="706">
                  <c:v>3.07603686635945</c:v>
                </c:pt>
                <c:pt idx="707">
                  <c:v>3.07692857142857</c:v>
                </c:pt>
                <c:pt idx="708">
                  <c:v>3.0778202764977</c:v>
                </c:pt>
                <c:pt idx="709">
                  <c:v>3.07871198156682</c:v>
                </c:pt>
                <c:pt idx="710">
                  <c:v>3.07960368663595</c:v>
                </c:pt>
                <c:pt idx="711">
                  <c:v>3.08049539170507</c:v>
                </c:pt>
                <c:pt idx="712">
                  <c:v>3.0813870967742</c:v>
                </c:pt>
                <c:pt idx="713">
                  <c:v>3.08227880184332</c:v>
                </c:pt>
                <c:pt idx="714">
                  <c:v>3.08317050691245</c:v>
                </c:pt>
                <c:pt idx="715">
                  <c:v>3.08406221198157</c:v>
                </c:pt>
                <c:pt idx="716">
                  <c:v>3.08495391705069</c:v>
                </c:pt>
                <c:pt idx="717">
                  <c:v>3.08584562211982</c:v>
                </c:pt>
                <c:pt idx="718">
                  <c:v>3.08673732718894</c:v>
                </c:pt>
                <c:pt idx="719">
                  <c:v>3.08762903225807</c:v>
                </c:pt>
                <c:pt idx="720">
                  <c:v>3.08852073732719</c:v>
                </c:pt>
                <c:pt idx="721">
                  <c:v>3.08941244239632</c:v>
                </c:pt>
                <c:pt idx="722">
                  <c:v>3.09030414746544</c:v>
                </c:pt>
                <c:pt idx="723">
                  <c:v>3.09119585253456</c:v>
                </c:pt>
                <c:pt idx="724">
                  <c:v>3.09208755760369</c:v>
                </c:pt>
                <c:pt idx="725">
                  <c:v>3.09297926267281</c:v>
                </c:pt>
                <c:pt idx="726">
                  <c:v>3.09387096774194</c:v>
                </c:pt>
                <c:pt idx="727">
                  <c:v>3.09476267281106</c:v>
                </c:pt>
                <c:pt idx="728">
                  <c:v>3.09565437788019</c:v>
                </c:pt>
                <c:pt idx="729">
                  <c:v>3.09654608294931</c:v>
                </c:pt>
              </c:numCache>
            </c:numRef>
          </c:yVal>
          <c:smooth val="0"/>
        </c:ser>
        <c:axId val="90113910"/>
        <c:axId val="55246283"/>
      </c:scatterChart>
      <c:scatterChart>
        <c:scatterStyle val="lineMarker"/>
        <c:varyColors val="0"/>
        <c:ser>
          <c:idx val="1"/>
          <c:order val="1"/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calculation'!$M$3:$M$149</c:f>
              <c:numCache>
                <c:formatCode>General</c:formatCode>
                <c:ptCount val="147"/>
                <c:pt idx="28">
                  <c:v>44166</c:v>
                </c:pt>
                <c:pt idx="29">
                  <c:v>44216</c:v>
                </c:pt>
                <c:pt idx="30">
                  <c:v>44362</c:v>
                </c:pt>
                <c:pt idx="31">
                  <c:v>44377</c:v>
                </c:pt>
                <c:pt idx="32">
                  <c:v>44392</c:v>
                </c:pt>
                <c:pt idx="33">
                  <c:v>44407</c:v>
                </c:pt>
                <c:pt idx="34">
                  <c:v>44423</c:v>
                </c:pt>
                <c:pt idx="35">
                  <c:v>44435</c:v>
                </c:pt>
                <c:pt idx="36">
                  <c:v>44444</c:v>
                </c:pt>
                <c:pt idx="37">
                  <c:v>44459</c:v>
                </c:pt>
                <c:pt idx="38">
                  <c:v>44484</c:v>
                </c:pt>
                <c:pt idx="39">
                  <c:v>44576</c:v>
                </c:pt>
                <c:pt idx="40">
                  <c:v>44743</c:v>
                </c:pt>
              </c:numCache>
            </c:numRef>
          </c:xVal>
          <c:yVal>
            <c:numRef>
              <c:f>'Norwegian Trench calculation'!$O$3:$O$149</c:f>
              <c:numCache>
                <c:formatCode>General</c:formatCode>
                <c:ptCount val="147"/>
                <c:pt idx="0">
                  <c:v>2.33270545973024</c:v>
                </c:pt>
                <c:pt idx="1">
                  <c:v>2.17225459170331</c:v>
                </c:pt>
                <c:pt idx="2">
                  <c:v>2.48341425418156</c:v>
                </c:pt>
                <c:pt idx="3">
                  <c:v>2.47196738382031</c:v>
                </c:pt>
                <c:pt idx="4">
                  <c:v>2.55311081543618</c:v>
                </c:pt>
                <c:pt idx="5">
                  <c:v>2.45095912360844</c:v>
                </c:pt>
                <c:pt idx="6">
                  <c:v>2.72310344501522</c:v>
                </c:pt>
                <c:pt idx="7">
                  <c:v>2.59973162794769</c:v>
                </c:pt>
                <c:pt idx="8">
                  <c:v>2.64721563908789</c:v>
                </c:pt>
                <c:pt idx="9">
                  <c:v>2.73371192221922</c:v>
                </c:pt>
                <c:pt idx="10">
                  <c:v>2.57963300557586</c:v>
                </c:pt>
                <c:pt idx="11">
                  <c:v>2.63502918919733</c:v>
                </c:pt>
                <c:pt idx="12">
                  <c:v>2.58240779694246</c:v>
                </c:pt>
                <c:pt idx="13">
                  <c:v>2.49294526992874</c:v>
                </c:pt>
                <c:pt idx="14">
                  <c:v>2.36729932598022</c:v>
                </c:pt>
                <c:pt idx="15">
                  <c:v>2.64903320102292</c:v>
                </c:pt>
                <c:pt idx="16">
                  <c:v>2.6675442863074</c:v>
                </c:pt>
                <c:pt idx="17">
                  <c:v>2.67292048255292</c:v>
                </c:pt>
                <c:pt idx="18">
                  <c:v>2.73424484269942</c:v>
                </c:pt>
                <c:pt idx="19">
                  <c:v>2.70479020314466</c:v>
                </c:pt>
                <c:pt idx="20">
                  <c:v>2.82408949487854</c:v>
                </c:pt>
                <c:pt idx="21">
                  <c:v>2.74328738687868</c:v>
                </c:pt>
                <c:pt idx="22">
                  <c:v>2.77080191325792</c:v>
                </c:pt>
                <c:pt idx="23">
                  <c:v>2.76341073554285</c:v>
                </c:pt>
                <c:pt idx="24">
                  <c:v>2.68735686528126</c:v>
                </c:pt>
                <c:pt idx="25">
                  <c:v>2.71185767454832</c:v>
                </c:pt>
                <c:pt idx="26">
                  <c:v>2.51923203057857</c:v>
                </c:pt>
                <c:pt idx="27">
                  <c:v>2.63389174630247</c:v>
                </c:pt>
                <c:pt idx="28">
                  <c:v>2.65122843332001</c:v>
                </c:pt>
                <c:pt idx="29">
                  <c:v>2.41382383020767</c:v>
                </c:pt>
                <c:pt idx="30">
                  <c:v>2.81305547016914</c:v>
                </c:pt>
                <c:pt idx="31">
                  <c:v>2.77640263350777</c:v>
                </c:pt>
                <c:pt idx="32">
                  <c:v>2.77193839619534</c:v>
                </c:pt>
                <c:pt idx="33">
                  <c:v>2.76552810761744</c:v>
                </c:pt>
                <c:pt idx="34">
                  <c:v>2.80799668582458</c:v>
                </c:pt>
                <c:pt idx="35">
                  <c:v>2.69270590391859</c:v>
                </c:pt>
                <c:pt idx="36">
                  <c:v>2.77852462161361</c:v>
                </c:pt>
                <c:pt idx="37">
                  <c:v>2.76427054172444</c:v>
                </c:pt>
                <c:pt idx="38">
                  <c:v>2.6971836430523</c:v>
                </c:pt>
                <c:pt idx="39">
                  <c:v>2.56802508123928</c:v>
                </c:pt>
                <c:pt idx="40">
                  <c:v>2.78038224387771</c:v>
                </c:pt>
                <c:pt idx="41">
                  <c:v>2.66533651331571</c:v>
                </c:pt>
                <c:pt idx="42">
                  <c:v>2.77722826144258</c:v>
                </c:pt>
                <c:pt idx="43">
                  <c:v>2.76129914066132</c:v>
                </c:pt>
                <c:pt idx="44">
                  <c:v>2.65975597302833</c:v>
                </c:pt>
                <c:pt idx="45">
                  <c:v>2.5743169616127</c:v>
                </c:pt>
                <c:pt idx="46">
                  <c:v>2.57151017141563</c:v>
                </c:pt>
                <c:pt idx="47">
                  <c:v>2.58181932178317</c:v>
                </c:pt>
              </c:numCache>
            </c:numRef>
          </c:yVal>
          <c:smooth val="0"/>
        </c:ser>
        <c:axId val="64518401"/>
        <c:axId val="29184305"/>
      </c:scatterChart>
      <c:valAx>
        <c:axId val="90113910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55246283"/>
        <c:crosses val="autoZero"/>
        <c:crossBetween val="midCat"/>
        <c:majorUnit val="30.45"/>
      </c:valAx>
      <c:valAx>
        <c:axId val="55246283"/>
        <c:scaling>
          <c:orientation val="maxMin"/>
          <c:max val="4.5"/>
          <c:min val="2.5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90113910"/>
        <c:crosses val="autoZero"/>
        <c:crossBetween val="midCat"/>
        <c:majorUnit val="0.5"/>
      </c:valAx>
      <c:valAx>
        <c:axId val="64518401"/>
        <c:scaling>
          <c:orientation val="minMax"/>
        </c:scaling>
        <c:delete val="1"/>
        <c:axPos val="t"/>
        <c:numFmt formatCode="[$-409]d/mmm/yyyy;@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29184305"/>
        <c:crossBetween val="midCat"/>
      </c:valAx>
      <c:valAx>
        <c:axId val="29184305"/>
        <c:scaling>
          <c:orientation val="maxMin"/>
          <c:max val="3.5"/>
          <c:min val="2.5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64518401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677519751017477"/>
          <c:y val="0.171114405732641"/>
          <c:w val="0.864097039342431"/>
          <c:h val="0.728935013590314"/>
        </c:manualLayout>
      </c:layout>
      <c:scatterChart>
        <c:scatterStyle val="line"/>
        <c:varyColors val="0"/>
        <c:ser>
          <c:idx val="0"/>
          <c:order val="0"/>
          <c:spPr>
            <a:solidFill>
              <a:srgbClr val="4472c4"/>
            </a:solidFill>
            <a:ln cap="rnd"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calculation'!$BQ$3:$BQ$59</c:f>
              <c:numCache>
                <c:formatCode>General</c:formatCode>
                <c:ptCount val="57"/>
                <c:pt idx="0">
                  <c:v>44216</c:v>
                </c:pt>
                <c:pt idx="1">
                  <c:v>44362</c:v>
                </c:pt>
                <c:pt idx="2">
                  <c:v>44377</c:v>
                </c:pt>
                <c:pt idx="3">
                  <c:v>44392</c:v>
                </c:pt>
                <c:pt idx="4">
                  <c:v>44407</c:v>
                </c:pt>
                <c:pt idx="5">
                  <c:v>44423</c:v>
                </c:pt>
                <c:pt idx="6">
                  <c:v>44435</c:v>
                </c:pt>
                <c:pt idx="7">
                  <c:v>44444</c:v>
                </c:pt>
                <c:pt idx="8">
                  <c:v>44459</c:v>
                </c:pt>
                <c:pt idx="9">
                  <c:v>44484</c:v>
                </c:pt>
                <c:pt idx="10">
                  <c:v>44576</c:v>
                </c:pt>
                <c:pt idx="11">
                  <c:v>44743</c:v>
                </c:pt>
              </c:numCache>
            </c:numRef>
          </c:xVal>
          <c:yVal>
            <c:numRef>
              <c:f>'Norwegian Trench calculation'!$BR$3:$BR$59</c:f>
              <c:numCache>
                <c:formatCode>General</c:formatCode>
                <c:ptCount val="57"/>
                <c:pt idx="0">
                  <c:v>0.0761768482868926</c:v>
                </c:pt>
                <c:pt idx="1">
                  <c:v>0.674772444491806</c:v>
                </c:pt>
                <c:pt idx="2">
                  <c:v>0.556735191260034</c:v>
                </c:pt>
                <c:pt idx="3">
                  <c:v>0.535889035099187</c:v>
                </c:pt>
                <c:pt idx="4">
                  <c:v>0.615548924435483</c:v>
                </c:pt>
                <c:pt idx="5">
                  <c:v>0.820732002029463</c:v>
                </c:pt>
                <c:pt idx="6">
                  <c:v>1.02653610806254</c:v>
                </c:pt>
                <c:pt idx="7">
                  <c:v>0.668366227719539</c:v>
                </c:pt>
                <c:pt idx="8">
                  <c:v>0.448329325830593</c:v>
                </c:pt>
                <c:pt idx="9">
                  <c:v>0.132577301498981</c:v>
                </c:pt>
                <c:pt idx="10">
                  <c:v>0.0636707715916756</c:v>
                </c:pt>
                <c:pt idx="11">
                  <c:v>0.060414879862556</c:v>
                </c:pt>
              </c:numCache>
            </c:numRef>
          </c:yVal>
          <c:smooth val="0"/>
        </c:ser>
        <c:ser>
          <c:idx val="1"/>
          <c:order val="1"/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calculation'!$BT$3:$BT$367</c:f>
              <c:numCache>
                <c:formatCode>General</c:formatCode>
                <c:ptCount val="365"/>
                <c:pt idx="0">
                  <c:v>44242</c:v>
                </c:pt>
                <c:pt idx="1">
                  <c:v>44243</c:v>
                </c:pt>
                <c:pt idx="2">
                  <c:v>44244</c:v>
                </c:pt>
                <c:pt idx="3">
                  <c:v>44245</c:v>
                </c:pt>
                <c:pt idx="4">
                  <c:v>44246</c:v>
                </c:pt>
                <c:pt idx="5">
                  <c:v>44247</c:v>
                </c:pt>
                <c:pt idx="6">
                  <c:v>44248</c:v>
                </c:pt>
                <c:pt idx="7">
                  <c:v>44249</c:v>
                </c:pt>
                <c:pt idx="8">
                  <c:v>44250</c:v>
                </c:pt>
                <c:pt idx="9">
                  <c:v>44251</c:v>
                </c:pt>
                <c:pt idx="10">
                  <c:v>44252</c:v>
                </c:pt>
                <c:pt idx="11">
                  <c:v>44253</c:v>
                </c:pt>
                <c:pt idx="12">
                  <c:v>44254</c:v>
                </c:pt>
                <c:pt idx="13">
                  <c:v>44255</c:v>
                </c:pt>
                <c:pt idx="14">
                  <c:v>44256</c:v>
                </c:pt>
                <c:pt idx="15">
                  <c:v>44257</c:v>
                </c:pt>
                <c:pt idx="16">
                  <c:v>44258</c:v>
                </c:pt>
                <c:pt idx="17">
                  <c:v>44259</c:v>
                </c:pt>
                <c:pt idx="18">
                  <c:v>44260</c:v>
                </c:pt>
                <c:pt idx="19">
                  <c:v>44261</c:v>
                </c:pt>
                <c:pt idx="20">
                  <c:v>44262</c:v>
                </c:pt>
                <c:pt idx="21">
                  <c:v>44263</c:v>
                </c:pt>
                <c:pt idx="22">
                  <c:v>44264</c:v>
                </c:pt>
                <c:pt idx="23">
                  <c:v>44265</c:v>
                </c:pt>
                <c:pt idx="24">
                  <c:v>44266</c:v>
                </c:pt>
                <c:pt idx="25">
                  <c:v>44267</c:v>
                </c:pt>
                <c:pt idx="26">
                  <c:v>44268</c:v>
                </c:pt>
                <c:pt idx="27">
                  <c:v>44269</c:v>
                </c:pt>
                <c:pt idx="28">
                  <c:v>44270</c:v>
                </c:pt>
                <c:pt idx="29">
                  <c:v>44271</c:v>
                </c:pt>
                <c:pt idx="30">
                  <c:v>44272</c:v>
                </c:pt>
                <c:pt idx="31">
                  <c:v>44273</c:v>
                </c:pt>
                <c:pt idx="32">
                  <c:v>44274</c:v>
                </c:pt>
                <c:pt idx="33">
                  <c:v>44275</c:v>
                </c:pt>
                <c:pt idx="34">
                  <c:v>44276</c:v>
                </c:pt>
                <c:pt idx="35">
                  <c:v>44277</c:v>
                </c:pt>
                <c:pt idx="36">
                  <c:v>44278</c:v>
                </c:pt>
                <c:pt idx="37">
                  <c:v>44279</c:v>
                </c:pt>
                <c:pt idx="38">
                  <c:v>44280</c:v>
                </c:pt>
                <c:pt idx="39">
                  <c:v>44281</c:v>
                </c:pt>
                <c:pt idx="40">
                  <c:v>44282</c:v>
                </c:pt>
                <c:pt idx="41">
                  <c:v>44283</c:v>
                </c:pt>
                <c:pt idx="42">
                  <c:v>44284</c:v>
                </c:pt>
                <c:pt idx="43">
                  <c:v>44285</c:v>
                </c:pt>
                <c:pt idx="44">
                  <c:v>44286</c:v>
                </c:pt>
                <c:pt idx="45">
                  <c:v>44287</c:v>
                </c:pt>
                <c:pt idx="46">
                  <c:v>44288</c:v>
                </c:pt>
                <c:pt idx="47">
                  <c:v>44289</c:v>
                </c:pt>
                <c:pt idx="48">
                  <c:v>44290</c:v>
                </c:pt>
                <c:pt idx="49">
                  <c:v>44291</c:v>
                </c:pt>
                <c:pt idx="50">
                  <c:v>44292</c:v>
                </c:pt>
                <c:pt idx="51">
                  <c:v>44293</c:v>
                </c:pt>
                <c:pt idx="52">
                  <c:v>44294</c:v>
                </c:pt>
                <c:pt idx="53">
                  <c:v>44295</c:v>
                </c:pt>
                <c:pt idx="54">
                  <c:v>44296</c:v>
                </c:pt>
                <c:pt idx="55">
                  <c:v>44297</c:v>
                </c:pt>
                <c:pt idx="56">
                  <c:v>44298</c:v>
                </c:pt>
                <c:pt idx="57">
                  <c:v>44299</c:v>
                </c:pt>
                <c:pt idx="58">
                  <c:v>44300</c:v>
                </c:pt>
                <c:pt idx="59">
                  <c:v>44301</c:v>
                </c:pt>
                <c:pt idx="60">
                  <c:v>44302</c:v>
                </c:pt>
                <c:pt idx="61">
                  <c:v>44303</c:v>
                </c:pt>
                <c:pt idx="62">
                  <c:v>44304</c:v>
                </c:pt>
                <c:pt idx="63">
                  <c:v>44305</c:v>
                </c:pt>
                <c:pt idx="64">
                  <c:v>44306</c:v>
                </c:pt>
                <c:pt idx="65">
                  <c:v>44307</c:v>
                </c:pt>
                <c:pt idx="66">
                  <c:v>44308</c:v>
                </c:pt>
                <c:pt idx="67">
                  <c:v>44309</c:v>
                </c:pt>
                <c:pt idx="68">
                  <c:v>44310</c:v>
                </c:pt>
                <c:pt idx="69">
                  <c:v>44311</c:v>
                </c:pt>
                <c:pt idx="70">
                  <c:v>44312</c:v>
                </c:pt>
                <c:pt idx="71">
                  <c:v>44313</c:v>
                </c:pt>
                <c:pt idx="72">
                  <c:v>44314</c:v>
                </c:pt>
                <c:pt idx="73">
                  <c:v>44315</c:v>
                </c:pt>
                <c:pt idx="74">
                  <c:v>44316</c:v>
                </c:pt>
                <c:pt idx="75">
                  <c:v>44317</c:v>
                </c:pt>
                <c:pt idx="76">
                  <c:v>44318</c:v>
                </c:pt>
                <c:pt idx="77">
                  <c:v>44319</c:v>
                </c:pt>
                <c:pt idx="78">
                  <c:v>44320</c:v>
                </c:pt>
                <c:pt idx="79">
                  <c:v>44321</c:v>
                </c:pt>
                <c:pt idx="80">
                  <c:v>44322</c:v>
                </c:pt>
                <c:pt idx="81">
                  <c:v>44323</c:v>
                </c:pt>
                <c:pt idx="82">
                  <c:v>44324</c:v>
                </c:pt>
                <c:pt idx="83">
                  <c:v>44325</c:v>
                </c:pt>
                <c:pt idx="84">
                  <c:v>44326</c:v>
                </c:pt>
                <c:pt idx="85">
                  <c:v>44327</c:v>
                </c:pt>
                <c:pt idx="86">
                  <c:v>44328</c:v>
                </c:pt>
                <c:pt idx="87">
                  <c:v>44329</c:v>
                </c:pt>
                <c:pt idx="88">
                  <c:v>44330</c:v>
                </c:pt>
                <c:pt idx="89">
                  <c:v>44331</c:v>
                </c:pt>
                <c:pt idx="90">
                  <c:v>44332</c:v>
                </c:pt>
                <c:pt idx="91">
                  <c:v>44333</c:v>
                </c:pt>
                <c:pt idx="92">
                  <c:v>44334</c:v>
                </c:pt>
                <c:pt idx="93">
                  <c:v>44335</c:v>
                </c:pt>
                <c:pt idx="94">
                  <c:v>44336</c:v>
                </c:pt>
                <c:pt idx="95">
                  <c:v>44337</c:v>
                </c:pt>
                <c:pt idx="96">
                  <c:v>44338</c:v>
                </c:pt>
                <c:pt idx="97">
                  <c:v>44339</c:v>
                </c:pt>
                <c:pt idx="98">
                  <c:v>44340</c:v>
                </c:pt>
                <c:pt idx="99">
                  <c:v>44341</c:v>
                </c:pt>
                <c:pt idx="100">
                  <c:v>44342</c:v>
                </c:pt>
                <c:pt idx="101">
                  <c:v>44343</c:v>
                </c:pt>
                <c:pt idx="102">
                  <c:v>44344</c:v>
                </c:pt>
                <c:pt idx="103">
                  <c:v>44345</c:v>
                </c:pt>
                <c:pt idx="104">
                  <c:v>44346</c:v>
                </c:pt>
                <c:pt idx="105">
                  <c:v>44347</c:v>
                </c:pt>
                <c:pt idx="106">
                  <c:v>44348</c:v>
                </c:pt>
                <c:pt idx="107">
                  <c:v>44349</c:v>
                </c:pt>
                <c:pt idx="108">
                  <c:v>44350</c:v>
                </c:pt>
                <c:pt idx="109">
                  <c:v>44351</c:v>
                </c:pt>
                <c:pt idx="110">
                  <c:v>44352</c:v>
                </c:pt>
                <c:pt idx="111">
                  <c:v>44353</c:v>
                </c:pt>
                <c:pt idx="112">
                  <c:v>44354</c:v>
                </c:pt>
                <c:pt idx="113">
                  <c:v>44355</c:v>
                </c:pt>
                <c:pt idx="114">
                  <c:v>44356</c:v>
                </c:pt>
                <c:pt idx="115">
                  <c:v>44357</c:v>
                </c:pt>
                <c:pt idx="116">
                  <c:v>44358</c:v>
                </c:pt>
                <c:pt idx="117">
                  <c:v>44359</c:v>
                </c:pt>
                <c:pt idx="118">
                  <c:v>44360</c:v>
                </c:pt>
                <c:pt idx="119">
                  <c:v>44361</c:v>
                </c:pt>
                <c:pt idx="120">
                  <c:v>44362</c:v>
                </c:pt>
                <c:pt idx="121">
                  <c:v>44363</c:v>
                </c:pt>
                <c:pt idx="122">
                  <c:v>44364</c:v>
                </c:pt>
                <c:pt idx="123">
                  <c:v>44365</c:v>
                </c:pt>
                <c:pt idx="124">
                  <c:v>44366</c:v>
                </c:pt>
                <c:pt idx="125">
                  <c:v>44367</c:v>
                </c:pt>
                <c:pt idx="126">
                  <c:v>44368</c:v>
                </c:pt>
                <c:pt idx="127">
                  <c:v>44369</c:v>
                </c:pt>
                <c:pt idx="128">
                  <c:v>44370</c:v>
                </c:pt>
                <c:pt idx="129">
                  <c:v>44371</c:v>
                </c:pt>
                <c:pt idx="130">
                  <c:v>44372</c:v>
                </c:pt>
                <c:pt idx="131">
                  <c:v>44373</c:v>
                </c:pt>
                <c:pt idx="132">
                  <c:v>44374</c:v>
                </c:pt>
                <c:pt idx="133">
                  <c:v>44375</c:v>
                </c:pt>
                <c:pt idx="134">
                  <c:v>44376</c:v>
                </c:pt>
                <c:pt idx="135">
                  <c:v>44377</c:v>
                </c:pt>
                <c:pt idx="136">
                  <c:v>44378</c:v>
                </c:pt>
                <c:pt idx="137">
                  <c:v>44379</c:v>
                </c:pt>
                <c:pt idx="138">
                  <c:v>44380</c:v>
                </c:pt>
                <c:pt idx="139">
                  <c:v>44381</c:v>
                </c:pt>
                <c:pt idx="140">
                  <c:v>44382</c:v>
                </c:pt>
                <c:pt idx="141">
                  <c:v>44383</c:v>
                </c:pt>
                <c:pt idx="142">
                  <c:v>44384</c:v>
                </c:pt>
                <c:pt idx="143">
                  <c:v>44385</c:v>
                </c:pt>
                <c:pt idx="144">
                  <c:v>44386</c:v>
                </c:pt>
                <c:pt idx="145">
                  <c:v>44387</c:v>
                </c:pt>
                <c:pt idx="146">
                  <c:v>44388</c:v>
                </c:pt>
                <c:pt idx="147">
                  <c:v>44389</c:v>
                </c:pt>
                <c:pt idx="148">
                  <c:v>44390</c:v>
                </c:pt>
                <c:pt idx="149">
                  <c:v>44391</c:v>
                </c:pt>
                <c:pt idx="150">
                  <c:v>44392</c:v>
                </c:pt>
                <c:pt idx="151">
                  <c:v>44393</c:v>
                </c:pt>
                <c:pt idx="152">
                  <c:v>44394</c:v>
                </c:pt>
                <c:pt idx="153">
                  <c:v>44395</c:v>
                </c:pt>
                <c:pt idx="154">
                  <c:v>44396</c:v>
                </c:pt>
                <c:pt idx="155">
                  <c:v>44397</c:v>
                </c:pt>
                <c:pt idx="156">
                  <c:v>44398</c:v>
                </c:pt>
                <c:pt idx="157">
                  <c:v>44399</c:v>
                </c:pt>
                <c:pt idx="158">
                  <c:v>44400</c:v>
                </c:pt>
                <c:pt idx="159">
                  <c:v>44401</c:v>
                </c:pt>
                <c:pt idx="160">
                  <c:v>44402</c:v>
                </c:pt>
                <c:pt idx="161">
                  <c:v>44403</c:v>
                </c:pt>
                <c:pt idx="162">
                  <c:v>44404</c:v>
                </c:pt>
                <c:pt idx="163">
                  <c:v>44405</c:v>
                </c:pt>
                <c:pt idx="164">
                  <c:v>44406</c:v>
                </c:pt>
                <c:pt idx="165">
                  <c:v>44407</c:v>
                </c:pt>
                <c:pt idx="166">
                  <c:v>44408</c:v>
                </c:pt>
                <c:pt idx="167">
                  <c:v>44409</c:v>
                </c:pt>
                <c:pt idx="168">
                  <c:v>44410</c:v>
                </c:pt>
                <c:pt idx="169">
                  <c:v>44411</c:v>
                </c:pt>
                <c:pt idx="170">
                  <c:v>44412</c:v>
                </c:pt>
                <c:pt idx="171">
                  <c:v>44413</c:v>
                </c:pt>
                <c:pt idx="172">
                  <c:v>44414</c:v>
                </c:pt>
                <c:pt idx="173">
                  <c:v>44415</c:v>
                </c:pt>
                <c:pt idx="174">
                  <c:v>44416</c:v>
                </c:pt>
                <c:pt idx="175">
                  <c:v>44417</c:v>
                </c:pt>
                <c:pt idx="176">
                  <c:v>44418</c:v>
                </c:pt>
                <c:pt idx="177">
                  <c:v>44419</c:v>
                </c:pt>
                <c:pt idx="178">
                  <c:v>44420</c:v>
                </c:pt>
                <c:pt idx="179">
                  <c:v>44421</c:v>
                </c:pt>
                <c:pt idx="180">
                  <c:v>44422</c:v>
                </c:pt>
                <c:pt idx="181">
                  <c:v>44423</c:v>
                </c:pt>
                <c:pt idx="182">
                  <c:v>44424</c:v>
                </c:pt>
                <c:pt idx="183">
                  <c:v>44425</c:v>
                </c:pt>
                <c:pt idx="184">
                  <c:v>44426</c:v>
                </c:pt>
                <c:pt idx="185">
                  <c:v>44427</c:v>
                </c:pt>
                <c:pt idx="186">
                  <c:v>44428</c:v>
                </c:pt>
                <c:pt idx="187">
                  <c:v>44429</c:v>
                </c:pt>
                <c:pt idx="188">
                  <c:v>44430</c:v>
                </c:pt>
                <c:pt idx="189">
                  <c:v>44431</c:v>
                </c:pt>
                <c:pt idx="190">
                  <c:v>44432</c:v>
                </c:pt>
                <c:pt idx="191">
                  <c:v>44433</c:v>
                </c:pt>
                <c:pt idx="192">
                  <c:v>44434</c:v>
                </c:pt>
                <c:pt idx="193">
                  <c:v>44435</c:v>
                </c:pt>
                <c:pt idx="194">
                  <c:v>44436</c:v>
                </c:pt>
                <c:pt idx="195">
                  <c:v>44437</c:v>
                </c:pt>
                <c:pt idx="196">
                  <c:v>44438</c:v>
                </c:pt>
                <c:pt idx="197">
                  <c:v>44439</c:v>
                </c:pt>
                <c:pt idx="198">
                  <c:v>44440</c:v>
                </c:pt>
                <c:pt idx="199">
                  <c:v>44441</c:v>
                </c:pt>
                <c:pt idx="200">
                  <c:v>44442</c:v>
                </c:pt>
                <c:pt idx="201">
                  <c:v>44443</c:v>
                </c:pt>
                <c:pt idx="202">
                  <c:v>44444</c:v>
                </c:pt>
                <c:pt idx="203">
                  <c:v>44445</c:v>
                </c:pt>
                <c:pt idx="204">
                  <c:v>44446</c:v>
                </c:pt>
                <c:pt idx="205">
                  <c:v>44447</c:v>
                </c:pt>
                <c:pt idx="206">
                  <c:v>44448</c:v>
                </c:pt>
                <c:pt idx="207">
                  <c:v>44449</c:v>
                </c:pt>
                <c:pt idx="208">
                  <c:v>44450</c:v>
                </c:pt>
                <c:pt idx="209">
                  <c:v>44451</c:v>
                </c:pt>
                <c:pt idx="210">
                  <c:v>44452</c:v>
                </c:pt>
                <c:pt idx="211">
                  <c:v>44453</c:v>
                </c:pt>
                <c:pt idx="212">
                  <c:v>44454</c:v>
                </c:pt>
                <c:pt idx="213">
                  <c:v>44455</c:v>
                </c:pt>
                <c:pt idx="214">
                  <c:v>44456</c:v>
                </c:pt>
                <c:pt idx="215">
                  <c:v>44457</c:v>
                </c:pt>
                <c:pt idx="216">
                  <c:v>44458</c:v>
                </c:pt>
                <c:pt idx="217">
                  <c:v>44459</c:v>
                </c:pt>
                <c:pt idx="218">
                  <c:v>44460</c:v>
                </c:pt>
                <c:pt idx="219">
                  <c:v>44461</c:v>
                </c:pt>
                <c:pt idx="220">
                  <c:v>44462</c:v>
                </c:pt>
                <c:pt idx="221">
                  <c:v>44463</c:v>
                </c:pt>
                <c:pt idx="222">
                  <c:v>44464</c:v>
                </c:pt>
                <c:pt idx="223">
                  <c:v>44465</c:v>
                </c:pt>
                <c:pt idx="224">
                  <c:v>44466</c:v>
                </c:pt>
                <c:pt idx="225">
                  <c:v>44467</c:v>
                </c:pt>
                <c:pt idx="226">
                  <c:v>44468</c:v>
                </c:pt>
                <c:pt idx="227">
                  <c:v>44469</c:v>
                </c:pt>
                <c:pt idx="228">
                  <c:v>44470</c:v>
                </c:pt>
                <c:pt idx="229">
                  <c:v>44471</c:v>
                </c:pt>
                <c:pt idx="230">
                  <c:v>44472</c:v>
                </c:pt>
                <c:pt idx="231">
                  <c:v>44473</c:v>
                </c:pt>
                <c:pt idx="232">
                  <c:v>44474</c:v>
                </c:pt>
                <c:pt idx="233">
                  <c:v>44475</c:v>
                </c:pt>
                <c:pt idx="234">
                  <c:v>44476</c:v>
                </c:pt>
                <c:pt idx="235">
                  <c:v>44477</c:v>
                </c:pt>
                <c:pt idx="236">
                  <c:v>44478</c:v>
                </c:pt>
                <c:pt idx="237">
                  <c:v>44479</c:v>
                </c:pt>
                <c:pt idx="238">
                  <c:v>44480</c:v>
                </c:pt>
                <c:pt idx="239">
                  <c:v>44481</c:v>
                </c:pt>
                <c:pt idx="240">
                  <c:v>44482</c:v>
                </c:pt>
                <c:pt idx="241">
                  <c:v>44483</c:v>
                </c:pt>
                <c:pt idx="242">
                  <c:v>44484</c:v>
                </c:pt>
                <c:pt idx="243">
                  <c:v>44485</c:v>
                </c:pt>
                <c:pt idx="244">
                  <c:v>44486</c:v>
                </c:pt>
                <c:pt idx="245">
                  <c:v>44487</c:v>
                </c:pt>
                <c:pt idx="246">
                  <c:v>44488</c:v>
                </c:pt>
                <c:pt idx="247">
                  <c:v>44489</c:v>
                </c:pt>
                <c:pt idx="248">
                  <c:v>44490</c:v>
                </c:pt>
                <c:pt idx="249">
                  <c:v>44491</c:v>
                </c:pt>
                <c:pt idx="250">
                  <c:v>44492</c:v>
                </c:pt>
                <c:pt idx="251">
                  <c:v>44493</c:v>
                </c:pt>
                <c:pt idx="252">
                  <c:v>44494</c:v>
                </c:pt>
                <c:pt idx="253">
                  <c:v>44495</c:v>
                </c:pt>
                <c:pt idx="254">
                  <c:v>44496</c:v>
                </c:pt>
                <c:pt idx="255">
                  <c:v>44497</c:v>
                </c:pt>
                <c:pt idx="256">
                  <c:v>44498</c:v>
                </c:pt>
                <c:pt idx="257">
                  <c:v>44499</c:v>
                </c:pt>
                <c:pt idx="258">
                  <c:v>44500</c:v>
                </c:pt>
                <c:pt idx="259">
                  <c:v>44501</c:v>
                </c:pt>
                <c:pt idx="260">
                  <c:v>44502</c:v>
                </c:pt>
                <c:pt idx="261">
                  <c:v>44503</c:v>
                </c:pt>
                <c:pt idx="262">
                  <c:v>44504</c:v>
                </c:pt>
                <c:pt idx="263">
                  <c:v>44505</c:v>
                </c:pt>
                <c:pt idx="264">
                  <c:v>44506</c:v>
                </c:pt>
                <c:pt idx="265">
                  <c:v>44507</c:v>
                </c:pt>
                <c:pt idx="266">
                  <c:v>44508</c:v>
                </c:pt>
                <c:pt idx="267">
                  <c:v>44509</c:v>
                </c:pt>
                <c:pt idx="268">
                  <c:v>44510</c:v>
                </c:pt>
                <c:pt idx="269">
                  <c:v>44511</c:v>
                </c:pt>
                <c:pt idx="270">
                  <c:v>44512</c:v>
                </c:pt>
                <c:pt idx="271">
                  <c:v>44513</c:v>
                </c:pt>
                <c:pt idx="272">
                  <c:v>44514</c:v>
                </c:pt>
                <c:pt idx="273">
                  <c:v>44515</c:v>
                </c:pt>
                <c:pt idx="274">
                  <c:v>44516</c:v>
                </c:pt>
                <c:pt idx="275">
                  <c:v>44517</c:v>
                </c:pt>
                <c:pt idx="276">
                  <c:v>44518</c:v>
                </c:pt>
                <c:pt idx="277">
                  <c:v>44519</c:v>
                </c:pt>
                <c:pt idx="278">
                  <c:v>44520</c:v>
                </c:pt>
                <c:pt idx="279">
                  <c:v>44521</c:v>
                </c:pt>
                <c:pt idx="280">
                  <c:v>44522</c:v>
                </c:pt>
                <c:pt idx="281">
                  <c:v>44523</c:v>
                </c:pt>
                <c:pt idx="282">
                  <c:v>44524</c:v>
                </c:pt>
                <c:pt idx="283">
                  <c:v>44525</c:v>
                </c:pt>
                <c:pt idx="284">
                  <c:v>44526</c:v>
                </c:pt>
                <c:pt idx="285">
                  <c:v>44527</c:v>
                </c:pt>
                <c:pt idx="286">
                  <c:v>44528</c:v>
                </c:pt>
                <c:pt idx="287">
                  <c:v>44529</c:v>
                </c:pt>
                <c:pt idx="288">
                  <c:v>44530</c:v>
                </c:pt>
                <c:pt idx="289">
                  <c:v>44531</c:v>
                </c:pt>
                <c:pt idx="290">
                  <c:v>44532</c:v>
                </c:pt>
                <c:pt idx="291">
                  <c:v>44533</c:v>
                </c:pt>
                <c:pt idx="292">
                  <c:v>44534</c:v>
                </c:pt>
                <c:pt idx="293">
                  <c:v>44535</c:v>
                </c:pt>
                <c:pt idx="294">
                  <c:v>44536</c:v>
                </c:pt>
                <c:pt idx="295">
                  <c:v>44537</c:v>
                </c:pt>
                <c:pt idx="296">
                  <c:v>44538</c:v>
                </c:pt>
                <c:pt idx="297">
                  <c:v>44539</c:v>
                </c:pt>
                <c:pt idx="298">
                  <c:v>44540</c:v>
                </c:pt>
                <c:pt idx="299">
                  <c:v>44541</c:v>
                </c:pt>
                <c:pt idx="300">
                  <c:v>44542</c:v>
                </c:pt>
                <c:pt idx="301">
                  <c:v>44543</c:v>
                </c:pt>
                <c:pt idx="302">
                  <c:v>44544</c:v>
                </c:pt>
                <c:pt idx="303">
                  <c:v>44545</c:v>
                </c:pt>
                <c:pt idx="304">
                  <c:v>44546</c:v>
                </c:pt>
                <c:pt idx="305">
                  <c:v>44547</c:v>
                </c:pt>
                <c:pt idx="306">
                  <c:v>44548</c:v>
                </c:pt>
                <c:pt idx="307">
                  <c:v>44549</c:v>
                </c:pt>
                <c:pt idx="308">
                  <c:v>44550</c:v>
                </c:pt>
                <c:pt idx="309">
                  <c:v>44551</c:v>
                </c:pt>
                <c:pt idx="310">
                  <c:v>44552</c:v>
                </c:pt>
                <c:pt idx="311">
                  <c:v>44553</c:v>
                </c:pt>
                <c:pt idx="312">
                  <c:v>44554</c:v>
                </c:pt>
                <c:pt idx="313">
                  <c:v>44555</c:v>
                </c:pt>
                <c:pt idx="314">
                  <c:v>44556</c:v>
                </c:pt>
                <c:pt idx="315">
                  <c:v>44557</c:v>
                </c:pt>
                <c:pt idx="316">
                  <c:v>44558</c:v>
                </c:pt>
                <c:pt idx="317">
                  <c:v>44559</c:v>
                </c:pt>
                <c:pt idx="318">
                  <c:v>44560</c:v>
                </c:pt>
                <c:pt idx="319">
                  <c:v>44561</c:v>
                </c:pt>
                <c:pt idx="320">
                  <c:v>44562</c:v>
                </c:pt>
                <c:pt idx="321">
                  <c:v>44563</c:v>
                </c:pt>
                <c:pt idx="322">
                  <c:v>44564</c:v>
                </c:pt>
                <c:pt idx="323">
                  <c:v>44565</c:v>
                </c:pt>
                <c:pt idx="324">
                  <c:v>44566</c:v>
                </c:pt>
                <c:pt idx="325">
                  <c:v>44567</c:v>
                </c:pt>
                <c:pt idx="326">
                  <c:v>44568</c:v>
                </c:pt>
                <c:pt idx="327">
                  <c:v>44569</c:v>
                </c:pt>
                <c:pt idx="328">
                  <c:v>44570</c:v>
                </c:pt>
                <c:pt idx="329">
                  <c:v>44571</c:v>
                </c:pt>
                <c:pt idx="330">
                  <c:v>44572</c:v>
                </c:pt>
                <c:pt idx="331">
                  <c:v>44573</c:v>
                </c:pt>
                <c:pt idx="332">
                  <c:v>44574</c:v>
                </c:pt>
                <c:pt idx="333">
                  <c:v>44575</c:v>
                </c:pt>
                <c:pt idx="334">
                  <c:v>44576</c:v>
                </c:pt>
                <c:pt idx="335">
                  <c:v>44577</c:v>
                </c:pt>
                <c:pt idx="336">
                  <c:v>44578</c:v>
                </c:pt>
                <c:pt idx="337">
                  <c:v>44579</c:v>
                </c:pt>
                <c:pt idx="338">
                  <c:v>44580</c:v>
                </c:pt>
                <c:pt idx="339">
                  <c:v>44581</c:v>
                </c:pt>
                <c:pt idx="340">
                  <c:v>44582</c:v>
                </c:pt>
                <c:pt idx="341">
                  <c:v>44583</c:v>
                </c:pt>
                <c:pt idx="342">
                  <c:v>44584</c:v>
                </c:pt>
                <c:pt idx="343">
                  <c:v>44585</c:v>
                </c:pt>
                <c:pt idx="344">
                  <c:v>44586</c:v>
                </c:pt>
                <c:pt idx="345">
                  <c:v>44587</c:v>
                </c:pt>
                <c:pt idx="346">
                  <c:v>44588</c:v>
                </c:pt>
                <c:pt idx="347">
                  <c:v>44589</c:v>
                </c:pt>
                <c:pt idx="348">
                  <c:v>44590</c:v>
                </c:pt>
                <c:pt idx="349">
                  <c:v>44591</c:v>
                </c:pt>
                <c:pt idx="350">
                  <c:v>44592</c:v>
                </c:pt>
                <c:pt idx="351">
                  <c:v>44593</c:v>
                </c:pt>
                <c:pt idx="352">
                  <c:v>44594</c:v>
                </c:pt>
                <c:pt idx="353">
                  <c:v>44595</c:v>
                </c:pt>
                <c:pt idx="354">
                  <c:v>44596</c:v>
                </c:pt>
                <c:pt idx="355">
                  <c:v>44597</c:v>
                </c:pt>
                <c:pt idx="356">
                  <c:v>44598</c:v>
                </c:pt>
                <c:pt idx="357">
                  <c:v>44599</c:v>
                </c:pt>
                <c:pt idx="358">
                  <c:v>44600</c:v>
                </c:pt>
                <c:pt idx="359">
                  <c:v>44601</c:v>
                </c:pt>
                <c:pt idx="360">
                  <c:v>44602</c:v>
                </c:pt>
                <c:pt idx="361">
                  <c:v>44603</c:v>
                </c:pt>
                <c:pt idx="362">
                  <c:v>44604</c:v>
                </c:pt>
                <c:pt idx="363">
                  <c:v>44605</c:v>
                </c:pt>
                <c:pt idx="364">
                  <c:v>44606</c:v>
                </c:pt>
              </c:numCache>
            </c:numRef>
          </c:xVal>
          <c:yVal>
            <c:numRef>
              <c:f>'Norwegian Trench calculation'!$BU$3:$BU$367</c:f>
              <c:numCache>
                <c:formatCode>General</c:formatCode>
                <c:ptCount val="365"/>
                <c:pt idx="0">
                  <c:v>0.182776064049411</c:v>
                </c:pt>
                <c:pt idx="1">
                  <c:v>0.186876033886431</c:v>
                </c:pt>
                <c:pt idx="2">
                  <c:v>0.190976003723451</c:v>
                </c:pt>
                <c:pt idx="3">
                  <c:v>0.195075973560471</c:v>
                </c:pt>
                <c:pt idx="4">
                  <c:v>0.199175943397491</c:v>
                </c:pt>
                <c:pt idx="5">
                  <c:v>0.203275913234511</c:v>
                </c:pt>
                <c:pt idx="6">
                  <c:v>0.207375883071531</c:v>
                </c:pt>
                <c:pt idx="7">
                  <c:v>0.211475852908551</c:v>
                </c:pt>
                <c:pt idx="8">
                  <c:v>0.215575822745571</c:v>
                </c:pt>
                <c:pt idx="9">
                  <c:v>0.219675792582591</c:v>
                </c:pt>
                <c:pt idx="10">
                  <c:v>0.223775762419611</c:v>
                </c:pt>
                <c:pt idx="11">
                  <c:v>0.227875732256631</c:v>
                </c:pt>
                <c:pt idx="12">
                  <c:v>0.231975702093651</c:v>
                </c:pt>
                <c:pt idx="13">
                  <c:v>0.236075671930671</c:v>
                </c:pt>
                <c:pt idx="14">
                  <c:v>0.240175641767691</c:v>
                </c:pt>
                <c:pt idx="15">
                  <c:v>0.244275611604711</c:v>
                </c:pt>
                <c:pt idx="16">
                  <c:v>0.248375581441731</c:v>
                </c:pt>
                <c:pt idx="17">
                  <c:v>0.252475551278751</c:v>
                </c:pt>
                <c:pt idx="18">
                  <c:v>0.256575521115771</c:v>
                </c:pt>
                <c:pt idx="19">
                  <c:v>0.260675490952791</c:v>
                </c:pt>
                <c:pt idx="20">
                  <c:v>0.264775460789811</c:v>
                </c:pt>
                <c:pt idx="21">
                  <c:v>0.26887543062683</c:v>
                </c:pt>
                <c:pt idx="22">
                  <c:v>0.27297540046385</c:v>
                </c:pt>
                <c:pt idx="23">
                  <c:v>0.27707537030087</c:v>
                </c:pt>
                <c:pt idx="24">
                  <c:v>0.28117534013789</c:v>
                </c:pt>
                <c:pt idx="25">
                  <c:v>0.28527530997491</c:v>
                </c:pt>
                <c:pt idx="26">
                  <c:v>0.28937527981193</c:v>
                </c:pt>
                <c:pt idx="27">
                  <c:v>0.29347524964895</c:v>
                </c:pt>
                <c:pt idx="28">
                  <c:v>0.29757521948597</c:v>
                </c:pt>
                <c:pt idx="29">
                  <c:v>0.30167518932299</c:v>
                </c:pt>
                <c:pt idx="30">
                  <c:v>0.30577515916001</c:v>
                </c:pt>
                <c:pt idx="31">
                  <c:v>0.30987512899703</c:v>
                </c:pt>
                <c:pt idx="32">
                  <c:v>0.31397509883405</c:v>
                </c:pt>
                <c:pt idx="33">
                  <c:v>0.31807506867107</c:v>
                </c:pt>
                <c:pt idx="34">
                  <c:v>0.32217503850809</c:v>
                </c:pt>
                <c:pt idx="35">
                  <c:v>0.32627500834511</c:v>
                </c:pt>
                <c:pt idx="36">
                  <c:v>0.33037497818213</c:v>
                </c:pt>
                <c:pt idx="37">
                  <c:v>0.33447494801915</c:v>
                </c:pt>
                <c:pt idx="38">
                  <c:v>0.33857491785617</c:v>
                </c:pt>
                <c:pt idx="39">
                  <c:v>0.34267488769319</c:v>
                </c:pt>
                <c:pt idx="40">
                  <c:v>0.34677485753021</c:v>
                </c:pt>
                <c:pt idx="41">
                  <c:v>0.35087482736723</c:v>
                </c:pt>
                <c:pt idx="42">
                  <c:v>0.354974797204249</c:v>
                </c:pt>
                <c:pt idx="43">
                  <c:v>0.359074767041269</c:v>
                </c:pt>
                <c:pt idx="44">
                  <c:v>0.363174736878289</c:v>
                </c:pt>
                <c:pt idx="45">
                  <c:v>0.367274706715309</c:v>
                </c:pt>
                <c:pt idx="46">
                  <c:v>0.371374676552329</c:v>
                </c:pt>
                <c:pt idx="47">
                  <c:v>0.375474646389349</c:v>
                </c:pt>
                <c:pt idx="48">
                  <c:v>0.379574616226369</c:v>
                </c:pt>
                <c:pt idx="49">
                  <c:v>0.383674586063389</c:v>
                </c:pt>
                <c:pt idx="50">
                  <c:v>0.387774555900409</c:v>
                </c:pt>
                <c:pt idx="51">
                  <c:v>0.391874525737429</c:v>
                </c:pt>
                <c:pt idx="52">
                  <c:v>0.395974495574449</c:v>
                </c:pt>
                <c:pt idx="53">
                  <c:v>0.400074465411469</c:v>
                </c:pt>
                <c:pt idx="54">
                  <c:v>0.404174435248489</c:v>
                </c:pt>
                <c:pt idx="55">
                  <c:v>0.408274405085509</c:v>
                </c:pt>
                <c:pt idx="56">
                  <c:v>0.412374374922529</c:v>
                </c:pt>
                <c:pt idx="57">
                  <c:v>0.416474344759549</c:v>
                </c:pt>
                <c:pt idx="58">
                  <c:v>0.420574314596569</c:v>
                </c:pt>
                <c:pt idx="59">
                  <c:v>0.424674284433589</c:v>
                </c:pt>
                <c:pt idx="60">
                  <c:v>0.428774254270609</c:v>
                </c:pt>
                <c:pt idx="61">
                  <c:v>0.432874224107629</c:v>
                </c:pt>
                <c:pt idx="62">
                  <c:v>0.436974193944649</c:v>
                </c:pt>
                <c:pt idx="63">
                  <c:v>0.441074163781669</c:v>
                </c:pt>
                <c:pt idx="64">
                  <c:v>0.445174133618689</c:v>
                </c:pt>
                <c:pt idx="65">
                  <c:v>0.449274103455709</c:v>
                </c:pt>
                <c:pt idx="66">
                  <c:v>0.453374073292728</c:v>
                </c:pt>
                <c:pt idx="67">
                  <c:v>0.457474043129748</c:v>
                </c:pt>
                <c:pt idx="68">
                  <c:v>0.461574012966768</c:v>
                </c:pt>
                <c:pt idx="69">
                  <c:v>0.465673982803788</c:v>
                </c:pt>
                <c:pt idx="70">
                  <c:v>0.469773952640808</c:v>
                </c:pt>
                <c:pt idx="71">
                  <c:v>0.473873922477828</c:v>
                </c:pt>
                <c:pt idx="72">
                  <c:v>0.477973892314848</c:v>
                </c:pt>
                <c:pt idx="73">
                  <c:v>0.482073862151868</c:v>
                </c:pt>
                <c:pt idx="74">
                  <c:v>0.486173831988888</c:v>
                </c:pt>
                <c:pt idx="75">
                  <c:v>0.490273801825908</c:v>
                </c:pt>
                <c:pt idx="76">
                  <c:v>0.494373771662928</c:v>
                </c:pt>
                <c:pt idx="77">
                  <c:v>0.498473741499948</c:v>
                </c:pt>
                <c:pt idx="78">
                  <c:v>0.502573711336968</c:v>
                </c:pt>
                <c:pt idx="79">
                  <c:v>0.506673681173988</c:v>
                </c:pt>
                <c:pt idx="80">
                  <c:v>0.510773651011008</c:v>
                </c:pt>
                <c:pt idx="81">
                  <c:v>0.514873620848028</c:v>
                </c:pt>
                <c:pt idx="82">
                  <c:v>0.518973590685048</c:v>
                </c:pt>
                <c:pt idx="83">
                  <c:v>0.523073560522068</c:v>
                </c:pt>
                <c:pt idx="84">
                  <c:v>0.527173530359088</c:v>
                </c:pt>
                <c:pt idx="85">
                  <c:v>0.531273500196108</c:v>
                </c:pt>
                <c:pt idx="86">
                  <c:v>0.535373470033128</c:v>
                </c:pt>
                <c:pt idx="87">
                  <c:v>0.539473439870148</c:v>
                </c:pt>
                <c:pt idx="88">
                  <c:v>0.543573409707167</c:v>
                </c:pt>
                <c:pt idx="89">
                  <c:v>0.547673379544187</c:v>
                </c:pt>
                <c:pt idx="90">
                  <c:v>0.551773349381207</c:v>
                </c:pt>
                <c:pt idx="91">
                  <c:v>0.555873319218227</c:v>
                </c:pt>
                <c:pt idx="92">
                  <c:v>0.559973289055247</c:v>
                </c:pt>
                <c:pt idx="93">
                  <c:v>0.564073258892267</c:v>
                </c:pt>
                <c:pt idx="94">
                  <c:v>0.568173228729287</c:v>
                </c:pt>
                <c:pt idx="95">
                  <c:v>0.572273198566307</c:v>
                </c:pt>
                <c:pt idx="96">
                  <c:v>0.576373168403327</c:v>
                </c:pt>
                <c:pt idx="97">
                  <c:v>0.580473138240347</c:v>
                </c:pt>
                <c:pt idx="98">
                  <c:v>0.584573108077367</c:v>
                </c:pt>
                <c:pt idx="99">
                  <c:v>0.588673077914387</c:v>
                </c:pt>
                <c:pt idx="100">
                  <c:v>0.592773047751407</c:v>
                </c:pt>
                <c:pt idx="101">
                  <c:v>0.596873017588427</c:v>
                </c:pt>
                <c:pt idx="102">
                  <c:v>0.600972987425447</c:v>
                </c:pt>
                <c:pt idx="103">
                  <c:v>0.605072957262467</c:v>
                </c:pt>
                <c:pt idx="104">
                  <c:v>0.609172927099487</c:v>
                </c:pt>
                <c:pt idx="105">
                  <c:v>0.613272896936507</c:v>
                </c:pt>
                <c:pt idx="106">
                  <c:v>0.617372866773527</c:v>
                </c:pt>
                <c:pt idx="107">
                  <c:v>0.621472836610547</c:v>
                </c:pt>
                <c:pt idx="108">
                  <c:v>0.625572806447567</c:v>
                </c:pt>
                <c:pt idx="109">
                  <c:v>0.629672776284586</c:v>
                </c:pt>
                <c:pt idx="110">
                  <c:v>0.633772746121606</c:v>
                </c:pt>
                <c:pt idx="111">
                  <c:v>0.637872715958626</c:v>
                </c:pt>
                <c:pt idx="112">
                  <c:v>0.641972685795646</c:v>
                </c:pt>
                <c:pt idx="113">
                  <c:v>0.646072655632666</c:v>
                </c:pt>
                <c:pt idx="114">
                  <c:v>0.650172625469686</c:v>
                </c:pt>
                <c:pt idx="115">
                  <c:v>0.654272595306706</c:v>
                </c:pt>
                <c:pt idx="116">
                  <c:v>0.658372565143726</c:v>
                </c:pt>
                <c:pt idx="117">
                  <c:v>0.662472534980746</c:v>
                </c:pt>
                <c:pt idx="118">
                  <c:v>0.666572504817766</c:v>
                </c:pt>
                <c:pt idx="119">
                  <c:v>0.670672474654786</c:v>
                </c:pt>
                <c:pt idx="120">
                  <c:v>0.674772444491806</c:v>
                </c:pt>
                <c:pt idx="121">
                  <c:v>0.666903294276355</c:v>
                </c:pt>
                <c:pt idx="122">
                  <c:v>0.659034144060903</c:v>
                </c:pt>
                <c:pt idx="123">
                  <c:v>0.651164993845452</c:v>
                </c:pt>
                <c:pt idx="124">
                  <c:v>0.64329584363</c:v>
                </c:pt>
                <c:pt idx="125">
                  <c:v>0.635426693414549</c:v>
                </c:pt>
                <c:pt idx="126">
                  <c:v>0.627557543199097</c:v>
                </c:pt>
                <c:pt idx="127">
                  <c:v>0.619688392983646</c:v>
                </c:pt>
                <c:pt idx="128">
                  <c:v>0.611819242768194</c:v>
                </c:pt>
                <c:pt idx="129">
                  <c:v>0.603950092552743</c:v>
                </c:pt>
                <c:pt idx="130">
                  <c:v>0.596080942337291</c:v>
                </c:pt>
                <c:pt idx="131">
                  <c:v>0.58821179212184</c:v>
                </c:pt>
                <c:pt idx="132">
                  <c:v>0.580342641906388</c:v>
                </c:pt>
                <c:pt idx="133">
                  <c:v>0.572473491690937</c:v>
                </c:pt>
                <c:pt idx="134">
                  <c:v>0.564604341475485</c:v>
                </c:pt>
                <c:pt idx="135">
                  <c:v>0.556735191260034</c:v>
                </c:pt>
                <c:pt idx="136">
                  <c:v>0.555345447515978</c:v>
                </c:pt>
                <c:pt idx="137">
                  <c:v>0.553955703771921</c:v>
                </c:pt>
                <c:pt idx="138">
                  <c:v>0.552565960027865</c:v>
                </c:pt>
                <c:pt idx="139">
                  <c:v>0.551176216283808</c:v>
                </c:pt>
                <c:pt idx="140">
                  <c:v>0.549786472539752</c:v>
                </c:pt>
                <c:pt idx="141">
                  <c:v>0.548396728795695</c:v>
                </c:pt>
                <c:pt idx="142">
                  <c:v>0.547006985051639</c:v>
                </c:pt>
                <c:pt idx="143">
                  <c:v>0.545617241307582</c:v>
                </c:pt>
                <c:pt idx="144">
                  <c:v>0.544227497563526</c:v>
                </c:pt>
                <c:pt idx="145">
                  <c:v>0.542837753819469</c:v>
                </c:pt>
                <c:pt idx="146">
                  <c:v>0.541448010075413</c:v>
                </c:pt>
                <c:pt idx="147">
                  <c:v>0.540058266331356</c:v>
                </c:pt>
                <c:pt idx="148">
                  <c:v>0.5386685225873</c:v>
                </c:pt>
                <c:pt idx="149">
                  <c:v>0.537278778843243</c:v>
                </c:pt>
                <c:pt idx="150">
                  <c:v>0.535889035099187</c:v>
                </c:pt>
                <c:pt idx="151">
                  <c:v>0.541199694388273</c:v>
                </c:pt>
                <c:pt idx="152">
                  <c:v>0.54651035367736</c:v>
                </c:pt>
                <c:pt idx="153">
                  <c:v>0.551821012966446</c:v>
                </c:pt>
                <c:pt idx="154">
                  <c:v>0.557131672255533</c:v>
                </c:pt>
                <c:pt idx="155">
                  <c:v>0.562442331544619</c:v>
                </c:pt>
                <c:pt idx="156">
                  <c:v>0.567752990833705</c:v>
                </c:pt>
                <c:pt idx="157">
                  <c:v>0.573063650122792</c:v>
                </c:pt>
                <c:pt idx="158">
                  <c:v>0.578374309411878</c:v>
                </c:pt>
                <c:pt idx="159">
                  <c:v>0.583684968700965</c:v>
                </c:pt>
                <c:pt idx="160">
                  <c:v>0.588995627990051</c:v>
                </c:pt>
                <c:pt idx="161">
                  <c:v>0.594306287279137</c:v>
                </c:pt>
                <c:pt idx="162">
                  <c:v>0.599616946568224</c:v>
                </c:pt>
                <c:pt idx="163">
                  <c:v>0.60492760585731</c:v>
                </c:pt>
                <c:pt idx="164">
                  <c:v>0.610238265146397</c:v>
                </c:pt>
                <c:pt idx="165">
                  <c:v>0.615548924435483</c:v>
                </c:pt>
                <c:pt idx="166">
                  <c:v>0.628372866785107</c:v>
                </c:pt>
                <c:pt idx="167">
                  <c:v>0.641196809134731</c:v>
                </c:pt>
                <c:pt idx="168">
                  <c:v>0.654020751484354</c:v>
                </c:pt>
                <c:pt idx="169">
                  <c:v>0.666844693833978</c:v>
                </c:pt>
                <c:pt idx="170">
                  <c:v>0.679668636183602</c:v>
                </c:pt>
                <c:pt idx="171">
                  <c:v>0.692492578533226</c:v>
                </c:pt>
                <c:pt idx="172">
                  <c:v>0.705316520882849</c:v>
                </c:pt>
                <c:pt idx="173">
                  <c:v>0.718140463232473</c:v>
                </c:pt>
                <c:pt idx="174">
                  <c:v>0.730964405582097</c:v>
                </c:pt>
                <c:pt idx="175">
                  <c:v>0.743788347931721</c:v>
                </c:pt>
                <c:pt idx="176">
                  <c:v>0.756612290281344</c:v>
                </c:pt>
                <c:pt idx="177">
                  <c:v>0.769436232630968</c:v>
                </c:pt>
                <c:pt idx="178">
                  <c:v>0.782260174980592</c:v>
                </c:pt>
                <c:pt idx="179">
                  <c:v>0.795084117330216</c:v>
                </c:pt>
                <c:pt idx="180">
                  <c:v>0.807908059679839</c:v>
                </c:pt>
                <c:pt idx="181">
                  <c:v>0.820732002029463</c:v>
                </c:pt>
                <c:pt idx="182">
                  <c:v>0.837882344198886</c:v>
                </c:pt>
                <c:pt idx="183">
                  <c:v>0.855032686368309</c:v>
                </c:pt>
                <c:pt idx="184">
                  <c:v>0.872183028537732</c:v>
                </c:pt>
                <c:pt idx="185">
                  <c:v>0.889333370707155</c:v>
                </c:pt>
                <c:pt idx="186">
                  <c:v>0.906483712876578</c:v>
                </c:pt>
                <c:pt idx="187">
                  <c:v>0.923634055046001</c:v>
                </c:pt>
                <c:pt idx="188">
                  <c:v>0.940784397215425</c:v>
                </c:pt>
                <c:pt idx="189">
                  <c:v>0.957934739384847</c:v>
                </c:pt>
                <c:pt idx="190">
                  <c:v>0.975085081554271</c:v>
                </c:pt>
                <c:pt idx="191">
                  <c:v>0.992235423723694</c:v>
                </c:pt>
                <c:pt idx="192">
                  <c:v>1.00938576589312</c:v>
                </c:pt>
                <c:pt idx="193">
                  <c:v>1.02653610806254</c:v>
                </c:pt>
                <c:pt idx="194">
                  <c:v>0.986739454691095</c:v>
                </c:pt>
                <c:pt idx="195">
                  <c:v>0.946942801319651</c:v>
                </c:pt>
                <c:pt idx="196">
                  <c:v>0.907146147948206</c:v>
                </c:pt>
                <c:pt idx="197">
                  <c:v>0.867349494576762</c:v>
                </c:pt>
                <c:pt idx="198">
                  <c:v>0.827552841205317</c:v>
                </c:pt>
                <c:pt idx="199">
                  <c:v>0.787756187833873</c:v>
                </c:pt>
                <c:pt idx="200">
                  <c:v>0.747959534462428</c:v>
                </c:pt>
                <c:pt idx="201">
                  <c:v>0.708162881090984</c:v>
                </c:pt>
                <c:pt idx="202">
                  <c:v>0.668366227719539</c:v>
                </c:pt>
                <c:pt idx="203">
                  <c:v>0.653697100926943</c:v>
                </c:pt>
                <c:pt idx="204">
                  <c:v>0.639027974134346</c:v>
                </c:pt>
                <c:pt idx="205">
                  <c:v>0.62435884734175</c:v>
                </c:pt>
                <c:pt idx="206">
                  <c:v>0.609689720549153</c:v>
                </c:pt>
                <c:pt idx="207">
                  <c:v>0.595020593756557</c:v>
                </c:pt>
                <c:pt idx="208">
                  <c:v>0.580351466963961</c:v>
                </c:pt>
                <c:pt idx="209">
                  <c:v>0.565682340171364</c:v>
                </c:pt>
                <c:pt idx="210">
                  <c:v>0.551013213378768</c:v>
                </c:pt>
                <c:pt idx="211">
                  <c:v>0.536344086586171</c:v>
                </c:pt>
                <c:pt idx="212">
                  <c:v>0.521674959793575</c:v>
                </c:pt>
                <c:pt idx="213">
                  <c:v>0.507005833000979</c:v>
                </c:pt>
                <c:pt idx="214">
                  <c:v>0.492336706208382</c:v>
                </c:pt>
                <c:pt idx="215">
                  <c:v>0.477667579415786</c:v>
                </c:pt>
                <c:pt idx="216">
                  <c:v>0.462998452623189</c:v>
                </c:pt>
                <c:pt idx="217">
                  <c:v>0.448329325830593</c:v>
                </c:pt>
                <c:pt idx="218">
                  <c:v>0.435699244857328</c:v>
                </c:pt>
                <c:pt idx="219">
                  <c:v>0.423069163884064</c:v>
                </c:pt>
                <c:pt idx="220">
                  <c:v>0.4104390829108</c:v>
                </c:pt>
                <c:pt idx="221">
                  <c:v>0.397809001937535</c:v>
                </c:pt>
                <c:pt idx="222">
                  <c:v>0.385178920964271</c:v>
                </c:pt>
                <c:pt idx="223">
                  <c:v>0.372548839991006</c:v>
                </c:pt>
                <c:pt idx="224">
                  <c:v>0.359918759017742</c:v>
                </c:pt>
                <c:pt idx="225">
                  <c:v>0.347288678044477</c:v>
                </c:pt>
                <c:pt idx="226">
                  <c:v>0.334658597071213</c:v>
                </c:pt>
                <c:pt idx="227">
                  <c:v>0.322028516097948</c:v>
                </c:pt>
                <c:pt idx="228">
                  <c:v>0.309398435124684</c:v>
                </c:pt>
                <c:pt idx="229">
                  <c:v>0.296768354151419</c:v>
                </c:pt>
                <c:pt idx="230">
                  <c:v>0.284138273178155</c:v>
                </c:pt>
                <c:pt idx="231">
                  <c:v>0.27150819220489</c:v>
                </c:pt>
                <c:pt idx="232">
                  <c:v>0.258878111231626</c:v>
                </c:pt>
                <c:pt idx="233">
                  <c:v>0.246248030258361</c:v>
                </c:pt>
                <c:pt idx="234">
                  <c:v>0.233617949285097</c:v>
                </c:pt>
                <c:pt idx="235">
                  <c:v>0.220987868311832</c:v>
                </c:pt>
                <c:pt idx="236">
                  <c:v>0.208357787338568</c:v>
                </c:pt>
                <c:pt idx="237">
                  <c:v>0.195727706365303</c:v>
                </c:pt>
                <c:pt idx="238">
                  <c:v>0.183097625392039</c:v>
                </c:pt>
                <c:pt idx="239">
                  <c:v>0.170467544418774</c:v>
                </c:pt>
                <c:pt idx="240">
                  <c:v>0.15783746344551</c:v>
                </c:pt>
                <c:pt idx="241">
                  <c:v>0.145207382472245</c:v>
                </c:pt>
                <c:pt idx="242">
                  <c:v>0.132577301498981</c:v>
                </c:pt>
                <c:pt idx="243">
                  <c:v>0.131828317478249</c:v>
                </c:pt>
                <c:pt idx="244">
                  <c:v>0.131079333457518</c:v>
                </c:pt>
                <c:pt idx="245">
                  <c:v>0.130330349436786</c:v>
                </c:pt>
                <c:pt idx="246">
                  <c:v>0.129581365416055</c:v>
                </c:pt>
                <c:pt idx="247">
                  <c:v>0.128832381395323</c:v>
                </c:pt>
                <c:pt idx="248">
                  <c:v>0.128083397374592</c:v>
                </c:pt>
                <c:pt idx="249">
                  <c:v>0.12733441335386</c:v>
                </c:pt>
                <c:pt idx="250">
                  <c:v>0.126585429333128</c:v>
                </c:pt>
                <c:pt idx="251">
                  <c:v>0.125836445312397</c:v>
                </c:pt>
                <c:pt idx="252">
                  <c:v>0.125087461291665</c:v>
                </c:pt>
                <c:pt idx="253">
                  <c:v>0.124338477270934</c:v>
                </c:pt>
                <c:pt idx="254">
                  <c:v>0.123589493250202</c:v>
                </c:pt>
                <c:pt idx="255">
                  <c:v>0.12284050922947</c:v>
                </c:pt>
                <c:pt idx="256">
                  <c:v>0.122091525208739</c:v>
                </c:pt>
                <c:pt idx="257">
                  <c:v>0.121342541188007</c:v>
                </c:pt>
                <c:pt idx="258">
                  <c:v>0.120593557167276</c:v>
                </c:pt>
                <c:pt idx="259">
                  <c:v>0.119844573146544</c:v>
                </c:pt>
                <c:pt idx="260">
                  <c:v>0.119095589125813</c:v>
                </c:pt>
                <c:pt idx="261">
                  <c:v>0.118346605105081</c:v>
                </c:pt>
                <c:pt idx="262">
                  <c:v>0.117597621084349</c:v>
                </c:pt>
                <c:pt idx="263">
                  <c:v>0.116848637063618</c:v>
                </c:pt>
                <c:pt idx="264">
                  <c:v>0.116099653042886</c:v>
                </c:pt>
                <c:pt idx="265">
                  <c:v>0.115350669022155</c:v>
                </c:pt>
                <c:pt idx="266">
                  <c:v>0.114601685001423</c:v>
                </c:pt>
                <c:pt idx="267">
                  <c:v>0.113852700980692</c:v>
                </c:pt>
                <c:pt idx="268">
                  <c:v>0.11310371695996</c:v>
                </c:pt>
                <c:pt idx="269">
                  <c:v>0.112354732939228</c:v>
                </c:pt>
                <c:pt idx="270">
                  <c:v>0.111605748918497</c:v>
                </c:pt>
                <c:pt idx="271">
                  <c:v>0.110856764897765</c:v>
                </c:pt>
                <c:pt idx="272">
                  <c:v>0.110107780877034</c:v>
                </c:pt>
                <c:pt idx="273">
                  <c:v>0.109358796856302</c:v>
                </c:pt>
                <c:pt idx="274">
                  <c:v>0.10860981283557</c:v>
                </c:pt>
                <c:pt idx="275">
                  <c:v>0.107860828814839</c:v>
                </c:pt>
                <c:pt idx="276">
                  <c:v>0.107111844794107</c:v>
                </c:pt>
                <c:pt idx="277">
                  <c:v>0.106362860773376</c:v>
                </c:pt>
                <c:pt idx="278">
                  <c:v>0.105613876752644</c:v>
                </c:pt>
                <c:pt idx="279">
                  <c:v>0.104864892731913</c:v>
                </c:pt>
                <c:pt idx="280">
                  <c:v>0.104115908711181</c:v>
                </c:pt>
                <c:pt idx="281">
                  <c:v>0.103366924690449</c:v>
                </c:pt>
                <c:pt idx="282">
                  <c:v>0.102617940669718</c:v>
                </c:pt>
                <c:pt idx="283">
                  <c:v>0.101868956648986</c:v>
                </c:pt>
                <c:pt idx="284">
                  <c:v>0.101119972628255</c:v>
                </c:pt>
                <c:pt idx="285">
                  <c:v>0.100370988607523</c:v>
                </c:pt>
                <c:pt idx="286">
                  <c:v>0.0996220045867915</c:v>
                </c:pt>
                <c:pt idx="287">
                  <c:v>0.0988730205660599</c:v>
                </c:pt>
                <c:pt idx="288">
                  <c:v>0.0981240365453283</c:v>
                </c:pt>
                <c:pt idx="289">
                  <c:v>0.0973750525245967</c:v>
                </c:pt>
                <c:pt idx="290">
                  <c:v>0.0966260685038652</c:v>
                </c:pt>
                <c:pt idx="291">
                  <c:v>0.0958770844831336</c:v>
                </c:pt>
                <c:pt idx="292">
                  <c:v>0.095128100462402</c:v>
                </c:pt>
                <c:pt idx="293">
                  <c:v>0.0943791164416704</c:v>
                </c:pt>
                <c:pt idx="294">
                  <c:v>0.0936301324209388</c:v>
                </c:pt>
                <c:pt idx="295">
                  <c:v>0.0928811484002072</c:v>
                </c:pt>
                <c:pt idx="296">
                  <c:v>0.0921321643794757</c:v>
                </c:pt>
                <c:pt idx="297">
                  <c:v>0.0913831803587441</c:v>
                </c:pt>
                <c:pt idx="298">
                  <c:v>0.0906341963380125</c:v>
                </c:pt>
                <c:pt idx="299">
                  <c:v>0.0898852123172809</c:v>
                </c:pt>
                <c:pt idx="300">
                  <c:v>0.0891362282965493</c:v>
                </c:pt>
                <c:pt idx="301">
                  <c:v>0.0883872442758178</c:v>
                </c:pt>
                <c:pt idx="302">
                  <c:v>0.0876382602550862</c:v>
                </c:pt>
                <c:pt idx="303">
                  <c:v>0.0868892762343546</c:v>
                </c:pt>
                <c:pt idx="304">
                  <c:v>0.086140292213623</c:v>
                </c:pt>
                <c:pt idx="305">
                  <c:v>0.0853913081928914</c:v>
                </c:pt>
                <c:pt idx="306">
                  <c:v>0.0846423241721599</c:v>
                </c:pt>
                <c:pt idx="307">
                  <c:v>0.0838933401514283</c:v>
                </c:pt>
                <c:pt idx="308">
                  <c:v>0.0831443561306967</c:v>
                </c:pt>
                <c:pt idx="309">
                  <c:v>0.0823953721099651</c:v>
                </c:pt>
                <c:pt idx="310">
                  <c:v>0.0816463880892335</c:v>
                </c:pt>
                <c:pt idx="311">
                  <c:v>0.080897404068502</c:v>
                </c:pt>
                <c:pt idx="312">
                  <c:v>0.0801484200477704</c:v>
                </c:pt>
                <c:pt idx="313">
                  <c:v>0.0793994360270388</c:v>
                </c:pt>
                <c:pt idx="314">
                  <c:v>0.0786504520063072</c:v>
                </c:pt>
                <c:pt idx="315">
                  <c:v>0.0779014679855756</c:v>
                </c:pt>
                <c:pt idx="316">
                  <c:v>0.0771524839648441</c:v>
                </c:pt>
                <c:pt idx="317">
                  <c:v>0.0764034999441125</c:v>
                </c:pt>
                <c:pt idx="318">
                  <c:v>0.0756545159233809</c:v>
                </c:pt>
                <c:pt idx="319">
                  <c:v>0.0749055319026493</c:v>
                </c:pt>
                <c:pt idx="320">
                  <c:v>0.0741565478819177</c:v>
                </c:pt>
                <c:pt idx="321">
                  <c:v>0.0734075638611862</c:v>
                </c:pt>
                <c:pt idx="322">
                  <c:v>0.0726585798404546</c:v>
                </c:pt>
                <c:pt idx="323">
                  <c:v>0.071909595819723</c:v>
                </c:pt>
                <c:pt idx="324">
                  <c:v>0.0711606117989914</c:v>
                </c:pt>
                <c:pt idx="325">
                  <c:v>0.0704116277782598</c:v>
                </c:pt>
                <c:pt idx="326">
                  <c:v>0.0696626437575283</c:v>
                </c:pt>
                <c:pt idx="327">
                  <c:v>0.0689136597367967</c:v>
                </c:pt>
                <c:pt idx="328">
                  <c:v>0.0681646757160651</c:v>
                </c:pt>
                <c:pt idx="329">
                  <c:v>0.0674156916953335</c:v>
                </c:pt>
                <c:pt idx="330">
                  <c:v>0.0666667076746019</c:v>
                </c:pt>
                <c:pt idx="331">
                  <c:v>0.0659177236538704</c:v>
                </c:pt>
                <c:pt idx="332">
                  <c:v>0.0651687396331388</c:v>
                </c:pt>
                <c:pt idx="333">
                  <c:v>0.0644197556124072</c:v>
                </c:pt>
                <c:pt idx="334">
                  <c:v>0.0636707715916756</c:v>
                </c:pt>
                <c:pt idx="335">
                  <c:v>0.0636512752340162</c:v>
                </c:pt>
                <c:pt idx="336">
                  <c:v>0.0636317788763568</c:v>
                </c:pt>
                <c:pt idx="337">
                  <c:v>0.0636122825186974</c:v>
                </c:pt>
                <c:pt idx="338">
                  <c:v>0.063592786161038</c:v>
                </c:pt>
                <c:pt idx="339">
                  <c:v>0.0635732898033786</c:v>
                </c:pt>
                <c:pt idx="340">
                  <c:v>0.0635537934457192</c:v>
                </c:pt>
                <c:pt idx="341">
                  <c:v>0.0635342970880598</c:v>
                </c:pt>
                <c:pt idx="342">
                  <c:v>0.0635148007304004</c:v>
                </c:pt>
                <c:pt idx="343">
                  <c:v>0.063495304372741</c:v>
                </c:pt>
                <c:pt idx="344">
                  <c:v>0.0634758080150816</c:v>
                </c:pt>
                <c:pt idx="345">
                  <c:v>0.0634563116574222</c:v>
                </c:pt>
                <c:pt idx="346">
                  <c:v>0.0634368152997628</c:v>
                </c:pt>
                <c:pt idx="347">
                  <c:v>0.0634173189421034</c:v>
                </c:pt>
                <c:pt idx="348">
                  <c:v>0.063397822584444</c:v>
                </c:pt>
                <c:pt idx="349">
                  <c:v>0.0633783262267846</c:v>
                </c:pt>
                <c:pt idx="350">
                  <c:v>0.0633588298691252</c:v>
                </c:pt>
                <c:pt idx="351">
                  <c:v>0.0633393335114658</c:v>
                </c:pt>
                <c:pt idx="352">
                  <c:v>0.0633198371538064</c:v>
                </c:pt>
                <c:pt idx="353">
                  <c:v>0.063300340796147</c:v>
                </c:pt>
                <c:pt idx="354">
                  <c:v>0.0632808444384876</c:v>
                </c:pt>
                <c:pt idx="355">
                  <c:v>0.0632613480808282</c:v>
                </c:pt>
                <c:pt idx="356">
                  <c:v>0.0632418517231688</c:v>
                </c:pt>
                <c:pt idx="357">
                  <c:v>0.0632223553655094</c:v>
                </c:pt>
                <c:pt idx="358">
                  <c:v>0.06320285900785</c:v>
                </c:pt>
                <c:pt idx="359">
                  <c:v>0.0631833626501906</c:v>
                </c:pt>
                <c:pt idx="360">
                  <c:v>0.0631638662925312</c:v>
                </c:pt>
                <c:pt idx="361">
                  <c:v>0.0631443699348718</c:v>
                </c:pt>
                <c:pt idx="362">
                  <c:v>0.0631248735772124</c:v>
                </c:pt>
                <c:pt idx="363">
                  <c:v>0.063105377219553</c:v>
                </c:pt>
                <c:pt idx="364">
                  <c:v>0.0630858808618936</c:v>
                </c:pt>
              </c:numCache>
            </c:numRef>
          </c:yVal>
          <c:smooth val="0"/>
        </c:ser>
        <c:axId val="94863861"/>
        <c:axId val="70697641"/>
      </c:scatterChart>
      <c:valAx>
        <c:axId val="94863861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0697641"/>
        <c:crosses val="autoZero"/>
        <c:crossBetween val="midCat"/>
        <c:majorUnit val="30.45"/>
      </c:valAx>
      <c:valAx>
        <c:axId val="70697641"/>
        <c:scaling>
          <c:orientation val="minMax"/>
        </c:scaling>
        <c:delete val="0"/>
        <c:axPos val="l"/>
        <c:numFmt formatCode="0.0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94863861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65199625436282"/>
          <c:y val="0.065791807057989"/>
          <c:w val="0.932535966629778"/>
          <c:h val="0.913903174321688"/>
        </c:manualLayout>
      </c:layout>
      <c:scatterChart>
        <c:scatterStyle val="lineMarker"/>
        <c:varyColors val="0"/>
        <c:ser>
          <c:idx val="0"/>
          <c:order val="0"/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calculation'!$E$3:$E$732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'Norwegian Trench calculation'!$F$3:$F$732</c:f>
              <c:numCache>
                <c:formatCode>General</c:formatCode>
                <c:ptCount val="730"/>
                <c:pt idx="0">
                  <c:v>3.09693548387097</c:v>
                </c:pt>
                <c:pt idx="1">
                  <c:v>3.09732488479263</c:v>
                </c:pt>
                <c:pt idx="2">
                  <c:v>3.09771428571429</c:v>
                </c:pt>
                <c:pt idx="3">
                  <c:v>3.09810368663595</c:v>
                </c:pt>
                <c:pt idx="4">
                  <c:v>3.09849308755761</c:v>
                </c:pt>
                <c:pt idx="5">
                  <c:v>3.09888248847926</c:v>
                </c:pt>
                <c:pt idx="6">
                  <c:v>3.09927188940092</c:v>
                </c:pt>
                <c:pt idx="7">
                  <c:v>3.09966129032258</c:v>
                </c:pt>
                <c:pt idx="8">
                  <c:v>3.10005069124424</c:v>
                </c:pt>
                <c:pt idx="9">
                  <c:v>3.1004400921659</c:v>
                </c:pt>
                <c:pt idx="10">
                  <c:v>3.10082949308756</c:v>
                </c:pt>
                <c:pt idx="11">
                  <c:v>3.10121889400922</c:v>
                </c:pt>
                <c:pt idx="12">
                  <c:v>3.10160829493088</c:v>
                </c:pt>
                <c:pt idx="13">
                  <c:v>3.10199769585254</c:v>
                </c:pt>
                <c:pt idx="14">
                  <c:v>3.1023870967742</c:v>
                </c:pt>
                <c:pt idx="15">
                  <c:v>3.10277649769585</c:v>
                </c:pt>
                <c:pt idx="16">
                  <c:v>3.10316589861751</c:v>
                </c:pt>
                <c:pt idx="17">
                  <c:v>3.10355529953917</c:v>
                </c:pt>
                <c:pt idx="18">
                  <c:v>3.10394470046083</c:v>
                </c:pt>
                <c:pt idx="19">
                  <c:v>3.10433410138249</c:v>
                </c:pt>
                <c:pt idx="20">
                  <c:v>3.10472350230415</c:v>
                </c:pt>
                <c:pt idx="21">
                  <c:v>3.10511290322581</c:v>
                </c:pt>
                <c:pt idx="22">
                  <c:v>3.10550230414747</c:v>
                </c:pt>
                <c:pt idx="23">
                  <c:v>3.10589170506913</c:v>
                </c:pt>
                <c:pt idx="24">
                  <c:v>3.10628110599079</c:v>
                </c:pt>
                <c:pt idx="25">
                  <c:v>3.10667050691245</c:v>
                </c:pt>
                <c:pt idx="26">
                  <c:v>3.1070599078341</c:v>
                </c:pt>
                <c:pt idx="27">
                  <c:v>3.10744930875576</c:v>
                </c:pt>
                <c:pt idx="28">
                  <c:v>3.10783870967742</c:v>
                </c:pt>
                <c:pt idx="29">
                  <c:v>3.10822811059908</c:v>
                </c:pt>
                <c:pt idx="30">
                  <c:v>3.10861751152074</c:v>
                </c:pt>
                <c:pt idx="31">
                  <c:v>3.10725427382191</c:v>
                </c:pt>
                <c:pt idx="32">
                  <c:v>3.10589103612309</c:v>
                </c:pt>
                <c:pt idx="33">
                  <c:v>3.10452779842426</c:v>
                </c:pt>
                <c:pt idx="34">
                  <c:v>3.10316456072544</c:v>
                </c:pt>
                <c:pt idx="35">
                  <c:v>3.10180132302661</c:v>
                </c:pt>
                <c:pt idx="36">
                  <c:v>3.10043808532779</c:v>
                </c:pt>
                <c:pt idx="37">
                  <c:v>3.09907484762896</c:v>
                </c:pt>
                <c:pt idx="38">
                  <c:v>3.09771160993013</c:v>
                </c:pt>
                <c:pt idx="39">
                  <c:v>3.09634837223131</c:v>
                </c:pt>
                <c:pt idx="40">
                  <c:v>3.09498513453248</c:v>
                </c:pt>
                <c:pt idx="41">
                  <c:v>3.09362189683366</c:v>
                </c:pt>
                <c:pt idx="42">
                  <c:v>3.09225865913483</c:v>
                </c:pt>
                <c:pt idx="43">
                  <c:v>3.090895421436</c:v>
                </c:pt>
                <c:pt idx="44">
                  <c:v>3.08953218373718</c:v>
                </c:pt>
                <c:pt idx="45">
                  <c:v>3.08816894603835</c:v>
                </c:pt>
                <c:pt idx="46">
                  <c:v>3.08680570833953</c:v>
                </c:pt>
                <c:pt idx="47">
                  <c:v>3.0854424706407</c:v>
                </c:pt>
                <c:pt idx="48">
                  <c:v>3.08407923294188</c:v>
                </c:pt>
                <c:pt idx="49">
                  <c:v>3.08271599524305</c:v>
                </c:pt>
                <c:pt idx="50">
                  <c:v>3.08135275754422</c:v>
                </c:pt>
                <c:pt idx="51">
                  <c:v>3.0799895198454</c:v>
                </c:pt>
                <c:pt idx="52">
                  <c:v>3.07862628214657</c:v>
                </c:pt>
                <c:pt idx="53">
                  <c:v>3.07726304444775</c:v>
                </c:pt>
                <c:pt idx="54">
                  <c:v>3.07589980674892</c:v>
                </c:pt>
                <c:pt idx="55">
                  <c:v>3.0745365690501</c:v>
                </c:pt>
                <c:pt idx="56">
                  <c:v>3.07317333135127</c:v>
                </c:pt>
                <c:pt idx="57">
                  <c:v>3.07181009365244</c:v>
                </c:pt>
                <c:pt idx="58">
                  <c:v>3.07044685595362</c:v>
                </c:pt>
                <c:pt idx="59">
                  <c:v>3.06908361825479</c:v>
                </c:pt>
                <c:pt idx="60">
                  <c:v>3.06772038055597</c:v>
                </c:pt>
                <c:pt idx="61">
                  <c:v>3.06635714285714</c:v>
                </c:pt>
                <c:pt idx="62">
                  <c:v>3.06471367127496</c:v>
                </c:pt>
                <c:pt idx="63">
                  <c:v>3.06307019969278</c:v>
                </c:pt>
                <c:pt idx="64">
                  <c:v>3.0614267281106</c:v>
                </c:pt>
                <c:pt idx="65">
                  <c:v>3.05978325652842</c:v>
                </c:pt>
                <c:pt idx="66">
                  <c:v>3.05813978494623</c:v>
                </c:pt>
                <c:pt idx="67">
                  <c:v>3.05649631336405</c:v>
                </c:pt>
                <c:pt idx="68">
                  <c:v>3.05485284178187</c:v>
                </c:pt>
                <c:pt idx="69">
                  <c:v>3.05320937019969</c:v>
                </c:pt>
                <c:pt idx="70">
                  <c:v>3.05156589861751</c:v>
                </c:pt>
                <c:pt idx="71">
                  <c:v>3.04992242703533</c:v>
                </c:pt>
                <c:pt idx="72">
                  <c:v>3.04827895545315</c:v>
                </c:pt>
                <c:pt idx="73">
                  <c:v>3.04663548387097</c:v>
                </c:pt>
                <c:pt idx="74">
                  <c:v>3.04499201228879</c:v>
                </c:pt>
                <c:pt idx="75">
                  <c:v>3.04334854070661</c:v>
                </c:pt>
                <c:pt idx="76">
                  <c:v>3.04170506912442</c:v>
                </c:pt>
                <c:pt idx="77">
                  <c:v>3.04006159754224</c:v>
                </c:pt>
                <c:pt idx="78">
                  <c:v>3.03841812596006</c:v>
                </c:pt>
                <c:pt idx="79">
                  <c:v>3.03677465437788</c:v>
                </c:pt>
                <c:pt idx="80">
                  <c:v>3.0351311827957</c:v>
                </c:pt>
                <c:pt idx="81">
                  <c:v>3.03348771121352</c:v>
                </c:pt>
                <c:pt idx="82">
                  <c:v>3.03184423963134</c:v>
                </c:pt>
                <c:pt idx="83">
                  <c:v>3.03020076804916</c:v>
                </c:pt>
                <c:pt idx="84">
                  <c:v>3.02855729646698</c:v>
                </c:pt>
                <c:pt idx="85">
                  <c:v>3.0269138248848</c:v>
                </c:pt>
                <c:pt idx="86">
                  <c:v>3.02527035330261</c:v>
                </c:pt>
                <c:pt idx="87">
                  <c:v>3.02362688172043</c:v>
                </c:pt>
                <c:pt idx="88">
                  <c:v>3.02198341013825</c:v>
                </c:pt>
                <c:pt idx="89">
                  <c:v>3.02033993855607</c:v>
                </c:pt>
                <c:pt idx="90">
                  <c:v>3.01869646697389</c:v>
                </c:pt>
                <c:pt idx="91">
                  <c:v>3.01705299539171</c:v>
                </c:pt>
                <c:pt idx="92">
                  <c:v>3.01436962984986</c:v>
                </c:pt>
                <c:pt idx="93">
                  <c:v>3.01168626430802</c:v>
                </c:pt>
                <c:pt idx="94">
                  <c:v>3.00900289876617</c:v>
                </c:pt>
                <c:pt idx="95">
                  <c:v>3.00631953322432</c:v>
                </c:pt>
                <c:pt idx="96">
                  <c:v>3.00363616768248</c:v>
                </c:pt>
                <c:pt idx="97">
                  <c:v>3.00095280214063</c:v>
                </c:pt>
                <c:pt idx="98">
                  <c:v>2.99826943659878</c:v>
                </c:pt>
                <c:pt idx="99">
                  <c:v>2.99558607105694</c:v>
                </c:pt>
                <c:pt idx="100">
                  <c:v>2.99290270551509</c:v>
                </c:pt>
                <c:pt idx="101">
                  <c:v>2.99021933997325</c:v>
                </c:pt>
                <c:pt idx="102">
                  <c:v>2.9875359744314</c:v>
                </c:pt>
                <c:pt idx="103">
                  <c:v>2.98485260888955</c:v>
                </c:pt>
                <c:pt idx="104">
                  <c:v>2.98216924334771</c:v>
                </c:pt>
                <c:pt idx="105">
                  <c:v>2.97948587780586</c:v>
                </c:pt>
                <c:pt idx="106">
                  <c:v>2.97680251226401</c:v>
                </c:pt>
                <c:pt idx="107">
                  <c:v>2.97411914672217</c:v>
                </c:pt>
                <c:pt idx="108">
                  <c:v>2.97143578118032</c:v>
                </c:pt>
                <c:pt idx="109">
                  <c:v>2.96875241563847</c:v>
                </c:pt>
                <c:pt idx="110">
                  <c:v>2.96606905009663</c:v>
                </c:pt>
                <c:pt idx="111">
                  <c:v>2.96338568455478</c:v>
                </c:pt>
                <c:pt idx="112">
                  <c:v>2.96070231901293</c:v>
                </c:pt>
                <c:pt idx="113">
                  <c:v>2.95801895347109</c:v>
                </c:pt>
                <c:pt idx="114">
                  <c:v>2.95533558792924</c:v>
                </c:pt>
                <c:pt idx="115">
                  <c:v>2.9526522223874</c:v>
                </c:pt>
                <c:pt idx="116">
                  <c:v>2.94996885684555</c:v>
                </c:pt>
                <c:pt idx="117">
                  <c:v>2.9472854913037</c:v>
                </c:pt>
                <c:pt idx="118">
                  <c:v>2.94460212576186</c:v>
                </c:pt>
                <c:pt idx="119">
                  <c:v>2.94191876022001</c:v>
                </c:pt>
                <c:pt idx="120">
                  <c:v>2.93923539467816</c:v>
                </c:pt>
                <c:pt idx="121">
                  <c:v>2.93655202913632</c:v>
                </c:pt>
                <c:pt idx="122">
                  <c:v>2.93386866359447</c:v>
                </c:pt>
                <c:pt idx="123">
                  <c:v>2.93185115207373</c:v>
                </c:pt>
                <c:pt idx="124">
                  <c:v>2.92983364055299</c:v>
                </c:pt>
                <c:pt idx="125">
                  <c:v>2.92781612903226</c:v>
                </c:pt>
                <c:pt idx="126">
                  <c:v>2.92579861751152</c:v>
                </c:pt>
                <c:pt idx="127">
                  <c:v>2.92378110599078</c:v>
                </c:pt>
                <c:pt idx="128">
                  <c:v>2.92176359447005</c:v>
                </c:pt>
                <c:pt idx="129">
                  <c:v>2.91974608294931</c:v>
                </c:pt>
                <c:pt idx="130">
                  <c:v>2.91772857142857</c:v>
                </c:pt>
                <c:pt idx="131">
                  <c:v>2.91571105990783</c:v>
                </c:pt>
                <c:pt idx="132">
                  <c:v>2.9136935483871</c:v>
                </c:pt>
                <c:pt idx="133">
                  <c:v>2.91167603686636</c:v>
                </c:pt>
                <c:pt idx="134">
                  <c:v>2.90965852534562</c:v>
                </c:pt>
                <c:pt idx="135">
                  <c:v>2.90764101382488</c:v>
                </c:pt>
                <c:pt idx="136">
                  <c:v>2.90562350230415</c:v>
                </c:pt>
                <c:pt idx="137">
                  <c:v>2.90360599078341</c:v>
                </c:pt>
                <c:pt idx="138">
                  <c:v>2.90158847926267</c:v>
                </c:pt>
                <c:pt idx="139">
                  <c:v>2.89957096774194</c:v>
                </c:pt>
                <c:pt idx="140">
                  <c:v>2.8975534562212</c:v>
                </c:pt>
                <c:pt idx="141">
                  <c:v>2.89553594470046</c:v>
                </c:pt>
                <c:pt idx="142">
                  <c:v>2.89351843317972</c:v>
                </c:pt>
                <c:pt idx="143">
                  <c:v>2.89150092165899</c:v>
                </c:pt>
                <c:pt idx="144">
                  <c:v>2.88948341013825</c:v>
                </c:pt>
                <c:pt idx="145">
                  <c:v>2.88746589861751</c:v>
                </c:pt>
                <c:pt idx="146">
                  <c:v>2.88544838709677</c:v>
                </c:pt>
                <c:pt idx="147">
                  <c:v>2.88343087557604</c:v>
                </c:pt>
                <c:pt idx="148">
                  <c:v>2.8814133640553</c:v>
                </c:pt>
                <c:pt idx="149">
                  <c:v>2.87939585253456</c:v>
                </c:pt>
                <c:pt idx="150">
                  <c:v>2.87737834101382</c:v>
                </c:pt>
                <c:pt idx="151">
                  <c:v>2.87536082949309</c:v>
                </c:pt>
                <c:pt idx="152">
                  <c:v>2.87334331797235</c:v>
                </c:pt>
                <c:pt idx="153">
                  <c:v>2.87225427382191</c:v>
                </c:pt>
                <c:pt idx="154">
                  <c:v>2.87116522967147</c:v>
                </c:pt>
                <c:pt idx="155">
                  <c:v>2.87007618552103</c:v>
                </c:pt>
                <c:pt idx="156">
                  <c:v>2.8689871413706</c:v>
                </c:pt>
                <c:pt idx="157">
                  <c:v>2.86789809722016</c:v>
                </c:pt>
                <c:pt idx="158">
                  <c:v>2.86680905306972</c:v>
                </c:pt>
                <c:pt idx="159">
                  <c:v>2.86572000891928</c:v>
                </c:pt>
                <c:pt idx="160">
                  <c:v>2.86463096476884</c:v>
                </c:pt>
                <c:pt idx="161">
                  <c:v>2.8635419206184</c:v>
                </c:pt>
                <c:pt idx="162">
                  <c:v>2.86245287646797</c:v>
                </c:pt>
                <c:pt idx="163">
                  <c:v>2.86136383231753</c:v>
                </c:pt>
                <c:pt idx="164">
                  <c:v>2.86027478816709</c:v>
                </c:pt>
                <c:pt idx="165">
                  <c:v>2.85918574401665</c:v>
                </c:pt>
                <c:pt idx="166">
                  <c:v>2.85809669986621</c:v>
                </c:pt>
                <c:pt idx="167">
                  <c:v>2.85700765571577</c:v>
                </c:pt>
                <c:pt idx="168">
                  <c:v>2.85591861156534</c:v>
                </c:pt>
                <c:pt idx="169">
                  <c:v>2.8548295674149</c:v>
                </c:pt>
                <c:pt idx="170">
                  <c:v>2.85374052326446</c:v>
                </c:pt>
                <c:pt idx="171">
                  <c:v>2.85265147911402</c:v>
                </c:pt>
                <c:pt idx="172">
                  <c:v>2.85156243496358</c:v>
                </c:pt>
                <c:pt idx="173">
                  <c:v>2.85047339081314</c:v>
                </c:pt>
                <c:pt idx="174">
                  <c:v>2.84938434666271</c:v>
                </c:pt>
                <c:pt idx="175">
                  <c:v>2.84829530251227</c:v>
                </c:pt>
                <c:pt idx="176">
                  <c:v>2.84720625836183</c:v>
                </c:pt>
                <c:pt idx="177">
                  <c:v>2.84611721421139</c:v>
                </c:pt>
                <c:pt idx="178">
                  <c:v>2.84502817006095</c:v>
                </c:pt>
                <c:pt idx="179">
                  <c:v>2.84393912591051</c:v>
                </c:pt>
                <c:pt idx="180">
                  <c:v>2.84285008176008</c:v>
                </c:pt>
                <c:pt idx="181">
                  <c:v>2.84176103760964</c:v>
                </c:pt>
                <c:pt idx="182">
                  <c:v>2.8406719934592</c:v>
                </c:pt>
                <c:pt idx="183">
                  <c:v>2.83958294930876</c:v>
                </c:pt>
                <c:pt idx="184">
                  <c:v>2.83976430801249</c:v>
                </c:pt>
                <c:pt idx="185">
                  <c:v>2.83994566671622</c:v>
                </c:pt>
                <c:pt idx="186">
                  <c:v>2.84012702541995</c:v>
                </c:pt>
                <c:pt idx="187">
                  <c:v>2.84030838412368</c:v>
                </c:pt>
                <c:pt idx="188">
                  <c:v>2.84048974282741</c:v>
                </c:pt>
                <c:pt idx="189">
                  <c:v>2.84067110153115</c:v>
                </c:pt>
                <c:pt idx="190">
                  <c:v>2.84085246023488</c:v>
                </c:pt>
                <c:pt idx="191">
                  <c:v>2.84103381893861</c:v>
                </c:pt>
                <c:pt idx="192">
                  <c:v>2.84121517764234</c:v>
                </c:pt>
                <c:pt idx="193">
                  <c:v>2.84139653634607</c:v>
                </c:pt>
                <c:pt idx="194">
                  <c:v>2.8415778950498</c:v>
                </c:pt>
                <c:pt idx="195">
                  <c:v>2.84175925375353</c:v>
                </c:pt>
                <c:pt idx="196">
                  <c:v>2.84194061245726</c:v>
                </c:pt>
                <c:pt idx="197">
                  <c:v>2.84212197116099</c:v>
                </c:pt>
                <c:pt idx="198">
                  <c:v>2.84230332986472</c:v>
                </c:pt>
                <c:pt idx="199">
                  <c:v>2.84248468856846</c:v>
                </c:pt>
                <c:pt idx="200">
                  <c:v>2.84266604727219</c:v>
                </c:pt>
                <c:pt idx="201">
                  <c:v>2.84284740597592</c:v>
                </c:pt>
                <c:pt idx="202">
                  <c:v>2.84302876467965</c:v>
                </c:pt>
                <c:pt idx="203">
                  <c:v>2.84321012338338</c:v>
                </c:pt>
                <c:pt idx="204">
                  <c:v>2.84339148208711</c:v>
                </c:pt>
                <c:pt idx="205">
                  <c:v>2.84357284079084</c:v>
                </c:pt>
                <c:pt idx="206">
                  <c:v>2.84375419949457</c:v>
                </c:pt>
                <c:pt idx="207">
                  <c:v>2.8439355581983</c:v>
                </c:pt>
                <c:pt idx="208">
                  <c:v>2.84411691690203</c:v>
                </c:pt>
                <c:pt idx="209">
                  <c:v>2.84429827560576</c:v>
                </c:pt>
                <c:pt idx="210">
                  <c:v>2.8444796343095</c:v>
                </c:pt>
                <c:pt idx="211">
                  <c:v>2.84466099301323</c:v>
                </c:pt>
                <c:pt idx="212">
                  <c:v>2.84484235171696</c:v>
                </c:pt>
                <c:pt idx="213">
                  <c:v>2.84502371042069</c:v>
                </c:pt>
                <c:pt idx="214">
                  <c:v>2.84520506912442</c:v>
                </c:pt>
                <c:pt idx="215">
                  <c:v>2.84955184331797</c:v>
                </c:pt>
                <c:pt idx="216">
                  <c:v>2.85389861751152</c:v>
                </c:pt>
                <c:pt idx="217">
                  <c:v>2.85824539170507</c:v>
                </c:pt>
                <c:pt idx="218">
                  <c:v>2.86259216589861</c:v>
                </c:pt>
                <c:pt idx="219">
                  <c:v>2.86693894009216</c:v>
                </c:pt>
                <c:pt idx="220">
                  <c:v>2.87128571428571</c:v>
                </c:pt>
                <c:pt idx="221">
                  <c:v>2.87563248847926</c:v>
                </c:pt>
                <c:pt idx="222">
                  <c:v>2.87997926267281</c:v>
                </c:pt>
                <c:pt idx="223">
                  <c:v>2.88432603686636</c:v>
                </c:pt>
                <c:pt idx="224">
                  <c:v>2.88867281105991</c:v>
                </c:pt>
                <c:pt idx="225">
                  <c:v>2.89301958525345</c:v>
                </c:pt>
                <c:pt idx="226">
                  <c:v>2.897366359447</c:v>
                </c:pt>
                <c:pt idx="227">
                  <c:v>2.90171313364055</c:v>
                </c:pt>
                <c:pt idx="228">
                  <c:v>2.9060599078341</c:v>
                </c:pt>
                <c:pt idx="229">
                  <c:v>2.91040668202765</c:v>
                </c:pt>
                <c:pt idx="230">
                  <c:v>2.9147534562212</c:v>
                </c:pt>
                <c:pt idx="231">
                  <c:v>2.91910023041475</c:v>
                </c:pt>
                <c:pt idx="232">
                  <c:v>2.92344700460829</c:v>
                </c:pt>
                <c:pt idx="233">
                  <c:v>2.92779377880184</c:v>
                </c:pt>
                <c:pt idx="234">
                  <c:v>2.93214055299539</c:v>
                </c:pt>
                <c:pt idx="235">
                  <c:v>2.93648732718894</c:v>
                </c:pt>
                <c:pt idx="236">
                  <c:v>2.94083410138249</c:v>
                </c:pt>
                <c:pt idx="237">
                  <c:v>2.94518087557604</c:v>
                </c:pt>
                <c:pt idx="238">
                  <c:v>2.94952764976959</c:v>
                </c:pt>
                <c:pt idx="239">
                  <c:v>2.95387442396313</c:v>
                </c:pt>
                <c:pt idx="240">
                  <c:v>2.95822119815668</c:v>
                </c:pt>
                <c:pt idx="241">
                  <c:v>2.96256797235023</c:v>
                </c:pt>
                <c:pt idx="242">
                  <c:v>2.96691474654378</c:v>
                </c:pt>
                <c:pt idx="243">
                  <c:v>2.96839898914821</c:v>
                </c:pt>
                <c:pt idx="244">
                  <c:v>2.96988323175264</c:v>
                </c:pt>
                <c:pt idx="245">
                  <c:v>2.97136747435707</c:v>
                </c:pt>
                <c:pt idx="246">
                  <c:v>2.9728517169615</c:v>
                </c:pt>
                <c:pt idx="247">
                  <c:v>2.97433595956593</c:v>
                </c:pt>
                <c:pt idx="248">
                  <c:v>2.97582020217036</c:v>
                </c:pt>
                <c:pt idx="249">
                  <c:v>2.97730444477479</c:v>
                </c:pt>
                <c:pt idx="250">
                  <c:v>2.97878868737922</c:v>
                </c:pt>
                <c:pt idx="251">
                  <c:v>2.98027292998365</c:v>
                </c:pt>
                <c:pt idx="252">
                  <c:v>2.98175717258808</c:v>
                </c:pt>
                <c:pt idx="253">
                  <c:v>2.98324141519251</c:v>
                </c:pt>
                <c:pt idx="254">
                  <c:v>2.98472565779694</c:v>
                </c:pt>
                <c:pt idx="255">
                  <c:v>2.98620990040137</c:v>
                </c:pt>
                <c:pt idx="256">
                  <c:v>2.9876941430058</c:v>
                </c:pt>
                <c:pt idx="257">
                  <c:v>2.98917838561023</c:v>
                </c:pt>
                <c:pt idx="258">
                  <c:v>2.99066262821466</c:v>
                </c:pt>
                <c:pt idx="259">
                  <c:v>2.99214687081909</c:v>
                </c:pt>
                <c:pt idx="260">
                  <c:v>2.99363111342352</c:v>
                </c:pt>
                <c:pt idx="261">
                  <c:v>2.99511535602795</c:v>
                </c:pt>
                <c:pt idx="262">
                  <c:v>2.99659959863238</c:v>
                </c:pt>
                <c:pt idx="263">
                  <c:v>2.99808384123681</c:v>
                </c:pt>
                <c:pt idx="264">
                  <c:v>2.99956808384124</c:v>
                </c:pt>
                <c:pt idx="265">
                  <c:v>3.00105232644567</c:v>
                </c:pt>
                <c:pt idx="266">
                  <c:v>3.0025365690501</c:v>
                </c:pt>
                <c:pt idx="267">
                  <c:v>3.00402081165453</c:v>
                </c:pt>
                <c:pt idx="268">
                  <c:v>3.00550505425896</c:v>
                </c:pt>
                <c:pt idx="269">
                  <c:v>3.00698929686339</c:v>
                </c:pt>
                <c:pt idx="270">
                  <c:v>3.00847353946782</c:v>
                </c:pt>
                <c:pt idx="271">
                  <c:v>3.00995778207225</c:v>
                </c:pt>
                <c:pt idx="272">
                  <c:v>3.01144202467668</c:v>
                </c:pt>
                <c:pt idx="273">
                  <c:v>3.01292626728111</c:v>
                </c:pt>
                <c:pt idx="274">
                  <c:v>3.01286182795699</c:v>
                </c:pt>
                <c:pt idx="275">
                  <c:v>3.01279738863288</c:v>
                </c:pt>
                <c:pt idx="276">
                  <c:v>3.01273294930876</c:v>
                </c:pt>
                <c:pt idx="277">
                  <c:v>3.01266850998464</c:v>
                </c:pt>
                <c:pt idx="278">
                  <c:v>3.01260407066052</c:v>
                </c:pt>
                <c:pt idx="279">
                  <c:v>3.01253963133641</c:v>
                </c:pt>
                <c:pt idx="280">
                  <c:v>3.01247519201229</c:v>
                </c:pt>
                <c:pt idx="281">
                  <c:v>3.01241075268817</c:v>
                </c:pt>
                <c:pt idx="282">
                  <c:v>3.01234631336406</c:v>
                </c:pt>
                <c:pt idx="283">
                  <c:v>3.01228187403994</c:v>
                </c:pt>
                <c:pt idx="284">
                  <c:v>3.01221743471582</c:v>
                </c:pt>
                <c:pt idx="285">
                  <c:v>3.01215299539171</c:v>
                </c:pt>
                <c:pt idx="286">
                  <c:v>3.01208855606759</c:v>
                </c:pt>
                <c:pt idx="287">
                  <c:v>3.01202411674347</c:v>
                </c:pt>
                <c:pt idx="288">
                  <c:v>3.01195967741935</c:v>
                </c:pt>
                <c:pt idx="289">
                  <c:v>3.01189523809524</c:v>
                </c:pt>
                <c:pt idx="290">
                  <c:v>3.01183079877112</c:v>
                </c:pt>
                <c:pt idx="291">
                  <c:v>3.011766359447</c:v>
                </c:pt>
                <c:pt idx="292">
                  <c:v>3.01170192012289</c:v>
                </c:pt>
                <c:pt idx="293">
                  <c:v>3.01163748079877</c:v>
                </c:pt>
                <c:pt idx="294">
                  <c:v>3.01157304147465</c:v>
                </c:pt>
                <c:pt idx="295">
                  <c:v>3.01150860215054</c:v>
                </c:pt>
                <c:pt idx="296">
                  <c:v>3.01144416282642</c:v>
                </c:pt>
                <c:pt idx="297">
                  <c:v>3.0113797235023</c:v>
                </c:pt>
                <c:pt idx="298">
                  <c:v>3.01131528417818</c:v>
                </c:pt>
                <c:pt idx="299">
                  <c:v>3.01125084485407</c:v>
                </c:pt>
                <c:pt idx="300">
                  <c:v>3.01118640552995</c:v>
                </c:pt>
                <c:pt idx="301">
                  <c:v>3.01112196620583</c:v>
                </c:pt>
                <c:pt idx="302">
                  <c:v>3.01105752688172</c:v>
                </c:pt>
                <c:pt idx="303">
                  <c:v>3.0109930875576</c:v>
                </c:pt>
                <c:pt idx="304">
                  <c:v>3.01288992121302</c:v>
                </c:pt>
                <c:pt idx="305">
                  <c:v>3.01478675486844</c:v>
                </c:pt>
                <c:pt idx="306">
                  <c:v>3.01668358852386</c:v>
                </c:pt>
                <c:pt idx="307">
                  <c:v>3.01858042217928</c:v>
                </c:pt>
                <c:pt idx="308">
                  <c:v>3.02047725583469</c:v>
                </c:pt>
                <c:pt idx="309">
                  <c:v>3.02237408949011</c:v>
                </c:pt>
                <c:pt idx="310">
                  <c:v>3.02427092314553</c:v>
                </c:pt>
                <c:pt idx="311">
                  <c:v>3.02616775680095</c:v>
                </c:pt>
                <c:pt idx="312">
                  <c:v>3.02806459045637</c:v>
                </c:pt>
                <c:pt idx="313">
                  <c:v>3.02996142411179</c:v>
                </c:pt>
                <c:pt idx="314">
                  <c:v>3.03185825776721</c:v>
                </c:pt>
                <c:pt idx="315">
                  <c:v>3.03375509142262</c:v>
                </c:pt>
                <c:pt idx="316">
                  <c:v>3.03565192507804</c:v>
                </c:pt>
                <c:pt idx="317">
                  <c:v>3.03754875873346</c:v>
                </c:pt>
                <c:pt idx="318">
                  <c:v>3.03944559238888</c:v>
                </c:pt>
                <c:pt idx="319">
                  <c:v>3.0413424260443</c:v>
                </c:pt>
                <c:pt idx="320">
                  <c:v>3.04323925969972</c:v>
                </c:pt>
                <c:pt idx="321">
                  <c:v>3.04513609335514</c:v>
                </c:pt>
                <c:pt idx="322">
                  <c:v>3.04703292701056</c:v>
                </c:pt>
                <c:pt idx="323">
                  <c:v>3.04892976066597</c:v>
                </c:pt>
                <c:pt idx="324">
                  <c:v>3.05082659432139</c:v>
                </c:pt>
                <c:pt idx="325">
                  <c:v>3.05272342797681</c:v>
                </c:pt>
                <c:pt idx="326">
                  <c:v>3.05462026163223</c:v>
                </c:pt>
                <c:pt idx="327">
                  <c:v>3.05651709528765</c:v>
                </c:pt>
                <c:pt idx="328">
                  <c:v>3.05841392894307</c:v>
                </c:pt>
                <c:pt idx="329">
                  <c:v>3.06031076259849</c:v>
                </c:pt>
                <c:pt idx="330">
                  <c:v>3.06220759625391</c:v>
                </c:pt>
                <c:pt idx="331">
                  <c:v>3.06410442990932</c:v>
                </c:pt>
                <c:pt idx="332">
                  <c:v>3.06600126356474</c:v>
                </c:pt>
                <c:pt idx="333">
                  <c:v>3.06789809722016</c:v>
                </c:pt>
                <c:pt idx="334">
                  <c:v>3.06979493087558</c:v>
                </c:pt>
                <c:pt idx="335">
                  <c:v>3.0706866359447</c:v>
                </c:pt>
                <c:pt idx="336">
                  <c:v>3.07157834101383</c:v>
                </c:pt>
                <c:pt idx="337">
                  <c:v>3.07247004608295</c:v>
                </c:pt>
                <c:pt idx="338">
                  <c:v>3.07336175115208</c:v>
                </c:pt>
                <c:pt idx="339">
                  <c:v>3.0742534562212</c:v>
                </c:pt>
                <c:pt idx="340">
                  <c:v>3.07514516129033</c:v>
                </c:pt>
                <c:pt idx="341">
                  <c:v>3.07603686635945</c:v>
                </c:pt>
                <c:pt idx="342">
                  <c:v>3.07692857142857</c:v>
                </c:pt>
                <c:pt idx="343">
                  <c:v>3.0778202764977</c:v>
                </c:pt>
                <c:pt idx="344">
                  <c:v>3.07871198156682</c:v>
                </c:pt>
                <c:pt idx="345">
                  <c:v>3.07960368663595</c:v>
                </c:pt>
                <c:pt idx="346">
                  <c:v>3.08049539170507</c:v>
                </c:pt>
                <c:pt idx="347">
                  <c:v>3.0813870967742</c:v>
                </c:pt>
                <c:pt idx="348">
                  <c:v>3.08227880184332</c:v>
                </c:pt>
                <c:pt idx="349">
                  <c:v>3.08317050691245</c:v>
                </c:pt>
                <c:pt idx="350">
                  <c:v>3.08406221198157</c:v>
                </c:pt>
                <c:pt idx="351">
                  <c:v>3.08495391705069</c:v>
                </c:pt>
                <c:pt idx="352">
                  <c:v>3.08584562211982</c:v>
                </c:pt>
                <c:pt idx="353">
                  <c:v>3.08673732718894</c:v>
                </c:pt>
                <c:pt idx="354">
                  <c:v>3.08762903225807</c:v>
                </c:pt>
                <c:pt idx="355">
                  <c:v>3.08852073732719</c:v>
                </c:pt>
                <c:pt idx="356">
                  <c:v>3.08941244239632</c:v>
                </c:pt>
                <c:pt idx="357">
                  <c:v>3.09030414746544</c:v>
                </c:pt>
                <c:pt idx="358">
                  <c:v>3.09119585253456</c:v>
                </c:pt>
                <c:pt idx="359">
                  <c:v>3.09208755760369</c:v>
                </c:pt>
                <c:pt idx="360">
                  <c:v>3.09297926267281</c:v>
                </c:pt>
                <c:pt idx="361">
                  <c:v>3.09387096774194</c:v>
                </c:pt>
                <c:pt idx="362">
                  <c:v>3.09476267281106</c:v>
                </c:pt>
                <c:pt idx="363">
                  <c:v>3.09565437788019</c:v>
                </c:pt>
                <c:pt idx="364">
                  <c:v>3.09654608294931</c:v>
                </c:pt>
                <c:pt idx="365">
                  <c:v>3.09693548387097</c:v>
                </c:pt>
                <c:pt idx="366">
                  <c:v>3.09732488479263</c:v>
                </c:pt>
                <c:pt idx="367">
                  <c:v>3.09771428571429</c:v>
                </c:pt>
                <c:pt idx="368">
                  <c:v>3.09810368663595</c:v>
                </c:pt>
                <c:pt idx="369">
                  <c:v>3.09849308755761</c:v>
                </c:pt>
                <c:pt idx="370">
                  <c:v>3.09888248847926</c:v>
                </c:pt>
                <c:pt idx="371">
                  <c:v>3.09927188940092</c:v>
                </c:pt>
                <c:pt idx="372">
                  <c:v>3.09966129032258</c:v>
                </c:pt>
                <c:pt idx="373">
                  <c:v>3.10005069124424</c:v>
                </c:pt>
                <c:pt idx="374">
                  <c:v>3.1004400921659</c:v>
                </c:pt>
                <c:pt idx="375">
                  <c:v>3.10082949308756</c:v>
                </c:pt>
                <c:pt idx="376">
                  <c:v>3.10121889400922</c:v>
                </c:pt>
                <c:pt idx="377">
                  <c:v>3.10160829493088</c:v>
                </c:pt>
                <c:pt idx="378">
                  <c:v>3.10199769585254</c:v>
                </c:pt>
                <c:pt idx="379">
                  <c:v>3.1023870967742</c:v>
                </c:pt>
                <c:pt idx="380">
                  <c:v>3.10277649769585</c:v>
                </c:pt>
                <c:pt idx="381">
                  <c:v>3.10316589861751</c:v>
                </c:pt>
                <c:pt idx="382">
                  <c:v>3.10355529953917</c:v>
                </c:pt>
                <c:pt idx="383">
                  <c:v>3.10394470046083</c:v>
                </c:pt>
                <c:pt idx="384">
                  <c:v>3.10433410138249</c:v>
                </c:pt>
                <c:pt idx="385">
                  <c:v>3.10472350230415</c:v>
                </c:pt>
                <c:pt idx="386">
                  <c:v>3.10511290322581</c:v>
                </c:pt>
                <c:pt idx="387">
                  <c:v>3.10550230414747</c:v>
                </c:pt>
                <c:pt idx="388">
                  <c:v>3.10589170506913</c:v>
                </c:pt>
                <c:pt idx="389">
                  <c:v>3.10628110599079</c:v>
                </c:pt>
                <c:pt idx="390">
                  <c:v>3.10667050691245</c:v>
                </c:pt>
                <c:pt idx="391">
                  <c:v>3.1070599078341</c:v>
                </c:pt>
                <c:pt idx="392">
                  <c:v>3.10744930875576</c:v>
                </c:pt>
                <c:pt idx="393">
                  <c:v>3.10783870967742</c:v>
                </c:pt>
                <c:pt idx="394">
                  <c:v>3.10822811059908</c:v>
                </c:pt>
                <c:pt idx="395">
                  <c:v>3.10861751152074</c:v>
                </c:pt>
                <c:pt idx="396">
                  <c:v>3.10725427382191</c:v>
                </c:pt>
                <c:pt idx="397">
                  <c:v>3.10589103612309</c:v>
                </c:pt>
                <c:pt idx="398">
                  <c:v>3.10452779842426</c:v>
                </c:pt>
                <c:pt idx="399">
                  <c:v>3.10316456072544</c:v>
                </c:pt>
                <c:pt idx="400">
                  <c:v>3.10180132302661</c:v>
                </c:pt>
                <c:pt idx="401">
                  <c:v>3.10043808532779</c:v>
                </c:pt>
                <c:pt idx="402">
                  <c:v>3.09907484762896</c:v>
                </c:pt>
                <c:pt idx="403">
                  <c:v>3.09771160993013</c:v>
                </c:pt>
                <c:pt idx="404">
                  <c:v>3.09634837223131</c:v>
                </c:pt>
                <c:pt idx="405">
                  <c:v>3.09498513453248</c:v>
                </c:pt>
                <c:pt idx="406">
                  <c:v>3.09362189683366</c:v>
                </c:pt>
                <c:pt idx="407">
                  <c:v>3.09225865913483</c:v>
                </c:pt>
                <c:pt idx="408">
                  <c:v>3.090895421436</c:v>
                </c:pt>
                <c:pt idx="409">
                  <c:v>3.08953218373718</c:v>
                </c:pt>
                <c:pt idx="410">
                  <c:v>3.08816894603835</c:v>
                </c:pt>
                <c:pt idx="411">
                  <c:v>3.08680570833953</c:v>
                </c:pt>
                <c:pt idx="412">
                  <c:v>3.0854424706407</c:v>
                </c:pt>
                <c:pt idx="413">
                  <c:v>3.08407923294188</c:v>
                </c:pt>
                <c:pt idx="414">
                  <c:v>3.08271599524305</c:v>
                </c:pt>
                <c:pt idx="415">
                  <c:v>3.08135275754422</c:v>
                </c:pt>
                <c:pt idx="416">
                  <c:v>3.0799895198454</c:v>
                </c:pt>
                <c:pt idx="417">
                  <c:v>3.07862628214657</c:v>
                </c:pt>
                <c:pt idx="418">
                  <c:v>3.07726304444775</c:v>
                </c:pt>
                <c:pt idx="419">
                  <c:v>3.07589980674892</c:v>
                </c:pt>
                <c:pt idx="420">
                  <c:v>3.0745365690501</c:v>
                </c:pt>
                <c:pt idx="421">
                  <c:v>3.07317333135127</c:v>
                </c:pt>
                <c:pt idx="422">
                  <c:v>3.07181009365244</c:v>
                </c:pt>
                <c:pt idx="423">
                  <c:v>3.07044685595362</c:v>
                </c:pt>
                <c:pt idx="424">
                  <c:v>3.06908361825479</c:v>
                </c:pt>
                <c:pt idx="425">
                  <c:v>3.06772038055597</c:v>
                </c:pt>
                <c:pt idx="426">
                  <c:v>3.06635714285714</c:v>
                </c:pt>
                <c:pt idx="427">
                  <c:v>3.06471367127496</c:v>
                </c:pt>
                <c:pt idx="428">
                  <c:v>3.06307019969278</c:v>
                </c:pt>
                <c:pt idx="429">
                  <c:v>3.0614267281106</c:v>
                </c:pt>
                <c:pt idx="430">
                  <c:v>3.05978325652842</c:v>
                </c:pt>
                <c:pt idx="431">
                  <c:v>3.05813978494623</c:v>
                </c:pt>
                <c:pt idx="432">
                  <c:v>3.05649631336405</c:v>
                </c:pt>
                <c:pt idx="433">
                  <c:v>3.05485284178187</c:v>
                </c:pt>
                <c:pt idx="434">
                  <c:v>3.05320937019969</c:v>
                </c:pt>
                <c:pt idx="435">
                  <c:v>3.05156589861751</c:v>
                </c:pt>
                <c:pt idx="436">
                  <c:v>3.04992242703533</c:v>
                </c:pt>
                <c:pt idx="437">
                  <c:v>3.04827895545315</c:v>
                </c:pt>
                <c:pt idx="438">
                  <c:v>3.04663548387097</c:v>
                </c:pt>
                <c:pt idx="439">
                  <c:v>3.04499201228879</c:v>
                </c:pt>
                <c:pt idx="440">
                  <c:v>3.04334854070661</c:v>
                </c:pt>
                <c:pt idx="441">
                  <c:v>3.04170506912442</c:v>
                </c:pt>
                <c:pt idx="442">
                  <c:v>3.04006159754224</c:v>
                </c:pt>
                <c:pt idx="443">
                  <c:v>3.03841812596006</c:v>
                </c:pt>
                <c:pt idx="444">
                  <c:v>3.03677465437788</c:v>
                </c:pt>
                <c:pt idx="445">
                  <c:v>3.0351311827957</c:v>
                </c:pt>
                <c:pt idx="446">
                  <c:v>3.03348771121352</c:v>
                </c:pt>
                <c:pt idx="447">
                  <c:v>3.03184423963134</c:v>
                </c:pt>
                <c:pt idx="448">
                  <c:v>3.03020076804916</c:v>
                </c:pt>
                <c:pt idx="449">
                  <c:v>3.02855729646698</c:v>
                </c:pt>
                <c:pt idx="450">
                  <c:v>3.0269138248848</c:v>
                </c:pt>
                <c:pt idx="451">
                  <c:v>3.02527035330261</c:v>
                </c:pt>
                <c:pt idx="452">
                  <c:v>3.02362688172043</c:v>
                </c:pt>
                <c:pt idx="453">
                  <c:v>3.02198341013825</c:v>
                </c:pt>
                <c:pt idx="454">
                  <c:v>3.02033993855607</c:v>
                </c:pt>
                <c:pt idx="455">
                  <c:v>3.01869646697389</c:v>
                </c:pt>
                <c:pt idx="456">
                  <c:v>3.01705299539171</c:v>
                </c:pt>
                <c:pt idx="457">
                  <c:v>3.01436962984986</c:v>
                </c:pt>
                <c:pt idx="458">
                  <c:v>3.01168626430802</c:v>
                </c:pt>
                <c:pt idx="459">
                  <c:v>3.00900289876617</c:v>
                </c:pt>
                <c:pt idx="460">
                  <c:v>3.00631953322432</c:v>
                </c:pt>
                <c:pt idx="461">
                  <c:v>3.00363616768248</c:v>
                </c:pt>
                <c:pt idx="462">
                  <c:v>3.00095280214063</c:v>
                </c:pt>
                <c:pt idx="463">
                  <c:v>2.99826943659878</c:v>
                </c:pt>
                <c:pt idx="464">
                  <c:v>2.99558607105694</c:v>
                </c:pt>
                <c:pt idx="465">
                  <c:v>2.99290270551509</c:v>
                </c:pt>
                <c:pt idx="466">
                  <c:v>2.99021933997325</c:v>
                </c:pt>
                <c:pt idx="467">
                  <c:v>2.9875359744314</c:v>
                </c:pt>
                <c:pt idx="468">
                  <c:v>2.98485260888955</c:v>
                </c:pt>
                <c:pt idx="469">
                  <c:v>2.98216924334771</c:v>
                </c:pt>
                <c:pt idx="470">
                  <c:v>2.97948587780586</c:v>
                </c:pt>
                <c:pt idx="471">
                  <c:v>2.97680251226401</c:v>
                </c:pt>
                <c:pt idx="472">
                  <c:v>2.97411914672217</c:v>
                </c:pt>
                <c:pt idx="473">
                  <c:v>2.97143578118032</c:v>
                </c:pt>
                <c:pt idx="474">
                  <c:v>2.96875241563847</c:v>
                </c:pt>
                <c:pt idx="475">
                  <c:v>2.96606905009663</c:v>
                </c:pt>
                <c:pt idx="476">
                  <c:v>2.96338568455478</c:v>
                </c:pt>
                <c:pt idx="477">
                  <c:v>2.96070231901293</c:v>
                </c:pt>
                <c:pt idx="478">
                  <c:v>2.95801895347109</c:v>
                </c:pt>
                <c:pt idx="479">
                  <c:v>2.95533558792924</c:v>
                </c:pt>
                <c:pt idx="480">
                  <c:v>2.9526522223874</c:v>
                </c:pt>
                <c:pt idx="481">
                  <c:v>2.94996885684555</c:v>
                </c:pt>
                <c:pt idx="482">
                  <c:v>2.9472854913037</c:v>
                </c:pt>
                <c:pt idx="483">
                  <c:v>2.94460212576186</c:v>
                </c:pt>
                <c:pt idx="484">
                  <c:v>2.94191876022001</c:v>
                </c:pt>
                <c:pt idx="485">
                  <c:v>2.93923539467816</c:v>
                </c:pt>
                <c:pt idx="486">
                  <c:v>2.93655202913632</c:v>
                </c:pt>
                <c:pt idx="487">
                  <c:v>2.93386866359447</c:v>
                </c:pt>
                <c:pt idx="488">
                  <c:v>2.93185115207373</c:v>
                </c:pt>
                <c:pt idx="489">
                  <c:v>2.92983364055299</c:v>
                </c:pt>
                <c:pt idx="490">
                  <c:v>2.92781612903226</c:v>
                </c:pt>
                <c:pt idx="491">
                  <c:v>2.92579861751152</c:v>
                </c:pt>
                <c:pt idx="492">
                  <c:v>2.92378110599078</c:v>
                </c:pt>
                <c:pt idx="493">
                  <c:v>2.92176359447005</c:v>
                </c:pt>
                <c:pt idx="494">
                  <c:v>2.91974608294931</c:v>
                </c:pt>
                <c:pt idx="495">
                  <c:v>2.91772857142857</c:v>
                </c:pt>
                <c:pt idx="496">
                  <c:v>2.91571105990783</c:v>
                </c:pt>
                <c:pt idx="497">
                  <c:v>2.9136935483871</c:v>
                </c:pt>
                <c:pt idx="498">
                  <c:v>2.91167603686636</c:v>
                </c:pt>
                <c:pt idx="499">
                  <c:v>2.90965852534562</c:v>
                </c:pt>
                <c:pt idx="500">
                  <c:v>2.90764101382488</c:v>
                </c:pt>
                <c:pt idx="501">
                  <c:v>2.90562350230415</c:v>
                </c:pt>
                <c:pt idx="502">
                  <c:v>2.90360599078341</c:v>
                </c:pt>
                <c:pt idx="503">
                  <c:v>2.90158847926267</c:v>
                </c:pt>
                <c:pt idx="504">
                  <c:v>2.89957096774194</c:v>
                </c:pt>
                <c:pt idx="505">
                  <c:v>2.8975534562212</c:v>
                </c:pt>
                <c:pt idx="506">
                  <c:v>2.89553594470046</c:v>
                </c:pt>
                <c:pt idx="507">
                  <c:v>2.89351843317972</c:v>
                </c:pt>
                <c:pt idx="508">
                  <c:v>2.89150092165899</c:v>
                </c:pt>
                <c:pt idx="509">
                  <c:v>2.88948341013825</c:v>
                </c:pt>
                <c:pt idx="510">
                  <c:v>2.88746589861751</c:v>
                </c:pt>
                <c:pt idx="511">
                  <c:v>2.88544838709677</c:v>
                </c:pt>
                <c:pt idx="512">
                  <c:v>2.88343087557604</c:v>
                </c:pt>
                <c:pt idx="513">
                  <c:v>2.8814133640553</c:v>
                </c:pt>
                <c:pt idx="514">
                  <c:v>2.87939585253456</c:v>
                </c:pt>
                <c:pt idx="515">
                  <c:v>2.87737834101382</c:v>
                </c:pt>
                <c:pt idx="516">
                  <c:v>2.87536082949309</c:v>
                </c:pt>
                <c:pt idx="517">
                  <c:v>2.87334331797235</c:v>
                </c:pt>
                <c:pt idx="518">
                  <c:v>2.87225427382191</c:v>
                </c:pt>
                <c:pt idx="519">
                  <c:v>2.87116522967147</c:v>
                </c:pt>
                <c:pt idx="520">
                  <c:v>2.87007618552103</c:v>
                </c:pt>
                <c:pt idx="521">
                  <c:v>2.8689871413706</c:v>
                </c:pt>
                <c:pt idx="522">
                  <c:v>2.86789809722016</c:v>
                </c:pt>
                <c:pt idx="523">
                  <c:v>2.86680905306972</c:v>
                </c:pt>
                <c:pt idx="524">
                  <c:v>2.86572000891928</c:v>
                </c:pt>
                <c:pt idx="525">
                  <c:v>2.86463096476884</c:v>
                </c:pt>
                <c:pt idx="526">
                  <c:v>2.8635419206184</c:v>
                </c:pt>
                <c:pt idx="527">
                  <c:v>2.86245287646797</c:v>
                </c:pt>
                <c:pt idx="528">
                  <c:v>2.86136383231753</c:v>
                </c:pt>
                <c:pt idx="529">
                  <c:v>2.86027478816709</c:v>
                </c:pt>
                <c:pt idx="530">
                  <c:v>2.85918574401665</c:v>
                </c:pt>
                <c:pt idx="531">
                  <c:v>2.85809669986621</c:v>
                </c:pt>
                <c:pt idx="532">
                  <c:v>2.85700765571577</c:v>
                </c:pt>
                <c:pt idx="533">
                  <c:v>2.85591861156534</c:v>
                </c:pt>
                <c:pt idx="534">
                  <c:v>2.8548295674149</c:v>
                </c:pt>
                <c:pt idx="535">
                  <c:v>2.85374052326446</c:v>
                </c:pt>
                <c:pt idx="536">
                  <c:v>2.85265147911402</c:v>
                </c:pt>
                <c:pt idx="537">
                  <c:v>2.85156243496358</c:v>
                </c:pt>
                <c:pt idx="538">
                  <c:v>2.85047339081314</c:v>
                </c:pt>
                <c:pt idx="539">
                  <c:v>2.84938434666271</c:v>
                </c:pt>
                <c:pt idx="540">
                  <c:v>2.84829530251227</c:v>
                </c:pt>
                <c:pt idx="541">
                  <c:v>2.84720625836183</c:v>
                </c:pt>
                <c:pt idx="542">
                  <c:v>2.84611721421139</c:v>
                </c:pt>
                <c:pt idx="543">
                  <c:v>2.84502817006095</c:v>
                </c:pt>
                <c:pt idx="544">
                  <c:v>2.84393912591051</c:v>
                </c:pt>
                <c:pt idx="545">
                  <c:v>2.84285008176008</c:v>
                </c:pt>
                <c:pt idx="546">
                  <c:v>2.84176103760964</c:v>
                </c:pt>
                <c:pt idx="547">
                  <c:v>2.8406719934592</c:v>
                </c:pt>
                <c:pt idx="548">
                  <c:v>2.83958294930876</c:v>
                </c:pt>
                <c:pt idx="549">
                  <c:v>2.83976430801249</c:v>
                </c:pt>
                <c:pt idx="550">
                  <c:v>2.83994566671622</c:v>
                </c:pt>
                <c:pt idx="551">
                  <c:v>2.84012702541995</c:v>
                </c:pt>
                <c:pt idx="552">
                  <c:v>2.84030838412368</c:v>
                </c:pt>
                <c:pt idx="553">
                  <c:v>2.84048974282741</c:v>
                </c:pt>
                <c:pt idx="554">
                  <c:v>2.84067110153115</c:v>
                </c:pt>
                <c:pt idx="555">
                  <c:v>2.84085246023488</c:v>
                </c:pt>
                <c:pt idx="556">
                  <c:v>2.84103381893861</c:v>
                </c:pt>
                <c:pt idx="557">
                  <c:v>2.84121517764234</c:v>
                </c:pt>
                <c:pt idx="558">
                  <c:v>2.84139653634607</c:v>
                </c:pt>
                <c:pt idx="559">
                  <c:v>2.8415778950498</c:v>
                </c:pt>
                <c:pt idx="560">
                  <c:v>2.84175925375353</c:v>
                </c:pt>
                <c:pt idx="561">
                  <c:v>2.84194061245726</c:v>
                </c:pt>
                <c:pt idx="562">
                  <c:v>2.84212197116099</c:v>
                </c:pt>
                <c:pt idx="563">
                  <c:v>2.84230332986472</c:v>
                </c:pt>
                <c:pt idx="564">
                  <c:v>2.84248468856846</c:v>
                </c:pt>
                <c:pt idx="565">
                  <c:v>2.84266604727219</c:v>
                </c:pt>
                <c:pt idx="566">
                  <c:v>2.84284740597592</c:v>
                </c:pt>
                <c:pt idx="567">
                  <c:v>2.84302876467965</c:v>
                </c:pt>
                <c:pt idx="568">
                  <c:v>2.84321012338338</c:v>
                </c:pt>
                <c:pt idx="569">
                  <c:v>2.84339148208711</c:v>
                </c:pt>
                <c:pt idx="570">
                  <c:v>2.84357284079084</c:v>
                </c:pt>
                <c:pt idx="571">
                  <c:v>2.84375419949457</c:v>
                </c:pt>
                <c:pt idx="572">
                  <c:v>2.8439355581983</c:v>
                </c:pt>
                <c:pt idx="573">
                  <c:v>2.84411691690203</c:v>
                </c:pt>
                <c:pt idx="574">
                  <c:v>2.84429827560576</c:v>
                </c:pt>
                <c:pt idx="575">
                  <c:v>2.8444796343095</c:v>
                </c:pt>
                <c:pt idx="576">
                  <c:v>2.84466099301323</c:v>
                </c:pt>
                <c:pt idx="577">
                  <c:v>2.84484235171696</c:v>
                </c:pt>
                <c:pt idx="578">
                  <c:v>2.84502371042069</c:v>
                </c:pt>
                <c:pt idx="579">
                  <c:v>2.84520506912442</c:v>
                </c:pt>
                <c:pt idx="580">
                  <c:v>2.84955184331797</c:v>
                </c:pt>
                <c:pt idx="581">
                  <c:v>2.85389861751152</c:v>
                </c:pt>
                <c:pt idx="582">
                  <c:v>2.85824539170507</c:v>
                </c:pt>
                <c:pt idx="583">
                  <c:v>2.86259216589861</c:v>
                </c:pt>
                <c:pt idx="584">
                  <c:v>2.86693894009216</c:v>
                </c:pt>
                <c:pt idx="585">
                  <c:v>2.87128571428571</c:v>
                </c:pt>
                <c:pt idx="586">
                  <c:v>2.87563248847926</c:v>
                </c:pt>
                <c:pt idx="587">
                  <c:v>2.87997926267281</c:v>
                </c:pt>
                <c:pt idx="588">
                  <c:v>2.88432603686636</c:v>
                </c:pt>
                <c:pt idx="589">
                  <c:v>2.88867281105991</c:v>
                </c:pt>
                <c:pt idx="590">
                  <c:v>2.89301958525345</c:v>
                </c:pt>
                <c:pt idx="591">
                  <c:v>2.897366359447</c:v>
                </c:pt>
                <c:pt idx="592">
                  <c:v>2.90171313364055</c:v>
                </c:pt>
                <c:pt idx="593">
                  <c:v>2.9060599078341</c:v>
                </c:pt>
                <c:pt idx="594">
                  <c:v>2.91040668202765</c:v>
                </c:pt>
                <c:pt idx="595">
                  <c:v>2.9147534562212</c:v>
                </c:pt>
                <c:pt idx="596">
                  <c:v>2.91910023041475</c:v>
                </c:pt>
                <c:pt idx="597">
                  <c:v>2.92344700460829</c:v>
                </c:pt>
                <c:pt idx="598">
                  <c:v>2.92779377880184</c:v>
                </c:pt>
                <c:pt idx="599">
                  <c:v>2.93214055299539</c:v>
                </c:pt>
                <c:pt idx="600">
                  <c:v>2.93648732718894</c:v>
                </c:pt>
                <c:pt idx="601">
                  <c:v>2.94083410138249</c:v>
                </c:pt>
                <c:pt idx="602">
                  <c:v>2.94518087557604</c:v>
                </c:pt>
                <c:pt idx="603">
                  <c:v>2.94952764976959</c:v>
                </c:pt>
                <c:pt idx="604">
                  <c:v>2.95387442396313</c:v>
                </c:pt>
                <c:pt idx="605">
                  <c:v>2.95822119815668</c:v>
                </c:pt>
                <c:pt idx="606">
                  <c:v>2.96256797235023</c:v>
                </c:pt>
                <c:pt idx="607">
                  <c:v>2.96691474654378</c:v>
                </c:pt>
                <c:pt idx="608">
                  <c:v>2.96839898914821</c:v>
                </c:pt>
                <c:pt idx="609">
                  <c:v>2.96988323175264</c:v>
                </c:pt>
                <c:pt idx="610">
                  <c:v>2.97136747435707</c:v>
                </c:pt>
                <c:pt idx="611">
                  <c:v>2.9728517169615</c:v>
                </c:pt>
                <c:pt idx="612">
                  <c:v>2.97433595956593</c:v>
                </c:pt>
                <c:pt idx="613">
                  <c:v>2.97582020217036</c:v>
                </c:pt>
                <c:pt idx="614">
                  <c:v>2.97730444477479</c:v>
                </c:pt>
                <c:pt idx="615">
                  <c:v>2.97878868737922</c:v>
                </c:pt>
                <c:pt idx="616">
                  <c:v>2.98027292998365</c:v>
                </c:pt>
                <c:pt idx="617">
                  <c:v>2.98175717258808</c:v>
                </c:pt>
                <c:pt idx="618">
                  <c:v>2.98324141519251</c:v>
                </c:pt>
                <c:pt idx="619">
                  <c:v>2.98472565779694</c:v>
                </c:pt>
                <c:pt idx="620">
                  <c:v>2.98620990040137</c:v>
                </c:pt>
                <c:pt idx="621">
                  <c:v>2.9876941430058</c:v>
                </c:pt>
                <c:pt idx="622">
                  <c:v>2.98917838561023</c:v>
                </c:pt>
                <c:pt idx="623">
                  <c:v>2.99066262821466</c:v>
                </c:pt>
                <c:pt idx="624">
                  <c:v>2.99214687081909</c:v>
                </c:pt>
                <c:pt idx="625">
                  <c:v>2.99363111342352</c:v>
                </c:pt>
                <c:pt idx="626">
                  <c:v>2.99511535602795</c:v>
                </c:pt>
                <c:pt idx="627">
                  <c:v>2.99659959863238</c:v>
                </c:pt>
                <c:pt idx="628">
                  <c:v>2.99808384123681</c:v>
                </c:pt>
                <c:pt idx="629">
                  <c:v>2.99956808384124</c:v>
                </c:pt>
                <c:pt idx="630">
                  <c:v>3.00105232644567</c:v>
                </c:pt>
                <c:pt idx="631">
                  <c:v>3.0025365690501</c:v>
                </c:pt>
                <c:pt idx="632">
                  <c:v>3.00402081165453</c:v>
                </c:pt>
                <c:pt idx="633">
                  <c:v>3.00550505425896</c:v>
                </c:pt>
                <c:pt idx="634">
                  <c:v>3.00698929686339</c:v>
                </c:pt>
                <c:pt idx="635">
                  <c:v>3.00847353946782</c:v>
                </c:pt>
                <c:pt idx="636">
                  <c:v>3.00995778207225</c:v>
                </c:pt>
                <c:pt idx="637">
                  <c:v>3.01144202467668</c:v>
                </c:pt>
                <c:pt idx="638">
                  <c:v>3.01292626728111</c:v>
                </c:pt>
                <c:pt idx="639">
                  <c:v>3.01286182795699</c:v>
                </c:pt>
                <c:pt idx="640">
                  <c:v>3.01279738863288</c:v>
                </c:pt>
                <c:pt idx="641">
                  <c:v>3.01273294930876</c:v>
                </c:pt>
                <c:pt idx="642">
                  <c:v>3.01266850998464</c:v>
                </c:pt>
                <c:pt idx="643">
                  <c:v>3.01260407066052</c:v>
                </c:pt>
                <c:pt idx="644">
                  <c:v>3.01253963133641</c:v>
                </c:pt>
                <c:pt idx="645">
                  <c:v>3.01247519201229</c:v>
                </c:pt>
                <c:pt idx="646">
                  <c:v>3.01241075268817</c:v>
                </c:pt>
                <c:pt idx="647">
                  <c:v>3.01234631336406</c:v>
                </c:pt>
                <c:pt idx="648">
                  <c:v>3.01228187403994</c:v>
                </c:pt>
                <c:pt idx="649">
                  <c:v>3.01221743471582</c:v>
                </c:pt>
                <c:pt idx="650">
                  <c:v>3.01215299539171</c:v>
                </c:pt>
                <c:pt idx="651">
                  <c:v>3.01208855606759</c:v>
                </c:pt>
                <c:pt idx="652">
                  <c:v>3.01202411674347</c:v>
                </c:pt>
                <c:pt idx="653">
                  <c:v>3.01195967741935</c:v>
                </c:pt>
                <c:pt idx="654">
                  <c:v>3.01189523809524</c:v>
                </c:pt>
                <c:pt idx="655">
                  <c:v>3.01183079877112</c:v>
                </c:pt>
                <c:pt idx="656">
                  <c:v>3.011766359447</c:v>
                </c:pt>
                <c:pt idx="657">
                  <c:v>3.01170192012289</c:v>
                </c:pt>
                <c:pt idx="658">
                  <c:v>3.01163748079877</c:v>
                </c:pt>
                <c:pt idx="659">
                  <c:v>3.01157304147465</c:v>
                </c:pt>
                <c:pt idx="660">
                  <c:v>3.01150860215054</c:v>
                </c:pt>
                <c:pt idx="661">
                  <c:v>3.01144416282642</c:v>
                </c:pt>
                <c:pt idx="662">
                  <c:v>3.0113797235023</c:v>
                </c:pt>
                <c:pt idx="663">
                  <c:v>3.01131528417818</c:v>
                </c:pt>
                <c:pt idx="664">
                  <c:v>3.01125084485407</c:v>
                </c:pt>
                <c:pt idx="665">
                  <c:v>3.01118640552995</c:v>
                </c:pt>
                <c:pt idx="666">
                  <c:v>3.01112196620583</c:v>
                </c:pt>
                <c:pt idx="667">
                  <c:v>3.01105752688172</c:v>
                </c:pt>
                <c:pt idx="668">
                  <c:v>3.0109930875576</c:v>
                </c:pt>
                <c:pt idx="669">
                  <c:v>3.01288992121302</c:v>
                </c:pt>
                <c:pt idx="670">
                  <c:v>3.01478675486844</c:v>
                </c:pt>
                <c:pt idx="671">
                  <c:v>3.01668358852386</c:v>
                </c:pt>
                <c:pt idx="672">
                  <c:v>3.01858042217928</c:v>
                </c:pt>
                <c:pt idx="673">
                  <c:v>3.02047725583469</c:v>
                </c:pt>
                <c:pt idx="674">
                  <c:v>3.02237408949011</c:v>
                </c:pt>
                <c:pt idx="675">
                  <c:v>3.02427092314553</c:v>
                </c:pt>
                <c:pt idx="676">
                  <c:v>3.02616775680095</c:v>
                </c:pt>
                <c:pt idx="677">
                  <c:v>3.02806459045637</c:v>
                </c:pt>
                <c:pt idx="678">
                  <c:v>3.02996142411179</c:v>
                </c:pt>
                <c:pt idx="679">
                  <c:v>3.03185825776721</c:v>
                </c:pt>
                <c:pt idx="680">
                  <c:v>3.03375509142262</c:v>
                </c:pt>
                <c:pt idx="681">
                  <c:v>3.03565192507804</c:v>
                </c:pt>
                <c:pt idx="682">
                  <c:v>3.03754875873346</c:v>
                </c:pt>
                <c:pt idx="683">
                  <c:v>3.03944559238888</c:v>
                </c:pt>
                <c:pt idx="684">
                  <c:v>3.0413424260443</c:v>
                </c:pt>
                <c:pt idx="685">
                  <c:v>3.04323925969972</c:v>
                </c:pt>
                <c:pt idx="686">
                  <c:v>3.04513609335514</c:v>
                </c:pt>
                <c:pt idx="687">
                  <c:v>3.04703292701056</c:v>
                </c:pt>
                <c:pt idx="688">
                  <c:v>3.04892976066597</c:v>
                </c:pt>
                <c:pt idx="689">
                  <c:v>3.05082659432139</c:v>
                </c:pt>
                <c:pt idx="690">
                  <c:v>3.05272342797681</c:v>
                </c:pt>
                <c:pt idx="691">
                  <c:v>3.05462026163223</c:v>
                </c:pt>
                <c:pt idx="692">
                  <c:v>3.05651709528765</c:v>
                </c:pt>
                <c:pt idx="693">
                  <c:v>3.05841392894307</c:v>
                </c:pt>
                <c:pt idx="694">
                  <c:v>3.06031076259849</c:v>
                </c:pt>
                <c:pt idx="695">
                  <c:v>3.06220759625391</c:v>
                </c:pt>
                <c:pt idx="696">
                  <c:v>3.06410442990932</c:v>
                </c:pt>
                <c:pt idx="697">
                  <c:v>3.06600126356474</c:v>
                </c:pt>
                <c:pt idx="698">
                  <c:v>3.06789809722016</c:v>
                </c:pt>
                <c:pt idx="699">
                  <c:v>3.06979493087558</c:v>
                </c:pt>
                <c:pt idx="700">
                  <c:v>3.0706866359447</c:v>
                </c:pt>
                <c:pt idx="701">
                  <c:v>3.07157834101383</c:v>
                </c:pt>
                <c:pt idx="702">
                  <c:v>3.07247004608295</c:v>
                </c:pt>
                <c:pt idx="703">
                  <c:v>3.07336175115208</c:v>
                </c:pt>
                <c:pt idx="704">
                  <c:v>3.0742534562212</c:v>
                </c:pt>
                <c:pt idx="705">
                  <c:v>3.07514516129033</c:v>
                </c:pt>
                <c:pt idx="706">
                  <c:v>3.07603686635945</c:v>
                </c:pt>
                <c:pt idx="707">
                  <c:v>3.07692857142857</c:v>
                </c:pt>
                <c:pt idx="708">
                  <c:v>3.0778202764977</c:v>
                </c:pt>
                <c:pt idx="709">
                  <c:v>3.07871198156682</c:v>
                </c:pt>
                <c:pt idx="710">
                  <c:v>3.07960368663595</c:v>
                </c:pt>
                <c:pt idx="711">
                  <c:v>3.08049539170507</c:v>
                </c:pt>
                <c:pt idx="712">
                  <c:v>3.0813870967742</c:v>
                </c:pt>
                <c:pt idx="713">
                  <c:v>3.08227880184332</c:v>
                </c:pt>
                <c:pt idx="714">
                  <c:v>3.08317050691245</c:v>
                </c:pt>
                <c:pt idx="715">
                  <c:v>3.08406221198157</c:v>
                </c:pt>
                <c:pt idx="716">
                  <c:v>3.08495391705069</c:v>
                </c:pt>
                <c:pt idx="717">
                  <c:v>3.08584562211982</c:v>
                </c:pt>
                <c:pt idx="718">
                  <c:v>3.08673732718894</c:v>
                </c:pt>
                <c:pt idx="719">
                  <c:v>3.08762903225807</c:v>
                </c:pt>
                <c:pt idx="720">
                  <c:v>3.08852073732719</c:v>
                </c:pt>
                <c:pt idx="721">
                  <c:v>3.08941244239632</c:v>
                </c:pt>
                <c:pt idx="722">
                  <c:v>3.09030414746544</c:v>
                </c:pt>
                <c:pt idx="723">
                  <c:v>3.09119585253456</c:v>
                </c:pt>
                <c:pt idx="724">
                  <c:v>3.09208755760369</c:v>
                </c:pt>
                <c:pt idx="725">
                  <c:v>3.09297926267281</c:v>
                </c:pt>
                <c:pt idx="726">
                  <c:v>3.09387096774194</c:v>
                </c:pt>
                <c:pt idx="727">
                  <c:v>3.09476267281106</c:v>
                </c:pt>
                <c:pt idx="728">
                  <c:v>3.09565437788019</c:v>
                </c:pt>
                <c:pt idx="729">
                  <c:v>3.09654608294931</c:v>
                </c:pt>
              </c:numCache>
            </c:numRef>
          </c:yVal>
          <c:smooth val="0"/>
        </c:ser>
        <c:axId val="8598097"/>
        <c:axId val="30049255"/>
      </c:scatterChart>
      <c:scatterChart>
        <c:scatterStyle val="lineMarker"/>
        <c:varyColors val="0"/>
        <c:ser>
          <c:idx val="1"/>
          <c:order val="1"/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calculation'!$L$3:$L$149</c:f>
              <c:numCache>
                <c:formatCode>General</c:formatCode>
                <c:ptCount val="147"/>
                <c:pt idx="13">
                  <c:v>44155</c:v>
                </c:pt>
                <c:pt idx="14">
                  <c:v>44216</c:v>
                </c:pt>
                <c:pt idx="15">
                  <c:v>44296</c:v>
                </c:pt>
                <c:pt idx="16">
                  <c:v>44317</c:v>
                </c:pt>
                <c:pt idx="17">
                  <c:v>44331</c:v>
                </c:pt>
                <c:pt idx="18">
                  <c:v>44341</c:v>
                </c:pt>
                <c:pt idx="19">
                  <c:v>44362</c:v>
                </c:pt>
                <c:pt idx="20">
                  <c:v>44392</c:v>
                </c:pt>
                <c:pt idx="21">
                  <c:v>44407</c:v>
                </c:pt>
                <c:pt idx="22">
                  <c:v>44423</c:v>
                </c:pt>
                <c:pt idx="23">
                  <c:v>44438</c:v>
                </c:pt>
                <c:pt idx="24">
                  <c:v>44454</c:v>
                </c:pt>
                <c:pt idx="25">
                  <c:v>44469</c:v>
                </c:pt>
                <c:pt idx="26">
                  <c:v>44501</c:v>
                </c:pt>
                <c:pt idx="27">
                  <c:v>44515</c:v>
                </c:pt>
                <c:pt idx="28">
                  <c:v>44531</c:v>
                </c:pt>
                <c:pt idx="29">
                  <c:v>44581</c:v>
                </c:pt>
                <c:pt idx="30">
                  <c:v>44727</c:v>
                </c:pt>
                <c:pt idx="31">
                  <c:v>44742</c:v>
                </c:pt>
              </c:numCache>
            </c:numRef>
          </c:xVal>
          <c:yVal>
            <c:numRef>
              <c:f>'Norwegian Trench calculation'!$O$3:$O$149</c:f>
              <c:numCache>
                <c:formatCode>General</c:formatCode>
                <c:ptCount val="147"/>
                <c:pt idx="0">
                  <c:v>2.33270545973024</c:v>
                </c:pt>
                <c:pt idx="1">
                  <c:v>2.17225459170331</c:v>
                </c:pt>
                <c:pt idx="2">
                  <c:v>2.48341425418156</c:v>
                </c:pt>
                <c:pt idx="3">
                  <c:v>2.47196738382031</c:v>
                </c:pt>
                <c:pt idx="4">
                  <c:v>2.55311081543618</c:v>
                </c:pt>
                <c:pt idx="5">
                  <c:v>2.45095912360844</c:v>
                </c:pt>
                <c:pt idx="6">
                  <c:v>2.72310344501522</c:v>
                </c:pt>
                <c:pt idx="7">
                  <c:v>2.59973162794769</c:v>
                </c:pt>
                <c:pt idx="8">
                  <c:v>2.64721563908789</c:v>
                </c:pt>
                <c:pt idx="9">
                  <c:v>2.73371192221922</c:v>
                </c:pt>
                <c:pt idx="10">
                  <c:v>2.57963300557586</c:v>
                </c:pt>
                <c:pt idx="11">
                  <c:v>2.63502918919733</c:v>
                </c:pt>
                <c:pt idx="12">
                  <c:v>2.58240779694246</c:v>
                </c:pt>
                <c:pt idx="13">
                  <c:v>2.49294526992874</c:v>
                </c:pt>
                <c:pt idx="14">
                  <c:v>2.36729932598022</c:v>
                </c:pt>
                <c:pt idx="15">
                  <c:v>2.64903320102292</c:v>
                </c:pt>
                <c:pt idx="16">
                  <c:v>2.6675442863074</c:v>
                </c:pt>
                <c:pt idx="17">
                  <c:v>2.67292048255292</c:v>
                </c:pt>
                <c:pt idx="18">
                  <c:v>2.73424484269942</c:v>
                </c:pt>
                <c:pt idx="19">
                  <c:v>2.70479020314466</c:v>
                </c:pt>
                <c:pt idx="20">
                  <c:v>2.82408949487854</c:v>
                </c:pt>
                <c:pt idx="21">
                  <c:v>2.74328738687868</c:v>
                </c:pt>
                <c:pt idx="22">
                  <c:v>2.77080191325792</c:v>
                </c:pt>
                <c:pt idx="23">
                  <c:v>2.76341073554285</c:v>
                </c:pt>
                <c:pt idx="24">
                  <c:v>2.68735686528126</c:v>
                </c:pt>
                <c:pt idx="25">
                  <c:v>2.71185767454832</c:v>
                </c:pt>
                <c:pt idx="26">
                  <c:v>2.51923203057857</c:v>
                </c:pt>
                <c:pt idx="27">
                  <c:v>2.63389174630247</c:v>
                </c:pt>
                <c:pt idx="28">
                  <c:v>2.65122843332001</c:v>
                </c:pt>
                <c:pt idx="29">
                  <c:v>2.41382383020767</c:v>
                </c:pt>
                <c:pt idx="30">
                  <c:v>2.81305547016914</c:v>
                </c:pt>
                <c:pt idx="31">
                  <c:v>2.77640263350777</c:v>
                </c:pt>
                <c:pt idx="32">
                  <c:v>2.77193839619534</c:v>
                </c:pt>
                <c:pt idx="33">
                  <c:v>2.76552810761744</c:v>
                </c:pt>
                <c:pt idx="34">
                  <c:v>2.80799668582458</c:v>
                </c:pt>
                <c:pt idx="35">
                  <c:v>2.69270590391859</c:v>
                </c:pt>
                <c:pt idx="36">
                  <c:v>2.77852462161361</c:v>
                </c:pt>
                <c:pt idx="37">
                  <c:v>2.76427054172444</c:v>
                </c:pt>
                <c:pt idx="38">
                  <c:v>2.6971836430523</c:v>
                </c:pt>
                <c:pt idx="39">
                  <c:v>2.56802508123928</c:v>
                </c:pt>
                <c:pt idx="40">
                  <c:v>2.78038224387771</c:v>
                </c:pt>
                <c:pt idx="41">
                  <c:v>2.66533651331571</c:v>
                </c:pt>
                <c:pt idx="42">
                  <c:v>2.77722826144258</c:v>
                </c:pt>
                <c:pt idx="43">
                  <c:v>2.76129914066132</c:v>
                </c:pt>
                <c:pt idx="44">
                  <c:v>2.65975597302833</c:v>
                </c:pt>
                <c:pt idx="45">
                  <c:v>2.5743169616127</c:v>
                </c:pt>
                <c:pt idx="46">
                  <c:v>2.57151017141563</c:v>
                </c:pt>
                <c:pt idx="47">
                  <c:v>2.58181932178317</c:v>
                </c:pt>
              </c:numCache>
            </c:numRef>
          </c:yVal>
          <c:smooth val="0"/>
        </c:ser>
        <c:axId val="2831002"/>
        <c:axId val="28815897"/>
      </c:scatterChart>
      <c:valAx>
        <c:axId val="8598097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30049255"/>
        <c:crosses val="autoZero"/>
        <c:crossBetween val="midCat"/>
        <c:majorUnit val="30.45"/>
      </c:valAx>
      <c:valAx>
        <c:axId val="30049255"/>
        <c:scaling>
          <c:orientation val="maxMin"/>
          <c:max val="3.2"/>
          <c:min val="2.8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598097"/>
        <c:crosses val="autoZero"/>
        <c:crossBetween val="midCat"/>
        <c:majorUnit val="0.1"/>
      </c:valAx>
      <c:valAx>
        <c:axId val="2831002"/>
        <c:scaling>
          <c:orientation val="minMax"/>
        </c:scaling>
        <c:delete val="1"/>
        <c:axPos val="t"/>
        <c:numFmt formatCode="[$-409]d/mmm/yyyy;@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28815897"/>
        <c:crossBetween val="midCat"/>
      </c:valAx>
      <c:valAx>
        <c:axId val="28815897"/>
        <c:scaling>
          <c:orientation val="maxMin"/>
          <c:max val="3"/>
          <c:min val="2.3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2831002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6506922257721"/>
          <c:y val="0.0657264502394891"/>
          <c:w val="0.932523961661342"/>
          <c:h val="0.913872627284016"/>
        </c:manualLayout>
      </c:layout>
      <c:scatterChart>
        <c:scatterStyle val="lineMarker"/>
        <c:varyColors val="0"/>
        <c:ser>
          <c:idx val="0"/>
          <c:order val="0"/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calculation'!$E$3:$E$732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'Norwegian Trench calculation'!$F$3:$F$732</c:f>
              <c:numCache>
                <c:formatCode>General</c:formatCode>
                <c:ptCount val="730"/>
                <c:pt idx="0">
                  <c:v>3.09693548387097</c:v>
                </c:pt>
                <c:pt idx="1">
                  <c:v>3.09732488479263</c:v>
                </c:pt>
                <c:pt idx="2">
                  <c:v>3.09771428571429</c:v>
                </c:pt>
                <c:pt idx="3">
                  <c:v>3.09810368663595</c:v>
                </c:pt>
                <c:pt idx="4">
                  <c:v>3.09849308755761</c:v>
                </c:pt>
                <c:pt idx="5">
                  <c:v>3.09888248847926</c:v>
                </c:pt>
                <c:pt idx="6">
                  <c:v>3.09927188940092</c:v>
                </c:pt>
                <c:pt idx="7">
                  <c:v>3.09966129032258</c:v>
                </c:pt>
                <c:pt idx="8">
                  <c:v>3.10005069124424</c:v>
                </c:pt>
                <c:pt idx="9">
                  <c:v>3.1004400921659</c:v>
                </c:pt>
                <c:pt idx="10">
                  <c:v>3.10082949308756</c:v>
                </c:pt>
                <c:pt idx="11">
                  <c:v>3.10121889400922</c:v>
                </c:pt>
                <c:pt idx="12">
                  <c:v>3.10160829493088</c:v>
                </c:pt>
                <c:pt idx="13">
                  <c:v>3.10199769585254</c:v>
                </c:pt>
                <c:pt idx="14">
                  <c:v>3.1023870967742</c:v>
                </c:pt>
                <c:pt idx="15">
                  <c:v>3.10277649769585</c:v>
                </c:pt>
                <c:pt idx="16">
                  <c:v>3.10316589861751</c:v>
                </c:pt>
                <c:pt idx="17">
                  <c:v>3.10355529953917</c:v>
                </c:pt>
                <c:pt idx="18">
                  <c:v>3.10394470046083</c:v>
                </c:pt>
                <c:pt idx="19">
                  <c:v>3.10433410138249</c:v>
                </c:pt>
                <c:pt idx="20">
                  <c:v>3.10472350230415</c:v>
                </c:pt>
                <c:pt idx="21">
                  <c:v>3.10511290322581</c:v>
                </c:pt>
                <c:pt idx="22">
                  <c:v>3.10550230414747</c:v>
                </c:pt>
                <c:pt idx="23">
                  <c:v>3.10589170506913</c:v>
                </c:pt>
                <c:pt idx="24">
                  <c:v>3.10628110599079</c:v>
                </c:pt>
                <c:pt idx="25">
                  <c:v>3.10667050691245</c:v>
                </c:pt>
                <c:pt idx="26">
                  <c:v>3.1070599078341</c:v>
                </c:pt>
                <c:pt idx="27">
                  <c:v>3.10744930875576</c:v>
                </c:pt>
                <c:pt idx="28">
                  <c:v>3.10783870967742</c:v>
                </c:pt>
                <c:pt idx="29">
                  <c:v>3.10822811059908</c:v>
                </c:pt>
                <c:pt idx="30">
                  <c:v>3.10861751152074</c:v>
                </c:pt>
                <c:pt idx="31">
                  <c:v>3.10725427382191</c:v>
                </c:pt>
                <c:pt idx="32">
                  <c:v>3.10589103612309</c:v>
                </c:pt>
                <c:pt idx="33">
                  <c:v>3.10452779842426</c:v>
                </c:pt>
                <c:pt idx="34">
                  <c:v>3.10316456072544</c:v>
                </c:pt>
                <c:pt idx="35">
                  <c:v>3.10180132302661</c:v>
                </c:pt>
                <c:pt idx="36">
                  <c:v>3.10043808532779</c:v>
                </c:pt>
                <c:pt idx="37">
                  <c:v>3.09907484762896</c:v>
                </c:pt>
                <c:pt idx="38">
                  <c:v>3.09771160993013</c:v>
                </c:pt>
                <c:pt idx="39">
                  <c:v>3.09634837223131</c:v>
                </c:pt>
                <c:pt idx="40">
                  <c:v>3.09498513453248</c:v>
                </c:pt>
                <c:pt idx="41">
                  <c:v>3.09362189683366</c:v>
                </c:pt>
                <c:pt idx="42">
                  <c:v>3.09225865913483</c:v>
                </c:pt>
                <c:pt idx="43">
                  <c:v>3.090895421436</c:v>
                </c:pt>
                <c:pt idx="44">
                  <c:v>3.08953218373718</c:v>
                </c:pt>
                <c:pt idx="45">
                  <c:v>3.08816894603835</c:v>
                </c:pt>
                <c:pt idx="46">
                  <c:v>3.08680570833953</c:v>
                </c:pt>
                <c:pt idx="47">
                  <c:v>3.0854424706407</c:v>
                </c:pt>
                <c:pt idx="48">
                  <c:v>3.08407923294188</c:v>
                </c:pt>
                <c:pt idx="49">
                  <c:v>3.08271599524305</c:v>
                </c:pt>
                <c:pt idx="50">
                  <c:v>3.08135275754422</c:v>
                </c:pt>
                <c:pt idx="51">
                  <c:v>3.0799895198454</c:v>
                </c:pt>
                <c:pt idx="52">
                  <c:v>3.07862628214657</c:v>
                </c:pt>
                <c:pt idx="53">
                  <c:v>3.07726304444775</c:v>
                </c:pt>
                <c:pt idx="54">
                  <c:v>3.07589980674892</c:v>
                </c:pt>
                <c:pt idx="55">
                  <c:v>3.0745365690501</c:v>
                </c:pt>
                <c:pt idx="56">
                  <c:v>3.07317333135127</c:v>
                </c:pt>
                <c:pt idx="57">
                  <c:v>3.07181009365244</c:v>
                </c:pt>
                <c:pt idx="58">
                  <c:v>3.07044685595362</c:v>
                </c:pt>
                <c:pt idx="59">
                  <c:v>3.06908361825479</c:v>
                </c:pt>
                <c:pt idx="60">
                  <c:v>3.06772038055597</c:v>
                </c:pt>
                <c:pt idx="61">
                  <c:v>3.06635714285714</c:v>
                </c:pt>
                <c:pt idx="62">
                  <c:v>3.06471367127496</c:v>
                </c:pt>
                <c:pt idx="63">
                  <c:v>3.06307019969278</c:v>
                </c:pt>
                <c:pt idx="64">
                  <c:v>3.0614267281106</c:v>
                </c:pt>
                <c:pt idx="65">
                  <c:v>3.05978325652842</c:v>
                </c:pt>
                <c:pt idx="66">
                  <c:v>3.05813978494623</c:v>
                </c:pt>
                <c:pt idx="67">
                  <c:v>3.05649631336405</c:v>
                </c:pt>
                <c:pt idx="68">
                  <c:v>3.05485284178187</c:v>
                </c:pt>
                <c:pt idx="69">
                  <c:v>3.05320937019969</c:v>
                </c:pt>
                <c:pt idx="70">
                  <c:v>3.05156589861751</c:v>
                </c:pt>
                <c:pt idx="71">
                  <c:v>3.04992242703533</c:v>
                </c:pt>
                <c:pt idx="72">
                  <c:v>3.04827895545315</c:v>
                </c:pt>
                <c:pt idx="73">
                  <c:v>3.04663548387097</c:v>
                </c:pt>
                <c:pt idx="74">
                  <c:v>3.04499201228879</c:v>
                </c:pt>
                <c:pt idx="75">
                  <c:v>3.04334854070661</c:v>
                </c:pt>
                <c:pt idx="76">
                  <c:v>3.04170506912442</c:v>
                </c:pt>
                <c:pt idx="77">
                  <c:v>3.04006159754224</c:v>
                </c:pt>
                <c:pt idx="78">
                  <c:v>3.03841812596006</c:v>
                </c:pt>
                <c:pt idx="79">
                  <c:v>3.03677465437788</c:v>
                </c:pt>
                <c:pt idx="80">
                  <c:v>3.0351311827957</c:v>
                </c:pt>
                <c:pt idx="81">
                  <c:v>3.03348771121352</c:v>
                </c:pt>
                <c:pt idx="82">
                  <c:v>3.03184423963134</c:v>
                </c:pt>
                <c:pt idx="83">
                  <c:v>3.03020076804916</c:v>
                </c:pt>
                <c:pt idx="84">
                  <c:v>3.02855729646698</c:v>
                </c:pt>
                <c:pt idx="85">
                  <c:v>3.0269138248848</c:v>
                </c:pt>
                <c:pt idx="86">
                  <c:v>3.02527035330261</c:v>
                </c:pt>
                <c:pt idx="87">
                  <c:v>3.02362688172043</c:v>
                </c:pt>
                <c:pt idx="88">
                  <c:v>3.02198341013825</c:v>
                </c:pt>
                <c:pt idx="89">
                  <c:v>3.02033993855607</c:v>
                </c:pt>
                <c:pt idx="90">
                  <c:v>3.01869646697389</c:v>
                </c:pt>
                <c:pt idx="91">
                  <c:v>3.01705299539171</c:v>
                </c:pt>
                <c:pt idx="92">
                  <c:v>3.01436962984986</c:v>
                </c:pt>
                <c:pt idx="93">
                  <c:v>3.01168626430802</c:v>
                </c:pt>
                <c:pt idx="94">
                  <c:v>3.00900289876617</c:v>
                </c:pt>
                <c:pt idx="95">
                  <c:v>3.00631953322432</c:v>
                </c:pt>
                <c:pt idx="96">
                  <c:v>3.00363616768248</c:v>
                </c:pt>
                <c:pt idx="97">
                  <c:v>3.00095280214063</c:v>
                </c:pt>
                <c:pt idx="98">
                  <c:v>2.99826943659878</c:v>
                </c:pt>
                <c:pt idx="99">
                  <c:v>2.99558607105694</c:v>
                </c:pt>
                <c:pt idx="100">
                  <c:v>2.99290270551509</c:v>
                </c:pt>
                <c:pt idx="101">
                  <c:v>2.99021933997325</c:v>
                </c:pt>
                <c:pt idx="102">
                  <c:v>2.9875359744314</c:v>
                </c:pt>
                <c:pt idx="103">
                  <c:v>2.98485260888955</c:v>
                </c:pt>
                <c:pt idx="104">
                  <c:v>2.98216924334771</c:v>
                </c:pt>
                <c:pt idx="105">
                  <c:v>2.97948587780586</c:v>
                </c:pt>
                <c:pt idx="106">
                  <c:v>2.97680251226401</c:v>
                </c:pt>
                <c:pt idx="107">
                  <c:v>2.97411914672217</c:v>
                </c:pt>
                <c:pt idx="108">
                  <c:v>2.97143578118032</c:v>
                </c:pt>
                <c:pt idx="109">
                  <c:v>2.96875241563847</c:v>
                </c:pt>
                <c:pt idx="110">
                  <c:v>2.96606905009663</c:v>
                </c:pt>
                <c:pt idx="111">
                  <c:v>2.96338568455478</c:v>
                </c:pt>
                <c:pt idx="112">
                  <c:v>2.96070231901293</c:v>
                </c:pt>
                <c:pt idx="113">
                  <c:v>2.95801895347109</c:v>
                </c:pt>
                <c:pt idx="114">
                  <c:v>2.95533558792924</c:v>
                </c:pt>
                <c:pt idx="115">
                  <c:v>2.9526522223874</c:v>
                </c:pt>
                <c:pt idx="116">
                  <c:v>2.94996885684555</c:v>
                </c:pt>
                <c:pt idx="117">
                  <c:v>2.9472854913037</c:v>
                </c:pt>
                <c:pt idx="118">
                  <c:v>2.94460212576186</c:v>
                </c:pt>
                <c:pt idx="119">
                  <c:v>2.94191876022001</c:v>
                </c:pt>
                <c:pt idx="120">
                  <c:v>2.93923539467816</c:v>
                </c:pt>
                <c:pt idx="121">
                  <c:v>2.93655202913632</c:v>
                </c:pt>
                <c:pt idx="122">
                  <c:v>2.93386866359447</c:v>
                </c:pt>
                <c:pt idx="123">
                  <c:v>2.93185115207373</c:v>
                </c:pt>
                <c:pt idx="124">
                  <c:v>2.92983364055299</c:v>
                </c:pt>
                <c:pt idx="125">
                  <c:v>2.92781612903226</c:v>
                </c:pt>
                <c:pt idx="126">
                  <c:v>2.92579861751152</c:v>
                </c:pt>
                <c:pt idx="127">
                  <c:v>2.92378110599078</c:v>
                </c:pt>
                <c:pt idx="128">
                  <c:v>2.92176359447005</c:v>
                </c:pt>
                <c:pt idx="129">
                  <c:v>2.91974608294931</c:v>
                </c:pt>
                <c:pt idx="130">
                  <c:v>2.91772857142857</c:v>
                </c:pt>
                <c:pt idx="131">
                  <c:v>2.91571105990783</c:v>
                </c:pt>
                <c:pt idx="132">
                  <c:v>2.9136935483871</c:v>
                </c:pt>
                <c:pt idx="133">
                  <c:v>2.91167603686636</c:v>
                </c:pt>
                <c:pt idx="134">
                  <c:v>2.90965852534562</c:v>
                </c:pt>
                <c:pt idx="135">
                  <c:v>2.90764101382488</c:v>
                </c:pt>
                <c:pt idx="136">
                  <c:v>2.90562350230415</c:v>
                </c:pt>
                <c:pt idx="137">
                  <c:v>2.90360599078341</c:v>
                </c:pt>
                <c:pt idx="138">
                  <c:v>2.90158847926267</c:v>
                </c:pt>
                <c:pt idx="139">
                  <c:v>2.89957096774194</c:v>
                </c:pt>
                <c:pt idx="140">
                  <c:v>2.8975534562212</c:v>
                </c:pt>
                <c:pt idx="141">
                  <c:v>2.89553594470046</c:v>
                </c:pt>
                <c:pt idx="142">
                  <c:v>2.89351843317972</c:v>
                </c:pt>
                <c:pt idx="143">
                  <c:v>2.89150092165899</c:v>
                </c:pt>
                <c:pt idx="144">
                  <c:v>2.88948341013825</c:v>
                </c:pt>
                <c:pt idx="145">
                  <c:v>2.88746589861751</c:v>
                </c:pt>
                <c:pt idx="146">
                  <c:v>2.88544838709677</c:v>
                </c:pt>
                <c:pt idx="147">
                  <c:v>2.88343087557604</c:v>
                </c:pt>
                <c:pt idx="148">
                  <c:v>2.8814133640553</c:v>
                </c:pt>
                <c:pt idx="149">
                  <c:v>2.87939585253456</c:v>
                </c:pt>
                <c:pt idx="150">
                  <c:v>2.87737834101382</c:v>
                </c:pt>
                <c:pt idx="151">
                  <c:v>2.87536082949309</c:v>
                </c:pt>
                <c:pt idx="152">
                  <c:v>2.87334331797235</c:v>
                </c:pt>
                <c:pt idx="153">
                  <c:v>2.87225427382191</c:v>
                </c:pt>
                <c:pt idx="154">
                  <c:v>2.87116522967147</c:v>
                </c:pt>
                <c:pt idx="155">
                  <c:v>2.87007618552103</c:v>
                </c:pt>
                <c:pt idx="156">
                  <c:v>2.8689871413706</c:v>
                </c:pt>
                <c:pt idx="157">
                  <c:v>2.86789809722016</c:v>
                </c:pt>
                <c:pt idx="158">
                  <c:v>2.86680905306972</c:v>
                </c:pt>
                <c:pt idx="159">
                  <c:v>2.86572000891928</c:v>
                </c:pt>
                <c:pt idx="160">
                  <c:v>2.86463096476884</c:v>
                </c:pt>
                <c:pt idx="161">
                  <c:v>2.8635419206184</c:v>
                </c:pt>
                <c:pt idx="162">
                  <c:v>2.86245287646797</c:v>
                </c:pt>
                <c:pt idx="163">
                  <c:v>2.86136383231753</c:v>
                </c:pt>
                <c:pt idx="164">
                  <c:v>2.86027478816709</c:v>
                </c:pt>
                <c:pt idx="165">
                  <c:v>2.85918574401665</c:v>
                </c:pt>
                <c:pt idx="166">
                  <c:v>2.85809669986621</c:v>
                </c:pt>
                <c:pt idx="167">
                  <c:v>2.85700765571577</c:v>
                </c:pt>
                <c:pt idx="168">
                  <c:v>2.85591861156534</c:v>
                </c:pt>
                <c:pt idx="169">
                  <c:v>2.8548295674149</c:v>
                </c:pt>
                <c:pt idx="170">
                  <c:v>2.85374052326446</c:v>
                </c:pt>
                <c:pt idx="171">
                  <c:v>2.85265147911402</c:v>
                </c:pt>
                <c:pt idx="172">
                  <c:v>2.85156243496358</c:v>
                </c:pt>
                <c:pt idx="173">
                  <c:v>2.85047339081314</c:v>
                </c:pt>
                <c:pt idx="174">
                  <c:v>2.84938434666271</c:v>
                </c:pt>
                <c:pt idx="175">
                  <c:v>2.84829530251227</c:v>
                </c:pt>
                <c:pt idx="176">
                  <c:v>2.84720625836183</c:v>
                </c:pt>
                <c:pt idx="177">
                  <c:v>2.84611721421139</c:v>
                </c:pt>
                <c:pt idx="178">
                  <c:v>2.84502817006095</c:v>
                </c:pt>
                <c:pt idx="179">
                  <c:v>2.84393912591051</c:v>
                </c:pt>
                <c:pt idx="180">
                  <c:v>2.84285008176008</c:v>
                </c:pt>
                <c:pt idx="181">
                  <c:v>2.84176103760964</c:v>
                </c:pt>
                <c:pt idx="182">
                  <c:v>2.8406719934592</c:v>
                </c:pt>
                <c:pt idx="183">
                  <c:v>2.83958294930876</c:v>
                </c:pt>
                <c:pt idx="184">
                  <c:v>2.83976430801249</c:v>
                </c:pt>
                <c:pt idx="185">
                  <c:v>2.83994566671622</c:v>
                </c:pt>
                <c:pt idx="186">
                  <c:v>2.84012702541995</c:v>
                </c:pt>
                <c:pt idx="187">
                  <c:v>2.84030838412368</c:v>
                </c:pt>
                <c:pt idx="188">
                  <c:v>2.84048974282741</c:v>
                </c:pt>
                <c:pt idx="189">
                  <c:v>2.84067110153115</c:v>
                </c:pt>
                <c:pt idx="190">
                  <c:v>2.84085246023488</c:v>
                </c:pt>
                <c:pt idx="191">
                  <c:v>2.84103381893861</c:v>
                </c:pt>
                <c:pt idx="192">
                  <c:v>2.84121517764234</c:v>
                </c:pt>
                <c:pt idx="193">
                  <c:v>2.84139653634607</c:v>
                </c:pt>
                <c:pt idx="194">
                  <c:v>2.8415778950498</c:v>
                </c:pt>
                <c:pt idx="195">
                  <c:v>2.84175925375353</c:v>
                </c:pt>
                <c:pt idx="196">
                  <c:v>2.84194061245726</c:v>
                </c:pt>
                <c:pt idx="197">
                  <c:v>2.84212197116099</c:v>
                </c:pt>
                <c:pt idx="198">
                  <c:v>2.84230332986472</c:v>
                </c:pt>
                <c:pt idx="199">
                  <c:v>2.84248468856846</c:v>
                </c:pt>
                <c:pt idx="200">
                  <c:v>2.84266604727219</c:v>
                </c:pt>
                <c:pt idx="201">
                  <c:v>2.84284740597592</c:v>
                </c:pt>
                <c:pt idx="202">
                  <c:v>2.84302876467965</c:v>
                </c:pt>
                <c:pt idx="203">
                  <c:v>2.84321012338338</c:v>
                </c:pt>
                <c:pt idx="204">
                  <c:v>2.84339148208711</c:v>
                </c:pt>
                <c:pt idx="205">
                  <c:v>2.84357284079084</c:v>
                </c:pt>
                <c:pt idx="206">
                  <c:v>2.84375419949457</c:v>
                </c:pt>
                <c:pt idx="207">
                  <c:v>2.8439355581983</c:v>
                </c:pt>
                <c:pt idx="208">
                  <c:v>2.84411691690203</c:v>
                </c:pt>
                <c:pt idx="209">
                  <c:v>2.84429827560576</c:v>
                </c:pt>
                <c:pt idx="210">
                  <c:v>2.8444796343095</c:v>
                </c:pt>
                <c:pt idx="211">
                  <c:v>2.84466099301323</c:v>
                </c:pt>
                <c:pt idx="212">
                  <c:v>2.84484235171696</c:v>
                </c:pt>
                <c:pt idx="213">
                  <c:v>2.84502371042069</c:v>
                </c:pt>
                <c:pt idx="214">
                  <c:v>2.84520506912442</c:v>
                </c:pt>
                <c:pt idx="215">
                  <c:v>2.84955184331797</c:v>
                </c:pt>
                <c:pt idx="216">
                  <c:v>2.85389861751152</c:v>
                </c:pt>
                <c:pt idx="217">
                  <c:v>2.85824539170507</c:v>
                </c:pt>
                <c:pt idx="218">
                  <c:v>2.86259216589861</c:v>
                </c:pt>
                <c:pt idx="219">
                  <c:v>2.86693894009216</c:v>
                </c:pt>
                <c:pt idx="220">
                  <c:v>2.87128571428571</c:v>
                </c:pt>
                <c:pt idx="221">
                  <c:v>2.87563248847926</c:v>
                </c:pt>
                <c:pt idx="222">
                  <c:v>2.87997926267281</c:v>
                </c:pt>
                <c:pt idx="223">
                  <c:v>2.88432603686636</c:v>
                </c:pt>
                <c:pt idx="224">
                  <c:v>2.88867281105991</c:v>
                </c:pt>
                <c:pt idx="225">
                  <c:v>2.89301958525345</c:v>
                </c:pt>
                <c:pt idx="226">
                  <c:v>2.897366359447</c:v>
                </c:pt>
                <c:pt idx="227">
                  <c:v>2.90171313364055</c:v>
                </c:pt>
                <c:pt idx="228">
                  <c:v>2.9060599078341</c:v>
                </c:pt>
                <c:pt idx="229">
                  <c:v>2.91040668202765</c:v>
                </c:pt>
                <c:pt idx="230">
                  <c:v>2.9147534562212</c:v>
                </c:pt>
                <c:pt idx="231">
                  <c:v>2.91910023041475</c:v>
                </c:pt>
                <c:pt idx="232">
                  <c:v>2.92344700460829</c:v>
                </c:pt>
                <c:pt idx="233">
                  <c:v>2.92779377880184</c:v>
                </c:pt>
                <c:pt idx="234">
                  <c:v>2.93214055299539</c:v>
                </c:pt>
                <c:pt idx="235">
                  <c:v>2.93648732718894</c:v>
                </c:pt>
                <c:pt idx="236">
                  <c:v>2.94083410138249</c:v>
                </c:pt>
                <c:pt idx="237">
                  <c:v>2.94518087557604</c:v>
                </c:pt>
                <c:pt idx="238">
                  <c:v>2.94952764976959</c:v>
                </c:pt>
                <c:pt idx="239">
                  <c:v>2.95387442396313</c:v>
                </c:pt>
                <c:pt idx="240">
                  <c:v>2.95822119815668</c:v>
                </c:pt>
                <c:pt idx="241">
                  <c:v>2.96256797235023</c:v>
                </c:pt>
                <c:pt idx="242">
                  <c:v>2.96691474654378</c:v>
                </c:pt>
                <c:pt idx="243">
                  <c:v>2.96839898914821</c:v>
                </c:pt>
                <c:pt idx="244">
                  <c:v>2.96988323175264</c:v>
                </c:pt>
                <c:pt idx="245">
                  <c:v>2.97136747435707</c:v>
                </c:pt>
                <c:pt idx="246">
                  <c:v>2.9728517169615</c:v>
                </c:pt>
                <c:pt idx="247">
                  <c:v>2.97433595956593</c:v>
                </c:pt>
                <c:pt idx="248">
                  <c:v>2.97582020217036</c:v>
                </c:pt>
                <c:pt idx="249">
                  <c:v>2.97730444477479</c:v>
                </c:pt>
                <c:pt idx="250">
                  <c:v>2.97878868737922</c:v>
                </c:pt>
                <c:pt idx="251">
                  <c:v>2.98027292998365</c:v>
                </c:pt>
                <c:pt idx="252">
                  <c:v>2.98175717258808</c:v>
                </c:pt>
                <c:pt idx="253">
                  <c:v>2.98324141519251</c:v>
                </c:pt>
                <c:pt idx="254">
                  <c:v>2.98472565779694</c:v>
                </c:pt>
                <c:pt idx="255">
                  <c:v>2.98620990040137</c:v>
                </c:pt>
                <c:pt idx="256">
                  <c:v>2.9876941430058</c:v>
                </c:pt>
                <c:pt idx="257">
                  <c:v>2.98917838561023</c:v>
                </c:pt>
                <c:pt idx="258">
                  <c:v>2.99066262821466</c:v>
                </c:pt>
                <c:pt idx="259">
                  <c:v>2.99214687081909</c:v>
                </c:pt>
                <c:pt idx="260">
                  <c:v>2.99363111342352</c:v>
                </c:pt>
                <c:pt idx="261">
                  <c:v>2.99511535602795</c:v>
                </c:pt>
                <c:pt idx="262">
                  <c:v>2.99659959863238</c:v>
                </c:pt>
                <c:pt idx="263">
                  <c:v>2.99808384123681</c:v>
                </c:pt>
                <c:pt idx="264">
                  <c:v>2.99956808384124</c:v>
                </c:pt>
                <c:pt idx="265">
                  <c:v>3.00105232644567</c:v>
                </c:pt>
                <c:pt idx="266">
                  <c:v>3.0025365690501</c:v>
                </c:pt>
                <c:pt idx="267">
                  <c:v>3.00402081165453</c:v>
                </c:pt>
                <c:pt idx="268">
                  <c:v>3.00550505425896</c:v>
                </c:pt>
                <c:pt idx="269">
                  <c:v>3.00698929686339</c:v>
                </c:pt>
                <c:pt idx="270">
                  <c:v>3.00847353946782</c:v>
                </c:pt>
                <c:pt idx="271">
                  <c:v>3.00995778207225</c:v>
                </c:pt>
                <c:pt idx="272">
                  <c:v>3.01144202467668</c:v>
                </c:pt>
                <c:pt idx="273">
                  <c:v>3.01292626728111</c:v>
                </c:pt>
                <c:pt idx="274">
                  <c:v>3.01286182795699</c:v>
                </c:pt>
                <c:pt idx="275">
                  <c:v>3.01279738863288</c:v>
                </c:pt>
                <c:pt idx="276">
                  <c:v>3.01273294930876</c:v>
                </c:pt>
                <c:pt idx="277">
                  <c:v>3.01266850998464</c:v>
                </c:pt>
                <c:pt idx="278">
                  <c:v>3.01260407066052</c:v>
                </c:pt>
                <c:pt idx="279">
                  <c:v>3.01253963133641</c:v>
                </c:pt>
                <c:pt idx="280">
                  <c:v>3.01247519201229</c:v>
                </c:pt>
                <c:pt idx="281">
                  <c:v>3.01241075268817</c:v>
                </c:pt>
                <c:pt idx="282">
                  <c:v>3.01234631336406</c:v>
                </c:pt>
                <c:pt idx="283">
                  <c:v>3.01228187403994</c:v>
                </c:pt>
                <c:pt idx="284">
                  <c:v>3.01221743471582</c:v>
                </c:pt>
                <c:pt idx="285">
                  <c:v>3.01215299539171</c:v>
                </c:pt>
                <c:pt idx="286">
                  <c:v>3.01208855606759</c:v>
                </c:pt>
                <c:pt idx="287">
                  <c:v>3.01202411674347</c:v>
                </c:pt>
                <c:pt idx="288">
                  <c:v>3.01195967741935</c:v>
                </c:pt>
                <c:pt idx="289">
                  <c:v>3.01189523809524</c:v>
                </c:pt>
                <c:pt idx="290">
                  <c:v>3.01183079877112</c:v>
                </c:pt>
                <c:pt idx="291">
                  <c:v>3.011766359447</c:v>
                </c:pt>
                <c:pt idx="292">
                  <c:v>3.01170192012289</c:v>
                </c:pt>
                <c:pt idx="293">
                  <c:v>3.01163748079877</c:v>
                </c:pt>
                <c:pt idx="294">
                  <c:v>3.01157304147465</c:v>
                </c:pt>
                <c:pt idx="295">
                  <c:v>3.01150860215054</c:v>
                </c:pt>
                <c:pt idx="296">
                  <c:v>3.01144416282642</c:v>
                </c:pt>
                <c:pt idx="297">
                  <c:v>3.0113797235023</c:v>
                </c:pt>
                <c:pt idx="298">
                  <c:v>3.01131528417818</c:v>
                </c:pt>
                <c:pt idx="299">
                  <c:v>3.01125084485407</c:v>
                </c:pt>
                <c:pt idx="300">
                  <c:v>3.01118640552995</c:v>
                </c:pt>
                <c:pt idx="301">
                  <c:v>3.01112196620583</c:v>
                </c:pt>
                <c:pt idx="302">
                  <c:v>3.01105752688172</c:v>
                </c:pt>
                <c:pt idx="303">
                  <c:v>3.0109930875576</c:v>
                </c:pt>
                <c:pt idx="304">
                  <c:v>3.01288992121302</c:v>
                </c:pt>
                <c:pt idx="305">
                  <c:v>3.01478675486844</c:v>
                </c:pt>
                <c:pt idx="306">
                  <c:v>3.01668358852386</c:v>
                </c:pt>
                <c:pt idx="307">
                  <c:v>3.01858042217928</c:v>
                </c:pt>
                <c:pt idx="308">
                  <c:v>3.02047725583469</c:v>
                </c:pt>
                <c:pt idx="309">
                  <c:v>3.02237408949011</c:v>
                </c:pt>
                <c:pt idx="310">
                  <c:v>3.02427092314553</c:v>
                </c:pt>
                <c:pt idx="311">
                  <c:v>3.02616775680095</c:v>
                </c:pt>
                <c:pt idx="312">
                  <c:v>3.02806459045637</c:v>
                </c:pt>
                <c:pt idx="313">
                  <c:v>3.02996142411179</c:v>
                </c:pt>
                <c:pt idx="314">
                  <c:v>3.03185825776721</c:v>
                </c:pt>
                <c:pt idx="315">
                  <c:v>3.03375509142262</c:v>
                </c:pt>
                <c:pt idx="316">
                  <c:v>3.03565192507804</c:v>
                </c:pt>
                <c:pt idx="317">
                  <c:v>3.03754875873346</c:v>
                </c:pt>
                <c:pt idx="318">
                  <c:v>3.03944559238888</c:v>
                </c:pt>
                <c:pt idx="319">
                  <c:v>3.0413424260443</c:v>
                </c:pt>
                <c:pt idx="320">
                  <c:v>3.04323925969972</c:v>
                </c:pt>
                <c:pt idx="321">
                  <c:v>3.04513609335514</c:v>
                </c:pt>
                <c:pt idx="322">
                  <c:v>3.04703292701056</c:v>
                </c:pt>
                <c:pt idx="323">
                  <c:v>3.04892976066597</c:v>
                </c:pt>
                <c:pt idx="324">
                  <c:v>3.05082659432139</c:v>
                </c:pt>
                <c:pt idx="325">
                  <c:v>3.05272342797681</c:v>
                </c:pt>
                <c:pt idx="326">
                  <c:v>3.05462026163223</c:v>
                </c:pt>
                <c:pt idx="327">
                  <c:v>3.05651709528765</c:v>
                </c:pt>
                <c:pt idx="328">
                  <c:v>3.05841392894307</c:v>
                </c:pt>
                <c:pt idx="329">
                  <c:v>3.06031076259849</c:v>
                </c:pt>
                <c:pt idx="330">
                  <c:v>3.06220759625391</c:v>
                </c:pt>
                <c:pt idx="331">
                  <c:v>3.06410442990932</c:v>
                </c:pt>
                <c:pt idx="332">
                  <c:v>3.06600126356474</c:v>
                </c:pt>
                <c:pt idx="333">
                  <c:v>3.06789809722016</c:v>
                </c:pt>
                <c:pt idx="334">
                  <c:v>3.06979493087558</c:v>
                </c:pt>
                <c:pt idx="335">
                  <c:v>3.0706866359447</c:v>
                </c:pt>
                <c:pt idx="336">
                  <c:v>3.07157834101383</c:v>
                </c:pt>
                <c:pt idx="337">
                  <c:v>3.07247004608295</c:v>
                </c:pt>
                <c:pt idx="338">
                  <c:v>3.07336175115208</c:v>
                </c:pt>
                <c:pt idx="339">
                  <c:v>3.0742534562212</c:v>
                </c:pt>
                <c:pt idx="340">
                  <c:v>3.07514516129033</c:v>
                </c:pt>
                <c:pt idx="341">
                  <c:v>3.07603686635945</c:v>
                </c:pt>
                <c:pt idx="342">
                  <c:v>3.07692857142857</c:v>
                </c:pt>
                <c:pt idx="343">
                  <c:v>3.0778202764977</c:v>
                </c:pt>
                <c:pt idx="344">
                  <c:v>3.07871198156682</c:v>
                </c:pt>
                <c:pt idx="345">
                  <c:v>3.07960368663595</c:v>
                </c:pt>
                <c:pt idx="346">
                  <c:v>3.08049539170507</c:v>
                </c:pt>
                <c:pt idx="347">
                  <c:v>3.0813870967742</c:v>
                </c:pt>
                <c:pt idx="348">
                  <c:v>3.08227880184332</c:v>
                </c:pt>
                <c:pt idx="349">
                  <c:v>3.08317050691245</c:v>
                </c:pt>
                <c:pt idx="350">
                  <c:v>3.08406221198157</c:v>
                </c:pt>
                <c:pt idx="351">
                  <c:v>3.08495391705069</c:v>
                </c:pt>
                <c:pt idx="352">
                  <c:v>3.08584562211982</c:v>
                </c:pt>
                <c:pt idx="353">
                  <c:v>3.08673732718894</c:v>
                </c:pt>
                <c:pt idx="354">
                  <c:v>3.08762903225807</c:v>
                </c:pt>
                <c:pt idx="355">
                  <c:v>3.08852073732719</c:v>
                </c:pt>
                <c:pt idx="356">
                  <c:v>3.08941244239632</c:v>
                </c:pt>
                <c:pt idx="357">
                  <c:v>3.09030414746544</c:v>
                </c:pt>
                <c:pt idx="358">
                  <c:v>3.09119585253456</c:v>
                </c:pt>
                <c:pt idx="359">
                  <c:v>3.09208755760369</c:v>
                </c:pt>
                <c:pt idx="360">
                  <c:v>3.09297926267281</c:v>
                </c:pt>
                <c:pt idx="361">
                  <c:v>3.09387096774194</c:v>
                </c:pt>
                <c:pt idx="362">
                  <c:v>3.09476267281106</c:v>
                </c:pt>
                <c:pt idx="363">
                  <c:v>3.09565437788019</c:v>
                </c:pt>
                <c:pt idx="364">
                  <c:v>3.09654608294931</c:v>
                </c:pt>
                <c:pt idx="365">
                  <c:v>3.09693548387097</c:v>
                </c:pt>
                <c:pt idx="366">
                  <c:v>3.09732488479263</c:v>
                </c:pt>
                <c:pt idx="367">
                  <c:v>3.09771428571429</c:v>
                </c:pt>
                <c:pt idx="368">
                  <c:v>3.09810368663595</c:v>
                </c:pt>
                <c:pt idx="369">
                  <c:v>3.09849308755761</c:v>
                </c:pt>
                <c:pt idx="370">
                  <c:v>3.09888248847926</c:v>
                </c:pt>
                <c:pt idx="371">
                  <c:v>3.09927188940092</c:v>
                </c:pt>
                <c:pt idx="372">
                  <c:v>3.09966129032258</c:v>
                </c:pt>
                <c:pt idx="373">
                  <c:v>3.10005069124424</c:v>
                </c:pt>
                <c:pt idx="374">
                  <c:v>3.1004400921659</c:v>
                </c:pt>
                <c:pt idx="375">
                  <c:v>3.10082949308756</c:v>
                </c:pt>
                <c:pt idx="376">
                  <c:v>3.10121889400922</c:v>
                </c:pt>
                <c:pt idx="377">
                  <c:v>3.10160829493088</c:v>
                </c:pt>
                <c:pt idx="378">
                  <c:v>3.10199769585254</c:v>
                </c:pt>
                <c:pt idx="379">
                  <c:v>3.1023870967742</c:v>
                </c:pt>
                <c:pt idx="380">
                  <c:v>3.10277649769585</c:v>
                </c:pt>
                <c:pt idx="381">
                  <c:v>3.10316589861751</c:v>
                </c:pt>
                <c:pt idx="382">
                  <c:v>3.10355529953917</c:v>
                </c:pt>
                <c:pt idx="383">
                  <c:v>3.10394470046083</c:v>
                </c:pt>
                <c:pt idx="384">
                  <c:v>3.10433410138249</c:v>
                </c:pt>
                <c:pt idx="385">
                  <c:v>3.10472350230415</c:v>
                </c:pt>
                <c:pt idx="386">
                  <c:v>3.10511290322581</c:v>
                </c:pt>
                <c:pt idx="387">
                  <c:v>3.10550230414747</c:v>
                </c:pt>
                <c:pt idx="388">
                  <c:v>3.10589170506913</c:v>
                </c:pt>
                <c:pt idx="389">
                  <c:v>3.10628110599079</c:v>
                </c:pt>
                <c:pt idx="390">
                  <c:v>3.10667050691245</c:v>
                </c:pt>
                <c:pt idx="391">
                  <c:v>3.1070599078341</c:v>
                </c:pt>
                <c:pt idx="392">
                  <c:v>3.10744930875576</c:v>
                </c:pt>
                <c:pt idx="393">
                  <c:v>3.10783870967742</c:v>
                </c:pt>
                <c:pt idx="394">
                  <c:v>3.10822811059908</c:v>
                </c:pt>
                <c:pt idx="395">
                  <c:v>3.10861751152074</c:v>
                </c:pt>
                <c:pt idx="396">
                  <c:v>3.10725427382191</c:v>
                </c:pt>
                <c:pt idx="397">
                  <c:v>3.10589103612309</c:v>
                </c:pt>
                <c:pt idx="398">
                  <c:v>3.10452779842426</c:v>
                </c:pt>
                <c:pt idx="399">
                  <c:v>3.10316456072544</c:v>
                </c:pt>
                <c:pt idx="400">
                  <c:v>3.10180132302661</c:v>
                </c:pt>
                <c:pt idx="401">
                  <c:v>3.10043808532779</c:v>
                </c:pt>
                <c:pt idx="402">
                  <c:v>3.09907484762896</c:v>
                </c:pt>
                <c:pt idx="403">
                  <c:v>3.09771160993013</c:v>
                </c:pt>
                <c:pt idx="404">
                  <c:v>3.09634837223131</c:v>
                </c:pt>
                <c:pt idx="405">
                  <c:v>3.09498513453248</c:v>
                </c:pt>
                <c:pt idx="406">
                  <c:v>3.09362189683366</c:v>
                </c:pt>
                <c:pt idx="407">
                  <c:v>3.09225865913483</c:v>
                </c:pt>
                <c:pt idx="408">
                  <c:v>3.090895421436</c:v>
                </c:pt>
                <c:pt idx="409">
                  <c:v>3.08953218373718</c:v>
                </c:pt>
                <c:pt idx="410">
                  <c:v>3.08816894603835</c:v>
                </c:pt>
                <c:pt idx="411">
                  <c:v>3.08680570833953</c:v>
                </c:pt>
                <c:pt idx="412">
                  <c:v>3.0854424706407</c:v>
                </c:pt>
                <c:pt idx="413">
                  <c:v>3.08407923294188</c:v>
                </c:pt>
                <c:pt idx="414">
                  <c:v>3.08271599524305</c:v>
                </c:pt>
                <c:pt idx="415">
                  <c:v>3.08135275754422</c:v>
                </c:pt>
                <c:pt idx="416">
                  <c:v>3.0799895198454</c:v>
                </c:pt>
                <c:pt idx="417">
                  <c:v>3.07862628214657</c:v>
                </c:pt>
                <c:pt idx="418">
                  <c:v>3.07726304444775</c:v>
                </c:pt>
                <c:pt idx="419">
                  <c:v>3.07589980674892</c:v>
                </c:pt>
                <c:pt idx="420">
                  <c:v>3.0745365690501</c:v>
                </c:pt>
                <c:pt idx="421">
                  <c:v>3.07317333135127</c:v>
                </c:pt>
                <c:pt idx="422">
                  <c:v>3.07181009365244</c:v>
                </c:pt>
                <c:pt idx="423">
                  <c:v>3.07044685595362</c:v>
                </c:pt>
                <c:pt idx="424">
                  <c:v>3.06908361825479</c:v>
                </c:pt>
                <c:pt idx="425">
                  <c:v>3.06772038055597</c:v>
                </c:pt>
                <c:pt idx="426">
                  <c:v>3.06635714285714</c:v>
                </c:pt>
                <c:pt idx="427">
                  <c:v>3.06471367127496</c:v>
                </c:pt>
                <c:pt idx="428">
                  <c:v>3.06307019969278</c:v>
                </c:pt>
                <c:pt idx="429">
                  <c:v>3.0614267281106</c:v>
                </c:pt>
                <c:pt idx="430">
                  <c:v>3.05978325652842</c:v>
                </c:pt>
                <c:pt idx="431">
                  <c:v>3.05813978494623</c:v>
                </c:pt>
                <c:pt idx="432">
                  <c:v>3.05649631336405</c:v>
                </c:pt>
                <c:pt idx="433">
                  <c:v>3.05485284178187</c:v>
                </c:pt>
                <c:pt idx="434">
                  <c:v>3.05320937019969</c:v>
                </c:pt>
                <c:pt idx="435">
                  <c:v>3.05156589861751</c:v>
                </c:pt>
                <c:pt idx="436">
                  <c:v>3.04992242703533</c:v>
                </c:pt>
                <c:pt idx="437">
                  <c:v>3.04827895545315</c:v>
                </c:pt>
                <c:pt idx="438">
                  <c:v>3.04663548387097</c:v>
                </c:pt>
                <c:pt idx="439">
                  <c:v>3.04499201228879</c:v>
                </c:pt>
                <c:pt idx="440">
                  <c:v>3.04334854070661</c:v>
                </c:pt>
                <c:pt idx="441">
                  <c:v>3.04170506912442</c:v>
                </c:pt>
                <c:pt idx="442">
                  <c:v>3.04006159754224</c:v>
                </c:pt>
                <c:pt idx="443">
                  <c:v>3.03841812596006</c:v>
                </c:pt>
                <c:pt idx="444">
                  <c:v>3.03677465437788</c:v>
                </c:pt>
                <c:pt idx="445">
                  <c:v>3.0351311827957</c:v>
                </c:pt>
                <c:pt idx="446">
                  <c:v>3.03348771121352</c:v>
                </c:pt>
                <c:pt idx="447">
                  <c:v>3.03184423963134</c:v>
                </c:pt>
                <c:pt idx="448">
                  <c:v>3.03020076804916</c:v>
                </c:pt>
                <c:pt idx="449">
                  <c:v>3.02855729646698</c:v>
                </c:pt>
                <c:pt idx="450">
                  <c:v>3.0269138248848</c:v>
                </c:pt>
                <c:pt idx="451">
                  <c:v>3.02527035330261</c:v>
                </c:pt>
                <c:pt idx="452">
                  <c:v>3.02362688172043</c:v>
                </c:pt>
                <c:pt idx="453">
                  <c:v>3.02198341013825</c:v>
                </c:pt>
                <c:pt idx="454">
                  <c:v>3.02033993855607</c:v>
                </c:pt>
                <c:pt idx="455">
                  <c:v>3.01869646697389</c:v>
                </c:pt>
                <c:pt idx="456">
                  <c:v>3.01705299539171</c:v>
                </c:pt>
                <c:pt idx="457">
                  <c:v>3.01436962984986</c:v>
                </c:pt>
                <c:pt idx="458">
                  <c:v>3.01168626430802</c:v>
                </c:pt>
                <c:pt idx="459">
                  <c:v>3.00900289876617</c:v>
                </c:pt>
                <c:pt idx="460">
                  <c:v>3.00631953322432</c:v>
                </c:pt>
                <c:pt idx="461">
                  <c:v>3.00363616768248</c:v>
                </c:pt>
                <c:pt idx="462">
                  <c:v>3.00095280214063</c:v>
                </c:pt>
                <c:pt idx="463">
                  <c:v>2.99826943659878</c:v>
                </c:pt>
                <c:pt idx="464">
                  <c:v>2.99558607105694</c:v>
                </c:pt>
                <c:pt idx="465">
                  <c:v>2.99290270551509</c:v>
                </c:pt>
                <c:pt idx="466">
                  <c:v>2.99021933997325</c:v>
                </c:pt>
                <c:pt idx="467">
                  <c:v>2.9875359744314</c:v>
                </c:pt>
                <c:pt idx="468">
                  <c:v>2.98485260888955</c:v>
                </c:pt>
                <c:pt idx="469">
                  <c:v>2.98216924334771</c:v>
                </c:pt>
                <c:pt idx="470">
                  <c:v>2.97948587780586</c:v>
                </c:pt>
                <c:pt idx="471">
                  <c:v>2.97680251226401</c:v>
                </c:pt>
                <c:pt idx="472">
                  <c:v>2.97411914672217</c:v>
                </c:pt>
                <c:pt idx="473">
                  <c:v>2.97143578118032</c:v>
                </c:pt>
                <c:pt idx="474">
                  <c:v>2.96875241563847</c:v>
                </c:pt>
                <c:pt idx="475">
                  <c:v>2.96606905009663</c:v>
                </c:pt>
                <c:pt idx="476">
                  <c:v>2.96338568455478</c:v>
                </c:pt>
                <c:pt idx="477">
                  <c:v>2.96070231901293</c:v>
                </c:pt>
                <c:pt idx="478">
                  <c:v>2.95801895347109</c:v>
                </c:pt>
                <c:pt idx="479">
                  <c:v>2.95533558792924</c:v>
                </c:pt>
                <c:pt idx="480">
                  <c:v>2.9526522223874</c:v>
                </c:pt>
                <c:pt idx="481">
                  <c:v>2.94996885684555</c:v>
                </c:pt>
                <c:pt idx="482">
                  <c:v>2.9472854913037</c:v>
                </c:pt>
                <c:pt idx="483">
                  <c:v>2.94460212576186</c:v>
                </c:pt>
                <c:pt idx="484">
                  <c:v>2.94191876022001</c:v>
                </c:pt>
                <c:pt idx="485">
                  <c:v>2.93923539467816</c:v>
                </c:pt>
                <c:pt idx="486">
                  <c:v>2.93655202913632</c:v>
                </c:pt>
                <c:pt idx="487">
                  <c:v>2.93386866359447</c:v>
                </c:pt>
                <c:pt idx="488">
                  <c:v>2.93185115207373</c:v>
                </c:pt>
                <c:pt idx="489">
                  <c:v>2.92983364055299</c:v>
                </c:pt>
                <c:pt idx="490">
                  <c:v>2.92781612903226</c:v>
                </c:pt>
                <c:pt idx="491">
                  <c:v>2.92579861751152</c:v>
                </c:pt>
                <c:pt idx="492">
                  <c:v>2.92378110599078</c:v>
                </c:pt>
                <c:pt idx="493">
                  <c:v>2.92176359447005</c:v>
                </c:pt>
                <c:pt idx="494">
                  <c:v>2.91974608294931</c:v>
                </c:pt>
                <c:pt idx="495">
                  <c:v>2.91772857142857</c:v>
                </c:pt>
                <c:pt idx="496">
                  <c:v>2.91571105990783</c:v>
                </c:pt>
                <c:pt idx="497">
                  <c:v>2.9136935483871</c:v>
                </c:pt>
                <c:pt idx="498">
                  <c:v>2.91167603686636</c:v>
                </c:pt>
                <c:pt idx="499">
                  <c:v>2.90965852534562</c:v>
                </c:pt>
                <c:pt idx="500">
                  <c:v>2.90764101382488</c:v>
                </c:pt>
                <c:pt idx="501">
                  <c:v>2.90562350230415</c:v>
                </c:pt>
                <c:pt idx="502">
                  <c:v>2.90360599078341</c:v>
                </c:pt>
                <c:pt idx="503">
                  <c:v>2.90158847926267</c:v>
                </c:pt>
                <c:pt idx="504">
                  <c:v>2.89957096774194</c:v>
                </c:pt>
                <c:pt idx="505">
                  <c:v>2.8975534562212</c:v>
                </c:pt>
                <c:pt idx="506">
                  <c:v>2.89553594470046</c:v>
                </c:pt>
                <c:pt idx="507">
                  <c:v>2.89351843317972</c:v>
                </c:pt>
                <c:pt idx="508">
                  <c:v>2.89150092165899</c:v>
                </c:pt>
                <c:pt idx="509">
                  <c:v>2.88948341013825</c:v>
                </c:pt>
                <c:pt idx="510">
                  <c:v>2.88746589861751</c:v>
                </c:pt>
                <c:pt idx="511">
                  <c:v>2.88544838709677</c:v>
                </c:pt>
                <c:pt idx="512">
                  <c:v>2.88343087557604</c:v>
                </c:pt>
                <c:pt idx="513">
                  <c:v>2.8814133640553</c:v>
                </c:pt>
                <c:pt idx="514">
                  <c:v>2.87939585253456</c:v>
                </c:pt>
                <c:pt idx="515">
                  <c:v>2.87737834101382</c:v>
                </c:pt>
                <c:pt idx="516">
                  <c:v>2.87536082949309</c:v>
                </c:pt>
                <c:pt idx="517">
                  <c:v>2.87334331797235</c:v>
                </c:pt>
                <c:pt idx="518">
                  <c:v>2.87225427382191</c:v>
                </c:pt>
                <c:pt idx="519">
                  <c:v>2.87116522967147</c:v>
                </c:pt>
                <c:pt idx="520">
                  <c:v>2.87007618552103</c:v>
                </c:pt>
                <c:pt idx="521">
                  <c:v>2.8689871413706</c:v>
                </c:pt>
                <c:pt idx="522">
                  <c:v>2.86789809722016</c:v>
                </c:pt>
                <c:pt idx="523">
                  <c:v>2.86680905306972</c:v>
                </c:pt>
                <c:pt idx="524">
                  <c:v>2.86572000891928</c:v>
                </c:pt>
                <c:pt idx="525">
                  <c:v>2.86463096476884</c:v>
                </c:pt>
                <c:pt idx="526">
                  <c:v>2.8635419206184</c:v>
                </c:pt>
                <c:pt idx="527">
                  <c:v>2.86245287646797</c:v>
                </c:pt>
                <c:pt idx="528">
                  <c:v>2.86136383231753</c:v>
                </c:pt>
                <c:pt idx="529">
                  <c:v>2.86027478816709</c:v>
                </c:pt>
                <c:pt idx="530">
                  <c:v>2.85918574401665</c:v>
                </c:pt>
                <c:pt idx="531">
                  <c:v>2.85809669986621</c:v>
                </c:pt>
                <c:pt idx="532">
                  <c:v>2.85700765571577</c:v>
                </c:pt>
                <c:pt idx="533">
                  <c:v>2.85591861156534</c:v>
                </c:pt>
                <c:pt idx="534">
                  <c:v>2.8548295674149</c:v>
                </c:pt>
                <c:pt idx="535">
                  <c:v>2.85374052326446</c:v>
                </c:pt>
                <c:pt idx="536">
                  <c:v>2.85265147911402</c:v>
                </c:pt>
                <c:pt idx="537">
                  <c:v>2.85156243496358</c:v>
                </c:pt>
                <c:pt idx="538">
                  <c:v>2.85047339081314</c:v>
                </c:pt>
                <c:pt idx="539">
                  <c:v>2.84938434666271</c:v>
                </c:pt>
                <c:pt idx="540">
                  <c:v>2.84829530251227</c:v>
                </c:pt>
                <c:pt idx="541">
                  <c:v>2.84720625836183</c:v>
                </c:pt>
                <c:pt idx="542">
                  <c:v>2.84611721421139</c:v>
                </c:pt>
                <c:pt idx="543">
                  <c:v>2.84502817006095</c:v>
                </c:pt>
                <c:pt idx="544">
                  <c:v>2.84393912591051</c:v>
                </c:pt>
                <c:pt idx="545">
                  <c:v>2.84285008176008</c:v>
                </c:pt>
                <c:pt idx="546">
                  <c:v>2.84176103760964</c:v>
                </c:pt>
                <c:pt idx="547">
                  <c:v>2.8406719934592</c:v>
                </c:pt>
                <c:pt idx="548">
                  <c:v>2.83958294930876</c:v>
                </c:pt>
                <c:pt idx="549">
                  <c:v>2.83976430801249</c:v>
                </c:pt>
                <c:pt idx="550">
                  <c:v>2.83994566671622</c:v>
                </c:pt>
                <c:pt idx="551">
                  <c:v>2.84012702541995</c:v>
                </c:pt>
                <c:pt idx="552">
                  <c:v>2.84030838412368</c:v>
                </c:pt>
                <c:pt idx="553">
                  <c:v>2.84048974282741</c:v>
                </c:pt>
                <c:pt idx="554">
                  <c:v>2.84067110153115</c:v>
                </c:pt>
                <c:pt idx="555">
                  <c:v>2.84085246023488</c:v>
                </c:pt>
                <c:pt idx="556">
                  <c:v>2.84103381893861</c:v>
                </c:pt>
                <c:pt idx="557">
                  <c:v>2.84121517764234</c:v>
                </c:pt>
                <c:pt idx="558">
                  <c:v>2.84139653634607</c:v>
                </c:pt>
                <c:pt idx="559">
                  <c:v>2.8415778950498</c:v>
                </c:pt>
                <c:pt idx="560">
                  <c:v>2.84175925375353</c:v>
                </c:pt>
                <c:pt idx="561">
                  <c:v>2.84194061245726</c:v>
                </c:pt>
                <c:pt idx="562">
                  <c:v>2.84212197116099</c:v>
                </c:pt>
                <c:pt idx="563">
                  <c:v>2.84230332986472</c:v>
                </c:pt>
                <c:pt idx="564">
                  <c:v>2.84248468856846</c:v>
                </c:pt>
                <c:pt idx="565">
                  <c:v>2.84266604727219</c:v>
                </c:pt>
                <c:pt idx="566">
                  <c:v>2.84284740597592</c:v>
                </c:pt>
                <c:pt idx="567">
                  <c:v>2.84302876467965</c:v>
                </c:pt>
                <c:pt idx="568">
                  <c:v>2.84321012338338</c:v>
                </c:pt>
                <c:pt idx="569">
                  <c:v>2.84339148208711</c:v>
                </c:pt>
                <c:pt idx="570">
                  <c:v>2.84357284079084</c:v>
                </c:pt>
                <c:pt idx="571">
                  <c:v>2.84375419949457</c:v>
                </c:pt>
                <c:pt idx="572">
                  <c:v>2.8439355581983</c:v>
                </c:pt>
                <c:pt idx="573">
                  <c:v>2.84411691690203</c:v>
                </c:pt>
                <c:pt idx="574">
                  <c:v>2.84429827560576</c:v>
                </c:pt>
                <c:pt idx="575">
                  <c:v>2.8444796343095</c:v>
                </c:pt>
                <c:pt idx="576">
                  <c:v>2.84466099301323</c:v>
                </c:pt>
                <c:pt idx="577">
                  <c:v>2.84484235171696</c:v>
                </c:pt>
                <c:pt idx="578">
                  <c:v>2.84502371042069</c:v>
                </c:pt>
                <c:pt idx="579">
                  <c:v>2.84520506912442</c:v>
                </c:pt>
                <c:pt idx="580">
                  <c:v>2.84955184331797</c:v>
                </c:pt>
                <c:pt idx="581">
                  <c:v>2.85389861751152</c:v>
                </c:pt>
                <c:pt idx="582">
                  <c:v>2.85824539170507</c:v>
                </c:pt>
                <c:pt idx="583">
                  <c:v>2.86259216589861</c:v>
                </c:pt>
                <c:pt idx="584">
                  <c:v>2.86693894009216</c:v>
                </c:pt>
                <c:pt idx="585">
                  <c:v>2.87128571428571</c:v>
                </c:pt>
                <c:pt idx="586">
                  <c:v>2.87563248847926</c:v>
                </c:pt>
                <c:pt idx="587">
                  <c:v>2.87997926267281</c:v>
                </c:pt>
                <c:pt idx="588">
                  <c:v>2.88432603686636</c:v>
                </c:pt>
                <c:pt idx="589">
                  <c:v>2.88867281105991</c:v>
                </c:pt>
                <c:pt idx="590">
                  <c:v>2.89301958525345</c:v>
                </c:pt>
                <c:pt idx="591">
                  <c:v>2.897366359447</c:v>
                </c:pt>
                <c:pt idx="592">
                  <c:v>2.90171313364055</c:v>
                </c:pt>
                <c:pt idx="593">
                  <c:v>2.9060599078341</c:v>
                </c:pt>
                <c:pt idx="594">
                  <c:v>2.91040668202765</c:v>
                </c:pt>
                <c:pt idx="595">
                  <c:v>2.9147534562212</c:v>
                </c:pt>
                <c:pt idx="596">
                  <c:v>2.91910023041475</c:v>
                </c:pt>
                <c:pt idx="597">
                  <c:v>2.92344700460829</c:v>
                </c:pt>
                <c:pt idx="598">
                  <c:v>2.92779377880184</c:v>
                </c:pt>
                <c:pt idx="599">
                  <c:v>2.93214055299539</c:v>
                </c:pt>
                <c:pt idx="600">
                  <c:v>2.93648732718894</c:v>
                </c:pt>
                <c:pt idx="601">
                  <c:v>2.94083410138249</c:v>
                </c:pt>
                <c:pt idx="602">
                  <c:v>2.94518087557604</c:v>
                </c:pt>
                <c:pt idx="603">
                  <c:v>2.94952764976959</c:v>
                </c:pt>
                <c:pt idx="604">
                  <c:v>2.95387442396313</c:v>
                </c:pt>
                <c:pt idx="605">
                  <c:v>2.95822119815668</c:v>
                </c:pt>
                <c:pt idx="606">
                  <c:v>2.96256797235023</c:v>
                </c:pt>
                <c:pt idx="607">
                  <c:v>2.96691474654378</c:v>
                </c:pt>
                <c:pt idx="608">
                  <c:v>2.96839898914821</c:v>
                </c:pt>
                <c:pt idx="609">
                  <c:v>2.96988323175264</c:v>
                </c:pt>
                <c:pt idx="610">
                  <c:v>2.97136747435707</c:v>
                </c:pt>
                <c:pt idx="611">
                  <c:v>2.9728517169615</c:v>
                </c:pt>
                <c:pt idx="612">
                  <c:v>2.97433595956593</c:v>
                </c:pt>
                <c:pt idx="613">
                  <c:v>2.97582020217036</c:v>
                </c:pt>
                <c:pt idx="614">
                  <c:v>2.97730444477479</c:v>
                </c:pt>
                <c:pt idx="615">
                  <c:v>2.97878868737922</c:v>
                </c:pt>
                <c:pt idx="616">
                  <c:v>2.98027292998365</c:v>
                </c:pt>
                <c:pt idx="617">
                  <c:v>2.98175717258808</c:v>
                </c:pt>
                <c:pt idx="618">
                  <c:v>2.98324141519251</c:v>
                </c:pt>
                <c:pt idx="619">
                  <c:v>2.98472565779694</c:v>
                </c:pt>
                <c:pt idx="620">
                  <c:v>2.98620990040137</c:v>
                </c:pt>
                <c:pt idx="621">
                  <c:v>2.9876941430058</c:v>
                </c:pt>
                <c:pt idx="622">
                  <c:v>2.98917838561023</c:v>
                </c:pt>
                <c:pt idx="623">
                  <c:v>2.99066262821466</c:v>
                </c:pt>
                <c:pt idx="624">
                  <c:v>2.99214687081909</c:v>
                </c:pt>
                <c:pt idx="625">
                  <c:v>2.99363111342352</c:v>
                </c:pt>
                <c:pt idx="626">
                  <c:v>2.99511535602795</c:v>
                </c:pt>
                <c:pt idx="627">
                  <c:v>2.99659959863238</c:v>
                </c:pt>
                <c:pt idx="628">
                  <c:v>2.99808384123681</c:v>
                </c:pt>
                <c:pt idx="629">
                  <c:v>2.99956808384124</c:v>
                </c:pt>
                <c:pt idx="630">
                  <c:v>3.00105232644567</c:v>
                </c:pt>
                <c:pt idx="631">
                  <c:v>3.0025365690501</c:v>
                </c:pt>
                <c:pt idx="632">
                  <c:v>3.00402081165453</c:v>
                </c:pt>
                <c:pt idx="633">
                  <c:v>3.00550505425896</c:v>
                </c:pt>
                <c:pt idx="634">
                  <c:v>3.00698929686339</c:v>
                </c:pt>
                <c:pt idx="635">
                  <c:v>3.00847353946782</c:v>
                </c:pt>
                <c:pt idx="636">
                  <c:v>3.00995778207225</c:v>
                </c:pt>
                <c:pt idx="637">
                  <c:v>3.01144202467668</c:v>
                </c:pt>
                <c:pt idx="638">
                  <c:v>3.01292626728111</c:v>
                </c:pt>
                <c:pt idx="639">
                  <c:v>3.01286182795699</c:v>
                </c:pt>
                <c:pt idx="640">
                  <c:v>3.01279738863288</c:v>
                </c:pt>
                <c:pt idx="641">
                  <c:v>3.01273294930876</c:v>
                </c:pt>
                <c:pt idx="642">
                  <c:v>3.01266850998464</c:v>
                </c:pt>
                <c:pt idx="643">
                  <c:v>3.01260407066052</c:v>
                </c:pt>
                <c:pt idx="644">
                  <c:v>3.01253963133641</c:v>
                </c:pt>
                <c:pt idx="645">
                  <c:v>3.01247519201229</c:v>
                </c:pt>
                <c:pt idx="646">
                  <c:v>3.01241075268817</c:v>
                </c:pt>
                <c:pt idx="647">
                  <c:v>3.01234631336406</c:v>
                </c:pt>
                <c:pt idx="648">
                  <c:v>3.01228187403994</c:v>
                </c:pt>
                <c:pt idx="649">
                  <c:v>3.01221743471582</c:v>
                </c:pt>
                <c:pt idx="650">
                  <c:v>3.01215299539171</c:v>
                </c:pt>
                <c:pt idx="651">
                  <c:v>3.01208855606759</c:v>
                </c:pt>
                <c:pt idx="652">
                  <c:v>3.01202411674347</c:v>
                </c:pt>
                <c:pt idx="653">
                  <c:v>3.01195967741935</c:v>
                </c:pt>
                <c:pt idx="654">
                  <c:v>3.01189523809524</c:v>
                </c:pt>
                <c:pt idx="655">
                  <c:v>3.01183079877112</c:v>
                </c:pt>
                <c:pt idx="656">
                  <c:v>3.011766359447</c:v>
                </c:pt>
                <c:pt idx="657">
                  <c:v>3.01170192012289</c:v>
                </c:pt>
                <c:pt idx="658">
                  <c:v>3.01163748079877</c:v>
                </c:pt>
                <c:pt idx="659">
                  <c:v>3.01157304147465</c:v>
                </c:pt>
                <c:pt idx="660">
                  <c:v>3.01150860215054</c:v>
                </c:pt>
                <c:pt idx="661">
                  <c:v>3.01144416282642</c:v>
                </c:pt>
                <c:pt idx="662">
                  <c:v>3.0113797235023</c:v>
                </c:pt>
                <c:pt idx="663">
                  <c:v>3.01131528417818</c:v>
                </c:pt>
                <c:pt idx="664">
                  <c:v>3.01125084485407</c:v>
                </c:pt>
                <c:pt idx="665">
                  <c:v>3.01118640552995</c:v>
                </c:pt>
                <c:pt idx="666">
                  <c:v>3.01112196620583</c:v>
                </c:pt>
                <c:pt idx="667">
                  <c:v>3.01105752688172</c:v>
                </c:pt>
                <c:pt idx="668">
                  <c:v>3.0109930875576</c:v>
                </c:pt>
                <c:pt idx="669">
                  <c:v>3.01288992121302</c:v>
                </c:pt>
                <c:pt idx="670">
                  <c:v>3.01478675486844</c:v>
                </c:pt>
                <c:pt idx="671">
                  <c:v>3.01668358852386</c:v>
                </c:pt>
                <c:pt idx="672">
                  <c:v>3.01858042217928</c:v>
                </c:pt>
                <c:pt idx="673">
                  <c:v>3.02047725583469</c:v>
                </c:pt>
                <c:pt idx="674">
                  <c:v>3.02237408949011</c:v>
                </c:pt>
                <c:pt idx="675">
                  <c:v>3.02427092314553</c:v>
                </c:pt>
                <c:pt idx="676">
                  <c:v>3.02616775680095</c:v>
                </c:pt>
                <c:pt idx="677">
                  <c:v>3.02806459045637</c:v>
                </c:pt>
                <c:pt idx="678">
                  <c:v>3.02996142411179</c:v>
                </c:pt>
                <c:pt idx="679">
                  <c:v>3.03185825776721</c:v>
                </c:pt>
                <c:pt idx="680">
                  <c:v>3.03375509142262</c:v>
                </c:pt>
                <c:pt idx="681">
                  <c:v>3.03565192507804</c:v>
                </c:pt>
                <c:pt idx="682">
                  <c:v>3.03754875873346</c:v>
                </c:pt>
                <c:pt idx="683">
                  <c:v>3.03944559238888</c:v>
                </c:pt>
                <c:pt idx="684">
                  <c:v>3.0413424260443</c:v>
                </c:pt>
                <c:pt idx="685">
                  <c:v>3.04323925969972</c:v>
                </c:pt>
                <c:pt idx="686">
                  <c:v>3.04513609335514</c:v>
                </c:pt>
                <c:pt idx="687">
                  <c:v>3.04703292701056</c:v>
                </c:pt>
                <c:pt idx="688">
                  <c:v>3.04892976066597</c:v>
                </c:pt>
                <c:pt idx="689">
                  <c:v>3.05082659432139</c:v>
                </c:pt>
                <c:pt idx="690">
                  <c:v>3.05272342797681</c:v>
                </c:pt>
                <c:pt idx="691">
                  <c:v>3.05462026163223</c:v>
                </c:pt>
                <c:pt idx="692">
                  <c:v>3.05651709528765</c:v>
                </c:pt>
                <c:pt idx="693">
                  <c:v>3.05841392894307</c:v>
                </c:pt>
                <c:pt idx="694">
                  <c:v>3.06031076259849</c:v>
                </c:pt>
                <c:pt idx="695">
                  <c:v>3.06220759625391</c:v>
                </c:pt>
                <c:pt idx="696">
                  <c:v>3.06410442990932</c:v>
                </c:pt>
                <c:pt idx="697">
                  <c:v>3.06600126356474</c:v>
                </c:pt>
                <c:pt idx="698">
                  <c:v>3.06789809722016</c:v>
                </c:pt>
                <c:pt idx="699">
                  <c:v>3.06979493087558</c:v>
                </c:pt>
                <c:pt idx="700">
                  <c:v>3.0706866359447</c:v>
                </c:pt>
                <c:pt idx="701">
                  <c:v>3.07157834101383</c:v>
                </c:pt>
                <c:pt idx="702">
                  <c:v>3.07247004608295</c:v>
                </c:pt>
                <c:pt idx="703">
                  <c:v>3.07336175115208</c:v>
                </c:pt>
                <c:pt idx="704">
                  <c:v>3.0742534562212</c:v>
                </c:pt>
                <c:pt idx="705">
                  <c:v>3.07514516129033</c:v>
                </c:pt>
                <c:pt idx="706">
                  <c:v>3.07603686635945</c:v>
                </c:pt>
                <c:pt idx="707">
                  <c:v>3.07692857142857</c:v>
                </c:pt>
                <c:pt idx="708">
                  <c:v>3.0778202764977</c:v>
                </c:pt>
                <c:pt idx="709">
                  <c:v>3.07871198156682</c:v>
                </c:pt>
                <c:pt idx="710">
                  <c:v>3.07960368663595</c:v>
                </c:pt>
                <c:pt idx="711">
                  <c:v>3.08049539170507</c:v>
                </c:pt>
                <c:pt idx="712">
                  <c:v>3.0813870967742</c:v>
                </c:pt>
                <c:pt idx="713">
                  <c:v>3.08227880184332</c:v>
                </c:pt>
                <c:pt idx="714">
                  <c:v>3.08317050691245</c:v>
                </c:pt>
                <c:pt idx="715">
                  <c:v>3.08406221198157</c:v>
                </c:pt>
                <c:pt idx="716">
                  <c:v>3.08495391705069</c:v>
                </c:pt>
                <c:pt idx="717">
                  <c:v>3.08584562211982</c:v>
                </c:pt>
                <c:pt idx="718">
                  <c:v>3.08673732718894</c:v>
                </c:pt>
                <c:pt idx="719">
                  <c:v>3.08762903225807</c:v>
                </c:pt>
                <c:pt idx="720">
                  <c:v>3.08852073732719</c:v>
                </c:pt>
                <c:pt idx="721">
                  <c:v>3.08941244239632</c:v>
                </c:pt>
                <c:pt idx="722">
                  <c:v>3.09030414746544</c:v>
                </c:pt>
                <c:pt idx="723">
                  <c:v>3.09119585253456</c:v>
                </c:pt>
                <c:pt idx="724">
                  <c:v>3.09208755760369</c:v>
                </c:pt>
                <c:pt idx="725">
                  <c:v>3.09297926267281</c:v>
                </c:pt>
                <c:pt idx="726">
                  <c:v>3.09387096774194</c:v>
                </c:pt>
                <c:pt idx="727">
                  <c:v>3.09476267281106</c:v>
                </c:pt>
                <c:pt idx="728">
                  <c:v>3.09565437788019</c:v>
                </c:pt>
                <c:pt idx="729">
                  <c:v>3.09654608294931</c:v>
                </c:pt>
              </c:numCache>
            </c:numRef>
          </c:yVal>
          <c:smooth val="0"/>
        </c:ser>
        <c:axId val="63925803"/>
        <c:axId val="3085743"/>
      </c:scatterChart>
      <c:scatterChart>
        <c:scatterStyle val="lineMarker"/>
        <c:varyColors val="0"/>
        <c:ser>
          <c:idx val="1"/>
          <c:order val="1"/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calculation'!$M$3:$M$149</c:f>
              <c:numCache>
                <c:formatCode>General</c:formatCode>
                <c:ptCount val="147"/>
                <c:pt idx="28">
                  <c:v>44166</c:v>
                </c:pt>
                <c:pt idx="29">
                  <c:v>44216</c:v>
                </c:pt>
                <c:pt idx="30">
                  <c:v>44362</c:v>
                </c:pt>
                <c:pt idx="31">
                  <c:v>44377</c:v>
                </c:pt>
                <c:pt idx="32">
                  <c:v>44392</c:v>
                </c:pt>
                <c:pt idx="33">
                  <c:v>44407</c:v>
                </c:pt>
                <c:pt idx="34">
                  <c:v>44423</c:v>
                </c:pt>
                <c:pt idx="35">
                  <c:v>44435</c:v>
                </c:pt>
                <c:pt idx="36">
                  <c:v>44444</c:v>
                </c:pt>
                <c:pt idx="37">
                  <c:v>44459</c:v>
                </c:pt>
                <c:pt idx="38">
                  <c:v>44484</c:v>
                </c:pt>
                <c:pt idx="39">
                  <c:v>44576</c:v>
                </c:pt>
                <c:pt idx="40">
                  <c:v>44743</c:v>
                </c:pt>
              </c:numCache>
            </c:numRef>
          </c:xVal>
          <c:yVal>
            <c:numRef>
              <c:f>'Norwegian Trench calculation'!$O$3:$O$149</c:f>
              <c:numCache>
                <c:formatCode>General</c:formatCode>
                <c:ptCount val="147"/>
                <c:pt idx="0">
                  <c:v>2.33270545973024</c:v>
                </c:pt>
                <c:pt idx="1">
                  <c:v>2.17225459170331</c:v>
                </c:pt>
                <c:pt idx="2">
                  <c:v>2.48341425418156</c:v>
                </c:pt>
                <c:pt idx="3">
                  <c:v>2.47196738382031</c:v>
                </c:pt>
                <c:pt idx="4">
                  <c:v>2.55311081543618</c:v>
                </c:pt>
                <c:pt idx="5">
                  <c:v>2.45095912360844</c:v>
                </c:pt>
                <c:pt idx="6">
                  <c:v>2.72310344501522</c:v>
                </c:pt>
                <c:pt idx="7">
                  <c:v>2.59973162794769</c:v>
                </c:pt>
                <c:pt idx="8">
                  <c:v>2.64721563908789</c:v>
                </c:pt>
                <c:pt idx="9">
                  <c:v>2.73371192221922</c:v>
                </c:pt>
                <c:pt idx="10">
                  <c:v>2.57963300557586</c:v>
                </c:pt>
                <c:pt idx="11">
                  <c:v>2.63502918919733</c:v>
                </c:pt>
                <c:pt idx="12">
                  <c:v>2.58240779694246</c:v>
                </c:pt>
                <c:pt idx="13">
                  <c:v>2.49294526992874</c:v>
                </c:pt>
                <c:pt idx="14">
                  <c:v>2.36729932598022</c:v>
                </c:pt>
                <c:pt idx="15">
                  <c:v>2.64903320102292</c:v>
                </c:pt>
                <c:pt idx="16">
                  <c:v>2.6675442863074</c:v>
                </c:pt>
                <c:pt idx="17">
                  <c:v>2.67292048255292</c:v>
                </c:pt>
                <c:pt idx="18">
                  <c:v>2.73424484269942</c:v>
                </c:pt>
                <c:pt idx="19">
                  <c:v>2.70479020314466</c:v>
                </c:pt>
                <c:pt idx="20">
                  <c:v>2.82408949487854</c:v>
                </c:pt>
                <c:pt idx="21">
                  <c:v>2.74328738687868</c:v>
                </c:pt>
                <c:pt idx="22">
                  <c:v>2.77080191325792</c:v>
                </c:pt>
                <c:pt idx="23">
                  <c:v>2.76341073554285</c:v>
                </c:pt>
                <c:pt idx="24">
                  <c:v>2.68735686528126</c:v>
                </c:pt>
                <c:pt idx="25">
                  <c:v>2.71185767454832</c:v>
                </c:pt>
                <c:pt idx="26">
                  <c:v>2.51923203057857</c:v>
                </c:pt>
                <c:pt idx="27">
                  <c:v>2.63389174630247</c:v>
                </c:pt>
                <c:pt idx="28">
                  <c:v>2.65122843332001</c:v>
                </c:pt>
                <c:pt idx="29">
                  <c:v>2.41382383020767</c:v>
                </c:pt>
                <c:pt idx="30">
                  <c:v>2.81305547016914</c:v>
                </c:pt>
                <c:pt idx="31">
                  <c:v>2.77640263350777</c:v>
                </c:pt>
                <c:pt idx="32">
                  <c:v>2.77193839619534</c:v>
                </c:pt>
                <c:pt idx="33">
                  <c:v>2.76552810761744</c:v>
                </c:pt>
                <c:pt idx="34">
                  <c:v>2.80799668582458</c:v>
                </c:pt>
                <c:pt idx="35">
                  <c:v>2.69270590391859</c:v>
                </c:pt>
                <c:pt idx="36">
                  <c:v>2.77852462161361</c:v>
                </c:pt>
                <c:pt idx="37">
                  <c:v>2.76427054172444</c:v>
                </c:pt>
                <c:pt idx="38">
                  <c:v>2.6971836430523</c:v>
                </c:pt>
                <c:pt idx="39">
                  <c:v>2.56802508123928</c:v>
                </c:pt>
                <c:pt idx="40">
                  <c:v>2.78038224387771</c:v>
                </c:pt>
                <c:pt idx="41">
                  <c:v>2.66533651331571</c:v>
                </c:pt>
                <c:pt idx="42">
                  <c:v>2.77722826144258</c:v>
                </c:pt>
                <c:pt idx="43">
                  <c:v>2.76129914066132</c:v>
                </c:pt>
                <c:pt idx="44">
                  <c:v>2.65975597302833</c:v>
                </c:pt>
                <c:pt idx="45">
                  <c:v>2.5743169616127</c:v>
                </c:pt>
                <c:pt idx="46">
                  <c:v>2.57151017141563</c:v>
                </c:pt>
                <c:pt idx="47">
                  <c:v>2.58181932178317</c:v>
                </c:pt>
              </c:numCache>
            </c:numRef>
          </c:yVal>
          <c:smooth val="0"/>
        </c:ser>
        <c:axId val="52623339"/>
        <c:axId val="77069983"/>
      </c:scatterChart>
      <c:valAx>
        <c:axId val="63925803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3085743"/>
        <c:crosses val="autoZero"/>
        <c:crossBetween val="midCat"/>
        <c:majorUnit val="30.45"/>
      </c:valAx>
      <c:valAx>
        <c:axId val="3085743"/>
        <c:scaling>
          <c:orientation val="maxMin"/>
          <c:max val="3.2"/>
          <c:min val="2.8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63925803"/>
        <c:crosses val="autoZero"/>
        <c:crossBetween val="midCat"/>
        <c:majorUnit val="0.1"/>
      </c:valAx>
      <c:valAx>
        <c:axId val="52623339"/>
        <c:scaling>
          <c:orientation val="minMax"/>
        </c:scaling>
        <c:delete val="1"/>
        <c:axPos val="t"/>
        <c:numFmt formatCode="[$-409]d/mmm/yyyy;@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77069983"/>
        <c:crossBetween val="midCat"/>
      </c:valAx>
      <c:valAx>
        <c:axId val="77069983"/>
        <c:scaling>
          <c:orientation val="maxMin"/>
          <c:max val="2.95"/>
          <c:min val="2.35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52623339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6517451005399"/>
          <c:y val="0.0658265773704618"/>
          <c:w val="0.932534115546486"/>
          <c:h val="0.913905534014804"/>
        </c:manualLayout>
      </c:layout>
      <c:scatterChart>
        <c:scatterStyle val="lineMarker"/>
        <c:varyColors val="0"/>
        <c:ser>
          <c:idx val="0"/>
          <c:order val="0"/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calculation'!$E$3:$E$732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'Norwegian Trench calculation'!$F$3:$F$732</c:f>
              <c:numCache>
                <c:formatCode>General</c:formatCode>
                <c:ptCount val="730"/>
                <c:pt idx="0">
                  <c:v>3.09693548387097</c:v>
                </c:pt>
                <c:pt idx="1">
                  <c:v>3.09732488479263</c:v>
                </c:pt>
                <c:pt idx="2">
                  <c:v>3.09771428571429</c:v>
                </c:pt>
                <c:pt idx="3">
                  <c:v>3.09810368663595</c:v>
                </c:pt>
                <c:pt idx="4">
                  <c:v>3.09849308755761</c:v>
                </c:pt>
                <c:pt idx="5">
                  <c:v>3.09888248847926</c:v>
                </c:pt>
                <c:pt idx="6">
                  <c:v>3.09927188940092</c:v>
                </c:pt>
                <c:pt idx="7">
                  <c:v>3.09966129032258</c:v>
                </c:pt>
                <c:pt idx="8">
                  <c:v>3.10005069124424</c:v>
                </c:pt>
                <c:pt idx="9">
                  <c:v>3.1004400921659</c:v>
                </c:pt>
                <c:pt idx="10">
                  <c:v>3.10082949308756</c:v>
                </c:pt>
                <c:pt idx="11">
                  <c:v>3.10121889400922</c:v>
                </c:pt>
                <c:pt idx="12">
                  <c:v>3.10160829493088</c:v>
                </c:pt>
                <c:pt idx="13">
                  <c:v>3.10199769585254</c:v>
                </c:pt>
                <c:pt idx="14">
                  <c:v>3.1023870967742</c:v>
                </c:pt>
                <c:pt idx="15">
                  <c:v>3.10277649769585</c:v>
                </c:pt>
                <c:pt idx="16">
                  <c:v>3.10316589861751</c:v>
                </c:pt>
                <c:pt idx="17">
                  <c:v>3.10355529953917</c:v>
                </c:pt>
                <c:pt idx="18">
                  <c:v>3.10394470046083</c:v>
                </c:pt>
                <c:pt idx="19">
                  <c:v>3.10433410138249</c:v>
                </c:pt>
                <c:pt idx="20">
                  <c:v>3.10472350230415</c:v>
                </c:pt>
                <c:pt idx="21">
                  <c:v>3.10511290322581</c:v>
                </c:pt>
                <c:pt idx="22">
                  <c:v>3.10550230414747</c:v>
                </c:pt>
                <c:pt idx="23">
                  <c:v>3.10589170506913</c:v>
                </c:pt>
                <c:pt idx="24">
                  <c:v>3.10628110599079</c:v>
                </c:pt>
                <c:pt idx="25">
                  <c:v>3.10667050691245</c:v>
                </c:pt>
                <c:pt idx="26">
                  <c:v>3.1070599078341</c:v>
                </c:pt>
                <c:pt idx="27">
                  <c:v>3.10744930875576</c:v>
                </c:pt>
                <c:pt idx="28">
                  <c:v>3.10783870967742</c:v>
                </c:pt>
                <c:pt idx="29">
                  <c:v>3.10822811059908</c:v>
                </c:pt>
                <c:pt idx="30">
                  <c:v>3.10861751152074</c:v>
                </c:pt>
                <c:pt idx="31">
                  <c:v>3.10725427382191</c:v>
                </c:pt>
                <c:pt idx="32">
                  <c:v>3.10589103612309</c:v>
                </c:pt>
                <c:pt idx="33">
                  <c:v>3.10452779842426</c:v>
                </c:pt>
                <c:pt idx="34">
                  <c:v>3.10316456072544</c:v>
                </c:pt>
                <c:pt idx="35">
                  <c:v>3.10180132302661</c:v>
                </c:pt>
                <c:pt idx="36">
                  <c:v>3.10043808532779</c:v>
                </c:pt>
                <c:pt idx="37">
                  <c:v>3.09907484762896</c:v>
                </c:pt>
                <c:pt idx="38">
                  <c:v>3.09771160993013</c:v>
                </c:pt>
                <c:pt idx="39">
                  <c:v>3.09634837223131</c:v>
                </c:pt>
                <c:pt idx="40">
                  <c:v>3.09498513453248</c:v>
                </c:pt>
                <c:pt idx="41">
                  <c:v>3.09362189683366</c:v>
                </c:pt>
                <c:pt idx="42">
                  <c:v>3.09225865913483</c:v>
                </c:pt>
                <c:pt idx="43">
                  <c:v>3.090895421436</c:v>
                </c:pt>
                <c:pt idx="44">
                  <c:v>3.08953218373718</c:v>
                </c:pt>
                <c:pt idx="45">
                  <c:v>3.08816894603835</c:v>
                </c:pt>
                <c:pt idx="46">
                  <c:v>3.08680570833953</c:v>
                </c:pt>
                <c:pt idx="47">
                  <c:v>3.0854424706407</c:v>
                </c:pt>
                <c:pt idx="48">
                  <c:v>3.08407923294188</c:v>
                </c:pt>
                <c:pt idx="49">
                  <c:v>3.08271599524305</c:v>
                </c:pt>
                <c:pt idx="50">
                  <c:v>3.08135275754422</c:v>
                </c:pt>
                <c:pt idx="51">
                  <c:v>3.0799895198454</c:v>
                </c:pt>
                <c:pt idx="52">
                  <c:v>3.07862628214657</c:v>
                </c:pt>
                <c:pt idx="53">
                  <c:v>3.07726304444775</c:v>
                </c:pt>
                <c:pt idx="54">
                  <c:v>3.07589980674892</c:v>
                </c:pt>
                <c:pt idx="55">
                  <c:v>3.0745365690501</c:v>
                </c:pt>
                <c:pt idx="56">
                  <c:v>3.07317333135127</c:v>
                </c:pt>
                <c:pt idx="57">
                  <c:v>3.07181009365244</c:v>
                </c:pt>
                <c:pt idx="58">
                  <c:v>3.07044685595362</c:v>
                </c:pt>
                <c:pt idx="59">
                  <c:v>3.06908361825479</c:v>
                </c:pt>
                <c:pt idx="60">
                  <c:v>3.06772038055597</c:v>
                </c:pt>
                <c:pt idx="61">
                  <c:v>3.06635714285714</c:v>
                </c:pt>
                <c:pt idx="62">
                  <c:v>3.06471367127496</c:v>
                </c:pt>
                <c:pt idx="63">
                  <c:v>3.06307019969278</c:v>
                </c:pt>
                <c:pt idx="64">
                  <c:v>3.0614267281106</c:v>
                </c:pt>
                <c:pt idx="65">
                  <c:v>3.05978325652842</c:v>
                </c:pt>
                <c:pt idx="66">
                  <c:v>3.05813978494623</c:v>
                </c:pt>
                <c:pt idx="67">
                  <c:v>3.05649631336405</c:v>
                </c:pt>
                <c:pt idx="68">
                  <c:v>3.05485284178187</c:v>
                </c:pt>
                <c:pt idx="69">
                  <c:v>3.05320937019969</c:v>
                </c:pt>
                <c:pt idx="70">
                  <c:v>3.05156589861751</c:v>
                </c:pt>
                <c:pt idx="71">
                  <c:v>3.04992242703533</c:v>
                </c:pt>
                <c:pt idx="72">
                  <c:v>3.04827895545315</c:v>
                </c:pt>
                <c:pt idx="73">
                  <c:v>3.04663548387097</c:v>
                </c:pt>
                <c:pt idx="74">
                  <c:v>3.04499201228879</c:v>
                </c:pt>
                <c:pt idx="75">
                  <c:v>3.04334854070661</c:v>
                </c:pt>
                <c:pt idx="76">
                  <c:v>3.04170506912442</c:v>
                </c:pt>
                <c:pt idx="77">
                  <c:v>3.04006159754224</c:v>
                </c:pt>
                <c:pt idx="78">
                  <c:v>3.03841812596006</c:v>
                </c:pt>
                <c:pt idx="79">
                  <c:v>3.03677465437788</c:v>
                </c:pt>
                <c:pt idx="80">
                  <c:v>3.0351311827957</c:v>
                </c:pt>
                <c:pt idx="81">
                  <c:v>3.03348771121352</c:v>
                </c:pt>
                <c:pt idx="82">
                  <c:v>3.03184423963134</c:v>
                </c:pt>
                <c:pt idx="83">
                  <c:v>3.03020076804916</c:v>
                </c:pt>
                <c:pt idx="84">
                  <c:v>3.02855729646698</c:v>
                </c:pt>
                <c:pt idx="85">
                  <c:v>3.0269138248848</c:v>
                </c:pt>
                <c:pt idx="86">
                  <c:v>3.02527035330261</c:v>
                </c:pt>
                <c:pt idx="87">
                  <c:v>3.02362688172043</c:v>
                </c:pt>
                <c:pt idx="88">
                  <c:v>3.02198341013825</c:v>
                </c:pt>
                <c:pt idx="89">
                  <c:v>3.02033993855607</c:v>
                </c:pt>
                <c:pt idx="90">
                  <c:v>3.01869646697389</c:v>
                </c:pt>
                <c:pt idx="91">
                  <c:v>3.01705299539171</c:v>
                </c:pt>
                <c:pt idx="92">
                  <c:v>3.01436962984986</c:v>
                </c:pt>
                <c:pt idx="93">
                  <c:v>3.01168626430802</c:v>
                </c:pt>
                <c:pt idx="94">
                  <c:v>3.00900289876617</c:v>
                </c:pt>
                <c:pt idx="95">
                  <c:v>3.00631953322432</c:v>
                </c:pt>
                <c:pt idx="96">
                  <c:v>3.00363616768248</c:v>
                </c:pt>
                <c:pt idx="97">
                  <c:v>3.00095280214063</c:v>
                </c:pt>
                <c:pt idx="98">
                  <c:v>2.99826943659878</c:v>
                </c:pt>
                <c:pt idx="99">
                  <c:v>2.99558607105694</c:v>
                </c:pt>
                <c:pt idx="100">
                  <c:v>2.99290270551509</c:v>
                </c:pt>
                <c:pt idx="101">
                  <c:v>2.99021933997325</c:v>
                </c:pt>
                <c:pt idx="102">
                  <c:v>2.9875359744314</c:v>
                </c:pt>
                <c:pt idx="103">
                  <c:v>2.98485260888955</c:v>
                </c:pt>
                <c:pt idx="104">
                  <c:v>2.98216924334771</c:v>
                </c:pt>
                <c:pt idx="105">
                  <c:v>2.97948587780586</c:v>
                </c:pt>
                <c:pt idx="106">
                  <c:v>2.97680251226401</c:v>
                </c:pt>
                <c:pt idx="107">
                  <c:v>2.97411914672217</c:v>
                </c:pt>
                <c:pt idx="108">
                  <c:v>2.97143578118032</c:v>
                </c:pt>
                <c:pt idx="109">
                  <c:v>2.96875241563847</c:v>
                </c:pt>
                <c:pt idx="110">
                  <c:v>2.96606905009663</c:v>
                </c:pt>
                <c:pt idx="111">
                  <c:v>2.96338568455478</c:v>
                </c:pt>
                <c:pt idx="112">
                  <c:v>2.96070231901293</c:v>
                </c:pt>
                <c:pt idx="113">
                  <c:v>2.95801895347109</c:v>
                </c:pt>
                <c:pt idx="114">
                  <c:v>2.95533558792924</c:v>
                </c:pt>
                <c:pt idx="115">
                  <c:v>2.9526522223874</c:v>
                </c:pt>
                <c:pt idx="116">
                  <c:v>2.94996885684555</c:v>
                </c:pt>
                <c:pt idx="117">
                  <c:v>2.9472854913037</c:v>
                </c:pt>
                <c:pt idx="118">
                  <c:v>2.94460212576186</c:v>
                </c:pt>
                <c:pt idx="119">
                  <c:v>2.94191876022001</c:v>
                </c:pt>
                <c:pt idx="120">
                  <c:v>2.93923539467816</c:v>
                </c:pt>
                <c:pt idx="121">
                  <c:v>2.93655202913632</c:v>
                </c:pt>
                <c:pt idx="122">
                  <c:v>2.93386866359447</c:v>
                </c:pt>
                <c:pt idx="123">
                  <c:v>2.93185115207373</c:v>
                </c:pt>
                <c:pt idx="124">
                  <c:v>2.92983364055299</c:v>
                </c:pt>
                <c:pt idx="125">
                  <c:v>2.92781612903226</c:v>
                </c:pt>
                <c:pt idx="126">
                  <c:v>2.92579861751152</c:v>
                </c:pt>
                <c:pt idx="127">
                  <c:v>2.92378110599078</c:v>
                </c:pt>
                <c:pt idx="128">
                  <c:v>2.92176359447005</c:v>
                </c:pt>
                <c:pt idx="129">
                  <c:v>2.91974608294931</c:v>
                </c:pt>
                <c:pt idx="130">
                  <c:v>2.91772857142857</c:v>
                </c:pt>
                <c:pt idx="131">
                  <c:v>2.91571105990783</c:v>
                </c:pt>
                <c:pt idx="132">
                  <c:v>2.9136935483871</c:v>
                </c:pt>
                <c:pt idx="133">
                  <c:v>2.91167603686636</c:v>
                </c:pt>
                <c:pt idx="134">
                  <c:v>2.90965852534562</c:v>
                </c:pt>
                <c:pt idx="135">
                  <c:v>2.90764101382488</c:v>
                </c:pt>
                <c:pt idx="136">
                  <c:v>2.90562350230415</c:v>
                </c:pt>
                <c:pt idx="137">
                  <c:v>2.90360599078341</c:v>
                </c:pt>
                <c:pt idx="138">
                  <c:v>2.90158847926267</c:v>
                </c:pt>
                <c:pt idx="139">
                  <c:v>2.89957096774194</c:v>
                </c:pt>
                <c:pt idx="140">
                  <c:v>2.8975534562212</c:v>
                </c:pt>
                <c:pt idx="141">
                  <c:v>2.89553594470046</c:v>
                </c:pt>
                <c:pt idx="142">
                  <c:v>2.89351843317972</c:v>
                </c:pt>
                <c:pt idx="143">
                  <c:v>2.89150092165899</c:v>
                </c:pt>
                <c:pt idx="144">
                  <c:v>2.88948341013825</c:v>
                </c:pt>
                <c:pt idx="145">
                  <c:v>2.88746589861751</c:v>
                </c:pt>
                <c:pt idx="146">
                  <c:v>2.88544838709677</c:v>
                </c:pt>
                <c:pt idx="147">
                  <c:v>2.88343087557604</c:v>
                </c:pt>
                <c:pt idx="148">
                  <c:v>2.8814133640553</c:v>
                </c:pt>
                <c:pt idx="149">
                  <c:v>2.87939585253456</c:v>
                </c:pt>
                <c:pt idx="150">
                  <c:v>2.87737834101382</c:v>
                </c:pt>
                <c:pt idx="151">
                  <c:v>2.87536082949309</c:v>
                </c:pt>
                <c:pt idx="152">
                  <c:v>2.87334331797235</c:v>
                </c:pt>
                <c:pt idx="153">
                  <c:v>2.87225427382191</c:v>
                </c:pt>
                <c:pt idx="154">
                  <c:v>2.87116522967147</c:v>
                </c:pt>
                <c:pt idx="155">
                  <c:v>2.87007618552103</c:v>
                </c:pt>
                <c:pt idx="156">
                  <c:v>2.8689871413706</c:v>
                </c:pt>
                <c:pt idx="157">
                  <c:v>2.86789809722016</c:v>
                </c:pt>
                <c:pt idx="158">
                  <c:v>2.86680905306972</c:v>
                </c:pt>
                <c:pt idx="159">
                  <c:v>2.86572000891928</c:v>
                </c:pt>
                <c:pt idx="160">
                  <c:v>2.86463096476884</c:v>
                </c:pt>
                <c:pt idx="161">
                  <c:v>2.8635419206184</c:v>
                </c:pt>
                <c:pt idx="162">
                  <c:v>2.86245287646797</c:v>
                </c:pt>
                <c:pt idx="163">
                  <c:v>2.86136383231753</c:v>
                </c:pt>
                <c:pt idx="164">
                  <c:v>2.86027478816709</c:v>
                </c:pt>
                <c:pt idx="165">
                  <c:v>2.85918574401665</c:v>
                </c:pt>
                <c:pt idx="166">
                  <c:v>2.85809669986621</c:v>
                </c:pt>
                <c:pt idx="167">
                  <c:v>2.85700765571577</c:v>
                </c:pt>
                <c:pt idx="168">
                  <c:v>2.85591861156534</c:v>
                </c:pt>
                <c:pt idx="169">
                  <c:v>2.8548295674149</c:v>
                </c:pt>
                <c:pt idx="170">
                  <c:v>2.85374052326446</c:v>
                </c:pt>
                <c:pt idx="171">
                  <c:v>2.85265147911402</c:v>
                </c:pt>
                <c:pt idx="172">
                  <c:v>2.85156243496358</c:v>
                </c:pt>
                <c:pt idx="173">
                  <c:v>2.85047339081314</c:v>
                </c:pt>
                <c:pt idx="174">
                  <c:v>2.84938434666271</c:v>
                </c:pt>
                <c:pt idx="175">
                  <c:v>2.84829530251227</c:v>
                </c:pt>
                <c:pt idx="176">
                  <c:v>2.84720625836183</c:v>
                </c:pt>
                <c:pt idx="177">
                  <c:v>2.84611721421139</c:v>
                </c:pt>
                <c:pt idx="178">
                  <c:v>2.84502817006095</c:v>
                </c:pt>
                <c:pt idx="179">
                  <c:v>2.84393912591051</c:v>
                </c:pt>
                <c:pt idx="180">
                  <c:v>2.84285008176008</c:v>
                </c:pt>
                <c:pt idx="181">
                  <c:v>2.84176103760964</c:v>
                </c:pt>
                <c:pt idx="182">
                  <c:v>2.8406719934592</c:v>
                </c:pt>
                <c:pt idx="183">
                  <c:v>2.83958294930876</c:v>
                </c:pt>
                <c:pt idx="184">
                  <c:v>2.83976430801249</c:v>
                </c:pt>
                <c:pt idx="185">
                  <c:v>2.83994566671622</c:v>
                </c:pt>
                <c:pt idx="186">
                  <c:v>2.84012702541995</c:v>
                </c:pt>
                <c:pt idx="187">
                  <c:v>2.84030838412368</c:v>
                </c:pt>
                <c:pt idx="188">
                  <c:v>2.84048974282741</c:v>
                </c:pt>
                <c:pt idx="189">
                  <c:v>2.84067110153115</c:v>
                </c:pt>
                <c:pt idx="190">
                  <c:v>2.84085246023488</c:v>
                </c:pt>
                <c:pt idx="191">
                  <c:v>2.84103381893861</c:v>
                </c:pt>
                <c:pt idx="192">
                  <c:v>2.84121517764234</c:v>
                </c:pt>
                <c:pt idx="193">
                  <c:v>2.84139653634607</c:v>
                </c:pt>
                <c:pt idx="194">
                  <c:v>2.8415778950498</c:v>
                </c:pt>
                <c:pt idx="195">
                  <c:v>2.84175925375353</c:v>
                </c:pt>
                <c:pt idx="196">
                  <c:v>2.84194061245726</c:v>
                </c:pt>
                <c:pt idx="197">
                  <c:v>2.84212197116099</c:v>
                </c:pt>
                <c:pt idx="198">
                  <c:v>2.84230332986472</c:v>
                </c:pt>
                <c:pt idx="199">
                  <c:v>2.84248468856846</c:v>
                </c:pt>
                <c:pt idx="200">
                  <c:v>2.84266604727219</c:v>
                </c:pt>
                <c:pt idx="201">
                  <c:v>2.84284740597592</c:v>
                </c:pt>
                <c:pt idx="202">
                  <c:v>2.84302876467965</c:v>
                </c:pt>
                <c:pt idx="203">
                  <c:v>2.84321012338338</c:v>
                </c:pt>
                <c:pt idx="204">
                  <c:v>2.84339148208711</c:v>
                </c:pt>
                <c:pt idx="205">
                  <c:v>2.84357284079084</c:v>
                </c:pt>
                <c:pt idx="206">
                  <c:v>2.84375419949457</c:v>
                </c:pt>
                <c:pt idx="207">
                  <c:v>2.8439355581983</c:v>
                </c:pt>
                <c:pt idx="208">
                  <c:v>2.84411691690203</c:v>
                </c:pt>
                <c:pt idx="209">
                  <c:v>2.84429827560576</c:v>
                </c:pt>
                <c:pt idx="210">
                  <c:v>2.8444796343095</c:v>
                </c:pt>
                <c:pt idx="211">
                  <c:v>2.84466099301323</c:v>
                </c:pt>
                <c:pt idx="212">
                  <c:v>2.84484235171696</c:v>
                </c:pt>
                <c:pt idx="213">
                  <c:v>2.84502371042069</c:v>
                </c:pt>
                <c:pt idx="214">
                  <c:v>2.84520506912442</c:v>
                </c:pt>
                <c:pt idx="215">
                  <c:v>2.84955184331797</c:v>
                </c:pt>
                <c:pt idx="216">
                  <c:v>2.85389861751152</c:v>
                </c:pt>
                <c:pt idx="217">
                  <c:v>2.85824539170507</c:v>
                </c:pt>
                <c:pt idx="218">
                  <c:v>2.86259216589861</c:v>
                </c:pt>
                <c:pt idx="219">
                  <c:v>2.86693894009216</c:v>
                </c:pt>
                <c:pt idx="220">
                  <c:v>2.87128571428571</c:v>
                </c:pt>
                <c:pt idx="221">
                  <c:v>2.87563248847926</c:v>
                </c:pt>
                <c:pt idx="222">
                  <c:v>2.87997926267281</c:v>
                </c:pt>
                <c:pt idx="223">
                  <c:v>2.88432603686636</c:v>
                </c:pt>
                <c:pt idx="224">
                  <c:v>2.88867281105991</c:v>
                </c:pt>
                <c:pt idx="225">
                  <c:v>2.89301958525345</c:v>
                </c:pt>
                <c:pt idx="226">
                  <c:v>2.897366359447</c:v>
                </c:pt>
                <c:pt idx="227">
                  <c:v>2.90171313364055</c:v>
                </c:pt>
                <c:pt idx="228">
                  <c:v>2.9060599078341</c:v>
                </c:pt>
                <c:pt idx="229">
                  <c:v>2.91040668202765</c:v>
                </c:pt>
                <c:pt idx="230">
                  <c:v>2.9147534562212</c:v>
                </c:pt>
                <c:pt idx="231">
                  <c:v>2.91910023041475</c:v>
                </c:pt>
                <c:pt idx="232">
                  <c:v>2.92344700460829</c:v>
                </c:pt>
                <c:pt idx="233">
                  <c:v>2.92779377880184</c:v>
                </c:pt>
                <c:pt idx="234">
                  <c:v>2.93214055299539</c:v>
                </c:pt>
                <c:pt idx="235">
                  <c:v>2.93648732718894</c:v>
                </c:pt>
                <c:pt idx="236">
                  <c:v>2.94083410138249</c:v>
                </c:pt>
                <c:pt idx="237">
                  <c:v>2.94518087557604</c:v>
                </c:pt>
                <c:pt idx="238">
                  <c:v>2.94952764976959</c:v>
                </c:pt>
                <c:pt idx="239">
                  <c:v>2.95387442396313</c:v>
                </c:pt>
                <c:pt idx="240">
                  <c:v>2.95822119815668</c:v>
                </c:pt>
                <c:pt idx="241">
                  <c:v>2.96256797235023</c:v>
                </c:pt>
                <c:pt idx="242">
                  <c:v>2.96691474654378</c:v>
                </c:pt>
                <c:pt idx="243">
                  <c:v>2.96839898914821</c:v>
                </c:pt>
                <c:pt idx="244">
                  <c:v>2.96988323175264</c:v>
                </c:pt>
                <c:pt idx="245">
                  <c:v>2.97136747435707</c:v>
                </c:pt>
                <c:pt idx="246">
                  <c:v>2.9728517169615</c:v>
                </c:pt>
                <c:pt idx="247">
                  <c:v>2.97433595956593</c:v>
                </c:pt>
                <c:pt idx="248">
                  <c:v>2.97582020217036</c:v>
                </c:pt>
                <c:pt idx="249">
                  <c:v>2.97730444477479</c:v>
                </c:pt>
                <c:pt idx="250">
                  <c:v>2.97878868737922</c:v>
                </c:pt>
                <c:pt idx="251">
                  <c:v>2.98027292998365</c:v>
                </c:pt>
                <c:pt idx="252">
                  <c:v>2.98175717258808</c:v>
                </c:pt>
                <c:pt idx="253">
                  <c:v>2.98324141519251</c:v>
                </c:pt>
                <c:pt idx="254">
                  <c:v>2.98472565779694</c:v>
                </c:pt>
                <c:pt idx="255">
                  <c:v>2.98620990040137</c:v>
                </c:pt>
                <c:pt idx="256">
                  <c:v>2.9876941430058</c:v>
                </c:pt>
                <c:pt idx="257">
                  <c:v>2.98917838561023</c:v>
                </c:pt>
                <c:pt idx="258">
                  <c:v>2.99066262821466</c:v>
                </c:pt>
                <c:pt idx="259">
                  <c:v>2.99214687081909</c:v>
                </c:pt>
                <c:pt idx="260">
                  <c:v>2.99363111342352</c:v>
                </c:pt>
                <c:pt idx="261">
                  <c:v>2.99511535602795</c:v>
                </c:pt>
                <c:pt idx="262">
                  <c:v>2.99659959863238</c:v>
                </c:pt>
                <c:pt idx="263">
                  <c:v>2.99808384123681</c:v>
                </c:pt>
                <c:pt idx="264">
                  <c:v>2.99956808384124</c:v>
                </c:pt>
                <c:pt idx="265">
                  <c:v>3.00105232644567</c:v>
                </c:pt>
                <c:pt idx="266">
                  <c:v>3.0025365690501</c:v>
                </c:pt>
                <c:pt idx="267">
                  <c:v>3.00402081165453</c:v>
                </c:pt>
                <c:pt idx="268">
                  <c:v>3.00550505425896</c:v>
                </c:pt>
                <c:pt idx="269">
                  <c:v>3.00698929686339</c:v>
                </c:pt>
                <c:pt idx="270">
                  <c:v>3.00847353946782</c:v>
                </c:pt>
                <c:pt idx="271">
                  <c:v>3.00995778207225</c:v>
                </c:pt>
                <c:pt idx="272">
                  <c:v>3.01144202467668</c:v>
                </c:pt>
                <c:pt idx="273">
                  <c:v>3.01292626728111</c:v>
                </c:pt>
                <c:pt idx="274">
                  <c:v>3.01286182795699</c:v>
                </c:pt>
                <c:pt idx="275">
                  <c:v>3.01279738863288</c:v>
                </c:pt>
                <c:pt idx="276">
                  <c:v>3.01273294930876</c:v>
                </c:pt>
                <c:pt idx="277">
                  <c:v>3.01266850998464</c:v>
                </c:pt>
                <c:pt idx="278">
                  <c:v>3.01260407066052</c:v>
                </c:pt>
                <c:pt idx="279">
                  <c:v>3.01253963133641</c:v>
                </c:pt>
                <c:pt idx="280">
                  <c:v>3.01247519201229</c:v>
                </c:pt>
                <c:pt idx="281">
                  <c:v>3.01241075268817</c:v>
                </c:pt>
                <c:pt idx="282">
                  <c:v>3.01234631336406</c:v>
                </c:pt>
                <c:pt idx="283">
                  <c:v>3.01228187403994</c:v>
                </c:pt>
                <c:pt idx="284">
                  <c:v>3.01221743471582</c:v>
                </c:pt>
                <c:pt idx="285">
                  <c:v>3.01215299539171</c:v>
                </c:pt>
                <c:pt idx="286">
                  <c:v>3.01208855606759</c:v>
                </c:pt>
                <c:pt idx="287">
                  <c:v>3.01202411674347</c:v>
                </c:pt>
                <c:pt idx="288">
                  <c:v>3.01195967741935</c:v>
                </c:pt>
                <c:pt idx="289">
                  <c:v>3.01189523809524</c:v>
                </c:pt>
                <c:pt idx="290">
                  <c:v>3.01183079877112</c:v>
                </c:pt>
                <c:pt idx="291">
                  <c:v>3.011766359447</c:v>
                </c:pt>
                <c:pt idx="292">
                  <c:v>3.01170192012289</c:v>
                </c:pt>
                <c:pt idx="293">
                  <c:v>3.01163748079877</c:v>
                </c:pt>
                <c:pt idx="294">
                  <c:v>3.01157304147465</c:v>
                </c:pt>
                <c:pt idx="295">
                  <c:v>3.01150860215054</c:v>
                </c:pt>
                <c:pt idx="296">
                  <c:v>3.01144416282642</c:v>
                </c:pt>
                <c:pt idx="297">
                  <c:v>3.0113797235023</c:v>
                </c:pt>
                <c:pt idx="298">
                  <c:v>3.01131528417818</c:v>
                </c:pt>
                <c:pt idx="299">
                  <c:v>3.01125084485407</c:v>
                </c:pt>
                <c:pt idx="300">
                  <c:v>3.01118640552995</c:v>
                </c:pt>
                <c:pt idx="301">
                  <c:v>3.01112196620583</c:v>
                </c:pt>
                <c:pt idx="302">
                  <c:v>3.01105752688172</c:v>
                </c:pt>
                <c:pt idx="303">
                  <c:v>3.0109930875576</c:v>
                </c:pt>
                <c:pt idx="304">
                  <c:v>3.01288992121302</c:v>
                </c:pt>
                <c:pt idx="305">
                  <c:v>3.01478675486844</c:v>
                </c:pt>
                <c:pt idx="306">
                  <c:v>3.01668358852386</c:v>
                </c:pt>
                <c:pt idx="307">
                  <c:v>3.01858042217928</c:v>
                </c:pt>
                <c:pt idx="308">
                  <c:v>3.02047725583469</c:v>
                </c:pt>
                <c:pt idx="309">
                  <c:v>3.02237408949011</c:v>
                </c:pt>
                <c:pt idx="310">
                  <c:v>3.02427092314553</c:v>
                </c:pt>
                <c:pt idx="311">
                  <c:v>3.02616775680095</c:v>
                </c:pt>
                <c:pt idx="312">
                  <c:v>3.02806459045637</c:v>
                </c:pt>
                <c:pt idx="313">
                  <c:v>3.02996142411179</c:v>
                </c:pt>
                <c:pt idx="314">
                  <c:v>3.03185825776721</c:v>
                </c:pt>
                <c:pt idx="315">
                  <c:v>3.03375509142262</c:v>
                </c:pt>
                <c:pt idx="316">
                  <c:v>3.03565192507804</c:v>
                </c:pt>
                <c:pt idx="317">
                  <c:v>3.03754875873346</c:v>
                </c:pt>
                <c:pt idx="318">
                  <c:v>3.03944559238888</c:v>
                </c:pt>
                <c:pt idx="319">
                  <c:v>3.0413424260443</c:v>
                </c:pt>
                <c:pt idx="320">
                  <c:v>3.04323925969972</c:v>
                </c:pt>
                <c:pt idx="321">
                  <c:v>3.04513609335514</c:v>
                </c:pt>
                <c:pt idx="322">
                  <c:v>3.04703292701056</c:v>
                </c:pt>
                <c:pt idx="323">
                  <c:v>3.04892976066597</c:v>
                </c:pt>
                <c:pt idx="324">
                  <c:v>3.05082659432139</c:v>
                </c:pt>
                <c:pt idx="325">
                  <c:v>3.05272342797681</c:v>
                </c:pt>
                <c:pt idx="326">
                  <c:v>3.05462026163223</c:v>
                </c:pt>
                <c:pt idx="327">
                  <c:v>3.05651709528765</c:v>
                </c:pt>
                <c:pt idx="328">
                  <c:v>3.05841392894307</c:v>
                </c:pt>
                <c:pt idx="329">
                  <c:v>3.06031076259849</c:v>
                </c:pt>
                <c:pt idx="330">
                  <c:v>3.06220759625391</c:v>
                </c:pt>
                <c:pt idx="331">
                  <c:v>3.06410442990932</c:v>
                </c:pt>
                <c:pt idx="332">
                  <c:v>3.06600126356474</c:v>
                </c:pt>
                <c:pt idx="333">
                  <c:v>3.06789809722016</c:v>
                </c:pt>
                <c:pt idx="334">
                  <c:v>3.06979493087558</c:v>
                </c:pt>
                <c:pt idx="335">
                  <c:v>3.0706866359447</c:v>
                </c:pt>
                <c:pt idx="336">
                  <c:v>3.07157834101383</c:v>
                </c:pt>
                <c:pt idx="337">
                  <c:v>3.07247004608295</c:v>
                </c:pt>
                <c:pt idx="338">
                  <c:v>3.07336175115208</c:v>
                </c:pt>
                <c:pt idx="339">
                  <c:v>3.0742534562212</c:v>
                </c:pt>
                <c:pt idx="340">
                  <c:v>3.07514516129033</c:v>
                </c:pt>
                <c:pt idx="341">
                  <c:v>3.07603686635945</c:v>
                </c:pt>
                <c:pt idx="342">
                  <c:v>3.07692857142857</c:v>
                </c:pt>
                <c:pt idx="343">
                  <c:v>3.0778202764977</c:v>
                </c:pt>
                <c:pt idx="344">
                  <c:v>3.07871198156682</c:v>
                </c:pt>
                <c:pt idx="345">
                  <c:v>3.07960368663595</c:v>
                </c:pt>
                <c:pt idx="346">
                  <c:v>3.08049539170507</c:v>
                </c:pt>
                <c:pt idx="347">
                  <c:v>3.0813870967742</c:v>
                </c:pt>
                <c:pt idx="348">
                  <c:v>3.08227880184332</c:v>
                </c:pt>
                <c:pt idx="349">
                  <c:v>3.08317050691245</c:v>
                </c:pt>
                <c:pt idx="350">
                  <c:v>3.08406221198157</c:v>
                </c:pt>
                <c:pt idx="351">
                  <c:v>3.08495391705069</c:v>
                </c:pt>
                <c:pt idx="352">
                  <c:v>3.08584562211982</c:v>
                </c:pt>
                <c:pt idx="353">
                  <c:v>3.08673732718894</c:v>
                </c:pt>
                <c:pt idx="354">
                  <c:v>3.08762903225807</c:v>
                </c:pt>
                <c:pt idx="355">
                  <c:v>3.08852073732719</c:v>
                </c:pt>
                <c:pt idx="356">
                  <c:v>3.08941244239632</c:v>
                </c:pt>
                <c:pt idx="357">
                  <c:v>3.09030414746544</c:v>
                </c:pt>
                <c:pt idx="358">
                  <c:v>3.09119585253456</c:v>
                </c:pt>
                <c:pt idx="359">
                  <c:v>3.09208755760369</c:v>
                </c:pt>
                <c:pt idx="360">
                  <c:v>3.09297926267281</c:v>
                </c:pt>
                <c:pt idx="361">
                  <c:v>3.09387096774194</c:v>
                </c:pt>
                <c:pt idx="362">
                  <c:v>3.09476267281106</c:v>
                </c:pt>
                <c:pt idx="363">
                  <c:v>3.09565437788019</c:v>
                </c:pt>
                <c:pt idx="364">
                  <c:v>3.09654608294931</c:v>
                </c:pt>
                <c:pt idx="365">
                  <c:v>3.09693548387097</c:v>
                </c:pt>
                <c:pt idx="366">
                  <c:v>3.09732488479263</c:v>
                </c:pt>
                <c:pt idx="367">
                  <c:v>3.09771428571429</c:v>
                </c:pt>
                <c:pt idx="368">
                  <c:v>3.09810368663595</c:v>
                </c:pt>
                <c:pt idx="369">
                  <c:v>3.09849308755761</c:v>
                </c:pt>
                <c:pt idx="370">
                  <c:v>3.09888248847926</c:v>
                </c:pt>
                <c:pt idx="371">
                  <c:v>3.09927188940092</c:v>
                </c:pt>
                <c:pt idx="372">
                  <c:v>3.09966129032258</c:v>
                </c:pt>
                <c:pt idx="373">
                  <c:v>3.10005069124424</c:v>
                </c:pt>
                <c:pt idx="374">
                  <c:v>3.1004400921659</c:v>
                </c:pt>
                <c:pt idx="375">
                  <c:v>3.10082949308756</c:v>
                </c:pt>
                <c:pt idx="376">
                  <c:v>3.10121889400922</c:v>
                </c:pt>
                <c:pt idx="377">
                  <c:v>3.10160829493088</c:v>
                </c:pt>
                <c:pt idx="378">
                  <c:v>3.10199769585254</c:v>
                </c:pt>
                <c:pt idx="379">
                  <c:v>3.1023870967742</c:v>
                </c:pt>
                <c:pt idx="380">
                  <c:v>3.10277649769585</c:v>
                </c:pt>
                <c:pt idx="381">
                  <c:v>3.10316589861751</c:v>
                </c:pt>
                <c:pt idx="382">
                  <c:v>3.10355529953917</c:v>
                </c:pt>
                <c:pt idx="383">
                  <c:v>3.10394470046083</c:v>
                </c:pt>
                <c:pt idx="384">
                  <c:v>3.10433410138249</c:v>
                </c:pt>
                <c:pt idx="385">
                  <c:v>3.10472350230415</c:v>
                </c:pt>
                <c:pt idx="386">
                  <c:v>3.10511290322581</c:v>
                </c:pt>
                <c:pt idx="387">
                  <c:v>3.10550230414747</c:v>
                </c:pt>
                <c:pt idx="388">
                  <c:v>3.10589170506913</c:v>
                </c:pt>
                <c:pt idx="389">
                  <c:v>3.10628110599079</c:v>
                </c:pt>
                <c:pt idx="390">
                  <c:v>3.10667050691245</c:v>
                </c:pt>
                <c:pt idx="391">
                  <c:v>3.1070599078341</c:v>
                </c:pt>
                <c:pt idx="392">
                  <c:v>3.10744930875576</c:v>
                </c:pt>
                <c:pt idx="393">
                  <c:v>3.10783870967742</c:v>
                </c:pt>
                <c:pt idx="394">
                  <c:v>3.10822811059908</c:v>
                </c:pt>
                <c:pt idx="395">
                  <c:v>3.10861751152074</c:v>
                </c:pt>
                <c:pt idx="396">
                  <c:v>3.10725427382191</c:v>
                </c:pt>
                <c:pt idx="397">
                  <c:v>3.10589103612309</c:v>
                </c:pt>
                <c:pt idx="398">
                  <c:v>3.10452779842426</c:v>
                </c:pt>
                <c:pt idx="399">
                  <c:v>3.10316456072544</c:v>
                </c:pt>
                <c:pt idx="400">
                  <c:v>3.10180132302661</c:v>
                </c:pt>
                <c:pt idx="401">
                  <c:v>3.10043808532779</c:v>
                </c:pt>
                <c:pt idx="402">
                  <c:v>3.09907484762896</c:v>
                </c:pt>
                <c:pt idx="403">
                  <c:v>3.09771160993013</c:v>
                </c:pt>
                <c:pt idx="404">
                  <c:v>3.09634837223131</c:v>
                </c:pt>
                <c:pt idx="405">
                  <c:v>3.09498513453248</c:v>
                </c:pt>
                <c:pt idx="406">
                  <c:v>3.09362189683366</c:v>
                </c:pt>
                <c:pt idx="407">
                  <c:v>3.09225865913483</c:v>
                </c:pt>
                <c:pt idx="408">
                  <c:v>3.090895421436</c:v>
                </c:pt>
                <c:pt idx="409">
                  <c:v>3.08953218373718</c:v>
                </c:pt>
                <c:pt idx="410">
                  <c:v>3.08816894603835</c:v>
                </c:pt>
                <c:pt idx="411">
                  <c:v>3.08680570833953</c:v>
                </c:pt>
                <c:pt idx="412">
                  <c:v>3.0854424706407</c:v>
                </c:pt>
                <c:pt idx="413">
                  <c:v>3.08407923294188</c:v>
                </c:pt>
                <c:pt idx="414">
                  <c:v>3.08271599524305</c:v>
                </c:pt>
                <c:pt idx="415">
                  <c:v>3.08135275754422</c:v>
                </c:pt>
                <c:pt idx="416">
                  <c:v>3.0799895198454</c:v>
                </c:pt>
                <c:pt idx="417">
                  <c:v>3.07862628214657</c:v>
                </c:pt>
                <c:pt idx="418">
                  <c:v>3.07726304444775</c:v>
                </c:pt>
                <c:pt idx="419">
                  <c:v>3.07589980674892</c:v>
                </c:pt>
                <c:pt idx="420">
                  <c:v>3.0745365690501</c:v>
                </c:pt>
                <c:pt idx="421">
                  <c:v>3.07317333135127</c:v>
                </c:pt>
                <c:pt idx="422">
                  <c:v>3.07181009365244</c:v>
                </c:pt>
                <c:pt idx="423">
                  <c:v>3.07044685595362</c:v>
                </c:pt>
                <c:pt idx="424">
                  <c:v>3.06908361825479</c:v>
                </c:pt>
                <c:pt idx="425">
                  <c:v>3.06772038055597</c:v>
                </c:pt>
                <c:pt idx="426">
                  <c:v>3.06635714285714</c:v>
                </c:pt>
                <c:pt idx="427">
                  <c:v>3.06471367127496</c:v>
                </c:pt>
                <c:pt idx="428">
                  <c:v>3.06307019969278</c:v>
                </c:pt>
                <c:pt idx="429">
                  <c:v>3.0614267281106</c:v>
                </c:pt>
                <c:pt idx="430">
                  <c:v>3.05978325652842</c:v>
                </c:pt>
                <c:pt idx="431">
                  <c:v>3.05813978494623</c:v>
                </c:pt>
                <c:pt idx="432">
                  <c:v>3.05649631336405</c:v>
                </c:pt>
                <c:pt idx="433">
                  <c:v>3.05485284178187</c:v>
                </c:pt>
                <c:pt idx="434">
                  <c:v>3.05320937019969</c:v>
                </c:pt>
                <c:pt idx="435">
                  <c:v>3.05156589861751</c:v>
                </c:pt>
                <c:pt idx="436">
                  <c:v>3.04992242703533</c:v>
                </c:pt>
                <c:pt idx="437">
                  <c:v>3.04827895545315</c:v>
                </c:pt>
                <c:pt idx="438">
                  <c:v>3.04663548387097</c:v>
                </c:pt>
                <c:pt idx="439">
                  <c:v>3.04499201228879</c:v>
                </c:pt>
                <c:pt idx="440">
                  <c:v>3.04334854070661</c:v>
                </c:pt>
                <c:pt idx="441">
                  <c:v>3.04170506912442</c:v>
                </c:pt>
                <c:pt idx="442">
                  <c:v>3.04006159754224</c:v>
                </c:pt>
                <c:pt idx="443">
                  <c:v>3.03841812596006</c:v>
                </c:pt>
                <c:pt idx="444">
                  <c:v>3.03677465437788</c:v>
                </c:pt>
                <c:pt idx="445">
                  <c:v>3.0351311827957</c:v>
                </c:pt>
                <c:pt idx="446">
                  <c:v>3.03348771121352</c:v>
                </c:pt>
                <c:pt idx="447">
                  <c:v>3.03184423963134</c:v>
                </c:pt>
                <c:pt idx="448">
                  <c:v>3.03020076804916</c:v>
                </c:pt>
                <c:pt idx="449">
                  <c:v>3.02855729646698</c:v>
                </c:pt>
                <c:pt idx="450">
                  <c:v>3.0269138248848</c:v>
                </c:pt>
                <c:pt idx="451">
                  <c:v>3.02527035330261</c:v>
                </c:pt>
                <c:pt idx="452">
                  <c:v>3.02362688172043</c:v>
                </c:pt>
                <c:pt idx="453">
                  <c:v>3.02198341013825</c:v>
                </c:pt>
                <c:pt idx="454">
                  <c:v>3.02033993855607</c:v>
                </c:pt>
                <c:pt idx="455">
                  <c:v>3.01869646697389</c:v>
                </c:pt>
                <c:pt idx="456">
                  <c:v>3.01705299539171</c:v>
                </c:pt>
                <c:pt idx="457">
                  <c:v>3.01436962984986</c:v>
                </c:pt>
                <c:pt idx="458">
                  <c:v>3.01168626430802</c:v>
                </c:pt>
                <c:pt idx="459">
                  <c:v>3.00900289876617</c:v>
                </c:pt>
                <c:pt idx="460">
                  <c:v>3.00631953322432</c:v>
                </c:pt>
                <c:pt idx="461">
                  <c:v>3.00363616768248</c:v>
                </c:pt>
                <c:pt idx="462">
                  <c:v>3.00095280214063</c:v>
                </c:pt>
                <c:pt idx="463">
                  <c:v>2.99826943659878</c:v>
                </c:pt>
                <c:pt idx="464">
                  <c:v>2.99558607105694</c:v>
                </c:pt>
                <c:pt idx="465">
                  <c:v>2.99290270551509</c:v>
                </c:pt>
                <c:pt idx="466">
                  <c:v>2.99021933997325</c:v>
                </c:pt>
                <c:pt idx="467">
                  <c:v>2.9875359744314</c:v>
                </c:pt>
                <c:pt idx="468">
                  <c:v>2.98485260888955</c:v>
                </c:pt>
                <c:pt idx="469">
                  <c:v>2.98216924334771</c:v>
                </c:pt>
                <c:pt idx="470">
                  <c:v>2.97948587780586</c:v>
                </c:pt>
                <c:pt idx="471">
                  <c:v>2.97680251226401</c:v>
                </c:pt>
                <c:pt idx="472">
                  <c:v>2.97411914672217</c:v>
                </c:pt>
                <c:pt idx="473">
                  <c:v>2.97143578118032</c:v>
                </c:pt>
                <c:pt idx="474">
                  <c:v>2.96875241563847</c:v>
                </c:pt>
                <c:pt idx="475">
                  <c:v>2.96606905009663</c:v>
                </c:pt>
                <c:pt idx="476">
                  <c:v>2.96338568455478</c:v>
                </c:pt>
                <c:pt idx="477">
                  <c:v>2.96070231901293</c:v>
                </c:pt>
                <c:pt idx="478">
                  <c:v>2.95801895347109</c:v>
                </c:pt>
                <c:pt idx="479">
                  <c:v>2.95533558792924</c:v>
                </c:pt>
                <c:pt idx="480">
                  <c:v>2.9526522223874</c:v>
                </c:pt>
                <c:pt idx="481">
                  <c:v>2.94996885684555</c:v>
                </c:pt>
                <c:pt idx="482">
                  <c:v>2.9472854913037</c:v>
                </c:pt>
                <c:pt idx="483">
                  <c:v>2.94460212576186</c:v>
                </c:pt>
                <c:pt idx="484">
                  <c:v>2.94191876022001</c:v>
                </c:pt>
                <c:pt idx="485">
                  <c:v>2.93923539467816</c:v>
                </c:pt>
                <c:pt idx="486">
                  <c:v>2.93655202913632</c:v>
                </c:pt>
                <c:pt idx="487">
                  <c:v>2.93386866359447</c:v>
                </c:pt>
                <c:pt idx="488">
                  <c:v>2.93185115207373</c:v>
                </c:pt>
                <c:pt idx="489">
                  <c:v>2.92983364055299</c:v>
                </c:pt>
                <c:pt idx="490">
                  <c:v>2.92781612903226</c:v>
                </c:pt>
                <c:pt idx="491">
                  <c:v>2.92579861751152</c:v>
                </c:pt>
                <c:pt idx="492">
                  <c:v>2.92378110599078</c:v>
                </c:pt>
                <c:pt idx="493">
                  <c:v>2.92176359447005</c:v>
                </c:pt>
                <c:pt idx="494">
                  <c:v>2.91974608294931</c:v>
                </c:pt>
                <c:pt idx="495">
                  <c:v>2.91772857142857</c:v>
                </c:pt>
                <c:pt idx="496">
                  <c:v>2.91571105990783</c:v>
                </c:pt>
                <c:pt idx="497">
                  <c:v>2.9136935483871</c:v>
                </c:pt>
                <c:pt idx="498">
                  <c:v>2.91167603686636</c:v>
                </c:pt>
                <c:pt idx="499">
                  <c:v>2.90965852534562</c:v>
                </c:pt>
                <c:pt idx="500">
                  <c:v>2.90764101382488</c:v>
                </c:pt>
                <c:pt idx="501">
                  <c:v>2.90562350230415</c:v>
                </c:pt>
                <c:pt idx="502">
                  <c:v>2.90360599078341</c:v>
                </c:pt>
                <c:pt idx="503">
                  <c:v>2.90158847926267</c:v>
                </c:pt>
                <c:pt idx="504">
                  <c:v>2.89957096774194</c:v>
                </c:pt>
                <c:pt idx="505">
                  <c:v>2.8975534562212</c:v>
                </c:pt>
                <c:pt idx="506">
                  <c:v>2.89553594470046</c:v>
                </c:pt>
                <c:pt idx="507">
                  <c:v>2.89351843317972</c:v>
                </c:pt>
                <c:pt idx="508">
                  <c:v>2.89150092165899</c:v>
                </c:pt>
                <c:pt idx="509">
                  <c:v>2.88948341013825</c:v>
                </c:pt>
                <c:pt idx="510">
                  <c:v>2.88746589861751</c:v>
                </c:pt>
                <c:pt idx="511">
                  <c:v>2.88544838709677</c:v>
                </c:pt>
                <c:pt idx="512">
                  <c:v>2.88343087557604</c:v>
                </c:pt>
                <c:pt idx="513">
                  <c:v>2.8814133640553</c:v>
                </c:pt>
                <c:pt idx="514">
                  <c:v>2.87939585253456</c:v>
                </c:pt>
                <c:pt idx="515">
                  <c:v>2.87737834101382</c:v>
                </c:pt>
                <c:pt idx="516">
                  <c:v>2.87536082949309</c:v>
                </c:pt>
                <c:pt idx="517">
                  <c:v>2.87334331797235</c:v>
                </c:pt>
                <c:pt idx="518">
                  <c:v>2.87225427382191</c:v>
                </c:pt>
                <c:pt idx="519">
                  <c:v>2.87116522967147</c:v>
                </c:pt>
                <c:pt idx="520">
                  <c:v>2.87007618552103</c:v>
                </c:pt>
                <c:pt idx="521">
                  <c:v>2.8689871413706</c:v>
                </c:pt>
                <c:pt idx="522">
                  <c:v>2.86789809722016</c:v>
                </c:pt>
                <c:pt idx="523">
                  <c:v>2.86680905306972</c:v>
                </c:pt>
                <c:pt idx="524">
                  <c:v>2.86572000891928</c:v>
                </c:pt>
                <c:pt idx="525">
                  <c:v>2.86463096476884</c:v>
                </c:pt>
                <c:pt idx="526">
                  <c:v>2.8635419206184</c:v>
                </c:pt>
                <c:pt idx="527">
                  <c:v>2.86245287646797</c:v>
                </c:pt>
                <c:pt idx="528">
                  <c:v>2.86136383231753</c:v>
                </c:pt>
                <c:pt idx="529">
                  <c:v>2.86027478816709</c:v>
                </c:pt>
                <c:pt idx="530">
                  <c:v>2.85918574401665</c:v>
                </c:pt>
                <c:pt idx="531">
                  <c:v>2.85809669986621</c:v>
                </c:pt>
                <c:pt idx="532">
                  <c:v>2.85700765571577</c:v>
                </c:pt>
                <c:pt idx="533">
                  <c:v>2.85591861156534</c:v>
                </c:pt>
                <c:pt idx="534">
                  <c:v>2.8548295674149</c:v>
                </c:pt>
                <c:pt idx="535">
                  <c:v>2.85374052326446</c:v>
                </c:pt>
                <c:pt idx="536">
                  <c:v>2.85265147911402</c:v>
                </c:pt>
                <c:pt idx="537">
                  <c:v>2.85156243496358</c:v>
                </c:pt>
                <c:pt idx="538">
                  <c:v>2.85047339081314</c:v>
                </c:pt>
                <c:pt idx="539">
                  <c:v>2.84938434666271</c:v>
                </c:pt>
                <c:pt idx="540">
                  <c:v>2.84829530251227</c:v>
                </c:pt>
                <c:pt idx="541">
                  <c:v>2.84720625836183</c:v>
                </c:pt>
                <c:pt idx="542">
                  <c:v>2.84611721421139</c:v>
                </c:pt>
                <c:pt idx="543">
                  <c:v>2.84502817006095</c:v>
                </c:pt>
                <c:pt idx="544">
                  <c:v>2.84393912591051</c:v>
                </c:pt>
                <c:pt idx="545">
                  <c:v>2.84285008176008</c:v>
                </c:pt>
                <c:pt idx="546">
                  <c:v>2.84176103760964</c:v>
                </c:pt>
                <c:pt idx="547">
                  <c:v>2.8406719934592</c:v>
                </c:pt>
                <c:pt idx="548">
                  <c:v>2.83958294930876</c:v>
                </c:pt>
                <c:pt idx="549">
                  <c:v>2.83976430801249</c:v>
                </c:pt>
                <c:pt idx="550">
                  <c:v>2.83994566671622</c:v>
                </c:pt>
                <c:pt idx="551">
                  <c:v>2.84012702541995</c:v>
                </c:pt>
                <c:pt idx="552">
                  <c:v>2.84030838412368</c:v>
                </c:pt>
                <c:pt idx="553">
                  <c:v>2.84048974282741</c:v>
                </c:pt>
                <c:pt idx="554">
                  <c:v>2.84067110153115</c:v>
                </c:pt>
                <c:pt idx="555">
                  <c:v>2.84085246023488</c:v>
                </c:pt>
                <c:pt idx="556">
                  <c:v>2.84103381893861</c:v>
                </c:pt>
                <c:pt idx="557">
                  <c:v>2.84121517764234</c:v>
                </c:pt>
                <c:pt idx="558">
                  <c:v>2.84139653634607</c:v>
                </c:pt>
                <c:pt idx="559">
                  <c:v>2.8415778950498</c:v>
                </c:pt>
                <c:pt idx="560">
                  <c:v>2.84175925375353</c:v>
                </c:pt>
                <c:pt idx="561">
                  <c:v>2.84194061245726</c:v>
                </c:pt>
                <c:pt idx="562">
                  <c:v>2.84212197116099</c:v>
                </c:pt>
                <c:pt idx="563">
                  <c:v>2.84230332986472</c:v>
                </c:pt>
                <c:pt idx="564">
                  <c:v>2.84248468856846</c:v>
                </c:pt>
                <c:pt idx="565">
                  <c:v>2.84266604727219</c:v>
                </c:pt>
                <c:pt idx="566">
                  <c:v>2.84284740597592</c:v>
                </c:pt>
                <c:pt idx="567">
                  <c:v>2.84302876467965</c:v>
                </c:pt>
                <c:pt idx="568">
                  <c:v>2.84321012338338</c:v>
                </c:pt>
                <c:pt idx="569">
                  <c:v>2.84339148208711</c:v>
                </c:pt>
                <c:pt idx="570">
                  <c:v>2.84357284079084</c:v>
                </c:pt>
                <c:pt idx="571">
                  <c:v>2.84375419949457</c:v>
                </c:pt>
                <c:pt idx="572">
                  <c:v>2.8439355581983</c:v>
                </c:pt>
                <c:pt idx="573">
                  <c:v>2.84411691690203</c:v>
                </c:pt>
                <c:pt idx="574">
                  <c:v>2.84429827560576</c:v>
                </c:pt>
                <c:pt idx="575">
                  <c:v>2.8444796343095</c:v>
                </c:pt>
                <c:pt idx="576">
                  <c:v>2.84466099301323</c:v>
                </c:pt>
                <c:pt idx="577">
                  <c:v>2.84484235171696</c:v>
                </c:pt>
                <c:pt idx="578">
                  <c:v>2.84502371042069</c:v>
                </c:pt>
                <c:pt idx="579">
                  <c:v>2.84520506912442</c:v>
                </c:pt>
                <c:pt idx="580">
                  <c:v>2.84955184331797</c:v>
                </c:pt>
                <c:pt idx="581">
                  <c:v>2.85389861751152</c:v>
                </c:pt>
                <c:pt idx="582">
                  <c:v>2.85824539170507</c:v>
                </c:pt>
                <c:pt idx="583">
                  <c:v>2.86259216589861</c:v>
                </c:pt>
                <c:pt idx="584">
                  <c:v>2.86693894009216</c:v>
                </c:pt>
                <c:pt idx="585">
                  <c:v>2.87128571428571</c:v>
                </c:pt>
                <c:pt idx="586">
                  <c:v>2.87563248847926</c:v>
                </c:pt>
                <c:pt idx="587">
                  <c:v>2.87997926267281</c:v>
                </c:pt>
                <c:pt idx="588">
                  <c:v>2.88432603686636</c:v>
                </c:pt>
                <c:pt idx="589">
                  <c:v>2.88867281105991</c:v>
                </c:pt>
                <c:pt idx="590">
                  <c:v>2.89301958525345</c:v>
                </c:pt>
                <c:pt idx="591">
                  <c:v>2.897366359447</c:v>
                </c:pt>
                <c:pt idx="592">
                  <c:v>2.90171313364055</c:v>
                </c:pt>
                <c:pt idx="593">
                  <c:v>2.9060599078341</c:v>
                </c:pt>
                <c:pt idx="594">
                  <c:v>2.91040668202765</c:v>
                </c:pt>
                <c:pt idx="595">
                  <c:v>2.9147534562212</c:v>
                </c:pt>
                <c:pt idx="596">
                  <c:v>2.91910023041475</c:v>
                </c:pt>
                <c:pt idx="597">
                  <c:v>2.92344700460829</c:v>
                </c:pt>
                <c:pt idx="598">
                  <c:v>2.92779377880184</c:v>
                </c:pt>
                <c:pt idx="599">
                  <c:v>2.93214055299539</c:v>
                </c:pt>
                <c:pt idx="600">
                  <c:v>2.93648732718894</c:v>
                </c:pt>
                <c:pt idx="601">
                  <c:v>2.94083410138249</c:v>
                </c:pt>
                <c:pt idx="602">
                  <c:v>2.94518087557604</c:v>
                </c:pt>
                <c:pt idx="603">
                  <c:v>2.94952764976959</c:v>
                </c:pt>
                <c:pt idx="604">
                  <c:v>2.95387442396313</c:v>
                </c:pt>
                <c:pt idx="605">
                  <c:v>2.95822119815668</c:v>
                </c:pt>
                <c:pt idx="606">
                  <c:v>2.96256797235023</c:v>
                </c:pt>
                <c:pt idx="607">
                  <c:v>2.96691474654378</c:v>
                </c:pt>
                <c:pt idx="608">
                  <c:v>2.96839898914821</c:v>
                </c:pt>
                <c:pt idx="609">
                  <c:v>2.96988323175264</c:v>
                </c:pt>
                <c:pt idx="610">
                  <c:v>2.97136747435707</c:v>
                </c:pt>
                <c:pt idx="611">
                  <c:v>2.9728517169615</c:v>
                </c:pt>
                <c:pt idx="612">
                  <c:v>2.97433595956593</c:v>
                </c:pt>
                <c:pt idx="613">
                  <c:v>2.97582020217036</c:v>
                </c:pt>
                <c:pt idx="614">
                  <c:v>2.97730444477479</c:v>
                </c:pt>
                <c:pt idx="615">
                  <c:v>2.97878868737922</c:v>
                </c:pt>
                <c:pt idx="616">
                  <c:v>2.98027292998365</c:v>
                </c:pt>
                <c:pt idx="617">
                  <c:v>2.98175717258808</c:v>
                </c:pt>
                <c:pt idx="618">
                  <c:v>2.98324141519251</c:v>
                </c:pt>
                <c:pt idx="619">
                  <c:v>2.98472565779694</c:v>
                </c:pt>
                <c:pt idx="620">
                  <c:v>2.98620990040137</c:v>
                </c:pt>
                <c:pt idx="621">
                  <c:v>2.9876941430058</c:v>
                </c:pt>
                <c:pt idx="622">
                  <c:v>2.98917838561023</c:v>
                </c:pt>
                <c:pt idx="623">
                  <c:v>2.99066262821466</c:v>
                </c:pt>
                <c:pt idx="624">
                  <c:v>2.99214687081909</c:v>
                </c:pt>
                <c:pt idx="625">
                  <c:v>2.99363111342352</c:v>
                </c:pt>
                <c:pt idx="626">
                  <c:v>2.99511535602795</c:v>
                </c:pt>
                <c:pt idx="627">
                  <c:v>2.99659959863238</c:v>
                </c:pt>
                <c:pt idx="628">
                  <c:v>2.99808384123681</c:v>
                </c:pt>
                <c:pt idx="629">
                  <c:v>2.99956808384124</c:v>
                </c:pt>
                <c:pt idx="630">
                  <c:v>3.00105232644567</c:v>
                </c:pt>
                <c:pt idx="631">
                  <c:v>3.0025365690501</c:v>
                </c:pt>
                <c:pt idx="632">
                  <c:v>3.00402081165453</c:v>
                </c:pt>
                <c:pt idx="633">
                  <c:v>3.00550505425896</c:v>
                </c:pt>
                <c:pt idx="634">
                  <c:v>3.00698929686339</c:v>
                </c:pt>
                <c:pt idx="635">
                  <c:v>3.00847353946782</c:v>
                </c:pt>
                <c:pt idx="636">
                  <c:v>3.00995778207225</c:v>
                </c:pt>
                <c:pt idx="637">
                  <c:v>3.01144202467668</c:v>
                </c:pt>
                <c:pt idx="638">
                  <c:v>3.01292626728111</c:v>
                </c:pt>
                <c:pt idx="639">
                  <c:v>3.01286182795699</c:v>
                </c:pt>
                <c:pt idx="640">
                  <c:v>3.01279738863288</c:v>
                </c:pt>
                <c:pt idx="641">
                  <c:v>3.01273294930876</c:v>
                </c:pt>
                <c:pt idx="642">
                  <c:v>3.01266850998464</c:v>
                </c:pt>
                <c:pt idx="643">
                  <c:v>3.01260407066052</c:v>
                </c:pt>
                <c:pt idx="644">
                  <c:v>3.01253963133641</c:v>
                </c:pt>
                <c:pt idx="645">
                  <c:v>3.01247519201229</c:v>
                </c:pt>
                <c:pt idx="646">
                  <c:v>3.01241075268817</c:v>
                </c:pt>
                <c:pt idx="647">
                  <c:v>3.01234631336406</c:v>
                </c:pt>
                <c:pt idx="648">
                  <c:v>3.01228187403994</c:v>
                </c:pt>
                <c:pt idx="649">
                  <c:v>3.01221743471582</c:v>
                </c:pt>
                <c:pt idx="650">
                  <c:v>3.01215299539171</c:v>
                </c:pt>
                <c:pt idx="651">
                  <c:v>3.01208855606759</c:v>
                </c:pt>
                <c:pt idx="652">
                  <c:v>3.01202411674347</c:v>
                </c:pt>
                <c:pt idx="653">
                  <c:v>3.01195967741935</c:v>
                </c:pt>
                <c:pt idx="654">
                  <c:v>3.01189523809524</c:v>
                </c:pt>
                <c:pt idx="655">
                  <c:v>3.01183079877112</c:v>
                </c:pt>
                <c:pt idx="656">
                  <c:v>3.011766359447</c:v>
                </c:pt>
                <c:pt idx="657">
                  <c:v>3.01170192012289</c:v>
                </c:pt>
                <c:pt idx="658">
                  <c:v>3.01163748079877</c:v>
                </c:pt>
                <c:pt idx="659">
                  <c:v>3.01157304147465</c:v>
                </c:pt>
                <c:pt idx="660">
                  <c:v>3.01150860215054</c:v>
                </c:pt>
                <c:pt idx="661">
                  <c:v>3.01144416282642</c:v>
                </c:pt>
                <c:pt idx="662">
                  <c:v>3.0113797235023</c:v>
                </c:pt>
                <c:pt idx="663">
                  <c:v>3.01131528417818</c:v>
                </c:pt>
                <c:pt idx="664">
                  <c:v>3.01125084485407</c:v>
                </c:pt>
                <c:pt idx="665">
                  <c:v>3.01118640552995</c:v>
                </c:pt>
                <c:pt idx="666">
                  <c:v>3.01112196620583</c:v>
                </c:pt>
                <c:pt idx="667">
                  <c:v>3.01105752688172</c:v>
                </c:pt>
                <c:pt idx="668">
                  <c:v>3.0109930875576</c:v>
                </c:pt>
                <c:pt idx="669">
                  <c:v>3.01288992121302</c:v>
                </c:pt>
                <c:pt idx="670">
                  <c:v>3.01478675486844</c:v>
                </c:pt>
                <c:pt idx="671">
                  <c:v>3.01668358852386</c:v>
                </c:pt>
                <c:pt idx="672">
                  <c:v>3.01858042217928</c:v>
                </c:pt>
                <c:pt idx="673">
                  <c:v>3.02047725583469</c:v>
                </c:pt>
                <c:pt idx="674">
                  <c:v>3.02237408949011</c:v>
                </c:pt>
                <c:pt idx="675">
                  <c:v>3.02427092314553</c:v>
                </c:pt>
                <c:pt idx="676">
                  <c:v>3.02616775680095</c:v>
                </c:pt>
                <c:pt idx="677">
                  <c:v>3.02806459045637</c:v>
                </c:pt>
                <c:pt idx="678">
                  <c:v>3.02996142411179</c:v>
                </c:pt>
                <c:pt idx="679">
                  <c:v>3.03185825776721</c:v>
                </c:pt>
                <c:pt idx="680">
                  <c:v>3.03375509142262</c:v>
                </c:pt>
                <c:pt idx="681">
                  <c:v>3.03565192507804</c:v>
                </c:pt>
                <c:pt idx="682">
                  <c:v>3.03754875873346</c:v>
                </c:pt>
                <c:pt idx="683">
                  <c:v>3.03944559238888</c:v>
                </c:pt>
                <c:pt idx="684">
                  <c:v>3.0413424260443</c:v>
                </c:pt>
                <c:pt idx="685">
                  <c:v>3.04323925969972</c:v>
                </c:pt>
                <c:pt idx="686">
                  <c:v>3.04513609335514</c:v>
                </c:pt>
                <c:pt idx="687">
                  <c:v>3.04703292701056</c:v>
                </c:pt>
                <c:pt idx="688">
                  <c:v>3.04892976066597</c:v>
                </c:pt>
                <c:pt idx="689">
                  <c:v>3.05082659432139</c:v>
                </c:pt>
                <c:pt idx="690">
                  <c:v>3.05272342797681</c:v>
                </c:pt>
                <c:pt idx="691">
                  <c:v>3.05462026163223</c:v>
                </c:pt>
                <c:pt idx="692">
                  <c:v>3.05651709528765</c:v>
                </c:pt>
                <c:pt idx="693">
                  <c:v>3.05841392894307</c:v>
                </c:pt>
                <c:pt idx="694">
                  <c:v>3.06031076259849</c:v>
                </c:pt>
                <c:pt idx="695">
                  <c:v>3.06220759625391</c:v>
                </c:pt>
                <c:pt idx="696">
                  <c:v>3.06410442990932</c:v>
                </c:pt>
                <c:pt idx="697">
                  <c:v>3.06600126356474</c:v>
                </c:pt>
                <c:pt idx="698">
                  <c:v>3.06789809722016</c:v>
                </c:pt>
                <c:pt idx="699">
                  <c:v>3.06979493087558</c:v>
                </c:pt>
                <c:pt idx="700">
                  <c:v>3.0706866359447</c:v>
                </c:pt>
                <c:pt idx="701">
                  <c:v>3.07157834101383</c:v>
                </c:pt>
                <c:pt idx="702">
                  <c:v>3.07247004608295</c:v>
                </c:pt>
                <c:pt idx="703">
                  <c:v>3.07336175115208</c:v>
                </c:pt>
                <c:pt idx="704">
                  <c:v>3.0742534562212</c:v>
                </c:pt>
                <c:pt idx="705">
                  <c:v>3.07514516129033</c:v>
                </c:pt>
                <c:pt idx="706">
                  <c:v>3.07603686635945</c:v>
                </c:pt>
                <c:pt idx="707">
                  <c:v>3.07692857142857</c:v>
                </c:pt>
                <c:pt idx="708">
                  <c:v>3.0778202764977</c:v>
                </c:pt>
                <c:pt idx="709">
                  <c:v>3.07871198156682</c:v>
                </c:pt>
                <c:pt idx="710">
                  <c:v>3.07960368663595</c:v>
                </c:pt>
                <c:pt idx="711">
                  <c:v>3.08049539170507</c:v>
                </c:pt>
                <c:pt idx="712">
                  <c:v>3.0813870967742</c:v>
                </c:pt>
                <c:pt idx="713">
                  <c:v>3.08227880184332</c:v>
                </c:pt>
                <c:pt idx="714">
                  <c:v>3.08317050691245</c:v>
                </c:pt>
                <c:pt idx="715">
                  <c:v>3.08406221198157</c:v>
                </c:pt>
                <c:pt idx="716">
                  <c:v>3.08495391705069</c:v>
                </c:pt>
                <c:pt idx="717">
                  <c:v>3.08584562211982</c:v>
                </c:pt>
                <c:pt idx="718">
                  <c:v>3.08673732718894</c:v>
                </c:pt>
                <c:pt idx="719">
                  <c:v>3.08762903225807</c:v>
                </c:pt>
                <c:pt idx="720">
                  <c:v>3.08852073732719</c:v>
                </c:pt>
                <c:pt idx="721">
                  <c:v>3.08941244239632</c:v>
                </c:pt>
                <c:pt idx="722">
                  <c:v>3.09030414746544</c:v>
                </c:pt>
                <c:pt idx="723">
                  <c:v>3.09119585253456</c:v>
                </c:pt>
                <c:pt idx="724">
                  <c:v>3.09208755760369</c:v>
                </c:pt>
                <c:pt idx="725">
                  <c:v>3.09297926267281</c:v>
                </c:pt>
                <c:pt idx="726">
                  <c:v>3.09387096774194</c:v>
                </c:pt>
                <c:pt idx="727">
                  <c:v>3.09476267281106</c:v>
                </c:pt>
                <c:pt idx="728">
                  <c:v>3.09565437788019</c:v>
                </c:pt>
                <c:pt idx="729">
                  <c:v>3.09654608294931</c:v>
                </c:pt>
              </c:numCache>
            </c:numRef>
          </c:yVal>
          <c:smooth val="0"/>
        </c:ser>
        <c:axId val="88345090"/>
        <c:axId val="49979904"/>
      </c:scatterChart>
      <c:scatterChart>
        <c:scatterStyle val="lineMarker"/>
        <c:varyColors val="0"/>
        <c:ser>
          <c:idx val="1"/>
          <c:order val="1"/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'Norwegian Trench calculation'!$N$3:$N$149</c:f>
              <c:numCache>
                <c:formatCode>General</c:formatCode>
                <c:ptCount val="147"/>
                <c:pt idx="38">
                  <c:v>44119</c:v>
                </c:pt>
                <c:pt idx="39">
                  <c:v>44211</c:v>
                </c:pt>
                <c:pt idx="40">
                  <c:v>44378</c:v>
                </c:pt>
                <c:pt idx="41">
                  <c:v>44423</c:v>
                </c:pt>
                <c:pt idx="42">
                  <c:v>44454</c:v>
                </c:pt>
                <c:pt idx="43">
                  <c:v>44484</c:v>
                </c:pt>
                <c:pt idx="44">
                  <c:v>44515</c:v>
                </c:pt>
                <c:pt idx="45">
                  <c:v>44545</c:v>
                </c:pt>
                <c:pt idx="46">
                  <c:v>44576</c:v>
                </c:pt>
                <c:pt idx="47">
                  <c:v>44607</c:v>
                </c:pt>
              </c:numCache>
            </c:numRef>
          </c:xVal>
          <c:yVal>
            <c:numRef>
              <c:f>'Norwegian Trench calculation'!$O$3:$O$149</c:f>
              <c:numCache>
                <c:formatCode>General</c:formatCode>
                <c:ptCount val="147"/>
                <c:pt idx="0">
                  <c:v>2.33270545973024</c:v>
                </c:pt>
                <c:pt idx="1">
                  <c:v>2.17225459170331</c:v>
                </c:pt>
                <c:pt idx="2">
                  <c:v>2.48341425418156</c:v>
                </c:pt>
                <c:pt idx="3">
                  <c:v>2.47196738382031</c:v>
                </c:pt>
                <c:pt idx="4">
                  <c:v>2.55311081543618</c:v>
                </c:pt>
                <c:pt idx="5">
                  <c:v>2.45095912360844</c:v>
                </c:pt>
                <c:pt idx="6">
                  <c:v>2.72310344501522</c:v>
                </c:pt>
                <c:pt idx="7">
                  <c:v>2.59973162794769</c:v>
                </c:pt>
                <c:pt idx="8">
                  <c:v>2.64721563908789</c:v>
                </c:pt>
                <c:pt idx="9">
                  <c:v>2.73371192221922</c:v>
                </c:pt>
                <c:pt idx="10">
                  <c:v>2.57963300557586</c:v>
                </c:pt>
                <c:pt idx="11">
                  <c:v>2.63502918919733</c:v>
                </c:pt>
                <c:pt idx="12">
                  <c:v>2.58240779694246</c:v>
                </c:pt>
                <c:pt idx="13">
                  <c:v>2.49294526992874</c:v>
                </c:pt>
                <c:pt idx="14">
                  <c:v>2.36729932598022</c:v>
                </c:pt>
                <c:pt idx="15">
                  <c:v>2.64903320102292</c:v>
                </c:pt>
                <c:pt idx="16">
                  <c:v>2.6675442863074</c:v>
                </c:pt>
                <c:pt idx="17">
                  <c:v>2.67292048255292</c:v>
                </c:pt>
                <c:pt idx="18">
                  <c:v>2.73424484269942</c:v>
                </c:pt>
                <c:pt idx="19">
                  <c:v>2.70479020314466</c:v>
                </c:pt>
                <c:pt idx="20">
                  <c:v>2.82408949487854</c:v>
                </c:pt>
                <c:pt idx="21">
                  <c:v>2.74328738687868</c:v>
                </c:pt>
                <c:pt idx="22">
                  <c:v>2.77080191325792</c:v>
                </c:pt>
                <c:pt idx="23">
                  <c:v>2.76341073554285</c:v>
                </c:pt>
                <c:pt idx="24">
                  <c:v>2.68735686528126</c:v>
                </c:pt>
                <c:pt idx="25">
                  <c:v>2.71185767454832</c:v>
                </c:pt>
                <c:pt idx="26">
                  <c:v>2.51923203057857</c:v>
                </c:pt>
                <c:pt idx="27">
                  <c:v>2.63389174630247</c:v>
                </c:pt>
                <c:pt idx="28">
                  <c:v>2.65122843332001</c:v>
                </c:pt>
                <c:pt idx="29">
                  <c:v>2.41382383020767</c:v>
                </c:pt>
                <c:pt idx="30">
                  <c:v>2.81305547016914</c:v>
                </c:pt>
                <c:pt idx="31">
                  <c:v>2.77640263350777</c:v>
                </c:pt>
                <c:pt idx="32">
                  <c:v>2.77193839619534</c:v>
                </c:pt>
                <c:pt idx="33">
                  <c:v>2.76552810761744</c:v>
                </c:pt>
                <c:pt idx="34">
                  <c:v>2.80799668582458</c:v>
                </c:pt>
                <c:pt idx="35">
                  <c:v>2.69270590391859</c:v>
                </c:pt>
                <c:pt idx="36">
                  <c:v>2.77852462161361</c:v>
                </c:pt>
                <c:pt idx="37">
                  <c:v>2.76427054172444</c:v>
                </c:pt>
                <c:pt idx="38">
                  <c:v>2.6971836430523</c:v>
                </c:pt>
                <c:pt idx="39">
                  <c:v>2.56802508123928</c:v>
                </c:pt>
                <c:pt idx="40">
                  <c:v>2.78038224387771</c:v>
                </c:pt>
                <c:pt idx="41">
                  <c:v>2.66533651331571</c:v>
                </c:pt>
                <c:pt idx="42">
                  <c:v>2.77722826144258</c:v>
                </c:pt>
                <c:pt idx="43">
                  <c:v>2.76129914066132</c:v>
                </c:pt>
                <c:pt idx="44">
                  <c:v>2.65975597302833</c:v>
                </c:pt>
                <c:pt idx="45">
                  <c:v>2.5743169616127</c:v>
                </c:pt>
                <c:pt idx="46">
                  <c:v>2.57151017141563</c:v>
                </c:pt>
                <c:pt idx="47">
                  <c:v>2.58181932178317</c:v>
                </c:pt>
              </c:numCache>
            </c:numRef>
          </c:yVal>
          <c:smooth val="0"/>
        </c:ser>
        <c:axId val="14833482"/>
        <c:axId val="19960774"/>
      </c:scatterChart>
      <c:valAx>
        <c:axId val="88345090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49979904"/>
        <c:crosses val="autoZero"/>
        <c:crossBetween val="midCat"/>
        <c:majorUnit val="30.45"/>
      </c:valAx>
      <c:valAx>
        <c:axId val="49979904"/>
        <c:scaling>
          <c:orientation val="maxMin"/>
          <c:max val="3.2"/>
          <c:min val="2.8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88345090"/>
        <c:crosses val="autoZero"/>
        <c:crossBetween val="midCat"/>
        <c:majorUnit val="0.1"/>
      </c:valAx>
      <c:valAx>
        <c:axId val="14833482"/>
        <c:scaling>
          <c:orientation val="minMax"/>
        </c:scaling>
        <c:delete val="1"/>
        <c:axPos val="t"/>
        <c:numFmt formatCode="[$-409]d/mmm/yyyy;@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19960774"/>
        <c:crossBetween val="midCat"/>
      </c:valAx>
      <c:valAx>
        <c:axId val="19960774"/>
        <c:scaling>
          <c:orientation val="maxMin"/>
          <c:max val="2.9"/>
          <c:min val="2.5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14833482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H</c:v>
                </c:pt>
              </c:strCache>
            </c:strRef>
          </c:tx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44242</c:v>
                </c:pt>
                <c:pt idx="1">
                  <c:v>44243</c:v>
                </c:pt>
                <c:pt idx="2">
                  <c:v>44244</c:v>
                </c:pt>
                <c:pt idx="3">
                  <c:v>44245</c:v>
                </c:pt>
                <c:pt idx="4">
                  <c:v>44246</c:v>
                </c:pt>
                <c:pt idx="5">
                  <c:v>44247</c:v>
                </c:pt>
                <c:pt idx="6">
                  <c:v>44248</c:v>
                </c:pt>
                <c:pt idx="7">
                  <c:v>44249</c:v>
                </c:pt>
                <c:pt idx="8">
                  <c:v>44250</c:v>
                </c:pt>
                <c:pt idx="9">
                  <c:v>44251</c:v>
                </c:pt>
                <c:pt idx="10">
                  <c:v>44252</c:v>
                </c:pt>
                <c:pt idx="11">
                  <c:v>44253</c:v>
                </c:pt>
                <c:pt idx="12">
                  <c:v>44254</c:v>
                </c:pt>
                <c:pt idx="13">
                  <c:v>44255</c:v>
                </c:pt>
                <c:pt idx="14">
                  <c:v>44256</c:v>
                </c:pt>
                <c:pt idx="15">
                  <c:v>44257</c:v>
                </c:pt>
                <c:pt idx="16">
                  <c:v>44258</c:v>
                </c:pt>
                <c:pt idx="17">
                  <c:v>44259</c:v>
                </c:pt>
                <c:pt idx="18">
                  <c:v>44260</c:v>
                </c:pt>
                <c:pt idx="19">
                  <c:v>44261</c:v>
                </c:pt>
                <c:pt idx="20">
                  <c:v>44262</c:v>
                </c:pt>
                <c:pt idx="21">
                  <c:v>44263</c:v>
                </c:pt>
                <c:pt idx="22">
                  <c:v>44264</c:v>
                </c:pt>
                <c:pt idx="23">
                  <c:v>44265</c:v>
                </c:pt>
                <c:pt idx="24">
                  <c:v>44266</c:v>
                </c:pt>
                <c:pt idx="25">
                  <c:v>44267</c:v>
                </c:pt>
                <c:pt idx="26">
                  <c:v>44268</c:v>
                </c:pt>
                <c:pt idx="27">
                  <c:v>44269</c:v>
                </c:pt>
                <c:pt idx="28">
                  <c:v>44270</c:v>
                </c:pt>
                <c:pt idx="29">
                  <c:v>44271</c:v>
                </c:pt>
                <c:pt idx="30">
                  <c:v>44272</c:v>
                </c:pt>
                <c:pt idx="31">
                  <c:v>44273</c:v>
                </c:pt>
                <c:pt idx="32">
                  <c:v>44274</c:v>
                </c:pt>
                <c:pt idx="33">
                  <c:v>44275</c:v>
                </c:pt>
                <c:pt idx="34">
                  <c:v>44276</c:v>
                </c:pt>
                <c:pt idx="35">
                  <c:v>44277</c:v>
                </c:pt>
                <c:pt idx="36">
                  <c:v>44278</c:v>
                </c:pt>
                <c:pt idx="37">
                  <c:v>44279</c:v>
                </c:pt>
                <c:pt idx="38">
                  <c:v>44280</c:v>
                </c:pt>
                <c:pt idx="39">
                  <c:v>44281</c:v>
                </c:pt>
                <c:pt idx="40">
                  <c:v>44282</c:v>
                </c:pt>
                <c:pt idx="41">
                  <c:v>44283</c:v>
                </c:pt>
                <c:pt idx="42">
                  <c:v>44284</c:v>
                </c:pt>
                <c:pt idx="43">
                  <c:v>44285</c:v>
                </c:pt>
                <c:pt idx="44">
                  <c:v>44286</c:v>
                </c:pt>
                <c:pt idx="45">
                  <c:v>44287</c:v>
                </c:pt>
                <c:pt idx="46">
                  <c:v>44288</c:v>
                </c:pt>
                <c:pt idx="47">
                  <c:v>44289</c:v>
                </c:pt>
                <c:pt idx="48">
                  <c:v>44290</c:v>
                </c:pt>
                <c:pt idx="49">
                  <c:v>44291</c:v>
                </c:pt>
                <c:pt idx="50">
                  <c:v>44292</c:v>
                </c:pt>
                <c:pt idx="51">
                  <c:v>44293</c:v>
                </c:pt>
                <c:pt idx="52">
                  <c:v>44294</c:v>
                </c:pt>
                <c:pt idx="53">
                  <c:v>44295</c:v>
                </c:pt>
                <c:pt idx="54">
                  <c:v>44296</c:v>
                </c:pt>
                <c:pt idx="55">
                  <c:v>44297</c:v>
                </c:pt>
                <c:pt idx="56">
                  <c:v>44298</c:v>
                </c:pt>
                <c:pt idx="57">
                  <c:v>44299</c:v>
                </c:pt>
                <c:pt idx="58">
                  <c:v>44300</c:v>
                </c:pt>
                <c:pt idx="59">
                  <c:v>44301</c:v>
                </c:pt>
                <c:pt idx="60">
                  <c:v>44302</c:v>
                </c:pt>
                <c:pt idx="61">
                  <c:v>44303</c:v>
                </c:pt>
                <c:pt idx="62">
                  <c:v>44304</c:v>
                </c:pt>
                <c:pt idx="63">
                  <c:v>44305</c:v>
                </c:pt>
                <c:pt idx="64">
                  <c:v>44306</c:v>
                </c:pt>
                <c:pt idx="65">
                  <c:v>44307</c:v>
                </c:pt>
                <c:pt idx="66">
                  <c:v>44308</c:v>
                </c:pt>
                <c:pt idx="67">
                  <c:v>44309</c:v>
                </c:pt>
                <c:pt idx="68">
                  <c:v>44310</c:v>
                </c:pt>
                <c:pt idx="69">
                  <c:v>44311</c:v>
                </c:pt>
                <c:pt idx="70">
                  <c:v>44312</c:v>
                </c:pt>
                <c:pt idx="71">
                  <c:v>44313</c:v>
                </c:pt>
                <c:pt idx="72">
                  <c:v>44314</c:v>
                </c:pt>
                <c:pt idx="73">
                  <c:v>44315</c:v>
                </c:pt>
                <c:pt idx="74">
                  <c:v>44316</c:v>
                </c:pt>
                <c:pt idx="75">
                  <c:v>44317</c:v>
                </c:pt>
                <c:pt idx="76">
                  <c:v>44318</c:v>
                </c:pt>
                <c:pt idx="77">
                  <c:v>44319</c:v>
                </c:pt>
                <c:pt idx="78">
                  <c:v>44320</c:v>
                </c:pt>
                <c:pt idx="79">
                  <c:v>44321</c:v>
                </c:pt>
                <c:pt idx="80">
                  <c:v>44322</c:v>
                </c:pt>
                <c:pt idx="81">
                  <c:v>44323</c:v>
                </c:pt>
                <c:pt idx="82">
                  <c:v>44324</c:v>
                </c:pt>
                <c:pt idx="83">
                  <c:v>44325</c:v>
                </c:pt>
                <c:pt idx="84">
                  <c:v>44326</c:v>
                </c:pt>
                <c:pt idx="85">
                  <c:v>44327</c:v>
                </c:pt>
                <c:pt idx="86">
                  <c:v>44328</c:v>
                </c:pt>
                <c:pt idx="87">
                  <c:v>44329</c:v>
                </c:pt>
                <c:pt idx="88">
                  <c:v>44330</c:v>
                </c:pt>
                <c:pt idx="89">
                  <c:v>44331</c:v>
                </c:pt>
                <c:pt idx="90">
                  <c:v>44332</c:v>
                </c:pt>
                <c:pt idx="91">
                  <c:v>44333</c:v>
                </c:pt>
                <c:pt idx="92">
                  <c:v>44334</c:v>
                </c:pt>
                <c:pt idx="93">
                  <c:v>44335</c:v>
                </c:pt>
                <c:pt idx="94">
                  <c:v>44336</c:v>
                </c:pt>
                <c:pt idx="95">
                  <c:v>44337</c:v>
                </c:pt>
                <c:pt idx="96">
                  <c:v>44338</c:v>
                </c:pt>
                <c:pt idx="97">
                  <c:v>44339</c:v>
                </c:pt>
                <c:pt idx="98">
                  <c:v>44340</c:v>
                </c:pt>
                <c:pt idx="99">
                  <c:v>44341</c:v>
                </c:pt>
                <c:pt idx="100">
                  <c:v>44342</c:v>
                </c:pt>
                <c:pt idx="101">
                  <c:v>44343</c:v>
                </c:pt>
                <c:pt idx="102">
                  <c:v>44344</c:v>
                </c:pt>
                <c:pt idx="103">
                  <c:v>44345</c:v>
                </c:pt>
                <c:pt idx="104">
                  <c:v>44346</c:v>
                </c:pt>
                <c:pt idx="105">
                  <c:v>44347</c:v>
                </c:pt>
                <c:pt idx="106">
                  <c:v>44348</c:v>
                </c:pt>
                <c:pt idx="107">
                  <c:v>44349</c:v>
                </c:pt>
                <c:pt idx="108">
                  <c:v>44350</c:v>
                </c:pt>
                <c:pt idx="109">
                  <c:v>44351</c:v>
                </c:pt>
                <c:pt idx="110">
                  <c:v>44352</c:v>
                </c:pt>
                <c:pt idx="111">
                  <c:v>44353</c:v>
                </c:pt>
                <c:pt idx="112">
                  <c:v>44354</c:v>
                </c:pt>
                <c:pt idx="113">
                  <c:v>44355</c:v>
                </c:pt>
                <c:pt idx="114">
                  <c:v>44356</c:v>
                </c:pt>
                <c:pt idx="115">
                  <c:v>44357</c:v>
                </c:pt>
                <c:pt idx="116">
                  <c:v>44358</c:v>
                </c:pt>
                <c:pt idx="117">
                  <c:v>44359</c:v>
                </c:pt>
                <c:pt idx="118">
                  <c:v>44360</c:v>
                </c:pt>
                <c:pt idx="119">
                  <c:v>44361</c:v>
                </c:pt>
                <c:pt idx="120">
                  <c:v>44362</c:v>
                </c:pt>
                <c:pt idx="121">
                  <c:v>44363</c:v>
                </c:pt>
                <c:pt idx="122">
                  <c:v>44364</c:v>
                </c:pt>
                <c:pt idx="123">
                  <c:v>44365</c:v>
                </c:pt>
                <c:pt idx="124">
                  <c:v>44366</c:v>
                </c:pt>
                <c:pt idx="125">
                  <c:v>44367</c:v>
                </c:pt>
                <c:pt idx="126">
                  <c:v>44368</c:v>
                </c:pt>
                <c:pt idx="127">
                  <c:v>44369</c:v>
                </c:pt>
                <c:pt idx="128">
                  <c:v>44370</c:v>
                </c:pt>
                <c:pt idx="129">
                  <c:v>44371</c:v>
                </c:pt>
                <c:pt idx="130">
                  <c:v>44372</c:v>
                </c:pt>
                <c:pt idx="131">
                  <c:v>44373</c:v>
                </c:pt>
                <c:pt idx="132">
                  <c:v>44374</c:v>
                </c:pt>
                <c:pt idx="133">
                  <c:v>44375</c:v>
                </c:pt>
                <c:pt idx="134">
                  <c:v>44376</c:v>
                </c:pt>
                <c:pt idx="135">
                  <c:v>44377</c:v>
                </c:pt>
                <c:pt idx="136">
                  <c:v>44378</c:v>
                </c:pt>
                <c:pt idx="137">
                  <c:v>44379</c:v>
                </c:pt>
                <c:pt idx="138">
                  <c:v>44380</c:v>
                </c:pt>
                <c:pt idx="139">
                  <c:v>44381</c:v>
                </c:pt>
                <c:pt idx="140">
                  <c:v>44382</c:v>
                </c:pt>
                <c:pt idx="141">
                  <c:v>44383</c:v>
                </c:pt>
                <c:pt idx="142">
                  <c:v>44384</c:v>
                </c:pt>
                <c:pt idx="143">
                  <c:v>44385</c:v>
                </c:pt>
                <c:pt idx="144">
                  <c:v>44386</c:v>
                </c:pt>
                <c:pt idx="145">
                  <c:v>44387</c:v>
                </c:pt>
                <c:pt idx="146">
                  <c:v>44388</c:v>
                </c:pt>
                <c:pt idx="147">
                  <c:v>44389</c:v>
                </c:pt>
                <c:pt idx="148">
                  <c:v>44390</c:v>
                </c:pt>
                <c:pt idx="149">
                  <c:v>44391</c:v>
                </c:pt>
                <c:pt idx="150">
                  <c:v>44392</c:v>
                </c:pt>
                <c:pt idx="151">
                  <c:v>44393</c:v>
                </c:pt>
                <c:pt idx="152">
                  <c:v>44394</c:v>
                </c:pt>
                <c:pt idx="153">
                  <c:v>44395</c:v>
                </c:pt>
                <c:pt idx="154">
                  <c:v>44396</c:v>
                </c:pt>
                <c:pt idx="155">
                  <c:v>44397</c:v>
                </c:pt>
                <c:pt idx="156">
                  <c:v>44398</c:v>
                </c:pt>
                <c:pt idx="157">
                  <c:v>44399</c:v>
                </c:pt>
                <c:pt idx="158">
                  <c:v>44400</c:v>
                </c:pt>
                <c:pt idx="159">
                  <c:v>44401</c:v>
                </c:pt>
                <c:pt idx="160">
                  <c:v>44402</c:v>
                </c:pt>
                <c:pt idx="161">
                  <c:v>44403</c:v>
                </c:pt>
                <c:pt idx="162">
                  <c:v>44404</c:v>
                </c:pt>
                <c:pt idx="163">
                  <c:v>44405</c:v>
                </c:pt>
                <c:pt idx="164">
                  <c:v>44406</c:v>
                </c:pt>
                <c:pt idx="165">
                  <c:v>44407</c:v>
                </c:pt>
                <c:pt idx="166">
                  <c:v>44408</c:v>
                </c:pt>
                <c:pt idx="167">
                  <c:v>44409</c:v>
                </c:pt>
                <c:pt idx="168">
                  <c:v>44410</c:v>
                </c:pt>
                <c:pt idx="169">
                  <c:v>44411</c:v>
                </c:pt>
                <c:pt idx="170">
                  <c:v>44412</c:v>
                </c:pt>
                <c:pt idx="171">
                  <c:v>44413</c:v>
                </c:pt>
                <c:pt idx="172">
                  <c:v>44414</c:v>
                </c:pt>
                <c:pt idx="173">
                  <c:v>44415</c:v>
                </c:pt>
                <c:pt idx="174">
                  <c:v>44416</c:v>
                </c:pt>
                <c:pt idx="175">
                  <c:v>44417</c:v>
                </c:pt>
                <c:pt idx="176">
                  <c:v>44418</c:v>
                </c:pt>
                <c:pt idx="177">
                  <c:v>44419</c:v>
                </c:pt>
                <c:pt idx="178">
                  <c:v>44420</c:v>
                </c:pt>
                <c:pt idx="179">
                  <c:v>44421</c:v>
                </c:pt>
                <c:pt idx="180">
                  <c:v>44422</c:v>
                </c:pt>
                <c:pt idx="181">
                  <c:v>44423</c:v>
                </c:pt>
                <c:pt idx="182">
                  <c:v>44424</c:v>
                </c:pt>
                <c:pt idx="183">
                  <c:v>44425</c:v>
                </c:pt>
                <c:pt idx="184">
                  <c:v>44426</c:v>
                </c:pt>
                <c:pt idx="185">
                  <c:v>44427</c:v>
                </c:pt>
                <c:pt idx="186">
                  <c:v>44428</c:v>
                </c:pt>
                <c:pt idx="187">
                  <c:v>44429</c:v>
                </c:pt>
                <c:pt idx="188">
                  <c:v>44430</c:v>
                </c:pt>
                <c:pt idx="189">
                  <c:v>44431</c:v>
                </c:pt>
                <c:pt idx="190">
                  <c:v>44432</c:v>
                </c:pt>
                <c:pt idx="191">
                  <c:v>44433</c:v>
                </c:pt>
                <c:pt idx="192">
                  <c:v>44434</c:v>
                </c:pt>
                <c:pt idx="193">
                  <c:v>44435</c:v>
                </c:pt>
                <c:pt idx="194">
                  <c:v>44436</c:v>
                </c:pt>
                <c:pt idx="195">
                  <c:v>44437</c:v>
                </c:pt>
                <c:pt idx="196">
                  <c:v>44438</c:v>
                </c:pt>
                <c:pt idx="197">
                  <c:v>44439</c:v>
                </c:pt>
                <c:pt idx="198">
                  <c:v>44440</c:v>
                </c:pt>
                <c:pt idx="199">
                  <c:v>44441</c:v>
                </c:pt>
                <c:pt idx="200">
                  <c:v>44442</c:v>
                </c:pt>
                <c:pt idx="201">
                  <c:v>44443</c:v>
                </c:pt>
                <c:pt idx="202">
                  <c:v>44444</c:v>
                </c:pt>
                <c:pt idx="203">
                  <c:v>44445</c:v>
                </c:pt>
                <c:pt idx="204">
                  <c:v>44446</c:v>
                </c:pt>
                <c:pt idx="205">
                  <c:v>44447</c:v>
                </c:pt>
                <c:pt idx="206">
                  <c:v>44448</c:v>
                </c:pt>
                <c:pt idx="207">
                  <c:v>44449</c:v>
                </c:pt>
                <c:pt idx="208">
                  <c:v>44450</c:v>
                </c:pt>
                <c:pt idx="209">
                  <c:v>44451</c:v>
                </c:pt>
                <c:pt idx="210">
                  <c:v>44452</c:v>
                </c:pt>
                <c:pt idx="211">
                  <c:v>44453</c:v>
                </c:pt>
                <c:pt idx="212">
                  <c:v>44454</c:v>
                </c:pt>
                <c:pt idx="213">
                  <c:v>44455</c:v>
                </c:pt>
                <c:pt idx="214">
                  <c:v>44456</c:v>
                </c:pt>
                <c:pt idx="215">
                  <c:v>44457</c:v>
                </c:pt>
                <c:pt idx="216">
                  <c:v>44458</c:v>
                </c:pt>
                <c:pt idx="217">
                  <c:v>44459</c:v>
                </c:pt>
                <c:pt idx="218">
                  <c:v>44460</c:v>
                </c:pt>
                <c:pt idx="219">
                  <c:v>44461</c:v>
                </c:pt>
                <c:pt idx="220">
                  <c:v>44462</c:v>
                </c:pt>
                <c:pt idx="221">
                  <c:v>44463</c:v>
                </c:pt>
                <c:pt idx="222">
                  <c:v>44464</c:v>
                </c:pt>
                <c:pt idx="223">
                  <c:v>44465</c:v>
                </c:pt>
                <c:pt idx="224">
                  <c:v>44466</c:v>
                </c:pt>
                <c:pt idx="225">
                  <c:v>44467</c:v>
                </c:pt>
                <c:pt idx="226">
                  <c:v>44468</c:v>
                </c:pt>
                <c:pt idx="227">
                  <c:v>44469</c:v>
                </c:pt>
                <c:pt idx="228">
                  <c:v>44470</c:v>
                </c:pt>
                <c:pt idx="229">
                  <c:v>44471</c:v>
                </c:pt>
                <c:pt idx="230">
                  <c:v>44472</c:v>
                </c:pt>
                <c:pt idx="231">
                  <c:v>44473</c:v>
                </c:pt>
                <c:pt idx="232">
                  <c:v>44474</c:v>
                </c:pt>
                <c:pt idx="233">
                  <c:v>44475</c:v>
                </c:pt>
                <c:pt idx="234">
                  <c:v>44476</c:v>
                </c:pt>
                <c:pt idx="235">
                  <c:v>44477</c:v>
                </c:pt>
                <c:pt idx="236">
                  <c:v>44478</c:v>
                </c:pt>
                <c:pt idx="237">
                  <c:v>44479</c:v>
                </c:pt>
                <c:pt idx="238">
                  <c:v>44480</c:v>
                </c:pt>
                <c:pt idx="239">
                  <c:v>44481</c:v>
                </c:pt>
                <c:pt idx="240">
                  <c:v>44482</c:v>
                </c:pt>
                <c:pt idx="241">
                  <c:v>44483</c:v>
                </c:pt>
                <c:pt idx="242">
                  <c:v>44484</c:v>
                </c:pt>
                <c:pt idx="243">
                  <c:v>44485</c:v>
                </c:pt>
                <c:pt idx="244">
                  <c:v>44486</c:v>
                </c:pt>
                <c:pt idx="245">
                  <c:v>44487</c:v>
                </c:pt>
                <c:pt idx="246">
                  <c:v>44488</c:v>
                </c:pt>
                <c:pt idx="247">
                  <c:v>44489</c:v>
                </c:pt>
                <c:pt idx="248">
                  <c:v>44490</c:v>
                </c:pt>
                <c:pt idx="249">
                  <c:v>44491</c:v>
                </c:pt>
                <c:pt idx="250">
                  <c:v>44492</c:v>
                </c:pt>
                <c:pt idx="251">
                  <c:v>44493</c:v>
                </c:pt>
                <c:pt idx="252">
                  <c:v>44494</c:v>
                </c:pt>
                <c:pt idx="253">
                  <c:v>44495</c:v>
                </c:pt>
                <c:pt idx="254">
                  <c:v>44496</c:v>
                </c:pt>
                <c:pt idx="255">
                  <c:v>44497</c:v>
                </c:pt>
                <c:pt idx="256">
                  <c:v>44498</c:v>
                </c:pt>
                <c:pt idx="257">
                  <c:v>44499</c:v>
                </c:pt>
                <c:pt idx="258">
                  <c:v>44500</c:v>
                </c:pt>
                <c:pt idx="259">
                  <c:v>44501</c:v>
                </c:pt>
                <c:pt idx="260">
                  <c:v>44502</c:v>
                </c:pt>
                <c:pt idx="261">
                  <c:v>44503</c:v>
                </c:pt>
                <c:pt idx="262">
                  <c:v>44504</c:v>
                </c:pt>
                <c:pt idx="263">
                  <c:v>44505</c:v>
                </c:pt>
                <c:pt idx="264">
                  <c:v>44506</c:v>
                </c:pt>
                <c:pt idx="265">
                  <c:v>44507</c:v>
                </c:pt>
                <c:pt idx="266">
                  <c:v>44508</c:v>
                </c:pt>
                <c:pt idx="267">
                  <c:v>44509</c:v>
                </c:pt>
                <c:pt idx="268">
                  <c:v>44510</c:v>
                </c:pt>
                <c:pt idx="269">
                  <c:v>44511</c:v>
                </c:pt>
                <c:pt idx="270">
                  <c:v>44512</c:v>
                </c:pt>
                <c:pt idx="271">
                  <c:v>44513</c:v>
                </c:pt>
                <c:pt idx="272">
                  <c:v>44514</c:v>
                </c:pt>
                <c:pt idx="273">
                  <c:v>44515</c:v>
                </c:pt>
                <c:pt idx="274">
                  <c:v>44516</c:v>
                </c:pt>
                <c:pt idx="275">
                  <c:v>44517</c:v>
                </c:pt>
                <c:pt idx="276">
                  <c:v>44518</c:v>
                </c:pt>
                <c:pt idx="277">
                  <c:v>44519</c:v>
                </c:pt>
                <c:pt idx="278">
                  <c:v>44520</c:v>
                </c:pt>
                <c:pt idx="279">
                  <c:v>44521</c:v>
                </c:pt>
                <c:pt idx="280">
                  <c:v>44522</c:v>
                </c:pt>
                <c:pt idx="281">
                  <c:v>44523</c:v>
                </c:pt>
                <c:pt idx="282">
                  <c:v>44524</c:v>
                </c:pt>
                <c:pt idx="283">
                  <c:v>44525</c:v>
                </c:pt>
                <c:pt idx="284">
                  <c:v>44526</c:v>
                </c:pt>
                <c:pt idx="285">
                  <c:v>44527</c:v>
                </c:pt>
                <c:pt idx="286">
                  <c:v>44528</c:v>
                </c:pt>
                <c:pt idx="287">
                  <c:v>44529</c:v>
                </c:pt>
                <c:pt idx="288">
                  <c:v>44530</c:v>
                </c:pt>
                <c:pt idx="289">
                  <c:v>44531</c:v>
                </c:pt>
                <c:pt idx="290">
                  <c:v>44532</c:v>
                </c:pt>
                <c:pt idx="291">
                  <c:v>44533</c:v>
                </c:pt>
                <c:pt idx="292">
                  <c:v>44534</c:v>
                </c:pt>
                <c:pt idx="293">
                  <c:v>44535</c:v>
                </c:pt>
                <c:pt idx="294">
                  <c:v>44536</c:v>
                </c:pt>
                <c:pt idx="295">
                  <c:v>44537</c:v>
                </c:pt>
                <c:pt idx="296">
                  <c:v>44538</c:v>
                </c:pt>
                <c:pt idx="297">
                  <c:v>44539</c:v>
                </c:pt>
                <c:pt idx="298">
                  <c:v>44540</c:v>
                </c:pt>
                <c:pt idx="299">
                  <c:v>44541</c:v>
                </c:pt>
                <c:pt idx="300">
                  <c:v>44542</c:v>
                </c:pt>
                <c:pt idx="301">
                  <c:v>44543</c:v>
                </c:pt>
                <c:pt idx="302">
                  <c:v>44544</c:v>
                </c:pt>
                <c:pt idx="303">
                  <c:v>44545</c:v>
                </c:pt>
                <c:pt idx="304">
                  <c:v>44546</c:v>
                </c:pt>
                <c:pt idx="305">
                  <c:v>44547</c:v>
                </c:pt>
                <c:pt idx="306">
                  <c:v>44548</c:v>
                </c:pt>
                <c:pt idx="307">
                  <c:v>44549</c:v>
                </c:pt>
                <c:pt idx="308">
                  <c:v>44550</c:v>
                </c:pt>
                <c:pt idx="309">
                  <c:v>44551</c:v>
                </c:pt>
                <c:pt idx="310">
                  <c:v>44552</c:v>
                </c:pt>
                <c:pt idx="311">
                  <c:v>44553</c:v>
                </c:pt>
                <c:pt idx="312">
                  <c:v>44554</c:v>
                </c:pt>
                <c:pt idx="313">
                  <c:v>44555</c:v>
                </c:pt>
                <c:pt idx="314">
                  <c:v>44556</c:v>
                </c:pt>
                <c:pt idx="315">
                  <c:v>44557</c:v>
                </c:pt>
                <c:pt idx="316">
                  <c:v>44558</c:v>
                </c:pt>
                <c:pt idx="317">
                  <c:v>44559</c:v>
                </c:pt>
                <c:pt idx="318">
                  <c:v>44560</c:v>
                </c:pt>
                <c:pt idx="319">
                  <c:v>44561</c:v>
                </c:pt>
                <c:pt idx="320">
                  <c:v>44562</c:v>
                </c:pt>
                <c:pt idx="321">
                  <c:v>44563</c:v>
                </c:pt>
                <c:pt idx="322">
                  <c:v>44564</c:v>
                </c:pt>
                <c:pt idx="323">
                  <c:v>44565</c:v>
                </c:pt>
                <c:pt idx="324">
                  <c:v>44566</c:v>
                </c:pt>
                <c:pt idx="325">
                  <c:v>44567</c:v>
                </c:pt>
                <c:pt idx="326">
                  <c:v>44568</c:v>
                </c:pt>
                <c:pt idx="327">
                  <c:v>44569</c:v>
                </c:pt>
                <c:pt idx="328">
                  <c:v>44570</c:v>
                </c:pt>
                <c:pt idx="329">
                  <c:v>44571</c:v>
                </c:pt>
                <c:pt idx="330">
                  <c:v>44572</c:v>
                </c:pt>
                <c:pt idx="331">
                  <c:v>44573</c:v>
                </c:pt>
                <c:pt idx="332">
                  <c:v>44574</c:v>
                </c:pt>
                <c:pt idx="333">
                  <c:v>44575</c:v>
                </c:pt>
                <c:pt idx="334">
                  <c:v>44576</c:v>
                </c:pt>
                <c:pt idx="335">
                  <c:v>44577</c:v>
                </c:pt>
                <c:pt idx="336">
                  <c:v>44578</c:v>
                </c:pt>
                <c:pt idx="337">
                  <c:v>44579</c:v>
                </c:pt>
                <c:pt idx="338">
                  <c:v>44580</c:v>
                </c:pt>
                <c:pt idx="339">
                  <c:v>44581</c:v>
                </c:pt>
                <c:pt idx="340">
                  <c:v>44582</c:v>
                </c:pt>
                <c:pt idx="341">
                  <c:v>44583</c:v>
                </c:pt>
                <c:pt idx="342">
                  <c:v>44584</c:v>
                </c:pt>
                <c:pt idx="343">
                  <c:v>44585</c:v>
                </c:pt>
                <c:pt idx="344">
                  <c:v>44586</c:v>
                </c:pt>
                <c:pt idx="345">
                  <c:v>44587</c:v>
                </c:pt>
                <c:pt idx="346">
                  <c:v>44588</c:v>
                </c:pt>
                <c:pt idx="347">
                  <c:v>44589</c:v>
                </c:pt>
                <c:pt idx="348">
                  <c:v>44590</c:v>
                </c:pt>
                <c:pt idx="349">
                  <c:v>44591</c:v>
                </c:pt>
                <c:pt idx="350">
                  <c:v>44592</c:v>
                </c:pt>
                <c:pt idx="351">
                  <c:v>44593</c:v>
                </c:pt>
                <c:pt idx="352">
                  <c:v>44594</c:v>
                </c:pt>
                <c:pt idx="353">
                  <c:v>44595</c:v>
                </c:pt>
                <c:pt idx="354">
                  <c:v>44596</c:v>
                </c:pt>
                <c:pt idx="355">
                  <c:v>44597</c:v>
                </c:pt>
                <c:pt idx="356">
                  <c:v>44598</c:v>
                </c:pt>
                <c:pt idx="357">
                  <c:v>44599</c:v>
                </c:pt>
                <c:pt idx="358">
                  <c:v>44600</c:v>
                </c:pt>
                <c:pt idx="359">
                  <c:v>44601</c:v>
                </c:pt>
                <c:pt idx="360">
                  <c:v>44602</c:v>
                </c:pt>
                <c:pt idx="361">
                  <c:v>44603</c:v>
                </c:pt>
                <c:pt idx="362">
                  <c:v>44604</c:v>
                </c:pt>
                <c:pt idx="363">
                  <c:v>44605</c:v>
                </c:pt>
                <c:pt idx="364">
                  <c:v>44606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0.291146001563945</c:v>
                </c:pt>
                <c:pt idx="1">
                  <c:v>0.587528533360647</c:v>
                </c:pt>
                <c:pt idx="2">
                  <c:v>0.889147595390106</c:v>
                </c:pt>
                <c:pt idx="3">
                  <c:v>1.19600318765229</c:v>
                </c:pt>
                <c:pt idx="4">
                  <c:v>1.50809531014724</c:v>
                </c:pt>
                <c:pt idx="5">
                  <c:v>1.82542396287491</c:v>
                </c:pt>
                <c:pt idx="6">
                  <c:v>2.14798914583534</c:v>
                </c:pt>
                <c:pt idx="7">
                  <c:v>2.47579085902851</c:v>
                </c:pt>
                <c:pt idx="8">
                  <c:v>2.80882910245442</c:v>
                </c:pt>
                <c:pt idx="9">
                  <c:v>3.14710387611307</c:v>
                </c:pt>
                <c:pt idx="10">
                  <c:v>3.49061518000447</c:v>
                </c:pt>
                <c:pt idx="11">
                  <c:v>3.83936301412863</c:v>
                </c:pt>
                <c:pt idx="12">
                  <c:v>4.19334737848552</c:v>
                </c:pt>
                <c:pt idx="13">
                  <c:v>4.55256827307517</c:v>
                </c:pt>
                <c:pt idx="14">
                  <c:v>4.91702569789755</c:v>
                </c:pt>
                <c:pt idx="15">
                  <c:v>5.28671965295268</c:v>
                </c:pt>
                <c:pt idx="16">
                  <c:v>5.66165013824054</c:v>
                </c:pt>
                <c:pt idx="17">
                  <c:v>6.04181715376116</c:v>
                </c:pt>
                <c:pt idx="18">
                  <c:v>6.42722069951454</c:v>
                </c:pt>
                <c:pt idx="19">
                  <c:v>6.81786077550064</c:v>
                </c:pt>
                <c:pt idx="20">
                  <c:v>7.2137373817195</c:v>
                </c:pt>
                <c:pt idx="21">
                  <c:v>7.6148505181711</c:v>
                </c:pt>
                <c:pt idx="22">
                  <c:v>8.02120018485544</c:v>
                </c:pt>
                <c:pt idx="23">
                  <c:v>8.43278638177252</c:v>
                </c:pt>
                <c:pt idx="24">
                  <c:v>8.84324577736321</c:v>
                </c:pt>
                <c:pt idx="25">
                  <c:v>9.25257837162753</c:v>
                </c:pt>
                <c:pt idx="26">
                  <c:v>9.66078416456548</c:v>
                </c:pt>
                <c:pt idx="27">
                  <c:v>10.0678631561771</c:v>
                </c:pt>
                <c:pt idx="28">
                  <c:v>10.4738153464623</c:v>
                </c:pt>
                <c:pt idx="29">
                  <c:v>10.8786407354211</c:v>
                </c:pt>
                <c:pt idx="30">
                  <c:v>11.2823393230535</c:v>
                </c:pt>
                <c:pt idx="31">
                  <c:v>11.6849111093596</c:v>
                </c:pt>
                <c:pt idx="32">
                  <c:v>12.0863560943393</c:v>
                </c:pt>
                <c:pt idx="33">
                  <c:v>12.4866742779926</c:v>
                </c:pt>
                <c:pt idx="34">
                  <c:v>12.8858656603196</c:v>
                </c:pt>
                <c:pt idx="35">
                  <c:v>13.2839302413202</c:v>
                </c:pt>
                <c:pt idx="36">
                  <c:v>13.6808680209944</c:v>
                </c:pt>
                <c:pt idx="37">
                  <c:v>14.0766789993422</c:v>
                </c:pt>
                <c:pt idx="38">
                  <c:v>14.4713631763636</c:v>
                </c:pt>
                <c:pt idx="39">
                  <c:v>14.8649205520587</c:v>
                </c:pt>
                <c:pt idx="40">
                  <c:v>15.2573511264274</c:v>
                </c:pt>
                <c:pt idx="41">
                  <c:v>15.6486548994697</c:v>
                </c:pt>
                <c:pt idx="42">
                  <c:v>16.0388318711857</c:v>
                </c:pt>
                <c:pt idx="43">
                  <c:v>16.4278820415753</c:v>
                </c:pt>
                <c:pt idx="44">
                  <c:v>16.8158054106385</c:v>
                </c:pt>
                <c:pt idx="45">
                  <c:v>17.2026019783753</c:v>
                </c:pt>
                <c:pt idx="46">
                  <c:v>17.5882717447858</c:v>
                </c:pt>
                <c:pt idx="47">
                  <c:v>17.9728147098699</c:v>
                </c:pt>
                <c:pt idx="48">
                  <c:v>18.3562308736276</c:v>
                </c:pt>
                <c:pt idx="49">
                  <c:v>18.7385202360589</c:v>
                </c:pt>
                <c:pt idx="50">
                  <c:v>19.1196827971639</c:v>
                </c:pt>
                <c:pt idx="51">
                  <c:v>19.4997185569424</c:v>
                </c:pt>
                <c:pt idx="52">
                  <c:v>19.8786275153946</c:v>
                </c:pt>
                <c:pt idx="53">
                  <c:v>20.2564096725205</c:v>
                </c:pt>
                <c:pt idx="54">
                  <c:v>20.6330650283199</c:v>
                </c:pt>
                <c:pt idx="55">
                  <c:v>21.0113282611199</c:v>
                </c:pt>
                <c:pt idx="56">
                  <c:v>21.3911993709203</c:v>
                </c:pt>
                <c:pt idx="57">
                  <c:v>21.7726783577212</c:v>
                </c:pt>
                <c:pt idx="58">
                  <c:v>22.1557652215227</c:v>
                </c:pt>
                <c:pt idx="59">
                  <c:v>22.5404599623246</c:v>
                </c:pt>
                <c:pt idx="60">
                  <c:v>22.926762580127</c:v>
                </c:pt>
                <c:pt idx="61">
                  <c:v>23.3146730749298</c:v>
                </c:pt>
                <c:pt idx="62">
                  <c:v>23.7041914467332</c:v>
                </c:pt>
                <c:pt idx="63">
                  <c:v>24.095317695537</c:v>
                </c:pt>
                <c:pt idx="64">
                  <c:v>24.4880518213414</c:v>
                </c:pt>
                <c:pt idx="65">
                  <c:v>24.8823938241462</c:v>
                </c:pt>
                <c:pt idx="66">
                  <c:v>25.2783437039515</c:v>
                </c:pt>
                <c:pt idx="67">
                  <c:v>25.6759014607573</c:v>
                </c:pt>
                <c:pt idx="68">
                  <c:v>26.0750670945636</c:v>
                </c:pt>
                <c:pt idx="69">
                  <c:v>26.4758406053704</c:v>
                </c:pt>
                <c:pt idx="70">
                  <c:v>26.8782219931777</c:v>
                </c:pt>
                <c:pt idx="71">
                  <c:v>27.2822112579855</c:v>
                </c:pt>
                <c:pt idx="72">
                  <c:v>27.6878083997937</c:v>
                </c:pt>
                <c:pt idx="73">
                  <c:v>28.0950134186025</c:v>
                </c:pt>
                <c:pt idx="74">
                  <c:v>28.5038263144117</c:v>
                </c:pt>
                <c:pt idx="75">
                  <c:v>28.9142470872214</c:v>
                </c:pt>
                <c:pt idx="76">
                  <c:v>29.3281417558217</c:v>
                </c:pt>
                <c:pt idx="77">
                  <c:v>29.7455103202124</c:v>
                </c:pt>
                <c:pt idx="78">
                  <c:v>30.1663527803938</c:v>
                </c:pt>
                <c:pt idx="79">
                  <c:v>30.5906691363656</c:v>
                </c:pt>
                <c:pt idx="80">
                  <c:v>31.018459388128</c:v>
                </c:pt>
                <c:pt idx="81">
                  <c:v>31.449723535681</c:v>
                </c:pt>
                <c:pt idx="82">
                  <c:v>31.8844615790244</c:v>
                </c:pt>
                <c:pt idx="83">
                  <c:v>32.3226735181584</c:v>
                </c:pt>
                <c:pt idx="84">
                  <c:v>32.764359353083</c:v>
                </c:pt>
                <c:pt idx="85">
                  <c:v>33.2095190837981</c:v>
                </c:pt>
                <c:pt idx="86">
                  <c:v>33.6581527103037</c:v>
                </c:pt>
                <c:pt idx="87">
                  <c:v>34.1102602325998</c:v>
                </c:pt>
                <c:pt idx="88">
                  <c:v>34.5658416506865</c:v>
                </c:pt>
                <c:pt idx="89">
                  <c:v>35.0248969645637</c:v>
                </c:pt>
                <c:pt idx="90">
                  <c:v>35.4874261742315</c:v>
                </c:pt>
                <c:pt idx="91">
                  <c:v>35.9534292796898</c:v>
                </c:pt>
                <c:pt idx="92">
                  <c:v>36.4229062809386</c:v>
                </c:pt>
                <c:pt idx="93">
                  <c:v>36.895857177978</c:v>
                </c:pt>
                <c:pt idx="94">
                  <c:v>37.3722819708079</c:v>
                </c:pt>
                <c:pt idx="95">
                  <c:v>37.8521806594283</c:v>
                </c:pt>
                <c:pt idx="96">
                  <c:v>38.3355532438393</c:v>
                </c:pt>
                <c:pt idx="97">
                  <c:v>38.8155909369144</c:v>
                </c:pt>
                <c:pt idx="98">
                  <c:v>39.2922937386536</c:v>
                </c:pt>
                <c:pt idx="99">
                  <c:v>39.765661649057</c:v>
                </c:pt>
                <c:pt idx="100">
                  <c:v>40.2356946681244</c:v>
                </c:pt>
                <c:pt idx="101">
                  <c:v>40.702392795856</c:v>
                </c:pt>
                <c:pt idx="102">
                  <c:v>41.1657560322516</c:v>
                </c:pt>
                <c:pt idx="103">
                  <c:v>41.6257843773114</c:v>
                </c:pt>
                <c:pt idx="104">
                  <c:v>42.0824778310353</c:v>
                </c:pt>
                <c:pt idx="105">
                  <c:v>42.5358363934233</c:v>
                </c:pt>
                <c:pt idx="106">
                  <c:v>42.9858600644754</c:v>
                </c:pt>
                <c:pt idx="107">
                  <c:v>43.4325488441916</c:v>
                </c:pt>
                <c:pt idx="108">
                  <c:v>43.875902732572</c:v>
                </c:pt>
                <c:pt idx="109">
                  <c:v>44.3159217296164</c:v>
                </c:pt>
                <c:pt idx="110">
                  <c:v>44.7526058353249</c:v>
                </c:pt>
                <c:pt idx="111">
                  <c:v>45.1859550496976</c:v>
                </c:pt>
                <c:pt idx="112">
                  <c:v>45.6159693727344</c:v>
                </c:pt>
                <c:pt idx="113">
                  <c:v>46.0426488044353</c:v>
                </c:pt>
                <c:pt idx="114">
                  <c:v>46.4659933448003</c:v>
                </c:pt>
                <c:pt idx="115">
                  <c:v>46.8860029938294</c:v>
                </c:pt>
                <c:pt idx="116">
                  <c:v>47.3026777515226</c:v>
                </c:pt>
                <c:pt idx="117">
                  <c:v>47.7160176178799</c:v>
                </c:pt>
                <c:pt idx="118">
                  <c:v>48.123731561576</c:v>
                </c:pt>
                <c:pt idx="119">
                  <c:v>48.5258195826109</c:v>
                </c:pt>
                <c:pt idx="120">
                  <c:v>48.9222816809846</c:v>
                </c:pt>
                <c:pt idx="121">
                  <c:v>49.313117856697</c:v>
                </c:pt>
                <c:pt idx="122">
                  <c:v>49.6983281097482</c:v>
                </c:pt>
                <c:pt idx="123">
                  <c:v>50.0779124401381</c:v>
                </c:pt>
                <c:pt idx="124">
                  <c:v>50.451870847867</c:v>
                </c:pt>
                <c:pt idx="125">
                  <c:v>50.8202033329345</c:v>
                </c:pt>
                <c:pt idx="126">
                  <c:v>51.1829098953409</c:v>
                </c:pt>
                <c:pt idx="127">
                  <c:v>51.539990535086</c:v>
                </c:pt>
                <c:pt idx="128">
                  <c:v>51.8914452521699</c:v>
                </c:pt>
                <c:pt idx="129">
                  <c:v>52.2372740465926</c:v>
                </c:pt>
                <c:pt idx="130">
                  <c:v>52.5774769183541</c:v>
                </c:pt>
                <c:pt idx="131">
                  <c:v>52.9120538674543</c:v>
                </c:pt>
                <c:pt idx="132">
                  <c:v>53.2410048938933</c:v>
                </c:pt>
                <c:pt idx="133">
                  <c:v>53.5643299976712</c:v>
                </c:pt>
                <c:pt idx="134">
                  <c:v>53.8820291787878</c:v>
                </c:pt>
                <c:pt idx="135">
                  <c:v>54.1941024372432</c:v>
                </c:pt>
                <c:pt idx="136">
                  <c:v>54.5005497730373</c:v>
                </c:pt>
                <c:pt idx="137">
                  <c:v>54.8013711861703</c:v>
                </c:pt>
                <c:pt idx="138">
                  <c:v>55.096566676642</c:v>
                </c:pt>
                <c:pt idx="139">
                  <c:v>55.3920275868798</c:v>
                </c:pt>
                <c:pt idx="140">
                  <c:v>55.6877539168837</c:v>
                </c:pt>
                <c:pt idx="141">
                  <c:v>55.9837456666537</c:v>
                </c:pt>
                <c:pt idx="142">
                  <c:v>56.2800028361898</c:v>
                </c:pt>
                <c:pt idx="143">
                  <c:v>56.576525425492</c:v>
                </c:pt>
                <c:pt idx="144">
                  <c:v>56.8733134345602</c:v>
                </c:pt>
                <c:pt idx="145">
                  <c:v>57.1703668633945</c:v>
                </c:pt>
                <c:pt idx="146">
                  <c:v>57.4676857119949</c:v>
                </c:pt>
                <c:pt idx="147">
                  <c:v>57.7652699803615</c:v>
                </c:pt>
                <c:pt idx="148">
                  <c:v>58.063119668494</c:v>
                </c:pt>
                <c:pt idx="149">
                  <c:v>58.3612347763927</c:v>
                </c:pt>
                <c:pt idx="150">
                  <c:v>58.6596153040575</c:v>
                </c:pt>
                <c:pt idx="151">
                  <c:v>58.9582612514883</c:v>
                </c:pt>
                <c:pt idx="152">
                  <c:v>59.2571726186852</c:v>
                </c:pt>
                <c:pt idx="153">
                  <c:v>59.5563494056482</c:v>
                </c:pt>
                <c:pt idx="154">
                  <c:v>59.8557916123773</c:v>
                </c:pt>
                <c:pt idx="155">
                  <c:v>60.1554992388725</c:v>
                </c:pt>
                <c:pt idx="156">
                  <c:v>60.4554722851338</c:v>
                </c:pt>
                <c:pt idx="157">
                  <c:v>60.7557107511611</c:v>
                </c:pt>
                <c:pt idx="158">
                  <c:v>61.0562146369546</c:v>
                </c:pt>
                <c:pt idx="159">
                  <c:v>61.3569839425141</c:v>
                </c:pt>
                <c:pt idx="160">
                  <c:v>61.6578084168765</c:v>
                </c:pt>
                <c:pt idx="161">
                  <c:v>61.9586880600417</c:v>
                </c:pt>
                <c:pt idx="162">
                  <c:v>62.2596228720098</c:v>
                </c:pt>
                <c:pt idx="163">
                  <c:v>62.5606128527807</c:v>
                </c:pt>
                <c:pt idx="164">
                  <c:v>62.8616580023545</c:v>
                </c:pt>
                <c:pt idx="165">
                  <c:v>63.1627583207312</c:v>
                </c:pt>
                <c:pt idx="166">
                  <c:v>63.4639138079107</c:v>
                </c:pt>
                <c:pt idx="167">
                  <c:v>63.765124463893</c:v>
                </c:pt>
                <c:pt idx="168">
                  <c:v>64.0663902886782</c:v>
                </c:pt>
                <c:pt idx="169">
                  <c:v>64.3677112822663</c:v>
                </c:pt>
                <c:pt idx="170">
                  <c:v>64.6690874446572</c:v>
                </c:pt>
                <c:pt idx="171">
                  <c:v>64.970518775851</c:v>
                </c:pt>
                <c:pt idx="172">
                  <c:v>65.2720052758476</c:v>
                </c:pt>
                <c:pt idx="173">
                  <c:v>65.5735469446471</c:v>
                </c:pt>
                <c:pt idx="174">
                  <c:v>65.8751437822495</c:v>
                </c:pt>
                <c:pt idx="175">
                  <c:v>66.1767957886547</c:v>
                </c:pt>
                <c:pt idx="176">
                  <c:v>66.4785029638627</c:v>
                </c:pt>
                <c:pt idx="177">
                  <c:v>66.7802653078736</c:v>
                </c:pt>
                <c:pt idx="178">
                  <c:v>67.0820828206873</c:v>
                </c:pt>
                <c:pt idx="179">
                  <c:v>67.383955502304</c:v>
                </c:pt>
                <c:pt idx="180">
                  <c:v>67.6858833527234</c:v>
                </c:pt>
                <c:pt idx="181">
                  <c:v>67.9872845619057</c:v>
                </c:pt>
                <c:pt idx="182">
                  <c:v>68.2881591298506</c:v>
                </c:pt>
                <c:pt idx="183">
                  <c:v>68.5885070565584</c:v>
                </c:pt>
                <c:pt idx="184">
                  <c:v>68.888328342029</c:v>
                </c:pt>
                <c:pt idx="185">
                  <c:v>69.1876229862622</c:v>
                </c:pt>
                <c:pt idx="186">
                  <c:v>69.4863909892583</c:v>
                </c:pt>
                <c:pt idx="187">
                  <c:v>69.7846323510171</c:v>
                </c:pt>
                <c:pt idx="188">
                  <c:v>70.0823470715387</c:v>
                </c:pt>
                <c:pt idx="189">
                  <c:v>70.3795351508231</c:v>
                </c:pt>
                <c:pt idx="190">
                  <c:v>70.6761965888702</c:v>
                </c:pt>
                <c:pt idx="191">
                  <c:v>70.9723313856801</c:v>
                </c:pt>
                <c:pt idx="192">
                  <c:v>71.2679395412528</c:v>
                </c:pt>
                <c:pt idx="193">
                  <c:v>71.5630210555882</c:v>
                </c:pt>
                <c:pt idx="194">
                  <c:v>71.8575759286864</c:v>
                </c:pt>
                <c:pt idx="195">
                  <c:v>72.1516041605474</c:v>
                </c:pt>
                <c:pt idx="196">
                  <c:v>72.4451057511711</c:v>
                </c:pt>
                <c:pt idx="197">
                  <c:v>72.7380807005576</c:v>
                </c:pt>
                <c:pt idx="198">
                  <c:v>73.0305290087068</c:v>
                </c:pt>
                <c:pt idx="199">
                  <c:v>73.3224506756189</c:v>
                </c:pt>
                <c:pt idx="200">
                  <c:v>73.6138457012937</c:v>
                </c:pt>
                <c:pt idx="201">
                  <c:v>73.9047140857312</c:v>
                </c:pt>
                <c:pt idx="202">
                  <c:v>74.1961420850141</c:v>
                </c:pt>
                <c:pt idx="203">
                  <c:v>74.4881296991421</c:v>
                </c:pt>
                <c:pt idx="204">
                  <c:v>74.7806769281155</c:v>
                </c:pt>
                <c:pt idx="205">
                  <c:v>75.073783771934</c:v>
                </c:pt>
                <c:pt idx="206">
                  <c:v>75.3674502305979</c:v>
                </c:pt>
                <c:pt idx="207">
                  <c:v>75.661676304107</c:v>
                </c:pt>
                <c:pt idx="208">
                  <c:v>75.9564619924614</c:v>
                </c:pt>
                <c:pt idx="209">
                  <c:v>76.251807295661</c:v>
                </c:pt>
                <c:pt idx="210">
                  <c:v>76.5477122137059</c:v>
                </c:pt>
                <c:pt idx="211">
                  <c:v>76.844176746596</c:v>
                </c:pt>
                <c:pt idx="212">
                  <c:v>77.1412008943314</c:v>
                </c:pt>
                <c:pt idx="213">
                  <c:v>77.4387846569121</c:v>
                </c:pt>
                <c:pt idx="214">
                  <c:v>77.736928034338</c:v>
                </c:pt>
                <c:pt idx="215">
                  <c:v>78.0356310266092</c:v>
                </c:pt>
                <c:pt idx="216">
                  <c:v>78.3348936337256</c:v>
                </c:pt>
                <c:pt idx="217">
                  <c:v>78.6347158556873</c:v>
                </c:pt>
                <c:pt idx="218">
                  <c:v>78.9350976924943</c:v>
                </c:pt>
                <c:pt idx="219">
                  <c:v>79.2360391441465</c:v>
                </c:pt>
                <c:pt idx="220">
                  <c:v>79.5375402106439</c:v>
                </c:pt>
                <c:pt idx="221">
                  <c:v>79.8396008919867</c:v>
                </c:pt>
                <c:pt idx="222">
                  <c:v>80.1422211881747</c:v>
                </c:pt>
                <c:pt idx="223">
                  <c:v>80.4454010992079</c:v>
                </c:pt>
                <c:pt idx="224">
                  <c:v>80.7491406250864</c:v>
                </c:pt>
                <c:pt idx="225">
                  <c:v>81.0534397658102</c:v>
                </c:pt>
                <c:pt idx="226">
                  <c:v>81.3582985213792</c:v>
                </c:pt>
                <c:pt idx="227">
                  <c:v>81.6637168917935</c:v>
                </c:pt>
                <c:pt idx="228">
                  <c:v>81.969694877053</c:v>
                </c:pt>
                <c:pt idx="229">
                  <c:v>82.2762324771578</c:v>
                </c:pt>
                <c:pt idx="230">
                  <c:v>82.5833296921078</c:v>
                </c:pt>
                <c:pt idx="231">
                  <c:v>82.8902516929886</c:v>
                </c:pt>
                <c:pt idx="232">
                  <c:v>83.1969984798</c:v>
                </c:pt>
                <c:pt idx="233">
                  <c:v>83.503570052542</c:v>
                </c:pt>
                <c:pt idx="234">
                  <c:v>83.8099664112148</c:v>
                </c:pt>
                <c:pt idx="235">
                  <c:v>84.1161875558182</c:v>
                </c:pt>
                <c:pt idx="236">
                  <c:v>84.4222334863523</c:v>
                </c:pt>
                <c:pt idx="237">
                  <c:v>84.728104202817</c:v>
                </c:pt>
                <c:pt idx="238">
                  <c:v>85.0337997052125</c:v>
                </c:pt>
                <c:pt idx="239">
                  <c:v>85.3393199935386</c:v>
                </c:pt>
                <c:pt idx="240">
                  <c:v>85.6446650677954</c:v>
                </c:pt>
                <c:pt idx="241">
                  <c:v>85.9498349279828</c:v>
                </c:pt>
                <c:pt idx="242">
                  <c:v>86.2548295741009</c:v>
                </c:pt>
                <c:pt idx="243">
                  <c:v>86.5596490061497</c:v>
                </c:pt>
                <c:pt idx="244">
                  <c:v>86.8642932241292</c:v>
                </c:pt>
                <c:pt idx="245">
                  <c:v>87.1687622280393</c:v>
                </c:pt>
                <c:pt idx="246">
                  <c:v>87.4730560178802</c:v>
                </c:pt>
                <c:pt idx="247">
                  <c:v>87.7771745936517</c:v>
                </c:pt>
                <c:pt idx="248">
                  <c:v>88.0811179553538</c:v>
                </c:pt>
                <c:pt idx="249">
                  <c:v>88.3848861029867</c:v>
                </c:pt>
                <c:pt idx="250">
                  <c:v>88.6884790365502</c:v>
                </c:pt>
                <c:pt idx="251">
                  <c:v>88.9918967560444</c:v>
                </c:pt>
                <c:pt idx="252">
                  <c:v>89.2951392614692</c:v>
                </c:pt>
                <c:pt idx="253">
                  <c:v>89.5982065528247</c:v>
                </c:pt>
                <c:pt idx="254">
                  <c:v>89.892981697133</c:v>
                </c:pt>
                <c:pt idx="255">
                  <c:v>90.1794646943942</c:v>
                </c:pt>
                <c:pt idx="256">
                  <c:v>90.4576555446083</c:v>
                </c:pt>
                <c:pt idx="257">
                  <c:v>90.7275542477752</c:v>
                </c:pt>
                <c:pt idx="258">
                  <c:v>90.989160803895</c:v>
                </c:pt>
                <c:pt idx="259">
                  <c:v>91.2424752129676</c:v>
                </c:pt>
                <c:pt idx="260">
                  <c:v>91.4874974749931</c:v>
                </c:pt>
                <c:pt idx="261">
                  <c:v>91.7242275899715</c:v>
                </c:pt>
                <c:pt idx="262">
                  <c:v>91.9526655579027</c:v>
                </c:pt>
                <c:pt idx="263">
                  <c:v>92.1728113787868</c:v>
                </c:pt>
                <c:pt idx="264">
                  <c:v>92.3846650526237</c:v>
                </c:pt>
                <c:pt idx="265">
                  <c:v>92.5882265794135</c:v>
                </c:pt>
                <c:pt idx="266">
                  <c:v>92.7834959591561</c:v>
                </c:pt>
                <c:pt idx="267">
                  <c:v>92.9704731918516</c:v>
                </c:pt>
                <c:pt idx="268">
                  <c:v>93.1491582775</c:v>
                </c:pt>
                <c:pt idx="269">
                  <c:v>93.3195512161011</c:v>
                </c:pt>
                <c:pt idx="270">
                  <c:v>93.4816520076552</c:v>
                </c:pt>
                <c:pt idx="271">
                  <c:v>93.6354606521621</c:v>
                </c:pt>
                <c:pt idx="272">
                  <c:v>93.7809771496218</c:v>
                </c:pt>
                <c:pt idx="273">
                  <c:v>93.9182015000344</c:v>
                </c:pt>
                <c:pt idx="274">
                  <c:v>94.0471337033999</c:v>
                </c:pt>
                <c:pt idx="275">
                  <c:v>94.1677737597183</c:v>
                </c:pt>
                <c:pt idx="276">
                  <c:v>94.2801216689895</c:v>
                </c:pt>
                <c:pt idx="277">
                  <c:v>94.3841774312135</c:v>
                </c:pt>
                <c:pt idx="278">
                  <c:v>94.4799410463905</c:v>
                </c:pt>
                <c:pt idx="279">
                  <c:v>94.5748380515404</c:v>
                </c:pt>
                <c:pt idx="280">
                  <c:v>94.6688684466635</c:v>
                </c:pt>
                <c:pt idx="281">
                  <c:v>94.7620322317596</c:v>
                </c:pt>
                <c:pt idx="282">
                  <c:v>94.8543294068288</c:v>
                </c:pt>
                <c:pt idx="283">
                  <c:v>94.9457599718711</c:v>
                </c:pt>
                <c:pt idx="284">
                  <c:v>95.0363239268863</c:v>
                </c:pt>
                <c:pt idx="285">
                  <c:v>95.1260212718747</c:v>
                </c:pt>
                <c:pt idx="286">
                  <c:v>95.2148520068361</c:v>
                </c:pt>
                <c:pt idx="287">
                  <c:v>95.3028161317706</c:v>
                </c:pt>
                <c:pt idx="288">
                  <c:v>95.3899136466781</c:v>
                </c:pt>
                <c:pt idx="289">
                  <c:v>95.4761445515587</c:v>
                </c:pt>
                <c:pt idx="290">
                  <c:v>95.5615088464124</c:v>
                </c:pt>
                <c:pt idx="291">
                  <c:v>95.6460065312391</c:v>
                </c:pt>
                <c:pt idx="292">
                  <c:v>95.7296376060389</c:v>
                </c:pt>
                <c:pt idx="293">
                  <c:v>95.8124020708117</c:v>
                </c:pt>
                <c:pt idx="294">
                  <c:v>95.8942999255576</c:v>
                </c:pt>
                <c:pt idx="295">
                  <c:v>95.9753311702765</c:v>
                </c:pt>
                <c:pt idx="296">
                  <c:v>96.0554958049685</c:v>
                </c:pt>
                <c:pt idx="297">
                  <c:v>96.1347938296336</c:v>
                </c:pt>
                <c:pt idx="298">
                  <c:v>96.2132252442717</c:v>
                </c:pt>
                <c:pt idx="299">
                  <c:v>96.2907900488829</c:v>
                </c:pt>
                <c:pt idx="300">
                  <c:v>96.3674882434672</c:v>
                </c:pt>
                <c:pt idx="301">
                  <c:v>96.4433198280245</c:v>
                </c:pt>
                <c:pt idx="302">
                  <c:v>96.5182848025548</c:v>
                </c:pt>
                <c:pt idx="303">
                  <c:v>96.5923831670582</c:v>
                </c:pt>
                <c:pt idx="304">
                  <c:v>96.6656149215347</c:v>
                </c:pt>
                <c:pt idx="305">
                  <c:v>96.7379800659843</c:v>
                </c:pt>
                <c:pt idx="306">
                  <c:v>96.8094786004069</c:v>
                </c:pt>
                <c:pt idx="307">
                  <c:v>96.8801105248025</c:v>
                </c:pt>
                <c:pt idx="308">
                  <c:v>96.9498758391712</c:v>
                </c:pt>
                <c:pt idx="309">
                  <c:v>97.018774543513</c:v>
                </c:pt>
                <c:pt idx="310">
                  <c:v>97.0868066378279</c:v>
                </c:pt>
                <c:pt idx="311">
                  <c:v>97.1539721221157</c:v>
                </c:pt>
                <c:pt idx="312">
                  <c:v>97.2202709963767</c:v>
                </c:pt>
                <c:pt idx="313">
                  <c:v>97.2857032606107</c:v>
                </c:pt>
                <c:pt idx="314">
                  <c:v>97.3502689148178</c:v>
                </c:pt>
                <c:pt idx="315">
                  <c:v>97.4139679589979</c:v>
                </c:pt>
                <c:pt idx="316">
                  <c:v>97.4768003931511</c:v>
                </c:pt>
                <c:pt idx="317">
                  <c:v>97.5387662172774</c:v>
                </c:pt>
                <c:pt idx="318">
                  <c:v>97.5998654313767</c:v>
                </c:pt>
                <c:pt idx="319">
                  <c:v>97.6600980354491</c:v>
                </c:pt>
                <c:pt idx="320">
                  <c:v>97.7194640294945</c:v>
                </c:pt>
                <c:pt idx="321">
                  <c:v>97.777963413513</c:v>
                </c:pt>
                <c:pt idx="322">
                  <c:v>97.8355961875045</c:v>
                </c:pt>
                <c:pt idx="323">
                  <c:v>97.8923623514691</c:v>
                </c:pt>
                <c:pt idx="324">
                  <c:v>97.9482619054068</c:v>
                </c:pt>
                <c:pt idx="325">
                  <c:v>98.0032948493175</c:v>
                </c:pt>
                <c:pt idx="326">
                  <c:v>98.0574611832013</c:v>
                </c:pt>
                <c:pt idx="327">
                  <c:v>98.1107609070581</c:v>
                </c:pt>
                <c:pt idx="328">
                  <c:v>98.1631940208881</c:v>
                </c:pt>
                <c:pt idx="329">
                  <c:v>98.214760524691</c:v>
                </c:pt>
                <c:pt idx="330">
                  <c:v>98.265460418467</c:v>
                </c:pt>
                <c:pt idx="331">
                  <c:v>98.3152937022161</c:v>
                </c:pt>
                <c:pt idx="332">
                  <c:v>98.3642603759382</c:v>
                </c:pt>
                <c:pt idx="333">
                  <c:v>98.4123604396335</c:v>
                </c:pt>
                <c:pt idx="334">
                  <c:v>98.4595938933017</c:v>
                </c:pt>
                <c:pt idx="335">
                  <c:v>98.505960736943</c:v>
                </c:pt>
                <c:pt idx="336">
                  <c:v>98.5514609705574</c:v>
                </c:pt>
                <c:pt idx="337">
                  <c:v>98.5960945941448</c:v>
                </c:pt>
                <c:pt idx="338">
                  <c:v>98.6398616077053</c:v>
                </c:pt>
                <c:pt idx="339">
                  <c:v>98.6827620112389</c:v>
                </c:pt>
                <c:pt idx="340">
                  <c:v>98.7264154236969</c:v>
                </c:pt>
                <c:pt idx="341">
                  <c:v>98.7708218450792</c:v>
                </c:pt>
                <c:pt idx="342">
                  <c:v>98.8159812753858</c:v>
                </c:pt>
                <c:pt idx="343">
                  <c:v>98.8618937146169</c:v>
                </c:pt>
                <c:pt idx="344">
                  <c:v>98.9085591627724</c:v>
                </c:pt>
                <c:pt idx="345">
                  <c:v>98.9559776198522</c:v>
                </c:pt>
                <c:pt idx="346">
                  <c:v>99.0041490858564</c:v>
                </c:pt>
                <c:pt idx="347">
                  <c:v>99.0530735607849</c:v>
                </c:pt>
                <c:pt idx="348">
                  <c:v>99.1027510446379</c:v>
                </c:pt>
                <c:pt idx="349">
                  <c:v>99.1531815374152</c:v>
                </c:pt>
                <c:pt idx="350">
                  <c:v>99.2043650391168</c:v>
                </c:pt>
                <c:pt idx="351">
                  <c:v>99.2563015497429</c:v>
                </c:pt>
                <c:pt idx="352">
                  <c:v>99.3089910692934</c:v>
                </c:pt>
                <c:pt idx="353">
                  <c:v>99.3624335977682</c:v>
                </c:pt>
                <c:pt idx="354">
                  <c:v>99.4166291351674</c:v>
                </c:pt>
                <c:pt idx="355">
                  <c:v>99.471577681491</c:v>
                </c:pt>
                <c:pt idx="356">
                  <c:v>99.5272792367389</c:v>
                </c:pt>
                <c:pt idx="357">
                  <c:v>99.5837338009112</c:v>
                </c:pt>
                <c:pt idx="358">
                  <c:v>99.640941374008</c:v>
                </c:pt>
                <c:pt idx="359">
                  <c:v>99.698901956029</c:v>
                </c:pt>
                <c:pt idx="360">
                  <c:v>99.7576155469745</c:v>
                </c:pt>
                <c:pt idx="361">
                  <c:v>99.8170821468443</c:v>
                </c:pt>
                <c:pt idx="362">
                  <c:v>99.8773017556385</c:v>
                </c:pt>
                <c:pt idx="363">
                  <c:v>99.9382743733571</c:v>
                </c:pt>
                <c:pt idx="364">
                  <c:v>100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label 2</c:f>
              <c:strCache>
                <c:ptCount val="1"/>
                <c:pt idx="0">
                  <c:v>Column I</c:v>
                </c:pt>
              </c:strCache>
            </c:strRef>
          </c:tx>
          <c:spPr>
            <a:solidFill>
              <a:srgbClr val="a5a5a5"/>
            </a:solidFill>
            <a:ln w="19080">
              <a:solidFill>
                <a:srgbClr val="a5a5a5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365"/>
                <c:pt idx="0">
                  <c:v>44242</c:v>
                </c:pt>
                <c:pt idx="1">
                  <c:v>44243</c:v>
                </c:pt>
                <c:pt idx="2">
                  <c:v>44244</c:v>
                </c:pt>
                <c:pt idx="3">
                  <c:v>44245</c:v>
                </c:pt>
                <c:pt idx="4">
                  <c:v>44246</c:v>
                </c:pt>
                <c:pt idx="5">
                  <c:v>44247</c:v>
                </c:pt>
                <c:pt idx="6">
                  <c:v>44248</c:v>
                </c:pt>
                <c:pt idx="7">
                  <c:v>44249</c:v>
                </c:pt>
                <c:pt idx="8">
                  <c:v>44250</c:v>
                </c:pt>
                <c:pt idx="9">
                  <c:v>44251</c:v>
                </c:pt>
                <c:pt idx="10">
                  <c:v>44252</c:v>
                </c:pt>
                <c:pt idx="11">
                  <c:v>44253</c:v>
                </c:pt>
                <c:pt idx="12">
                  <c:v>44254</c:v>
                </c:pt>
                <c:pt idx="13">
                  <c:v>44255</c:v>
                </c:pt>
                <c:pt idx="14">
                  <c:v>44256</c:v>
                </c:pt>
                <c:pt idx="15">
                  <c:v>44257</c:v>
                </c:pt>
                <c:pt idx="16">
                  <c:v>44258</c:v>
                </c:pt>
                <c:pt idx="17">
                  <c:v>44259</c:v>
                </c:pt>
                <c:pt idx="18">
                  <c:v>44260</c:v>
                </c:pt>
                <c:pt idx="19">
                  <c:v>44261</c:v>
                </c:pt>
                <c:pt idx="20">
                  <c:v>44262</c:v>
                </c:pt>
                <c:pt idx="21">
                  <c:v>44263</c:v>
                </c:pt>
                <c:pt idx="22">
                  <c:v>44264</c:v>
                </c:pt>
                <c:pt idx="23">
                  <c:v>44265</c:v>
                </c:pt>
                <c:pt idx="24">
                  <c:v>44266</c:v>
                </c:pt>
                <c:pt idx="25">
                  <c:v>44267</c:v>
                </c:pt>
                <c:pt idx="26">
                  <c:v>44268</c:v>
                </c:pt>
                <c:pt idx="27">
                  <c:v>44269</c:v>
                </c:pt>
                <c:pt idx="28">
                  <c:v>44270</c:v>
                </c:pt>
                <c:pt idx="29">
                  <c:v>44271</c:v>
                </c:pt>
                <c:pt idx="30">
                  <c:v>44272</c:v>
                </c:pt>
                <c:pt idx="31">
                  <c:v>44273</c:v>
                </c:pt>
                <c:pt idx="32">
                  <c:v>44274</c:v>
                </c:pt>
                <c:pt idx="33">
                  <c:v>44275</c:v>
                </c:pt>
                <c:pt idx="34">
                  <c:v>44276</c:v>
                </c:pt>
                <c:pt idx="35">
                  <c:v>44277</c:v>
                </c:pt>
                <c:pt idx="36">
                  <c:v>44278</c:v>
                </c:pt>
                <c:pt idx="37">
                  <c:v>44279</c:v>
                </c:pt>
                <c:pt idx="38">
                  <c:v>44280</c:v>
                </c:pt>
                <c:pt idx="39">
                  <c:v>44281</c:v>
                </c:pt>
                <c:pt idx="40">
                  <c:v>44282</c:v>
                </c:pt>
                <c:pt idx="41">
                  <c:v>44283</c:v>
                </c:pt>
                <c:pt idx="42">
                  <c:v>44284</c:v>
                </c:pt>
                <c:pt idx="43">
                  <c:v>44285</c:v>
                </c:pt>
                <c:pt idx="44">
                  <c:v>44286</c:v>
                </c:pt>
                <c:pt idx="45">
                  <c:v>44287</c:v>
                </c:pt>
                <c:pt idx="46">
                  <c:v>44288</c:v>
                </c:pt>
                <c:pt idx="47">
                  <c:v>44289</c:v>
                </c:pt>
                <c:pt idx="48">
                  <c:v>44290</c:v>
                </c:pt>
                <c:pt idx="49">
                  <c:v>44291</c:v>
                </c:pt>
                <c:pt idx="50">
                  <c:v>44292</c:v>
                </c:pt>
                <c:pt idx="51">
                  <c:v>44293</c:v>
                </c:pt>
                <c:pt idx="52">
                  <c:v>44294</c:v>
                </c:pt>
                <c:pt idx="53">
                  <c:v>44295</c:v>
                </c:pt>
                <c:pt idx="54">
                  <c:v>44296</c:v>
                </c:pt>
                <c:pt idx="55">
                  <c:v>44297</c:v>
                </c:pt>
                <c:pt idx="56">
                  <c:v>44298</c:v>
                </c:pt>
                <c:pt idx="57">
                  <c:v>44299</c:v>
                </c:pt>
                <c:pt idx="58">
                  <c:v>44300</c:v>
                </c:pt>
                <c:pt idx="59">
                  <c:v>44301</c:v>
                </c:pt>
                <c:pt idx="60">
                  <c:v>44302</c:v>
                </c:pt>
                <c:pt idx="61">
                  <c:v>44303</c:v>
                </c:pt>
                <c:pt idx="62">
                  <c:v>44304</c:v>
                </c:pt>
                <c:pt idx="63">
                  <c:v>44305</c:v>
                </c:pt>
                <c:pt idx="64">
                  <c:v>44306</c:v>
                </c:pt>
                <c:pt idx="65">
                  <c:v>44307</c:v>
                </c:pt>
                <c:pt idx="66">
                  <c:v>44308</c:v>
                </c:pt>
                <c:pt idx="67">
                  <c:v>44309</c:v>
                </c:pt>
                <c:pt idx="68">
                  <c:v>44310</c:v>
                </c:pt>
                <c:pt idx="69">
                  <c:v>44311</c:v>
                </c:pt>
                <c:pt idx="70">
                  <c:v>44312</c:v>
                </c:pt>
                <c:pt idx="71">
                  <c:v>44313</c:v>
                </c:pt>
                <c:pt idx="72">
                  <c:v>44314</c:v>
                </c:pt>
                <c:pt idx="73">
                  <c:v>44315</c:v>
                </c:pt>
                <c:pt idx="74">
                  <c:v>44316</c:v>
                </c:pt>
                <c:pt idx="75">
                  <c:v>44317</c:v>
                </c:pt>
                <c:pt idx="76">
                  <c:v>44318</c:v>
                </c:pt>
                <c:pt idx="77">
                  <c:v>44319</c:v>
                </c:pt>
                <c:pt idx="78">
                  <c:v>44320</c:v>
                </c:pt>
                <c:pt idx="79">
                  <c:v>44321</c:v>
                </c:pt>
                <c:pt idx="80">
                  <c:v>44322</c:v>
                </c:pt>
                <c:pt idx="81">
                  <c:v>44323</c:v>
                </c:pt>
                <c:pt idx="82">
                  <c:v>44324</c:v>
                </c:pt>
                <c:pt idx="83">
                  <c:v>44325</c:v>
                </c:pt>
                <c:pt idx="84">
                  <c:v>44326</c:v>
                </c:pt>
                <c:pt idx="85">
                  <c:v>44327</c:v>
                </c:pt>
                <c:pt idx="86">
                  <c:v>44328</c:v>
                </c:pt>
                <c:pt idx="87">
                  <c:v>44329</c:v>
                </c:pt>
                <c:pt idx="88">
                  <c:v>44330</c:v>
                </c:pt>
                <c:pt idx="89">
                  <c:v>44331</c:v>
                </c:pt>
                <c:pt idx="90">
                  <c:v>44332</c:v>
                </c:pt>
                <c:pt idx="91">
                  <c:v>44333</c:v>
                </c:pt>
                <c:pt idx="92">
                  <c:v>44334</c:v>
                </c:pt>
                <c:pt idx="93">
                  <c:v>44335</c:v>
                </c:pt>
                <c:pt idx="94">
                  <c:v>44336</c:v>
                </c:pt>
                <c:pt idx="95">
                  <c:v>44337</c:v>
                </c:pt>
                <c:pt idx="96">
                  <c:v>44338</c:v>
                </c:pt>
                <c:pt idx="97">
                  <c:v>44339</c:v>
                </c:pt>
                <c:pt idx="98">
                  <c:v>44340</c:v>
                </c:pt>
                <c:pt idx="99">
                  <c:v>44341</c:v>
                </c:pt>
                <c:pt idx="100">
                  <c:v>44342</c:v>
                </c:pt>
                <c:pt idx="101">
                  <c:v>44343</c:v>
                </c:pt>
                <c:pt idx="102">
                  <c:v>44344</c:v>
                </c:pt>
                <c:pt idx="103">
                  <c:v>44345</c:v>
                </c:pt>
                <c:pt idx="104">
                  <c:v>44346</c:v>
                </c:pt>
                <c:pt idx="105">
                  <c:v>44347</c:v>
                </c:pt>
                <c:pt idx="106">
                  <c:v>44348</c:v>
                </c:pt>
                <c:pt idx="107">
                  <c:v>44349</c:v>
                </c:pt>
                <c:pt idx="108">
                  <c:v>44350</c:v>
                </c:pt>
                <c:pt idx="109">
                  <c:v>44351</c:v>
                </c:pt>
                <c:pt idx="110">
                  <c:v>44352</c:v>
                </c:pt>
                <c:pt idx="111">
                  <c:v>44353</c:v>
                </c:pt>
                <c:pt idx="112">
                  <c:v>44354</c:v>
                </c:pt>
                <c:pt idx="113">
                  <c:v>44355</c:v>
                </c:pt>
                <c:pt idx="114">
                  <c:v>44356</c:v>
                </c:pt>
                <c:pt idx="115">
                  <c:v>44357</c:v>
                </c:pt>
                <c:pt idx="116">
                  <c:v>44358</c:v>
                </c:pt>
                <c:pt idx="117">
                  <c:v>44359</c:v>
                </c:pt>
                <c:pt idx="118">
                  <c:v>44360</c:v>
                </c:pt>
                <c:pt idx="119">
                  <c:v>44361</c:v>
                </c:pt>
                <c:pt idx="120">
                  <c:v>44362</c:v>
                </c:pt>
                <c:pt idx="121">
                  <c:v>44363</c:v>
                </c:pt>
                <c:pt idx="122">
                  <c:v>44364</c:v>
                </c:pt>
                <c:pt idx="123">
                  <c:v>44365</c:v>
                </c:pt>
                <c:pt idx="124">
                  <c:v>44366</c:v>
                </c:pt>
                <c:pt idx="125">
                  <c:v>44367</c:v>
                </c:pt>
                <c:pt idx="126">
                  <c:v>44368</c:v>
                </c:pt>
                <c:pt idx="127">
                  <c:v>44369</c:v>
                </c:pt>
                <c:pt idx="128">
                  <c:v>44370</c:v>
                </c:pt>
                <c:pt idx="129">
                  <c:v>44371</c:v>
                </c:pt>
                <c:pt idx="130">
                  <c:v>44372</c:v>
                </c:pt>
                <c:pt idx="131">
                  <c:v>44373</c:v>
                </c:pt>
                <c:pt idx="132">
                  <c:v>44374</c:v>
                </c:pt>
                <c:pt idx="133">
                  <c:v>44375</c:v>
                </c:pt>
                <c:pt idx="134">
                  <c:v>44376</c:v>
                </c:pt>
                <c:pt idx="135">
                  <c:v>44377</c:v>
                </c:pt>
                <c:pt idx="136">
                  <c:v>44378</c:v>
                </c:pt>
                <c:pt idx="137">
                  <c:v>44379</c:v>
                </c:pt>
                <c:pt idx="138">
                  <c:v>44380</c:v>
                </c:pt>
                <c:pt idx="139">
                  <c:v>44381</c:v>
                </c:pt>
                <c:pt idx="140">
                  <c:v>44382</c:v>
                </c:pt>
                <c:pt idx="141">
                  <c:v>44383</c:v>
                </c:pt>
                <c:pt idx="142">
                  <c:v>44384</c:v>
                </c:pt>
                <c:pt idx="143">
                  <c:v>44385</c:v>
                </c:pt>
                <c:pt idx="144">
                  <c:v>44386</c:v>
                </c:pt>
                <c:pt idx="145">
                  <c:v>44387</c:v>
                </c:pt>
                <c:pt idx="146">
                  <c:v>44388</c:v>
                </c:pt>
                <c:pt idx="147">
                  <c:v>44389</c:v>
                </c:pt>
                <c:pt idx="148">
                  <c:v>44390</c:v>
                </c:pt>
                <c:pt idx="149">
                  <c:v>44391</c:v>
                </c:pt>
                <c:pt idx="150">
                  <c:v>44392</c:v>
                </c:pt>
                <c:pt idx="151">
                  <c:v>44393</c:v>
                </c:pt>
                <c:pt idx="152">
                  <c:v>44394</c:v>
                </c:pt>
                <c:pt idx="153">
                  <c:v>44395</c:v>
                </c:pt>
                <c:pt idx="154">
                  <c:v>44396</c:v>
                </c:pt>
                <c:pt idx="155">
                  <c:v>44397</c:v>
                </c:pt>
                <c:pt idx="156">
                  <c:v>44398</c:v>
                </c:pt>
                <c:pt idx="157">
                  <c:v>44399</c:v>
                </c:pt>
                <c:pt idx="158">
                  <c:v>44400</c:v>
                </c:pt>
                <c:pt idx="159">
                  <c:v>44401</c:v>
                </c:pt>
                <c:pt idx="160">
                  <c:v>44402</c:v>
                </c:pt>
                <c:pt idx="161">
                  <c:v>44403</c:v>
                </c:pt>
                <c:pt idx="162">
                  <c:v>44404</c:v>
                </c:pt>
                <c:pt idx="163">
                  <c:v>44405</c:v>
                </c:pt>
                <c:pt idx="164">
                  <c:v>44406</c:v>
                </c:pt>
                <c:pt idx="165">
                  <c:v>44407</c:v>
                </c:pt>
                <c:pt idx="166">
                  <c:v>44408</c:v>
                </c:pt>
                <c:pt idx="167">
                  <c:v>44409</c:v>
                </c:pt>
                <c:pt idx="168">
                  <c:v>44410</c:v>
                </c:pt>
                <c:pt idx="169">
                  <c:v>44411</c:v>
                </c:pt>
                <c:pt idx="170">
                  <c:v>44412</c:v>
                </c:pt>
                <c:pt idx="171">
                  <c:v>44413</c:v>
                </c:pt>
                <c:pt idx="172">
                  <c:v>44414</c:v>
                </c:pt>
                <c:pt idx="173">
                  <c:v>44415</c:v>
                </c:pt>
                <c:pt idx="174">
                  <c:v>44416</c:v>
                </c:pt>
                <c:pt idx="175">
                  <c:v>44417</c:v>
                </c:pt>
                <c:pt idx="176">
                  <c:v>44418</c:v>
                </c:pt>
                <c:pt idx="177">
                  <c:v>44419</c:v>
                </c:pt>
                <c:pt idx="178">
                  <c:v>44420</c:v>
                </c:pt>
                <c:pt idx="179">
                  <c:v>44421</c:v>
                </c:pt>
                <c:pt idx="180">
                  <c:v>44422</c:v>
                </c:pt>
                <c:pt idx="181">
                  <c:v>44423</c:v>
                </c:pt>
                <c:pt idx="182">
                  <c:v>44424</c:v>
                </c:pt>
                <c:pt idx="183">
                  <c:v>44425</c:v>
                </c:pt>
                <c:pt idx="184">
                  <c:v>44426</c:v>
                </c:pt>
                <c:pt idx="185">
                  <c:v>44427</c:v>
                </c:pt>
                <c:pt idx="186">
                  <c:v>44428</c:v>
                </c:pt>
                <c:pt idx="187">
                  <c:v>44429</c:v>
                </c:pt>
                <c:pt idx="188">
                  <c:v>44430</c:v>
                </c:pt>
                <c:pt idx="189">
                  <c:v>44431</c:v>
                </c:pt>
                <c:pt idx="190">
                  <c:v>44432</c:v>
                </c:pt>
                <c:pt idx="191">
                  <c:v>44433</c:v>
                </c:pt>
                <c:pt idx="192">
                  <c:v>44434</c:v>
                </c:pt>
                <c:pt idx="193">
                  <c:v>44435</c:v>
                </c:pt>
                <c:pt idx="194">
                  <c:v>44436</c:v>
                </c:pt>
                <c:pt idx="195">
                  <c:v>44437</c:v>
                </c:pt>
                <c:pt idx="196">
                  <c:v>44438</c:v>
                </c:pt>
                <c:pt idx="197">
                  <c:v>44439</c:v>
                </c:pt>
                <c:pt idx="198">
                  <c:v>44440</c:v>
                </c:pt>
                <c:pt idx="199">
                  <c:v>44441</c:v>
                </c:pt>
                <c:pt idx="200">
                  <c:v>44442</c:v>
                </c:pt>
                <c:pt idx="201">
                  <c:v>44443</c:v>
                </c:pt>
                <c:pt idx="202">
                  <c:v>44444</c:v>
                </c:pt>
                <c:pt idx="203">
                  <c:v>44445</c:v>
                </c:pt>
                <c:pt idx="204">
                  <c:v>44446</c:v>
                </c:pt>
                <c:pt idx="205">
                  <c:v>44447</c:v>
                </c:pt>
                <c:pt idx="206">
                  <c:v>44448</c:v>
                </c:pt>
                <c:pt idx="207">
                  <c:v>44449</c:v>
                </c:pt>
                <c:pt idx="208">
                  <c:v>44450</c:v>
                </c:pt>
                <c:pt idx="209">
                  <c:v>44451</c:v>
                </c:pt>
                <c:pt idx="210">
                  <c:v>44452</c:v>
                </c:pt>
                <c:pt idx="211">
                  <c:v>44453</c:v>
                </c:pt>
                <c:pt idx="212">
                  <c:v>44454</c:v>
                </c:pt>
                <c:pt idx="213">
                  <c:v>44455</c:v>
                </c:pt>
                <c:pt idx="214">
                  <c:v>44456</c:v>
                </c:pt>
                <c:pt idx="215">
                  <c:v>44457</c:v>
                </c:pt>
                <c:pt idx="216">
                  <c:v>44458</c:v>
                </c:pt>
                <c:pt idx="217">
                  <c:v>44459</c:v>
                </c:pt>
                <c:pt idx="218">
                  <c:v>44460</c:v>
                </c:pt>
                <c:pt idx="219">
                  <c:v>44461</c:v>
                </c:pt>
                <c:pt idx="220">
                  <c:v>44462</c:v>
                </c:pt>
                <c:pt idx="221">
                  <c:v>44463</c:v>
                </c:pt>
                <c:pt idx="222">
                  <c:v>44464</c:v>
                </c:pt>
                <c:pt idx="223">
                  <c:v>44465</c:v>
                </c:pt>
                <c:pt idx="224">
                  <c:v>44466</c:v>
                </c:pt>
                <c:pt idx="225">
                  <c:v>44467</c:v>
                </c:pt>
                <c:pt idx="226">
                  <c:v>44468</c:v>
                </c:pt>
                <c:pt idx="227">
                  <c:v>44469</c:v>
                </c:pt>
                <c:pt idx="228">
                  <c:v>44470</c:v>
                </c:pt>
                <c:pt idx="229">
                  <c:v>44471</c:v>
                </c:pt>
                <c:pt idx="230">
                  <c:v>44472</c:v>
                </c:pt>
                <c:pt idx="231">
                  <c:v>44473</c:v>
                </c:pt>
                <c:pt idx="232">
                  <c:v>44474</c:v>
                </c:pt>
                <c:pt idx="233">
                  <c:v>44475</c:v>
                </c:pt>
                <c:pt idx="234">
                  <c:v>44476</c:v>
                </c:pt>
                <c:pt idx="235">
                  <c:v>44477</c:v>
                </c:pt>
                <c:pt idx="236">
                  <c:v>44478</c:v>
                </c:pt>
                <c:pt idx="237">
                  <c:v>44479</c:v>
                </c:pt>
                <c:pt idx="238">
                  <c:v>44480</c:v>
                </c:pt>
                <c:pt idx="239">
                  <c:v>44481</c:v>
                </c:pt>
                <c:pt idx="240">
                  <c:v>44482</c:v>
                </c:pt>
                <c:pt idx="241">
                  <c:v>44483</c:v>
                </c:pt>
                <c:pt idx="242">
                  <c:v>44484</c:v>
                </c:pt>
                <c:pt idx="243">
                  <c:v>44485</c:v>
                </c:pt>
                <c:pt idx="244">
                  <c:v>44486</c:v>
                </c:pt>
                <c:pt idx="245">
                  <c:v>44487</c:v>
                </c:pt>
                <c:pt idx="246">
                  <c:v>44488</c:v>
                </c:pt>
                <c:pt idx="247">
                  <c:v>44489</c:v>
                </c:pt>
                <c:pt idx="248">
                  <c:v>44490</c:v>
                </c:pt>
                <c:pt idx="249">
                  <c:v>44491</c:v>
                </c:pt>
                <c:pt idx="250">
                  <c:v>44492</c:v>
                </c:pt>
                <c:pt idx="251">
                  <c:v>44493</c:v>
                </c:pt>
                <c:pt idx="252">
                  <c:v>44494</c:v>
                </c:pt>
                <c:pt idx="253">
                  <c:v>44495</c:v>
                </c:pt>
                <c:pt idx="254">
                  <c:v>44496</c:v>
                </c:pt>
                <c:pt idx="255">
                  <c:v>44497</c:v>
                </c:pt>
                <c:pt idx="256">
                  <c:v>44498</c:v>
                </c:pt>
                <c:pt idx="257">
                  <c:v>44499</c:v>
                </c:pt>
                <c:pt idx="258">
                  <c:v>44500</c:v>
                </c:pt>
                <c:pt idx="259">
                  <c:v>44501</c:v>
                </c:pt>
                <c:pt idx="260">
                  <c:v>44502</c:v>
                </c:pt>
                <c:pt idx="261">
                  <c:v>44503</c:v>
                </c:pt>
                <c:pt idx="262">
                  <c:v>44504</c:v>
                </c:pt>
                <c:pt idx="263">
                  <c:v>44505</c:v>
                </c:pt>
                <c:pt idx="264">
                  <c:v>44506</c:v>
                </c:pt>
                <c:pt idx="265">
                  <c:v>44507</c:v>
                </c:pt>
                <c:pt idx="266">
                  <c:v>44508</c:v>
                </c:pt>
                <c:pt idx="267">
                  <c:v>44509</c:v>
                </c:pt>
                <c:pt idx="268">
                  <c:v>44510</c:v>
                </c:pt>
                <c:pt idx="269">
                  <c:v>44511</c:v>
                </c:pt>
                <c:pt idx="270">
                  <c:v>44512</c:v>
                </c:pt>
                <c:pt idx="271">
                  <c:v>44513</c:v>
                </c:pt>
                <c:pt idx="272">
                  <c:v>44514</c:v>
                </c:pt>
                <c:pt idx="273">
                  <c:v>44515</c:v>
                </c:pt>
                <c:pt idx="274">
                  <c:v>44516</c:v>
                </c:pt>
                <c:pt idx="275">
                  <c:v>44517</c:v>
                </c:pt>
                <c:pt idx="276">
                  <c:v>44518</c:v>
                </c:pt>
                <c:pt idx="277">
                  <c:v>44519</c:v>
                </c:pt>
                <c:pt idx="278">
                  <c:v>44520</c:v>
                </c:pt>
                <c:pt idx="279">
                  <c:v>44521</c:v>
                </c:pt>
                <c:pt idx="280">
                  <c:v>44522</c:v>
                </c:pt>
                <c:pt idx="281">
                  <c:v>44523</c:v>
                </c:pt>
                <c:pt idx="282">
                  <c:v>44524</c:v>
                </c:pt>
                <c:pt idx="283">
                  <c:v>44525</c:v>
                </c:pt>
                <c:pt idx="284">
                  <c:v>44526</c:v>
                </c:pt>
                <c:pt idx="285">
                  <c:v>44527</c:v>
                </c:pt>
                <c:pt idx="286">
                  <c:v>44528</c:v>
                </c:pt>
                <c:pt idx="287">
                  <c:v>44529</c:v>
                </c:pt>
                <c:pt idx="288">
                  <c:v>44530</c:v>
                </c:pt>
                <c:pt idx="289">
                  <c:v>44531</c:v>
                </c:pt>
                <c:pt idx="290">
                  <c:v>44532</c:v>
                </c:pt>
                <c:pt idx="291">
                  <c:v>44533</c:v>
                </c:pt>
                <c:pt idx="292">
                  <c:v>44534</c:v>
                </c:pt>
                <c:pt idx="293">
                  <c:v>44535</c:v>
                </c:pt>
                <c:pt idx="294">
                  <c:v>44536</c:v>
                </c:pt>
                <c:pt idx="295">
                  <c:v>44537</c:v>
                </c:pt>
                <c:pt idx="296">
                  <c:v>44538</c:v>
                </c:pt>
                <c:pt idx="297">
                  <c:v>44539</c:v>
                </c:pt>
                <c:pt idx="298">
                  <c:v>44540</c:v>
                </c:pt>
                <c:pt idx="299">
                  <c:v>44541</c:v>
                </c:pt>
                <c:pt idx="300">
                  <c:v>44542</c:v>
                </c:pt>
                <c:pt idx="301">
                  <c:v>44543</c:v>
                </c:pt>
                <c:pt idx="302">
                  <c:v>44544</c:v>
                </c:pt>
                <c:pt idx="303">
                  <c:v>44545</c:v>
                </c:pt>
                <c:pt idx="304">
                  <c:v>44546</c:v>
                </c:pt>
                <c:pt idx="305">
                  <c:v>44547</c:v>
                </c:pt>
                <c:pt idx="306">
                  <c:v>44548</c:v>
                </c:pt>
                <c:pt idx="307">
                  <c:v>44549</c:v>
                </c:pt>
                <c:pt idx="308">
                  <c:v>44550</c:v>
                </c:pt>
                <c:pt idx="309">
                  <c:v>44551</c:v>
                </c:pt>
                <c:pt idx="310">
                  <c:v>44552</c:v>
                </c:pt>
                <c:pt idx="311">
                  <c:v>44553</c:v>
                </c:pt>
                <c:pt idx="312">
                  <c:v>44554</c:v>
                </c:pt>
                <c:pt idx="313">
                  <c:v>44555</c:v>
                </c:pt>
                <c:pt idx="314">
                  <c:v>44556</c:v>
                </c:pt>
                <c:pt idx="315">
                  <c:v>44557</c:v>
                </c:pt>
                <c:pt idx="316">
                  <c:v>44558</c:v>
                </c:pt>
                <c:pt idx="317">
                  <c:v>44559</c:v>
                </c:pt>
                <c:pt idx="318">
                  <c:v>44560</c:v>
                </c:pt>
                <c:pt idx="319">
                  <c:v>44561</c:v>
                </c:pt>
                <c:pt idx="320">
                  <c:v>44562</c:v>
                </c:pt>
                <c:pt idx="321">
                  <c:v>44563</c:v>
                </c:pt>
                <c:pt idx="322">
                  <c:v>44564</c:v>
                </c:pt>
                <c:pt idx="323">
                  <c:v>44565</c:v>
                </c:pt>
                <c:pt idx="324">
                  <c:v>44566</c:v>
                </c:pt>
                <c:pt idx="325">
                  <c:v>44567</c:v>
                </c:pt>
                <c:pt idx="326">
                  <c:v>44568</c:v>
                </c:pt>
                <c:pt idx="327">
                  <c:v>44569</c:v>
                </c:pt>
                <c:pt idx="328">
                  <c:v>44570</c:v>
                </c:pt>
                <c:pt idx="329">
                  <c:v>44571</c:v>
                </c:pt>
                <c:pt idx="330">
                  <c:v>44572</c:v>
                </c:pt>
                <c:pt idx="331">
                  <c:v>44573</c:v>
                </c:pt>
                <c:pt idx="332">
                  <c:v>44574</c:v>
                </c:pt>
                <c:pt idx="333">
                  <c:v>44575</c:v>
                </c:pt>
                <c:pt idx="334">
                  <c:v>44576</c:v>
                </c:pt>
                <c:pt idx="335">
                  <c:v>44577</c:v>
                </c:pt>
                <c:pt idx="336">
                  <c:v>44578</c:v>
                </c:pt>
                <c:pt idx="337">
                  <c:v>44579</c:v>
                </c:pt>
                <c:pt idx="338">
                  <c:v>44580</c:v>
                </c:pt>
                <c:pt idx="339">
                  <c:v>44581</c:v>
                </c:pt>
                <c:pt idx="340">
                  <c:v>44582</c:v>
                </c:pt>
                <c:pt idx="341">
                  <c:v>44583</c:v>
                </c:pt>
                <c:pt idx="342">
                  <c:v>44584</c:v>
                </c:pt>
                <c:pt idx="343">
                  <c:v>44585</c:v>
                </c:pt>
                <c:pt idx="344">
                  <c:v>44586</c:v>
                </c:pt>
                <c:pt idx="345">
                  <c:v>44587</c:v>
                </c:pt>
                <c:pt idx="346">
                  <c:v>44588</c:v>
                </c:pt>
                <c:pt idx="347">
                  <c:v>44589</c:v>
                </c:pt>
                <c:pt idx="348">
                  <c:v>44590</c:v>
                </c:pt>
                <c:pt idx="349">
                  <c:v>44591</c:v>
                </c:pt>
                <c:pt idx="350">
                  <c:v>44592</c:v>
                </c:pt>
                <c:pt idx="351">
                  <c:v>44593</c:v>
                </c:pt>
                <c:pt idx="352">
                  <c:v>44594</c:v>
                </c:pt>
                <c:pt idx="353">
                  <c:v>44595</c:v>
                </c:pt>
                <c:pt idx="354">
                  <c:v>44596</c:v>
                </c:pt>
                <c:pt idx="355">
                  <c:v>44597</c:v>
                </c:pt>
                <c:pt idx="356">
                  <c:v>44598</c:v>
                </c:pt>
                <c:pt idx="357">
                  <c:v>44599</c:v>
                </c:pt>
                <c:pt idx="358">
                  <c:v>44600</c:v>
                </c:pt>
                <c:pt idx="359">
                  <c:v>44601</c:v>
                </c:pt>
                <c:pt idx="360">
                  <c:v>44602</c:v>
                </c:pt>
                <c:pt idx="361">
                  <c:v>44603</c:v>
                </c:pt>
                <c:pt idx="362">
                  <c:v>44604</c:v>
                </c:pt>
                <c:pt idx="363">
                  <c:v>44605</c:v>
                </c:pt>
                <c:pt idx="364">
                  <c:v>44606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365"/>
                <c:pt idx="0">
                  <c:v>0.112454544890705</c:v>
                </c:pt>
                <c:pt idx="1">
                  <c:v>0.227154374448146</c:v>
                </c:pt>
                <c:pt idx="2">
                  <c:v>0.344099488672323</c:v>
                </c:pt>
                <c:pt idx="3">
                  <c:v>0.463289887563235</c:v>
                </c:pt>
                <c:pt idx="4">
                  <c:v>0.584725571120884</c:v>
                </c:pt>
                <c:pt idx="5">
                  <c:v>0.708406539345269</c:v>
                </c:pt>
                <c:pt idx="6">
                  <c:v>0.83433279223639</c:v>
                </c:pt>
                <c:pt idx="7">
                  <c:v>0.962504329794234</c:v>
                </c:pt>
                <c:pt idx="8">
                  <c:v>1.09292115201881</c:v>
                </c:pt>
                <c:pt idx="9">
                  <c:v>1.22558325891013</c:v>
                </c:pt>
                <c:pt idx="10">
                  <c:v>1.36049065046818</c:v>
                </c:pt>
                <c:pt idx="11">
                  <c:v>1.49764332669297</c:v>
                </c:pt>
                <c:pt idx="12">
                  <c:v>1.63704128758449</c:v>
                </c:pt>
                <c:pt idx="13">
                  <c:v>1.77868453314275</c:v>
                </c:pt>
                <c:pt idx="14">
                  <c:v>1.92257306336775</c:v>
                </c:pt>
                <c:pt idx="15">
                  <c:v>2.06870687825948</c:v>
                </c:pt>
                <c:pt idx="16">
                  <c:v>2.21708597781794</c:v>
                </c:pt>
                <c:pt idx="17">
                  <c:v>2.36771036204313</c:v>
                </c:pt>
                <c:pt idx="18">
                  <c:v>2.52058003093505</c:v>
                </c:pt>
                <c:pt idx="19">
                  <c:v>2.67569498449372</c:v>
                </c:pt>
                <c:pt idx="20">
                  <c:v>2.83305522271912</c:v>
                </c:pt>
                <c:pt idx="21">
                  <c:v>2.99266074561125</c:v>
                </c:pt>
                <c:pt idx="22">
                  <c:v>3.15451155317012</c:v>
                </c:pt>
                <c:pt idx="23">
                  <c:v>3.31860764539573</c:v>
                </c:pt>
                <c:pt idx="24">
                  <c:v>3.48494902228807</c:v>
                </c:pt>
                <c:pt idx="25">
                  <c:v>3.65353568384714</c:v>
                </c:pt>
                <c:pt idx="26">
                  <c:v>3.82436763007294</c:v>
                </c:pt>
                <c:pt idx="27">
                  <c:v>3.99744486096548</c:v>
                </c:pt>
                <c:pt idx="28">
                  <c:v>4.17276737652475</c:v>
                </c:pt>
                <c:pt idx="29">
                  <c:v>4.35033517675076</c:v>
                </c:pt>
                <c:pt idx="30">
                  <c:v>4.53014826164351</c:v>
                </c:pt>
                <c:pt idx="31">
                  <c:v>4.71220663120299</c:v>
                </c:pt>
                <c:pt idx="32">
                  <c:v>4.89651028542921</c:v>
                </c:pt>
                <c:pt idx="33">
                  <c:v>5.08305922432216</c:v>
                </c:pt>
                <c:pt idx="34">
                  <c:v>5.27185344788184</c:v>
                </c:pt>
                <c:pt idx="35">
                  <c:v>5.46289295610825</c:v>
                </c:pt>
                <c:pt idx="36">
                  <c:v>5.6561777490014</c:v>
                </c:pt>
                <c:pt idx="37">
                  <c:v>5.85170782656129</c:v>
                </c:pt>
                <c:pt idx="38">
                  <c:v>6.04948318878791</c:v>
                </c:pt>
                <c:pt idx="39">
                  <c:v>6.24950383568127</c:v>
                </c:pt>
                <c:pt idx="40">
                  <c:v>6.45176976724136</c:v>
                </c:pt>
                <c:pt idx="41">
                  <c:v>6.65628098346819</c:v>
                </c:pt>
                <c:pt idx="42">
                  <c:v>6.86303748436175</c:v>
                </c:pt>
                <c:pt idx="43">
                  <c:v>7.07203926992204</c:v>
                </c:pt>
                <c:pt idx="44">
                  <c:v>7.28328634014907</c:v>
                </c:pt>
                <c:pt idx="45">
                  <c:v>7.49677869504283</c:v>
                </c:pt>
                <c:pt idx="46">
                  <c:v>7.71251633460332</c:v>
                </c:pt>
                <c:pt idx="47">
                  <c:v>7.93049925883055</c:v>
                </c:pt>
                <c:pt idx="48">
                  <c:v>8.15072746772452</c:v>
                </c:pt>
                <c:pt idx="49">
                  <c:v>8.37320096128523</c:v>
                </c:pt>
                <c:pt idx="50">
                  <c:v>8.59791973951267</c:v>
                </c:pt>
                <c:pt idx="51">
                  <c:v>8.82488380240684</c:v>
                </c:pt>
                <c:pt idx="52">
                  <c:v>9.05409314996774</c:v>
                </c:pt>
                <c:pt idx="53">
                  <c:v>9.28554778219538</c:v>
                </c:pt>
                <c:pt idx="54">
                  <c:v>9.51924769908975</c:v>
                </c:pt>
                <c:pt idx="55">
                  <c:v>9.76091451450011</c:v>
                </c:pt>
                <c:pt idx="56">
                  <c:v>10.0105482284264</c:v>
                </c:pt>
                <c:pt idx="57">
                  <c:v>10.2681488408687</c:v>
                </c:pt>
                <c:pt idx="58">
                  <c:v>10.5337163518269</c:v>
                </c:pt>
                <c:pt idx="59">
                  <c:v>10.8072507613011</c:v>
                </c:pt>
                <c:pt idx="60">
                  <c:v>11.0887520692913</c:v>
                </c:pt>
                <c:pt idx="61">
                  <c:v>11.3782202757974</c:v>
                </c:pt>
                <c:pt idx="62">
                  <c:v>11.6756553808195</c:v>
                </c:pt>
                <c:pt idx="63">
                  <c:v>11.9810573843575</c:v>
                </c:pt>
                <c:pt idx="64">
                  <c:v>12.2944262864116</c:v>
                </c:pt>
                <c:pt idx="65">
                  <c:v>12.6157620869816</c:v>
                </c:pt>
                <c:pt idx="66">
                  <c:v>12.9450647860675</c:v>
                </c:pt>
                <c:pt idx="67">
                  <c:v>13.2823343836695</c:v>
                </c:pt>
                <c:pt idx="68">
                  <c:v>13.6275708797874</c:v>
                </c:pt>
                <c:pt idx="69">
                  <c:v>13.9807742744212</c:v>
                </c:pt>
                <c:pt idx="70">
                  <c:v>14.3419445675711</c:v>
                </c:pt>
                <c:pt idx="71">
                  <c:v>14.7110817592369</c:v>
                </c:pt>
                <c:pt idx="72">
                  <c:v>15.0881858494186</c:v>
                </c:pt>
                <c:pt idx="73">
                  <c:v>15.4732568381163</c:v>
                </c:pt>
                <c:pt idx="74">
                  <c:v>15.86629472533</c:v>
                </c:pt>
                <c:pt idx="75">
                  <c:v>16.2672995110597</c:v>
                </c:pt>
                <c:pt idx="76">
                  <c:v>16.6817063894623</c:v>
                </c:pt>
                <c:pt idx="77">
                  <c:v>17.109515360538</c:v>
                </c:pt>
                <c:pt idx="78">
                  <c:v>17.5507264242867</c:v>
                </c:pt>
                <c:pt idx="79">
                  <c:v>18.0053395807084</c:v>
                </c:pt>
                <c:pt idx="80">
                  <c:v>18.4733548298031</c:v>
                </c:pt>
                <c:pt idx="81">
                  <c:v>18.9547721715708</c:v>
                </c:pt>
                <c:pt idx="82">
                  <c:v>19.4495916060115</c:v>
                </c:pt>
                <c:pt idx="83">
                  <c:v>19.9578131331252</c:v>
                </c:pt>
                <c:pt idx="84">
                  <c:v>20.479436752912</c:v>
                </c:pt>
                <c:pt idx="85">
                  <c:v>21.0144624653717</c:v>
                </c:pt>
                <c:pt idx="86">
                  <c:v>21.5628902705045</c:v>
                </c:pt>
                <c:pt idx="87">
                  <c:v>22.1247201683103</c:v>
                </c:pt>
                <c:pt idx="88">
                  <c:v>22.6999521587891</c:v>
                </c:pt>
                <c:pt idx="89">
                  <c:v>23.288586241941</c:v>
                </c:pt>
                <c:pt idx="90">
                  <c:v>23.8476438532688</c:v>
                </c:pt>
                <c:pt idx="91">
                  <c:v>24.3771249927728</c:v>
                </c:pt>
                <c:pt idx="92">
                  <c:v>24.8770296604529</c:v>
                </c:pt>
                <c:pt idx="93">
                  <c:v>25.3473578563089</c:v>
                </c:pt>
                <c:pt idx="94">
                  <c:v>25.788109580341</c:v>
                </c:pt>
                <c:pt idx="95">
                  <c:v>26.1992848325493</c:v>
                </c:pt>
                <c:pt idx="96">
                  <c:v>26.5808836129335</c:v>
                </c:pt>
                <c:pt idx="97">
                  <c:v>26.9329059214938</c:v>
                </c:pt>
                <c:pt idx="98">
                  <c:v>27.2553517582303</c:v>
                </c:pt>
                <c:pt idx="99">
                  <c:v>27.5482211231428</c:v>
                </c:pt>
                <c:pt idx="100">
                  <c:v>27.8372311985504</c:v>
                </c:pt>
                <c:pt idx="101">
                  <c:v>28.1223819844531</c:v>
                </c:pt>
                <c:pt idx="102">
                  <c:v>28.4036734808508</c:v>
                </c:pt>
                <c:pt idx="103">
                  <c:v>28.6811056877436</c:v>
                </c:pt>
                <c:pt idx="104">
                  <c:v>28.9546786051316</c:v>
                </c:pt>
                <c:pt idx="105">
                  <c:v>29.2243922330146</c:v>
                </c:pt>
                <c:pt idx="106">
                  <c:v>29.4902465713926</c:v>
                </c:pt>
                <c:pt idx="107">
                  <c:v>29.7522416202657</c:v>
                </c:pt>
                <c:pt idx="108">
                  <c:v>30.010377379634</c:v>
                </c:pt>
                <c:pt idx="109">
                  <c:v>30.2646538494973</c:v>
                </c:pt>
                <c:pt idx="110">
                  <c:v>30.5150710298557</c:v>
                </c:pt>
                <c:pt idx="111">
                  <c:v>30.7616289207091</c:v>
                </c:pt>
                <c:pt idx="112">
                  <c:v>31.0043275220577</c:v>
                </c:pt>
                <c:pt idx="113">
                  <c:v>31.2431668339013</c:v>
                </c:pt>
                <c:pt idx="114">
                  <c:v>31.4781468562399</c:v>
                </c:pt>
                <c:pt idx="115">
                  <c:v>31.7092675890737</c:v>
                </c:pt>
                <c:pt idx="116">
                  <c:v>31.9365290324026</c:v>
                </c:pt>
                <c:pt idx="117">
                  <c:v>32.1599311862265</c:v>
                </c:pt>
                <c:pt idx="118">
                  <c:v>32.3794740505455</c:v>
                </c:pt>
                <c:pt idx="119">
                  <c:v>32.5951576253596</c:v>
                </c:pt>
                <c:pt idx="120">
                  <c:v>32.8069819106687</c:v>
                </c:pt>
                <c:pt idx="121">
                  <c:v>33.0262502534696</c:v>
                </c:pt>
                <c:pt idx="122">
                  <c:v>33.2529626537621</c:v>
                </c:pt>
                <c:pt idx="123">
                  <c:v>33.4871191115463</c:v>
                </c:pt>
                <c:pt idx="124">
                  <c:v>33.7287196268222</c:v>
                </c:pt>
                <c:pt idx="125">
                  <c:v>33.9777641995898</c:v>
                </c:pt>
                <c:pt idx="126">
                  <c:v>34.234252829849</c:v>
                </c:pt>
                <c:pt idx="127">
                  <c:v>34.4981855175999</c:v>
                </c:pt>
                <c:pt idx="128">
                  <c:v>34.7695622628425</c:v>
                </c:pt>
                <c:pt idx="129">
                  <c:v>35.0483830655768</c:v>
                </c:pt>
                <c:pt idx="130">
                  <c:v>35.3346479258027</c:v>
                </c:pt>
                <c:pt idx="131">
                  <c:v>35.6283568435203</c:v>
                </c:pt>
                <c:pt idx="132">
                  <c:v>35.9295098187296</c:v>
                </c:pt>
                <c:pt idx="133">
                  <c:v>36.2381068514306</c:v>
                </c:pt>
                <c:pt idx="134">
                  <c:v>36.5541479416232</c:v>
                </c:pt>
                <c:pt idx="135">
                  <c:v>36.8776330893075</c:v>
                </c:pt>
                <c:pt idx="136">
                  <c:v>37.2085622944835</c:v>
                </c:pt>
                <c:pt idx="137">
                  <c:v>37.5469355571512</c:v>
                </c:pt>
                <c:pt idx="138">
                  <c:v>37.8927528773105</c:v>
                </c:pt>
                <c:pt idx="139">
                  <c:v>38.2460142549615</c:v>
                </c:pt>
                <c:pt idx="140">
                  <c:v>38.6067196901041</c:v>
                </c:pt>
                <c:pt idx="141">
                  <c:v>38.9748691827385</c:v>
                </c:pt>
                <c:pt idx="142">
                  <c:v>39.3504627328645</c:v>
                </c:pt>
                <c:pt idx="143">
                  <c:v>39.7335003404822</c:v>
                </c:pt>
                <c:pt idx="144">
                  <c:v>40.1239820055916</c:v>
                </c:pt>
                <c:pt idx="145">
                  <c:v>40.5219077281927</c:v>
                </c:pt>
                <c:pt idx="146">
                  <c:v>40.9272775082854</c:v>
                </c:pt>
                <c:pt idx="147">
                  <c:v>41.3400913458698</c:v>
                </c:pt>
                <c:pt idx="148">
                  <c:v>41.7603492409459</c:v>
                </c:pt>
                <c:pt idx="149">
                  <c:v>42.1880511935136</c:v>
                </c:pt>
                <c:pt idx="150">
                  <c:v>42.623197203573</c:v>
                </c:pt>
                <c:pt idx="151">
                  <c:v>43.0573026646303</c:v>
                </c:pt>
                <c:pt idx="152">
                  <c:v>43.4903675766853</c:v>
                </c:pt>
                <c:pt idx="153">
                  <c:v>43.9223919397381</c:v>
                </c:pt>
                <c:pt idx="154">
                  <c:v>44.3533757537888</c:v>
                </c:pt>
                <c:pt idx="155">
                  <c:v>44.7833190188373</c:v>
                </c:pt>
                <c:pt idx="156">
                  <c:v>45.2122217348836</c:v>
                </c:pt>
                <c:pt idx="157">
                  <c:v>45.6400839019277</c:v>
                </c:pt>
                <c:pt idx="158">
                  <c:v>46.0669055199696</c:v>
                </c:pt>
                <c:pt idx="159">
                  <c:v>46.4926865890094</c:v>
                </c:pt>
                <c:pt idx="160">
                  <c:v>46.917427109047</c:v>
                </c:pt>
                <c:pt idx="161">
                  <c:v>47.3411270800823</c:v>
                </c:pt>
                <c:pt idx="162">
                  <c:v>47.7637865021155</c:v>
                </c:pt>
                <c:pt idx="163">
                  <c:v>48.1854053751466</c:v>
                </c:pt>
                <c:pt idx="164">
                  <c:v>48.6059836991754</c:v>
                </c:pt>
                <c:pt idx="165">
                  <c:v>49.025521474202</c:v>
                </c:pt>
                <c:pt idx="166">
                  <c:v>49.4484645910392</c:v>
                </c:pt>
                <c:pt idx="167">
                  <c:v>49.874813049687</c:v>
                </c:pt>
                <c:pt idx="168">
                  <c:v>50.3045668501454</c:v>
                </c:pt>
                <c:pt idx="169">
                  <c:v>50.7377259924144</c:v>
                </c:pt>
                <c:pt idx="170">
                  <c:v>51.1742904764939</c:v>
                </c:pt>
                <c:pt idx="171">
                  <c:v>51.614260302384</c:v>
                </c:pt>
                <c:pt idx="172">
                  <c:v>52.0576354700847</c:v>
                </c:pt>
                <c:pt idx="173">
                  <c:v>52.504415979596</c:v>
                </c:pt>
                <c:pt idx="174">
                  <c:v>52.9546018309179</c:v>
                </c:pt>
                <c:pt idx="175">
                  <c:v>53.4081930240504</c:v>
                </c:pt>
                <c:pt idx="176">
                  <c:v>53.8651895589934</c:v>
                </c:pt>
                <c:pt idx="177">
                  <c:v>54.3255914357471</c:v>
                </c:pt>
                <c:pt idx="178">
                  <c:v>54.7893986543113</c:v>
                </c:pt>
                <c:pt idx="179">
                  <c:v>55.2566112146861</c:v>
                </c:pt>
                <c:pt idx="180">
                  <c:v>55.7272291168715</c:v>
                </c:pt>
                <c:pt idx="181">
                  <c:v>56.2012523608675</c:v>
                </c:pt>
                <c:pt idx="182">
                  <c:v>56.6739765741466</c:v>
                </c:pt>
                <c:pt idx="183">
                  <c:v>57.1454017567087</c:v>
                </c:pt>
                <c:pt idx="184">
                  <c:v>57.6155279085539</c:v>
                </c:pt>
                <c:pt idx="185">
                  <c:v>58.0843550296823</c:v>
                </c:pt>
                <c:pt idx="186">
                  <c:v>58.5518831200937</c:v>
                </c:pt>
                <c:pt idx="187">
                  <c:v>59.0181121797881</c:v>
                </c:pt>
                <c:pt idx="188">
                  <c:v>59.4830422087657</c:v>
                </c:pt>
                <c:pt idx="189">
                  <c:v>59.9466732070263</c:v>
                </c:pt>
                <c:pt idx="190">
                  <c:v>60.40900517457</c:v>
                </c:pt>
                <c:pt idx="191">
                  <c:v>60.8700381113968</c:v>
                </c:pt>
                <c:pt idx="192">
                  <c:v>61.3297720175066</c:v>
                </c:pt>
                <c:pt idx="193">
                  <c:v>61.7882068928996</c:v>
                </c:pt>
                <c:pt idx="194">
                  <c:v>62.2453427375756</c:v>
                </c:pt>
                <c:pt idx="195">
                  <c:v>62.7011795515347</c:v>
                </c:pt>
                <c:pt idx="196">
                  <c:v>63.1557173347768</c:v>
                </c:pt>
                <c:pt idx="197">
                  <c:v>63.6097537888768</c:v>
                </c:pt>
                <c:pt idx="198">
                  <c:v>64.0632889138346</c:v>
                </c:pt>
                <c:pt idx="199">
                  <c:v>64.5163227096501</c:v>
                </c:pt>
                <c:pt idx="200">
                  <c:v>64.9688551763235</c:v>
                </c:pt>
                <c:pt idx="201">
                  <c:v>65.4208863138546</c:v>
                </c:pt>
                <c:pt idx="202">
                  <c:v>65.8724161222435</c:v>
                </c:pt>
                <c:pt idx="203">
                  <c:v>66.3234446014903</c:v>
                </c:pt>
                <c:pt idx="204">
                  <c:v>66.7739717515948</c:v>
                </c:pt>
                <c:pt idx="205">
                  <c:v>67.2239975725571</c:v>
                </c:pt>
                <c:pt idx="206">
                  <c:v>67.6735220643773</c:v>
                </c:pt>
                <c:pt idx="207">
                  <c:v>68.1225452270552</c:v>
                </c:pt>
                <c:pt idx="208">
                  <c:v>68.5710670605909</c:v>
                </c:pt>
                <c:pt idx="209">
                  <c:v>69.0190875649844</c:v>
                </c:pt>
                <c:pt idx="210">
                  <c:v>69.4666067402357</c:v>
                </c:pt>
                <c:pt idx="211">
                  <c:v>69.9136245863448</c:v>
                </c:pt>
                <c:pt idx="212">
                  <c:v>70.3601411033118</c:v>
                </c:pt>
                <c:pt idx="213">
                  <c:v>70.7904977416378</c:v>
                </c:pt>
                <c:pt idx="214">
                  <c:v>71.204694501323</c:v>
                </c:pt>
                <c:pt idx="215">
                  <c:v>71.6027313823673</c:v>
                </c:pt>
                <c:pt idx="216">
                  <c:v>71.9846083847709</c:v>
                </c:pt>
                <c:pt idx="217">
                  <c:v>72.3503255085335</c:v>
                </c:pt>
                <c:pt idx="218">
                  <c:v>72.6998827536553</c:v>
                </c:pt>
                <c:pt idx="219">
                  <c:v>73.0332801201363</c:v>
                </c:pt>
                <c:pt idx="220">
                  <c:v>73.3505176079765</c:v>
                </c:pt>
                <c:pt idx="221">
                  <c:v>73.6515952171758</c:v>
                </c:pt>
                <c:pt idx="222">
                  <c:v>73.9365129477342</c:v>
                </c:pt>
                <c:pt idx="223">
                  <c:v>74.2052707996518</c:v>
                </c:pt>
                <c:pt idx="224">
                  <c:v>74.4578687729286</c:v>
                </c:pt>
                <c:pt idx="225">
                  <c:v>74.6943068675646</c:v>
                </c:pt>
                <c:pt idx="226">
                  <c:v>74.9145850835597</c:v>
                </c:pt>
                <c:pt idx="227">
                  <c:v>75.1187034209139</c:v>
                </c:pt>
                <c:pt idx="228">
                  <c:v>75.3308319569723</c:v>
                </c:pt>
                <c:pt idx="229">
                  <c:v>75.5509706917347</c:v>
                </c:pt>
                <c:pt idx="230">
                  <c:v>75.7791196252012</c:v>
                </c:pt>
                <c:pt idx="231">
                  <c:v>76.0152787573717</c:v>
                </c:pt>
                <c:pt idx="232">
                  <c:v>76.2594480882463</c:v>
                </c:pt>
                <c:pt idx="233">
                  <c:v>76.511627617825</c:v>
                </c:pt>
                <c:pt idx="234">
                  <c:v>76.7718173461078</c:v>
                </c:pt>
                <c:pt idx="235">
                  <c:v>77.0400172730946</c:v>
                </c:pt>
                <c:pt idx="236">
                  <c:v>77.3162273987854</c:v>
                </c:pt>
                <c:pt idx="237">
                  <c:v>77.6004477231803</c:v>
                </c:pt>
                <c:pt idx="238">
                  <c:v>77.8926782462792</c:v>
                </c:pt>
                <c:pt idx="239">
                  <c:v>78.1929189680823</c:v>
                </c:pt>
                <c:pt idx="240">
                  <c:v>78.5011698885893</c:v>
                </c:pt>
                <c:pt idx="241">
                  <c:v>78.8174310078005</c:v>
                </c:pt>
                <c:pt idx="242">
                  <c:v>79.1417023257157</c:v>
                </c:pt>
                <c:pt idx="243">
                  <c:v>79.473983842335</c:v>
                </c:pt>
                <c:pt idx="244">
                  <c:v>79.8142755576584</c:v>
                </c:pt>
                <c:pt idx="245">
                  <c:v>80.1625774716858</c:v>
                </c:pt>
                <c:pt idx="246">
                  <c:v>80.5188895844173</c:v>
                </c:pt>
                <c:pt idx="247">
                  <c:v>80.8832118958528</c:v>
                </c:pt>
                <c:pt idx="248">
                  <c:v>81.2555444059925</c:v>
                </c:pt>
                <c:pt idx="249">
                  <c:v>81.6358871148361</c:v>
                </c:pt>
                <c:pt idx="250">
                  <c:v>82.0242400223839</c:v>
                </c:pt>
                <c:pt idx="251">
                  <c:v>82.4206031286357</c:v>
                </c:pt>
                <c:pt idx="252">
                  <c:v>82.8249764335915</c:v>
                </c:pt>
                <c:pt idx="253">
                  <c:v>83.2373599372514</c:v>
                </c:pt>
                <c:pt idx="254">
                  <c:v>83.6577536396154</c:v>
                </c:pt>
                <c:pt idx="255">
                  <c:v>84.0861575406834</c:v>
                </c:pt>
                <c:pt idx="256">
                  <c:v>84.5225716404555</c:v>
                </c:pt>
                <c:pt idx="257">
                  <c:v>84.9669959389317</c:v>
                </c:pt>
                <c:pt idx="258">
                  <c:v>85.4194304361119</c:v>
                </c:pt>
                <c:pt idx="259">
                  <c:v>85.8798751319962</c:v>
                </c:pt>
                <c:pt idx="260">
                  <c:v>86.3336194469123</c:v>
                </c:pt>
                <c:pt idx="261">
                  <c:v>86.7806633808602</c:v>
                </c:pt>
                <c:pt idx="262">
                  <c:v>87.2210069338397</c:v>
                </c:pt>
                <c:pt idx="263">
                  <c:v>87.654650105851</c:v>
                </c:pt>
                <c:pt idx="264">
                  <c:v>88.0815928968941</c:v>
                </c:pt>
                <c:pt idx="265">
                  <c:v>88.5018353069689</c:v>
                </c:pt>
                <c:pt idx="266">
                  <c:v>88.9153773360754</c:v>
                </c:pt>
                <c:pt idx="267">
                  <c:v>89.3222189842137</c:v>
                </c:pt>
                <c:pt idx="268">
                  <c:v>89.7223602513838</c:v>
                </c:pt>
                <c:pt idx="269">
                  <c:v>90.1158011375856</c:v>
                </c:pt>
                <c:pt idx="270">
                  <c:v>90.5025416428192</c:v>
                </c:pt>
                <c:pt idx="271">
                  <c:v>90.8825817670845</c:v>
                </c:pt>
                <c:pt idx="272">
                  <c:v>91.2559215103815</c:v>
                </c:pt>
                <c:pt idx="273">
                  <c:v>91.6225608727104</c:v>
                </c:pt>
                <c:pt idx="274">
                  <c:v>91.9733118653541</c:v>
                </c:pt>
                <c:pt idx="275">
                  <c:v>92.3081744883128</c:v>
                </c:pt>
                <c:pt idx="276">
                  <c:v>92.6271487415865</c:v>
                </c:pt>
                <c:pt idx="277">
                  <c:v>92.930234625175</c:v>
                </c:pt>
                <c:pt idx="278">
                  <c:v>93.2174321390785</c:v>
                </c:pt>
                <c:pt idx="279">
                  <c:v>93.4887412832969</c:v>
                </c:pt>
                <c:pt idx="280">
                  <c:v>93.7441620578304</c:v>
                </c:pt>
                <c:pt idx="281">
                  <c:v>93.9836944626787</c:v>
                </c:pt>
                <c:pt idx="282">
                  <c:v>94.207338497842</c:v>
                </c:pt>
                <c:pt idx="283">
                  <c:v>94.4150941633203</c:v>
                </c:pt>
                <c:pt idx="284">
                  <c:v>94.6069614591135</c:v>
                </c:pt>
                <c:pt idx="285">
                  <c:v>94.7829403852216</c:v>
                </c:pt>
                <c:pt idx="286">
                  <c:v>94.9430309416448</c:v>
                </c:pt>
                <c:pt idx="287">
                  <c:v>95.0872331283828</c:v>
                </c:pt>
                <c:pt idx="288">
                  <c:v>95.2155469454358</c:v>
                </c:pt>
                <c:pt idx="289">
                  <c:v>95.3279723928037</c:v>
                </c:pt>
                <c:pt idx="290">
                  <c:v>95.4389437983225</c:v>
                </c:pt>
                <c:pt idx="291">
                  <c:v>95.5484611619921</c:v>
                </c:pt>
                <c:pt idx="292">
                  <c:v>95.6565244838126</c:v>
                </c:pt>
                <c:pt idx="293">
                  <c:v>95.763133763784</c:v>
                </c:pt>
                <c:pt idx="294">
                  <c:v>95.8682890019062</c:v>
                </c:pt>
                <c:pt idx="295">
                  <c:v>95.9719901981793</c:v>
                </c:pt>
                <c:pt idx="296">
                  <c:v>96.0742373526033</c:v>
                </c:pt>
                <c:pt idx="297">
                  <c:v>96.1750304651782</c:v>
                </c:pt>
                <c:pt idx="298">
                  <c:v>96.2743695359039</c:v>
                </c:pt>
                <c:pt idx="299">
                  <c:v>96.3722545647805</c:v>
                </c:pt>
                <c:pt idx="300">
                  <c:v>96.468685551808</c:v>
                </c:pt>
                <c:pt idx="301">
                  <c:v>96.5636624969863</c:v>
                </c:pt>
                <c:pt idx="302">
                  <c:v>96.6571854003155</c:v>
                </c:pt>
                <c:pt idx="303">
                  <c:v>96.7492542617956</c:v>
                </c:pt>
                <c:pt idx="304">
                  <c:v>96.8398690814266</c:v>
                </c:pt>
                <c:pt idx="305">
                  <c:v>96.9290298592084</c:v>
                </c:pt>
                <c:pt idx="306">
                  <c:v>97.0167365951411</c:v>
                </c:pt>
                <c:pt idx="307">
                  <c:v>97.1029892892246</c:v>
                </c:pt>
                <c:pt idx="308">
                  <c:v>97.1877879414591</c:v>
                </c:pt>
                <c:pt idx="309">
                  <c:v>97.2711325518444</c:v>
                </c:pt>
                <c:pt idx="310">
                  <c:v>97.3530231203806</c:v>
                </c:pt>
                <c:pt idx="311">
                  <c:v>97.4334596470676</c:v>
                </c:pt>
                <c:pt idx="312">
                  <c:v>97.5124421319055</c:v>
                </c:pt>
                <c:pt idx="313">
                  <c:v>97.5899705748943</c:v>
                </c:pt>
                <c:pt idx="314">
                  <c:v>97.6660449760339</c:v>
                </c:pt>
                <c:pt idx="315">
                  <c:v>97.7406653353245</c:v>
                </c:pt>
                <c:pt idx="316">
                  <c:v>97.8138316527659</c:v>
                </c:pt>
                <c:pt idx="317">
                  <c:v>97.8855439283582</c:v>
                </c:pt>
                <c:pt idx="318">
                  <c:v>97.9558021621013</c:v>
                </c:pt>
                <c:pt idx="319">
                  <c:v>98.0246063539953</c:v>
                </c:pt>
                <c:pt idx="320">
                  <c:v>98.0919565040402</c:v>
                </c:pt>
                <c:pt idx="321">
                  <c:v>98.1578526122359</c:v>
                </c:pt>
                <c:pt idx="322">
                  <c:v>98.2222946785825</c:v>
                </c:pt>
                <c:pt idx="323">
                  <c:v>98.28528270308</c:v>
                </c:pt>
                <c:pt idx="324">
                  <c:v>98.3468166857284</c:v>
                </c:pt>
                <c:pt idx="325">
                  <c:v>98.4068966265276</c:v>
                </c:pt>
                <c:pt idx="326">
                  <c:v>98.4655225254777</c:v>
                </c:pt>
                <c:pt idx="327">
                  <c:v>98.5226943825787</c:v>
                </c:pt>
                <c:pt idx="328">
                  <c:v>98.5784121978306</c:v>
                </c:pt>
                <c:pt idx="329">
                  <c:v>98.6326759712333</c:v>
                </c:pt>
                <c:pt idx="330">
                  <c:v>98.6854857027869</c:v>
                </c:pt>
                <c:pt idx="331">
                  <c:v>98.7368413924913</c:v>
                </c:pt>
                <c:pt idx="332">
                  <c:v>98.7867430403466</c:v>
                </c:pt>
                <c:pt idx="333">
                  <c:v>98.8351906463528</c:v>
                </c:pt>
                <c:pt idx="334">
                  <c:v>98.8821842105099</c:v>
                </c:pt>
                <c:pt idx="335">
                  <c:v>98.9277237328178</c:v>
                </c:pt>
                <c:pt idx="336">
                  <c:v>98.9718092132767</c:v>
                </c:pt>
                <c:pt idx="337">
                  <c:v>99.0144406518863</c:v>
                </c:pt>
                <c:pt idx="338">
                  <c:v>99.0556180486469</c:v>
                </c:pt>
                <c:pt idx="339">
                  <c:v>99.0953414035583</c:v>
                </c:pt>
                <c:pt idx="340">
                  <c:v>99.1347926806964</c:v>
                </c:pt>
                <c:pt idx="341">
                  <c:v>99.1739718800611</c:v>
                </c:pt>
                <c:pt idx="342">
                  <c:v>99.2128790016524</c:v>
                </c:pt>
                <c:pt idx="343">
                  <c:v>99.2515140454704</c:v>
                </c:pt>
                <c:pt idx="344">
                  <c:v>99.2898770115149</c:v>
                </c:pt>
                <c:pt idx="345">
                  <c:v>99.3279678997862</c:v>
                </c:pt>
                <c:pt idx="346">
                  <c:v>99.365786710284</c:v>
                </c:pt>
                <c:pt idx="347">
                  <c:v>99.4033334430086</c:v>
                </c:pt>
                <c:pt idx="348">
                  <c:v>99.4406080979597</c:v>
                </c:pt>
                <c:pt idx="349">
                  <c:v>99.4776106751374</c:v>
                </c:pt>
                <c:pt idx="350">
                  <c:v>99.5143411745418</c:v>
                </c:pt>
                <c:pt idx="351">
                  <c:v>99.5507995961729</c:v>
                </c:pt>
                <c:pt idx="352">
                  <c:v>99.5869859400305</c:v>
                </c:pt>
                <c:pt idx="353">
                  <c:v>99.6229002061148</c:v>
                </c:pt>
                <c:pt idx="354">
                  <c:v>99.6585423944257</c:v>
                </c:pt>
                <c:pt idx="355">
                  <c:v>99.6939125049633</c:v>
                </c:pt>
                <c:pt idx="356">
                  <c:v>99.7290105377276</c:v>
                </c:pt>
                <c:pt idx="357">
                  <c:v>99.7638364927184</c:v>
                </c:pt>
                <c:pt idx="358">
                  <c:v>99.7983903699359</c:v>
                </c:pt>
                <c:pt idx="359">
                  <c:v>99.8326721693799</c:v>
                </c:pt>
                <c:pt idx="360">
                  <c:v>99.8666818910507</c:v>
                </c:pt>
                <c:pt idx="361">
                  <c:v>99.9004195349481</c:v>
                </c:pt>
                <c:pt idx="362">
                  <c:v>99.9338851010721</c:v>
                </c:pt>
                <c:pt idx="363">
                  <c:v>99.9670785894227</c:v>
                </c:pt>
                <c:pt idx="364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label 4</c:f>
              <c:strCache>
                <c:ptCount val="1"/>
                <c:pt idx="0">
                  <c:v>Column J</c:v>
                </c:pt>
              </c:strCache>
            </c:strRef>
          </c:tx>
          <c:spPr>
            <a:solidFill>
              <a:srgbClr val="4472c4"/>
            </a:solidFill>
            <a:ln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5</c:f>
              <c:numCache>
                <c:formatCode>General</c:formatCode>
                <c:ptCount val="365"/>
                <c:pt idx="0">
                  <c:v>44242</c:v>
                </c:pt>
                <c:pt idx="1">
                  <c:v>44243</c:v>
                </c:pt>
                <c:pt idx="2">
                  <c:v>44244</c:v>
                </c:pt>
                <c:pt idx="3">
                  <c:v>44245</c:v>
                </c:pt>
                <c:pt idx="4">
                  <c:v>44246</c:v>
                </c:pt>
                <c:pt idx="5">
                  <c:v>44247</c:v>
                </c:pt>
                <c:pt idx="6">
                  <c:v>44248</c:v>
                </c:pt>
                <c:pt idx="7">
                  <c:v>44249</c:v>
                </c:pt>
                <c:pt idx="8">
                  <c:v>44250</c:v>
                </c:pt>
                <c:pt idx="9">
                  <c:v>44251</c:v>
                </c:pt>
                <c:pt idx="10">
                  <c:v>44252</c:v>
                </c:pt>
                <c:pt idx="11">
                  <c:v>44253</c:v>
                </c:pt>
                <c:pt idx="12">
                  <c:v>44254</c:v>
                </c:pt>
                <c:pt idx="13">
                  <c:v>44255</c:v>
                </c:pt>
                <c:pt idx="14">
                  <c:v>44256</c:v>
                </c:pt>
                <c:pt idx="15">
                  <c:v>44257</c:v>
                </c:pt>
                <c:pt idx="16">
                  <c:v>44258</c:v>
                </c:pt>
                <c:pt idx="17">
                  <c:v>44259</c:v>
                </c:pt>
                <c:pt idx="18">
                  <c:v>44260</c:v>
                </c:pt>
                <c:pt idx="19">
                  <c:v>44261</c:v>
                </c:pt>
                <c:pt idx="20">
                  <c:v>44262</c:v>
                </c:pt>
                <c:pt idx="21">
                  <c:v>44263</c:v>
                </c:pt>
                <c:pt idx="22">
                  <c:v>44264</c:v>
                </c:pt>
                <c:pt idx="23">
                  <c:v>44265</c:v>
                </c:pt>
                <c:pt idx="24">
                  <c:v>44266</c:v>
                </c:pt>
                <c:pt idx="25">
                  <c:v>44267</c:v>
                </c:pt>
                <c:pt idx="26">
                  <c:v>44268</c:v>
                </c:pt>
                <c:pt idx="27">
                  <c:v>44269</c:v>
                </c:pt>
                <c:pt idx="28">
                  <c:v>44270</c:v>
                </c:pt>
                <c:pt idx="29">
                  <c:v>44271</c:v>
                </c:pt>
                <c:pt idx="30">
                  <c:v>44272</c:v>
                </c:pt>
                <c:pt idx="31">
                  <c:v>44273</c:v>
                </c:pt>
                <c:pt idx="32">
                  <c:v>44274</c:v>
                </c:pt>
                <c:pt idx="33">
                  <c:v>44275</c:v>
                </c:pt>
                <c:pt idx="34">
                  <c:v>44276</c:v>
                </c:pt>
                <c:pt idx="35">
                  <c:v>44277</c:v>
                </c:pt>
                <c:pt idx="36">
                  <c:v>44278</c:v>
                </c:pt>
                <c:pt idx="37">
                  <c:v>44279</c:v>
                </c:pt>
                <c:pt idx="38">
                  <c:v>44280</c:v>
                </c:pt>
                <c:pt idx="39">
                  <c:v>44281</c:v>
                </c:pt>
                <c:pt idx="40">
                  <c:v>44282</c:v>
                </c:pt>
                <c:pt idx="41">
                  <c:v>44283</c:v>
                </c:pt>
                <c:pt idx="42">
                  <c:v>44284</c:v>
                </c:pt>
                <c:pt idx="43">
                  <c:v>44285</c:v>
                </c:pt>
                <c:pt idx="44">
                  <c:v>44286</c:v>
                </c:pt>
                <c:pt idx="45">
                  <c:v>44287</c:v>
                </c:pt>
                <c:pt idx="46">
                  <c:v>44288</c:v>
                </c:pt>
                <c:pt idx="47">
                  <c:v>44289</c:v>
                </c:pt>
                <c:pt idx="48">
                  <c:v>44290</c:v>
                </c:pt>
                <c:pt idx="49">
                  <c:v>44291</c:v>
                </c:pt>
                <c:pt idx="50">
                  <c:v>44292</c:v>
                </c:pt>
                <c:pt idx="51">
                  <c:v>44293</c:v>
                </c:pt>
                <c:pt idx="52">
                  <c:v>44294</c:v>
                </c:pt>
                <c:pt idx="53">
                  <c:v>44295</c:v>
                </c:pt>
                <c:pt idx="54">
                  <c:v>44296</c:v>
                </c:pt>
                <c:pt idx="55">
                  <c:v>44297</c:v>
                </c:pt>
                <c:pt idx="56">
                  <c:v>44298</c:v>
                </c:pt>
                <c:pt idx="57">
                  <c:v>44299</c:v>
                </c:pt>
                <c:pt idx="58">
                  <c:v>44300</c:v>
                </c:pt>
                <c:pt idx="59">
                  <c:v>44301</c:v>
                </c:pt>
                <c:pt idx="60">
                  <c:v>44302</c:v>
                </c:pt>
                <c:pt idx="61">
                  <c:v>44303</c:v>
                </c:pt>
                <c:pt idx="62">
                  <c:v>44304</c:v>
                </c:pt>
                <c:pt idx="63">
                  <c:v>44305</c:v>
                </c:pt>
                <c:pt idx="64">
                  <c:v>44306</c:v>
                </c:pt>
                <c:pt idx="65">
                  <c:v>44307</c:v>
                </c:pt>
                <c:pt idx="66">
                  <c:v>44308</c:v>
                </c:pt>
                <c:pt idx="67">
                  <c:v>44309</c:v>
                </c:pt>
                <c:pt idx="68">
                  <c:v>44310</c:v>
                </c:pt>
                <c:pt idx="69">
                  <c:v>44311</c:v>
                </c:pt>
                <c:pt idx="70">
                  <c:v>44312</c:v>
                </c:pt>
                <c:pt idx="71">
                  <c:v>44313</c:v>
                </c:pt>
                <c:pt idx="72">
                  <c:v>44314</c:v>
                </c:pt>
                <c:pt idx="73">
                  <c:v>44315</c:v>
                </c:pt>
                <c:pt idx="74">
                  <c:v>44316</c:v>
                </c:pt>
                <c:pt idx="75">
                  <c:v>44317</c:v>
                </c:pt>
                <c:pt idx="76">
                  <c:v>44318</c:v>
                </c:pt>
                <c:pt idx="77">
                  <c:v>44319</c:v>
                </c:pt>
                <c:pt idx="78">
                  <c:v>44320</c:v>
                </c:pt>
                <c:pt idx="79">
                  <c:v>44321</c:v>
                </c:pt>
                <c:pt idx="80">
                  <c:v>44322</c:v>
                </c:pt>
                <c:pt idx="81">
                  <c:v>44323</c:v>
                </c:pt>
                <c:pt idx="82">
                  <c:v>44324</c:v>
                </c:pt>
                <c:pt idx="83">
                  <c:v>44325</c:v>
                </c:pt>
                <c:pt idx="84">
                  <c:v>44326</c:v>
                </c:pt>
                <c:pt idx="85">
                  <c:v>44327</c:v>
                </c:pt>
                <c:pt idx="86">
                  <c:v>44328</c:v>
                </c:pt>
                <c:pt idx="87">
                  <c:v>44329</c:v>
                </c:pt>
                <c:pt idx="88">
                  <c:v>44330</c:v>
                </c:pt>
                <c:pt idx="89">
                  <c:v>44331</c:v>
                </c:pt>
                <c:pt idx="90">
                  <c:v>44332</c:v>
                </c:pt>
                <c:pt idx="91">
                  <c:v>44333</c:v>
                </c:pt>
                <c:pt idx="92">
                  <c:v>44334</c:v>
                </c:pt>
                <c:pt idx="93">
                  <c:v>44335</c:v>
                </c:pt>
                <c:pt idx="94">
                  <c:v>44336</c:v>
                </c:pt>
                <c:pt idx="95">
                  <c:v>44337</c:v>
                </c:pt>
                <c:pt idx="96">
                  <c:v>44338</c:v>
                </c:pt>
                <c:pt idx="97">
                  <c:v>44339</c:v>
                </c:pt>
                <c:pt idx="98">
                  <c:v>44340</c:v>
                </c:pt>
                <c:pt idx="99">
                  <c:v>44341</c:v>
                </c:pt>
                <c:pt idx="100">
                  <c:v>44342</c:v>
                </c:pt>
                <c:pt idx="101">
                  <c:v>44343</c:v>
                </c:pt>
                <c:pt idx="102">
                  <c:v>44344</c:v>
                </c:pt>
                <c:pt idx="103">
                  <c:v>44345</c:v>
                </c:pt>
                <c:pt idx="104">
                  <c:v>44346</c:v>
                </c:pt>
                <c:pt idx="105">
                  <c:v>44347</c:v>
                </c:pt>
                <c:pt idx="106">
                  <c:v>44348</c:v>
                </c:pt>
                <c:pt idx="107">
                  <c:v>44349</c:v>
                </c:pt>
                <c:pt idx="108">
                  <c:v>44350</c:v>
                </c:pt>
                <c:pt idx="109">
                  <c:v>44351</c:v>
                </c:pt>
                <c:pt idx="110">
                  <c:v>44352</c:v>
                </c:pt>
                <c:pt idx="111">
                  <c:v>44353</c:v>
                </c:pt>
                <c:pt idx="112">
                  <c:v>44354</c:v>
                </c:pt>
                <c:pt idx="113">
                  <c:v>44355</c:v>
                </c:pt>
                <c:pt idx="114">
                  <c:v>44356</c:v>
                </c:pt>
                <c:pt idx="115">
                  <c:v>44357</c:v>
                </c:pt>
                <c:pt idx="116">
                  <c:v>44358</c:v>
                </c:pt>
                <c:pt idx="117">
                  <c:v>44359</c:v>
                </c:pt>
                <c:pt idx="118">
                  <c:v>44360</c:v>
                </c:pt>
                <c:pt idx="119">
                  <c:v>44361</c:v>
                </c:pt>
                <c:pt idx="120">
                  <c:v>44362</c:v>
                </c:pt>
                <c:pt idx="121">
                  <c:v>44363</c:v>
                </c:pt>
                <c:pt idx="122">
                  <c:v>44364</c:v>
                </c:pt>
                <c:pt idx="123">
                  <c:v>44365</c:v>
                </c:pt>
                <c:pt idx="124">
                  <c:v>44366</c:v>
                </c:pt>
                <c:pt idx="125">
                  <c:v>44367</c:v>
                </c:pt>
                <c:pt idx="126">
                  <c:v>44368</c:v>
                </c:pt>
                <c:pt idx="127">
                  <c:v>44369</c:v>
                </c:pt>
                <c:pt idx="128">
                  <c:v>44370</c:v>
                </c:pt>
                <c:pt idx="129">
                  <c:v>44371</c:v>
                </c:pt>
                <c:pt idx="130">
                  <c:v>44372</c:v>
                </c:pt>
                <c:pt idx="131">
                  <c:v>44373</c:v>
                </c:pt>
                <c:pt idx="132">
                  <c:v>44374</c:v>
                </c:pt>
                <c:pt idx="133">
                  <c:v>44375</c:v>
                </c:pt>
                <c:pt idx="134">
                  <c:v>44376</c:v>
                </c:pt>
                <c:pt idx="135">
                  <c:v>44377</c:v>
                </c:pt>
                <c:pt idx="136">
                  <c:v>44378</c:v>
                </c:pt>
                <c:pt idx="137">
                  <c:v>44379</c:v>
                </c:pt>
                <c:pt idx="138">
                  <c:v>44380</c:v>
                </c:pt>
                <c:pt idx="139">
                  <c:v>44381</c:v>
                </c:pt>
                <c:pt idx="140">
                  <c:v>44382</c:v>
                </c:pt>
                <c:pt idx="141">
                  <c:v>44383</c:v>
                </c:pt>
                <c:pt idx="142">
                  <c:v>44384</c:v>
                </c:pt>
                <c:pt idx="143">
                  <c:v>44385</c:v>
                </c:pt>
                <c:pt idx="144">
                  <c:v>44386</c:v>
                </c:pt>
                <c:pt idx="145">
                  <c:v>44387</c:v>
                </c:pt>
                <c:pt idx="146">
                  <c:v>44388</c:v>
                </c:pt>
                <c:pt idx="147">
                  <c:v>44389</c:v>
                </c:pt>
                <c:pt idx="148">
                  <c:v>44390</c:v>
                </c:pt>
                <c:pt idx="149">
                  <c:v>44391</c:v>
                </c:pt>
                <c:pt idx="150">
                  <c:v>44392</c:v>
                </c:pt>
                <c:pt idx="151">
                  <c:v>44393</c:v>
                </c:pt>
                <c:pt idx="152">
                  <c:v>44394</c:v>
                </c:pt>
                <c:pt idx="153">
                  <c:v>44395</c:v>
                </c:pt>
                <c:pt idx="154">
                  <c:v>44396</c:v>
                </c:pt>
                <c:pt idx="155">
                  <c:v>44397</c:v>
                </c:pt>
                <c:pt idx="156">
                  <c:v>44398</c:v>
                </c:pt>
                <c:pt idx="157">
                  <c:v>44399</c:v>
                </c:pt>
                <c:pt idx="158">
                  <c:v>44400</c:v>
                </c:pt>
                <c:pt idx="159">
                  <c:v>44401</c:v>
                </c:pt>
                <c:pt idx="160">
                  <c:v>44402</c:v>
                </c:pt>
                <c:pt idx="161">
                  <c:v>44403</c:v>
                </c:pt>
                <c:pt idx="162">
                  <c:v>44404</c:v>
                </c:pt>
                <c:pt idx="163">
                  <c:v>44405</c:v>
                </c:pt>
                <c:pt idx="164">
                  <c:v>44406</c:v>
                </c:pt>
                <c:pt idx="165">
                  <c:v>44407</c:v>
                </c:pt>
                <c:pt idx="166">
                  <c:v>44408</c:v>
                </c:pt>
                <c:pt idx="167">
                  <c:v>44409</c:v>
                </c:pt>
                <c:pt idx="168">
                  <c:v>44410</c:v>
                </c:pt>
                <c:pt idx="169">
                  <c:v>44411</c:v>
                </c:pt>
                <c:pt idx="170">
                  <c:v>44412</c:v>
                </c:pt>
                <c:pt idx="171">
                  <c:v>44413</c:v>
                </c:pt>
                <c:pt idx="172">
                  <c:v>44414</c:v>
                </c:pt>
                <c:pt idx="173">
                  <c:v>44415</c:v>
                </c:pt>
                <c:pt idx="174">
                  <c:v>44416</c:v>
                </c:pt>
                <c:pt idx="175">
                  <c:v>44417</c:v>
                </c:pt>
                <c:pt idx="176">
                  <c:v>44418</c:v>
                </c:pt>
                <c:pt idx="177">
                  <c:v>44419</c:v>
                </c:pt>
                <c:pt idx="178">
                  <c:v>44420</c:v>
                </c:pt>
                <c:pt idx="179">
                  <c:v>44421</c:v>
                </c:pt>
                <c:pt idx="180">
                  <c:v>44422</c:v>
                </c:pt>
                <c:pt idx="181">
                  <c:v>44423</c:v>
                </c:pt>
                <c:pt idx="182">
                  <c:v>44424</c:v>
                </c:pt>
                <c:pt idx="183">
                  <c:v>44425</c:v>
                </c:pt>
                <c:pt idx="184">
                  <c:v>44426</c:v>
                </c:pt>
                <c:pt idx="185">
                  <c:v>44427</c:v>
                </c:pt>
                <c:pt idx="186">
                  <c:v>44428</c:v>
                </c:pt>
                <c:pt idx="187">
                  <c:v>44429</c:v>
                </c:pt>
                <c:pt idx="188">
                  <c:v>44430</c:v>
                </c:pt>
                <c:pt idx="189">
                  <c:v>44431</c:v>
                </c:pt>
                <c:pt idx="190">
                  <c:v>44432</c:v>
                </c:pt>
                <c:pt idx="191">
                  <c:v>44433</c:v>
                </c:pt>
                <c:pt idx="192">
                  <c:v>44434</c:v>
                </c:pt>
                <c:pt idx="193">
                  <c:v>44435</c:v>
                </c:pt>
                <c:pt idx="194">
                  <c:v>44436</c:v>
                </c:pt>
                <c:pt idx="195">
                  <c:v>44437</c:v>
                </c:pt>
                <c:pt idx="196">
                  <c:v>44438</c:v>
                </c:pt>
                <c:pt idx="197">
                  <c:v>44439</c:v>
                </c:pt>
                <c:pt idx="198">
                  <c:v>44440</c:v>
                </c:pt>
                <c:pt idx="199">
                  <c:v>44441</c:v>
                </c:pt>
                <c:pt idx="200">
                  <c:v>44442</c:v>
                </c:pt>
                <c:pt idx="201">
                  <c:v>44443</c:v>
                </c:pt>
                <c:pt idx="202">
                  <c:v>44444</c:v>
                </c:pt>
                <c:pt idx="203">
                  <c:v>44445</c:v>
                </c:pt>
                <c:pt idx="204">
                  <c:v>44446</c:v>
                </c:pt>
                <c:pt idx="205">
                  <c:v>44447</c:v>
                </c:pt>
                <c:pt idx="206">
                  <c:v>44448</c:v>
                </c:pt>
                <c:pt idx="207">
                  <c:v>44449</c:v>
                </c:pt>
                <c:pt idx="208">
                  <c:v>44450</c:v>
                </c:pt>
                <c:pt idx="209">
                  <c:v>44451</c:v>
                </c:pt>
                <c:pt idx="210">
                  <c:v>44452</c:v>
                </c:pt>
                <c:pt idx="211">
                  <c:v>44453</c:v>
                </c:pt>
                <c:pt idx="212">
                  <c:v>44454</c:v>
                </c:pt>
                <c:pt idx="213">
                  <c:v>44455</c:v>
                </c:pt>
                <c:pt idx="214">
                  <c:v>44456</c:v>
                </c:pt>
                <c:pt idx="215">
                  <c:v>44457</c:v>
                </c:pt>
                <c:pt idx="216">
                  <c:v>44458</c:v>
                </c:pt>
                <c:pt idx="217">
                  <c:v>44459</c:v>
                </c:pt>
                <c:pt idx="218">
                  <c:v>44460</c:v>
                </c:pt>
                <c:pt idx="219">
                  <c:v>44461</c:v>
                </c:pt>
                <c:pt idx="220">
                  <c:v>44462</c:v>
                </c:pt>
                <c:pt idx="221">
                  <c:v>44463</c:v>
                </c:pt>
                <c:pt idx="222">
                  <c:v>44464</c:v>
                </c:pt>
                <c:pt idx="223">
                  <c:v>44465</c:v>
                </c:pt>
                <c:pt idx="224">
                  <c:v>44466</c:v>
                </c:pt>
                <c:pt idx="225">
                  <c:v>44467</c:v>
                </c:pt>
                <c:pt idx="226">
                  <c:v>44468</c:v>
                </c:pt>
                <c:pt idx="227">
                  <c:v>44469</c:v>
                </c:pt>
                <c:pt idx="228">
                  <c:v>44470</c:v>
                </c:pt>
                <c:pt idx="229">
                  <c:v>44471</c:v>
                </c:pt>
                <c:pt idx="230">
                  <c:v>44472</c:v>
                </c:pt>
                <c:pt idx="231">
                  <c:v>44473</c:v>
                </c:pt>
                <c:pt idx="232">
                  <c:v>44474</c:v>
                </c:pt>
                <c:pt idx="233">
                  <c:v>44475</c:v>
                </c:pt>
                <c:pt idx="234">
                  <c:v>44476</c:v>
                </c:pt>
                <c:pt idx="235">
                  <c:v>44477</c:v>
                </c:pt>
                <c:pt idx="236">
                  <c:v>44478</c:v>
                </c:pt>
                <c:pt idx="237">
                  <c:v>44479</c:v>
                </c:pt>
                <c:pt idx="238">
                  <c:v>44480</c:v>
                </c:pt>
                <c:pt idx="239">
                  <c:v>44481</c:v>
                </c:pt>
                <c:pt idx="240">
                  <c:v>44482</c:v>
                </c:pt>
                <c:pt idx="241">
                  <c:v>44483</c:v>
                </c:pt>
                <c:pt idx="242">
                  <c:v>44484</c:v>
                </c:pt>
                <c:pt idx="243">
                  <c:v>44485</c:v>
                </c:pt>
                <c:pt idx="244">
                  <c:v>44486</c:v>
                </c:pt>
                <c:pt idx="245">
                  <c:v>44487</c:v>
                </c:pt>
                <c:pt idx="246">
                  <c:v>44488</c:v>
                </c:pt>
                <c:pt idx="247">
                  <c:v>44489</c:v>
                </c:pt>
                <c:pt idx="248">
                  <c:v>44490</c:v>
                </c:pt>
                <c:pt idx="249">
                  <c:v>44491</c:v>
                </c:pt>
                <c:pt idx="250">
                  <c:v>44492</c:v>
                </c:pt>
                <c:pt idx="251">
                  <c:v>44493</c:v>
                </c:pt>
                <c:pt idx="252">
                  <c:v>44494</c:v>
                </c:pt>
                <c:pt idx="253">
                  <c:v>44495</c:v>
                </c:pt>
                <c:pt idx="254">
                  <c:v>44496</c:v>
                </c:pt>
                <c:pt idx="255">
                  <c:v>44497</c:v>
                </c:pt>
                <c:pt idx="256">
                  <c:v>44498</c:v>
                </c:pt>
                <c:pt idx="257">
                  <c:v>44499</c:v>
                </c:pt>
                <c:pt idx="258">
                  <c:v>44500</c:v>
                </c:pt>
                <c:pt idx="259">
                  <c:v>44501</c:v>
                </c:pt>
                <c:pt idx="260">
                  <c:v>44502</c:v>
                </c:pt>
                <c:pt idx="261">
                  <c:v>44503</c:v>
                </c:pt>
                <c:pt idx="262">
                  <c:v>44504</c:v>
                </c:pt>
                <c:pt idx="263">
                  <c:v>44505</c:v>
                </c:pt>
                <c:pt idx="264">
                  <c:v>44506</c:v>
                </c:pt>
                <c:pt idx="265">
                  <c:v>44507</c:v>
                </c:pt>
                <c:pt idx="266">
                  <c:v>44508</c:v>
                </c:pt>
                <c:pt idx="267">
                  <c:v>44509</c:v>
                </c:pt>
                <c:pt idx="268">
                  <c:v>44510</c:v>
                </c:pt>
                <c:pt idx="269">
                  <c:v>44511</c:v>
                </c:pt>
                <c:pt idx="270">
                  <c:v>44512</c:v>
                </c:pt>
                <c:pt idx="271">
                  <c:v>44513</c:v>
                </c:pt>
                <c:pt idx="272">
                  <c:v>44514</c:v>
                </c:pt>
                <c:pt idx="273">
                  <c:v>44515</c:v>
                </c:pt>
                <c:pt idx="274">
                  <c:v>44516</c:v>
                </c:pt>
                <c:pt idx="275">
                  <c:v>44517</c:v>
                </c:pt>
                <c:pt idx="276">
                  <c:v>44518</c:v>
                </c:pt>
                <c:pt idx="277">
                  <c:v>44519</c:v>
                </c:pt>
                <c:pt idx="278">
                  <c:v>44520</c:v>
                </c:pt>
                <c:pt idx="279">
                  <c:v>44521</c:v>
                </c:pt>
                <c:pt idx="280">
                  <c:v>44522</c:v>
                </c:pt>
                <c:pt idx="281">
                  <c:v>44523</c:v>
                </c:pt>
                <c:pt idx="282">
                  <c:v>44524</c:v>
                </c:pt>
                <c:pt idx="283">
                  <c:v>44525</c:v>
                </c:pt>
                <c:pt idx="284">
                  <c:v>44526</c:v>
                </c:pt>
                <c:pt idx="285">
                  <c:v>44527</c:v>
                </c:pt>
                <c:pt idx="286">
                  <c:v>44528</c:v>
                </c:pt>
                <c:pt idx="287">
                  <c:v>44529</c:v>
                </c:pt>
                <c:pt idx="288">
                  <c:v>44530</c:v>
                </c:pt>
                <c:pt idx="289">
                  <c:v>44531</c:v>
                </c:pt>
                <c:pt idx="290">
                  <c:v>44532</c:v>
                </c:pt>
                <c:pt idx="291">
                  <c:v>44533</c:v>
                </c:pt>
                <c:pt idx="292">
                  <c:v>44534</c:v>
                </c:pt>
                <c:pt idx="293">
                  <c:v>44535</c:v>
                </c:pt>
                <c:pt idx="294">
                  <c:v>44536</c:v>
                </c:pt>
                <c:pt idx="295">
                  <c:v>44537</c:v>
                </c:pt>
                <c:pt idx="296">
                  <c:v>44538</c:v>
                </c:pt>
                <c:pt idx="297">
                  <c:v>44539</c:v>
                </c:pt>
                <c:pt idx="298">
                  <c:v>44540</c:v>
                </c:pt>
                <c:pt idx="299">
                  <c:v>44541</c:v>
                </c:pt>
                <c:pt idx="300">
                  <c:v>44542</c:v>
                </c:pt>
                <c:pt idx="301">
                  <c:v>44543</c:v>
                </c:pt>
                <c:pt idx="302">
                  <c:v>44544</c:v>
                </c:pt>
                <c:pt idx="303">
                  <c:v>44545</c:v>
                </c:pt>
                <c:pt idx="304">
                  <c:v>44546</c:v>
                </c:pt>
                <c:pt idx="305">
                  <c:v>44547</c:v>
                </c:pt>
                <c:pt idx="306">
                  <c:v>44548</c:v>
                </c:pt>
                <c:pt idx="307">
                  <c:v>44549</c:v>
                </c:pt>
                <c:pt idx="308">
                  <c:v>44550</c:v>
                </c:pt>
                <c:pt idx="309">
                  <c:v>44551</c:v>
                </c:pt>
                <c:pt idx="310">
                  <c:v>44552</c:v>
                </c:pt>
                <c:pt idx="311">
                  <c:v>44553</c:v>
                </c:pt>
                <c:pt idx="312">
                  <c:v>44554</c:v>
                </c:pt>
                <c:pt idx="313">
                  <c:v>44555</c:v>
                </c:pt>
                <c:pt idx="314">
                  <c:v>44556</c:v>
                </c:pt>
                <c:pt idx="315">
                  <c:v>44557</c:v>
                </c:pt>
                <c:pt idx="316">
                  <c:v>44558</c:v>
                </c:pt>
                <c:pt idx="317">
                  <c:v>44559</c:v>
                </c:pt>
                <c:pt idx="318">
                  <c:v>44560</c:v>
                </c:pt>
                <c:pt idx="319">
                  <c:v>44561</c:v>
                </c:pt>
                <c:pt idx="320">
                  <c:v>44562</c:v>
                </c:pt>
                <c:pt idx="321">
                  <c:v>44563</c:v>
                </c:pt>
                <c:pt idx="322">
                  <c:v>44564</c:v>
                </c:pt>
                <c:pt idx="323">
                  <c:v>44565</c:v>
                </c:pt>
                <c:pt idx="324">
                  <c:v>44566</c:v>
                </c:pt>
                <c:pt idx="325">
                  <c:v>44567</c:v>
                </c:pt>
                <c:pt idx="326">
                  <c:v>44568</c:v>
                </c:pt>
                <c:pt idx="327">
                  <c:v>44569</c:v>
                </c:pt>
                <c:pt idx="328">
                  <c:v>44570</c:v>
                </c:pt>
                <c:pt idx="329">
                  <c:v>44571</c:v>
                </c:pt>
                <c:pt idx="330">
                  <c:v>44572</c:v>
                </c:pt>
                <c:pt idx="331">
                  <c:v>44573</c:v>
                </c:pt>
                <c:pt idx="332">
                  <c:v>44574</c:v>
                </c:pt>
                <c:pt idx="333">
                  <c:v>44575</c:v>
                </c:pt>
                <c:pt idx="334">
                  <c:v>44576</c:v>
                </c:pt>
                <c:pt idx="335">
                  <c:v>44577</c:v>
                </c:pt>
                <c:pt idx="336">
                  <c:v>44578</c:v>
                </c:pt>
                <c:pt idx="337">
                  <c:v>44579</c:v>
                </c:pt>
                <c:pt idx="338">
                  <c:v>44580</c:v>
                </c:pt>
                <c:pt idx="339">
                  <c:v>44581</c:v>
                </c:pt>
                <c:pt idx="340">
                  <c:v>44582</c:v>
                </c:pt>
                <c:pt idx="341">
                  <c:v>44583</c:v>
                </c:pt>
                <c:pt idx="342">
                  <c:v>44584</c:v>
                </c:pt>
                <c:pt idx="343">
                  <c:v>44585</c:v>
                </c:pt>
                <c:pt idx="344">
                  <c:v>44586</c:v>
                </c:pt>
                <c:pt idx="345">
                  <c:v>44587</c:v>
                </c:pt>
                <c:pt idx="346">
                  <c:v>44588</c:v>
                </c:pt>
                <c:pt idx="347">
                  <c:v>44589</c:v>
                </c:pt>
                <c:pt idx="348">
                  <c:v>44590</c:v>
                </c:pt>
                <c:pt idx="349">
                  <c:v>44591</c:v>
                </c:pt>
                <c:pt idx="350">
                  <c:v>44592</c:v>
                </c:pt>
                <c:pt idx="351">
                  <c:v>44593</c:v>
                </c:pt>
                <c:pt idx="352">
                  <c:v>44594</c:v>
                </c:pt>
                <c:pt idx="353">
                  <c:v>44595</c:v>
                </c:pt>
                <c:pt idx="354">
                  <c:v>44596</c:v>
                </c:pt>
                <c:pt idx="355">
                  <c:v>44597</c:v>
                </c:pt>
                <c:pt idx="356">
                  <c:v>44598</c:v>
                </c:pt>
                <c:pt idx="357">
                  <c:v>44599</c:v>
                </c:pt>
                <c:pt idx="358">
                  <c:v>44600</c:v>
                </c:pt>
                <c:pt idx="359">
                  <c:v>44601</c:v>
                </c:pt>
                <c:pt idx="360">
                  <c:v>44602</c:v>
                </c:pt>
                <c:pt idx="361">
                  <c:v>44603</c:v>
                </c:pt>
                <c:pt idx="362">
                  <c:v>44604</c:v>
                </c:pt>
                <c:pt idx="363">
                  <c:v>44605</c:v>
                </c:pt>
                <c:pt idx="364">
                  <c:v>44606</c:v>
                </c:pt>
              </c:numCache>
            </c:numRef>
          </c:xVal>
          <c:yVal>
            <c:numRef>
              <c:f>4</c:f>
              <c:numCache>
                <c:formatCode>General</c:formatCode>
                <c:ptCount val="365"/>
                <c:pt idx="0">
                  <c:v>0.135985148612816</c:v>
                </c:pt>
                <c:pt idx="1">
                  <c:v>0.275020669332592</c:v>
                </c:pt>
                <c:pt idx="2">
                  <c:v>0.41710656215933</c:v>
                </c:pt>
                <c:pt idx="3">
                  <c:v>0.562242827093007</c:v>
                </c:pt>
                <c:pt idx="4">
                  <c:v>0.710429464133645</c:v>
                </c:pt>
                <c:pt idx="5">
                  <c:v>0.861666473281245</c:v>
                </c:pt>
                <c:pt idx="6">
                  <c:v>1.01595385453578</c:v>
                </c:pt>
                <c:pt idx="7">
                  <c:v>1.17329160789728</c:v>
                </c:pt>
                <c:pt idx="8">
                  <c:v>1.33367973336575</c:v>
                </c:pt>
                <c:pt idx="9">
                  <c:v>1.49711823094117</c:v>
                </c:pt>
                <c:pt idx="10">
                  <c:v>1.66360710062353</c:v>
                </c:pt>
                <c:pt idx="11">
                  <c:v>1.83314634241285</c:v>
                </c:pt>
                <c:pt idx="12">
                  <c:v>2.00573595630914</c:v>
                </c:pt>
                <c:pt idx="13">
                  <c:v>2.18137594231236</c:v>
                </c:pt>
                <c:pt idx="14">
                  <c:v>2.36006630042255</c:v>
                </c:pt>
                <c:pt idx="15">
                  <c:v>2.54180703063969</c:v>
                </c:pt>
                <c:pt idx="16">
                  <c:v>2.72659813296378</c:v>
                </c:pt>
                <c:pt idx="17">
                  <c:v>2.91443960739483</c:v>
                </c:pt>
                <c:pt idx="18">
                  <c:v>3.10533145393284</c:v>
                </c:pt>
                <c:pt idx="19">
                  <c:v>3.29927367257778</c:v>
                </c:pt>
                <c:pt idx="20">
                  <c:v>3.49626626332969</c:v>
                </c:pt>
                <c:pt idx="21">
                  <c:v>3.69630922618856</c:v>
                </c:pt>
                <c:pt idx="22">
                  <c:v>3.89940256115439</c:v>
                </c:pt>
                <c:pt idx="23">
                  <c:v>4.10554626822717</c:v>
                </c:pt>
                <c:pt idx="24">
                  <c:v>4.3147403474069</c:v>
                </c:pt>
                <c:pt idx="25">
                  <c:v>4.52698479869359</c:v>
                </c:pt>
                <c:pt idx="26">
                  <c:v>4.74227962208722</c:v>
                </c:pt>
                <c:pt idx="27">
                  <c:v>4.96062481758782</c:v>
                </c:pt>
                <c:pt idx="28">
                  <c:v>5.18202038519537</c:v>
                </c:pt>
                <c:pt idx="29">
                  <c:v>5.40646632490987</c:v>
                </c:pt>
                <c:pt idx="30">
                  <c:v>5.63396263673132</c:v>
                </c:pt>
                <c:pt idx="31">
                  <c:v>5.86450932065974</c:v>
                </c:pt>
                <c:pt idx="32">
                  <c:v>6.09810637669512</c:v>
                </c:pt>
                <c:pt idx="33">
                  <c:v>6.33475380483744</c:v>
                </c:pt>
                <c:pt idx="34">
                  <c:v>6.57445160508672</c:v>
                </c:pt>
                <c:pt idx="35">
                  <c:v>6.81719977744295</c:v>
                </c:pt>
                <c:pt idx="36">
                  <c:v>7.06299832190613</c:v>
                </c:pt>
                <c:pt idx="37">
                  <c:v>7.31184723847627</c:v>
                </c:pt>
                <c:pt idx="38">
                  <c:v>7.56374652715338</c:v>
                </c:pt>
                <c:pt idx="39">
                  <c:v>7.81869618793742</c:v>
                </c:pt>
                <c:pt idx="40">
                  <c:v>8.07669622082842</c:v>
                </c:pt>
                <c:pt idx="41">
                  <c:v>8.33774662582638</c:v>
                </c:pt>
                <c:pt idx="42">
                  <c:v>8.60184740293131</c:v>
                </c:pt>
                <c:pt idx="43">
                  <c:v>8.86899855214317</c:v>
                </c:pt>
                <c:pt idx="44">
                  <c:v>9.139200073462</c:v>
                </c:pt>
                <c:pt idx="45">
                  <c:v>9.41245196688779</c:v>
                </c:pt>
                <c:pt idx="46">
                  <c:v>9.68875423242051</c:v>
                </c:pt>
                <c:pt idx="47">
                  <c:v>9.9681068700602</c:v>
                </c:pt>
                <c:pt idx="48">
                  <c:v>10.2505098798068</c:v>
                </c:pt>
                <c:pt idx="49">
                  <c:v>10.5359632616604</c:v>
                </c:pt>
                <c:pt idx="50">
                  <c:v>10.824467015621</c:v>
                </c:pt>
                <c:pt idx="51">
                  <c:v>11.1160211416885</c:v>
                </c:pt>
                <c:pt idx="52">
                  <c:v>11.410625639863</c:v>
                </c:pt>
                <c:pt idx="53">
                  <c:v>11.7082805101444</c:v>
                </c:pt>
                <c:pt idx="54">
                  <c:v>12.0089857525328</c:v>
                </c:pt>
                <c:pt idx="55">
                  <c:v>12.3127413670281</c:v>
                </c:pt>
                <c:pt idx="56">
                  <c:v>12.6195473536304</c:v>
                </c:pt>
                <c:pt idx="57">
                  <c:v>12.9294037123396</c:v>
                </c:pt>
                <c:pt idx="58">
                  <c:v>13.2423104431558</c:v>
                </c:pt>
                <c:pt idx="59">
                  <c:v>13.5582675460789</c:v>
                </c:pt>
                <c:pt idx="60">
                  <c:v>13.877275021109</c:v>
                </c:pt>
                <c:pt idx="61">
                  <c:v>14.1993328682461</c:v>
                </c:pt>
                <c:pt idx="62">
                  <c:v>14.5244410874901</c:v>
                </c:pt>
                <c:pt idx="63">
                  <c:v>14.8525996788411</c:v>
                </c:pt>
                <c:pt idx="64">
                  <c:v>15.183808642299</c:v>
                </c:pt>
                <c:pt idx="65">
                  <c:v>15.5180679778639</c:v>
                </c:pt>
                <c:pt idx="66">
                  <c:v>15.8553776855357</c:v>
                </c:pt>
                <c:pt idx="67">
                  <c:v>16.1957377653145</c:v>
                </c:pt>
                <c:pt idx="68">
                  <c:v>16.5391482172002</c:v>
                </c:pt>
                <c:pt idx="69">
                  <c:v>16.8856090411929</c:v>
                </c:pt>
                <c:pt idx="70">
                  <c:v>17.2351202372925</c:v>
                </c:pt>
                <c:pt idx="71">
                  <c:v>17.5876818054991</c:v>
                </c:pt>
                <c:pt idx="72">
                  <c:v>17.9432937458127</c:v>
                </c:pt>
                <c:pt idx="73">
                  <c:v>18.3019560582332</c:v>
                </c:pt>
                <c:pt idx="74">
                  <c:v>18.6636687427606</c:v>
                </c:pt>
                <c:pt idx="75">
                  <c:v>19.0284317993951</c:v>
                </c:pt>
                <c:pt idx="76">
                  <c:v>19.3962452281364</c:v>
                </c:pt>
                <c:pt idx="77">
                  <c:v>19.7671090289848</c:v>
                </c:pt>
                <c:pt idx="78">
                  <c:v>20.14102320194</c:v>
                </c:pt>
                <c:pt idx="79">
                  <c:v>20.5179877470023</c:v>
                </c:pt>
                <c:pt idx="80">
                  <c:v>20.8980026641715</c:v>
                </c:pt>
                <c:pt idx="81">
                  <c:v>21.2810679534476</c:v>
                </c:pt>
                <c:pt idx="82">
                  <c:v>21.6671836148307</c:v>
                </c:pt>
                <c:pt idx="83">
                  <c:v>22.0563496483208</c:v>
                </c:pt>
                <c:pt idx="84">
                  <c:v>22.4485660539178</c:v>
                </c:pt>
                <c:pt idx="85">
                  <c:v>22.8438328316217</c:v>
                </c:pt>
                <c:pt idx="86">
                  <c:v>23.2421499814327</c:v>
                </c:pt>
                <c:pt idx="87">
                  <c:v>23.6435175033505</c:v>
                </c:pt>
                <c:pt idx="88">
                  <c:v>24.0479353973754</c:v>
                </c:pt>
                <c:pt idx="89">
                  <c:v>24.4554036635072</c:v>
                </c:pt>
                <c:pt idx="90">
                  <c:v>24.8659223017459</c:v>
                </c:pt>
                <c:pt idx="91">
                  <c:v>25.2794913120916</c:v>
                </c:pt>
                <c:pt idx="92">
                  <c:v>25.6961106945442</c:v>
                </c:pt>
                <c:pt idx="93">
                  <c:v>26.1157804491038</c:v>
                </c:pt>
                <c:pt idx="94">
                  <c:v>26.5385005757704</c:v>
                </c:pt>
                <c:pt idx="95">
                  <c:v>26.9642710745439</c:v>
                </c:pt>
                <c:pt idx="96">
                  <c:v>27.3930919454244</c:v>
                </c:pt>
                <c:pt idx="97">
                  <c:v>27.8249631884118</c:v>
                </c:pt>
                <c:pt idx="98">
                  <c:v>28.2598848035062</c:v>
                </c:pt>
                <c:pt idx="99">
                  <c:v>28.6978567907075</c:v>
                </c:pt>
                <c:pt idx="100">
                  <c:v>29.1388791500158</c:v>
                </c:pt>
                <c:pt idx="101">
                  <c:v>29.582951881431</c:v>
                </c:pt>
                <c:pt idx="102">
                  <c:v>30.0300749849532</c:v>
                </c:pt>
                <c:pt idx="103">
                  <c:v>30.4802484605823</c:v>
                </c:pt>
                <c:pt idx="104">
                  <c:v>30.9334723083184</c:v>
                </c:pt>
                <c:pt idx="105">
                  <c:v>31.3897465281615</c:v>
                </c:pt>
                <c:pt idx="106">
                  <c:v>31.8490711201115</c:v>
                </c:pt>
                <c:pt idx="107">
                  <c:v>32.3114460841685</c:v>
                </c:pt>
                <c:pt idx="108">
                  <c:v>32.7768714203324</c:v>
                </c:pt>
                <c:pt idx="109">
                  <c:v>33.2453471286033</c:v>
                </c:pt>
                <c:pt idx="110">
                  <c:v>33.7168732089811</c:v>
                </c:pt>
                <c:pt idx="111">
                  <c:v>34.1914496614659</c:v>
                </c:pt>
                <c:pt idx="112">
                  <c:v>34.6690764860576</c:v>
                </c:pt>
                <c:pt idx="113">
                  <c:v>35.1497536827563</c:v>
                </c:pt>
                <c:pt idx="114">
                  <c:v>35.633481251562</c:v>
                </c:pt>
                <c:pt idx="115">
                  <c:v>36.1202591924746</c:v>
                </c:pt>
                <c:pt idx="116">
                  <c:v>36.6100875054942</c:v>
                </c:pt>
                <c:pt idx="117">
                  <c:v>37.1029661906207</c:v>
                </c:pt>
                <c:pt idx="118">
                  <c:v>37.5988952478542</c:v>
                </c:pt>
                <c:pt idx="119">
                  <c:v>38.0978746771946</c:v>
                </c:pt>
                <c:pt idx="120">
                  <c:v>38.5999044786419</c:v>
                </c:pt>
                <c:pt idx="121">
                  <c:v>39.0960796427928</c:v>
                </c:pt>
                <c:pt idx="122">
                  <c:v>39.586400169647</c:v>
                </c:pt>
                <c:pt idx="123">
                  <c:v>40.0708660592047</c:v>
                </c:pt>
                <c:pt idx="124">
                  <c:v>40.5494773114658</c:v>
                </c:pt>
                <c:pt idx="125">
                  <c:v>41.0222339264303</c:v>
                </c:pt>
                <c:pt idx="126">
                  <c:v>41.4891359040982</c:v>
                </c:pt>
                <c:pt idx="127">
                  <c:v>41.9501832444696</c:v>
                </c:pt>
                <c:pt idx="128">
                  <c:v>42.4053759475444</c:v>
                </c:pt>
                <c:pt idx="129">
                  <c:v>42.8547140133226</c:v>
                </c:pt>
                <c:pt idx="130">
                  <c:v>43.2981974418043</c:v>
                </c:pt>
                <c:pt idx="131">
                  <c:v>43.7358262329894</c:v>
                </c:pt>
                <c:pt idx="132">
                  <c:v>44.1676003868778</c:v>
                </c:pt>
                <c:pt idx="133">
                  <c:v>44.5935199034697</c:v>
                </c:pt>
                <c:pt idx="134">
                  <c:v>45.0135847827651</c:v>
                </c:pt>
                <c:pt idx="135">
                  <c:v>45.4277950247638</c:v>
                </c:pt>
                <c:pt idx="136">
                  <c:v>45.840971299265</c:v>
                </c:pt>
                <c:pt idx="137">
                  <c:v>46.2531136062685</c:v>
                </c:pt>
                <c:pt idx="138">
                  <c:v>46.6642219457744</c:v>
                </c:pt>
                <c:pt idx="139">
                  <c:v>47.0742963177827</c:v>
                </c:pt>
                <c:pt idx="140">
                  <c:v>47.4833367222934</c:v>
                </c:pt>
                <c:pt idx="141">
                  <c:v>47.8913431593065</c:v>
                </c:pt>
                <c:pt idx="142">
                  <c:v>48.2983156288219</c:v>
                </c:pt>
                <c:pt idx="143">
                  <c:v>48.7042541308398</c:v>
                </c:pt>
                <c:pt idx="144">
                  <c:v>49.10915866536</c:v>
                </c:pt>
                <c:pt idx="145">
                  <c:v>49.5130292323826</c:v>
                </c:pt>
                <c:pt idx="146">
                  <c:v>49.9158658319076</c:v>
                </c:pt>
                <c:pt idx="147">
                  <c:v>50.3176684639349</c:v>
                </c:pt>
                <c:pt idx="148">
                  <c:v>50.7184371284647</c:v>
                </c:pt>
                <c:pt idx="149">
                  <c:v>51.1181718254968</c:v>
                </c:pt>
                <c:pt idx="150">
                  <c:v>51.5168725550314</c:v>
                </c:pt>
                <c:pt idx="151">
                  <c:v>51.9195244080153</c:v>
                </c:pt>
                <c:pt idx="152">
                  <c:v>52.3261273844487</c:v>
                </c:pt>
                <c:pt idx="153">
                  <c:v>52.7366814843315</c:v>
                </c:pt>
                <c:pt idx="154">
                  <c:v>53.1511867076637</c:v>
                </c:pt>
                <c:pt idx="155">
                  <c:v>53.5696430544453</c:v>
                </c:pt>
                <c:pt idx="156">
                  <c:v>53.9920505246764</c:v>
                </c:pt>
                <c:pt idx="157">
                  <c:v>54.4184091183568</c:v>
                </c:pt>
                <c:pt idx="158">
                  <c:v>54.8487188354867</c:v>
                </c:pt>
                <c:pt idx="159">
                  <c:v>55.2829796760661</c:v>
                </c:pt>
                <c:pt idx="160">
                  <c:v>55.7211916400948</c:v>
                </c:pt>
                <c:pt idx="161">
                  <c:v>56.1633547275729</c:v>
                </c:pt>
                <c:pt idx="162">
                  <c:v>56.6094689385005</c:v>
                </c:pt>
                <c:pt idx="163">
                  <c:v>57.0595342728775</c:v>
                </c:pt>
                <c:pt idx="164">
                  <c:v>57.5135507307039</c:v>
                </c:pt>
                <c:pt idx="165">
                  <c:v>57.9715183119797</c:v>
                </c:pt>
                <c:pt idx="166">
                  <c:v>58.4390268893115</c:v>
                </c:pt>
                <c:pt idx="167">
                  <c:v>58.9160764626992</c:v>
                </c:pt>
                <c:pt idx="168">
                  <c:v>59.4026670321429</c:v>
                </c:pt>
                <c:pt idx="169">
                  <c:v>59.8987985976425</c:v>
                </c:pt>
                <c:pt idx="170">
                  <c:v>60.404471159198</c:v>
                </c:pt>
                <c:pt idx="171">
                  <c:v>60.9196847168095</c:v>
                </c:pt>
                <c:pt idx="172">
                  <c:v>61.4444392704768</c:v>
                </c:pt>
                <c:pt idx="173">
                  <c:v>61.9787348202002</c:v>
                </c:pt>
                <c:pt idx="174">
                  <c:v>62.5225713659795</c:v>
                </c:pt>
                <c:pt idx="175">
                  <c:v>63.0759489078148</c:v>
                </c:pt>
                <c:pt idx="176">
                  <c:v>63.6388674457059</c:v>
                </c:pt>
                <c:pt idx="177">
                  <c:v>64.211326979653</c:v>
                </c:pt>
                <c:pt idx="178">
                  <c:v>64.7933275096561</c:v>
                </c:pt>
                <c:pt idx="179">
                  <c:v>65.3848690357151</c:v>
                </c:pt>
                <c:pt idx="180">
                  <c:v>65.98595155783</c:v>
                </c:pt>
                <c:pt idx="181">
                  <c:v>66.596575076001</c:v>
                </c:pt>
                <c:pt idx="182">
                  <c:v>67.2199584259409</c:v>
                </c:pt>
                <c:pt idx="183">
                  <c:v>67.8561016076499</c:v>
                </c:pt>
                <c:pt idx="184">
                  <c:v>68.5050046211278</c:v>
                </c:pt>
                <c:pt idx="185">
                  <c:v>69.1666674663747</c:v>
                </c:pt>
                <c:pt idx="186">
                  <c:v>69.8410901433906</c:v>
                </c:pt>
                <c:pt idx="187">
                  <c:v>70.5282726521755</c:v>
                </c:pt>
                <c:pt idx="188">
                  <c:v>71.2282149927294</c:v>
                </c:pt>
                <c:pt idx="189">
                  <c:v>71.9409171650523</c:v>
                </c:pt>
                <c:pt idx="190">
                  <c:v>72.6663791691442</c:v>
                </c:pt>
                <c:pt idx="191">
                  <c:v>73.4046010050051</c:v>
                </c:pt>
                <c:pt idx="192">
                  <c:v>74.155582672635</c:v>
                </c:pt>
                <c:pt idx="193">
                  <c:v>74.9193241720339</c:v>
                </c:pt>
                <c:pt idx="194">
                  <c:v>75.6534570142427</c:v>
                </c:pt>
                <c:pt idx="195">
                  <c:v>76.3579811992612</c:v>
                </c:pt>
                <c:pt idx="196">
                  <c:v>77.0328967270895</c:v>
                </c:pt>
                <c:pt idx="197">
                  <c:v>77.6782035977276</c:v>
                </c:pt>
                <c:pt idx="198">
                  <c:v>78.2939018111756</c:v>
                </c:pt>
                <c:pt idx="199">
                  <c:v>78.8799913674333</c:v>
                </c:pt>
                <c:pt idx="200">
                  <c:v>79.4364722665008</c:v>
                </c:pt>
                <c:pt idx="201">
                  <c:v>79.9633445083782</c:v>
                </c:pt>
                <c:pt idx="202">
                  <c:v>80.4606080930655</c:v>
                </c:pt>
                <c:pt idx="203">
                  <c:v>80.9469578669248</c:v>
                </c:pt>
                <c:pt idx="204">
                  <c:v>81.4223938299562</c:v>
                </c:pt>
                <c:pt idx="205">
                  <c:v>81.8869159821596</c:v>
                </c:pt>
                <c:pt idx="206">
                  <c:v>82.3405243235352</c:v>
                </c:pt>
                <c:pt idx="207">
                  <c:v>82.7832188540827</c:v>
                </c:pt>
                <c:pt idx="208">
                  <c:v>83.2149995738023</c:v>
                </c:pt>
                <c:pt idx="209">
                  <c:v>83.635866482694</c:v>
                </c:pt>
                <c:pt idx="210">
                  <c:v>84.0458195807577</c:v>
                </c:pt>
                <c:pt idx="211">
                  <c:v>84.4448588679935</c:v>
                </c:pt>
                <c:pt idx="212">
                  <c:v>84.8329843444013</c:v>
                </c:pt>
                <c:pt idx="213">
                  <c:v>85.2101960099812</c:v>
                </c:pt>
                <c:pt idx="214">
                  <c:v>85.5764938647332</c:v>
                </c:pt>
                <c:pt idx="215">
                  <c:v>85.9318779086572</c:v>
                </c:pt>
                <c:pt idx="216">
                  <c:v>86.2763481417533</c:v>
                </c:pt>
                <c:pt idx="217">
                  <c:v>86.6099045640214</c:v>
                </c:pt>
                <c:pt idx="218">
                  <c:v>86.9340642228397</c:v>
                </c:pt>
                <c:pt idx="219">
                  <c:v>87.2488271182084</c:v>
                </c:pt>
                <c:pt idx="220">
                  <c:v>87.5541932501274</c:v>
                </c:pt>
                <c:pt idx="221">
                  <c:v>87.8501626185966</c:v>
                </c:pt>
                <c:pt idx="222">
                  <c:v>88.1367352236162</c:v>
                </c:pt>
                <c:pt idx="223">
                  <c:v>88.4139110651861</c:v>
                </c:pt>
                <c:pt idx="224">
                  <c:v>88.6816901433062</c:v>
                </c:pt>
                <c:pt idx="225">
                  <c:v>88.9400724579766</c:v>
                </c:pt>
                <c:pt idx="226">
                  <c:v>89.1890580091973</c:v>
                </c:pt>
                <c:pt idx="227">
                  <c:v>89.4286467969683</c:v>
                </c:pt>
                <c:pt idx="228">
                  <c:v>89.6588388212897</c:v>
                </c:pt>
                <c:pt idx="229">
                  <c:v>89.8796340821612</c:v>
                </c:pt>
                <c:pt idx="230">
                  <c:v>90.0910325795831</c:v>
                </c:pt>
                <c:pt idx="231">
                  <c:v>90.2930343135553</c:v>
                </c:pt>
                <c:pt idx="232">
                  <c:v>90.4856392840777</c:v>
                </c:pt>
                <c:pt idx="233">
                  <c:v>90.6688474911504</c:v>
                </c:pt>
                <c:pt idx="234">
                  <c:v>90.8426589347735</c:v>
                </c:pt>
                <c:pt idx="235">
                  <c:v>91.0070736149469</c:v>
                </c:pt>
                <c:pt idx="236">
                  <c:v>91.1620915316705</c:v>
                </c:pt>
                <c:pt idx="237">
                  <c:v>91.3077126849444</c:v>
                </c:pt>
                <c:pt idx="238">
                  <c:v>91.4439370747686</c:v>
                </c:pt>
                <c:pt idx="239">
                  <c:v>91.570764701143</c:v>
                </c:pt>
                <c:pt idx="240">
                  <c:v>91.6881955640677</c:v>
                </c:pt>
                <c:pt idx="241">
                  <c:v>91.7962296635428</c:v>
                </c:pt>
                <c:pt idx="242">
                  <c:v>91.8948669995682</c:v>
                </c:pt>
                <c:pt idx="243">
                  <c:v>91.992947092478</c:v>
                </c:pt>
                <c:pt idx="244">
                  <c:v>92.0904699422723</c:v>
                </c:pt>
                <c:pt idx="245">
                  <c:v>92.1874355489512</c:v>
                </c:pt>
                <c:pt idx="246">
                  <c:v>92.2838439125145</c:v>
                </c:pt>
                <c:pt idx="247">
                  <c:v>92.3796950329624</c:v>
                </c:pt>
                <c:pt idx="248">
                  <c:v>92.4749889102947</c:v>
                </c:pt>
                <c:pt idx="249">
                  <c:v>92.5697255445116</c:v>
                </c:pt>
                <c:pt idx="250">
                  <c:v>92.663904935613</c:v>
                </c:pt>
                <c:pt idx="251">
                  <c:v>92.7575270835989</c:v>
                </c:pt>
                <c:pt idx="252">
                  <c:v>92.8505919884693</c:v>
                </c:pt>
                <c:pt idx="253">
                  <c:v>92.9430996502243</c:v>
                </c:pt>
                <c:pt idx="254">
                  <c:v>93.0350500688637</c:v>
                </c:pt>
                <c:pt idx="255">
                  <c:v>93.1264432443876</c:v>
                </c:pt>
                <c:pt idx="256">
                  <c:v>93.2172791767961</c:v>
                </c:pt>
                <c:pt idx="257">
                  <c:v>93.3075578660891</c:v>
                </c:pt>
                <c:pt idx="258">
                  <c:v>93.3972793122666</c:v>
                </c:pt>
                <c:pt idx="259">
                  <c:v>93.4864435153285</c:v>
                </c:pt>
                <c:pt idx="260">
                  <c:v>93.575050475275</c:v>
                </c:pt>
                <c:pt idx="261">
                  <c:v>93.6631001921061</c:v>
                </c:pt>
                <c:pt idx="262">
                  <c:v>93.7505926658216</c:v>
                </c:pt>
                <c:pt idx="263">
                  <c:v>93.8375278964216</c:v>
                </c:pt>
                <c:pt idx="264">
                  <c:v>93.9239058839062</c:v>
                </c:pt>
                <c:pt idx="265">
                  <c:v>94.0097266282752</c:v>
                </c:pt>
                <c:pt idx="266">
                  <c:v>94.0949901295288</c:v>
                </c:pt>
                <c:pt idx="267">
                  <c:v>94.1796963876669</c:v>
                </c:pt>
                <c:pt idx="268">
                  <c:v>94.2638454026894</c:v>
                </c:pt>
                <c:pt idx="269">
                  <c:v>94.3474371745965</c:v>
                </c:pt>
                <c:pt idx="270">
                  <c:v>94.4304717033881</c:v>
                </c:pt>
                <c:pt idx="271">
                  <c:v>94.5129489890642</c:v>
                </c:pt>
                <c:pt idx="272">
                  <c:v>94.5948690316249</c:v>
                </c:pt>
                <c:pt idx="273">
                  <c:v>94.67623183107</c:v>
                </c:pt>
                <c:pt idx="274">
                  <c:v>94.7570373873997</c:v>
                </c:pt>
                <c:pt idx="275">
                  <c:v>94.8372857006138</c:v>
                </c:pt>
                <c:pt idx="276">
                  <c:v>94.9169767707125</c:v>
                </c:pt>
                <c:pt idx="277">
                  <c:v>94.9961105976957</c:v>
                </c:pt>
                <c:pt idx="278">
                  <c:v>95.0746871815634</c:v>
                </c:pt>
                <c:pt idx="279">
                  <c:v>95.1527065223156</c:v>
                </c:pt>
                <c:pt idx="280">
                  <c:v>95.2301686199523</c:v>
                </c:pt>
                <c:pt idx="281">
                  <c:v>95.3070734744735</c:v>
                </c:pt>
                <c:pt idx="282">
                  <c:v>95.3834210858792</c:v>
                </c:pt>
                <c:pt idx="283">
                  <c:v>95.4592114541695</c:v>
                </c:pt>
                <c:pt idx="284">
                  <c:v>95.5344445793442</c:v>
                </c:pt>
                <c:pt idx="285">
                  <c:v>95.6091204614035</c:v>
                </c:pt>
                <c:pt idx="286">
                  <c:v>95.6832391003473</c:v>
                </c:pt>
                <c:pt idx="287">
                  <c:v>95.7568004961756</c:v>
                </c:pt>
                <c:pt idx="288">
                  <c:v>95.8298046488884</c:v>
                </c:pt>
                <c:pt idx="289">
                  <c:v>95.9022515584857</c:v>
                </c:pt>
                <c:pt idx="290">
                  <c:v>95.9741412249675</c:v>
                </c:pt>
                <c:pt idx="291">
                  <c:v>96.0454736483338</c:v>
                </c:pt>
                <c:pt idx="292">
                  <c:v>96.1162488285847</c:v>
                </c:pt>
                <c:pt idx="293">
                  <c:v>96.18646676572</c:v>
                </c:pt>
                <c:pt idx="294">
                  <c:v>96.2561274597399</c:v>
                </c:pt>
                <c:pt idx="295">
                  <c:v>96.3252309106442</c:v>
                </c:pt>
                <c:pt idx="296">
                  <c:v>96.3937771184331</c:v>
                </c:pt>
                <c:pt idx="297">
                  <c:v>96.4617660831065</c:v>
                </c:pt>
                <c:pt idx="298">
                  <c:v>96.5291978046644</c:v>
                </c:pt>
                <c:pt idx="299">
                  <c:v>96.5960722831068</c:v>
                </c:pt>
                <c:pt idx="300">
                  <c:v>96.6623895184338</c:v>
                </c:pt>
                <c:pt idx="301">
                  <c:v>96.7281495106452</c:v>
                </c:pt>
                <c:pt idx="302">
                  <c:v>96.7933522597411</c:v>
                </c:pt>
                <c:pt idx="303">
                  <c:v>96.8579977657216</c:v>
                </c:pt>
                <c:pt idx="304">
                  <c:v>96.9220860285866</c:v>
                </c:pt>
                <c:pt idx="305">
                  <c:v>96.985617048336</c:v>
                </c:pt>
                <c:pt idx="306">
                  <c:v>97.04859082497</c:v>
                </c:pt>
                <c:pt idx="307">
                  <c:v>97.1110073584885</c:v>
                </c:pt>
                <c:pt idx="308">
                  <c:v>97.1728666488916</c:v>
                </c:pt>
                <c:pt idx="309">
                  <c:v>97.2341686961791</c:v>
                </c:pt>
                <c:pt idx="310">
                  <c:v>97.2949135003511</c:v>
                </c:pt>
                <c:pt idx="311">
                  <c:v>97.3551010614076</c:v>
                </c:pt>
                <c:pt idx="312">
                  <c:v>97.4147313793487</c:v>
                </c:pt>
                <c:pt idx="313">
                  <c:v>97.4738044541742</c:v>
                </c:pt>
                <c:pt idx="314">
                  <c:v>97.5323202858843</c:v>
                </c:pt>
                <c:pt idx="315">
                  <c:v>97.5902788744789</c:v>
                </c:pt>
                <c:pt idx="316">
                  <c:v>97.647680219958</c:v>
                </c:pt>
                <c:pt idx="317">
                  <c:v>97.7045243223216</c:v>
                </c:pt>
                <c:pt idx="318">
                  <c:v>97.7608111815697</c:v>
                </c:pt>
                <c:pt idx="319">
                  <c:v>97.8165407977023</c:v>
                </c:pt>
                <c:pt idx="320">
                  <c:v>97.8717131707194</c:v>
                </c:pt>
                <c:pt idx="321">
                  <c:v>97.926328300621</c:v>
                </c:pt>
                <c:pt idx="322">
                  <c:v>97.9803861874071</c:v>
                </c:pt>
                <c:pt idx="323">
                  <c:v>98.0338868310778</c:v>
                </c:pt>
                <c:pt idx="324">
                  <c:v>98.0868302316329</c:v>
                </c:pt>
                <c:pt idx="325">
                  <c:v>98.1392163890726</c:v>
                </c:pt>
                <c:pt idx="326">
                  <c:v>98.1910453033968</c:v>
                </c:pt>
                <c:pt idx="327">
                  <c:v>98.2423169746055</c:v>
                </c:pt>
                <c:pt idx="328">
                  <c:v>98.2930314026987</c:v>
                </c:pt>
                <c:pt idx="329">
                  <c:v>98.3431885876764</c:v>
                </c:pt>
                <c:pt idx="330">
                  <c:v>98.3927885295386</c:v>
                </c:pt>
                <c:pt idx="331">
                  <c:v>98.4418312282854</c:v>
                </c:pt>
                <c:pt idx="332">
                  <c:v>98.4903166839166</c:v>
                </c:pt>
                <c:pt idx="333">
                  <c:v>98.5382448964323</c:v>
                </c:pt>
                <c:pt idx="334">
                  <c:v>98.5856158658326</c:v>
                </c:pt>
                <c:pt idx="335">
                  <c:v>98.6329723299687</c:v>
                </c:pt>
                <c:pt idx="336">
                  <c:v>98.6803142888407</c:v>
                </c:pt>
                <c:pt idx="337">
                  <c:v>98.7276417424484</c:v>
                </c:pt>
                <c:pt idx="338">
                  <c:v>98.774954690792</c:v>
                </c:pt>
                <c:pt idx="339">
                  <c:v>98.8222531338714</c:v>
                </c:pt>
                <c:pt idx="340">
                  <c:v>98.8695370716866</c:v>
                </c:pt>
                <c:pt idx="341">
                  <c:v>98.9168065042377</c:v>
                </c:pt>
                <c:pt idx="342">
                  <c:v>98.9640614315246</c:v>
                </c:pt>
                <c:pt idx="343">
                  <c:v>99.0113018535473</c:v>
                </c:pt>
                <c:pt idx="344">
                  <c:v>99.0585277703058</c:v>
                </c:pt>
                <c:pt idx="345">
                  <c:v>99.1057391818002</c:v>
                </c:pt>
                <c:pt idx="346">
                  <c:v>99.1529360880304</c:v>
                </c:pt>
                <c:pt idx="347">
                  <c:v>99.2001184889964</c:v>
                </c:pt>
                <c:pt idx="348">
                  <c:v>99.2472863846982</c:v>
                </c:pt>
                <c:pt idx="349">
                  <c:v>99.2944397751359</c:v>
                </c:pt>
                <c:pt idx="350">
                  <c:v>99.3415786603094</c:v>
                </c:pt>
                <c:pt idx="351">
                  <c:v>99.3887030402187</c:v>
                </c:pt>
                <c:pt idx="352">
                  <c:v>99.4358129148638</c:v>
                </c:pt>
                <c:pt idx="353">
                  <c:v>99.4829082842448</c:v>
                </c:pt>
                <c:pt idx="354">
                  <c:v>99.5299891483616</c:v>
                </c:pt>
                <c:pt idx="355">
                  <c:v>99.5770555072143</c:v>
                </c:pt>
                <c:pt idx="356">
                  <c:v>99.6241073608027</c:v>
                </c:pt>
                <c:pt idx="357">
                  <c:v>99.6711447091269</c:v>
                </c:pt>
                <c:pt idx="358">
                  <c:v>99.7181675521871</c:v>
                </c:pt>
                <c:pt idx="359">
                  <c:v>99.765175889983</c:v>
                </c:pt>
                <c:pt idx="360">
                  <c:v>99.8121697225147</c:v>
                </c:pt>
                <c:pt idx="361">
                  <c:v>99.8591490497823</c:v>
                </c:pt>
                <c:pt idx="362">
                  <c:v>99.9061138717857</c:v>
                </c:pt>
                <c:pt idx="363">
                  <c:v>99.9530641885249</c:v>
                </c:pt>
                <c:pt idx="364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label 6</c:f>
              <c:strCache>
                <c:ptCount val="1"/>
                <c:pt idx="0">
                  <c:v>Column K</c:v>
                </c:pt>
              </c:strCache>
            </c:strRef>
          </c:tx>
          <c:spPr>
            <a:solidFill>
              <a:srgbClr val="ff0000"/>
            </a:solidFill>
            <a:ln w="3816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7</c:f>
              <c:numCache>
                <c:formatCode>General</c:formatCode>
                <c:ptCount val="365"/>
                <c:pt idx="0">
                  <c:v>44242</c:v>
                </c:pt>
                <c:pt idx="1">
                  <c:v>44243</c:v>
                </c:pt>
                <c:pt idx="2">
                  <c:v>44244</c:v>
                </c:pt>
                <c:pt idx="3">
                  <c:v>44245</c:v>
                </c:pt>
                <c:pt idx="4">
                  <c:v>44246</c:v>
                </c:pt>
                <c:pt idx="5">
                  <c:v>44247</c:v>
                </c:pt>
                <c:pt idx="6">
                  <c:v>44248</c:v>
                </c:pt>
                <c:pt idx="7">
                  <c:v>44249</c:v>
                </c:pt>
                <c:pt idx="8">
                  <c:v>44250</c:v>
                </c:pt>
                <c:pt idx="9">
                  <c:v>44251</c:v>
                </c:pt>
                <c:pt idx="10">
                  <c:v>44252</c:v>
                </c:pt>
                <c:pt idx="11">
                  <c:v>44253</c:v>
                </c:pt>
                <c:pt idx="12">
                  <c:v>44254</c:v>
                </c:pt>
                <c:pt idx="13">
                  <c:v>44255</c:v>
                </c:pt>
                <c:pt idx="14">
                  <c:v>44256</c:v>
                </c:pt>
                <c:pt idx="15">
                  <c:v>44257</c:v>
                </c:pt>
                <c:pt idx="16">
                  <c:v>44258</c:v>
                </c:pt>
                <c:pt idx="17">
                  <c:v>44259</c:v>
                </c:pt>
                <c:pt idx="18">
                  <c:v>44260</c:v>
                </c:pt>
                <c:pt idx="19">
                  <c:v>44261</c:v>
                </c:pt>
                <c:pt idx="20">
                  <c:v>44262</c:v>
                </c:pt>
                <c:pt idx="21">
                  <c:v>44263</c:v>
                </c:pt>
                <c:pt idx="22">
                  <c:v>44264</c:v>
                </c:pt>
                <c:pt idx="23">
                  <c:v>44265</c:v>
                </c:pt>
                <c:pt idx="24">
                  <c:v>44266</c:v>
                </c:pt>
                <c:pt idx="25">
                  <c:v>44267</c:v>
                </c:pt>
                <c:pt idx="26">
                  <c:v>44268</c:v>
                </c:pt>
                <c:pt idx="27">
                  <c:v>44269</c:v>
                </c:pt>
                <c:pt idx="28">
                  <c:v>44270</c:v>
                </c:pt>
                <c:pt idx="29">
                  <c:v>44271</c:v>
                </c:pt>
                <c:pt idx="30">
                  <c:v>44272</c:v>
                </c:pt>
                <c:pt idx="31">
                  <c:v>44273</c:v>
                </c:pt>
                <c:pt idx="32">
                  <c:v>44274</c:v>
                </c:pt>
                <c:pt idx="33">
                  <c:v>44275</c:v>
                </c:pt>
                <c:pt idx="34">
                  <c:v>44276</c:v>
                </c:pt>
                <c:pt idx="35">
                  <c:v>44277</c:v>
                </c:pt>
                <c:pt idx="36">
                  <c:v>44278</c:v>
                </c:pt>
                <c:pt idx="37">
                  <c:v>44279</c:v>
                </c:pt>
                <c:pt idx="38">
                  <c:v>44280</c:v>
                </c:pt>
                <c:pt idx="39">
                  <c:v>44281</c:v>
                </c:pt>
                <c:pt idx="40">
                  <c:v>44282</c:v>
                </c:pt>
                <c:pt idx="41">
                  <c:v>44283</c:v>
                </c:pt>
                <c:pt idx="42">
                  <c:v>44284</c:v>
                </c:pt>
                <c:pt idx="43">
                  <c:v>44285</c:v>
                </c:pt>
                <c:pt idx="44">
                  <c:v>44286</c:v>
                </c:pt>
                <c:pt idx="45">
                  <c:v>44287</c:v>
                </c:pt>
                <c:pt idx="46">
                  <c:v>44288</c:v>
                </c:pt>
                <c:pt idx="47">
                  <c:v>44289</c:v>
                </c:pt>
                <c:pt idx="48">
                  <c:v>44290</c:v>
                </c:pt>
                <c:pt idx="49">
                  <c:v>44291</c:v>
                </c:pt>
                <c:pt idx="50">
                  <c:v>44292</c:v>
                </c:pt>
                <c:pt idx="51">
                  <c:v>44293</c:v>
                </c:pt>
                <c:pt idx="52">
                  <c:v>44294</c:v>
                </c:pt>
                <c:pt idx="53">
                  <c:v>44295</c:v>
                </c:pt>
                <c:pt idx="54">
                  <c:v>44296</c:v>
                </c:pt>
                <c:pt idx="55">
                  <c:v>44297</c:v>
                </c:pt>
                <c:pt idx="56">
                  <c:v>44298</c:v>
                </c:pt>
                <c:pt idx="57">
                  <c:v>44299</c:v>
                </c:pt>
                <c:pt idx="58">
                  <c:v>44300</c:v>
                </c:pt>
                <c:pt idx="59">
                  <c:v>44301</c:v>
                </c:pt>
                <c:pt idx="60">
                  <c:v>44302</c:v>
                </c:pt>
                <c:pt idx="61">
                  <c:v>44303</c:v>
                </c:pt>
                <c:pt idx="62">
                  <c:v>44304</c:v>
                </c:pt>
                <c:pt idx="63">
                  <c:v>44305</c:v>
                </c:pt>
                <c:pt idx="64">
                  <c:v>44306</c:v>
                </c:pt>
                <c:pt idx="65">
                  <c:v>44307</c:v>
                </c:pt>
                <c:pt idx="66">
                  <c:v>44308</c:v>
                </c:pt>
                <c:pt idx="67">
                  <c:v>44309</c:v>
                </c:pt>
                <c:pt idx="68">
                  <c:v>44310</c:v>
                </c:pt>
                <c:pt idx="69">
                  <c:v>44311</c:v>
                </c:pt>
                <c:pt idx="70">
                  <c:v>44312</c:v>
                </c:pt>
                <c:pt idx="71">
                  <c:v>44313</c:v>
                </c:pt>
                <c:pt idx="72">
                  <c:v>44314</c:v>
                </c:pt>
                <c:pt idx="73">
                  <c:v>44315</c:v>
                </c:pt>
                <c:pt idx="74">
                  <c:v>44316</c:v>
                </c:pt>
                <c:pt idx="75">
                  <c:v>44317</c:v>
                </c:pt>
                <c:pt idx="76">
                  <c:v>44318</c:v>
                </c:pt>
                <c:pt idx="77">
                  <c:v>44319</c:v>
                </c:pt>
                <c:pt idx="78">
                  <c:v>44320</c:v>
                </c:pt>
                <c:pt idx="79">
                  <c:v>44321</c:v>
                </c:pt>
                <c:pt idx="80">
                  <c:v>44322</c:v>
                </c:pt>
                <c:pt idx="81">
                  <c:v>44323</c:v>
                </c:pt>
                <c:pt idx="82">
                  <c:v>44324</c:v>
                </c:pt>
                <c:pt idx="83">
                  <c:v>44325</c:v>
                </c:pt>
                <c:pt idx="84">
                  <c:v>44326</c:v>
                </c:pt>
                <c:pt idx="85">
                  <c:v>44327</c:v>
                </c:pt>
                <c:pt idx="86">
                  <c:v>44328</c:v>
                </c:pt>
                <c:pt idx="87">
                  <c:v>44329</c:v>
                </c:pt>
                <c:pt idx="88">
                  <c:v>44330</c:v>
                </c:pt>
                <c:pt idx="89">
                  <c:v>44331</c:v>
                </c:pt>
                <c:pt idx="90">
                  <c:v>44332</c:v>
                </c:pt>
                <c:pt idx="91">
                  <c:v>44333</c:v>
                </c:pt>
                <c:pt idx="92">
                  <c:v>44334</c:v>
                </c:pt>
                <c:pt idx="93">
                  <c:v>44335</c:v>
                </c:pt>
                <c:pt idx="94">
                  <c:v>44336</c:v>
                </c:pt>
                <c:pt idx="95">
                  <c:v>44337</c:v>
                </c:pt>
                <c:pt idx="96">
                  <c:v>44338</c:v>
                </c:pt>
                <c:pt idx="97">
                  <c:v>44339</c:v>
                </c:pt>
                <c:pt idx="98">
                  <c:v>44340</c:v>
                </c:pt>
                <c:pt idx="99">
                  <c:v>44341</c:v>
                </c:pt>
                <c:pt idx="100">
                  <c:v>44342</c:v>
                </c:pt>
                <c:pt idx="101">
                  <c:v>44343</c:v>
                </c:pt>
                <c:pt idx="102">
                  <c:v>44344</c:v>
                </c:pt>
                <c:pt idx="103">
                  <c:v>44345</c:v>
                </c:pt>
                <c:pt idx="104">
                  <c:v>44346</c:v>
                </c:pt>
                <c:pt idx="105">
                  <c:v>44347</c:v>
                </c:pt>
                <c:pt idx="106">
                  <c:v>44348</c:v>
                </c:pt>
                <c:pt idx="107">
                  <c:v>44349</c:v>
                </c:pt>
                <c:pt idx="108">
                  <c:v>44350</c:v>
                </c:pt>
                <c:pt idx="109">
                  <c:v>44351</c:v>
                </c:pt>
                <c:pt idx="110">
                  <c:v>44352</c:v>
                </c:pt>
                <c:pt idx="111">
                  <c:v>44353</c:v>
                </c:pt>
                <c:pt idx="112">
                  <c:v>44354</c:v>
                </c:pt>
                <c:pt idx="113">
                  <c:v>44355</c:v>
                </c:pt>
                <c:pt idx="114">
                  <c:v>44356</c:v>
                </c:pt>
                <c:pt idx="115">
                  <c:v>44357</c:v>
                </c:pt>
                <c:pt idx="116">
                  <c:v>44358</c:v>
                </c:pt>
                <c:pt idx="117">
                  <c:v>44359</c:v>
                </c:pt>
                <c:pt idx="118">
                  <c:v>44360</c:v>
                </c:pt>
                <c:pt idx="119">
                  <c:v>44361</c:v>
                </c:pt>
                <c:pt idx="120">
                  <c:v>44362</c:v>
                </c:pt>
                <c:pt idx="121">
                  <c:v>44363</c:v>
                </c:pt>
                <c:pt idx="122">
                  <c:v>44364</c:v>
                </c:pt>
                <c:pt idx="123">
                  <c:v>44365</c:v>
                </c:pt>
                <c:pt idx="124">
                  <c:v>44366</c:v>
                </c:pt>
                <c:pt idx="125">
                  <c:v>44367</c:v>
                </c:pt>
                <c:pt idx="126">
                  <c:v>44368</c:v>
                </c:pt>
                <c:pt idx="127">
                  <c:v>44369</c:v>
                </c:pt>
                <c:pt idx="128">
                  <c:v>44370</c:v>
                </c:pt>
                <c:pt idx="129">
                  <c:v>44371</c:v>
                </c:pt>
                <c:pt idx="130">
                  <c:v>44372</c:v>
                </c:pt>
                <c:pt idx="131">
                  <c:v>44373</c:v>
                </c:pt>
                <c:pt idx="132">
                  <c:v>44374</c:v>
                </c:pt>
                <c:pt idx="133">
                  <c:v>44375</c:v>
                </c:pt>
                <c:pt idx="134">
                  <c:v>44376</c:v>
                </c:pt>
                <c:pt idx="135">
                  <c:v>44377</c:v>
                </c:pt>
                <c:pt idx="136">
                  <c:v>44378</c:v>
                </c:pt>
                <c:pt idx="137">
                  <c:v>44379</c:v>
                </c:pt>
                <c:pt idx="138">
                  <c:v>44380</c:v>
                </c:pt>
                <c:pt idx="139">
                  <c:v>44381</c:v>
                </c:pt>
                <c:pt idx="140">
                  <c:v>44382</c:v>
                </c:pt>
                <c:pt idx="141">
                  <c:v>44383</c:v>
                </c:pt>
                <c:pt idx="142">
                  <c:v>44384</c:v>
                </c:pt>
                <c:pt idx="143">
                  <c:v>44385</c:v>
                </c:pt>
                <c:pt idx="144">
                  <c:v>44386</c:v>
                </c:pt>
                <c:pt idx="145">
                  <c:v>44387</c:v>
                </c:pt>
                <c:pt idx="146">
                  <c:v>44388</c:v>
                </c:pt>
                <c:pt idx="147">
                  <c:v>44389</c:v>
                </c:pt>
                <c:pt idx="148">
                  <c:v>44390</c:v>
                </c:pt>
                <c:pt idx="149">
                  <c:v>44391</c:v>
                </c:pt>
                <c:pt idx="150">
                  <c:v>44392</c:v>
                </c:pt>
                <c:pt idx="151">
                  <c:v>44393</c:v>
                </c:pt>
                <c:pt idx="152">
                  <c:v>44394</c:v>
                </c:pt>
                <c:pt idx="153">
                  <c:v>44395</c:v>
                </c:pt>
                <c:pt idx="154">
                  <c:v>44396</c:v>
                </c:pt>
                <c:pt idx="155">
                  <c:v>44397</c:v>
                </c:pt>
                <c:pt idx="156">
                  <c:v>44398</c:v>
                </c:pt>
                <c:pt idx="157">
                  <c:v>44399</c:v>
                </c:pt>
                <c:pt idx="158">
                  <c:v>44400</c:v>
                </c:pt>
                <c:pt idx="159">
                  <c:v>44401</c:v>
                </c:pt>
                <c:pt idx="160">
                  <c:v>44402</c:v>
                </c:pt>
                <c:pt idx="161">
                  <c:v>44403</c:v>
                </c:pt>
                <c:pt idx="162">
                  <c:v>44404</c:v>
                </c:pt>
                <c:pt idx="163">
                  <c:v>44405</c:v>
                </c:pt>
                <c:pt idx="164">
                  <c:v>44406</c:v>
                </c:pt>
                <c:pt idx="165">
                  <c:v>44407</c:v>
                </c:pt>
                <c:pt idx="166">
                  <c:v>44408</c:v>
                </c:pt>
                <c:pt idx="167">
                  <c:v>44409</c:v>
                </c:pt>
                <c:pt idx="168">
                  <c:v>44410</c:v>
                </c:pt>
                <c:pt idx="169">
                  <c:v>44411</c:v>
                </c:pt>
                <c:pt idx="170">
                  <c:v>44412</c:v>
                </c:pt>
                <c:pt idx="171">
                  <c:v>44413</c:v>
                </c:pt>
                <c:pt idx="172">
                  <c:v>44414</c:v>
                </c:pt>
                <c:pt idx="173">
                  <c:v>44415</c:v>
                </c:pt>
                <c:pt idx="174">
                  <c:v>44416</c:v>
                </c:pt>
                <c:pt idx="175">
                  <c:v>44417</c:v>
                </c:pt>
                <c:pt idx="176">
                  <c:v>44418</c:v>
                </c:pt>
                <c:pt idx="177">
                  <c:v>44419</c:v>
                </c:pt>
                <c:pt idx="178">
                  <c:v>44420</c:v>
                </c:pt>
                <c:pt idx="179">
                  <c:v>44421</c:v>
                </c:pt>
                <c:pt idx="180">
                  <c:v>44422</c:v>
                </c:pt>
                <c:pt idx="181">
                  <c:v>44423</c:v>
                </c:pt>
                <c:pt idx="182">
                  <c:v>44424</c:v>
                </c:pt>
                <c:pt idx="183">
                  <c:v>44425</c:v>
                </c:pt>
                <c:pt idx="184">
                  <c:v>44426</c:v>
                </c:pt>
                <c:pt idx="185">
                  <c:v>44427</c:v>
                </c:pt>
                <c:pt idx="186">
                  <c:v>44428</c:v>
                </c:pt>
                <c:pt idx="187">
                  <c:v>44429</c:v>
                </c:pt>
                <c:pt idx="188">
                  <c:v>44430</c:v>
                </c:pt>
                <c:pt idx="189">
                  <c:v>44431</c:v>
                </c:pt>
                <c:pt idx="190">
                  <c:v>44432</c:v>
                </c:pt>
                <c:pt idx="191">
                  <c:v>44433</c:v>
                </c:pt>
                <c:pt idx="192">
                  <c:v>44434</c:v>
                </c:pt>
                <c:pt idx="193">
                  <c:v>44435</c:v>
                </c:pt>
                <c:pt idx="194">
                  <c:v>44436</c:v>
                </c:pt>
                <c:pt idx="195">
                  <c:v>44437</c:v>
                </c:pt>
                <c:pt idx="196">
                  <c:v>44438</c:v>
                </c:pt>
                <c:pt idx="197">
                  <c:v>44439</c:v>
                </c:pt>
                <c:pt idx="198">
                  <c:v>44440</c:v>
                </c:pt>
                <c:pt idx="199">
                  <c:v>44441</c:v>
                </c:pt>
                <c:pt idx="200">
                  <c:v>44442</c:v>
                </c:pt>
                <c:pt idx="201">
                  <c:v>44443</c:v>
                </c:pt>
                <c:pt idx="202">
                  <c:v>44444</c:v>
                </c:pt>
                <c:pt idx="203">
                  <c:v>44445</c:v>
                </c:pt>
                <c:pt idx="204">
                  <c:v>44446</c:v>
                </c:pt>
                <c:pt idx="205">
                  <c:v>44447</c:v>
                </c:pt>
                <c:pt idx="206">
                  <c:v>44448</c:v>
                </c:pt>
                <c:pt idx="207">
                  <c:v>44449</c:v>
                </c:pt>
                <c:pt idx="208">
                  <c:v>44450</c:v>
                </c:pt>
                <c:pt idx="209">
                  <c:v>44451</c:v>
                </c:pt>
                <c:pt idx="210">
                  <c:v>44452</c:v>
                </c:pt>
                <c:pt idx="211">
                  <c:v>44453</c:v>
                </c:pt>
                <c:pt idx="212">
                  <c:v>44454</c:v>
                </c:pt>
                <c:pt idx="213">
                  <c:v>44455</c:v>
                </c:pt>
                <c:pt idx="214">
                  <c:v>44456</c:v>
                </c:pt>
                <c:pt idx="215">
                  <c:v>44457</c:v>
                </c:pt>
                <c:pt idx="216">
                  <c:v>44458</c:v>
                </c:pt>
                <c:pt idx="217">
                  <c:v>44459</c:v>
                </c:pt>
                <c:pt idx="218">
                  <c:v>44460</c:v>
                </c:pt>
                <c:pt idx="219">
                  <c:v>44461</c:v>
                </c:pt>
                <c:pt idx="220">
                  <c:v>44462</c:v>
                </c:pt>
                <c:pt idx="221">
                  <c:v>44463</c:v>
                </c:pt>
                <c:pt idx="222">
                  <c:v>44464</c:v>
                </c:pt>
                <c:pt idx="223">
                  <c:v>44465</c:v>
                </c:pt>
                <c:pt idx="224">
                  <c:v>44466</c:v>
                </c:pt>
                <c:pt idx="225">
                  <c:v>44467</c:v>
                </c:pt>
                <c:pt idx="226">
                  <c:v>44468</c:v>
                </c:pt>
                <c:pt idx="227">
                  <c:v>44469</c:v>
                </c:pt>
                <c:pt idx="228">
                  <c:v>44470</c:v>
                </c:pt>
                <c:pt idx="229">
                  <c:v>44471</c:v>
                </c:pt>
                <c:pt idx="230">
                  <c:v>44472</c:v>
                </c:pt>
                <c:pt idx="231">
                  <c:v>44473</c:v>
                </c:pt>
                <c:pt idx="232">
                  <c:v>44474</c:v>
                </c:pt>
                <c:pt idx="233">
                  <c:v>44475</c:v>
                </c:pt>
                <c:pt idx="234">
                  <c:v>44476</c:v>
                </c:pt>
                <c:pt idx="235">
                  <c:v>44477</c:v>
                </c:pt>
                <c:pt idx="236">
                  <c:v>44478</c:v>
                </c:pt>
                <c:pt idx="237">
                  <c:v>44479</c:v>
                </c:pt>
                <c:pt idx="238">
                  <c:v>44480</c:v>
                </c:pt>
                <c:pt idx="239">
                  <c:v>44481</c:v>
                </c:pt>
                <c:pt idx="240">
                  <c:v>44482</c:v>
                </c:pt>
                <c:pt idx="241">
                  <c:v>44483</c:v>
                </c:pt>
                <c:pt idx="242">
                  <c:v>44484</c:v>
                </c:pt>
                <c:pt idx="243">
                  <c:v>44485</c:v>
                </c:pt>
                <c:pt idx="244">
                  <c:v>44486</c:v>
                </c:pt>
                <c:pt idx="245">
                  <c:v>44487</c:v>
                </c:pt>
                <c:pt idx="246">
                  <c:v>44488</c:v>
                </c:pt>
                <c:pt idx="247">
                  <c:v>44489</c:v>
                </c:pt>
                <c:pt idx="248">
                  <c:v>44490</c:v>
                </c:pt>
                <c:pt idx="249">
                  <c:v>44491</c:v>
                </c:pt>
                <c:pt idx="250">
                  <c:v>44492</c:v>
                </c:pt>
                <c:pt idx="251">
                  <c:v>44493</c:v>
                </c:pt>
                <c:pt idx="252">
                  <c:v>44494</c:v>
                </c:pt>
                <c:pt idx="253">
                  <c:v>44495</c:v>
                </c:pt>
                <c:pt idx="254">
                  <c:v>44496</c:v>
                </c:pt>
                <c:pt idx="255">
                  <c:v>44497</c:v>
                </c:pt>
                <c:pt idx="256">
                  <c:v>44498</c:v>
                </c:pt>
                <c:pt idx="257">
                  <c:v>44499</c:v>
                </c:pt>
                <c:pt idx="258">
                  <c:v>44500</c:v>
                </c:pt>
                <c:pt idx="259">
                  <c:v>44501</c:v>
                </c:pt>
                <c:pt idx="260">
                  <c:v>44502</c:v>
                </c:pt>
                <c:pt idx="261">
                  <c:v>44503</c:v>
                </c:pt>
                <c:pt idx="262">
                  <c:v>44504</c:v>
                </c:pt>
                <c:pt idx="263">
                  <c:v>44505</c:v>
                </c:pt>
                <c:pt idx="264">
                  <c:v>44506</c:v>
                </c:pt>
                <c:pt idx="265">
                  <c:v>44507</c:v>
                </c:pt>
                <c:pt idx="266">
                  <c:v>44508</c:v>
                </c:pt>
                <c:pt idx="267">
                  <c:v>44509</c:v>
                </c:pt>
                <c:pt idx="268">
                  <c:v>44510</c:v>
                </c:pt>
                <c:pt idx="269">
                  <c:v>44511</c:v>
                </c:pt>
                <c:pt idx="270">
                  <c:v>44512</c:v>
                </c:pt>
                <c:pt idx="271">
                  <c:v>44513</c:v>
                </c:pt>
                <c:pt idx="272">
                  <c:v>44514</c:v>
                </c:pt>
                <c:pt idx="273">
                  <c:v>44515</c:v>
                </c:pt>
                <c:pt idx="274">
                  <c:v>44516</c:v>
                </c:pt>
                <c:pt idx="275">
                  <c:v>44517</c:v>
                </c:pt>
                <c:pt idx="276">
                  <c:v>44518</c:v>
                </c:pt>
                <c:pt idx="277">
                  <c:v>44519</c:v>
                </c:pt>
                <c:pt idx="278">
                  <c:v>44520</c:v>
                </c:pt>
                <c:pt idx="279">
                  <c:v>44521</c:v>
                </c:pt>
                <c:pt idx="280">
                  <c:v>44522</c:v>
                </c:pt>
                <c:pt idx="281">
                  <c:v>44523</c:v>
                </c:pt>
                <c:pt idx="282">
                  <c:v>44524</c:v>
                </c:pt>
                <c:pt idx="283">
                  <c:v>44525</c:v>
                </c:pt>
                <c:pt idx="284">
                  <c:v>44526</c:v>
                </c:pt>
                <c:pt idx="285">
                  <c:v>44527</c:v>
                </c:pt>
                <c:pt idx="286">
                  <c:v>44528</c:v>
                </c:pt>
                <c:pt idx="287">
                  <c:v>44529</c:v>
                </c:pt>
                <c:pt idx="288">
                  <c:v>44530</c:v>
                </c:pt>
                <c:pt idx="289">
                  <c:v>44531</c:v>
                </c:pt>
                <c:pt idx="290">
                  <c:v>44532</c:v>
                </c:pt>
                <c:pt idx="291">
                  <c:v>44533</c:v>
                </c:pt>
                <c:pt idx="292">
                  <c:v>44534</c:v>
                </c:pt>
                <c:pt idx="293">
                  <c:v>44535</c:v>
                </c:pt>
                <c:pt idx="294">
                  <c:v>44536</c:v>
                </c:pt>
                <c:pt idx="295">
                  <c:v>44537</c:v>
                </c:pt>
                <c:pt idx="296">
                  <c:v>44538</c:v>
                </c:pt>
                <c:pt idx="297">
                  <c:v>44539</c:v>
                </c:pt>
                <c:pt idx="298">
                  <c:v>44540</c:v>
                </c:pt>
                <c:pt idx="299">
                  <c:v>44541</c:v>
                </c:pt>
                <c:pt idx="300">
                  <c:v>44542</c:v>
                </c:pt>
                <c:pt idx="301">
                  <c:v>44543</c:v>
                </c:pt>
                <c:pt idx="302">
                  <c:v>44544</c:v>
                </c:pt>
                <c:pt idx="303">
                  <c:v>44545</c:v>
                </c:pt>
                <c:pt idx="304">
                  <c:v>44546</c:v>
                </c:pt>
                <c:pt idx="305">
                  <c:v>44547</c:v>
                </c:pt>
                <c:pt idx="306">
                  <c:v>44548</c:v>
                </c:pt>
                <c:pt idx="307">
                  <c:v>44549</c:v>
                </c:pt>
                <c:pt idx="308">
                  <c:v>44550</c:v>
                </c:pt>
                <c:pt idx="309">
                  <c:v>44551</c:v>
                </c:pt>
                <c:pt idx="310">
                  <c:v>44552</c:v>
                </c:pt>
                <c:pt idx="311">
                  <c:v>44553</c:v>
                </c:pt>
                <c:pt idx="312">
                  <c:v>44554</c:v>
                </c:pt>
                <c:pt idx="313">
                  <c:v>44555</c:v>
                </c:pt>
                <c:pt idx="314">
                  <c:v>44556</c:v>
                </c:pt>
                <c:pt idx="315">
                  <c:v>44557</c:v>
                </c:pt>
                <c:pt idx="316">
                  <c:v>44558</c:v>
                </c:pt>
                <c:pt idx="317">
                  <c:v>44559</c:v>
                </c:pt>
                <c:pt idx="318">
                  <c:v>44560</c:v>
                </c:pt>
                <c:pt idx="319">
                  <c:v>44561</c:v>
                </c:pt>
                <c:pt idx="320">
                  <c:v>44562</c:v>
                </c:pt>
                <c:pt idx="321">
                  <c:v>44563</c:v>
                </c:pt>
                <c:pt idx="322">
                  <c:v>44564</c:v>
                </c:pt>
                <c:pt idx="323">
                  <c:v>44565</c:v>
                </c:pt>
                <c:pt idx="324">
                  <c:v>44566</c:v>
                </c:pt>
                <c:pt idx="325">
                  <c:v>44567</c:v>
                </c:pt>
                <c:pt idx="326">
                  <c:v>44568</c:v>
                </c:pt>
                <c:pt idx="327">
                  <c:v>44569</c:v>
                </c:pt>
                <c:pt idx="328">
                  <c:v>44570</c:v>
                </c:pt>
                <c:pt idx="329">
                  <c:v>44571</c:v>
                </c:pt>
                <c:pt idx="330">
                  <c:v>44572</c:v>
                </c:pt>
                <c:pt idx="331">
                  <c:v>44573</c:v>
                </c:pt>
                <c:pt idx="332">
                  <c:v>44574</c:v>
                </c:pt>
                <c:pt idx="333">
                  <c:v>44575</c:v>
                </c:pt>
                <c:pt idx="334">
                  <c:v>44576</c:v>
                </c:pt>
                <c:pt idx="335">
                  <c:v>44577</c:v>
                </c:pt>
                <c:pt idx="336">
                  <c:v>44578</c:v>
                </c:pt>
                <c:pt idx="337">
                  <c:v>44579</c:v>
                </c:pt>
                <c:pt idx="338">
                  <c:v>44580</c:v>
                </c:pt>
                <c:pt idx="339">
                  <c:v>44581</c:v>
                </c:pt>
                <c:pt idx="340">
                  <c:v>44582</c:v>
                </c:pt>
                <c:pt idx="341">
                  <c:v>44583</c:v>
                </c:pt>
                <c:pt idx="342">
                  <c:v>44584</c:v>
                </c:pt>
                <c:pt idx="343">
                  <c:v>44585</c:v>
                </c:pt>
                <c:pt idx="344">
                  <c:v>44586</c:v>
                </c:pt>
                <c:pt idx="345">
                  <c:v>44587</c:v>
                </c:pt>
                <c:pt idx="346">
                  <c:v>44588</c:v>
                </c:pt>
                <c:pt idx="347">
                  <c:v>44589</c:v>
                </c:pt>
                <c:pt idx="348">
                  <c:v>44590</c:v>
                </c:pt>
                <c:pt idx="349">
                  <c:v>44591</c:v>
                </c:pt>
                <c:pt idx="350">
                  <c:v>44592</c:v>
                </c:pt>
                <c:pt idx="351">
                  <c:v>44593</c:v>
                </c:pt>
                <c:pt idx="352">
                  <c:v>44594</c:v>
                </c:pt>
                <c:pt idx="353">
                  <c:v>44595</c:v>
                </c:pt>
                <c:pt idx="354">
                  <c:v>44596</c:v>
                </c:pt>
                <c:pt idx="355">
                  <c:v>44597</c:v>
                </c:pt>
                <c:pt idx="356">
                  <c:v>44598</c:v>
                </c:pt>
                <c:pt idx="357">
                  <c:v>44599</c:v>
                </c:pt>
                <c:pt idx="358">
                  <c:v>44600</c:v>
                </c:pt>
                <c:pt idx="359">
                  <c:v>44601</c:v>
                </c:pt>
                <c:pt idx="360">
                  <c:v>44602</c:v>
                </c:pt>
                <c:pt idx="361">
                  <c:v>44603</c:v>
                </c:pt>
                <c:pt idx="362">
                  <c:v>44604</c:v>
                </c:pt>
                <c:pt idx="363">
                  <c:v>44605</c:v>
                </c:pt>
                <c:pt idx="364">
                  <c:v>44606</c:v>
                </c:pt>
              </c:numCache>
            </c:numRef>
          </c:xVal>
          <c:yVal>
            <c:numRef>
              <c:f>6</c:f>
              <c:numCache>
                <c:formatCode>General</c:formatCode>
                <c:ptCount val="365"/>
                <c:pt idx="0">
                  <c:v>0.179861898355822</c:v>
                </c:pt>
                <c:pt idx="1">
                  <c:v>0.363234525713795</c:v>
                </c:pt>
                <c:pt idx="2">
                  <c:v>0.55011788207392</c:v>
                </c:pt>
                <c:pt idx="3">
                  <c:v>0.740511967436177</c:v>
                </c:pt>
                <c:pt idx="4">
                  <c:v>0.93441678180059</c:v>
                </c:pt>
                <c:pt idx="5">
                  <c:v>1.13183232516714</c:v>
                </c:pt>
                <c:pt idx="6">
                  <c:v>1.33275859753584</c:v>
                </c:pt>
                <c:pt idx="7">
                  <c:v>1.53719559890667</c:v>
                </c:pt>
                <c:pt idx="8">
                  <c:v>1.74514332927966</c:v>
                </c:pt>
                <c:pt idx="9">
                  <c:v>1.95660178865479</c:v>
                </c:pt>
                <c:pt idx="10">
                  <c:v>2.17157097703206</c:v>
                </c:pt>
                <c:pt idx="11">
                  <c:v>2.39005089441148</c:v>
                </c:pt>
                <c:pt idx="12">
                  <c:v>2.61204154079305</c:v>
                </c:pt>
                <c:pt idx="13">
                  <c:v>2.83754291617676</c:v>
                </c:pt>
                <c:pt idx="14">
                  <c:v>3.06655502056262</c:v>
                </c:pt>
                <c:pt idx="15">
                  <c:v>3.29907785395062</c:v>
                </c:pt>
                <c:pt idx="16">
                  <c:v>3.53511141634075</c:v>
                </c:pt>
                <c:pt idx="17">
                  <c:v>3.77465570773304</c:v>
                </c:pt>
                <c:pt idx="18">
                  <c:v>4.01771072812748</c:v>
                </c:pt>
                <c:pt idx="19">
                  <c:v>4.26427647752405</c:v>
                </c:pt>
                <c:pt idx="20">
                  <c:v>4.51435295592277</c:v>
                </c:pt>
                <c:pt idx="21">
                  <c:v>4.76794016332364</c:v>
                </c:pt>
                <c:pt idx="22">
                  <c:v>5.02503809972665</c:v>
                </c:pt>
                <c:pt idx="23">
                  <c:v>5.28564676513181</c:v>
                </c:pt>
                <c:pt idx="24">
                  <c:v>5.54764504901939</c:v>
                </c:pt>
                <c:pt idx="25">
                  <c:v>5.81103295138942</c:v>
                </c:pt>
                <c:pt idx="26">
                  <c:v>6.07581047224188</c:v>
                </c:pt>
                <c:pt idx="27">
                  <c:v>6.3419776115768</c:v>
                </c:pt>
                <c:pt idx="28">
                  <c:v>6.60953436939414</c:v>
                </c:pt>
                <c:pt idx="29">
                  <c:v>6.87848074569391</c:v>
                </c:pt>
                <c:pt idx="30">
                  <c:v>7.14881674047611</c:v>
                </c:pt>
                <c:pt idx="31">
                  <c:v>7.42054235374078</c:v>
                </c:pt>
                <c:pt idx="32">
                  <c:v>7.69365758548788</c:v>
                </c:pt>
                <c:pt idx="33">
                  <c:v>7.9681624357174</c:v>
                </c:pt>
                <c:pt idx="34">
                  <c:v>8.24405690442939</c:v>
                </c:pt>
                <c:pt idx="35">
                  <c:v>8.5213409916238</c:v>
                </c:pt>
                <c:pt idx="36">
                  <c:v>8.80001469730064</c:v>
                </c:pt>
                <c:pt idx="37">
                  <c:v>9.08007802145992</c:v>
                </c:pt>
                <c:pt idx="38">
                  <c:v>9.36153096410163</c:v>
                </c:pt>
                <c:pt idx="39">
                  <c:v>9.6443735252258</c:v>
                </c:pt>
                <c:pt idx="40">
                  <c:v>9.92860570483239</c:v>
                </c:pt>
                <c:pt idx="41">
                  <c:v>10.2142275029214</c:v>
                </c:pt>
                <c:pt idx="42">
                  <c:v>10.5012389194929</c:v>
                </c:pt>
                <c:pt idx="43">
                  <c:v>10.7896399545468</c:v>
                </c:pt>
                <c:pt idx="44">
                  <c:v>11.0794306080832</c:v>
                </c:pt>
                <c:pt idx="45">
                  <c:v>11.370610880102</c:v>
                </c:pt>
                <c:pt idx="46">
                  <c:v>11.6631807706032</c:v>
                </c:pt>
                <c:pt idx="47">
                  <c:v>11.9571402795869</c:v>
                </c:pt>
                <c:pt idx="48">
                  <c:v>12.252489407053</c:v>
                </c:pt>
                <c:pt idx="49">
                  <c:v>12.5492281530015</c:v>
                </c:pt>
                <c:pt idx="50">
                  <c:v>12.8473565174325</c:v>
                </c:pt>
                <c:pt idx="51">
                  <c:v>13.1468745003459</c:v>
                </c:pt>
                <c:pt idx="52">
                  <c:v>13.4477821017418</c:v>
                </c:pt>
                <c:pt idx="53">
                  <c:v>13.7500793216201</c:v>
                </c:pt>
                <c:pt idx="54">
                  <c:v>14.0537661599808</c:v>
                </c:pt>
                <c:pt idx="55">
                  <c:v>14.3616613808827</c:v>
                </c:pt>
                <c:pt idx="56">
                  <c:v>14.6737649843257</c:v>
                </c:pt>
                <c:pt idx="57">
                  <c:v>14.9900769703098</c:v>
                </c:pt>
                <c:pt idx="58">
                  <c:v>15.3105973388351</c:v>
                </c:pt>
                <c:pt idx="59">
                  <c:v>15.6353260899015</c:v>
                </c:pt>
                <c:pt idx="60">
                  <c:v>15.9642632235091</c:v>
                </c:pt>
                <c:pt idx="61">
                  <c:v>16.2974087396578</c:v>
                </c:pt>
                <c:pt idx="62">
                  <c:v>16.6347626383476</c:v>
                </c:pt>
                <c:pt idx="63">
                  <c:v>16.9763249195785</c:v>
                </c:pt>
                <c:pt idx="64">
                  <c:v>17.3220955833507</c:v>
                </c:pt>
                <c:pt idx="65">
                  <c:v>17.6720746296639</c:v>
                </c:pt>
                <c:pt idx="66">
                  <c:v>18.0262620585182</c:v>
                </c:pt>
                <c:pt idx="67">
                  <c:v>18.3846578699138</c:v>
                </c:pt>
                <c:pt idx="68">
                  <c:v>18.7472620638504</c:v>
                </c:pt>
                <c:pt idx="69">
                  <c:v>19.1140746403282</c:v>
                </c:pt>
                <c:pt idx="70">
                  <c:v>19.4850955993471</c:v>
                </c:pt>
                <c:pt idx="71">
                  <c:v>19.8603249409072</c:v>
                </c:pt>
                <c:pt idx="72">
                  <c:v>20.2397626650083</c:v>
                </c:pt>
                <c:pt idx="73">
                  <c:v>20.6234087716507</c:v>
                </c:pt>
                <c:pt idx="74">
                  <c:v>21.0112632608341</c:v>
                </c:pt>
                <c:pt idx="75">
                  <c:v>21.4033261325587</c:v>
                </c:pt>
                <c:pt idx="76">
                  <c:v>21.8020311244735</c:v>
                </c:pt>
                <c:pt idx="77">
                  <c:v>22.2073782365784</c:v>
                </c:pt>
                <c:pt idx="78">
                  <c:v>22.6193674688735</c:v>
                </c:pt>
                <c:pt idx="79">
                  <c:v>23.0379988213588</c:v>
                </c:pt>
                <c:pt idx="80">
                  <c:v>23.4632722940342</c:v>
                </c:pt>
                <c:pt idx="81">
                  <c:v>23.8951878868998</c:v>
                </c:pt>
                <c:pt idx="82">
                  <c:v>24.3337455999555</c:v>
                </c:pt>
                <c:pt idx="83">
                  <c:v>24.7789454332015</c:v>
                </c:pt>
                <c:pt idx="84">
                  <c:v>25.2307873866376</c:v>
                </c:pt>
                <c:pt idx="85">
                  <c:v>25.6892714602638</c:v>
                </c:pt>
                <c:pt idx="86">
                  <c:v>26.1543976540803</c:v>
                </c:pt>
                <c:pt idx="87">
                  <c:v>26.6261659680869</c:v>
                </c:pt>
                <c:pt idx="88">
                  <c:v>27.1045764022837</c:v>
                </c:pt>
                <c:pt idx="89">
                  <c:v>27.5896289566706</c:v>
                </c:pt>
                <c:pt idx="90">
                  <c:v>28.0669974430821</c:v>
                </c:pt>
                <c:pt idx="91">
                  <c:v>28.5366818615181</c:v>
                </c:pt>
                <c:pt idx="92">
                  <c:v>28.9986822119786</c:v>
                </c:pt>
                <c:pt idx="93">
                  <c:v>29.4529984944636</c:v>
                </c:pt>
                <c:pt idx="94">
                  <c:v>29.8996307089731</c:v>
                </c:pt>
                <c:pt idx="95">
                  <c:v>30.3385788555072</c:v>
                </c:pt>
                <c:pt idx="96">
                  <c:v>30.7698429340657</c:v>
                </c:pt>
                <c:pt idx="97">
                  <c:v>31.19115334894</c:v>
                </c:pt>
                <c:pt idx="98">
                  <c:v>31.60251010013</c:v>
                </c:pt>
                <c:pt idx="99">
                  <c:v>32.0039131876358</c:v>
                </c:pt>
                <c:pt idx="100">
                  <c:v>32.4039350055635</c:v>
                </c:pt>
                <c:pt idx="101">
                  <c:v>32.8025755539134</c:v>
                </c:pt>
                <c:pt idx="102">
                  <c:v>33.1998348326852</c:v>
                </c:pt>
                <c:pt idx="103">
                  <c:v>33.5957128418791</c:v>
                </c:pt>
                <c:pt idx="104">
                  <c:v>33.9902095814951</c:v>
                </c:pt>
                <c:pt idx="105">
                  <c:v>34.3833250515331</c:v>
                </c:pt>
                <c:pt idx="106">
                  <c:v>34.7750592519932</c:v>
                </c:pt>
                <c:pt idx="107">
                  <c:v>35.1654121828753</c:v>
                </c:pt>
                <c:pt idx="108">
                  <c:v>35.5543838441795</c:v>
                </c:pt>
                <c:pt idx="109">
                  <c:v>35.9419742359057</c:v>
                </c:pt>
                <c:pt idx="110">
                  <c:v>36.3281833580539</c:v>
                </c:pt>
                <c:pt idx="111">
                  <c:v>36.7130112106242</c:v>
                </c:pt>
                <c:pt idx="112">
                  <c:v>37.0964577936166</c:v>
                </c:pt>
                <c:pt idx="113">
                  <c:v>37.478523107031</c:v>
                </c:pt>
                <c:pt idx="114">
                  <c:v>37.8592071508674</c:v>
                </c:pt>
                <c:pt idx="115">
                  <c:v>38.2385099251259</c:v>
                </c:pt>
                <c:pt idx="116">
                  <c:v>38.6164314298065</c:v>
                </c:pt>
                <c:pt idx="117">
                  <c:v>38.992971664909</c:v>
                </c:pt>
                <c:pt idx="118">
                  <c:v>39.3673669533252</c:v>
                </c:pt>
                <c:pt idx="119">
                  <c:v>39.739617295055</c:v>
                </c:pt>
                <c:pt idx="120">
                  <c:v>40.1097226900984</c:v>
                </c:pt>
                <c:pt idx="121">
                  <c:v>40.4784825843198</c:v>
                </c:pt>
                <c:pt idx="122">
                  <c:v>40.8458969777191</c:v>
                </c:pt>
                <c:pt idx="123">
                  <c:v>41.2119658702964</c:v>
                </c:pt>
                <c:pt idx="124">
                  <c:v>41.5766892620517</c:v>
                </c:pt>
                <c:pt idx="125">
                  <c:v>41.9400671529849</c:v>
                </c:pt>
                <c:pt idx="126">
                  <c:v>42.302099543096</c:v>
                </c:pt>
                <c:pt idx="127">
                  <c:v>42.6627864323852</c:v>
                </c:pt>
                <c:pt idx="128">
                  <c:v>43.0221278208523</c:v>
                </c:pt>
                <c:pt idx="129">
                  <c:v>43.3801237084973</c:v>
                </c:pt>
                <c:pt idx="130">
                  <c:v>43.7367740953204</c:v>
                </c:pt>
                <c:pt idx="131">
                  <c:v>44.0920789813213</c:v>
                </c:pt>
                <c:pt idx="132">
                  <c:v>44.4460383665002</c:v>
                </c:pt>
                <c:pt idx="133">
                  <c:v>44.7986522508572</c:v>
                </c:pt>
                <c:pt idx="134">
                  <c:v>45.149920634392</c:v>
                </c:pt>
                <c:pt idx="135">
                  <c:v>45.4998435171048</c:v>
                </c:pt>
                <c:pt idx="136">
                  <c:v>45.8500277889286</c:v>
                </c:pt>
                <c:pt idx="137">
                  <c:v>46.2004734498633</c:v>
                </c:pt>
                <c:pt idx="138">
                  <c:v>46.551180499909</c:v>
                </c:pt>
                <c:pt idx="139">
                  <c:v>46.9041127198747</c:v>
                </c:pt>
                <c:pt idx="140">
                  <c:v>47.2592701097604</c:v>
                </c:pt>
                <c:pt idx="141">
                  <c:v>47.6166526695662</c:v>
                </c:pt>
                <c:pt idx="142">
                  <c:v>47.9762603992921</c:v>
                </c:pt>
                <c:pt idx="143">
                  <c:v>48.338093298938</c:v>
                </c:pt>
                <c:pt idx="144">
                  <c:v>48.7021513685039</c:v>
                </c:pt>
                <c:pt idx="145">
                  <c:v>49.0684346079899</c:v>
                </c:pt>
                <c:pt idx="146">
                  <c:v>49.436943017396</c:v>
                </c:pt>
                <c:pt idx="147">
                  <c:v>49.8076765967221</c:v>
                </c:pt>
                <c:pt idx="148">
                  <c:v>50.1806353459682</c:v>
                </c:pt>
                <c:pt idx="149">
                  <c:v>50.5558192651344</c:v>
                </c:pt>
                <c:pt idx="150">
                  <c:v>50.9332283542206</c:v>
                </c:pt>
                <c:pt idx="151">
                  <c:v>51.3116961080446</c:v>
                </c:pt>
                <c:pt idx="152">
                  <c:v>51.6912225266064</c:v>
                </c:pt>
                <c:pt idx="153">
                  <c:v>52.0718076099059</c:v>
                </c:pt>
                <c:pt idx="154">
                  <c:v>52.4534513579433</c:v>
                </c:pt>
                <c:pt idx="155">
                  <c:v>52.8361537707184</c:v>
                </c:pt>
                <c:pt idx="156">
                  <c:v>53.2199148482313</c:v>
                </c:pt>
                <c:pt idx="157">
                  <c:v>53.6047345904819</c:v>
                </c:pt>
                <c:pt idx="158">
                  <c:v>53.9906129974703</c:v>
                </c:pt>
                <c:pt idx="159">
                  <c:v>54.3775500691965</c:v>
                </c:pt>
                <c:pt idx="160">
                  <c:v>54.7654757220061</c:v>
                </c:pt>
                <c:pt idx="161">
                  <c:v>55.154389955899</c:v>
                </c:pt>
                <c:pt idx="162">
                  <c:v>55.5442927708753</c:v>
                </c:pt>
                <c:pt idx="163">
                  <c:v>55.9351841669349</c:v>
                </c:pt>
                <c:pt idx="164">
                  <c:v>56.3270641440779</c:v>
                </c:pt>
                <c:pt idx="165">
                  <c:v>56.7199327023043</c:v>
                </c:pt>
                <c:pt idx="166">
                  <c:v>57.1171350960871</c:v>
                </c:pt>
                <c:pt idx="167">
                  <c:v>57.5186713254264</c:v>
                </c:pt>
                <c:pt idx="168">
                  <c:v>57.9245413903222</c:v>
                </c:pt>
                <c:pt idx="169">
                  <c:v>58.3347452907744</c:v>
                </c:pt>
                <c:pt idx="170">
                  <c:v>58.749283026783</c:v>
                </c:pt>
                <c:pt idx="171">
                  <c:v>59.1681545983482</c:v>
                </c:pt>
                <c:pt idx="172">
                  <c:v>59.5913600054697</c:v>
                </c:pt>
                <c:pt idx="173">
                  <c:v>60.0188992481478</c:v>
                </c:pt>
                <c:pt idx="174">
                  <c:v>60.4507723263823</c:v>
                </c:pt>
                <c:pt idx="175">
                  <c:v>60.8869792401733</c:v>
                </c:pt>
                <c:pt idx="176">
                  <c:v>61.3275199895207</c:v>
                </c:pt>
                <c:pt idx="177">
                  <c:v>61.7723945744246</c:v>
                </c:pt>
                <c:pt idx="178">
                  <c:v>62.2216029948849</c:v>
                </c:pt>
                <c:pt idx="179">
                  <c:v>62.6751452509017</c:v>
                </c:pt>
                <c:pt idx="180">
                  <c:v>63.133021342475</c:v>
                </c:pt>
                <c:pt idx="181">
                  <c:v>63.5950373329247</c:v>
                </c:pt>
                <c:pt idx="182">
                  <c:v>64.0606980433127</c:v>
                </c:pt>
                <c:pt idx="183">
                  <c:v>64.530003473639</c:v>
                </c:pt>
                <c:pt idx="184">
                  <c:v>65.0029536239036</c:v>
                </c:pt>
                <c:pt idx="185">
                  <c:v>65.4795484941064</c:v>
                </c:pt>
                <c:pt idx="186">
                  <c:v>65.9597880842475</c:v>
                </c:pt>
                <c:pt idx="187">
                  <c:v>66.4436723943269</c:v>
                </c:pt>
                <c:pt idx="188">
                  <c:v>66.9312014243446</c:v>
                </c:pt>
                <c:pt idx="189">
                  <c:v>67.4223751743006</c:v>
                </c:pt>
                <c:pt idx="190">
                  <c:v>67.9171936441948</c:v>
                </c:pt>
                <c:pt idx="191">
                  <c:v>68.4156568340273</c:v>
                </c:pt>
                <c:pt idx="192">
                  <c:v>68.9177647437981</c:v>
                </c:pt>
                <c:pt idx="193">
                  <c:v>69.4235173735072</c:v>
                </c:pt>
                <c:pt idx="194">
                  <c:v>69.9187918935016</c:v>
                </c:pt>
                <c:pt idx="195">
                  <c:v>70.4035883037811</c:v>
                </c:pt>
                <c:pt idx="196">
                  <c:v>70.8779066043458</c:v>
                </c:pt>
                <c:pt idx="197">
                  <c:v>71.3420126957207</c:v>
                </c:pt>
                <c:pt idx="198">
                  <c:v>71.7959065779057</c:v>
                </c:pt>
                <c:pt idx="199">
                  <c:v>72.2395882509008</c:v>
                </c:pt>
                <c:pt idx="200">
                  <c:v>72.673057714706</c:v>
                </c:pt>
                <c:pt idx="201">
                  <c:v>73.0963149693213</c:v>
                </c:pt>
                <c:pt idx="202">
                  <c:v>73.5097221001077</c:v>
                </c:pt>
                <c:pt idx="203">
                  <c:v>73.9195107225191</c:v>
                </c:pt>
                <c:pt idx="204">
                  <c:v>74.3256808365555</c:v>
                </c:pt>
                <c:pt idx="205">
                  <c:v>74.7282324422169</c:v>
                </c:pt>
                <c:pt idx="206">
                  <c:v>75.1271655395035</c:v>
                </c:pt>
                <c:pt idx="207">
                  <c:v>75.522480128415</c:v>
                </c:pt>
                <c:pt idx="208">
                  <c:v>75.9141762089515</c:v>
                </c:pt>
                <c:pt idx="209">
                  <c:v>76.3022537811131</c:v>
                </c:pt>
                <c:pt idx="210">
                  <c:v>76.6867128448998</c:v>
                </c:pt>
                <c:pt idx="211">
                  <c:v>77.0675534003114</c:v>
                </c:pt>
                <c:pt idx="212">
                  <c:v>77.4447754473482</c:v>
                </c:pt>
                <c:pt idx="213">
                  <c:v>77.8131594695104</c:v>
                </c:pt>
                <c:pt idx="214">
                  <c:v>78.1727054667981</c:v>
                </c:pt>
                <c:pt idx="215">
                  <c:v>78.5234134392112</c:v>
                </c:pt>
                <c:pt idx="216">
                  <c:v>78.8652833867499</c:v>
                </c:pt>
                <c:pt idx="217">
                  <c:v>79.1983153094141</c:v>
                </c:pt>
                <c:pt idx="218">
                  <c:v>79.5230148896631</c:v>
                </c:pt>
                <c:pt idx="219">
                  <c:v>79.8393821274971</c:v>
                </c:pt>
                <c:pt idx="220">
                  <c:v>80.1474170229159</c:v>
                </c:pt>
                <c:pt idx="221">
                  <c:v>80.4471195759197</c:v>
                </c:pt>
                <c:pt idx="222">
                  <c:v>80.7384897865084</c:v>
                </c:pt>
                <c:pt idx="223">
                  <c:v>81.0215276546819</c:v>
                </c:pt>
                <c:pt idx="224">
                  <c:v>81.2962331804404</c:v>
                </c:pt>
                <c:pt idx="225">
                  <c:v>81.5626063637838</c:v>
                </c:pt>
                <c:pt idx="226">
                  <c:v>81.8206472047121</c:v>
                </c:pt>
                <c:pt idx="227">
                  <c:v>82.0703557032252</c:v>
                </c:pt>
                <c:pt idx="228">
                  <c:v>82.3197885517717</c:v>
                </c:pt>
                <c:pt idx="229">
                  <c:v>82.5689457503512</c:v>
                </c:pt>
                <c:pt idx="230">
                  <c:v>82.817827298964</c:v>
                </c:pt>
                <c:pt idx="231">
                  <c:v>83.0661882546385</c:v>
                </c:pt>
                <c:pt idx="232">
                  <c:v>83.3140286173747</c:v>
                </c:pt>
                <c:pt idx="233">
                  <c:v>83.5613483871725</c:v>
                </c:pt>
                <c:pt idx="234">
                  <c:v>83.808147564032</c:v>
                </c:pt>
                <c:pt idx="235">
                  <c:v>84.0544261479532</c:v>
                </c:pt>
                <c:pt idx="236">
                  <c:v>84.3001841389361</c:v>
                </c:pt>
                <c:pt idx="237">
                  <c:v>84.5454215369806</c:v>
                </c:pt>
                <c:pt idx="238">
                  <c:v>84.7901383420868</c:v>
                </c:pt>
                <c:pt idx="239">
                  <c:v>85.0343345542546</c:v>
                </c:pt>
                <c:pt idx="240">
                  <c:v>85.2780101734841</c:v>
                </c:pt>
                <c:pt idx="241">
                  <c:v>85.5211651997753</c:v>
                </c:pt>
                <c:pt idx="242">
                  <c:v>85.7637996331283</c:v>
                </c:pt>
                <c:pt idx="243">
                  <c:v>86.0088599803209</c:v>
                </c:pt>
                <c:pt idx="244">
                  <c:v>86.2563462413533</c:v>
                </c:pt>
                <c:pt idx="245">
                  <c:v>86.5062584162254</c:v>
                </c:pt>
                <c:pt idx="246">
                  <c:v>86.7585965049373</c:v>
                </c:pt>
                <c:pt idx="247">
                  <c:v>87.013360507489</c:v>
                </c:pt>
                <c:pt idx="248">
                  <c:v>87.2705504238803</c:v>
                </c:pt>
                <c:pt idx="249">
                  <c:v>87.5301662541115</c:v>
                </c:pt>
                <c:pt idx="250">
                  <c:v>87.7922079981824</c:v>
                </c:pt>
                <c:pt idx="251">
                  <c:v>88.056675656093</c:v>
                </c:pt>
                <c:pt idx="252">
                  <c:v>88.3235692278433</c:v>
                </c:pt>
                <c:pt idx="253">
                  <c:v>88.5928887134335</c:v>
                </c:pt>
                <c:pt idx="254">
                  <c:v>88.8619284685374</c:v>
                </c:pt>
                <c:pt idx="255">
                  <c:v>89.1306884931551</c:v>
                </c:pt>
                <c:pt idx="256">
                  <c:v>89.3991687872866</c:v>
                </c:pt>
                <c:pt idx="257">
                  <c:v>89.667369350932</c:v>
                </c:pt>
                <c:pt idx="258">
                  <c:v>89.9352901840912</c:v>
                </c:pt>
                <c:pt idx="259">
                  <c:v>90.2029312867641</c:v>
                </c:pt>
                <c:pt idx="260">
                  <c:v>90.4653891323935</c:v>
                </c:pt>
                <c:pt idx="261">
                  <c:v>90.7226637209793</c:v>
                </c:pt>
                <c:pt idx="262">
                  <c:v>90.9747550525213</c:v>
                </c:pt>
                <c:pt idx="263">
                  <c:v>91.2216631270198</c:v>
                </c:pt>
                <c:pt idx="264">
                  <c:v>91.4633879444747</c:v>
                </c:pt>
                <c:pt idx="265">
                  <c:v>91.6999295048859</c:v>
                </c:pt>
                <c:pt idx="266">
                  <c:v>91.9312878082534</c:v>
                </c:pt>
                <c:pt idx="267">
                  <c:v>92.1574628545774</c:v>
                </c:pt>
                <c:pt idx="268">
                  <c:v>92.3784546438577</c:v>
                </c:pt>
                <c:pt idx="269">
                  <c:v>92.5942631760944</c:v>
                </c:pt>
                <c:pt idx="270">
                  <c:v>92.8048884512875</c:v>
                </c:pt>
                <c:pt idx="271">
                  <c:v>93.0103304694369</c:v>
                </c:pt>
                <c:pt idx="272">
                  <c:v>93.2105892305427</c:v>
                </c:pt>
                <c:pt idx="273">
                  <c:v>93.405664734605</c:v>
                </c:pt>
                <c:pt idx="274">
                  <c:v>93.5924943187179</c:v>
                </c:pt>
                <c:pt idx="275">
                  <c:v>93.7710779828816</c:v>
                </c:pt>
                <c:pt idx="276">
                  <c:v>93.9414157270962</c:v>
                </c:pt>
                <c:pt idx="277">
                  <c:v>94.1035075513614</c:v>
                </c:pt>
                <c:pt idx="278">
                  <c:v>94.2573534556775</c:v>
                </c:pt>
                <c:pt idx="279">
                  <c:v>94.405428619051</c:v>
                </c:pt>
                <c:pt idx="280">
                  <c:v>94.5477330414821</c:v>
                </c:pt>
                <c:pt idx="281">
                  <c:v>94.6842667229706</c:v>
                </c:pt>
                <c:pt idx="282">
                  <c:v>94.8150296635167</c:v>
                </c:pt>
                <c:pt idx="283">
                  <c:v>94.9400218631203</c:v>
                </c:pt>
                <c:pt idx="284">
                  <c:v>95.0592433217814</c:v>
                </c:pt>
                <c:pt idx="285">
                  <c:v>95.1726940394999</c:v>
                </c:pt>
                <c:pt idx="286">
                  <c:v>95.2803740162761</c:v>
                </c:pt>
                <c:pt idx="287">
                  <c:v>95.3822832521097</c:v>
                </c:pt>
                <c:pt idx="288">
                  <c:v>95.4784217470008</c:v>
                </c:pt>
                <c:pt idx="289">
                  <c:v>95.5687895009494</c:v>
                </c:pt>
                <c:pt idx="290">
                  <c:v>95.6581979565675</c:v>
                </c:pt>
                <c:pt idx="291">
                  <c:v>95.746647113855</c:v>
                </c:pt>
                <c:pt idx="292">
                  <c:v>95.8341369728121</c:v>
                </c:pt>
                <c:pt idx="293">
                  <c:v>95.9206675334386</c:v>
                </c:pt>
                <c:pt idx="294">
                  <c:v>96.0062387957346</c:v>
                </c:pt>
                <c:pt idx="295">
                  <c:v>96.0908507597</c:v>
                </c:pt>
                <c:pt idx="296">
                  <c:v>96.174503425335</c:v>
                </c:pt>
                <c:pt idx="297">
                  <c:v>96.2571967926394</c:v>
                </c:pt>
                <c:pt idx="298">
                  <c:v>96.3389308616133</c:v>
                </c:pt>
                <c:pt idx="299">
                  <c:v>96.4197056322567</c:v>
                </c:pt>
                <c:pt idx="300">
                  <c:v>96.4995211045697</c:v>
                </c:pt>
                <c:pt idx="301">
                  <c:v>96.578377278552</c:v>
                </c:pt>
                <c:pt idx="302">
                  <c:v>96.6562741542038</c:v>
                </c:pt>
                <c:pt idx="303">
                  <c:v>96.7332117315251</c:v>
                </c:pt>
                <c:pt idx="304">
                  <c:v>96.809190010516</c:v>
                </c:pt>
                <c:pt idx="305">
                  <c:v>96.8842089911762</c:v>
                </c:pt>
                <c:pt idx="306">
                  <c:v>96.958268673506</c:v>
                </c:pt>
                <c:pt idx="307">
                  <c:v>97.0313690575052</c:v>
                </c:pt>
                <c:pt idx="308">
                  <c:v>97.103510143174</c:v>
                </c:pt>
                <c:pt idx="309">
                  <c:v>97.1746919305122</c:v>
                </c:pt>
                <c:pt idx="310">
                  <c:v>97.2449144195199</c:v>
                </c:pt>
                <c:pt idx="311">
                  <c:v>97.314177610197</c:v>
                </c:pt>
                <c:pt idx="312">
                  <c:v>97.3824815025436</c:v>
                </c:pt>
                <c:pt idx="313">
                  <c:v>97.4498260965597</c:v>
                </c:pt>
                <c:pt idx="314">
                  <c:v>97.5162113922453</c:v>
                </c:pt>
                <c:pt idx="315">
                  <c:v>97.5816373896004</c:v>
                </c:pt>
                <c:pt idx="316">
                  <c:v>97.646104088625</c:v>
                </c:pt>
                <c:pt idx="317">
                  <c:v>97.7096114893191</c:v>
                </c:pt>
                <c:pt idx="318">
                  <c:v>97.7721595916826</c:v>
                </c:pt>
                <c:pt idx="319">
                  <c:v>97.8337483957156</c:v>
                </c:pt>
                <c:pt idx="320">
                  <c:v>97.8943779014181</c:v>
                </c:pt>
                <c:pt idx="321">
                  <c:v>97.95404810879</c:v>
                </c:pt>
                <c:pt idx="322">
                  <c:v>98.0127590178314</c:v>
                </c:pt>
                <c:pt idx="323">
                  <c:v>98.0705106285423</c:v>
                </c:pt>
                <c:pt idx="324">
                  <c:v>98.1273029409227</c:v>
                </c:pt>
                <c:pt idx="325">
                  <c:v>98.1831359549726</c:v>
                </c:pt>
                <c:pt idx="326">
                  <c:v>98.2380096706919</c:v>
                </c:pt>
                <c:pt idx="327">
                  <c:v>98.2919240880808</c:v>
                </c:pt>
                <c:pt idx="328">
                  <c:v>98.3448792071391</c:v>
                </c:pt>
                <c:pt idx="329">
                  <c:v>98.3968750278669</c:v>
                </c:pt>
                <c:pt idx="330">
                  <c:v>98.4479115502642</c:v>
                </c:pt>
                <c:pt idx="331">
                  <c:v>98.4979887743309</c:v>
                </c:pt>
                <c:pt idx="332">
                  <c:v>98.5471067000671</c:v>
                </c:pt>
                <c:pt idx="333">
                  <c:v>98.5952653274729</c:v>
                </c:pt>
                <c:pt idx="334">
                  <c:v>98.6424646565481</c:v>
                </c:pt>
                <c:pt idx="335">
                  <c:v>98.6888855999098</c:v>
                </c:pt>
                <c:pt idx="336">
                  <c:v>98.7345281575583</c:v>
                </c:pt>
                <c:pt idx="337">
                  <c:v>98.7793923294932</c:v>
                </c:pt>
                <c:pt idx="338">
                  <c:v>98.8234781157147</c:v>
                </c:pt>
                <c:pt idx="339">
                  <c:v>98.8667855162229</c:v>
                </c:pt>
                <c:pt idx="340">
                  <c:v>98.9102483920266</c:v>
                </c:pt>
                <c:pt idx="341">
                  <c:v>98.953866743126</c:v>
                </c:pt>
                <c:pt idx="342">
                  <c:v>98.9976405695209</c:v>
                </c:pt>
                <c:pt idx="343">
                  <c:v>99.0415698712115</c:v>
                </c:pt>
                <c:pt idx="344">
                  <c:v>99.0856546481977</c:v>
                </c:pt>
                <c:pt idx="345">
                  <c:v>99.1298949004795</c:v>
                </c:pt>
                <c:pt idx="346">
                  <c:v>99.1742906280569</c:v>
                </c:pt>
                <c:pt idx="347">
                  <c:v>99.21884183093</c:v>
                </c:pt>
                <c:pt idx="348">
                  <c:v>99.2635485090986</c:v>
                </c:pt>
                <c:pt idx="349">
                  <c:v>99.3084106625628</c:v>
                </c:pt>
                <c:pt idx="350">
                  <c:v>99.3534282913227</c:v>
                </c:pt>
                <c:pt idx="351">
                  <c:v>99.3986013953782</c:v>
                </c:pt>
                <c:pt idx="352">
                  <c:v>99.4439299747292</c:v>
                </c:pt>
                <c:pt idx="353">
                  <c:v>99.4894140293759</c:v>
                </c:pt>
                <c:pt idx="354">
                  <c:v>99.5350535593182</c:v>
                </c:pt>
                <c:pt idx="355">
                  <c:v>99.5808485645562</c:v>
                </c:pt>
                <c:pt idx="356">
                  <c:v>99.6267990450897</c:v>
                </c:pt>
                <c:pt idx="357">
                  <c:v>99.6729050009188</c:v>
                </c:pt>
                <c:pt idx="358">
                  <c:v>99.7191664320437</c:v>
                </c:pt>
                <c:pt idx="359">
                  <c:v>99.765583338464</c:v>
                </c:pt>
                <c:pt idx="360">
                  <c:v>99.81215572018</c:v>
                </c:pt>
                <c:pt idx="361">
                  <c:v>99.8588835771916</c:v>
                </c:pt>
                <c:pt idx="362">
                  <c:v>99.9057669094988</c:v>
                </c:pt>
                <c:pt idx="363">
                  <c:v>99.9528057171016</c:v>
                </c:pt>
                <c:pt idx="364">
                  <c:v>100</c:v>
                </c:pt>
              </c:numCache>
            </c:numRef>
          </c:yVal>
          <c:smooth val="0"/>
        </c:ser>
        <c:axId val="58061854"/>
        <c:axId val="77147768"/>
      </c:scatterChart>
      <c:valAx>
        <c:axId val="58061854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12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77147768"/>
        <c:crosses val="autoZero"/>
        <c:crossBetween val="midCat"/>
        <c:majorUnit val="30.45"/>
      </c:valAx>
      <c:valAx>
        <c:axId val="77147768"/>
        <c:scaling>
          <c:orientation val="minMax"/>
          <c:max val="100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12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58061854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catterChart>
        <c:scatterStyle val="line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B</c:v>
                </c:pt>
              </c:strCache>
            </c:strRef>
          </c:tx>
          <c:spPr>
            <a:solidFill>
              <a:srgbClr val="ed7d31"/>
            </a:solidFill>
            <a:ln cap="rnd" w="1908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1</c:f>
              <c:numCache>
                <c:formatCode>General</c:formatCode>
                <c:ptCount val="365"/>
                <c:pt idx="0">
                  <c:v>44242</c:v>
                </c:pt>
                <c:pt idx="1">
                  <c:v>44243</c:v>
                </c:pt>
                <c:pt idx="2">
                  <c:v>44244</c:v>
                </c:pt>
                <c:pt idx="3">
                  <c:v>44245</c:v>
                </c:pt>
                <c:pt idx="4">
                  <c:v>44246</c:v>
                </c:pt>
                <c:pt idx="5">
                  <c:v>44247</c:v>
                </c:pt>
                <c:pt idx="6">
                  <c:v>44248</c:v>
                </c:pt>
                <c:pt idx="7">
                  <c:v>44249</c:v>
                </c:pt>
                <c:pt idx="8">
                  <c:v>44250</c:v>
                </c:pt>
                <c:pt idx="9">
                  <c:v>44251</c:v>
                </c:pt>
                <c:pt idx="10">
                  <c:v>44252</c:v>
                </c:pt>
                <c:pt idx="11">
                  <c:v>44253</c:v>
                </c:pt>
                <c:pt idx="12">
                  <c:v>44254</c:v>
                </c:pt>
                <c:pt idx="13">
                  <c:v>44255</c:v>
                </c:pt>
                <c:pt idx="14">
                  <c:v>44256</c:v>
                </c:pt>
                <c:pt idx="15">
                  <c:v>44257</c:v>
                </c:pt>
                <c:pt idx="16">
                  <c:v>44258</c:v>
                </c:pt>
                <c:pt idx="17">
                  <c:v>44259</c:v>
                </c:pt>
                <c:pt idx="18">
                  <c:v>44260</c:v>
                </c:pt>
                <c:pt idx="19">
                  <c:v>44261</c:v>
                </c:pt>
                <c:pt idx="20">
                  <c:v>44262</c:v>
                </c:pt>
                <c:pt idx="21">
                  <c:v>44263</c:v>
                </c:pt>
                <c:pt idx="22">
                  <c:v>44264</c:v>
                </c:pt>
                <c:pt idx="23">
                  <c:v>44265</c:v>
                </c:pt>
                <c:pt idx="24">
                  <c:v>44266</c:v>
                </c:pt>
                <c:pt idx="25">
                  <c:v>44267</c:v>
                </c:pt>
                <c:pt idx="26">
                  <c:v>44268</c:v>
                </c:pt>
                <c:pt idx="27">
                  <c:v>44269</c:v>
                </c:pt>
                <c:pt idx="28">
                  <c:v>44270</c:v>
                </c:pt>
                <c:pt idx="29">
                  <c:v>44271</c:v>
                </c:pt>
                <c:pt idx="30">
                  <c:v>44272</c:v>
                </c:pt>
                <c:pt idx="31">
                  <c:v>44273</c:v>
                </c:pt>
                <c:pt idx="32">
                  <c:v>44274</c:v>
                </c:pt>
                <c:pt idx="33">
                  <c:v>44275</c:v>
                </c:pt>
                <c:pt idx="34">
                  <c:v>44276</c:v>
                </c:pt>
                <c:pt idx="35">
                  <c:v>44277</c:v>
                </c:pt>
                <c:pt idx="36">
                  <c:v>44278</c:v>
                </c:pt>
                <c:pt idx="37">
                  <c:v>44279</c:v>
                </c:pt>
                <c:pt idx="38">
                  <c:v>44280</c:v>
                </c:pt>
                <c:pt idx="39">
                  <c:v>44281</c:v>
                </c:pt>
                <c:pt idx="40">
                  <c:v>44282</c:v>
                </c:pt>
                <c:pt idx="41">
                  <c:v>44283</c:v>
                </c:pt>
                <c:pt idx="42">
                  <c:v>44284</c:v>
                </c:pt>
                <c:pt idx="43">
                  <c:v>44285</c:v>
                </c:pt>
                <c:pt idx="44">
                  <c:v>44286</c:v>
                </c:pt>
                <c:pt idx="45">
                  <c:v>44287</c:v>
                </c:pt>
                <c:pt idx="46">
                  <c:v>44288</c:v>
                </c:pt>
                <c:pt idx="47">
                  <c:v>44289</c:v>
                </c:pt>
                <c:pt idx="48">
                  <c:v>44290</c:v>
                </c:pt>
                <c:pt idx="49">
                  <c:v>44291</c:v>
                </c:pt>
                <c:pt idx="50">
                  <c:v>44292</c:v>
                </c:pt>
                <c:pt idx="51">
                  <c:v>44293</c:v>
                </c:pt>
                <c:pt idx="52">
                  <c:v>44294</c:v>
                </c:pt>
                <c:pt idx="53">
                  <c:v>44295</c:v>
                </c:pt>
                <c:pt idx="54">
                  <c:v>44296</c:v>
                </c:pt>
                <c:pt idx="55">
                  <c:v>44297</c:v>
                </c:pt>
                <c:pt idx="56">
                  <c:v>44298</c:v>
                </c:pt>
                <c:pt idx="57">
                  <c:v>44299</c:v>
                </c:pt>
                <c:pt idx="58">
                  <c:v>44300</c:v>
                </c:pt>
                <c:pt idx="59">
                  <c:v>44301</c:v>
                </c:pt>
                <c:pt idx="60">
                  <c:v>44302</c:v>
                </c:pt>
                <c:pt idx="61">
                  <c:v>44303</c:v>
                </c:pt>
                <c:pt idx="62">
                  <c:v>44304</c:v>
                </c:pt>
                <c:pt idx="63">
                  <c:v>44305</c:v>
                </c:pt>
                <c:pt idx="64">
                  <c:v>44306</c:v>
                </c:pt>
                <c:pt idx="65">
                  <c:v>44307</c:v>
                </c:pt>
                <c:pt idx="66">
                  <c:v>44308</c:v>
                </c:pt>
                <c:pt idx="67">
                  <c:v>44309</c:v>
                </c:pt>
                <c:pt idx="68">
                  <c:v>44310</c:v>
                </c:pt>
                <c:pt idx="69">
                  <c:v>44311</c:v>
                </c:pt>
                <c:pt idx="70">
                  <c:v>44312</c:v>
                </c:pt>
                <c:pt idx="71">
                  <c:v>44313</c:v>
                </c:pt>
                <c:pt idx="72">
                  <c:v>44314</c:v>
                </c:pt>
                <c:pt idx="73">
                  <c:v>44315</c:v>
                </c:pt>
                <c:pt idx="74">
                  <c:v>44316</c:v>
                </c:pt>
                <c:pt idx="75">
                  <c:v>44317</c:v>
                </c:pt>
                <c:pt idx="76">
                  <c:v>44318</c:v>
                </c:pt>
                <c:pt idx="77">
                  <c:v>44319</c:v>
                </c:pt>
                <c:pt idx="78">
                  <c:v>44320</c:v>
                </c:pt>
                <c:pt idx="79">
                  <c:v>44321</c:v>
                </c:pt>
                <c:pt idx="80">
                  <c:v>44322</c:v>
                </c:pt>
                <c:pt idx="81">
                  <c:v>44323</c:v>
                </c:pt>
                <c:pt idx="82">
                  <c:v>44324</c:v>
                </c:pt>
                <c:pt idx="83">
                  <c:v>44325</c:v>
                </c:pt>
                <c:pt idx="84">
                  <c:v>44326</c:v>
                </c:pt>
                <c:pt idx="85">
                  <c:v>44327</c:v>
                </c:pt>
                <c:pt idx="86">
                  <c:v>44328</c:v>
                </c:pt>
                <c:pt idx="87">
                  <c:v>44329</c:v>
                </c:pt>
                <c:pt idx="88">
                  <c:v>44330</c:v>
                </c:pt>
                <c:pt idx="89">
                  <c:v>44331</c:v>
                </c:pt>
                <c:pt idx="90">
                  <c:v>44332</c:v>
                </c:pt>
                <c:pt idx="91">
                  <c:v>44333</c:v>
                </c:pt>
                <c:pt idx="92">
                  <c:v>44334</c:v>
                </c:pt>
                <c:pt idx="93">
                  <c:v>44335</c:v>
                </c:pt>
                <c:pt idx="94">
                  <c:v>44336</c:v>
                </c:pt>
                <c:pt idx="95">
                  <c:v>44337</c:v>
                </c:pt>
                <c:pt idx="96">
                  <c:v>44338</c:v>
                </c:pt>
                <c:pt idx="97">
                  <c:v>44339</c:v>
                </c:pt>
                <c:pt idx="98">
                  <c:v>44340</c:v>
                </c:pt>
                <c:pt idx="99">
                  <c:v>44341</c:v>
                </c:pt>
                <c:pt idx="100">
                  <c:v>44342</c:v>
                </c:pt>
                <c:pt idx="101">
                  <c:v>44343</c:v>
                </c:pt>
                <c:pt idx="102">
                  <c:v>44344</c:v>
                </c:pt>
                <c:pt idx="103">
                  <c:v>44345</c:v>
                </c:pt>
                <c:pt idx="104">
                  <c:v>44346</c:v>
                </c:pt>
                <c:pt idx="105">
                  <c:v>44347</c:v>
                </c:pt>
                <c:pt idx="106">
                  <c:v>44348</c:v>
                </c:pt>
                <c:pt idx="107">
                  <c:v>44349</c:v>
                </c:pt>
                <c:pt idx="108">
                  <c:v>44350</c:v>
                </c:pt>
                <c:pt idx="109">
                  <c:v>44351</c:v>
                </c:pt>
                <c:pt idx="110">
                  <c:v>44352</c:v>
                </c:pt>
                <c:pt idx="111">
                  <c:v>44353</c:v>
                </c:pt>
                <c:pt idx="112">
                  <c:v>44354</c:v>
                </c:pt>
                <c:pt idx="113">
                  <c:v>44355</c:v>
                </c:pt>
                <c:pt idx="114">
                  <c:v>44356</c:v>
                </c:pt>
                <c:pt idx="115">
                  <c:v>44357</c:v>
                </c:pt>
                <c:pt idx="116">
                  <c:v>44358</c:v>
                </c:pt>
                <c:pt idx="117">
                  <c:v>44359</c:v>
                </c:pt>
                <c:pt idx="118">
                  <c:v>44360</c:v>
                </c:pt>
                <c:pt idx="119">
                  <c:v>44361</c:v>
                </c:pt>
                <c:pt idx="120">
                  <c:v>44362</c:v>
                </c:pt>
                <c:pt idx="121">
                  <c:v>44363</c:v>
                </c:pt>
                <c:pt idx="122">
                  <c:v>44364</c:v>
                </c:pt>
                <c:pt idx="123">
                  <c:v>44365</c:v>
                </c:pt>
                <c:pt idx="124">
                  <c:v>44366</c:v>
                </c:pt>
                <c:pt idx="125">
                  <c:v>44367</c:v>
                </c:pt>
                <c:pt idx="126">
                  <c:v>44368</c:v>
                </c:pt>
                <c:pt idx="127">
                  <c:v>44369</c:v>
                </c:pt>
                <c:pt idx="128">
                  <c:v>44370</c:v>
                </c:pt>
                <c:pt idx="129">
                  <c:v>44371</c:v>
                </c:pt>
                <c:pt idx="130">
                  <c:v>44372</c:v>
                </c:pt>
                <c:pt idx="131">
                  <c:v>44373</c:v>
                </c:pt>
                <c:pt idx="132">
                  <c:v>44374</c:v>
                </c:pt>
                <c:pt idx="133">
                  <c:v>44375</c:v>
                </c:pt>
                <c:pt idx="134">
                  <c:v>44376</c:v>
                </c:pt>
                <c:pt idx="135">
                  <c:v>44377</c:v>
                </c:pt>
                <c:pt idx="136">
                  <c:v>44378</c:v>
                </c:pt>
                <c:pt idx="137">
                  <c:v>44379</c:v>
                </c:pt>
                <c:pt idx="138">
                  <c:v>44380</c:v>
                </c:pt>
                <c:pt idx="139">
                  <c:v>44381</c:v>
                </c:pt>
                <c:pt idx="140">
                  <c:v>44382</c:v>
                </c:pt>
                <c:pt idx="141">
                  <c:v>44383</c:v>
                </c:pt>
                <c:pt idx="142">
                  <c:v>44384</c:v>
                </c:pt>
                <c:pt idx="143">
                  <c:v>44385</c:v>
                </c:pt>
                <c:pt idx="144">
                  <c:v>44386</c:v>
                </c:pt>
                <c:pt idx="145">
                  <c:v>44387</c:v>
                </c:pt>
                <c:pt idx="146">
                  <c:v>44388</c:v>
                </c:pt>
                <c:pt idx="147">
                  <c:v>44389</c:v>
                </c:pt>
                <c:pt idx="148">
                  <c:v>44390</c:v>
                </c:pt>
                <c:pt idx="149">
                  <c:v>44391</c:v>
                </c:pt>
                <c:pt idx="150">
                  <c:v>44392</c:v>
                </c:pt>
                <c:pt idx="151">
                  <c:v>44393</c:v>
                </c:pt>
                <c:pt idx="152">
                  <c:v>44394</c:v>
                </c:pt>
                <c:pt idx="153">
                  <c:v>44395</c:v>
                </c:pt>
                <c:pt idx="154">
                  <c:v>44396</c:v>
                </c:pt>
                <c:pt idx="155">
                  <c:v>44397</c:v>
                </c:pt>
                <c:pt idx="156">
                  <c:v>44398</c:v>
                </c:pt>
                <c:pt idx="157">
                  <c:v>44399</c:v>
                </c:pt>
                <c:pt idx="158">
                  <c:v>44400</c:v>
                </c:pt>
                <c:pt idx="159">
                  <c:v>44401</c:v>
                </c:pt>
                <c:pt idx="160">
                  <c:v>44402</c:v>
                </c:pt>
                <c:pt idx="161">
                  <c:v>44403</c:v>
                </c:pt>
                <c:pt idx="162">
                  <c:v>44404</c:v>
                </c:pt>
                <c:pt idx="163">
                  <c:v>44405</c:v>
                </c:pt>
                <c:pt idx="164">
                  <c:v>44406</c:v>
                </c:pt>
                <c:pt idx="165">
                  <c:v>44407</c:v>
                </c:pt>
                <c:pt idx="166">
                  <c:v>44408</c:v>
                </c:pt>
                <c:pt idx="167">
                  <c:v>44409</c:v>
                </c:pt>
                <c:pt idx="168">
                  <c:v>44410</c:v>
                </c:pt>
                <c:pt idx="169">
                  <c:v>44411</c:v>
                </c:pt>
                <c:pt idx="170">
                  <c:v>44412</c:v>
                </c:pt>
                <c:pt idx="171">
                  <c:v>44413</c:v>
                </c:pt>
                <c:pt idx="172">
                  <c:v>44414</c:v>
                </c:pt>
                <c:pt idx="173">
                  <c:v>44415</c:v>
                </c:pt>
                <c:pt idx="174">
                  <c:v>44416</c:v>
                </c:pt>
                <c:pt idx="175">
                  <c:v>44417</c:v>
                </c:pt>
                <c:pt idx="176">
                  <c:v>44418</c:v>
                </c:pt>
                <c:pt idx="177">
                  <c:v>44419</c:v>
                </c:pt>
                <c:pt idx="178">
                  <c:v>44420</c:v>
                </c:pt>
                <c:pt idx="179">
                  <c:v>44421</c:v>
                </c:pt>
                <c:pt idx="180">
                  <c:v>44422</c:v>
                </c:pt>
                <c:pt idx="181">
                  <c:v>44423</c:v>
                </c:pt>
                <c:pt idx="182">
                  <c:v>44424</c:v>
                </c:pt>
                <c:pt idx="183">
                  <c:v>44425</c:v>
                </c:pt>
                <c:pt idx="184">
                  <c:v>44426</c:v>
                </c:pt>
                <c:pt idx="185">
                  <c:v>44427</c:v>
                </c:pt>
                <c:pt idx="186">
                  <c:v>44428</c:v>
                </c:pt>
                <c:pt idx="187">
                  <c:v>44429</c:v>
                </c:pt>
                <c:pt idx="188">
                  <c:v>44430</c:v>
                </c:pt>
                <c:pt idx="189">
                  <c:v>44431</c:v>
                </c:pt>
                <c:pt idx="190">
                  <c:v>44432</c:v>
                </c:pt>
                <c:pt idx="191">
                  <c:v>44433</c:v>
                </c:pt>
                <c:pt idx="192">
                  <c:v>44434</c:v>
                </c:pt>
                <c:pt idx="193">
                  <c:v>44435</c:v>
                </c:pt>
                <c:pt idx="194">
                  <c:v>44436</c:v>
                </c:pt>
                <c:pt idx="195">
                  <c:v>44437</c:v>
                </c:pt>
                <c:pt idx="196">
                  <c:v>44438</c:v>
                </c:pt>
                <c:pt idx="197">
                  <c:v>44439</c:v>
                </c:pt>
                <c:pt idx="198">
                  <c:v>44440</c:v>
                </c:pt>
                <c:pt idx="199">
                  <c:v>44441</c:v>
                </c:pt>
                <c:pt idx="200">
                  <c:v>44442</c:v>
                </c:pt>
                <c:pt idx="201">
                  <c:v>44443</c:v>
                </c:pt>
                <c:pt idx="202">
                  <c:v>44444</c:v>
                </c:pt>
                <c:pt idx="203">
                  <c:v>44445</c:v>
                </c:pt>
                <c:pt idx="204">
                  <c:v>44446</c:v>
                </c:pt>
                <c:pt idx="205">
                  <c:v>44447</c:v>
                </c:pt>
                <c:pt idx="206">
                  <c:v>44448</c:v>
                </c:pt>
                <c:pt idx="207">
                  <c:v>44449</c:v>
                </c:pt>
                <c:pt idx="208">
                  <c:v>44450</c:v>
                </c:pt>
                <c:pt idx="209">
                  <c:v>44451</c:v>
                </c:pt>
                <c:pt idx="210">
                  <c:v>44452</c:v>
                </c:pt>
                <c:pt idx="211">
                  <c:v>44453</c:v>
                </c:pt>
                <c:pt idx="212">
                  <c:v>44454</c:v>
                </c:pt>
                <c:pt idx="213">
                  <c:v>44455</c:v>
                </c:pt>
                <c:pt idx="214">
                  <c:v>44456</c:v>
                </c:pt>
                <c:pt idx="215">
                  <c:v>44457</c:v>
                </c:pt>
                <c:pt idx="216">
                  <c:v>44458</c:v>
                </c:pt>
                <c:pt idx="217">
                  <c:v>44459</c:v>
                </c:pt>
                <c:pt idx="218">
                  <c:v>44460</c:v>
                </c:pt>
                <c:pt idx="219">
                  <c:v>44461</c:v>
                </c:pt>
                <c:pt idx="220">
                  <c:v>44462</c:v>
                </c:pt>
                <c:pt idx="221">
                  <c:v>44463</c:v>
                </c:pt>
                <c:pt idx="222">
                  <c:v>44464</c:v>
                </c:pt>
                <c:pt idx="223">
                  <c:v>44465</c:v>
                </c:pt>
                <c:pt idx="224">
                  <c:v>44466</c:v>
                </c:pt>
                <c:pt idx="225">
                  <c:v>44467</c:v>
                </c:pt>
                <c:pt idx="226">
                  <c:v>44468</c:v>
                </c:pt>
                <c:pt idx="227">
                  <c:v>44469</c:v>
                </c:pt>
                <c:pt idx="228">
                  <c:v>44470</c:v>
                </c:pt>
                <c:pt idx="229">
                  <c:v>44471</c:v>
                </c:pt>
                <c:pt idx="230">
                  <c:v>44472</c:v>
                </c:pt>
                <c:pt idx="231">
                  <c:v>44473</c:v>
                </c:pt>
                <c:pt idx="232">
                  <c:v>44474</c:v>
                </c:pt>
                <c:pt idx="233">
                  <c:v>44475</c:v>
                </c:pt>
                <c:pt idx="234">
                  <c:v>44476</c:v>
                </c:pt>
                <c:pt idx="235">
                  <c:v>44477</c:v>
                </c:pt>
                <c:pt idx="236">
                  <c:v>44478</c:v>
                </c:pt>
                <c:pt idx="237">
                  <c:v>44479</c:v>
                </c:pt>
                <c:pt idx="238">
                  <c:v>44480</c:v>
                </c:pt>
                <c:pt idx="239">
                  <c:v>44481</c:v>
                </c:pt>
                <c:pt idx="240">
                  <c:v>44482</c:v>
                </c:pt>
                <c:pt idx="241">
                  <c:v>44483</c:v>
                </c:pt>
                <c:pt idx="242">
                  <c:v>44484</c:v>
                </c:pt>
                <c:pt idx="243">
                  <c:v>44485</c:v>
                </c:pt>
                <c:pt idx="244">
                  <c:v>44486</c:v>
                </c:pt>
                <c:pt idx="245">
                  <c:v>44487</c:v>
                </c:pt>
                <c:pt idx="246">
                  <c:v>44488</c:v>
                </c:pt>
                <c:pt idx="247">
                  <c:v>44489</c:v>
                </c:pt>
                <c:pt idx="248">
                  <c:v>44490</c:v>
                </c:pt>
                <c:pt idx="249">
                  <c:v>44491</c:v>
                </c:pt>
                <c:pt idx="250">
                  <c:v>44492</c:v>
                </c:pt>
                <c:pt idx="251">
                  <c:v>44493</c:v>
                </c:pt>
                <c:pt idx="252">
                  <c:v>44494</c:v>
                </c:pt>
                <c:pt idx="253">
                  <c:v>44495</c:v>
                </c:pt>
                <c:pt idx="254">
                  <c:v>44496</c:v>
                </c:pt>
                <c:pt idx="255">
                  <c:v>44497</c:v>
                </c:pt>
                <c:pt idx="256">
                  <c:v>44498</c:v>
                </c:pt>
                <c:pt idx="257">
                  <c:v>44499</c:v>
                </c:pt>
                <c:pt idx="258">
                  <c:v>44500</c:v>
                </c:pt>
                <c:pt idx="259">
                  <c:v>44501</c:v>
                </c:pt>
                <c:pt idx="260">
                  <c:v>44502</c:v>
                </c:pt>
                <c:pt idx="261">
                  <c:v>44503</c:v>
                </c:pt>
                <c:pt idx="262">
                  <c:v>44504</c:v>
                </c:pt>
                <c:pt idx="263">
                  <c:v>44505</c:v>
                </c:pt>
                <c:pt idx="264">
                  <c:v>44506</c:v>
                </c:pt>
                <c:pt idx="265">
                  <c:v>44507</c:v>
                </c:pt>
                <c:pt idx="266">
                  <c:v>44508</c:v>
                </c:pt>
                <c:pt idx="267">
                  <c:v>44509</c:v>
                </c:pt>
                <c:pt idx="268">
                  <c:v>44510</c:v>
                </c:pt>
                <c:pt idx="269">
                  <c:v>44511</c:v>
                </c:pt>
                <c:pt idx="270">
                  <c:v>44512</c:v>
                </c:pt>
                <c:pt idx="271">
                  <c:v>44513</c:v>
                </c:pt>
                <c:pt idx="272">
                  <c:v>44514</c:v>
                </c:pt>
                <c:pt idx="273">
                  <c:v>44515</c:v>
                </c:pt>
                <c:pt idx="274">
                  <c:v>44516</c:v>
                </c:pt>
                <c:pt idx="275">
                  <c:v>44517</c:v>
                </c:pt>
                <c:pt idx="276">
                  <c:v>44518</c:v>
                </c:pt>
                <c:pt idx="277">
                  <c:v>44519</c:v>
                </c:pt>
                <c:pt idx="278">
                  <c:v>44520</c:v>
                </c:pt>
                <c:pt idx="279">
                  <c:v>44521</c:v>
                </c:pt>
                <c:pt idx="280">
                  <c:v>44522</c:v>
                </c:pt>
                <c:pt idx="281">
                  <c:v>44523</c:v>
                </c:pt>
                <c:pt idx="282">
                  <c:v>44524</c:v>
                </c:pt>
                <c:pt idx="283">
                  <c:v>44525</c:v>
                </c:pt>
                <c:pt idx="284">
                  <c:v>44526</c:v>
                </c:pt>
                <c:pt idx="285">
                  <c:v>44527</c:v>
                </c:pt>
                <c:pt idx="286">
                  <c:v>44528</c:v>
                </c:pt>
                <c:pt idx="287">
                  <c:v>44529</c:v>
                </c:pt>
                <c:pt idx="288">
                  <c:v>44530</c:v>
                </c:pt>
                <c:pt idx="289">
                  <c:v>44531</c:v>
                </c:pt>
                <c:pt idx="290">
                  <c:v>44532</c:v>
                </c:pt>
                <c:pt idx="291">
                  <c:v>44533</c:v>
                </c:pt>
                <c:pt idx="292">
                  <c:v>44534</c:v>
                </c:pt>
                <c:pt idx="293">
                  <c:v>44535</c:v>
                </c:pt>
                <c:pt idx="294">
                  <c:v>44536</c:v>
                </c:pt>
                <c:pt idx="295">
                  <c:v>44537</c:v>
                </c:pt>
                <c:pt idx="296">
                  <c:v>44538</c:v>
                </c:pt>
                <c:pt idx="297">
                  <c:v>44539</c:v>
                </c:pt>
                <c:pt idx="298">
                  <c:v>44540</c:v>
                </c:pt>
                <c:pt idx="299">
                  <c:v>44541</c:v>
                </c:pt>
                <c:pt idx="300">
                  <c:v>44542</c:v>
                </c:pt>
                <c:pt idx="301">
                  <c:v>44543</c:v>
                </c:pt>
                <c:pt idx="302">
                  <c:v>44544</c:v>
                </c:pt>
                <c:pt idx="303">
                  <c:v>44545</c:v>
                </c:pt>
                <c:pt idx="304">
                  <c:v>44546</c:v>
                </c:pt>
                <c:pt idx="305">
                  <c:v>44547</c:v>
                </c:pt>
                <c:pt idx="306">
                  <c:v>44548</c:v>
                </c:pt>
                <c:pt idx="307">
                  <c:v>44549</c:v>
                </c:pt>
                <c:pt idx="308">
                  <c:v>44550</c:v>
                </c:pt>
                <c:pt idx="309">
                  <c:v>44551</c:v>
                </c:pt>
                <c:pt idx="310">
                  <c:v>44552</c:v>
                </c:pt>
                <c:pt idx="311">
                  <c:v>44553</c:v>
                </c:pt>
                <c:pt idx="312">
                  <c:v>44554</c:v>
                </c:pt>
                <c:pt idx="313">
                  <c:v>44555</c:v>
                </c:pt>
                <c:pt idx="314">
                  <c:v>44556</c:v>
                </c:pt>
                <c:pt idx="315">
                  <c:v>44557</c:v>
                </c:pt>
                <c:pt idx="316">
                  <c:v>44558</c:v>
                </c:pt>
                <c:pt idx="317">
                  <c:v>44559</c:v>
                </c:pt>
                <c:pt idx="318">
                  <c:v>44560</c:v>
                </c:pt>
                <c:pt idx="319">
                  <c:v>44561</c:v>
                </c:pt>
                <c:pt idx="320">
                  <c:v>44562</c:v>
                </c:pt>
                <c:pt idx="321">
                  <c:v>44563</c:v>
                </c:pt>
                <c:pt idx="322">
                  <c:v>44564</c:v>
                </c:pt>
                <c:pt idx="323">
                  <c:v>44565</c:v>
                </c:pt>
                <c:pt idx="324">
                  <c:v>44566</c:v>
                </c:pt>
                <c:pt idx="325">
                  <c:v>44567</c:v>
                </c:pt>
                <c:pt idx="326">
                  <c:v>44568</c:v>
                </c:pt>
                <c:pt idx="327">
                  <c:v>44569</c:v>
                </c:pt>
                <c:pt idx="328">
                  <c:v>44570</c:v>
                </c:pt>
                <c:pt idx="329">
                  <c:v>44571</c:v>
                </c:pt>
                <c:pt idx="330">
                  <c:v>44572</c:v>
                </c:pt>
                <c:pt idx="331">
                  <c:v>44573</c:v>
                </c:pt>
                <c:pt idx="332">
                  <c:v>44574</c:v>
                </c:pt>
                <c:pt idx="333">
                  <c:v>44575</c:v>
                </c:pt>
                <c:pt idx="334">
                  <c:v>44576</c:v>
                </c:pt>
                <c:pt idx="335">
                  <c:v>44577</c:v>
                </c:pt>
                <c:pt idx="336">
                  <c:v>44578</c:v>
                </c:pt>
                <c:pt idx="337">
                  <c:v>44579</c:v>
                </c:pt>
                <c:pt idx="338">
                  <c:v>44580</c:v>
                </c:pt>
                <c:pt idx="339">
                  <c:v>44581</c:v>
                </c:pt>
                <c:pt idx="340">
                  <c:v>44582</c:v>
                </c:pt>
                <c:pt idx="341">
                  <c:v>44583</c:v>
                </c:pt>
                <c:pt idx="342">
                  <c:v>44584</c:v>
                </c:pt>
                <c:pt idx="343">
                  <c:v>44585</c:v>
                </c:pt>
                <c:pt idx="344">
                  <c:v>44586</c:v>
                </c:pt>
                <c:pt idx="345">
                  <c:v>44587</c:v>
                </c:pt>
                <c:pt idx="346">
                  <c:v>44588</c:v>
                </c:pt>
                <c:pt idx="347">
                  <c:v>44589</c:v>
                </c:pt>
                <c:pt idx="348">
                  <c:v>44590</c:v>
                </c:pt>
                <c:pt idx="349">
                  <c:v>44591</c:v>
                </c:pt>
                <c:pt idx="350">
                  <c:v>44592</c:v>
                </c:pt>
                <c:pt idx="351">
                  <c:v>44593</c:v>
                </c:pt>
                <c:pt idx="352">
                  <c:v>44594</c:v>
                </c:pt>
                <c:pt idx="353">
                  <c:v>44595</c:v>
                </c:pt>
                <c:pt idx="354">
                  <c:v>44596</c:v>
                </c:pt>
                <c:pt idx="355">
                  <c:v>44597</c:v>
                </c:pt>
                <c:pt idx="356">
                  <c:v>44598</c:v>
                </c:pt>
                <c:pt idx="357">
                  <c:v>44599</c:v>
                </c:pt>
                <c:pt idx="358">
                  <c:v>44600</c:v>
                </c:pt>
                <c:pt idx="359">
                  <c:v>44601</c:v>
                </c:pt>
                <c:pt idx="360">
                  <c:v>44602</c:v>
                </c:pt>
                <c:pt idx="361">
                  <c:v>44603</c:v>
                </c:pt>
                <c:pt idx="362">
                  <c:v>44604</c:v>
                </c:pt>
                <c:pt idx="363">
                  <c:v>44605</c:v>
                </c:pt>
                <c:pt idx="364">
                  <c:v>44606</c:v>
                </c:pt>
              </c:numCache>
            </c:numRef>
          </c:xVal>
          <c:yVal>
            <c:numRef>
              <c:f>0</c:f>
              <c:numCache>
                <c:formatCode>General</c:formatCode>
                <c:ptCount val="365"/>
                <c:pt idx="0">
                  <c:v>0.299687952475409</c:v>
                </c:pt>
                <c:pt idx="1">
                  <c:v>0.305078117599095</c:v>
                </c:pt>
                <c:pt idx="2">
                  <c:v>0.31046828272278</c:v>
                </c:pt>
                <c:pt idx="3">
                  <c:v>0.315858447846438</c:v>
                </c:pt>
                <c:pt idx="4">
                  <c:v>0.321248612970123</c:v>
                </c:pt>
                <c:pt idx="5">
                  <c:v>0.32663877809378</c:v>
                </c:pt>
                <c:pt idx="6">
                  <c:v>0.332028943217466</c:v>
                </c:pt>
                <c:pt idx="7">
                  <c:v>0.337419108341123</c:v>
                </c:pt>
                <c:pt idx="8">
                  <c:v>0.342809273464809</c:v>
                </c:pt>
                <c:pt idx="9">
                  <c:v>0.348199438588466</c:v>
                </c:pt>
                <c:pt idx="10">
                  <c:v>0.353589603712152</c:v>
                </c:pt>
                <c:pt idx="11">
                  <c:v>0.358979768835837</c:v>
                </c:pt>
                <c:pt idx="12">
                  <c:v>0.364369933959495</c:v>
                </c:pt>
                <c:pt idx="13">
                  <c:v>0.36976009908318</c:v>
                </c:pt>
                <c:pt idx="14">
                  <c:v>0.375150264206837</c:v>
                </c:pt>
                <c:pt idx="15">
                  <c:v>0.380540429330523</c:v>
                </c:pt>
                <c:pt idx="16">
                  <c:v>0.38593059445418</c:v>
                </c:pt>
                <c:pt idx="17">
                  <c:v>0.391320759577866</c:v>
                </c:pt>
                <c:pt idx="18">
                  <c:v>0.396710924701551</c:v>
                </c:pt>
                <c:pt idx="19">
                  <c:v>0.402101089825209</c:v>
                </c:pt>
                <c:pt idx="20">
                  <c:v>0.407491254948894</c:v>
                </c:pt>
                <c:pt idx="21">
                  <c:v>0.412881420072551</c:v>
                </c:pt>
                <c:pt idx="22">
                  <c:v>0.418271585196237</c:v>
                </c:pt>
                <c:pt idx="23">
                  <c:v>0.423661750319887</c:v>
                </c:pt>
                <c:pt idx="24">
                  <c:v>0.422501889698296</c:v>
                </c:pt>
                <c:pt idx="25">
                  <c:v>0.421342029076705</c:v>
                </c:pt>
                <c:pt idx="26">
                  <c:v>0.420182168455114</c:v>
                </c:pt>
                <c:pt idx="27">
                  <c:v>0.419022307833522</c:v>
                </c:pt>
                <c:pt idx="28">
                  <c:v>0.417862447211931</c:v>
                </c:pt>
                <c:pt idx="29">
                  <c:v>0.41670258659034</c:v>
                </c:pt>
                <c:pt idx="30">
                  <c:v>0.415542725968749</c:v>
                </c:pt>
                <c:pt idx="31">
                  <c:v>0.414382865347157</c:v>
                </c:pt>
                <c:pt idx="32">
                  <c:v>0.413223004725566</c:v>
                </c:pt>
                <c:pt idx="33">
                  <c:v>0.412063144103975</c:v>
                </c:pt>
                <c:pt idx="34">
                  <c:v>0.410903283482384</c:v>
                </c:pt>
                <c:pt idx="35">
                  <c:v>0.409743422860792</c:v>
                </c:pt>
                <c:pt idx="36">
                  <c:v>0.408583562239201</c:v>
                </c:pt>
                <c:pt idx="37">
                  <c:v>0.40742370161761</c:v>
                </c:pt>
                <c:pt idx="38">
                  <c:v>0.406263840996019</c:v>
                </c:pt>
                <c:pt idx="39">
                  <c:v>0.405103980374427</c:v>
                </c:pt>
                <c:pt idx="40">
                  <c:v>0.403944119752836</c:v>
                </c:pt>
                <c:pt idx="41">
                  <c:v>0.402784259131245</c:v>
                </c:pt>
                <c:pt idx="42">
                  <c:v>0.401624398509654</c:v>
                </c:pt>
                <c:pt idx="43">
                  <c:v>0.400464537888062</c:v>
                </c:pt>
                <c:pt idx="44">
                  <c:v>0.399304677266471</c:v>
                </c:pt>
                <c:pt idx="45">
                  <c:v>0.39814481664488</c:v>
                </c:pt>
                <c:pt idx="46">
                  <c:v>0.396984956023289</c:v>
                </c:pt>
                <c:pt idx="47">
                  <c:v>0.395825095401698</c:v>
                </c:pt>
                <c:pt idx="48">
                  <c:v>0.394665234780106</c:v>
                </c:pt>
                <c:pt idx="49">
                  <c:v>0.393505374158515</c:v>
                </c:pt>
                <c:pt idx="50">
                  <c:v>0.392345513536924</c:v>
                </c:pt>
                <c:pt idx="51">
                  <c:v>0.391185652915325</c:v>
                </c:pt>
                <c:pt idx="52">
                  <c:v>0.390025792293734</c:v>
                </c:pt>
                <c:pt idx="53">
                  <c:v>0.388865931672143</c:v>
                </c:pt>
                <c:pt idx="54">
                  <c:v>0.387706071050559</c:v>
                </c:pt>
                <c:pt idx="55">
                  <c:v>0.389361121655824</c:v>
                </c:pt>
                <c:pt idx="56">
                  <c:v>0.391016172261089</c:v>
                </c:pt>
                <c:pt idx="57">
                  <c:v>0.392671222866355</c:v>
                </c:pt>
                <c:pt idx="58">
                  <c:v>0.39432627347162</c:v>
                </c:pt>
                <c:pt idx="59">
                  <c:v>0.395981324076885</c:v>
                </c:pt>
                <c:pt idx="60">
                  <c:v>0.397636374682151</c:v>
                </c:pt>
                <c:pt idx="61">
                  <c:v>0.399291425287402</c:v>
                </c:pt>
                <c:pt idx="62">
                  <c:v>0.400946475892667</c:v>
                </c:pt>
                <c:pt idx="63">
                  <c:v>0.402601526497932</c:v>
                </c:pt>
                <c:pt idx="64">
                  <c:v>0.404256577103197</c:v>
                </c:pt>
                <c:pt idx="65">
                  <c:v>0.405911627708463</c:v>
                </c:pt>
                <c:pt idx="66">
                  <c:v>0.407566678313728</c:v>
                </c:pt>
                <c:pt idx="67">
                  <c:v>0.409221728918993</c:v>
                </c:pt>
                <c:pt idx="68">
                  <c:v>0.410876779524259</c:v>
                </c:pt>
                <c:pt idx="69">
                  <c:v>0.412531830129524</c:v>
                </c:pt>
                <c:pt idx="70">
                  <c:v>0.414186880734789</c:v>
                </c:pt>
                <c:pt idx="71">
                  <c:v>0.415841931340054</c:v>
                </c:pt>
                <c:pt idx="72">
                  <c:v>0.41749698194532</c:v>
                </c:pt>
                <c:pt idx="73">
                  <c:v>0.419152032550585</c:v>
                </c:pt>
                <c:pt idx="74">
                  <c:v>0.42080708315585</c:v>
                </c:pt>
                <c:pt idx="75">
                  <c:v>0.422462133761115</c:v>
                </c:pt>
                <c:pt idx="76">
                  <c:v>0.426037950399433</c:v>
                </c:pt>
                <c:pt idx="77">
                  <c:v>0.429613767037779</c:v>
                </c:pt>
                <c:pt idx="78">
                  <c:v>0.433189583676125</c:v>
                </c:pt>
                <c:pt idx="79">
                  <c:v>0.436765400314471</c:v>
                </c:pt>
                <c:pt idx="80">
                  <c:v>0.440341216952817</c:v>
                </c:pt>
                <c:pt idx="81">
                  <c:v>0.443917033591163</c:v>
                </c:pt>
                <c:pt idx="82">
                  <c:v>0.44749285022948</c:v>
                </c:pt>
                <c:pt idx="83">
                  <c:v>0.451068666867826</c:v>
                </c:pt>
                <c:pt idx="84">
                  <c:v>0.454644483506172</c:v>
                </c:pt>
                <c:pt idx="85">
                  <c:v>0.458220300144518</c:v>
                </c:pt>
                <c:pt idx="86">
                  <c:v>0.461796116782864</c:v>
                </c:pt>
                <c:pt idx="87">
                  <c:v>0.465371933421181</c:v>
                </c:pt>
                <c:pt idx="88">
                  <c:v>0.468947750059527</c:v>
                </c:pt>
                <c:pt idx="89">
                  <c:v>0.472523566697873</c:v>
                </c:pt>
                <c:pt idx="90">
                  <c:v>0.476099383336219</c:v>
                </c:pt>
                <c:pt idx="91">
                  <c:v>0.479675199974565</c:v>
                </c:pt>
                <c:pt idx="92">
                  <c:v>0.483251016612911</c:v>
                </c:pt>
                <c:pt idx="93">
                  <c:v>0.486826833251229</c:v>
                </c:pt>
                <c:pt idx="94">
                  <c:v>0.490402649889575</c:v>
                </c:pt>
                <c:pt idx="95">
                  <c:v>0.493978466527921</c:v>
                </c:pt>
                <c:pt idx="96">
                  <c:v>0.497554283166295</c:v>
                </c:pt>
                <c:pt idx="97">
                  <c:v>0.494121549243062</c:v>
                </c:pt>
                <c:pt idx="98">
                  <c:v>0.490688815319828</c:v>
                </c:pt>
                <c:pt idx="99">
                  <c:v>0.487256081396595</c:v>
                </c:pt>
                <c:pt idx="100">
                  <c:v>0.48382334747339</c:v>
                </c:pt>
                <c:pt idx="101">
                  <c:v>0.480390613550156</c:v>
                </c:pt>
                <c:pt idx="102">
                  <c:v>0.476957879626923</c:v>
                </c:pt>
                <c:pt idx="103">
                  <c:v>0.47352514570369</c:v>
                </c:pt>
                <c:pt idx="104">
                  <c:v>0.470092411780456</c:v>
                </c:pt>
                <c:pt idx="105">
                  <c:v>0.466659677857251</c:v>
                </c:pt>
                <c:pt idx="106">
                  <c:v>0.463226943934018</c:v>
                </c:pt>
                <c:pt idx="107">
                  <c:v>0.459794210010784</c:v>
                </c:pt>
                <c:pt idx="108">
                  <c:v>0.456361476087551</c:v>
                </c:pt>
                <c:pt idx="109">
                  <c:v>0.452928742164318</c:v>
                </c:pt>
                <c:pt idx="110">
                  <c:v>0.449496008241113</c:v>
                </c:pt>
                <c:pt idx="111">
                  <c:v>0.446063274317879</c:v>
                </c:pt>
                <c:pt idx="112">
                  <c:v>0.442630540394646</c:v>
                </c:pt>
                <c:pt idx="113">
                  <c:v>0.439197806471412</c:v>
                </c:pt>
                <c:pt idx="114">
                  <c:v>0.435765072548207</c:v>
                </c:pt>
                <c:pt idx="115">
                  <c:v>0.432332338624974</c:v>
                </c:pt>
                <c:pt idx="116">
                  <c:v>0.428899604701741</c:v>
                </c:pt>
                <c:pt idx="117">
                  <c:v>0.425466870778507</c:v>
                </c:pt>
                <c:pt idx="118">
                  <c:v>0.419675888817324</c:v>
                </c:pt>
                <c:pt idx="119">
                  <c:v>0.41388490685614</c:v>
                </c:pt>
                <c:pt idx="120">
                  <c:v>0.408093924894956</c:v>
                </c:pt>
                <c:pt idx="121">
                  <c:v>0.402302942933773</c:v>
                </c:pt>
                <c:pt idx="122">
                  <c:v>0.396511960972589</c:v>
                </c:pt>
                <c:pt idx="123">
                  <c:v>0.390720979011405</c:v>
                </c:pt>
                <c:pt idx="124">
                  <c:v>0.384929997050278</c:v>
                </c:pt>
                <c:pt idx="125">
                  <c:v>0.379139015089095</c:v>
                </c:pt>
                <c:pt idx="126">
                  <c:v>0.373348033127911</c:v>
                </c:pt>
                <c:pt idx="127">
                  <c:v>0.367557051166727</c:v>
                </c:pt>
                <c:pt idx="128">
                  <c:v>0.361766069205544</c:v>
                </c:pt>
                <c:pt idx="129">
                  <c:v>0.35597508724436</c:v>
                </c:pt>
                <c:pt idx="130">
                  <c:v>0.350184105283176</c:v>
                </c:pt>
                <c:pt idx="131">
                  <c:v>0.344393123321993</c:v>
                </c:pt>
                <c:pt idx="132">
                  <c:v>0.338602141360866</c:v>
                </c:pt>
                <c:pt idx="133">
                  <c:v>0.332811159399682</c:v>
                </c:pt>
                <c:pt idx="134">
                  <c:v>0.327020177438499</c:v>
                </c:pt>
                <c:pt idx="135">
                  <c:v>0.321229195477315</c:v>
                </c:pt>
                <c:pt idx="136">
                  <c:v>0.315438213516131</c:v>
                </c:pt>
                <c:pt idx="137">
                  <c:v>0.309647231554948</c:v>
                </c:pt>
                <c:pt idx="138">
                  <c:v>0.303856249593792</c:v>
                </c:pt>
                <c:pt idx="139">
                  <c:v>0.304129456527143</c:v>
                </c:pt>
                <c:pt idx="140">
                  <c:v>0.304402663460493</c:v>
                </c:pt>
                <c:pt idx="141">
                  <c:v>0.304675870393844</c:v>
                </c:pt>
                <c:pt idx="142">
                  <c:v>0.304949077327194</c:v>
                </c:pt>
                <c:pt idx="143">
                  <c:v>0.305222284260545</c:v>
                </c:pt>
                <c:pt idx="144">
                  <c:v>0.305495491193895</c:v>
                </c:pt>
                <c:pt idx="145">
                  <c:v>0.305768698127245</c:v>
                </c:pt>
                <c:pt idx="146">
                  <c:v>0.306041905060596</c:v>
                </c:pt>
                <c:pt idx="147">
                  <c:v>0.306315111993946</c:v>
                </c:pt>
                <c:pt idx="148">
                  <c:v>0.306588318927297</c:v>
                </c:pt>
                <c:pt idx="149">
                  <c:v>0.306861525860647</c:v>
                </c:pt>
                <c:pt idx="150">
                  <c:v>0.307134732793997</c:v>
                </c:pt>
                <c:pt idx="151">
                  <c:v>0.307407939727346</c:v>
                </c:pt>
                <c:pt idx="152">
                  <c:v>0.307681146660697</c:v>
                </c:pt>
                <c:pt idx="153">
                  <c:v>0.307954353594047</c:v>
                </c:pt>
                <c:pt idx="154">
                  <c:v>0.308227560527397</c:v>
                </c:pt>
                <c:pt idx="155">
                  <c:v>0.308500767460748</c:v>
                </c:pt>
                <c:pt idx="156">
                  <c:v>0.308773974394098</c:v>
                </c:pt>
                <c:pt idx="157">
                  <c:v>0.309047181327449</c:v>
                </c:pt>
                <c:pt idx="158">
                  <c:v>0.309320388260799</c:v>
                </c:pt>
                <c:pt idx="159">
                  <c:v>0.30959359519415</c:v>
                </c:pt>
                <c:pt idx="160">
                  <c:v>0.309650382597992</c:v>
                </c:pt>
                <c:pt idx="161">
                  <c:v>0.309707170001835</c:v>
                </c:pt>
                <c:pt idx="162">
                  <c:v>0.309763957405678</c:v>
                </c:pt>
                <c:pt idx="163">
                  <c:v>0.30982074480952</c:v>
                </c:pt>
                <c:pt idx="164">
                  <c:v>0.309877532213363</c:v>
                </c:pt>
                <c:pt idx="165">
                  <c:v>0.309934319617206</c:v>
                </c:pt>
                <c:pt idx="166">
                  <c:v>0.309991107021048</c:v>
                </c:pt>
                <c:pt idx="167">
                  <c:v>0.310047894424891</c:v>
                </c:pt>
                <c:pt idx="168">
                  <c:v>0.310104681828733</c:v>
                </c:pt>
                <c:pt idx="169">
                  <c:v>0.310161469232576</c:v>
                </c:pt>
                <c:pt idx="170">
                  <c:v>0.310218256636419</c:v>
                </c:pt>
                <c:pt idx="171">
                  <c:v>0.310275044040262</c:v>
                </c:pt>
                <c:pt idx="172">
                  <c:v>0.310331831444104</c:v>
                </c:pt>
                <c:pt idx="173">
                  <c:v>0.310388618847947</c:v>
                </c:pt>
                <c:pt idx="174">
                  <c:v>0.310445406251789</c:v>
                </c:pt>
                <c:pt idx="175">
                  <c:v>0.310502193655632</c:v>
                </c:pt>
                <c:pt idx="176">
                  <c:v>0.310558981059474</c:v>
                </c:pt>
                <c:pt idx="177">
                  <c:v>0.310615768463317</c:v>
                </c:pt>
                <c:pt idx="178">
                  <c:v>0.31067255586716</c:v>
                </c:pt>
                <c:pt idx="179">
                  <c:v>0.310729343271003</c:v>
                </c:pt>
                <c:pt idx="180">
                  <c:v>0.310786130674845</c:v>
                </c:pt>
                <c:pt idx="181">
                  <c:v>0.310244038277119</c:v>
                </c:pt>
                <c:pt idx="182">
                  <c:v>0.309701945879397</c:v>
                </c:pt>
                <c:pt idx="183">
                  <c:v>0.30915985348167</c:v>
                </c:pt>
                <c:pt idx="184">
                  <c:v>0.308617761083948</c:v>
                </c:pt>
                <c:pt idx="185">
                  <c:v>0.308075668686222</c:v>
                </c:pt>
                <c:pt idx="186">
                  <c:v>0.307533576288499</c:v>
                </c:pt>
                <c:pt idx="187">
                  <c:v>0.306991483890773</c:v>
                </c:pt>
                <c:pt idx="188">
                  <c:v>0.30644939149305</c:v>
                </c:pt>
                <c:pt idx="189">
                  <c:v>0.305907299095324</c:v>
                </c:pt>
                <c:pt idx="190">
                  <c:v>0.305365206697601</c:v>
                </c:pt>
                <c:pt idx="191">
                  <c:v>0.304823114299875</c:v>
                </c:pt>
                <c:pt idx="192">
                  <c:v>0.304281021902153</c:v>
                </c:pt>
                <c:pt idx="193">
                  <c:v>0.30373892950443</c:v>
                </c:pt>
                <c:pt idx="194">
                  <c:v>0.303196837106704</c:v>
                </c:pt>
                <c:pt idx="195">
                  <c:v>0.302654744708981</c:v>
                </c:pt>
                <c:pt idx="196">
                  <c:v>0.302112652311255</c:v>
                </c:pt>
                <c:pt idx="197">
                  <c:v>0.301570559913532</c:v>
                </c:pt>
                <c:pt idx="198">
                  <c:v>0.301028467515806</c:v>
                </c:pt>
                <c:pt idx="199">
                  <c:v>0.300486375118084</c:v>
                </c:pt>
                <c:pt idx="200">
                  <c:v>0.299944282720357</c:v>
                </c:pt>
                <c:pt idx="201">
                  <c:v>0.299402190322638</c:v>
                </c:pt>
                <c:pt idx="202">
                  <c:v>0.299978223743153</c:v>
                </c:pt>
                <c:pt idx="203">
                  <c:v>0.300554257163668</c:v>
                </c:pt>
                <c:pt idx="204">
                  <c:v>0.301130290584187</c:v>
                </c:pt>
                <c:pt idx="205">
                  <c:v>0.301706324004702</c:v>
                </c:pt>
                <c:pt idx="206">
                  <c:v>0.302282357425216</c:v>
                </c:pt>
                <c:pt idx="207">
                  <c:v>0.302858390845731</c:v>
                </c:pt>
                <c:pt idx="208">
                  <c:v>0.303434424266246</c:v>
                </c:pt>
                <c:pt idx="209">
                  <c:v>0.304010457686761</c:v>
                </c:pt>
                <c:pt idx="210">
                  <c:v>0.30458649110728</c:v>
                </c:pt>
                <c:pt idx="211">
                  <c:v>0.305162524527795</c:v>
                </c:pt>
                <c:pt idx="212">
                  <c:v>0.30573855794831</c:v>
                </c:pt>
                <c:pt idx="213">
                  <c:v>0.306314591368825</c:v>
                </c:pt>
                <c:pt idx="214">
                  <c:v>0.306890624789339</c:v>
                </c:pt>
                <c:pt idx="215">
                  <c:v>0.307466658209854</c:v>
                </c:pt>
                <c:pt idx="216">
                  <c:v>0.308042691630369</c:v>
                </c:pt>
                <c:pt idx="217">
                  <c:v>0.308618725050888</c:v>
                </c:pt>
                <c:pt idx="218">
                  <c:v>0.309194758471403</c:v>
                </c:pt>
                <c:pt idx="219">
                  <c:v>0.309770791891918</c:v>
                </c:pt>
                <c:pt idx="220">
                  <c:v>0.310346825312433</c:v>
                </c:pt>
                <c:pt idx="221">
                  <c:v>0.310922858732948</c:v>
                </c:pt>
                <c:pt idx="222">
                  <c:v>0.311498892153462</c:v>
                </c:pt>
                <c:pt idx="223">
                  <c:v>0.312074925573981</c:v>
                </c:pt>
                <c:pt idx="224">
                  <c:v>0.312650958994496</c:v>
                </c:pt>
                <c:pt idx="225">
                  <c:v>0.313226992415011</c:v>
                </c:pt>
                <c:pt idx="226">
                  <c:v>0.313803025835526</c:v>
                </c:pt>
                <c:pt idx="227">
                  <c:v>0.314379059256041</c:v>
                </c:pt>
                <c:pt idx="228">
                  <c:v>0.314955092676556</c:v>
                </c:pt>
                <c:pt idx="229">
                  <c:v>0.315531126097074</c:v>
                </c:pt>
                <c:pt idx="230">
                  <c:v>0.316107159517584</c:v>
                </c:pt>
                <c:pt idx="231">
                  <c:v>0.315926804831621</c:v>
                </c:pt>
                <c:pt idx="232">
                  <c:v>0.315746450145658</c:v>
                </c:pt>
                <c:pt idx="233">
                  <c:v>0.315566095459696</c:v>
                </c:pt>
                <c:pt idx="234">
                  <c:v>0.315385740773733</c:v>
                </c:pt>
                <c:pt idx="235">
                  <c:v>0.31520538608777</c:v>
                </c:pt>
                <c:pt idx="236">
                  <c:v>0.315025031401808</c:v>
                </c:pt>
                <c:pt idx="237">
                  <c:v>0.314844676715843</c:v>
                </c:pt>
                <c:pt idx="238">
                  <c:v>0.314664322029881</c:v>
                </c:pt>
                <c:pt idx="239">
                  <c:v>0.314483967343918</c:v>
                </c:pt>
                <c:pt idx="240">
                  <c:v>0.314303612657955</c:v>
                </c:pt>
                <c:pt idx="241">
                  <c:v>0.314123257971993</c:v>
                </c:pt>
                <c:pt idx="242">
                  <c:v>0.31394290328603</c:v>
                </c:pt>
                <c:pt idx="243">
                  <c:v>0.313762548600067</c:v>
                </c:pt>
                <c:pt idx="244">
                  <c:v>0.313582193914103</c:v>
                </c:pt>
                <c:pt idx="245">
                  <c:v>0.31340183922814</c:v>
                </c:pt>
                <c:pt idx="246">
                  <c:v>0.313221484542177</c:v>
                </c:pt>
                <c:pt idx="247">
                  <c:v>0.313041129856215</c:v>
                </c:pt>
                <c:pt idx="248">
                  <c:v>0.312860775170252</c:v>
                </c:pt>
                <c:pt idx="249">
                  <c:v>0.312680420484289</c:v>
                </c:pt>
                <c:pt idx="250">
                  <c:v>0.312500065798325</c:v>
                </c:pt>
                <c:pt idx="251">
                  <c:v>0.312319711112362</c:v>
                </c:pt>
                <c:pt idx="252">
                  <c:v>0.3121393564264</c:v>
                </c:pt>
                <c:pt idx="253">
                  <c:v>0.311959001740377</c:v>
                </c:pt>
                <c:pt idx="254">
                  <c:v>0.303423570867778</c:v>
                </c:pt>
                <c:pt idx="255">
                  <c:v>0.29488813999518</c:v>
                </c:pt>
                <c:pt idx="256">
                  <c:v>0.286352709122582</c:v>
                </c:pt>
                <c:pt idx="257">
                  <c:v>0.277817278249984</c:v>
                </c:pt>
                <c:pt idx="258">
                  <c:v>0.269281847377385</c:v>
                </c:pt>
                <c:pt idx="259">
                  <c:v>0.260746416504787</c:v>
                </c:pt>
                <c:pt idx="260">
                  <c:v>0.252210985632189</c:v>
                </c:pt>
                <c:pt idx="261">
                  <c:v>0.243675554759591</c:v>
                </c:pt>
                <c:pt idx="262">
                  <c:v>0.235140123886993</c:v>
                </c:pt>
                <c:pt idx="263">
                  <c:v>0.226604693014394</c:v>
                </c:pt>
                <c:pt idx="264">
                  <c:v>0.218069262141796</c:v>
                </c:pt>
                <c:pt idx="265">
                  <c:v>0.209533831269198</c:v>
                </c:pt>
                <c:pt idx="266">
                  <c:v>0.2009984003966</c:v>
                </c:pt>
                <c:pt idx="267">
                  <c:v>0.192462969524001</c:v>
                </c:pt>
                <c:pt idx="268">
                  <c:v>0.183927538651346</c:v>
                </c:pt>
                <c:pt idx="269">
                  <c:v>0.175392107778748</c:v>
                </c:pt>
                <c:pt idx="270">
                  <c:v>0.16685667690615</c:v>
                </c:pt>
                <c:pt idx="271">
                  <c:v>0.158321246033552</c:v>
                </c:pt>
                <c:pt idx="272">
                  <c:v>0.149785815160953</c:v>
                </c:pt>
                <c:pt idx="273">
                  <c:v>0.141250384288355</c:v>
                </c:pt>
                <c:pt idx="274">
                  <c:v>0.132714953415757</c:v>
                </c:pt>
                <c:pt idx="275">
                  <c:v>0.124179522543159</c:v>
                </c:pt>
                <c:pt idx="276">
                  <c:v>0.115644091670561</c:v>
                </c:pt>
                <c:pt idx="277">
                  <c:v>0.107108660797962</c:v>
                </c:pt>
                <c:pt idx="278">
                  <c:v>0.0985732299253925</c:v>
                </c:pt>
                <c:pt idx="279">
                  <c:v>0.0976811943721856</c:v>
                </c:pt>
                <c:pt idx="280">
                  <c:v>0.0967891588189787</c:v>
                </c:pt>
                <c:pt idx="281">
                  <c:v>0.0958971232657717</c:v>
                </c:pt>
                <c:pt idx="282">
                  <c:v>0.0950050877125719</c:v>
                </c:pt>
                <c:pt idx="283">
                  <c:v>0.0941130521593649</c:v>
                </c:pt>
                <c:pt idx="284">
                  <c:v>0.093221016606158</c:v>
                </c:pt>
                <c:pt idx="285">
                  <c:v>0.0923289810529582</c:v>
                </c:pt>
                <c:pt idx="286">
                  <c:v>0.0914369454997512</c:v>
                </c:pt>
                <c:pt idx="287">
                  <c:v>0.0905449099465443</c:v>
                </c:pt>
                <c:pt idx="288">
                  <c:v>0.0896528743933374</c:v>
                </c:pt>
                <c:pt idx="289">
                  <c:v>0.0887608388401375</c:v>
                </c:pt>
                <c:pt idx="290">
                  <c:v>0.0878688032869306</c:v>
                </c:pt>
                <c:pt idx="291">
                  <c:v>0.0869767677337237</c:v>
                </c:pt>
                <c:pt idx="292">
                  <c:v>0.0860847321805167</c:v>
                </c:pt>
                <c:pt idx="293">
                  <c:v>0.0851926966273169</c:v>
                </c:pt>
                <c:pt idx="294">
                  <c:v>0.0843006610741099</c:v>
                </c:pt>
                <c:pt idx="295">
                  <c:v>0.083408625520903</c:v>
                </c:pt>
                <c:pt idx="296">
                  <c:v>0.0825165899676961</c:v>
                </c:pt>
                <c:pt idx="297">
                  <c:v>0.0816245544144962</c:v>
                </c:pt>
                <c:pt idx="298">
                  <c:v>0.0807325188612893</c:v>
                </c:pt>
                <c:pt idx="299">
                  <c:v>0.0798404833080824</c:v>
                </c:pt>
                <c:pt idx="300">
                  <c:v>0.0789484477548754</c:v>
                </c:pt>
                <c:pt idx="301">
                  <c:v>0.0780564122016756</c:v>
                </c:pt>
                <c:pt idx="302">
                  <c:v>0.0771643766484686</c:v>
                </c:pt>
                <c:pt idx="303">
                  <c:v>0.0762723410952617</c:v>
                </c:pt>
                <c:pt idx="304">
                  <c:v>0.0753803055420548</c:v>
                </c:pt>
                <c:pt idx="305">
                  <c:v>0.0744882699888549</c:v>
                </c:pt>
                <c:pt idx="306">
                  <c:v>0.073596234435648</c:v>
                </c:pt>
                <c:pt idx="307">
                  <c:v>0.0727041988824411</c:v>
                </c:pt>
                <c:pt idx="308">
                  <c:v>0.0718121633292412</c:v>
                </c:pt>
                <c:pt idx="309">
                  <c:v>0.0709201277760343</c:v>
                </c:pt>
                <c:pt idx="310">
                  <c:v>0.0700280922228274</c:v>
                </c:pt>
                <c:pt idx="311">
                  <c:v>0.0691360566696204</c:v>
                </c:pt>
                <c:pt idx="312">
                  <c:v>0.0682440211164206</c:v>
                </c:pt>
                <c:pt idx="313">
                  <c:v>0.0673519855632136</c:v>
                </c:pt>
                <c:pt idx="314">
                  <c:v>0.0664599500100067</c:v>
                </c:pt>
                <c:pt idx="315">
                  <c:v>0.0655679144567998</c:v>
                </c:pt>
                <c:pt idx="316">
                  <c:v>0.0646758789035999</c:v>
                </c:pt>
                <c:pt idx="317">
                  <c:v>0.063783843350393</c:v>
                </c:pt>
                <c:pt idx="318">
                  <c:v>0.0628918077971861</c:v>
                </c:pt>
                <c:pt idx="319">
                  <c:v>0.0619997722439791</c:v>
                </c:pt>
                <c:pt idx="320">
                  <c:v>0.0611077366907793</c:v>
                </c:pt>
                <c:pt idx="321">
                  <c:v>0.0602157011375724</c:v>
                </c:pt>
                <c:pt idx="322">
                  <c:v>0.0593236655843654</c:v>
                </c:pt>
                <c:pt idx="323">
                  <c:v>0.0584316300311585</c:v>
                </c:pt>
                <c:pt idx="324">
                  <c:v>0.0575395944779586</c:v>
                </c:pt>
                <c:pt idx="325">
                  <c:v>0.0566475589247517</c:v>
                </c:pt>
                <c:pt idx="326">
                  <c:v>0.0557555233715448</c:v>
                </c:pt>
                <c:pt idx="327">
                  <c:v>0.0548634878183378</c:v>
                </c:pt>
                <c:pt idx="328">
                  <c:v>0.053971452265138</c:v>
                </c:pt>
                <c:pt idx="329">
                  <c:v>0.0530794167119311</c:v>
                </c:pt>
                <c:pt idx="330">
                  <c:v>0.0521873811587241</c:v>
                </c:pt>
                <c:pt idx="331">
                  <c:v>0.0512953456055243</c:v>
                </c:pt>
                <c:pt idx="332">
                  <c:v>0.0504033100523174</c:v>
                </c:pt>
                <c:pt idx="333">
                  <c:v>0.0495112744991104</c:v>
                </c:pt>
                <c:pt idx="334">
                  <c:v>0.0486192389459035</c:v>
                </c:pt>
                <c:pt idx="335">
                  <c:v>0.0477272033927036</c:v>
                </c:pt>
                <c:pt idx="336">
                  <c:v>0.0468351678394967</c:v>
                </c:pt>
                <c:pt idx="337">
                  <c:v>0.0459431322862898</c:v>
                </c:pt>
                <c:pt idx="338">
                  <c:v>0.0450510967330828</c:v>
                </c:pt>
                <c:pt idx="339">
                  <c:v>0.0441590611798901</c:v>
                </c:pt>
                <c:pt idx="340">
                  <c:v>0.0449341626806117</c:v>
                </c:pt>
                <c:pt idx="341">
                  <c:v>0.0457092641813333</c:v>
                </c:pt>
                <c:pt idx="342">
                  <c:v>0.0464843656820548</c:v>
                </c:pt>
                <c:pt idx="343">
                  <c:v>0.0472594671827835</c:v>
                </c:pt>
                <c:pt idx="344">
                  <c:v>0.0480345686835051</c:v>
                </c:pt>
                <c:pt idx="345">
                  <c:v>0.0488096701842267</c:v>
                </c:pt>
                <c:pt idx="346">
                  <c:v>0.0495847716849482</c:v>
                </c:pt>
                <c:pt idx="347">
                  <c:v>0.0503598731856769</c:v>
                </c:pt>
                <c:pt idx="348">
                  <c:v>0.0511349746863985</c:v>
                </c:pt>
                <c:pt idx="349">
                  <c:v>0.0519100761871201</c:v>
                </c:pt>
                <c:pt idx="350">
                  <c:v>0.0526851776878416</c:v>
                </c:pt>
                <c:pt idx="351">
                  <c:v>0.0534602791885703</c:v>
                </c:pt>
                <c:pt idx="352">
                  <c:v>0.0542353806892919</c:v>
                </c:pt>
                <c:pt idx="353">
                  <c:v>0.0550104821900135</c:v>
                </c:pt>
                <c:pt idx="354">
                  <c:v>0.0557855836907351</c:v>
                </c:pt>
                <c:pt idx="355">
                  <c:v>0.0565606851914637</c:v>
                </c:pt>
                <c:pt idx="356">
                  <c:v>0.0573357866921853</c:v>
                </c:pt>
                <c:pt idx="357">
                  <c:v>0.0581108881929069</c:v>
                </c:pt>
                <c:pt idx="358">
                  <c:v>0.0588859896936285</c:v>
                </c:pt>
                <c:pt idx="359">
                  <c:v>0.0596610911943571</c:v>
                </c:pt>
                <c:pt idx="360">
                  <c:v>0.0604361926950787</c:v>
                </c:pt>
                <c:pt idx="361">
                  <c:v>0.0612112941958003</c:v>
                </c:pt>
                <c:pt idx="362">
                  <c:v>0.0619863956965219</c:v>
                </c:pt>
                <c:pt idx="363">
                  <c:v>0.0627614971972434</c:v>
                </c:pt>
                <c:pt idx="364">
                  <c:v>0.0635365986979721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label 2</c:f>
              <c:strCache>
                <c:ptCount val="1"/>
                <c:pt idx="0">
                  <c:v>Column C</c:v>
                </c:pt>
              </c:strCache>
            </c:strRef>
          </c:tx>
          <c:spPr>
            <a:solidFill>
              <a:srgbClr val="a5a5a5"/>
            </a:solidFill>
            <a:ln w="19080">
              <a:solidFill>
                <a:srgbClr val="a5a5a5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3</c:f>
              <c:numCache>
                <c:formatCode>General</c:formatCode>
                <c:ptCount val="365"/>
                <c:pt idx="0">
                  <c:v>44242</c:v>
                </c:pt>
                <c:pt idx="1">
                  <c:v>44243</c:v>
                </c:pt>
                <c:pt idx="2">
                  <c:v>44244</c:v>
                </c:pt>
                <c:pt idx="3">
                  <c:v>44245</c:v>
                </c:pt>
                <c:pt idx="4">
                  <c:v>44246</c:v>
                </c:pt>
                <c:pt idx="5">
                  <c:v>44247</c:v>
                </c:pt>
                <c:pt idx="6">
                  <c:v>44248</c:v>
                </c:pt>
                <c:pt idx="7">
                  <c:v>44249</c:v>
                </c:pt>
                <c:pt idx="8">
                  <c:v>44250</c:v>
                </c:pt>
                <c:pt idx="9">
                  <c:v>44251</c:v>
                </c:pt>
                <c:pt idx="10">
                  <c:v>44252</c:v>
                </c:pt>
                <c:pt idx="11">
                  <c:v>44253</c:v>
                </c:pt>
                <c:pt idx="12">
                  <c:v>44254</c:v>
                </c:pt>
                <c:pt idx="13">
                  <c:v>44255</c:v>
                </c:pt>
                <c:pt idx="14">
                  <c:v>44256</c:v>
                </c:pt>
                <c:pt idx="15">
                  <c:v>44257</c:v>
                </c:pt>
                <c:pt idx="16">
                  <c:v>44258</c:v>
                </c:pt>
                <c:pt idx="17">
                  <c:v>44259</c:v>
                </c:pt>
                <c:pt idx="18">
                  <c:v>44260</c:v>
                </c:pt>
                <c:pt idx="19">
                  <c:v>44261</c:v>
                </c:pt>
                <c:pt idx="20">
                  <c:v>44262</c:v>
                </c:pt>
                <c:pt idx="21">
                  <c:v>44263</c:v>
                </c:pt>
                <c:pt idx="22">
                  <c:v>44264</c:v>
                </c:pt>
                <c:pt idx="23">
                  <c:v>44265</c:v>
                </c:pt>
                <c:pt idx="24">
                  <c:v>44266</c:v>
                </c:pt>
                <c:pt idx="25">
                  <c:v>44267</c:v>
                </c:pt>
                <c:pt idx="26">
                  <c:v>44268</c:v>
                </c:pt>
                <c:pt idx="27">
                  <c:v>44269</c:v>
                </c:pt>
                <c:pt idx="28">
                  <c:v>44270</c:v>
                </c:pt>
                <c:pt idx="29">
                  <c:v>44271</c:v>
                </c:pt>
                <c:pt idx="30">
                  <c:v>44272</c:v>
                </c:pt>
                <c:pt idx="31">
                  <c:v>44273</c:v>
                </c:pt>
                <c:pt idx="32">
                  <c:v>44274</c:v>
                </c:pt>
                <c:pt idx="33">
                  <c:v>44275</c:v>
                </c:pt>
                <c:pt idx="34">
                  <c:v>44276</c:v>
                </c:pt>
                <c:pt idx="35">
                  <c:v>44277</c:v>
                </c:pt>
                <c:pt idx="36">
                  <c:v>44278</c:v>
                </c:pt>
                <c:pt idx="37">
                  <c:v>44279</c:v>
                </c:pt>
                <c:pt idx="38">
                  <c:v>44280</c:v>
                </c:pt>
                <c:pt idx="39">
                  <c:v>44281</c:v>
                </c:pt>
                <c:pt idx="40">
                  <c:v>44282</c:v>
                </c:pt>
                <c:pt idx="41">
                  <c:v>44283</c:v>
                </c:pt>
                <c:pt idx="42">
                  <c:v>44284</c:v>
                </c:pt>
                <c:pt idx="43">
                  <c:v>44285</c:v>
                </c:pt>
                <c:pt idx="44">
                  <c:v>44286</c:v>
                </c:pt>
                <c:pt idx="45">
                  <c:v>44287</c:v>
                </c:pt>
                <c:pt idx="46">
                  <c:v>44288</c:v>
                </c:pt>
                <c:pt idx="47">
                  <c:v>44289</c:v>
                </c:pt>
                <c:pt idx="48">
                  <c:v>44290</c:v>
                </c:pt>
                <c:pt idx="49">
                  <c:v>44291</c:v>
                </c:pt>
                <c:pt idx="50">
                  <c:v>44292</c:v>
                </c:pt>
                <c:pt idx="51">
                  <c:v>44293</c:v>
                </c:pt>
                <c:pt idx="52">
                  <c:v>44294</c:v>
                </c:pt>
                <c:pt idx="53">
                  <c:v>44295</c:v>
                </c:pt>
                <c:pt idx="54">
                  <c:v>44296</c:v>
                </c:pt>
                <c:pt idx="55">
                  <c:v>44297</c:v>
                </c:pt>
                <c:pt idx="56">
                  <c:v>44298</c:v>
                </c:pt>
                <c:pt idx="57">
                  <c:v>44299</c:v>
                </c:pt>
                <c:pt idx="58">
                  <c:v>44300</c:v>
                </c:pt>
                <c:pt idx="59">
                  <c:v>44301</c:v>
                </c:pt>
                <c:pt idx="60">
                  <c:v>44302</c:v>
                </c:pt>
                <c:pt idx="61">
                  <c:v>44303</c:v>
                </c:pt>
                <c:pt idx="62">
                  <c:v>44304</c:v>
                </c:pt>
                <c:pt idx="63">
                  <c:v>44305</c:v>
                </c:pt>
                <c:pt idx="64">
                  <c:v>44306</c:v>
                </c:pt>
                <c:pt idx="65">
                  <c:v>44307</c:v>
                </c:pt>
                <c:pt idx="66">
                  <c:v>44308</c:v>
                </c:pt>
                <c:pt idx="67">
                  <c:v>44309</c:v>
                </c:pt>
                <c:pt idx="68">
                  <c:v>44310</c:v>
                </c:pt>
                <c:pt idx="69">
                  <c:v>44311</c:v>
                </c:pt>
                <c:pt idx="70">
                  <c:v>44312</c:v>
                </c:pt>
                <c:pt idx="71">
                  <c:v>44313</c:v>
                </c:pt>
                <c:pt idx="72">
                  <c:v>44314</c:v>
                </c:pt>
                <c:pt idx="73">
                  <c:v>44315</c:v>
                </c:pt>
                <c:pt idx="74">
                  <c:v>44316</c:v>
                </c:pt>
                <c:pt idx="75">
                  <c:v>44317</c:v>
                </c:pt>
                <c:pt idx="76">
                  <c:v>44318</c:v>
                </c:pt>
                <c:pt idx="77">
                  <c:v>44319</c:v>
                </c:pt>
                <c:pt idx="78">
                  <c:v>44320</c:v>
                </c:pt>
                <c:pt idx="79">
                  <c:v>44321</c:v>
                </c:pt>
                <c:pt idx="80">
                  <c:v>44322</c:v>
                </c:pt>
                <c:pt idx="81">
                  <c:v>44323</c:v>
                </c:pt>
                <c:pt idx="82">
                  <c:v>44324</c:v>
                </c:pt>
                <c:pt idx="83">
                  <c:v>44325</c:v>
                </c:pt>
                <c:pt idx="84">
                  <c:v>44326</c:v>
                </c:pt>
                <c:pt idx="85">
                  <c:v>44327</c:v>
                </c:pt>
                <c:pt idx="86">
                  <c:v>44328</c:v>
                </c:pt>
                <c:pt idx="87">
                  <c:v>44329</c:v>
                </c:pt>
                <c:pt idx="88">
                  <c:v>44330</c:v>
                </c:pt>
                <c:pt idx="89">
                  <c:v>44331</c:v>
                </c:pt>
                <c:pt idx="90">
                  <c:v>44332</c:v>
                </c:pt>
                <c:pt idx="91">
                  <c:v>44333</c:v>
                </c:pt>
                <c:pt idx="92">
                  <c:v>44334</c:v>
                </c:pt>
                <c:pt idx="93">
                  <c:v>44335</c:v>
                </c:pt>
                <c:pt idx="94">
                  <c:v>44336</c:v>
                </c:pt>
                <c:pt idx="95">
                  <c:v>44337</c:v>
                </c:pt>
                <c:pt idx="96">
                  <c:v>44338</c:v>
                </c:pt>
                <c:pt idx="97">
                  <c:v>44339</c:v>
                </c:pt>
                <c:pt idx="98">
                  <c:v>44340</c:v>
                </c:pt>
                <c:pt idx="99">
                  <c:v>44341</c:v>
                </c:pt>
                <c:pt idx="100">
                  <c:v>44342</c:v>
                </c:pt>
                <c:pt idx="101">
                  <c:v>44343</c:v>
                </c:pt>
                <c:pt idx="102">
                  <c:v>44344</c:v>
                </c:pt>
                <c:pt idx="103">
                  <c:v>44345</c:v>
                </c:pt>
                <c:pt idx="104">
                  <c:v>44346</c:v>
                </c:pt>
                <c:pt idx="105">
                  <c:v>44347</c:v>
                </c:pt>
                <c:pt idx="106">
                  <c:v>44348</c:v>
                </c:pt>
                <c:pt idx="107">
                  <c:v>44349</c:v>
                </c:pt>
                <c:pt idx="108">
                  <c:v>44350</c:v>
                </c:pt>
                <c:pt idx="109">
                  <c:v>44351</c:v>
                </c:pt>
                <c:pt idx="110">
                  <c:v>44352</c:v>
                </c:pt>
                <c:pt idx="111">
                  <c:v>44353</c:v>
                </c:pt>
                <c:pt idx="112">
                  <c:v>44354</c:v>
                </c:pt>
                <c:pt idx="113">
                  <c:v>44355</c:v>
                </c:pt>
                <c:pt idx="114">
                  <c:v>44356</c:v>
                </c:pt>
                <c:pt idx="115">
                  <c:v>44357</c:v>
                </c:pt>
                <c:pt idx="116">
                  <c:v>44358</c:v>
                </c:pt>
                <c:pt idx="117">
                  <c:v>44359</c:v>
                </c:pt>
                <c:pt idx="118">
                  <c:v>44360</c:v>
                </c:pt>
                <c:pt idx="119">
                  <c:v>44361</c:v>
                </c:pt>
                <c:pt idx="120">
                  <c:v>44362</c:v>
                </c:pt>
                <c:pt idx="121">
                  <c:v>44363</c:v>
                </c:pt>
                <c:pt idx="122">
                  <c:v>44364</c:v>
                </c:pt>
                <c:pt idx="123">
                  <c:v>44365</c:v>
                </c:pt>
                <c:pt idx="124">
                  <c:v>44366</c:v>
                </c:pt>
                <c:pt idx="125">
                  <c:v>44367</c:v>
                </c:pt>
                <c:pt idx="126">
                  <c:v>44368</c:v>
                </c:pt>
                <c:pt idx="127">
                  <c:v>44369</c:v>
                </c:pt>
                <c:pt idx="128">
                  <c:v>44370</c:v>
                </c:pt>
                <c:pt idx="129">
                  <c:v>44371</c:v>
                </c:pt>
                <c:pt idx="130">
                  <c:v>44372</c:v>
                </c:pt>
                <c:pt idx="131">
                  <c:v>44373</c:v>
                </c:pt>
                <c:pt idx="132">
                  <c:v>44374</c:v>
                </c:pt>
                <c:pt idx="133">
                  <c:v>44375</c:v>
                </c:pt>
                <c:pt idx="134">
                  <c:v>44376</c:v>
                </c:pt>
                <c:pt idx="135">
                  <c:v>44377</c:v>
                </c:pt>
                <c:pt idx="136">
                  <c:v>44378</c:v>
                </c:pt>
                <c:pt idx="137">
                  <c:v>44379</c:v>
                </c:pt>
                <c:pt idx="138">
                  <c:v>44380</c:v>
                </c:pt>
                <c:pt idx="139">
                  <c:v>44381</c:v>
                </c:pt>
                <c:pt idx="140">
                  <c:v>44382</c:v>
                </c:pt>
                <c:pt idx="141">
                  <c:v>44383</c:v>
                </c:pt>
                <c:pt idx="142">
                  <c:v>44384</c:v>
                </c:pt>
                <c:pt idx="143">
                  <c:v>44385</c:v>
                </c:pt>
                <c:pt idx="144">
                  <c:v>44386</c:v>
                </c:pt>
                <c:pt idx="145">
                  <c:v>44387</c:v>
                </c:pt>
                <c:pt idx="146">
                  <c:v>44388</c:v>
                </c:pt>
                <c:pt idx="147">
                  <c:v>44389</c:v>
                </c:pt>
                <c:pt idx="148">
                  <c:v>44390</c:v>
                </c:pt>
                <c:pt idx="149">
                  <c:v>44391</c:v>
                </c:pt>
                <c:pt idx="150">
                  <c:v>44392</c:v>
                </c:pt>
                <c:pt idx="151">
                  <c:v>44393</c:v>
                </c:pt>
                <c:pt idx="152">
                  <c:v>44394</c:v>
                </c:pt>
                <c:pt idx="153">
                  <c:v>44395</c:v>
                </c:pt>
                <c:pt idx="154">
                  <c:v>44396</c:v>
                </c:pt>
                <c:pt idx="155">
                  <c:v>44397</c:v>
                </c:pt>
                <c:pt idx="156">
                  <c:v>44398</c:v>
                </c:pt>
                <c:pt idx="157">
                  <c:v>44399</c:v>
                </c:pt>
                <c:pt idx="158">
                  <c:v>44400</c:v>
                </c:pt>
                <c:pt idx="159">
                  <c:v>44401</c:v>
                </c:pt>
                <c:pt idx="160">
                  <c:v>44402</c:v>
                </c:pt>
                <c:pt idx="161">
                  <c:v>44403</c:v>
                </c:pt>
                <c:pt idx="162">
                  <c:v>44404</c:v>
                </c:pt>
                <c:pt idx="163">
                  <c:v>44405</c:v>
                </c:pt>
                <c:pt idx="164">
                  <c:v>44406</c:v>
                </c:pt>
                <c:pt idx="165">
                  <c:v>44407</c:v>
                </c:pt>
                <c:pt idx="166">
                  <c:v>44408</c:v>
                </c:pt>
                <c:pt idx="167">
                  <c:v>44409</c:v>
                </c:pt>
                <c:pt idx="168">
                  <c:v>44410</c:v>
                </c:pt>
                <c:pt idx="169">
                  <c:v>44411</c:v>
                </c:pt>
                <c:pt idx="170">
                  <c:v>44412</c:v>
                </c:pt>
                <c:pt idx="171">
                  <c:v>44413</c:v>
                </c:pt>
                <c:pt idx="172">
                  <c:v>44414</c:v>
                </c:pt>
                <c:pt idx="173">
                  <c:v>44415</c:v>
                </c:pt>
                <c:pt idx="174">
                  <c:v>44416</c:v>
                </c:pt>
                <c:pt idx="175">
                  <c:v>44417</c:v>
                </c:pt>
                <c:pt idx="176">
                  <c:v>44418</c:v>
                </c:pt>
                <c:pt idx="177">
                  <c:v>44419</c:v>
                </c:pt>
                <c:pt idx="178">
                  <c:v>44420</c:v>
                </c:pt>
                <c:pt idx="179">
                  <c:v>44421</c:v>
                </c:pt>
                <c:pt idx="180">
                  <c:v>44422</c:v>
                </c:pt>
                <c:pt idx="181">
                  <c:v>44423</c:v>
                </c:pt>
                <c:pt idx="182">
                  <c:v>44424</c:v>
                </c:pt>
                <c:pt idx="183">
                  <c:v>44425</c:v>
                </c:pt>
                <c:pt idx="184">
                  <c:v>44426</c:v>
                </c:pt>
                <c:pt idx="185">
                  <c:v>44427</c:v>
                </c:pt>
                <c:pt idx="186">
                  <c:v>44428</c:v>
                </c:pt>
                <c:pt idx="187">
                  <c:v>44429</c:v>
                </c:pt>
                <c:pt idx="188">
                  <c:v>44430</c:v>
                </c:pt>
                <c:pt idx="189">
                  <c:v>44431</c:v>
                </c:pt>
                <c:pt idx="190">
                  <c:v>44432</c:v>
                </c:pt>
                <c:pt idx="191">
                  <c:v>44433</c:v>
                </c:pt>
                <c:pt idx="192">
                  <c:v>44434</c:v>
                </c:pt>
                <c:pt idx="193">
                  <c:v>44435</c:v>
                </c:pt>
                <c:pt idx="194">
                  <c:v>44436</c:v>
                </c:pt>
                <c:pt idx="195">
                  <c:v>44437</c:v>
                </c:pt>
                <c:pt idx="196">
                  <c:v>44438</c:v>
                </c:pt>
                <c:pt idx="197">
                  <c:v>44439</c:v>
                </c:pt>
                <c:pt idx="198">
                  <c:v>44440</c:v>
                </c:pt>
                <c:pt idx="199">
                  <c:v>44441</c:v>
                </c:pt>
                <c:pt idx="200">
                  <c:v>44442</c:v>
                </c:pt>
                <c:pt idx="201">
                  <c:v>44443</c:v>
                </c:pt>
                <c:pt idx="202">
                  <c:v>44444</c:v>
                </c:pt>
                <c:pt idx="203">
                  <c:v>44445</c:v>
                </c:pt>
                <c:pt idx="204">
                  <c:v>44446</c:v>
                </c:pt>
                <c:pt idx="205">
                  <c:v>44447</c:v>
                </c:pt>
                <c:pt idx="206">
                  <c:v>44448</c:v>
                </c:pt>
                <c:pt idx="207">
                  <c:v>44449</c:v>
                </c:pt>
                <c:pt idx="208">
                  <c:v>44450</c:v>
                </c:pt>
                <c:pt idx="209">
                  <c:v>44451</c:v>
                </c:pt>
                <c:pt idx="210">
                  <c:v>44452</c:v>
                </c:pt>
                <c:pt idx="211">
                  <c:v>44453</c:v>
                </c:pt>
                <c:pt idx="212">
                  <c:v>44454</c:v>
                </c:pt>
                <c:pt idx="213">
                  <c:v>44455</c:v>
                </c:pt>
                <c:pt idx="214">
                  <c:v>44456</c:v>
                </c:pt>
                <c:pt idx="215">
                  <c:v>44457</c:v>
                </c:pt>
                <c:pt idx="216">
                  <c:v>44458</c:v>
                </c:pt>
                <c:pt idx="217">
                  <c:v>44459</c:v>
                </c:pt>
                <c:pt idx="218">
                  <c:v>44460</c:v>
                </c:pt>
                <c:pt idx="219">
                  <c:v>44461</c:v>
                </c:pt>
                <c:pt idx="220">
                  <c:v>44462</c:v>
                </c:pt>
                <c:pt idx="221">
                  <c:v>44463</c:v>
                </c:pt>
                <c:pt idx="222">
                  <c:v>44464</c:v>
                </c:pt>
                <c:pt idx="223">
                  <c:v>44465</c:v>
                </c:pt>
                <c:pt idx="224">
                  <c:v>44466</c:v>
                </c:pt>
                <c:pt idx="225">
                  <c:v>44467</c:v>
                </c:pt>
                <c:pt idx="226">
                  <c:v>44468</c:v>
                </c:pt>
                <c:pt idx="227">
                  <c:v>44469</c:v>
                </c:pt>
                <c:pt idx="228">
                  <c:v>44470</c:v>
                </c:pt>
                <c:pt idx="229">
                  <c:v>44471</c:v>
                </c:pt>
                <c:pt idx="230">
                  <c:v>44472</c:v>
                </c:pt>
                <c:pt idx="231">
                  <c:v>44473</c:v>
                </c:pt>
                <c:pt idx="232">
                  <c:v>44474</c:v>
                </c:pt>
                <c:pt idx="233">
                  <c:v>44475</c:v>
                </c:pt>
                <c:pt idx="234">
                  <c:v>44476</c:v>
                </c:pt>
                <c:pt idx="235">
                  <c:v>44477</c:v>
                </c:pt>
                <c:pt idx="236">
                  <c:v>44478</c:v>
                </c:pt>
                <c:pt idx="237">
                  <c:v>44479</c:v>
                </c:pt>
                <c:pt idx="238">
                  <c:v>44480</c:v>
                </c:pt>
                <c:pt idx="239">
                  <c:v>44481</c:v>
                </c:pt>
                <c:pt idx="240">
                  <c:v>44482</c:v>
                </c:pt>
                <c:pt idx="241">
                  <c:v>44483</c:v>
                </c:pt>
                <c:pt idx="242">
                  <c:v>44484</c:v>
                </c:pt>
                <c:pt idx="243">
                  <c:v>44485</c:v>
                </c:pt>
                <c:pt idx="244">
                  <c:v>44486</c:v>
                </c:pt>
                <c:pt idx="245">
                  <c:v>44487</c:v>
                </c:pt>
                <c:pt idx="246">
                  <c:v>44488</c:v>
                </c:pt>
                <c:pt idx="247">
                  <c:v>44489</c:v>
                </c:pt>
                <c:pt idx="248">
                  <c:v>44490</c:v>
                </c:pt>
                <c:pt idx="249">
                  <c:v>44491</c:v>
                </c:pt>
                <c:pt idx="250">
                  <c:v>44492</c:v>
                </c:pt>
                <c:pt idx="251">
                  <c:v>44493</c:v>
                </c:pt>
                <c:pt idx="252">
                  <c:v>44494</c:v>
                </c:pt>
                <c:pt idx="253">
                  <c:v>44495</c:v>
                </c:pt>
                <c:pt idx="254">
                  <c:v>44496</c:v>
                </c:pt>
                <c:pt idx="255">
                  <c:v>44497</c:v>
                </c:pt>
                <c:pt idx="256">
                  <c:v>44498</c:v>
                </c:pt>
                <c:pt idx="257">
                  <c:v>44499</c:v>
                </c:pt>
                <c:pt idx="258">
                  <c:v>44500</c:v>
                </c:pt>
                <c:pt idx="259">
                  <c:v>44501</c:v>
                </c:pt>
                <c:pt idx="260">
                  <c:v>44502</c:v>
                </c:pt>
                <c:pt idx="261">
                  <c:v>44503</c:v>
                </c:pt>
                <c:pt idx="262">
                  <c:v>44504</c:v>
                </c:pt>
                <c:pt idx="263">
                  <c:v>44505</c:v>
                </c:pt>
                <c:pt idx="264">
                  <c:v>44506</c:v>
                </c:pt>
                <c:pt idx="265">
                  <c:v>44507</c:v>
                </c:pt>
                <c:pt idx="266">
                  <c:v>44508</c:v>
                </c:pt>
                <c:pt idx="267">
                  <c:v>44509</c:v>
                </c:pt>
                <c:pt idx="268">
                  <c:v>44510</c:v>
                </c:pt>
                <c:pt idx="269">
                  <c:v>44511</c:v>
                </c:pt>
                <c:pt idx="270">
                  <c:v>44512</c:v>
                </c:pt>
                <c:pt idx="271">
                  <c:v>44513</c:v>
                </c:pt>
                <c:pt idx="272">
                  <c:v>44514</c:v>
                </c:pt>
                <c:pt idx="273">
                  <c:v>44515</c:v>
                </c:pt>
                <c:pt idx="274">
                  <c:v>44516</c:v>
                </c:pt>
                <c:pt idx="275">
                  <c:v>44517</c:v>
                </c:pt>
                <c:pt idx="276">
                  <c:v>44518</c:v>
                </c:pt>
                <c:pt idx="277">
                  <c:v>44519</c:v>
                </c:pt>
                <c:pt idx="278">
                  <c:v>44520</c:v>
                </c:pt>
                <c:pt idx="279">
                  <c:v>44521</c:v>
                </c:pt>
                <c:pt idx="280">
                  <c:v>44522</c:v>
                </c:pt>
                <c:pt idx="281">
                  <c:v>44523</c:v>
                </c:pt>
                <c:pt idx="282">
                  <c:v>44524</c:v>
                </c:pt>
                <c:pt idx="283">
                  <c:v>44525</c:v>
                </c:pt>
                <c:pt idx="284">
                  <c:v>44526</c:v>
                </c:pt>
                <c:pt idx="285">
                  <c:v>44527</c:v>
                </c:pt>
                <c:pt idx="286">
                  <c:v>44528</c:v>
                </c:pt>
                <c:pt idx="287">
                  <c:v>44529</c:v>
                </c:pt>
                <c:pt idx="288">
                  <c:v>44530</c:v>
                </c:pt>
                <c:pt idx="289">
                  <c:v>44531</c:v>
                </c:pt>
                <c:pt idx="290">
                  <c:v>44532</c:v>
                </c:pt>
                <c:pt idx="291">
                  <c:v>44533</c:v>
                </c:pt>
                <c:pt idx="292">
                  <c:v>44534</c:v>
                </c:pt>
                <c:pt idx="293">
                  <c:v>44535</c:v>
                </c:pt>
                <c:pt idx="294">
                  <c:v>44536</c:v>
                </c:pt>
                <c:pt idx="295">
                  <c:v>44537</c:v>
                </c:pt>
                <c:pt idx="296">
                  <c:v>44538</c:v>
                </c:pt>
                <c:pt idx="297">
                  <c:v>44539</c:v>
                </c:pt>
                <c:pt idx="298">
                  <c:v>44540</c:v>
                </c:pt>
                <c:pt idx="299">
                  <c:v>44541</c:v>
                </c:pt>
                <c:pt idx="300">
                  <c:v>44542</c:v>
                </c:pt>
                <c:pt idx="301">
                  <c:v>44543</c:v>
                </c:pt>
                <c:pt idx="302">
                  <c:v>44544</c:v>
                </c:pt>
                <c:pt idx="303">
                  <c:v>44545</c:v>
                </c:pt>
                <c:pt idx="304">
                  <c:v>44546</c:v>
                </c:pt>
                <c:pt idx="305">
                  <c:v>44547</c:v>
                </c:pt>
                <c:pt idx="306">
                  <c:v>44548</c:v>
                </c:pt>
                <c:pt idx="307">
                  <c:v>44549</c:v>
                </c:pt>
                <c:pt idx="308">
                  <c:v>44550</c:v>
                </c:pt>
                <c:pt idx="309">
                  <c:v>44551</c:v>
                </c:pt>
                <c:pt idx="310">
                  <c:v>44552</c:v>
                </c:pt>
                <c:pt idx="311">
                  <c:v>44553</c:v>
                </c:pt>
                <c:pt idx="312">
                  <c:v>44554</c:v>
                </c:pt>
                <c:pt idx="313">
                  <c:v>44555</c:v>
                </c:pt>
                <c:pt idx="314">
                  <c:v>44556</c:v>
                </c:pt>
                <c:pt idx="315">
                  <c:v>44557</c:v>
                </c:pt>
                <c:pt idx="316">
                  <c:v>44558</c:v>
                </c:pt>
                <c:pt idx="317">
                  <c:v>44559</c:v>
                </c:pt>
                <c:pt idx="318">
                  <c:v>44560</c:v>
                </c:pt>
                <c:pt idx="319">
                  <c:v>44561</c:v>
                </c:pt>
                <c:pt idx="320">
                  <c:v>44562</c:v>
                </c:pt>
                <c:pt idx="321">
                  <c:v>44563</c:v>
                </c:pt>
                <c:pt idx="322">
                  <c:v>44564</c:v>
                </c:pt>
                <c:pt idx="323">
                  <c:v>44565</c:v>
                </c:pt>
                <c:pt idx="324">
                  <c:v>44566</c:v>
                </c:pt>
                <c:pt idx="325">
                  <c:v>44567</c:v>
                </c:pt>
                <c:pt idx="326">
                  <c:v>44568</c:v>
                </c:pt>
                <c:pt idx="327">
                  <c:v>44569</c:v>
                </c:pt>
                <c:pt idx="328">
                  <c:v>44570</c:v>
                </c:pt>
                <c:pt idx="329">
                  <c:v>44571</c:v>
                </c:pt>
                <c:pt idx="330">
                  <c:v>44572</c:v>
                </c:pt>
                <c:pt idx="331">
                  <c:v>44573</c:v>
                </c:pt>
                <c:pt idx="332">
                  <c:v>44574</c:v>
                </c:pt>
                <c:pt idx="333">
                  <c:v>44575</c:v>
                </c:pt>
                <c:pt idx="334">
                  <c:v>44576</c:v>
                </c:pt>
                <c:pt idx="335">
                  <c:v>44577</c:v>
                </c:pt>
                <c:pt idx="336">
                  <c:v>44578</c:v>
                </c:pt>
                <c:pt idx="337">
                  <c:v>44579</c:v>
                </c:pt>
                <c:pt idx="338">
                  <c:v>44580</c:v>
                </c:pt>
                <c:pt idx="339">
                  <c:v>44581</c:v>
                </c:pt>
                <c:pt idx="340">
                  <c:v>44582</c:v>
                </c:pt>
                <c:pt idx="341">
                  <c:v>44583</c:v>
                </c:pt>
                <c:pt idx="342">
                  <c:v>44584</c:v>
                </c:pt>
                <c:pt idx="343">
                  <c:v>44585</c:v>
                </c:pt>
                <c:pt idx="344">
                  <c:v>44586</c:v>
                </c:pt>
                <c:pt idx="345">
                  <c:v>44587</c:v>
                </c:pt>
                <c:pt idx="346">
                  <c:v>44588</c:v>
                </c:pt>
                <c:pt idx="347">
                  <c:v>44589</c:v>
                </c:pt>
                <c:pt idx="348">
                  <c:v>44590</c:v>
                </c:pt>
                <c:pt idx="349">
                  <c:v>44591</c:v>
                </c:pt>
                <c:pt idx="350">
                  <c:v>44592</c:v>
                </c:pt>
                <c:pt idx="351">
                  <c:v>44593</c:v>
                </c:pt>
                <c:pt idx="352">
                  <c:v>44594</c:v>
                </c:pt>
                <c:pt idx="353">
                  <c:v>44595</c:v>
                </c:pt>
                <c:pt idx="354">
                  <c:v>44596</c:v>
                </c:pt>
                <c:pt idx="355">
                  <c:v>44597</c:v>
                </c:pt>
                <c:pt idx="356">
                  <c:v>44598</c:v>
                </c:pt>
                <c:pt idx="357">
                  <c:v>44599</c:v>
                </c:pt>
                <c:pt idx="358">
                  <c:v>44600</c:v>
                </c:pt>
                <c:pt idx="359">
                  <c:v>44601</c:v>
                </c:pt>
                <c:pt idx="360">
                  <c:v>44602</c:v>
                </c:pt>
                <c:pt idx="361">
                  <c:v>44603</c:v>
                </c:pt>
                <c:pt idx="362">
                  <c:v>44604</c:v>
                </c:pt>
                <c:pt idx="363">
                  <c:v>44605</c:v>
                </c:pt>
                <c:pt idx="364">
                  <c:v>44606</c:v>
                </c:pt>
              </c:numCache>
            </c:numRef>
          </c:xVal>
          <c:yVal>
            <c:numRef>
              <c:f>2</c:f>
              <c:numCache>
                <c:formatCode>General</c:formatCode>
                <c:ptCount val="365"/>
                <c:pt idx="0">
                  <c:v>0.122199631939736</c:v>
                </c:pt>
                <c:pt idx="1">
                  <c:v>0.124639488507043</c:v>
                </c:pt>
                <c:pt idx="2">
                  <c:v>0.12707934507435</c:v>
                </c:pt>
                <c:pt idx="3">
                  <c:v>0.129519201641656</c:v>
                </c:pt>
                <c:pt idx="4">
                  <c:v>0.131959058208963</c:v>
                </c:pt>
                <c:pt idx="5">
                  <c:v>0.13439891477627</c:v>
                </c:pt>
                <c:pt idx="6">
                  <c:v>0.136838771343577</c:v>
                </c:pt>
                <c:pt idx="7">
                  <c:v>0.139278627910869</c:v>
                </c:pt>
                <c:pt idx="8">
                  <c:v>0.141718484478176</c:v>
                </c:pt>
                <c:pt idx="9">
                  <c:v>0.144158341045483</c:v>
                </c:pt>
                <c:pt idx="10">
                  <c:v>0.146598197612789</c:v>
                </c:pt>
                <c:pt idx="11">
                  <c:v>0.149038054180096</c:v>
                </c:pt>
                <c:pt idx="12">
                  <c:v>0.151477910747403</c:v>
                </c:pt>
                <c:pt idx="13">
                  <c:v>0.153917767314709</c:v>
                </c:pt>
                <c:pt idx="14">
                  <c:v>0.156357623882016</c:v>
                </c:pt>
                <c:pt idx="15">
                  <c:v>0.158797480449323</c:v>
                </c:pt>
                <c:pt idx="16">
                  <c:v>0.161237337016615</c:v>
                </c:pt>
                <c:pt idx="17">
                  <c:v>0.163677193583922</c:v>
                </c:pt>
                <c:pt idx="18">
                  <c:v>0.166117050151229</c:v>
                </c:pt>
                <c:pt idx="19">
                  <c:v>0.168556906718536</c:v>
                </c:pt>
                <c:pt idx="20">
                  <c:v>0.170996763285842</c:v>
                </c:pt>
                <c:pt idx="21">
                  <c:v>0.173436619853149</c:v>
                </c:pt>
                <c:pt idx="22">
                  <c:v>0.175876476420456</c:v>
                </c:pt>
                <c:pt idx="23">
                  <c:v>0.178316332987762</c:v>
                </c:pt>
                <c:pt idx="24">
                  <c:v>0.180756189555069</c:v>
                </c:pt>
                <c:pt idx="25">
                  <c:v>0.183196046122362</c:v>
                </c:pt>
                <c:pt idx="26">
                  <c:v>0.185635902689668</c:v>
                </c:pt>
                <c:pt idx="27">
                  <c:v>0.188075759256975</c:v>
                </c:pt>
                <c:pt idx="28">
                  <c:v>0.190515615824282</c:v>
                </c:pt>
                <c:pt idx="29">
                  <c:v>0.192955472391589</c:v>
                </c:pt>
                <c:pt idx="30">
                  <c:v>0.195395328958895</c:v>
                </c:pt>
                <c:pt idx="31">
                  <c:v>0.197835185526202</c:v>
                </c:pt>
                <c:pt idx="32">
                  <c:v>0.200275042093509</c:v>
                </c:pt>
                <c:pt idx="33">
                  <c:v>0.202714898660815</c:v>
                </c:pt>
                <c:pt idx="34">
                  <c:v>0.205154755228108</c:v>
                </c:pt>
                <c:pt idx="35">
                  <c:v>0.207594611795415</c:v>
                </c:pt>
                <c:pt idx="36">
                  <c:v>0.210034468362721</c:v>
                </c:pt>
                <c:pt idx="37">
                  <c:v>0.212474324930028</c:v>
                </c:pt>
                <c:pt idx="38">
                  <c:v>0.214914181497335</c:v>
                </c:pt>
                <c:pt idx="39">
                  <c:v>0.217354038064641</c:v>
                </c:pt>
                <c:pt idx="40">
                  <c:v>0.219793894631948</c:v>
                </c:pt>
                <c:pt idx="41">
                  <c:v>0.222233751199255</c:v>
                </c:pt>
                <c:pt idx="42">
                  <c:v>0.224673607766562</c:v>
                </c:pt>
                <c:pt idx="43">
                  <c:v>0.227113464333854</c:v>
                </c:pt>
                <c:pt idx="44">
                  <c:v>0.229553320901161</c:v>
                </c:pt>
                <c:pt idx="45">
                  <c:v>0.231993177468468</c:v>
                </c:pt>
                <c:pt idx="46">
                  <c:v>0.234433034035774</c:v>
                </c:pt>
                <c:pt idx="47">
                  <c:v>0.236872890603081</c:v>
                </c:pt>
                <c:pt idx="48">
                  <c:v>0.239312747170388</c:v>
                </c:pt>
                <c:pt idx="49">
                  <c:v>0.241752603737694</c:v>
                </c:pt>
                <c:pt idx="50">
                  <c:v>0.244192460305001</c:v>
                </c:pt>
                <c:pt idx="51">
                  <c:v>0.246632316872308</c:v>
                </c:pt>
                <c:pt idx="52">
                  <c:v>0.2490721734396</c:v>
                </c:pt>
                <c:pt idx="53">
                  <c:v>0.251512030006907</c:v>
                </c:pt>
                <c:pt idx="54">
                  <c:v>0.253951886574214</c:v>
                </c:pt>
                <c:pt idx="55">
                  <c:v>0.262609180659581</c:v>
                </c:pt>
                <c:pt idx="56">
                  <c:v>0.271266474744891</c:v>
                </c:pt>
                <c:pt idx="57">
                  <c:v>0.279923768830258</c:v>
                </c:pt>
                <c:pt idx="58">
                  <c:v>0.288581062915569</c:v>
                </c:pt>
                <c:pt idx="59">
                  <c:v>0.297238357000936</c:v>
                </c:pt>
                <c:pt idx="60">
                  <c:v>0.305895651086246</c:v>
                </c:pt>
                <c:pt idx="61">
                  <c:v>0.314552945171613</c:v>
                </c:pt>
                <c:pt idx="62">
                  <c:v>0.32321023925698</c:v>
                </c:pt>
                <c:pt idx="63">
                  <c:v>0.33186753334229</c:v>
                </c:pt>
                <c:pt idx="64">
                  <c:v>0.340524827427657</c:v>
                </c:pt>
                <c:pt idx="65">
                  <c:v>0.349182121512968</c:v>
                </c:pt>
                <c:pt idx="66">
                  <c:v>0.357839415598335</c:v>
                </c:pt>
                <c:pt idx="67">
                  <c:v>0.366496709683702</c:v>
                </c:pt>
                <c:pt idx="68">
                  <c:v>0.375154003769012</c:v>
                </c:pt>
                <c:pt idx="69">
                  <c:v>0.383811297854379</c:v>
                </c:pt>
                <c:pt idx="70">
                  <c:v>0.392468591939689</c:v>
                </c:pt>
                <c:pt idx="71">
                  <c:v>0.401125886025056</c:v>
                </c:pt>
                <c:pt idx="72">
                  <c:v>0.409783180110367</c:v>
                </c:pt>
                <c:pt idx="73">
                  <c:v>0.418440474195734</c:v>
                </c:pt>
                <c:pt idx="74">
                  <c:v>0.427097768281101</c:v>
                </c:pt>
                <c:pt idx="75">
                  <c:v>0.435755062366411</c:v>
                </c:pt>
                <c:pt idx="76">
                  <c:v>0.450318553717125</c:v>
                </c:pt>
                <c:pt idx="77">
                  <c:v>0.464882045067839</c:v>
                </c:pt>
                <c:pt idx="78">
                  <c:v>0.479445536418552</c:v>
                </c:pt>
                <c:pt idx="79">
                  <c:v>0.494009027769266</c:v>
                </c:pt>
                <c:pt idx="80">
                  <c:v>0.50857251911998</c:v>
                </c:pt>
                <c:pt idx="81">
                  <c:v>0.523136010470694</c:v>
                </c:pt>
                <c:pt idx="82">
                  <c:v>0.537699501821407</c:v>
                </c:pt>
                <c:pt idx="83">
                  <c:v>0.552262993172121</c:v>
                </c:pt>
                <c:pt idx="84">
                  <c:v>0.566826484522835</c:v>
                </c:pt>
                <c:pt idx="85">
                  <c:v>0.581389975873549</c:v>
                </c:pt>
                <c:pt idx="86">
                  <c:v>0.595953467224263</c:v>
                </c:pt>
                <c:pt idx="87">
                  <c:v>0.610516958574976</c:v>
                </c:pt>
                <c:pt idx="88">
                  <c:v>0.62508044992569</c:v>
                </c:pt>
                <c:pt idx="89">
                  <c:v>0.639643941276518</c:v>
                </c:pt>
                <c:pt idx="90">
                  <c:v>0.607504431268353</c:v>
                </c:pt>
                <c:pt idx="91">
                  <c:v>0.575364921260416</c:v>
                </c:pt>
                <c:pt idx="92">
                  <c:v>0.543225411252479</c:v>
                </c:pt>
                <c:pt idx="93">
                  <c:v>0.511085901244314</c:v>
                </c:pt>
                <c:pt idx="94">
                  <c:v>0.478946391236377</c:v>
                </c:pt>
                <c:pt idx="95">
                  <c:v>0.44680688122844</c:v>
                </c:pt>
                <c:pt idx="96">
                  <c:v>0.414667371220276</c:v>
                </c:pt>
                <c:pt idx="97">
                  <c:v>0.382527861212338</c:v>
                </c:pt>
                <c:pt idx="98">
                  <c:v>0.350388351204401</c:v>
                </c:pt>
                <c:pt idx="99">
                  <c:v>0.318248841196379</c:v>
                </c:pt>
                <c:pt idx="100">
                  <c:v>0.314055113343869</c:v>
                </c:pt>
                <c:pt idx="101">
                  <c:v>0.309861385491359</c:v>
                </c:pt>
                <c:pt idx="102">
                  <c:v>0.305667657638821</c:v>
                </c:pt>
                <c:pt idx="103">
                  <c:v>0.301473929786312</c:v>
                </c:pt>
                <c:pt idx="104">
                  <c:v>0.297280201933802</c:v>
                </c:pt>
                <c:pt idx="105">
                  <c:v>0.293086474081292</c:v>
                </c:pt>
                <c:pt idx="106">
                  <c:v>0.288892746228754</c:v>
                </c:pt>
                <c:pt idx="107">
                  <c:v>0.284699018376244</c:v>
                </c:pt>
                <c:pt idx="108">
                  <c:v>0.280505290523735</c:v>
                </c:pt>
                <c:pt idx="109">
                  <c:v>0.276311562671225</c:v>
                </c:pt>
                <c:pt idx="110">
                  <c:v>0.272117834818687</c:v>
                </c:pt>
                <c:pt idx="111">
                  <c:v>0.267924106966177</c:v>
                </c:pt>
                <c:pt idx="112">
                  <c:v>0.263730379113667</c:v>
                </c:pt>
                <c:pt idx="113">
                  <c:v>0.259536651261129</c:v>
                </c:pt>
                <c:pt idx="114">
                  <c:v>0.25534292340862</c:v>
                </c:pt>
                <c:pt idx="115">
                  <c:v>0.25114919555611</c:v>
                </c:pt>
                <c:pt idx="116">
                  <c:v>0.2469554677036</c:v>
                </c:pt>
                <c:pt idx="117">
                  <c:v>0.242761739851062</c:v>
                </c:pt>
                <c:pt idx="118">
                  <c:v>0.238568011998552</c:v>
                </c:pt>
                <c:pt idx="119">
                  <c:v>0.234374284146043</c:v>
                </c:pt>
                <c:pt idx="120">
                  <c:v>0.230180556293533</c:v>
                </c:pt>
                <c:pt idx="121">
                  <c:v>0.238269700992021</c:v>
                </c:pt>
                <c:pt idx="122">
                  <c:v>0.246358845690452</c:v>
                </c:pt>
                <c:pt idx="123">
                  <c:v>0.25444799038894</c:v>
                </c:pt>
                <c:pt idx="124">
                  <c:v>0.262537135087427</c:v>
                </c:pt>
                <c:pt idx="125">
                  <c:v>0.270626279785859</c:v>
                </c:pt>
                <c:pt idx="126">
                  <c:v>0.278715424484346</c:v>
                </c:pt>
                <c:pt idx="127">
                  <c:v>0.286804569182777</c:v>
                </c:pt>
                <c:pt idx="128">
                  <c:v>0.294893713881265</c:v>
                </c:pt>
                <c:pt idx="129">
                  <c:v>0.302982858579753</c:v>
                </c:pt>
                <c:pt idx="130">
                  <c:v>0.311072003278184</c:v>
                </c:pt>
                <c:pt idx="131">
                  <c:v>0.319161147976672</c:v>
                </c:pt>
                <c:pt idx="132">
                  <c:v>0.327250292675103</c:v>
                </c:pt>
                <c:pt idx="133">
                  <c:v>0.335339437373591</c:v>
                </c:pt>
                <c:pt idx="134">
                  <c:v>0.343428582072079</c:v>
                </c:pt>
                <c:pt idx="135">
                  <c:v>0.35151772677051</c:v>
                </c:pt>
                <c:pt idx="136">
                  <c:v>0.359606871468998</c:v>
                </c:pt>
                <c:pt idx="137">
                  <c:v>0.367696016167429</c:v>
                </c:pt>
                <c:pt idx="138">
                  <c:v>0.375785160865917</c:v>
                </c:pt>
                <c:pt idx="139">
                  <c:v>0.383874305564348</c:v>
                </c:pt>
                <c:pt idx="140">
                  <c:v>0.391963450262836</c:v>
                </c:pt>
                <c:pt idx="141">
                  <c:v>0.400052594961323</c:v>
                </c:pt>
                <c:pt idx="142">
                  <c:v>0.408141739659754</c:v>
                </c:pt>
                <c:pt idx="143">
                  <c:v>0.416230884358242</c:v>
                </c:pt>
                <c:pt idx="144">
                  <c:v>0.424320029056673</c:v>
                </c:pt>
                <c:pt idx="145">
                  <c:v>0.432409173755161</c:v>
                </c:pt>
                <c:pt idx="146">
                  <c:v>0.440498318453649</c:v>
                </c:pt>
                <c:pt idx="147">
                  <c:v>0.44858746315208</c:v>
                </c:pt>
                <c:pt idx="148">
                  <c:v>0.456676607850568</c:v>
                </c:pt>
                <c:pt idx="149">
                  <c:v>0.464765752548999</c:v>
                </c:pt>
                <c:pt idx="150">
                  <c:v>0.472854897247458</c:v>
                </c:pt>
                <c:pt idx="151">
                  <c:v>0.471724176339684</c:v>
                </c:pt>
                <c:pt idx="152">
                  <c:v>0.47059345543191</c:v>
                </c:pt>
                <c:pt idx="153">
                  <c:v>0.469462734524136</c:v>
                </c:pt>
                <c:pt idx="154">
                  <c:v>0.468332013616362</c:v>
                </c:pt>
                <c:pt idx="155">
                  <c:v>0.467201292708587</c:v>
                </c:pt>
                <c:pt idx="156">
                  <c:v>0.466070571800813</c:v>
                </c:pt>
                <c:pt idx="157">
                  <c:v>0.464939850893039</c:v>
                </c:pt>
                <c:pt idx="158">
                  <c:v>0.463809129985265</c:v>
                </c:pt>
                <c:pt idx="159">
                  <c:v>0.462678409077491</c:v>
                </c:pt>
                <c:pt idx="160">
                  <c:v>0.461547688169716</c:v>
                </c:pt>
                <c:pt idx="161">
                  <c:v>0.460416967261949</c:v>
                </c:pt>
                <c:pt idx="162">
                  <c:v>0.459286246354175</c:v>
                </c:pt>
                <c:pt idx="163">
                  <c:v>0.458155525446401</c:v>
                </c:pt>
                <c:pt idx="164">
                  <c:v>0.457024804538627</c:v>
                </c:pt>
                <c:pt idx="165">
                  <c:v>0.455894083630824</c:v>
                </c:pt>
                <c:pt idx="166">
                  <c:v>0.459594525585288</c:v>
                </c:pt>
                <c:pt idx="167">
                  <c:v>0.463294967539724</c:v>
                </c:pt>
                <c:pt idx="168">
                  <c:v>0.466995409494189</c:v>
                </c:pt>
                <c:pt idx="169">
                  <c:v>0.470695851448625</c:v>
                </c:pt>
                <c:pt idx="170">
                  <c:v>0.474396293403089</c:v>
                </c:pt>
                <c:pt idx="171">
                  <c:v>0.478096735357525</c:v>
                </c:pt>
                <c:pt idx="172">
                  <c:v>0.481797177311989</c:v>
                </c:pt>
                <c:pt idx="173">
                  <c:v>0.485497619266454</c:v>
                </c:pt>
                <c:pt idx="174">
                  <c:v>0.48919806122089</c:v>
                </c:pt>
                <c:pt idx="175">
                  <c:v>0.492898503175354</c:v>
                </c:pt>
                <c:pt idx="176">
                  <c:v>0.49659894512979</c:v>
                </c:pt>
                <c:pt idx="177">
                  <c:v>0.500299387084255</c:v>
                </c:pt>
                <c:pt idx="178">
                  <c:v>0.50399982903869</c:v>
                </c:pt>
                <c:pt idx="179">
                  <c:v>0.507700270993155</c:v>
                </c:pt>
                <c:pt idx="180">
                  <c:v>0.511400712947619</c:v>
                </c:pt>
                <c:pt idx="181">
                  <c:v>0.515101154902091</c:v>
                </c:pt>
                <c:pt idx="182">
                  <c:v>0.513689552768618</c:v>
                </c:pt>
                <c:pt idx="183">
                  <c:v>0.512277950635145</c:v>
                </c:pt>
                <c:pt idx="184">
                  <c:v>0.510866348501672</c:v>
                </c:pt>
                <c:pt idx="185">
                  <c:v>0.509454746368206</c:v>
                </c:pt>
                <c:pt idx="186">
                  <c:v>0.508043144234733</c:v>
                </c:pt>
                <c:pt idx="187">
                  <c:v>0.50663154210126</c:v>
                </c:pt>
                <c:pt idx="188">
                  <c:v>0.505219939967788</c:v>
                </c:pt>
                <c:pt idx="189">
                  <c:v>0.503808337834322</c:v>
                </c:pt>
                <c:pt idx="190">
                  <c:v>0.502396735700849</c:v>
                </c:pt>
                <c:pt idx="191">
                  <c:v>0.500985133567376</c:v>
                </c:pt>
                <c:pt idx="192">
                  <c:v>0.499573531433903</c:v>
                </c:pt>
                <c:pt idx="193">
                  <c:v>0.498161929300437</c:v>
                </c:pt>
                <c:pt idx="194">
                  <c:v>0.496750327166964</c:v>
                </c:pt>
                <c:pt idx="195">
                  <c:v>0.495338725033491</c:v>
                </c:pt>
                <c:pt idx="196">
                  <c:v>0.493927122900015</c:v>
                </c:pt>
                <c:pt idx="197">
                  <c:v>0.493382349572112</c:v>
                </c:pt>
                <c:pt idx="198">
                  <c:v>0.492837576244206</c:v>
                </c:pt>
                <c:pt idx="199">
                  <c:v>0.492292802916303</c:v>
                </c:pt>
                <c:pt idx="200">
                  <c:v>0.491748029588401</c:v>
                </c:pt>
                <c:pt idx="201">
                  <c:v>0.491203256260494</c:v>
                </c:pt>
                <c:pt idx="202">
                  <c:v>0.490658482932592</c:v>
                </c:pt>
                <c:pt idx="203">
                  <c:v>0.490113709604689</c:v>
                </c:pt>
                <c:pt idx="204">
                  <c:v>0.489568936276783</c:v>
                </c:pt>
                <c:pt idx="205">
                  <c:v>0.48902416294888</c:v>
                </c:pt>
                <c:pt idx="206">
                  <c:v>0.488479389620977</c:v>
                </c:pt>
                <c:pt idx="207">
                  <c:v>0.487934616293071</c:v>
                </c:pt>
                <c:pt idx="208">
                  <c:v>0.487389842965168</c:v>
                </c:pt>
                <c:pt idx="209">
                  <c:v>0.486845069637262</c:v>
                </c:pt>
                <c:pt idx="210">
                  <c:v>0.486300296309359</c:v>
                </c:pt>
                <c:pt idx="211">
                  <c:v>0.485755522981457</c:v>
                </c:pt>
                <c:pt idx="212">
                  <c:v>0.485210749653561</c:v>
                </c:pt>
                <c:pt idx="213">
                  <c:v>0.467650488091635</c:v>
                </c:pt>
                <c:pt idx="214">
                  <c:v>0.450090226529824</c:v>
                </c:pt>
                <c:pt idx="215">
                  <c:v>0.432529964967898</c:v>
                </c:pt>
                <c:pt idx="216">
                  <c:v>0.414969703406086</c:v>
                </c:pt>
                <c:pt idx="217">
                  <c:v>0.397409441844161</c:v>
                </c:pt>
                <c:pt idx="218">
                  <c:v>0.379849180282349</c:v>
                </c:pt>
                <c:pt idx="219">
                  <c:v>0.362288918720424</c:v>
                </c:pt>
                <c:pt idx="220">
                  <c:v>0.344728657158612</c:v>
                </c:pt>
                <c:pt idx="221">
                  <c:v>0.327168395596686</c:v>
                </c:pt>
                <c:pt idx="222">
                  <c:v>0.309608134034875</c:v>
                </c:pt>
                <c:pt idx="223">
                  <c:v>0.292047872472949</c:v>
                </c:pt>
                <c:pt idx="224">
                  <c:v>0.274487610911137</c:v>
                </c:pt>
                <c:pt idx="225">
                  <c:v>0.256927349349212</c:v>
                </c:pt>
                <c:pt idx="226">
                  <c:v>0.2393670877874</c:v>
                </c:pt>
                <c:pt idx="227">
                  <c:v>0.221806826225531</c:v>
                </c:pt>
                <c:pt idx="228">
                  <c:v>0.230511172807098</c:v>
                </c:pt>
                <c:pt idx="229">
                  <c:v>0.239215519388665</c:v>
                </c:pt>
                <c:pt idx="230">
                  <c:v>0.247919865970232</c:v>
                </c:pt>
                <c:pt idx="231">
                  <c:v>0.256624212551799</c:v>
                </c:pt>
                <c:pt idx="232">
                  <c:v>0.265328559133366</c:v>
                </c:pt>
                <c:pt idx="233">
                  <c:v>0.274032905714932</c:v>
                </c:pt>
                <c:pt idx="234">
                  <c:v>0.282737252296499</c:v>
                </c:pt>
                <c:pt idx="235">
                  <c:v>0.291441598878066</c:v>
                </c:pt>
                <c:pt idx="236">
                  <c:v>0.300145945459576</c:v>
                </c:pt>
                <c:pt idx="237">
                  <c:v>0.308850292041143</c:v>
                </c:pt>
                <c:pt idx="238">
                  <c:v>0.31755463862271</c:v>
                </c:pt>
                <c:pt idx="239">
                  <c:v>0.326258985204277</c:v>
                </c:pt>
                <c:pt idx="240">
                  <c:v>0.334963331785843</c:v>
                </c:pt>
                <c:pt idx="241">
                  <c:v>0.34366767836741</c:v>
                </c:pt>
                <c:pt idx="242">
                  <c:v>0.352372024948977</c:v>
                </c:pt>
                <c:pt idx="243">
                  <c:v>0.361076371530544</c:v>
                </c:pt>
                <c:pt idx="244">
                  <c:v>0.369780718112111</c:v>
                </c:pt>
                <c:pt idx="245">
                  <c:v>0.378485064693677</c:v>
                </c:pt>
                <c:pt idx="246">
                  <c:v>0.387189411275244</c:v>
                </c:pt>
                <c:pt idx="247">
                  <c:v>0.395893757856811</c:v>
                </c:pt>
                <c:pt idx="248">
                  <c:v>0.404598104438378</c:v>
                </c:pt>
                <c:pt idx="249">
                  <c:v>0.413302451019945</c:v>
                </c:pt>
                <c:pt idx="250">
                  <c:v>0.422006797601512</c:v>
                </c:pt>
                <c:pt idx="251">
                  <c:v>0.430711144183022</c:v>
                </c:pt>
                <c:pt idx="252">
                  <c:v>0.439415490764588</c:v>
                </c:pt>
                <c:pt idx="253">
                  <c:v>0.448119837346155</c:v>
                </c:pt>
                <c:pt idx="254">
                  <c:v>0.456824183927722</c:v>
                </c:pt>
                <c:pt idx="255">
                  <c:v>0.465528530509289</c:v>
                </c:pt>
                <c:pt idx="256">
                  <c:v>0.474232877090856</c:v>
                </c:pt>
                <c:pt idx="257">
                  <c:v>0.482937223672423</c:v>
                </c:pt>
                <c:pt idx="258">
                  <c:v>0.491641570253989</c:v>
                </c:pt>
                <c:pt idx="259">
                  <c:v>0.500345916835613</c:v>
                </c:pt>
                <c:pt idx="260">
                  <c:v>0.493064894187967</c:v>
                </c:pt>
                <c:pt idx="261">
                  <c:v>0.485783871540377</c:v>
                </c:pt>
                <c:pt idx="262">
                  <c:v>0.478502848892731</c:v>
                </c:pt>
                <c:pt idx="263">
                  <c:v>0.471221826245142</c:v>
                </c:pt>
                <c:pt idx="264">
                  <c:v>0.463940803597495</c:v>
                </c:pt>
                <c:pt idx="265">
                  <c:v>0.456659780949906</c:v>
                </c:pt>
                <c:pt idx="266">
                  <c:v>0.44937875830226</c:v>
                </c:pt>
                <c:pt idx="267">
                  <c:v>0.44209773565467</c:v>
                </c:pt>
                <c:pt idx="268">
                  <c:v>0.434816713007081</c:v>
                </c:pt>
                <c:pt idx="269">
                  <c:v>0.427535690359434</c:v>
                </c:pt>
                <c:pt idx="270">
                  <c:v>0.420254667711845</c:v>
                </c:pt>
                <c:pt idx="271">
                  <c:v>0.412973645064199</c:v>
                </c:pt>
                <c:pt idx="272">
                  <c:v>0.405692622416609</c:v>
                </c:pt>
                <c:pt idx="273">
                  <c:v>0.39841159976902</c:v>
                </c:pt>
                <c:pt idx="274">
                  <c:v>0.381146375588628</c:v>
                </c:pt>
                <c:pt idx="275">
                  <c:v>0.36388115140835</c:v>
                </c:pt>
                <c:pt idx="276">
                  <c:v>0.346615927227958</c:v>
                </c:pt>
                <c:pt idx="277">
                  <c:v>0.329350703047567</c:v>
                </c:pt>
                <c:pt idx="278">
                  <c:v>0.312085478867289</c:v>
                </c:pt>
                <c:pt idx="279">
                  <c:v>0.294820254686897</c:v>
                </c:pt>
                <c:pt idx="280">
                  <c:v>0.277555030506619</c:v>
                </c:pt>
                <c:pt idx="281">
                  <c:v>0.260289806326227</c:v>
                </c:pt>
                <c:pt idx="282">
                  <c:v>0.243024582145949</c:v>
                </c:pt>
                <c:pt idx="283">
                  <c:v>0.225759357965558</c:v>
                </c:pt>
                <c:pt idx="284">
                  <c:v>0.20849413378528</c:v>
                </c:pt>
                <c:pt idx="285">
                  <c:v>0.191228909604888</c:v>
                </c:pt>
                <c:pt idx="286">
                  <c:v>0.17396368542461</c:v>
                </c:pt>
                <c:pt idx="287">
                  <c:v>0.156698461244218</c:v>
                </c:pt>
                <c:pt idx="288">
                  <c:v>0.13943323706394</c:v>
                </c:pt>
                <c:pt idx="289">
                  <c:v>0.122168012883506</c:v>
                </c:pt>
                <c:pt idx="290">
                  <c:v>0.120587966661617</c:v>
                </c:pt>
                <c:pt idx="291">
                  <c:v>0.119007920439728</c:v>
                </c:pt>
                <c:pt idx="292">
                  <c:v>0.117427874217853</c:v>
                </c:pt>
                <c:pt idx="293">
                  <c:v>0.115847827995964</c:v>
                </c:pt>
                <c:pt idx="294">
                  <c:v>0.114267781774075</c:v>
                </c:pt>
                <c:pt idx="295">
                  <c:v>0.112687735552186</c:v>
                </c:pt>
                <c:pt idx="296">
                  <c:v>0.111107689330296</c:v>
                </c:pt>
                <c:pt idx="297">
                  <c:v>0.109527643108407</c:v>
                </c:pt>
                <c:pt idx="298">
                  <c:v>0.107947596886518</c:v>
                </c:pt>
                <c:pt idx="299">
                  <c:v>0.106367550664643</c:v>
                </c:pt>
                <c:pt idx="300">
                  <c:v>0.104787504442754</c:v>
                </c:pt>
                <c:pt idx="301">
                  <c:v>0.103207458220865</c:v>
                </c:pt>
                <c:pt idx="302">
                  <c:v>0.101627411998976</c:v>
                </c:pt>
                <c:pt idx="303">
                  <c:v>0.100047365777087</c:v>
                </c:pt>
                <c:pt idx="304">
                  <c:v>0.0984673195551977</c:v>
                </c:pt>
                <c:pt idx="305">
                  <c:v>0.0968872733333086</c:v>
                </c:pt>
                <c:pt idx="306">
                  <c:v>0.0953072271114337</c:v>
                </c:pt>
                <c:pt idx="307">
                  <c:v>0.0937271808895446</c:v>
                </c:pt>
                <c:pt idx="308">
                  <c:v>0.0921471346676555</c:v>
                </c:pt>
                <c:pt idx="309">
                  <c:v>0.0905670884457663</c:v>
                </c:pt>
                <c:pt idx="310">
                  <c:v>0.0889870422238772</c:v>
                </c:pt>
                <c:pt idx="311">
                  <c:v>0.0874069960019881</c:v>
                </c:pt>
                <c:pt idx="312">
                  <c:v>0.085826949780099</c:v>
                </c:pt>
                <c:pt idx="313">
                  <c:v>0.0842469035582241</c:v>
                </c:pt>
                <c:pt idx="314">
                  <c:v>0.0826668573363349</c:v>
                </c:pt>
                <c:pt idx="315">
                  <c:v>0.0810868111144458</c:v>
                </c:pt>
                <c:pt idx="316">
                  <c:v>0.0795067648925567</c:v>
                </c:pt>
                <c:pt idx="317">
                  <c:v>0.0779267186706676</c:v>
                </c:pt>
                <c:pt idx="318">
                  <c:v>0.0763466724487785</c:v>
                </c:pt>
                <c:pt idx="319">
                  <c:v>0.0747666262268893</c:v>
                </c:pt>
                <c:pt idx="320">
                  <c:v>0.0731865800050144</c:v>
                </c:pt>
                <c:pt idx="321">
                  <c:v>0.0716065337831253</c:v>
                </c:pt>
                <c:pt idx="322">
                  <c:v>0.0700264875612362</c:v>
                </c:pt>
                <c:pt idx="323">
                  <c:v>0.0684464413393471</c:v>
                </c:pt>
                <c:pt idx="324">
                  <c:v>0.066866395117458</c:v>
                </c:pt>
                <c:pt idx="325">
                  <c:v>0.0652863488955688</c:v>
                </c:pt>
                <c:pt idx="326">
                  <c:v>0.0637063026736797</c:v>
                </c:pt>
                <c:pt idx="327">
                  <c:v>0.0621262564518048</c:v>
                </c:pt>
                <c:pt idx="328">
                  <c:v>0.0605462102299157</c:v>
                </c:pt>
                <c:pt idx="329">
                  <c:v>0.0589661640080266</c:v>
                </c:pt>
                <c:pt idx="330">
                  <c:v>0.0573861177861375</c:v>
                </c:pt>
                <c:pt idx="331">
                  <c:v>0.0558060715642483</c:v>
                </c:pt>
                <c:pt idx="332">
                  <c:v>0.0542260253423592</c:v>
                </c:pt>
                <c:pt idx="333">
                  <c:v>0.0526459791204701</c:v>
                </c:pt>
                <c:pt idx="334">
                  <c:v>0.0510659328985952</c:v>
                </c:pt>
                <c:pt idx="335">
                  <c:v>0.0494858866767061</c:v>
                </c:pt>
                <c:pt idx="336">
                  <c:v>0.0479058404548169</c:v>
                </c:pt>
                <c:pt idx="337">
                  <c:v>0.0463257942329278</c:v>
                </c:pt>
                <c:pt idx="338">
                  <c:v>0.0447457480110387</c:v>
                </c:pt>
                <c:pt idx="339">
                  <c:v>0.0431657017891567</c:v>
                </c:pt>
                <c:pt idx="340">
                  <c:v>0.0428700462974501</c:v>
                </c:pt>
                <c:pt idx="341">
                  <c:v>0.0425743908057434</c:v>
                </c:pt>
                <c:pt idx="342">
                  <c:v>0.0422787353140368</c:v>
                </c:pt>
                <c:pt idx="343">
                  <c:v>0.0419830798223302</c:v>
                </c:pt>
                <c:pt idx="344">
                  <c:v>0.0416874243306236</c:v>
                </c:pt>
                <c:pt idx="345">
                  <c:v>0.0413917688389169</c:v>
                </c:pt>
                <c:pt idx="346">
                  <c:v>0.0410961133472103</c:v>
                </c:pt>
                <c:pt idx="347">
                  <c:v>0.0408004578555037</c:v>
                </c:pt>
                <c:pt idx="348">
                  <c:v>0.0405048023637971</c:v>
                </c:pt>
                <c:pt idx="349">
                  <c:v>0.0402091468720904</c:v>
                </c:pt>
                <c:pt idx="350">
                  <c:v>0.0399134913803838</c:v>
                </c:pt>
                <c:pt idx="351">
                  <c:v>0.0396178358886772</c:v>
                </c:pt>
                <c:pt idx="352">
                  <c:v>0.0393221803969706</c:v>
                </c:pt>
                <c:pt idx="353">
                  <c:v>0.0390265249052639</c:v>
                </c:pt>
                <c:pt idx="354">
                  <c:v>0.0387308694135573</c:v>
                </c:pt>
                <c:pt idx="355">
                  <c:v>0.0384352139218507</c:v>
                </c:pt>
                <c:pt idx="356">
                  <c:v>0.038139558430144</c:v>
                </c:pt>
                <c:pt idx="357">
                  <c:v>0.0378439029384374</c:v>
                </c:pt>
                <c:pt idx="358">
                  <c:v>0.0375482474467308</c:v>
                </c:pt>
                <c:pt idx="359">
                  <c:v>0.0372525919550259</c:v>
                </c:pt>
                <c:pt idx="360">
                  <c:v>0.0369569364633193</c:v>
                </c:pt>
                <c:pt idx="361">
                  <c:v>0.0366612809716127</c:v>
                </c:pt>
                <c:pt idx="362">
                  <c:v>0.0363656254799061</c:v>
                </c:pt>
                <c:pt idx="363">
                  <c:v>0.0360699699881994</c:v>
                </c:pt>
                <c:pt idx="364">
                  <c:v>0.0357743144964928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label 4</c:f>
              <c:strCache>
                <c:ptCount val="1"/>
                <c:pt idx="0">
                  <c:v>Column D</c:v>
                </c:pt>
              </c:strCache>
            </c:strRef>
          </c:tx>
          <c:spPr>
            <a:solidFill>
              <a:srgbClr val="4472c4"/>
            </a:solidFill>
            <a:ln w="1908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5</c:f>
              <c:numCache>
                <c:formatCode>General</c:formatCode>
                <c:ptCount val="365"/>
                <c:pt idx="0">
                  <c:v>44242</c:v>
                </c:pt>
                <c:pt idx="1">
                  <c:v>44243</c:v>
                </c:pt>
                <c:pt idx="2">
                  <c:v>44244</c:v>
                </c:pt>
                <c:pt idx="3">
                  <c:v>44245</c:v>
                </c:pt>
                <c:pt idx="4">
                  <c:v>44246</c:v>
                </c:pt>
                <c:pt idx="5">
                  <c:v>44247</c:v>
                </c:pt>
                <c:pt idx="6">
                  <c:v>44248</c:v>
                </c:pt>
                <c:pt idx="7">
                  <c:v>44249</c:v>
                </c:pt>
                <c:pt idx="8">
                  <c:v>44250</c:v>
                </c:pt>
                <c:pt idx="9">
                  <c:v>44251</c:v>
                </c:pt>
                <c:pt idx="10">
                  <c:v>44252</c:v>
                </c:pt>
                <c:pt idx="11">
                  <c:v>44253</c:v>
                </c:pt>
                <c:pt idx="12">
                  <c:v>44254</c:v>
                </c:pt>
                <c:pt idx="13">
                  <c:v>44255</c:v>
                </c:pt>
                <c:pt idx="14">
                  <c:v>44256</c:v>
                </c:pt>
                <c:pt idx="15">
                  <c:v>44257</c:v>
                </c:pt>
                <c:pt idx="16">
                  <c:v>44258</c:v>
                </c:pt>
                <c:pt idx="17">
                  <c:v>44259</c:v>
                </c:pt>
                <c:pt idx="18">
                  <c:v>44260</c:v>
                </c:pt>
                <c:pt idx="19">
                  <c:v>44261</c:v>
                </c:pt>
                <c:pt idx="20">
                  <c:v>44262</c:v>
                </c:pt>
                <c:pt idx="21">
                  <c:v>44263</c:v>
                </c:pt>
                <c:pt idx="22">
                  <c:v>44264</c:v>
                </c:pt>
                <c:pt idx="23">
                  <c:v>44265</c:v>
                </c:pt>
                <c:pt idx="24">
                  <c:v>44266</c:v>
                </c:pt>
                <c:pt idx="25">
                  <c:v>44267</c:v>
                </c:pt>
                <c:pt idx="26">
                  <c:v>44268</c:v>
                </c:pt>
                <c:pt idx="27">
                  <c:v>44269</c:v>
                </c:pt>
                <c:pt idx="28">
                  <c:v>44270</c:v>
                </c:pt>
                <c:pt idx="29">
                  <c:v>44271</c:v>
                </c:pt>
                <c:pt idx="30">
                  <c:v>44272</c:v>
                </c:pt>
                <c:pt idx="31">
                  <c:v>44273</c:v>
                </c:pt>
                <c:pt idx="32">
                  <c:v>44274</c:v>
                </c:pt>
                <c:pt idx="33">
                  <c:v>44275</c:v>
                </c:pt>
                <c:pt idx="34">
                  <c:v>44276</c:v>
                </c:pt>
                <c:pt idx="35">
                  <c:v>44277</c:v>
                </c:pt>
                <c:pt idx="36">
                  <c:v>44278</c:v>
                </c:pt>
                <c:pt idx="37">
                  <c:v>44279</c:v>
                </c:pt>
                <c:pt idx="38">
                  <c:v>44280</c:v>
                </c:pt>
                <c:pt idx="39">
                  <c:v>44281</c:v>
                </c:pt>
                <c:pt idx="40">
                  <c:v>44282</c:v>
                </c:pt>
                <c:pt idx="41">
                  <c:v>44283</c:v>
                </c:pt>
                <c:pt idx="42">
                  <c:v>44284</c:v>
                </c:pt>
                <c:pt idx="43">
                  <c:v>44285</c:v>
                </c:pt>
                <c:pt idx="44">
                  <c:v>44286</c:v>
                </c:pt>
                <c:pt idx="45">
                  <c:v>44287</c:v>
                </c:pt>
                <c:pt idx="46">
                  <c:v>44288</c:v>
                </c:pt>
                <c:pt idx="47">
                  <c:v>44289</c:v>
                </c:pt>
                <c:pt idx="48">
                  <c:v>44290</c:v>
                </c:pt>
                <c:pt idx="49">
                  <c:v>44291</c:v>
                </c:pt>
                <c:pt idx="50">
                  <c:v>44292</c:v>
                </c:pt>
                <c:pt idx="51">
                  <c:v>44293</c:v>
                </c:pt>
                <c:pt idx="52">
                  <c:v>44294</c:v>
                </c:pt>
                <c:pt idx="53">
                  <c:v>44295</c:v>
                </c:pt>
                <c:pt idx="54">
                  <c:v>44296</c:v>
                </c:pt>
                <c:pt idx="55">
                  <c:v>44297</c:v>
                </c:pt>
                <c:pt idx="56">
                  <c:v>44298</c:v>
                </c:pt>
                <c:pt idx="57">
                  <c:v>44299</c:v>
                </c:pt>
                <c:pt idx="58">
                  <c:v>44300</c:v>
                </c:pt>
                <c:pt idx="59">
                  <c:v>44301</c:v>
                </c:pt>
                <c:pt idx="60">
                  <c:v>44302</c:v>
                </c:pt>
                <c:pt idx="61">
                  <c:v>44303</c:v>
                </c:pt>
                <c:pt idx="62">
                  <c:v>44304</c:v>
                </c:pt>
                <c:pt idx="63">
                  <c:v>44305</c:v>
                </c:pt>
                <c:pt idx="64">
                  <c:v>44306</c:v>
                </c:pt>
                <c:pt idx="65">
                  <c:v>44307</c:v>
                </c:pt>
                <c:pt idx="66">
                  <c:v>44308</c:v>
                </c:pt>
                <c:pt idx="67">
                  <c:v>44309</c:v>
                </c:pt>
                <c:pt idx="68">
                  <c:v>44310</c:v>
                </c:pt>
                <c:pt idx="69">
                  <c:v>44311</c:v>
                </c:pt>
                <c:pt idx="70">
                  <c:v>44312</c:v>
                </c:pt>
                <c:pt idx="71">
                  <c:v>44313</c:v>
                </c:pt>
                <c:pt idx="72">
                  <c:v>44314</c:v>
                </c:pt>
                <c:pt idx="73">
                  <c:v>44315</c:v>
                </c:pt>
                <c:pt idx="74">
                  <c:v>44316</c:v>
                </c:pt>
                <c:pt idx="75">
                  <c:v>44317</c:v>
                </c:pt>
                <c:pt idx="76">
                  <c:v>44318</c:v>
                </c:pt>
                <c:pt idx="77">
                  <c:v>44319</c:v>
                </c:pt>
                <c:pt idx="78">
                  <c:v>44320</c:v>
                </c:pt>
                <c:pt idx="79">
                  <c:v>44321</c:v>
                </c:pt>
                <c:pt idx="80">
                  <c:v>44322</c:v>
                </c:pt>
                <c:pt idx="81">
                  <c:v>44323</c:v>
                </c:pt>
                <c:pt idx="82">
                  <c:v>44324</c:v>
                </c:pt>
                <c:pt idx="83">
                  <c:v>44325</c:v>
                </c:pt>
                <c:pt idx="84">
                  <c:v>44326</c:v>
                </c:pt>
                <c:pt idx="85">
                  <c:v>44327</c:v>
                </c:pt>
                <c:pt idx="86">
                  <c:v>44328</c:v>
                </c:pt>
                <c:pt idx="87">
                  <c:v>44329</c:v>
                </c:pt>
                <c:pt idx="88">
                  <c:v>44330</c:v>
                </c:pt>
                <c:pt idx="89">
                  <c:v>44331</c:v>
                </c:pt>
                <c:pt idx="90">
                  <c:v>44332</c:v>
                </c:pt>
                <c:pt idx="91">
                  <c:v>44333</c:v>
                </c:pt>
                <c:pt idx="92">
                  <c:v>44334</c:v>
                </c:pt>
                <c:pt idx="93">
                  <c:v>44335</c:v>
                </c:pt>
                <c:pt idx="94">
                  <c:v>44336</c:v>
                </c:pt>
                <c:pt idx="95">
                  <c:v>44337</c:v>
                </c:pt>
                <c:pt idx="96">
                  <c:v>44338</c:v>
                </c:pt>
                <c:pt idx="97">
                  <c:v>44339</c:v>
                </c:pt>
                <c:pt idx="98">
                  <c:v>44340</c:v>
                </c:pt>
                <c:pt idx="99">
                  <c:v>44341</c:v>
                </c:pt>
                <c:pt idx="100">
                  <c:v>44342</c:v>
                </c:pt>
                <c:pt idx="101">
                  <c:v>44343</c:v>
                </c:pt>
                <c:pt idx="102">
                  <c:v>44344</c:v>
                </c:pt>
                <c:pt idx="103">
                  <c:v>44345</c:v>
                </c:pt>
                <c:pt idx="104">
                  <c:v>44346</c:v>
                </c:pt>
                <c:pt idx="105">
                  <c:v>44347</c:v>
                </c:pt>
                <c:pt idx="106">
                  <c:v>44348</c:v>
                </c:pt>
                <c:pt idx="107">
                  <c:v>44349</c:v>
                </c:pt>
                <c:pt idx="108">
                  <c:v>44350</c:v>
                </c:pt>
                <c:pt idx="109">
                  <c:v>44351</c:v>
                </c:pt>
                <c:pt idx="110">
                  <c:v>44352</c:v>
                </c:pt>
                <c:pt idx="111">
                  <c:v>44353</c:v>
                </c:pt>
                <c:pt idx="112">
                  <c:v>44354</c:v>
                </c:pt>
                <c:pt idx="113">
                  <c:v>44355</c:v>
                </c:pt>
                <c:pt idx="114">
                  <c:v>44356</c:v>
                </c:pt>
                <c:pt idx="115">
                  <c:v>44357</c:v>
                </c:pt>
                <c:pt idx="116">
                  <c:v>44358</c:v>
                </c:pt>
                <c:pt idx="117">
                  <c:v>44359</c:v>
                </c:pt>
                <c:pt idx="118">
                  <c:v>44360</c:v>
                </c:pt>
                <c:pt idx="119">
                  <c:v>44361</c:v>
                </c:pt>
                <c:pt idx="120">
                  <c:v>44362</c:v>
                </c:pt>
                <c:pt idx="121">
                  <c:v>44363</c:v>
                </c:pt>
                <c:pt idx="122">
                  <c:v>44364</c:v>
                </c:pt>
                <c:pt idx="123">
                  <c:v>44365</c:v>
                </c:pt>
                <c:pt idx="124">
                  <c:v>44366</c:v>
                </c:pt>
                <c:pt idx="125">
                  <c:v>44367</c:v>
                </c:pt>
                <c:pt idx="126">
                  <c:v>44368</c:v>
                </c:pt>
                <c:pt idx="127">
                  <c:v>44369</c:v>
                </c:pt>
                <c:pt idx="128">
                  <c:v>44370</c:v>
                </c:pt>
                <c:pt idx="129">
                  <c:v>44371</c:v>
                </c:pt>
                <c:pt idx="130">
                  <c:v>44372</c:v>
                </c:pt>
                <c:pt idx="131">
                  <c:v>44373</c:v>
                </c:pt>
                <c:pt idx="132">
                  <c:v>44374</c:v>
                </c:pt>
                <c:pt idx="133">
                  <c:v>44375</c:v>
                </c:pt>
                <c:pt idx="134">
                  <c:v>44376</c:v>
                </c:pt>
                <c:pt idx="135">
                  <c:v>44377</c:v>
                </c:pt>
                <c:pt idx="136">
                  <c:v>44378</c:v>
                </c:pt>
                <c:pt idx="137">
                  <c:v>44379</c:v>
                </c:pt>
                <c:pt idx="138">
                  <c:v>44380</c:v>
                </c:pt>
                <c:pt idx="139">
                  <c:v>44381</c:v>
                </c:pt>
                <c:pt idx="140">
                  <c:v>44382</c:v>
                </c:pt>
                <c:pt idx="141">
                  <c:v>44383</c:v>
                </c:pt>
                <c:pt idx="142">
                  <c:v>44384</c:v>
                </c:pt>
                <c:pt idx="143">
                  <c:v>44385</c:v>
                </c:pt>
                <c:pt idx="144">
                  <c:v>44386</c:v>
                </c:pt>
                <c:pt idx="145">
                  <c:v>44387</c:v>
                </c:pt>
                <c:pt idx="146">
                  <c:v>44388</c:v>
                </c:pt>
                <c:pt idx="147">
                  <c:v>44389</c:v>
                </c:pt>
                <c:pt idx="148">
                  <c:v>44390</c:v>
                </c:pt>
                <c:pt idx="149">
                  <c:v>44391</c:v>
                </c:pt>
                <c:pt idx="150">
                  <c:v>44392</c:v>
                </c:pt>
                <c:pt idx="151">
                  <c:v>44393</c:v>
                </c:pt>
                <c:pt idx="152">
                  <c:v>44394</c:v>
                </c:pt>
                <c:pt idx="153">
                  <c:v>44395</c:v>
                </c:pt>
                <c:pt idx="154">
                  <c:v>44396</c:v>
                </c:pt>
                <c:pt idx="155">
                  <c:v>44397</c:v>
                </c:pt>
                <c:pt idx="156">
                  <c:v>44398</c:v>
                </c:pt>
                <c:pt idx="157">
                  <c:v>44399</c:v>
                </c:pt>
                <c:pt idx="158">
                  <c:v>44400</c:v>
                </c:pt>
                <c:pt idx="159">
                  <c:v>44401</c:v>
                </c:pt>
                <c:pt idx="160">
                  <c:v>44402</c:v>
                </c:pt>
                <c:pt idx="161">
                  <c:v>44403</c:v>
                </c:pt>
                <c:pt idx="162">
                  <c:v>44404</c:v>
                </c:pt>
                <c:pt idx="163">
                  <c:v>44405</c:v>
                </c:pt>
                <c:pt idx="164">
                  <c:v>44406</c:v>
                </c:pt>
                <c:pt idx="165">
                  <c:v>44407</c:v>
                </c:pt>
                <c:pt idx="166">
                  <c:v>44408</c:v>
                </c:pt>
                <c:pt idx="167">
                  <c:v>44409</c:v>
                </c:pt>
                <c:pt idx="168">
                  <c:v>44410</c:v>
                </c:pt>
                <c:pt idx="169">
                  <c:v>44411</c:v>
                </c:pt>
                <c:pt idx="170">
                  <c:v>44412</c:v>
                </c:pt>
                <c:pt idx="171">
                  <c:v>44413</c:v>
                </c:pt>
                <c:pt idx="172">
                  <c:v>44414</c:v>
                </c:pt>
                <c:pt idx="173">
                  <c:v>44415</c:v>
                </c:pt>
                <c:pt idx="174">
                  <c:v>44416</c:v>
                </c:pt>
                <c:pt idx="175">
                  <c:v>44417</c:v>
                </c:pt>
                <c:pt idx="176">
                  <c:v>44418</c:v>
                </c:pt>
                <c:pt idx="177">
                  <c:v>44419</c:v>
                </c:pt>
                <c:pt idx="178">
                  <c:v>44420</c:v>
                </c:pt>
                <c:pt idx="179">
                  <c:v>44421</c:v>
                </c:pt>
                <c:pt idx="180">
                  <c:v>44422</c:v>
                </c:pt>
                <c:pt idx="181">
                  <c:v>44423</c:v>
                </c:pt>
                <c:pt idx="182">
                  <c:v>44424</c:v>
                </c:pt>
                <c:pt idx="183">
                  <c:v>44425</c:v>
                </c:pt>
                <c:pt idx="184">
                  <c:v>44426</c:v>
                </c:pt>
                <c:pt idx="185">
                  <c:v>44427</c:v>
                </c:pt>
                <c:pt idx="186">
                  <c:v>44428</c:v>
                </c:pt>
                <c:pt idx="187">
                  <c:v>44429</c:v>
                </c:pt>
                <c:pt idx="188">
                  <c:v>44430</c:v>
                </c:pt>
                <c:pt idx="189">
                  <c:v>44431</c:v>
                </c:pt>
                <c:pt idx="190">
                  <c:v>44432</c:v>
                </c:pt>
                <c:pt idx="191">
                  <c:v>44433</c:v>
                </c:pt>
                <c:pt idx="192">
                  <c:v>44434</c:v>
                </c:pt>
                <c:pt idx="193">
                  <c:v>44435</c:v>
                </c:pt>
                <c:pt idx="194">
                  <c:v>44436</c:v>
                </c:pt>
                <c:pt idx="195">
                  <c:v>44437</c:v>
                </c:pt>
                <c:pt idx="196">
                  <c:v>44438</c:v>
                </c:pt>
                <c:pt idx="197">
                  <c:v>44439</c:v>
                </c:pt>
                <c:pt idx="198">
                  <c:v>44440</c:v>
                </c:pt>
                <c:pt idx="199">
                  <c:v>44441</c:v>
                </c:pt>
                <c:pt idx="200">
                  <c:v>44442</c:v>
                </c:pt>
                <c:pt idx="201">
                  <c:v>44443</c:v>
                </c:pt>
                <c:pt idx="202">
                  <c:v>44444</c:v>
                </c:pt>
                <c:pt idx="203">
                  <c:v>44445</c:v>
                </c:pt>
                <c:pt idx="204">
                  <c:v>44446</c:v>
                </c:pt>
                <c:pt idx="205">
                  <c:v>44447</c:v>
                </c:pt>
                <c:pt idx="206">
                  <c:v>44448</c:v>
                </c:pt>
                <c:pt idx="207">
                  <c:v>44449</c:v>
                </c:pt>
                <c:pt idx="208">
                  <c:v>44450</c:v>
                </c:pt>
                <c:pt idx="209">
                  <c:v>44451</c:v>
                </c:pt>
                <c:pt idx="210">
                  <c:v>44452</c:v>
                </c:pt>
                <c:pt idx="211">
                  <c:v>44453</c:v>
                </c:pt>
                <c:pt idx="212">
                  <c:v>44454</c:v>
                </c:pt>
                <c:pt idx="213">
                  <c:v>44455</c:v>
                </c:pt>
                <c:pt idx="214">
                  <c:v>44456</c:v>
                </c:pt>
                <c:pt idx="215">
                  <c:v>44457</c:v>
                </c:pt>
                <c:pt idx="216">
                  <c:v>44458</c:v>
                </c:pt>
                <c:pt idx="217">
                  <c:v>44459</c:v>
                </c:pt>
                <c:pt idx="218">
                  <c:v>44460</c:v>
                </c:pt>
                <c:pt idx="219">
                  <c:v>44461</c:v>
                </c:pt>
                <c:pt idx="220">
                  <c:v>44462</c:v>
                </c:pt>
                <c:pt idx="221">
                  <c:v>44463</c:v>
                </c:pt>
                <c:pt idx="222">
                  <c:v>44464</c:v>
                </c:pt>
                <c:pt idx="223">
                  <c:v>44465</c:v>
                </c:pt>
                <c:pt idx="224">
                  <c:v>44466</c:v>
                </c:pt>
                <c:pt idx="225">
                  <c:v>44467</c:v>
                </c:pt>
                <c:pt idx="226">
                  <c:v>44468</c:v>
                </c:pt>
                <c:pt idx="227">
                  <c:v>44469</c:v>
                </c:pt>
                <c:pt idx="228">
                  <c:v>44470</c:v>
                </c:pt>
                <c:pt idx="229">
                  <c:v>44471</c:v>
                </c:pt>
                <c:pt idx="230">
                  <c:v>44472</c:v>
                </c:pt>
                <c:pt idx="231">
                  <c:v>44473</c:v>
                </c:pt>
                <c:pt idx="232">
                  <c:v>44474</c:v>
                </c:pt>
                <c:pt idx="233">
                  <c:v>44475</c:v>
                </c:pt>
                <c:pt idx="234">
                  <c:v>44476</c:v>
                </c:pt>
                <c:pt idx="235">
                  <c:v>44477</c:v>
                </c:pt>
                <c:pt idx="236">
                  <c:v>44478</c:v>
                </c:pt>
                <c:pt idx="237">
                  <c:v>44479</c:v>
                </c:pt>
                <c:pt idx="238">
                  <c:v>44480</c:v>
                </c:pt>
                <c:pt idx="239">
                  <c:v>44481</c:v>
                </c:pt>
                <c:pt idx="240">
                  <c:v>44482</c:v>
                </c:pt>
                <c:pt idx="241">
                  <c:v>44483</c:v>
                </c:pt>
                <c:pt idx="242">
                  <c:v>44484</c:v>
                </c:pt>
                <c:pt idx="243">
                  <c:v>44485</c:v>
                </c:pt>
                <c:pt idx="244">
                  <c:v>44486</c:v>
                </c:pt>
                <c:pt idx="245">
                  <c:v>44487</c:v>
                </c:pt>
                <c:pt idx="246">
                  <c:v>44488</c:v>
                </c:pt>
                <c:pt idx="247">
                  <c:v>44489</c:v>
                </c:pt>
                <c:pt idx="248">
                  <c:v>44490</c:v>
                </c:pt>
                <c:pt idx="249">
                  <c:v>44491</c:v>
                </c:pt>
                <c:pt idx="250">
                  <c:v>44492</c:v>
                </c:pt>
                <c:pt idx="251">
                  <c:v>44493</c:v>
                </c:pt>
                <c:pt idx="252">
                  <c:v>44494</c:v>
                </c:pt>
                <c:pt idx="253">
                  <c:v>44495</c:v>
                </c:pt>
                <c:pt idx="254">
                  <c:v>44496</c:v>
                </c:pt>
                <c:pt idx="255">
                  <c:v>44497</c:v>
                </c:pt>
                <c:pt idx="256">
                  <c:v>44498</c:v>
                </c:pt>
                <c:pt idx="257">
                  <c:v>44499</c:v>
                </c:pt>
                <c:pt idx="258">
                  <c:v>44500</c:v>
                </c:pt>
                <c:pt idx="259">
                  <c:v>44501</c:v>
                </c:pt>
                <c:pt idx="260">
                  <c:v>44502</c:v>
                </c:pt>
                <c:pt idx="261">
                  <c:v>44503</c:v>
                </c:pt>
                <c:pt idx="262">
                  <c:v>44504</c:v>
                </c:pt>
                <c:pt idx="263">
                  <c:v>44505</c:v>
                </c:pt>
                <c:pt idx="264">
                  <c:v>44506</c:v>
                </c:pt>
                <c:pt idx="265">
                  <c:v>44507</c:v>
                </c:pt>
                <c:pt idx="266">
                  <c:v>44508</c:v>
                </c:pt>
                <c:pt idx="267">
                  <c:v>44509</c:v>
                </c:pt>
                <c:pt idx="268">
                  <c:v>44510</c:v>
                </c:pt>
                <c:pt idx="269">
                  <c:v>44511</c:v>
                </c:pt>
                <c:pt idx="270">
                  <c:v>44512</c:v>
                </c:pt>
                <c:pt idx="271">
                  <c:v>44513</c:v>
                </c:pt>
                <c:pt idx="272">
                  <c:v>44514</c:v>
                </c:pt>
                <c:pt idx="273">
                  <c:v>44515</c:v>
                </c:pt>
                <c:pt idx="274">
                  <c:v>44516</c:v>
                </c:pt>
                <c:pt idx="275">
                  <c:v>44517</c:v>
                </c:pt>
                <c:pt idx="276">
                  <c:v>44518</c:v>
                </c:pt>
                <c:pt idx="277">
                  <c:v>44519</c:v>
                </c:pt>
                <c:pt idx="278">
                  <c:v>44520</c:v>
                </c:pt>
                <c:pt idx="279">
                  <c:v>44521</c:v>
                </c:pt>
                <c:pt idx="280">
                  <c:v>44522</c:v>
                </c:pt>
                <c:pt idx="281">
                  <c:v>44523</c:v>
                </c:pt>
                <c:pt idx="282">
                  <c:v>44524</c:v>
                </c:pt>
                <c:pt idx="283">
                  <c:v>44525</c:v>
                </c:pt>
                <c:pt idx="284">
                  <c:v>44526</c:v>
                </c:pt>
                <c:pt idx="285">
                  <c:v>44527</c:v>
                </c:pt>
                <c:pt idx="286">
                  <c:v>44528</c:v>
                </c:pt>
                <c:pt idx="287">
                  <c:v>44529</c:v>
                </c:pt>
                <c:pt idx="288">
                  <c:v>44530</c:v>
                </c:pt>
                <c:pt idx="289">
                  <c:v>44531</c:v>
                </c:pt>
                <c:pt idx="290">
                  <c:v>44532</c:v>
                </c:pt>
                <c:pt idx="291">
                  <c:v>44533</c:v>
                </c:pt>
                <c:pt idx="292">
                  <c:v>44534</c:v>
                </c:pt>
                <c:pt idx="293">
                  <c:v>44535</c:v>
                </c:pt>
                <c:pt idx="294">
                  <c:v>44536</c:v>
                </c:pt>
                <c:pt idx="295">
                  <c:v>44537</c:v>
                </c:pt>
                <c:pt idx="296">
                  <c:v>44538</c:v>
                </c:pt>
                <c:pt idx="297">
                  <c:v>44539</c:v>
                </c:pt>
                <c:pt idx="298">
                  <c:v>44540</c:v>
                </c:pt>
                <c:pt idx="299">
                  <c:v>44541</c:v>
                </c:pt>
                <c:pt idx="300">
                  <c:v>44542</c:v>
                </c:pt>
                <c:pt idx="301">
                  <c:v>44543</c:v>
                </c:pt>
                <c:pt idx="302">
                  <c:v>44544</c:v>
                </c:pt>
                <c:pt idx="303">
                  <c:v>44545</c:v>
                </c:pt>
                <c:pt idx="304">
                  <c:v>44546</c:v>
                </c:pt>
                <c:pt idx="305">
                  <c:v>44547</c:v>
                </c:pt>
                <c:pt idx="306">
                  <c:v>44548</c:v>
                </c:pt>
                <c:pt idx="307">
                  <c:v>44549</c:v>
                </c:pt>
                <c:pt idx="308">
                  <c:v>44550</c:v>
                </c:pt>
                <c:pt idx="309">
                  <c:v>44551</c:v>
                </c:pt>
                <c:pt idx="310">
                  <c:v>44552</c:v>
                </c:pt>
                <c:pt idx="311">
                  <c:v>44553</c:v>
                </c:pt>
                <c:pt idx="312">
                  <c:v>44554</c:v>
                </c:pt>
                <c:pt idx="313">
                  <c:v>44555</c:v>
                </c:pt>
                <c:pt idx="314">
                  <c:v>44556</c:v>
                </c:pt>
                <c:pt idx="315">
                  <c:v>44557</c:v>
                </c:pt>
                <c:pt idx="316">
                  <c:v>44558</c:v>
                </c:pt>
                <c:pt idx="317">
                  <c:v>44559</c:v>
                </c:pt>
                <c:pt idx="318">
                  <c:v>44560</c:v>
                </c:pt>
                <c:pt idx="319">
                  <c:v>44561</c:v>
                </c:pt>
                <c:pt idx="320">
                  <c:v>44562</c:v>
                </c:pt>
                <c:pt idx="321">
                  <c:v>44563</c:v>
                </c:pt>
                <c:pt idx="322">
                  <c:v>44564</c:v>
                </c:pt>
                <c:pt idx="323">
                  <c:v>44565</c:v>
                </c:pt>
                <c:pt idx="324">
                  <c:v>44566</c:v>
                </c:pt>
                <c:pt idx="325">
                  <c:v>44567</c:v>
                </c:pt>
                <c:pt idx="326">
                  <c:v>44568</c:v>
                </c:pt>
                <c:pt idx="327">
                  <c:v>44569</c:v>
                </c:pt>
                <c:pt idx="328">
                  <c:v>44570</c:v>
                </c:pt>
                <c:pt idx="329">
                  <c:v>44571</c:v>
                </c:pt>
                <c:pt idx="330">
                  <c:v>44572</c:v>
                </c:pt>
                <c:pt idx="331">
                  <c:v>44573</c:v>
                </c:pt>
                <c:pt idx="332">
                  <c:v>44574</c:v>
                </c:pt>
                <c:pt idx="333">
                  <c:v>44575</c:v>
                </c:pt>
                <c:pt idx="334">
                  <c:v>44576</c:v>
                </c:pt>
                <c:pt idx="335">
                  <c:v>44577</c:v>
                </c:pt>
                <c:pt idx="336">
                  <c:v>44578</c:v>
                </c:pt>
                <c:pt idx="337">
                  <c:v>44579</c:v>
                </c:pt>
                <c:pt idx="338">
                  <c:v>44580</c:v>
                </c:pt>
                <c:pt idx="339">
                  <c:v>44581</c:v>
                </c:pt>
                <c:pt idx="340">
                  <c:v>44582</c:v>
                </c:pt>
                <c:pt idx="341">
                  <c:v>44583</c:v>
                </c:pt>
                <c:pt idx="342">
                  <c:v>44584</c:v>
                </c:pt>
                <c:pt idx="343">
                  <c:v>44585</c:v>
                </c:pt>
                <c:pt idx="344">
                  <c:v>44586</c:v>
                </c:pt>
                <c:pt idx="345">
                  <c:v>44587</c:v>
                </c:pt>
                <c:pt idx="346">
                  <c:v>44588</c:v>
                </c:pt>
                <c:pt idx="347">
                  <c:v>44589</c:v>
                </c:pt>
                <c:pt idx="348">
                  <c:v>44590</c:v>
                </c:pt>
                <c:pt idx="349">
                  <c:v>44591</c:v>
                </c:pt>
                <c:pt idx="350">
                  <c:v>44592</c:v>
                </c:pt>
                <c:pt idx="351">
                  <c:v>44593</c:v>
                </c:pt>
                <c:pt idx="352">
                  <c:v>44594</c:v>
                </c:pt>
                <c:pt idx="353">
                  <c:v>44595</c:v>
                </c:pt>
                <c:pt idx="354">
                  <c:v>44596</c:v>
                </c:pt>
                <c:pt idx="355">
                  <c:v>44597</c:v>
                </c:pt>
                <c:pt idx="356">
                  <c:v>44598</c:v>
                </c:pt>
                <c:pt idx="357">
                  <c:v>44599</c:v>
                </c:pt>
                <c:pt idx="358">
                  <c:v>44600</c:v>
                </c:pt>
                <c:pt idx="359">
                  <c:v>44601</c:v>
                </c:pt>
                <c:pt idx="360">
                  <c:v>44602</c:v>
                </c:pt>
                <c:pt idx="361">
                  <c:v>44603</c:v>
                </c:pt>
                <c:pt idx="362">
                  <c:v>44604</c:v>
                </c:pt>
                <c:pt idx="363">
                  <c:v>44605</c:v>
                </c:pt>
                <c:pt idx="364">
                  <c:v>44606</c:v>
                </c:pt>
              </c:numCache>
            </c:numRef>
          </c:xVal>
          <c:yVal>
            <c:numRef>
              <c:f>4</c:f>
              <c:numCache>
                <c:formatCode>General</c:formatCode>
                <c:ptCount val="365"/>
                <c:pt idx="0">
                  <c:v>0.182776064049392</c:v>
                </c:pt>
                <c:pt idx="1">
                  <c:v>0.186876033886421</c:v>
                </c:pt>
                <c:pt idx="2">
                  <c:v>0.190976003723449</c:v>
                </c:pt>
                <c:pt idx="3">
                  <c:v>0.195075973560449</c:v>
                </c:pt>
                <c:pt idx="4">
                  <c:v>0.199175943397478</c:v>
                </c:pt>
                <c:pt idx="5">
                  <c:v>0.203275913234506</c:v>
                </c:pt>
                <c:pt idx="6">
                  <c:v>0.207375883071506</c:v>
                </c:pt>
                <c:pt idx="7">
                  <c:v>0.211475852908535</c:v>
                </c:pt>
                <c:pt idx="8">
                  <c:v>0.215575822745564</c:v>
                </c:pt>
                <c:pt idx="9">
                  <c:v>0.219675792582592</c:v>
                </c:pt>
                <c:pt idx="10">
                  <c:v>0.223775762419592</c:v>
                </c:pt>
                <c:pt idx="11">
                  <c:v>0.227875732256621</c:v>
                </c:pt>
                <c:pt idx="12">
                  <c:v>0.231975702093649</c:v>
                </c:pt>
                <c:pt idx="13">
                  <c:v>0.236075671930649</c:v>
                </c:pt>
                <c:pt idx="14">
                  <c:v>0.240175641767678</c:v>
                </c:pt>
                <c:pt idx="15">
                  <c:v>0.244275611604706</c:v>
                </c:pt>
                <c:pt idx="16">
                  <c:v>0.248375581441707</c:v>
                </c:pt>
                <c:pt idx="17">
                  <c:v>0.252475551278735</c:v>
                </c:pt>
                <c:pt idx="18">
                  <c:v>0.256575521115764</c:v>
                </c:pt>
                <c:pt idx="19">
                  <c:v>0.260675490952764</c:v>
                </c:pt>
                <c:pt idx="20">
                  <c:v>0.264775460789792</c:v>
                </c:pt>
                <c:pt idx="21">
                  <c:v>0.268875430626821</c:v>
                </c:pt>
                <c:pt idx="22">
                  <c:v>0.272975400463849</c:v>
                </c:pt>
                <c:pt idx="23">
                  <c:v>0.277075370300849</c:v>
                </c:pt>
                <c:pt idx="24">
                  <c:v>0.281175340137878</c:v>
                </c:pt>
                <c:pt idx="25">
                  <c:v>0.285275309974907</c:v>
                </c:pt>
                <c:pt idx="26">
                  <c:v>0.289375279811907</c:v>
                </c:pt>
                <c:pt idx="27">
                  <c:v>0.293475249648935</c:v>
                </c:pt>
                <c:pt idx="28">
                  <c:v>0.297575219485964</c:v>
                </c:pt>
                <c:pt idx="29">
                  <c:v>0.301675189322964</c:v>
                </c:pt>
                <c:pt idx="30">
                  <c:v>0.305775159159992</c:v>
                </c:pt>
                <c:pt idx="31">
                  <c:v>0.309875128997021</c:v>
                </c:pt>
                <c:pt idx="32">
                  <c:v>0.313975098834049</c:v>
                </c:pt>
                <c:pt idx="33">
                  <c:v>0.31807506867105</c:v>
                </c:pt>
                <c:pt idx="34">
                  <c:v>0.322175038508078</c:v>
                </c:pt>
                <c:pt idx="35">
                  <c:v>0.326275008345107</c:v>
                </c:pt>
                <c:pt idx="36">
                  <c:v>0.330374978182107</c:v>
                </c:pt>
                <c:pt idx="37">
                  <c:v>0.334474948019135</c:v>
                </c:pt>
                <c:pt idx="38">
                  <c:v>0.338574917856164</c:v>
                </c:pt>
                <c:pt idx="39">
                  <c:v>0.342674887693164</c:v>
                </c:pt>
                <c:pt idx="40">
                  <c:v>0.346774857530193</c:v>
                </c:pt>
                <c:pt idx="41">
                  <c:v>0.350874827367221</c:v>
                </c:pt>
                <c:pt idx="42">
                  <c:v>0.35497479720425</c:v>
                </c:pt>
                <c:pt idx="43">
                  <c:v>0.35907476704125</c:v>
                </c:pt>
                <c:pt idx="44">
                  <c:v>0.363174736878278</c:v>
                </c:pt>
                <c:pt idx="45">
                  <c:v>0.367274706715307</c:v>
                </c:pt>
                <c:pt idx="46">
                  <c:v>0.371374676552307</c:v>
                </c:pt>
                <c:pt idx="47">
                  <c:v>0.375474646389335</c:v>
                </c:pt>
                <c:pt idx="48">
                  <c:v>0.379574616226364</c:v>
                </c:pt>
                <c:pt idx="49">
                  <c:v>0.383674586063364</c:v>
                </c:pt>
                <c:pt idx="50">
                  <c:v>0.387774555900393</c:v>
                </c:pt>
                <c:pt idx="51">
                  <c:v>0.391874525737421</c:v>
                </c:pt>
                <c:pt idx="52">
                  <c:v>0.39597449557445</c:v>
                </c:pt>
                <c:pt idx="53">
                  <c:v>0.40007446541145</c:v>
                </c:pt>
                <c:pt idx="54">
                  <c:v>0.404174435248478</c:v>
                </c:pt>
                <c:pt idx="55">
                  <c:v>0.408274405085507</c:v>
                </c:pt>
                <c:pt idx="56">
                  <c:v>0.412374374922507</c:v>
                </c:pt>
                <c:pt idx="57">
                  <c:v>0.416474344759536</c:v>
                </c:pt>
                <c:pt idx="58">
                  <c:v>0.420574314596564</c:v>
                </c:pt>
                <c:pt idx="59">
                  <c:v>0.424674284433564</c:v>
                </c:pt>
                <c:pt idx="60">
                  <c:v>0.428774254270593</c:v>
                </c:pt>
                <c:pt idx="61">
                  <c:v>0.432874224107621</c:v>
                </c:pt>
                <c:pt idx="62">
                  <c:v>0.43697419394465</c:v>
                </c:pt>
                <c:pt idx="63">
                  <c:v>0.44107416378165</c:v>
                </c:pt>
                <c:pt idx="64">
                  <c:v>0.445174133618679</c:v>
                </c:pt>
                <c:pt idx="65">
                  <c:v>0.449274103455707</c:v>
                </c:pt>
                <c:pt idx="66">
                  <c:v>0.453374073292707</c:v>
                </c:pt>
                <c:pt idx="67">
                  <c:v>0.457474043129736</c:v>
                </c:pt>
                <c:pt idx="68">
                  <c:v>0.461574012966764</c:v>
                </c:pt>
                <c:pt idx="69">
                  <c:v>0.465673982803764</c:v>
                </c:pt>
                <c:pt idx="70">
                  <c:v>0.469773952640793</c:v>
                </c:pt>
                <c:pt idx="71">
                  <c:v>0.473873922477821</c:v>
                </c:pt>
                <c:pt idx="72">
                  <c:v>0.477973892314822</c:v>
                </c:pt>
                <c:pt idx="73">
                  <c:v>0.48207386215185</c:v>
                </c:pt>
                <c:pt idx="74">
                  <c:v>0.486173831988879</c:v>
                </c:pt>
                <c:pt idx="75">
                  <c:v>0.490273801825907</c:v>
                </c:pt>
                <c:pt idx="76">
                  <c:v>0.494373771662907</c:v>
                </c:pt>
                <c:pt idx="77">
                  <c:v>0.498473741499936</c:v>
                </c:pt>
                <c:pt idx="78">
                  <c:v>0.502573711336964</c:v>
                </c:pt>
                <c:pt idx="79">
                  <c:v>0.506673681173965</c:v>
                </c:pt>
                <c:pt idx="80">
                  <c:v>0.510773651010993</c:v>
                </c:pt>
                <c:pt idx="81">
                  <c:v>0.514873620848022</c:v>
                </c:pt>
                <c:pt idx="82">
                  <c:v>0.518973590685022</c:v>
                </c:pt>
                <c:pt idx="83">
                  <c:v>0.52307356052205</c:v>
                </c:pt>
                <c:pt idx="84">
                  <c:v>0.527173530359079</c:v>
                </c:pt>
                <c:pt idx="85">
                  <c:v>0.531273500196107</c:v>
                </c:pt>
                <c:pt idx="86">
                  <c:v>0.535373470033107</c:v>
                </c:pt>
                <c:pt idx="87">
                  <c:v>0.539473439870136</c:v>
                </c:pt>
                <c:pt idx="88">
                  <c:v>0.543573409707165</c:v>
                </c:pt>
                <c:pt idx="89">
                  <c:v>0.547673379544165</c:v>
                </c:pt>
                <c:pt idx="90">
                  <c:v>0.551773349381193</c:v>
                </c:pt>
                <c:pt idx="91">
                  <c:v>0.555873319218222</c:v>
                </c:pt>
                <c:pt idx="92">
                  <c:v>0.559973289055222</c:v>
                </c:pt>
                <c:pt idx="93">
                  <c:v>0.56407325889225</c:v>
                </c:pt>
                <c:pt idx="94">
                  <c:v>0.568173228729279</c:v>
                </c:pt>
                <c:pt idx="95">
                  <c:v>0.572273198566307</c:v>
                </c:pt>
                <c:pt idx="96">
                  <c:v>0.576373168403308</c:v>
                </c:pt>
                <c:pt idx="97">
                  <c:v>0.580473138240336</c:v>
                </c:pt>
                <c:pt idx="98">
                  <c:v>0.584573108077365</c:v>
                </c:pt>
                <c:pt idx="99">
                  <c:v>0.588673077914365</c:v>
                </c:pt>
                <c:pt idx="100">
                  <c:v>0.592773047751393</c:v>
                </c:pt>
                <c:pt idx="101">
                  <c:v>0.596873017588422</c:v>
                </c:pt>
                <c:pt idx="102">
                  <c:v>0.600972987425422</c:v>
                </c:pt>
                <c:pt idx="103">
                  <c:v>0.605072957262451</c:v>
                </c:pt>
                <c:pt idx="104">
                  <c:v>0.609172927099479</c:v>
                </c:pt>
                <c:pt idx="105">
                  <c:v>0.613272896936508</c:v>
                </c:pt>
                <c:pt idx="106">
                  <c:v>0.617372866773508</c:v>
                </c:pt>
                <c:pt idx="107">
                  <c:v>0.621472836610536</c:v>
                </c:pt>
                <c:pt idx="108">
                  <c:v>0.625572806447565</c:v>
                </c:pt>
                <c:pt idx="109">
                  <c:v>0.629672776284565</c:v>
                </c:pt>
                <c:pt idx="110">
                  <c:v>0.633772746121593</c:v>
                </c:pt>
                <c:pt idx="111">
                  <c:v>0.637872715958622</c:v>
                </c:pt>
                <c:pt idx="112">
                  <c:v>0.641972685795622</c:v>
                </c:pt>
                <c:pt idx="113">
                  <c:v>0.646072655632651</c:v>
                </c:pt>
                <c:pt idx="114">
                  <c:v>0.650172625469679</c:v>
                </c:pt>
                <c:pt idx="115">
                  <c:v>0.654272595306708</c:v>
                </c:pt>
                <c:pt idx="116">
                  <c:v>0.658372565143708</c:v>
                </c:pt>
                <c:pt idx="117">
                  <c:v>0.662472534980736</c:v>
                </c:pt>
                <c:pt idx="118">
                  <c:v>0.666572504817765</c:v>
                </c:pt>
                <c:pt idx="119">
                  <c:v>0.670672474654765</c:v>
                </c:pt>
                <c:pt idx="120">
                  <c:v>0.674772444491794</c:v>
                </c:pt>
                <c:pt idx="121">
                  <c:v>0.666903294276381</c:v>
                </c:pt>
                <c:pt idx="122">
                  <c:v>0.659034144060911</c:v>
                </c:pt>
                <c:pt idx="123">
                  <c:v>0.651164993845441</c:v>
                </c:pt>
                <c:pt idx="124">
                  <c:v>0.643295843630028</c:v>
                </c:pt>
                <c:pt idx="125">
                  <c:v>0.635426693414559</c:v>
                </c:pt>
                <c:pt idx="126">
                  <c:v>0.627557543199089</c:v>
                </c:pt>
                <c:pt idx="127">
                  <c:v>0.619688392983676</c:v>
                </c:pt>
                <c:pt idx="128">
                  <c:v>0.611819242768206</c:v>
                </c:pt>
                <c:pt idx="129">
                  <c:v>0.603950092552736</c:v>
                </c:pt>
                <c:pt idx="130">
                  <c:v>0.596080942337323</c:v>
                </c:pt>
                <c:pt idx="131">
                  <c:v>0.588211792121854</c:v>
                </c:pt>
                <c:pt idx="132">
                  <c:v>0.580342641906384</c:v>
                </c:pt>
                <c:pt idx="133">
                  <c:v>0.572473491690914</c:v>
                </c:pt>
                <c:pt idx="134">
                  <c:v>0.564604341475501</c:v>
                </c:pt>
                <c:pt idx="135">
                  <c:v>0.556735191260032</c:v>
                </c:pt>
                <c:pt idx="136">
                  <c:v>0.555345447515975</c:v>
                </c:pt>
                <c:pt idx="137">
                  <c:v>0.553955703771919</c:v>
                </c:pt>
                <c:pt idx="138">
                  <c:v>0.552565960027863</c:v>
                </c:pt>
                <c:pt idx="139">
                  <c:v>0.551176216283807</c:v>
                </c:pt>
                <c:pt idx="140">
                  <c:v>0.549786472539751</c:v>
                </c:pt>
                <c:pt idx="141">
                  <c:v>0.548396728795694</c:v>
                </c:pt>
                <c:pt idx="142">
                  <c:v>0.547006985051638</c:v>
                </c:pt>
                <c:pt idx="143">
                  <c:v>0.545617241307582</c:v>
                </c:pt>
                <c:pt idx="144">
                  <c:v>0.544227497563526</c:v>
                </c:pt>
                <c:pt idx="145">
                  <c:v>0.542837753819462</c:v>
                </c:pt>
                <c:pt idx="146">
                  <c:v>0.541448010075406</c:v>
                </c:pt>
                <c:pt idx="147">
                  <c:v>0.54005826633135</c:v>
                </c:pt>
                <c:pt idx="148">
                  <c:v>0.538668522587294</c:v>
                </c:pt>
                <c:pt idx="149">
                  <c:v>0.537278778843238</c:v>
                </c:pt>
                <c:pt idx="150">
                  <c:v>0.535889035099189</c:v>
                </c:pt>
                <c:pt idx="151">
                  <c:v>0.541199694388268</c:v>
                </c:pt>
                <c:pt idx="152">
                  <c:v>0.546510353677377</c:v>
                </c:pt>
                <c:pt idx="153">
                  <c:v>0.551821012966457</c:v>
                </c:pt>
                <c:pt idx="154">
                  <c:v>0.557131672255537</c:v>
                </c:pt>
                <c:pt idx="155">
                  <c:v>0.562442331544617</c:v>
                </c:pt>
                <c:pt idx="156">
                  <c:v>0.567752990833725</c:v>
                </c:pt>
                <c:pt idx="157">
                  <c:v>0.573063650122805</c:v>
                </c:pt>
                <c:pt idx="158">
                  <c:v>0.578374309411885</c:v>
                </c:pt>
                <c:pt idx="159">
                  <c:v>0.583684968700965</c:v>
                </c:pt>
                <c:pt idx="160">
                  <c:v>0.588995627990045</c:v>
                </c:pt>
                <c:pt idx="161">
                  <c:v>0.594306287279153</c:v>
                </c:pt>
                <c:pt idx="162">
                  <c:v>0.599616946568233</c:v>
                </c:pt>
                <c:pt idx="163">
                  <c:v>0.604927605857313</c:v>
                </c:pt>
                <c:pt idx="164">
                  <c:v>0.610238265146393</c:v>
                </c:pt>
                <c:pt idx="165">
                  <c:v>0.615548924435416</c:v>
                </c:pt>
                <c:pt idx="166">
                  <c:v>0.628372866785071</c:v>
                </c:pt>
                <c:pt idx="167">
                  <c:v>0.641196809134726</c:v>
                </c:pt>
                <c:pt idx="168">
                  <c:v>0.654020751484381</c:v>
                </c:pt>
                <c:pt idx="169">
                  <c:v>0.666844693833923</c:v>
                </c:pt>
                <c:pt idx="170">
                  <c:v>0.679668636183578</c:v>
                </c:pt>
                <c:pt idx="171">
                  <c:v>0.692492578533233</c:v>
                </c:pt>
                <c:pt idx="172">
                  <c:v>0.705316520882775</c:v>
                </c:pt>
                <c:pt idx="173">
                  <c:v>0.71814046323243</c:v>
                </c:pt>
                <c:pt idx="174">
                  <c:v>0.730964405582085</c:v>
                </c:pt>
                <c:pt idx="175">
                  <c:v>0.743788347931741</c:v>
                </c:pt>
                <c:pt idx="176">
                  <c:v>0.756612290281282</c:v>
                </c:pt>
                <c:pt idx="177">
                  <c:v>0.769436232630937</c:v>
                </c:pt>
                <c:pt idx="178">
                  <c:v>0.782260174980593</c:v>
                </c:pt>
                <c:pt idx="179">
                  <c:v>0.795084117330134</c:v>
                </c:pt>
                <c:pt idx="180">
                  <c:v>0.807908059679789</c:v>
                </c:pt>
                <c:pt idx="181">
                  <c:v>0.820732002029558</c:v>
                </c:pt>
                <c:pt idx="182">
                  <c:v>0.837882344198988</c:v>
                </c:pt>
                <c:pt idx="183">
                  <c:v>0.855032686368418</c:v>
                </c:pt>
                <c:pt idx="184">
                  <c:v>0.872183028537734</c:v>
                </c:pt>
                <c:pt idx="185">
                  <c:v>0.889333370707163</c:v>
                </c:pt>
                <c:pt idx="186">
                  <c:v>0.906483712876593</c:v>
                </c:pt>
                <c:pt idx="187">
                  <c:v>0.923634055046023</c:v>
                </c:pt>
                <c:pt idx="188">
                  <c:v>0.940784397215452</c:v>
                </c:pt>
                <c:pt idx="189">
                  <c:v>0.957934739384882</c:v>
                </c:pt>
                <c:pt idx="190">
                  <c:v>0.975085081554312</c:v>
                </c:pt>
                <c:pt idx="191">
                  <c:v>0.992235423723741</c:v>
                </c:pt>
                <c:pt idx="192">
                  <c:v>1.00938576589317</c:v>
                </c:pt>
                <c:pt idx="193">
                  <c:v>1.0265361080626</c:v>
                </c:pt>
                <c:pt idx="194">
                  <c:v>0.986739454691133</c:v>
                </c:pt>
                <c:pt idx="195">
                  <c:v>0.946942801319665</c:v>
                </c:pt>
                <c:pt idx="196">
                  <c:v>0.907146147948197</c:v>
                </c:pt>
                <c:pt idx="197">
                  <c:v>0.867349494576729</c:v>
                </c:pt>
                <c:pt idx="198">
                  <c:v>0.827552841205261</c:v>
                </c:pt>
                <c:pt idx="199">
                  <c:v>0.787756187833793</c:v>
                </c:pt>
                <c:pt idx="200">
                  <c:v>0.747959534462325</c:v>
                </c:pt>
                <c:pt idx="201">
                  <c:v>0.708162881090857</c:v>
                </c:pt>
                <c:pt idx="202">
                  <c:v>0.668366227719616</c:v>
                </c:pt>
                <c:pt idx="203">
                  <c:v>0.653697100926934</c:v>
                </c:pt>
                <c:pt idx="204">
                  <c:v>0.639027974134365</c:v>
                </c:pt>
                <c:pt idx="205">
                  <c:v>0.624358847341796</c:v>
                </c:pt>
                <c:pt idx="206">
                  <c:v>0.609689720549227</c:v>
                </c:pt>
                <c:pt idx="207">
                  <c:v>0.595020593756544</c:v>
                </c:pt>
                <c:pt idx="208">
                  <c:v>0.580351466963975</c:v>
                </c:pt>
                <c:pt idx="209">
                  <c:v>0.565682340171406</c:v>
                </c:pt>
                <c:pt idx="210">
                  <c:v>0.551013213378837</c:v>
                </c:pt>
                <c:pt idx="211">
                  <c:v>0.536344086586269</c:v>
                </c:pt>
                <c:pt idx="212">
                  <c:v>0.521674959793586</c:v>
                </c:pt>
                <c:pt idx="213">
                  <c:v>0.507005833001017</c:v>
                </c:pt>
                <c:pt idx="214">
                  <c:v>0.492336706208448</c:v>
                </c:pt>
                <c:pt idx="215">
                  <c:v>0.477667579415879</c:v>
                </c:pt>
                <c:pt idx="216">
                  <c:v>0.462998452623197</c:v>
                </c:pt>
                <c:pt idx="217">
                  <c:v>0.448329325830628</c:v>
                </c:pt>
                <c:pt idx="218">
                  <c:v>0.435699244857346</c:v>
                </c:pt>
                <c:pt idx="219">
                  <c:v>0.423069163884065</c:v>
                </c:pt>
                <c:pt idx="220">
                  <c:v>0.410439082910784</c:v>
                </c:pt>
                <c:pt idx="221">
                  <c:v>0.397809001937617</c:v>
                </c:pt>
                <c:pt idx="222">
                  <c:v>0.385178920964336</c:v>
                </c:pt>
                <c:pt idx="223">
                  <c:v>0.372548839991055</c:v>
                </c:pt>
                <c:pt idx="224">
                  <c:v>0.359918759017773</c:v>
                </c:pt>
                <c:pt idx="225">
                  <c:v>0.347288678044492</c:v>
                </c:pt>
                <c:pt idx="226">
                  <c:v>0.334658597071211</c:v>
                </c:pt>
                <c:pt idx="227">
                  <c:v>0.322028516098044</c:v>
                </c:pt>
                <c:pt idx="228">
                  <c:v>0.309398435124763</c:v>
                </c:pt>
                <c:pt idx="229">
                  <c:v>0.296768354151482</c:v>
                </c:pt>
                <c:pt idx="230">
                  <c:v>0.284138273178201</c:v>
                </c:pt>
                <c:pt idx="231">
                  <c:v>0.271508192204919</c:v>
                </c:pt>
                <c:pt idx="232">
                  <c:v>0.258878111231638</c:v>
                </c:pt>
                <c:pt idx="233">
                  <c:v>0.246248030258357</c:v>
                </c:pt>
                <c:pt idx="234">
                  <c:v>0.23361794928519</c:v>
                </c:pt>
                <c:pt idx="235">
                  <c:v>0.220987868311909</c:v>
                </c:pt>
                <c:pt idx="236">
                  <c:v>0.208357787338628</c:v>
                </c:pt>
                <c:pt idx="237">
                  <c:v>0.195727706365346</c:v>
                </c:pt>
                <c:pt idx="238">
                  <c:v>0.183097625392065</c:v>
                </c:pt>
                <c:pt idx="239">
                  <c:v>0.170467544418784</c:v>
                </c:pt>
                <c:pt idx="240">
                  <c:v>0.157837463445503</c:v>
                </c:pt>
                <c:pt idx="241">
                  <c:v>0.145207382472336</c:v>
                </c:pt>
                <c:pt idx="242">
                  <c:v>0.132577301498976</c:v>
                </c:pt>
                <c:pt idx="243">
                  <c:v>0.131828317478245</c:v>
                </c:pt>
                <c:pt idx="244">
                  <c:v>0.131079333457514</c:v>
                </c:pt>
                <c:pt idx="245">
                  <c:v>0.130330349436782</c:v>
                </c:pt>
                <c:pt idx="246">
                  <c:v>0.129581365416051</c:v>
                </c:pt>
                <c:pt idx="247">
                  <c:v>0.12883238139532</c:v>
                </c:pt>
                <c:pt idx="248">
                  <c:v>0.128083397374589</c:v>
                </c:pt>
                <c:pt idx="249">
                  <c:v>0.127334413353857</c:v>
                </c:pt>
                <c:pt idx="250">
                  <c:v>0.126585429333126</c:v>
                </c:pt>
                <c:pt idx="251">
                  <c:v>0.125836445312395</c:v>
                </c:pt>
                <c:pt idx="252">
                  <c:v>0.125087461291663</c:v>
                </c:pt>
                <c:pt idx="253">
                  <c:v>0.124338477270932</c:v>
                </c:pt>
                <c:pt idx="254">
                  <c:v>0.123589493250201</c:v>
                </c:pt>
                <c:pt idx="255">
                  <c:v>0.122840509229469</c:v>
                </c:pt>
                <c:pt idx="256">
                  <c:v>0.122091525208738</c:v>
                </c:pt>
                <c:pt idx="257">
                  <c:v>0.121342541188007</c:v>
                </c:pt>
                <c:pt idx="258">
                  <c:v>0.120593557167275</c:v>
                </c:pt>
                <c:pt idx="259">
                  <c:v>0.119844573146544</c:v>
                </c:pt>
                <c:pt idx="260">
                  <c:v>0.119095589125813</c:v>
                </c:pt>
                <c:pt idx="261">
                  <c:v>0.118346605105081</c:v>
                </c:pt>
                <c:pt idx="262">
                  <c:v>0.117597621084343</c:v>
                </c:pt>
                <c:pt idx="263">
                  <c:v>0.116848637063612</c:v>
                </c:pt>
                <c:pt idx="264">
                  <c:v>0.11609965304288</c:v>
                </c:pt>
                <c:pt idx="265">
                  <c:v>0.115350669022149</c:v>
                </c:pt>
                <c:pt idx="266">
                  <c:v>0.114601685001418</c:v>
                </c:pt>
                <c:pt idx="267">
                  <c:v>0.113852700980686</c:v>
                </c:pt>
                <c:pt idx="268">
                  <c:v>0.113103716959955</c:v>
                </c:pt>
                <c:pt idx="269">
                  <c:v>0.112354732939224</c:v>
                </c:pt>
                <c:pt idx="270">
                  <c:v>0.111605748918493</c:v>
                </c:pt>
                <c:pt idx="271">
                  <c:v>0.110856764897761</c:v>
                </c:pt>
                <c:pt idx="272">
                  <c:v>0.11010778087703</c:v>
                </c:pt>
                <c:pt idx="273">
                  <c:v>0.109358796856299</c:v>
                </c:pt>
                <c:pt idx="274">
                  <c:v>0.108609812835567</c:v>
                </c:pt>
                <c:pt idx="275">
                  <c:v>0.107860828814836</c:v>
                </c:pt>
                <c:pt idx="276">
                  <c:v>0.107111844794105</c:v>
                </c:pt>
                <c:pt idx="277">
                  <c:v>0.106362860773373</c:v>
                </c:pt>
                <c:pt idx="278">
                  <c:v>0.105613876752642</c:v>
                </c:pt>
                <c:pt idx="279">
                  <c:v>0.104864892731911</c:v>
                </c:pt>
                <c:pt idx="280">
                  <c:v>0.104115908711179</c:v>
                </c:pt>
                <c:pt idx="281">
                  <c:v>0.103366924690448</c:v>
                </c:pt>
                <c:pt idx="282">
                  <c:v>0.102617940669717</c:v>
                </c:pt>
                <c:pt idx="283">
                  <c:v>0.101868956648985</c:v>
                </c:pt>
                <c:pt idx="284">
                  <c:v>0.101119972628254</c:v>
                </c:pt>
                <c:pt idx="285">
                  <c:v>0.100370988607523</c:v>
                </c:pt>
                <c:pt idx="286">
                  <c:v>0.0996220045867915</c:v>
                </c:pt>
                <c:pt idx="287">
                  <c:v>0.0988730205660602</c:v>
                </c:pt>
                <c:pt idx="288">
                  <c:v>0.0981240365453289</c:v>
                </c:pt>
                <c:pt idx="289">
                  <c:v>0.0973750525245904</c:v>
                </c:pt>
                <c:pt idx="290">
                  <c:v>0.0966260685038591</c:v>
                </c:pt>
                <c:pt idx="291">
                  <c:v>0.0958770844831278</c:v>
                </c:pt>
                <c:pt idx="292">
                  <c:v>0.0951281004623965</c:v>
                </c:pt>
                <c:pt idx="293">
                  <c:v>0.0943791164416652</c:v>
                </c:pt>
                <c:pt idx="294">
                  <c:v>0.0936301324209339</c:v>
                </c:pt>
                <c:pt idx="295">
                  <c:v>0.0928811484002026</c:v>
                </c:pt>
                <c:pt idx="296">
                  <c:v>0.0921321643794713</c:v>
                </c:pt>
                <c:pt idx="297">
                  <c:v>0.0913831803587399</c:v>
                </c:pt>
                <c:pt idx="298">
                  <c:v>0.0906341963380086</c:v>
                </c:pt>
                <c:pt idx="299">
                  <c:v>0.0898852123172773</c:v>
                </c:pt>
                <c:pt idx="300">
                  <c:v>0.089136228296546</c:v>
                </c:pt>
                <c:pt idx="301">
                  <c:v>0.0883872442758147</c:v>
                </c:pt>
                <c:pt idx="302">
                  <c:v>0.0876382602550834</c:v>
                </c:pt>
                <c:pt idx="303">
                  <c:v>0.0868892762343521</c:v>
                </c:pt>
                <c:pt idx="304">
                  <c:v>0.0861402922136207</c:v>
                </c:pt>
                <c:pt idx="305">
                  <c:v>0.0853913081928894</c:v>
                </c:pt>
                <c:pt idx="306">
                  <c:v>0.0846423241721581</c:v>
                </c:pt>
                <c:pt idx="307">
                  <c:v>0.0838933401514268</c:v>
                </c:pt>
                <c:pt idx="308">
                  <c:v>0.0831443561306955</c:v>
                </c:pt>
                <c:pt idx="309">
                  <c:v>0.0823953721099642</c:v>
                </c:pt>
                <c:pt idx="310">
                  <c:v>0.0816463880892329</c:v>
                </c:pt>
                <c:pt idx="311">
                  <c:v>0.0808974040685015</c:v>
                </c:pt>
                <c:pt idx="312">
                  <c:v>0.0801484200477702</c:v>
                </c:pt>
                <c:pt idx="313">
                  <c:v>0.0793994360270389</c:v>
                </c:pt>
                <c:pt idx="314">
                  <c:v>0.0786504520063076</c:v>
                </c:pt>
                <c:pt idx="315">
                  <c:v>0.0779014679855763</c:v>
                </c:pt>
                <c:pt idx="316">
                  <c:v>0.0771524839648379</c:v>
                </c:pt>
                <c:pt idx="317">
                  <c:v>0.0764034999441066</c:v>
                </c:pt>
                <c:pt idx="318">
                  <c:v>0.0756545159233752</c:v>
                </c:pt>
                <c:pt idx="319">
                  <c:v>0.0749055319026439</c:v>
                </c:pt>
                <c:pt idx="320">
                  <c:v>0.0741565478819126</c:v>
                </c:pt>
                <c:pt idx="321">
                  <c:v>0.0734075638611813</c:v>
                </c:pt>
                <c:pt idx="322">
                  <c:v>0.07265857984045</c:v>
                </c:pt>
                <c:pt idx="323">
                  <c:v>0.0719095958197187</c:v>
                </c:pt>
                <c:pt idx="324">
                  <c:v>0.0711606117989874</c:v>
                </c:pt>
                <c:pt idx="325">
                  <c:v>0.0704116277782561</c:v>
                </c:pt>
                <c:pt idx="326">
                  <c:v>0.0696626437575247</c:v>
                </c:pt>
                <c:pt idx="327">
                  <c:v>0.0689136597367934</c:v>
                </c:pt>
                <c:pt idx="328">
                  <c:v>0.0681646757160621</c:v>
                </c:pt>
                <c:pt idx="329">
                  <c:v>0.0674156916953308</c:v>
                </c:pt>
                <c:pt idx="330">
                  <c:v>0.0666667076745995</c:v>
                </c:pt>
                <c:pt idx="331">
                  <c:v>0.0659177236538682</c:v>
                </c:pt>
                <c:pt idx="332">
                  <c:v>0.0651687396331369</c:v>
                </c:pt>
                <c:pt idx="333">
                  <c:v>0.0644197556124055</c:v>
                </c:pt>
                <c:pt idx="334">
                  <c:v>0.0636707715916758</c:v>
                </c:pt>
                <c:pt idx="335">
                  <c:v>0.0636512752340164</c:v>
                </c:pt>
                <c:pt idx="336">
                  <c:v>0.063631778876357</c:v>
                </c:pt>
                <c:pt idx="337">
                  <c:v>0.0636122825186976</c:v>
                </c:pt>
                <c:pt idx="338">
                  <c:v>0.0635927861610381</c:v>
                </c:pt>
                <c:pt idx="339">
                  <c:v>0.0635732898033787</c:v>
                </c:pt>
                <c:pt idx="340">
                  <c:v>0.0635537934457193</c:v>
                </c:pt>
                <c:pt idx="341">
                  <c:v>0.0635342970880599</c:v>
                </c:pt>
                <c:pt idx="342">
                  <c:v>0.0635148007304005</c:v>
                </c:pt>
                <c:pt idx="343">
                  <c:v>0.0634953043727411</c:v>
                </c:pt>
                <c:pt idx="344">
                  <c:v>0.0634758080150817</c:v>
                </c:pt>
                <c:pt idx="345">
                  <c:v>0.0634563116574224</c:v>
                </c:pt>
                <c:pt idx="346">
                  <c:v>0.063436815299763</c:v>
                </c:pt>
                <c:pt idx="347">
                  <c:v>0.0634173189421036</c:v>
                </c:pt>
                <c:pt idx="348">
                  <c:v>0.0633978225844442</c:v>
                </c:pt>
                <c:pt idx="349">
                  <c:v>0.0633783262267847</c:v>
                </c:pt>
                <c:pt idx="350">
                  <c:v>0.0633588298691253</c:v>
                </c:pt>
                <c:pt idx="351">
                  <c:v>0.0633393335114659</c:v>
                </c:pt>
                <c:pt idx="352">
                  <c:v>0.0633198371538065</c:v>
                </c:pt>
                <c:pt idx="353">
                  <c:v>0.0633003407961471</c:v>
                </c:pt>
                <c:pt idx="354">
                  <c:v>0.0632808444384877</c:v>
                </c:pt>
                <c:pt idx="355">
                  <c:v>0.0632613480808283</c:v>
                </c:pt>
                <c:pt idx="356">
                  <c:v>0.0632418517231689</c:v>
                </c:pt>
                <c:pt idx="357">
                  <c:v>0.0632223553655096</c:v>
                </c:pt>
                <c:pt idx="358">
                  <c:v>0.0632028590078502</c:v>
                </c:pt>
                <c:pt idx="359">
                  <c:v>0.0631833626501908</c:v>
                </c:pt>
                <c:pt idx="360">
                  <c:v>0.0631638662925313</c:v>
                </c:pt>
                <c:pt idx="361">
                  <c:v>0.0631443699348719</c:v>
                </c:pt>
                <c:pt idx="362">
                  <c:v>0.0631248735772125</c:v>
                </c:pt>
                <c:pt idx="363">
                  <c:v>0.0631053772195531</c:v>
                </c:pt>
                <c:pt idx="364">
                  <c:v>0.0630858808618937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label 6</c:f>
              <c:strCache>
                <c:ptCount val="1"/>
                <c:pt idx="0">
                  <c:v>Column E</c:v>
                </c:pt>
              </c:strCache>
            </c:strRef>
          </c:tx>
          <c:spPr>
            <a:solidFill>
              <a:srgbClr val="ff0000"/>
            </a:solidFill>
            <a:ln w="3816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2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7</c:f>
              <c:numCache>
                <c:formatCode>General</c:formatCode>
                <c:ptCount val="365"/>
                <c:pt idx="0">
                  <c:v>44242</c:v>
                </c:pt>
                <c:pt idx="1">
                  <c:v>44243</c:v>
                </c:pt>
                <c:pt idx="2">
                  <c:v>44244</c:v>
                </c:pt>
                <c:pt idx="3">
                  <c:v>44245</c:v>
                </c:pt>
                <c:pt idx="4">
                  <c:v>44246</c:v>
                </c:pt>
                <c:pt idx="5">
                  <c:v>44247</c:v>
                </c:pt>
                <c:pt idx="6">
                  <c:v>44248</c:v>
                </c:pt>
                <c:pt idx="7">
                  <c:v>44249</c:v>
                </c:pt>
                <c:pt idx="8">
                  <c:v>44250</c:v>
                </c:pt>
                <c:pt idx="9">
                  <c:v>44251</c:v>
                </c:pt>
                <c:pt idx="10">
                  <c:v>44252</c:v>
                </c:pt>
                <c:pt idx="11">
                  <c:v>44253</c:v>
                </c:pt>
                <c:pt idx="12">
                  <c:v>44254</c:v>
                </c:pt>
                <c:pt idx="13">
                  <c:v>44255</c:v>
                </c:pt>
                <c:pt idx="14">
                  <c:v>44256</c:v>
                </c:pt>
                <c:pt idx="15">
                  <c:v>44257</c:v>
                </c:pt>
                <c:pt idx="16">
                  <c:v>44258</c:v>
                </c:pt>
                <c:pt idx="17">
                  <c:v>44259</c:v>
                </c:pt>
                <c:pt idx="18">
                  <c:v>44260</c:v>
                </c:pt>
                <c:pt idx="19">
                  <c:v>44261</c:v>
                </c:pt>
                <c:pt idx="20">
                  <c:v>44262</c:v>
                </c:pt>
                <c:pt idx="21">
                  <c:v>44263</c:v>
                </c:pt>
                <c:pt idx="22">
                  <c:v>44264</c:v>
                </c:pt>
                <c:pt idx="23">
                  <c:v>44265</c:v>
                </c:pt>
                <c:pt idx="24">
                  <c:v>44266</c:v>
                </c:pt>
                <c:pt idx="25">
                  <c:v>44267</c:v>
                </c:pt>
                <c:pt idx="26">
                  <c:v>44268</c:v>
                </c:pt>
                <c:pt idx="27">
                  <c:v>44269</c:v>
                </c:pt>
                <c:pt idx="28">
                  <c:v>44270</c:v>
                </c:pt>
                <c:pt idx="29">
                  <c:v>44271</c:v>
                </c:pt>
                <c:pt idx="30">
                  <c:v>44272</c:v>
                </c:pt>
                <c:pt idx="31">
                  <c:v>44273</c:v>
                </c:pt>
                <c:pt idx="32">
                  <c:v>44274</c:v>
                </c:pt>
                <c:pt idx="33">
                  <c:v>44275</c:v>
                </c:pt>
                <c:pt idx="34">
                  <c:v>44276</c:v>
                </c:pt>
                <c:pt idx="35">
                  <c:v>44277</c:v>
                </c:pt>
                <c:pt idx="36">
                  <c:v>44278</c:v>
                </c:pt>
                <c:pt idx="37">
                  <c:v>44279</c:v>
                </c:pt>
                <c:pt idx="38">
                  <c:v>44280</c:v>
                </c:pt>
                <c:pt idx="39">
                  <c:v>44281</c:v>
                </c:pt>
                <c:pt idx="40">
                  <c:v>44282</c:v>
                </c:pt>
                <c:pt idx="41">
                  <c:v>44283</c:v>
                </c:pt>
                <c:pt idx="42">
                  <c:v>44284</c:v>
                </c:pt>
                <c:pt idx="43">
                  <c:v>44285</c:v>
                </c:pt>
                <c:pt idx="44">
                  <c:v>44286</c:v>
                </c:pt>
                <c:pt idx="45">
                  <c:v>44287</c:v>
                </c:pt>
                <c:pt idx="46">
                  <c:v>44288</c:v>
                </c:pt>
                <c:pt idx="47">
                  <c:v>44289</c:v>
                </c:pt>
                <c:pt idx="48">
                  <c:v>44290</c:v>
                </c:pt>
                <c:pt idx="49">
                  <c:v>44291</c:v>
                </c:pt>
                <c:pt idx="50">
                  <c:v>44292</c:v>
                </c:pt>
                <c:pt idx="51">
                  <c:v>44293</c:v>
                </c:pt>
                <c:pt idx="52">
                  <c:v>44294</c:v>
                </c:pt>
                <c:pt idx="53">
                  <c:v>44295</c:v>
                </c:pt>
                <c:pt idx="54">
                  <c:v>44296</c:v>
                </c:pt>
                <c:pt idx="55">
                  <c:v>44297</c:v>
                </c:pt>
                <c:pt idx="56">
                  <c:v>44298</c:v>
                </c:pt>
                <c:pt idx="57">
                  <c:v>44299</c:v>
                </c:pt>
                <c:pt idx="58">
                  <c:v>44300</c:v>
                </c:pt>
                <c:pt idx="59">
                  <c:v>44301</c:v>
                </c:pt>
                <c:pt idx="60">
                  <c:v>44302</c:v>
                </c:pt>
                <c:pt idx="61">
                  <c:v>44303</c:v>
                </c:pt>
                <c:pt idx="62">
                  <c:v>44304</c:v>
                </c:pt>
                <c:pt idx="63">
                  <c:v>44305</c:v>
                </c:pt>
                <c:pt idx="64">
                  <c:v>44306</c:v>
                </c:pt>
                <c:pt idx="65">
                  <c:v>44307</c:v>
                </c:pt>
                <c:pt idx="66">
                  <c:v>44308</c:v>
                </c:pt>
                <c:pt idx="67">
                  <c:v>44309</c:v>
                </c:pt>
                <c:pt idx="68">
                  <c:v>44310</c:v>
                </c:pt>
                <c:pt idx="69">
                  <c:v>44311</c:v>
                </c:pt>
                <c:pt idx="70">
                  <c:v>44312</c:v>
                </c:pt>
                <c:pt idx="71">
                  <c:v>44313</c:v>
                </c:pt>
                <c:pt idx="72">
                  <c:v>44314</c:v>
                </c:pt>
                <c:pt idx="73">
                  <c:v>44315</c:v>
                </c:pt>
                <c:pt idx="74">
                  <c:v>44316</c:v>
                </c:pt>
                <c:pt idx="75">
                  <c:v>44317</c:v>
                </c:pt>
                <c:pt idx="76">
                  <c:v>44318</c:v>
                </c:pt>
                <c:pt idx="77">
                  <c:v>44319</c:v>
                </c:pt>
                <c:pt idx="78">
                  <c:v>44320</c:v>
                </c:pt>
                <c:pt idx="79">
                  <c:v>44321</c:v>
                </c:pt>
                <c:pt idx="80">
                  <c:v>44322</c:v>
                </c:pt>
                <c:pt idx="81">
                  <c:v>44323</c:v>
                </c:pt>
                <c:pt idx="82">
                  <c:v>44324</c:v>
                </c:pt>
                <c:pt idx="83">
                  <c:v>44325</c:v>
                </c:pt>
                <c:pt idx="84">
                  <c:v>44326</c:v>
                </c:pt>
                <c:pt idx="85">
                  <c:v>44327</c:v>
                </c:pt>
                <c:pt idx="86">
                  <c:v>44328</c:v>
                </c:pt>
                <c:pt idx="87">
                  <c:v>44329</c:v>
                </c:pt>
                <c:pt idx="88">
                  <c:v>44330</c:v>
                </c:pt>
                <c:pt idx="89">
                  <c:v>44331</c:v>
                </c:pt>
                <c:pt idx="90">
                  <c:v>44332</c:v>
                </c:pt>
                <c:pt idx="91">
                  <c:v>44333</c:v>
                </c:pt>
                <c:pt idx="92">
                  <c:v>44334</c:v>
                </c:pt>
                <c:pt idx="93">
                  <c:v>44335</c:v>
                </c:pt>
                <c:pt idx="94">
                  <c:v>44336</c:v>
                </c:pt>
                <c:pt idx="95">
                  <c:v>44337</c:v>
                </c:pt>
                <c:pt idx="96">
                  <c:v>44338</c:v>
                </c:pt>
                <c:pt idx="97">
                  <c:v>44339</c:v>
                </c:pt>
                <c:pt idx="98">
                  <c:v>44340</c:v>
                </c:pt>
                <c:pt idx="99">
                  <c:v>44341</c:v>
                </c:pt>
                <c:pt idx="100">
                  <c:v>44342</c:v>
                </c:pt>
                <c:pt idx="101">
                  <c:v>44343</c:v>
                </c:pt>
                <c:pt idx="102">
                  <c:v>44344</c:v>
                </c:pt>
                <c:pt idx="103">
                  <c:v>44345</c:v>
                </c:pt>
                <c:pt idx="104">
                  <c:v>44346</c:v>
                </c:pt>
                <c:pt idx="105">
                  <c:v>44347</c:v>
                </c:pt>
                <c:pt idx="106">
                  <c:v>44348</c:v>
                </c:pt>
                <c:pt idx="107">
                  <c:v>44349</c:v>
                </c:pt>
                <c:pt idx="108">
                  <c:v>44350</c:v>
                </c:pt>
                <c:pt idx="109">
                  <c:v>44351</c:v>
                </c:pt>
                <c:pt idx="110">
                  <c:v>44352</c:v>
                </c:pt>
                <c:pt idx="111">
                  <c:v>44353</c:v>
                </c:pt>
                <c:pt idx="112">
                  <c:v>44354</c:v>
                </c:pt>
                <c:pt idx="113">
                  <c:v>44355</c:v>
                </c:pt>
                <c:pt idx="114">
                  <c:v>44356</c:v>
                </c:pt>
                <c:pt idx="115">
                  <c:v>44357</c:v>
                </c:pt>
                <c:pt idx="116">
                  <c:v>44358</c:v>
                </c:pt>
                <c:pt idx="117">
                  <c:v>44359</c:v>
                </c:pt>
                <c:pt idx="118">
                  <c:v>44360</c:v>
                </c:pt>
                <c:pt idx="119">
                  <c:v>44361</c:v>
                </c:pt>
                <c:pt idx="120">
                  <c:v>44362</c:v>
                </c:pt>
                <c:pt idx="121">
                  <c:v>44363</c:v>
                </c:pt>
                <c:pt idx="122">
                  <c:v>44364</c:v>
                </c:pt>
                <c:pt idx="123">
                  <c:v>44365</c:v>
                </c:pt>
                <c:pt idx="124">
                  <c:v>44366</c:v>
                </c:pt>
                <c:pt idx="125">
                  <c:v>44367</c:v>
                </c:pt>
                <c:pt idx="126">
                  <c:v>44368</c:v>
                </c:pt>
                <c:pt idx="127">
                  <c:v>44369</c:v>
                </c:pt>
                <c:pt idx="128">
                  <c:v>44370</c:v>
                </c:pt>
                <c:pt idx="129">
                  <c:v>44371</c:v>
                </c:pt>
                <c:pt idx="130">
                  <c:v>44372</c:v>
                </c:pt>
                <c:pt idx="131">
                  <c:v>44373</c:v>
                </c:pt>
                <c:pt idx="132">
                  <c:v>44374</c:v>
                </c:pt>
                <c:pt idx="133">
                  <c:v>44375</c:v>
                </c:pt>
                <c:pt idx="134">
                  <c:v>44376</c:v>
                </c:pt>
                <c:pt idx="135">
                  <c:v>44377</c:v>
                </c:pt>
                <c:pt idx="136">
                  <c:v>44378</c:v>
                </c:pt>
                <c:pt idx="137">
                  <c:v>44379</c:v>
                </c:pt>
                <c:pt idx="138">
                  <c:v>44380</c:v>
                </c:pt>
                <c:pt idx="139">
                  <c:v>44381</c:v>
                </c:pt>
                <c:pt idx="140">
                  <c:v>44382</c:v>
                </c:pt>
                <c:pt idx="141">
                  <c:v>44383</c:v>
                </c:pt>
                <c:pt idx="142">
                  <c:v>44384</c:v>
                </c:pt>
                <c:pt idx="143">
                  <c:v>44385</c:v>
                </c:pt>
                <c:pt idx="144">
                  <c:v>44386</c:v>
                </c:pt>
                <c:pt idx="145">
                  <c:v>44387</c:v>
                </c:pt>
                <c:pt idx="146">
                  <c:v>44388</c:v>
                </c:pt>
                <c:pt idx="147">
                  <c:v>44389</c:v>
                </c:pt>
                <c:pt idx="148">
                  <c:v>44390</c:v>
                </c:pt>
                <c:pt idx="149">
                  <c:v>44391</c:v>
                </c:pt>
                <c:pt idx="150">
                  <c:v>44392</c:v>
                </c:pt>
                <c:pt idx="151">
                  <c:v>44393</c:v>
                </c:pt>
                <c:pt idx="152">
                  <c:v>44394</c:v>
                </c:pt>
                <c:pt idx="153">
                  <c:v>44395</c:v>
                </c:pt>
                <c:pt idx="154">
                  <c:v>44396</c:v>
                </c:pt>
                <c:pt idx="155">
                  <c:v>44397</c:v>
                </c:pt>
                <c:pt idx="156">
                  <c:v>44398</c:v>
                </c:pt>
                <c:pt idx="157">
                  <c:v>44399</c:v>
                </c:pt>
                <c:pt idx="158">
                  <c:v>44400</c:v>
                </c:pt>
                <c:pt idx="159">
                  <c:v>44401</c:v>
                </c:pt>
                <c:pt idx="160">
                  <c:v>44402</c:v>
                </c:pt>
                <c:pt idx="161">
                  <c:v>44403</c:v>
                </c:pt>
                <c:pt idx="162">
                  <c:v>44404</c:v>
                </c:pt>
                <c:pt idx="163">
                  <c:v>44405</c:v>
                </c:pt>
                <c:pt idx="164">
                  <c:v>44406</c:v>
                </c:pt>
                <c:pt idx="165">
                  <c:v>44407</c:v>
                </c:pt>
                <c:pt idx="166">
                  <c:v>44408</c:v>
                </c:pt>
                <c:pt idx="167">
                  <c:v>44409</c:v>
                </c:pt>
                <c:pt idx="168">
                  <c:v>44410</c:v>
                </c:pt>
                <c:pt idx="169">
                  <c:v>44411</c:v>
                </c:pt>
                <c:pt idx="170">
                  <c:v>44412</c:v>
                </c:pt>
                <c:pt idx="171">
                  <c:v>44413</c:v>
                </c:pt>
                <c:pt idx="172">
                  <c:v>44414</c:v>
                </c:pt>
                <c:pt idx="173">
                  <c:v>44415</c:v>
                </c:pt>
                <c:pt idx="174">
                  <c:v>44416</c:v>
                </c:pt>
                <c:pt idx="175">
                  <c:v>44417</c:v>
                </c:pt>
                <c:pt idx="176">
                  <c:v>44418</c:v>
                </c:pt>
                <c:pt idx="177">
                  <c:v>44419</c:v>
                </c:pt>
                <c:pt idx="178">
                  <c:v>44420</c:v>
                </c:pt>
                <c:pt idx="179">
                  <c:v>44421</c:v>
                </c:pt>
                <c:pt idx="180">
                  <c:v>44422</c:v>
                </c:pt>
                <c:pt idx="181">
                  <c:v>44423</c:v>
                </c:pt>
                <c:pt idx="182">
                  <c:v>44424</c:v>
                </c:pt>
                <c:pt idx="183">
                  <c:v>44425</c:v>
                </c:pt>
                <c:pt idx="184">
                  <c:v>44426</c:v>
                </c:pt>
                <c:pt idx="185">
                  <c:v>44427</c:v>
                </c:pt>
                <c:pt idx="186">
                  <c:v>44428</c:v>
                </c:pt>
                <c:pt idx="187">
                  <c:v>44429</c:v>
                </c:pt>
                <c:pt idx="188">
                  <c:v>44430</c:v>
                </c:pt>
                <c:pt idx="189">
                  <c:v>44431</c:v>
                </c:pt>
                <c:pt idx="190">
                  <c:v>44432</c:v>
                </c:pt>
                <c:pt idx="191">
                  <c:v>44433</c:v>
                </c:pt>
                <c:pt idx="192">
                  <c:v>44434</c:v>
                </c:pt>
                <c:pt idx="193">
                  <c:v>44435</c:v>
                </c:pt>
                <c:pt idx="194">
                  <c:v>44436</c:v>
                </c:pt>
                <c:pt idx="195">
                  <c:v>44437</c:v>
                </c:pt>
                <c:pt idx="196">
                  <c:v>44438</c:v>
                </c:pt>
                <c:pt idx="197">
                  <c:v>44439</c:v>
                </c:pt>
                <c:pt idx="198">
                  <c:v>44440</c:v>
                </c:pt>
                <c:pt idx="199">
                  <c:v>44441</c:v>
                </c:pt>
                <c:pt idx="200">
                  <c:v>44442</c:v>
                </c:pt>
                <c:pt idx="201">
                  <c:v>44443</c:v>
                </c:pt>
                <c:pt idx="202">
                  <c:v>44444</c:v>
                </c:pt>
                <c:pt idx="203">
                  <c:v>44445</c:v>
                </c:pt>
                <c:pt idx="204">
                  <c:v>44446</c:v>
                </c:pt>
                <c:pt idx="205">
                  <c:v>44447</c:v>
                </c:pt>
                <c:pt idx="206">
                  <c:v>44448</c:v>
                </c:pt>
                <c:pt idx="207">
                  <c:v>44449</c:v>
                </c:pt>
                <c:pt idx="208">
                  <c:v>44450</c:v>
                </c:pt>
                <c:pt idx="209">
                  <c:v>44451</c:v>
                </c:pt>
                <c:pt idx="210">
                  <c:v>44452</c:v>
                </c:pt>
                <c:pt idx="211">
                  <c:v>44453</c:v>
                </c:pt>
                <c:pt idx="212">
                  <c:v>44454</c:v>
                </c:pt>
                <c:pt idx="213">
                  <c:v>44455</c:v>
                </c:pt>
                <c:pt idx="214">
                  <c:v>44456</c:v>
                </c:pt>
                <c:pt idx="215">
                  <c:v>44457</c:v>
                </c:pt>
                <c:pt idx="216">
                  <c:v>44458</c:v>
                </c:pt>
                <c:pt idx="217">
                  <c:v>44459</c:v>
                </c:pt>
                <c:pt idx="218">
                  <c:v>44460</c:v>
                </c:pt>
                <c:pt idx="219">
                  <c:v>44461</c:v>
                </c:pt>
                <c:pt idx="220">
                  <c:v>44462</c:v>
                </c:pt>
                <c:pt idx="221">
                  <c:v>44463</c:v>
                </c:pt>
                <c:pt idx="222">
                  <c:v>44464</c:v>
                </c:pt>
                <c:pt idx="223">
                  <c:v>44465</c:v>
                </c:pt>
                <c:pt idx="224">
                  <c:v>44466</c:v>
                </c:pt>
                <c:pt idx="225">
                  <c:v>44467</c:v>
                </c:pt>
                <c:pt idx="226">
                  <c:v>44468</c:v>
                </c:pt>
                <c:pt idx="227">
                  <c:v>44469</c:v>
                </c:pt>
                <c:pt idx="228">
                  <c:v>44470</c:v>
                </c:pt>
                <c:pt idx="229">
                  <c:v>44471</c:v>
                </c:pt>
                <c:pt idx="230">
                  <c:v>44472</c:v>
                </c:pt>
                <c:pt idx="231">
                  <c:v>44473</c:v>
                </c:pt>
                <c:pt idx="232">
                  <c:v>44474</c:v>
                </c:pt>
                <c:pt idx="233">
                  <c:v>44475</c:v>
                </c:pt>
                <c:pt idx="234">
                  <c:v>44476</c:v>
                </c:pt>
                <c:pt idx="235">
                  <c:v>44477</c:v>
                </c:pt>
                <c:pt idx="236">
                  <c:v>44478</c:v>
                </c:pt>
                <c:pt idx="237">
                  <c:v>44479</c:v>
                </c:pt>
                <c:pt idx="238">
                  <c:v>44480</c:v>
                </c:pt>
                <c:pt idx="239">
                  <c:v>44481</c:v>
                </c:pt>
                <c:pt idx="240">
                  <c:v>44482</c:v>
                </c:pt>
                <c:pt idx="241">
                  <c:v>44483</c:v>
                </c:pt>
                <c:pt idx="242">
                  <c:v>44484</c:v>
                </c:pt>
                <c:pt idx="243">
                  <c:v>44485</c:v>
                </c:pt>
                <c:pt idx="244">
                  <c:v>44486</c:v>
                </c:pt>
                <c:pt idx="245">
                  <c:v>44487</c:v>
                </c:pt>
                <c:pt idx="246">
                  <c:v>44488</c:v>
                </c:pt>
                <c:pt idx="247">
                  <c:v>44489</c:v>
                </c:pt>
                <c:pt idx="248">
                  <c:v>44490</c:v>
                </c:pt>
                <c:pt idx="249">
                  <c:v>44491</c:v>
                </c:pt>
                <c:pt idx="250">
                  <c:v>44492</c:v>
                </c:pt>
                <c:pt idx="251">
                  <c:v>44493</c:v>
                </c:pt>
                <c:pt idx="252">
                  <c:v>44494</c:v>
                </c:pt>
                <c:pt idx="253">
                  <c:v>44495</c:v>
                </c:pt>
                <c:pt idx="254">
                  <c:v>44496</c:v>
                </c:pt>
                <c:pt idx="255">
                  <c:v>44497</c:v>
                </c:pt>
                <c:pt idx="256">
                  <c:v>44498</c:v>
                </c:pt>
                <c:pt idx="257">
                  <c:v>44499</c:v>
                </c:pt>
                <c:pt idx="258">
                  <c:v>44500</c:v>
                </c:pt>
                <c:pt idx="259">
                  <c:v>44501</c:v>
                </c:pt>
                <c:pt idx="260">
                  <c:v>44502</c:v>
                </c:pt>
                <c:pt idx="261">
                  <c:v>44503</c:v>
                </c:pt>
                <c:pt idx="262">
                  <c:v>44504</c:v>
                </c:pt>
                <c:pt idx="263">
                  <c:v>44505</c:v>
                </c:pt>
                <c:pt idx="264">
                  <c:v>44506</c:v>
                </c:pt>
                <c:pt idx="265">
                  <c:v>44507</c:v>
                </c:pt>
                <c:pt idx="266">
                  <c:v>44508</c:v>
                </c:pt>
                <c:pt idx="267">
                  <c:v>44509</c:v>
                </c:pt>
                <c:pt idx="268">
                  <c:v>44510</c:v>
                </c:pt>
                <c:pt idx="269">
                  <c:v>44511</c:v>
                </c:pt>
                <c:pt idx="270">
                  <c:v>44512</c:v>
                </c:pt>
                <c:pt idx="271">
                  <c:v>44513</c:v>
                </c:pt>
                <c:pt idx="272">
                  <c:v>44514</c:v>
                </c:pt>
                <c:pt idx="273">
                  <c:v>44515</c:v>
                </c:pt>
                <c:pt idx="274">
                  <c:v>44516</c:v>
                </c:pt>
                <c:pt idx="275">
                  <c:v>44517</c:v>
                </c:pt>
                <c:pt idx="276">
                  <c:v>44518</c:v>
                </c:pt>
                <c:pt idx="277">
                  <c:v>44519</c:v>
                </c:pt>
                <c:pt idx="278">
                  <c:v>44520</c:v>
                </c:pt>
                <c:pt idx="279">
                  <c:v>44521</c:v>
                </c:pt>
                <c:pt idx="280">
                  <c:v>44522</c:v>
                </c:pt>
                <c:pt idx="281">
                  <c:v>44523</c:v>
                </c:pt>
                <c:pt idx="282">
                  <c:v>44524</c:v>
                </c:pt>
                <c:pt idx="283">
                  <c:v>44525</c:v>
                </c:pt>
                <c:pt idx="284">
                  <c:v>44526</c:v>
                </c:pt>
                <c:pt idx="285">
                  <c:v>44527</c:v>
                </c:pt>
                <c:pt idx="286">
                  <c:v>44528</c:v>
                </c:pt>
                <c:pt idx="287">
                  <c:v>44529</c:v>
                </c:pt>
                <c:pt idx="288">
                  <c:v>44530</c:v>
                </c:pt>
                <c:pt idx="289">
                  <c:v>44531</c:v>
                </c:pt>
                <c:pt idx="290">
                  <c:v>44532</c:v>
                </c:pt>
                <c:pt idx="291">
                  <c:v>44533</c:v>
                </c:pt>
                <c:pt idx="292">
                  <c:v>44534</c:v>
                </c:pt>
                <c:pt idx="293">
                  <c:v>44535</c:v>
                </c:pt>
                <c:pt idx="294">
                  <c:v>44536</c:v>
                </c:pt>
                <c:pt idx="295">
                  <c:v>44537</c:v>
                </c:pt>
                <c:pt idx="296">
                  <c:v>44538</c:v>
                </c:pt>
                <c:pt idx="297">
                  <c:v>44539</c:v>
                </c:pt>
                <c:pt idx="298">
                  <c:v>44540</c:v>
                </c:pt>
                <c:pt idx="299">
                  <c:v>44541</c:v>
                </c:pt>
                <c:pt idx="300">
                  <c:v>44542</c:v>
                </c:pt>
                <c:pt idx="301">
                  <c:v>44543</c:v>
                </c:pt>
                <c:pt idx="302">
                  <c:v>44544</c:v>
                </c:pt>
                <c:pt idx="303">
                  <c:v>44545</c:v>
                </c:pt>
                <c:pt idx="304">
                  <c:v>44546</c:v>
                </c:pt>
                <c:pt idx="305">
                  <c:v>44547</c:v>
                </c:pt>
                <c:pt idx="306">
                  <c:v>44548</c:v>
                </c:pt>
                <c:pt idx="307">
                  <c:v>44549</c:v>
                </c:pt>
                <c:pt idx="308">
                  <c:v>44550</c:v>
                </c:pt>
                <c:pt idx="309">
                  <c:v>44551</c:v>
                </c:pt>
                <c:pt idx="310">
                  <c:v>44552</c:v>
                </c:pt>
                <c:pt idx="311">
                  <c:v>44553</c:v>
                </c:pt>
                <c:pt idx="312">
                  <c:v>44554</c:v>
                </c:pt>
                <c:pt idx="313">
                  <c:v>44555</c:v>
                </c:pt>
                <c:pt idx="314">
                  <c:v>44556</c:v>
                </c:pt>
                <c:pt idx="315">
                  <c:v>44557</c:v>
                </c:pt>
                <c:pt idx="316">
                  <c:v>44558</c:v>
                </c:pt>
                <c:pt idx="317">
                  <c:v>44559</c:v>
                </c:pt>
                <c:pt idx="318">
                  <c:v>44560</c:v>
                </c:pt>
                <c:pt idx="319">
                  <c:v>44561</c:v>
                </c:pt>
                <c:pt idx="320">
                  <c:v>44562</c:v>
                </c:pt>
                <c:pt idx="321">
                  <c:v>44563</c:v>
                </c:pt>
                <c:pt idx="322">
                  <c:v>44564</c:v>
                </c:pt>
                <c:pt idx="323">
                  <c:v>44565</c:v>
                </c:pt>
                <c:pt idx="324">
                  <c:v>44566</c:v>
                </c:pt>
                <c:pt idx="325">
                  <c:v>44567</c:v>
                </c:pt>
                <c:pt idx="326">
                  <c:v>44568</c:v>
                </c:pt>
                <c:pt idx="327">
                  <c:v>44569</c:v>
                </c:pt>
                <c:pt idx="328">
                  <c:v>44570</c:v>
                </c:pt>
                <c:pt idx="329">
                  <c:v>44571</c:v>
                </c:pt>
                <c:pt idx="330">
                  <c:v>44572</c:v>
                </c:pt>
                <c:pt idx="331">
                  <c:v>44573</c:v>
                </c:pt>
                <c:pt idx="332">
                  <c:v>44574</c:v>
                </c:pt>
                <c:pt idx="333">
                  <c:v>44575</c:v>
                </c:pt>
                <c:pt idx="334">
                  <c:v>44576</c:v>
                </c:pt>
                <c:pt idx="335">
                  <c:v>44577</c:v>
                </c:pt>
                <c:pt idx="336">
                  <c:v>44578</c:v>
                </c:pt>
                <c:pt idx="337">
                  <c:v>44579</c:v>
                </c:pt>
                <c:pt idx="338">
                  <c:v>44580</c:v>
                </c:pt>
                <c:pt idx="339">
                  <c:v>44581</c:v>
                </c:pt>
                <c:pt idx="340">
                  <c:v>44582</c:v>
                </c:pt>
                <c:pt idx="341">
                  <c:v>44583</c:v>
                </c:pt>
                <c:pt idx="342">
                  <c:v>44584</c:v>
                </c:pt>
                <c:pt idx="343">
                  <c:v>44585</c:v>
                </c:pt>
                <c:pt idx="344">
                  <c:v>44586</c:v>
                </c:pt>
                <c:pt idx="345">
                  <c:v>44587</c:v>
                </c:pt>
                <c:pt idx="346">
                  <c:v>44588</c:v>
                </c:pt>
                <c:pt idx="347">
                  <c:v>44589</c:v>
                </c:pt>
                <c:pt idx="348">
                  <c:v>44590</c:v>
                </c:pt>
                <c:pt idx="349">
                  <c:v>44591</c:v>
                </c:pt>
                <c:pt idx="350">
                  <c:v>44592</c:v>
                </c:pt>
                <c:pt idx="351">
                  <c:v>44593</c:v>
                </c:pt>
                <c:pt idx="352">
                  <c:v>44594</c:v>
                </c:pt>
                <c:pt idx="353">
                  <c:v>44595</c:v>
                </c:pt>
                <c:pt idx="354">
                  <c:v>44596</c:v>
                </c:pt>
                <c:pt idx="355">
                  <c:v>44597</c:v>
                </c:pt>
                <c:pt idx="356">
                  <c:v>44598</c:v>
                </c:pt>
                <c:pt idx="357">
                  <c:v>44599</c:v>
                </c:pt>
                <c:pt idx="358">
                  <c:v>44600</c:v>
                </c:pt>
                <c:pt idx="359">
                  <c:v>44601</c:v>
                </c:pt>
                <c:pt idx="360">
                  <c:v>44602</c:v>
                </c:pt>
                <c:pt idx="361">
                  <c:v>44603</c:v>
                </c:pt>
                <c:pt idx="362">
                  <c:v>44604</c:v>
                </c:pt>
                <c:pt idx="363">
                  <c:v>44605</c:v>
                </c:pt>
                <c:pt idx="364">
                  <c:v>44606</c:v>
                </c:pt>
              </c:numCache>
            </c:numRef>
          </c:xVal>
          <c:yVal>
            <c:numRef>
              <c:f>6</c:f>
              <c:numCache>
                <c:formatCode>General</c:formatCode>
                <c:ptCount val="365"/>
                <c:pt idx="0">
                  <c:v>0.201554549488179</c:v>
                </c:pt>
                <c:pt idx="1">
                  <c:v>0.205531213330853</c:v>
                </c:pt>
                <c:pt idx="2">
                  <c:v>0.209507877173526</c:v>
                </c:pt>
                <c:pt idx="3">
                  <c:v>0.213484541016181</c:v>
                </c:pt>
                <c:pt idx="4">
                  <c:v>0.217461204858855</c:v>
                </c:pt>
                <c:pt idx="5">
                  <c:v>0.221437868701519</c:v>
                </c:pt>
                <c:pt idx="6">
                  <c:v>0.225414532544183</c:v>
                </c:pt>
                <c:pt idx="7">
                  <c:v>0.229391196386842</c:v>
                </c:pt>
                <c:pt idx="8">
                  <c:v>0.233367860229516</c:v>
                </c:pt>
                <c:pt idx="9">
                  <c:v>0.23734452407218</c:v>
                </c:pt>
                <c:pt idx="10">
                  <c:v>0.241321187914844</c:v>
                </c:pt>
                <c:pt idx="11">
                  <c:v>0.245297851757518</c:v>
                </c:pt>
                <c:pt idx="12">
                  <c:v>0.249274515600182</c:v>
                </c:pt>
                <c:pt idx="13">
                  <c:v>0.253251179442846</c:v>
                </c:pt>
                <c:pt idx="14">
                  <c:v>0.25722784328551</c:v>
                </c:pt>
                <c:pt idx="15">
                  <c:v>0.261204507128184</c:v>
                </c:pt>
                <c:pt idx="16">
                  <c:v>0.265181170970834</c:v>
                </c:pt>
                <c:pt idx="17">
                  <c:v>0.269157834813508</c:v>
                </c:pt>
                <c:pt idx="18">
                  <c:v>0.273134498656181</c:v>
                </c:pt>
                <c:pt idx="19">
                  <c:v>0.277111162498836</c:v>
                </c:pt>
                <c:pt idx="20">
                  <c:v>0.281087826341509</c:v>
                </c:pt>
                <c:pt idx="21">
                  <c:v>0.285064490184174</c:v>
                </c:pt>
                <c:pt idx="22">
                  <c:v>0.289041154026847</c:v>
                </c:pt>
                <c:pt idx="23">
                  <c:v>0.293017817869499</c:v>
                </c:pt>
                <c:pt idx="24">
                  <c:v>0.294811139797081</c:v>
                </c:pt>
                <c:pt idx="25">
                  <c:v>0.296604461724658</c:v>
                </c:pt>
                <c:pt idx="26">
                  <c:v>0.29839778365223</c:v>
                </c:pt>
                <c:pt idx="27">
                  <c:v>0.300191105579811</c:v>
                </c:pt>
                <c:pt idx="28">
                  <c:v>0.301984427507392</c:v>
                </c:pt>
                <c:pt idx="29">
                  <c:v>0.303777749434964</c:v>
                </c:pt>
                <c:pt idx="30">
                  <c:v>0.305571071362545</c:v>
                </c:pt>
                <c:pt idx="31">
                  <c:v>0.307364393290127</c:v>
                </c:pt>
                <c:pt idx="32">
                  <c:v>0.309157715217708</c:v>
                </c:pt>
                <c:pt idx="33">
                  <c:v>0.31095103714528</c:v>
                </c:pt>
                <c:pt idx="34">
                  <c:v>0.312744359072857</c:v>
                </c:pt>
                <c:pt idx="35">
                  <c:v>0.314537681000438</c:v>
                </c:pt>
                <c:pt idx="36">
                  <c:v>0.31633100292801</c:v>
                </c:pt>
                <c:pt idx="37">
                  <c:v>0.318124324855591</c:v>
                </c:pt>
                <c:pt idx="38">
                  <c:v>0.319917646783173</c:v>
                </c:pt>
                <c:pt idx="39">
                  <c:v>0.321710968710744</c:v>
                </c:pt>
                <c:pt idx="40">
                  <c:v>0.323504290638326</c:v>
                </c:pt>
                <c:pt idx="41">
                  <c:v>0.325297612565907</c:v>
                </c:pt>
                <c:pt idx="42">
                  <c:v>0.327090934493489</c:v>
                </c:pt>
                <c:pt idx="43">
                  <c:v>0.328884256421055</c:v>
                </c:pt>
                <c:pt idx="44">
                  <c:v>0.330677578348637</c:v>
                </c:pt>
                <c:pt idx="45">
                  <c:v>0.332470900276218</c:v>
                </c:pt>
                <c:pt idx="46">
                  <c:v>0.33426422220379</c:v>
                </c:pt>
                <c:pt idx="47">
                  <c:v>0.336057544131371</c:v>
                </c:pt>
                <c:pt idx="48">
                  <c:v>0.337850866058953</c:v>
                </c:pt>
                <c:pt idx="49">
                  <c:v>0.339644187986524</c:v>
                </c:pt>
                <c:pt idx="50">
                  <c:v>0.341437509914106</c:v>
                </c:pt>
                <c:pt idx="51">
                  <c:v>0.343230831841685</c:v>
                </c:pt>
                <c:pt idx="52">
                  <c:v>0.345024153769261</c:v>
                </c:pt>
                <c:pt idx="53">
                  <c:v>0.346817475696833</c:v>
                </c:pt>
                <c:pt idx="54">
                  <c:v>0.348610797624417</c:v>
                </c:pt>
                <c:pt idx="55">
                  <c:v>0.353414902466971</c:v>
                </c:pt>
                <c:pt idx="56">
                  <c:v>0.358219007309496</c:v>
                </c:pt>
                <c:pt idx="57">
                  <c:v>0.36302311215205</c:v>
                </c:pt>
                <c:pt idx="58">
                  <c:v>0.367827216994584</c:v>
                </c:pt>
                <c:pt idx="59">
                  <c:v>0.372631321837128</c:v>
                </c:pt>
                <c:pt idx="60">
                  <c:v>0.377435426679663</c:v>
                </c:pt>
                <c:pt idx="61">
                  <c:v>0.382239531522212</c:v>
                </c:pt>
                <c:pt idx="62">
                  <c:v>0.387043636364766</c:v>
                </c:pt>
                <c:pt idx="63">
                  <c:v>0.391847741207291</c:v>
                </c:pt>
                <c:pt idx="64">
                  <c:v>0.396651846049844</c:v>
                </c:pt>
                <c:pt idx="65">
                  <c:v>0.401455950892379</c:v>
                </c:pt>
                <c:pt idx="66">
                  <c:v>0.406260055734923</c:v>
                </c:pt>
                <c:pt idx="67">
                  <c:v>0.411064160577477</c:v>
                </c:pt>
                <c:pt idx="68">
                  <c:v>0.415868265420012</c:v>
                </c:pt>
                <c:pt idx="69">
                  <c:v>0.420672370262556</c:v>
                </c:pt>
                <c:pt idx="70">
                  <c:v>0.42547647510509</c:v>
                </c:pt>
                <c:pt idx="71">
                  <c:v>0.430280579947644</c:v>
                </c:pt>
                <c:pt idx="72">
                  <c:v>0.43508468479017</c:v>
                </c:pt>
                <c:pt idx="73">
                  <c:v>0.439888789632723</c:v>
                </c:pt>
                <c:pt idx="74">
                  <c:v>0.444692894475277</c:v>
                </c:pt>
                <c:pt idx="75">
                  <c:v>0.449496999317811</c:v>
                </c:pt>
                <c:pt idx="76">
                  <c:v>0.456910091926488</c:v>
                </c:pt>
                <c:pt idx="77">
                  <c:v>0.464323184535185</c:v>
                </c:pt>
                <c:pt idx="78">
                  <c:v>0.47173627714388</c:v>
                </c:pt>
                <c:pt idx="79">
                  <c:v>0.479149369752567</c:v>
                </c:pt>
                <c:pt idx="80">
                  <c:v>0.486562462361263</c:v>
                </c:pt>
                <c:pt idx="81">
                  <c:v>0.49397555496996</c:v>
                </c:pt>
                <c:pt idx="82">
                  <c:v>0.501388647578636</c:v>
                </c:pt>
                <c:pt idx="83">
                  <c:v>0.508801740187332</c:v>
                </c:pt>
                <c:pt idx="84">
                  <c:v>0.516214832796029</c:v>
                </c:pt>
                <c:pt idx="85">
                  <c:v>0.523627925404725</c:v>
                </c:pt>
                <c:pt idx="86">
                  <c:v>0.531041018013411</c:v>
                </c:pt>
                <c:pt idx="87">
                  <c:v>0.538454110622098</c:v>
                </c:pt>
                <c:pt idx="88">
                  <c:v>0.545867203230794</c:v>
                </c:pt>
                <c:pt idx="89">
                  <c:v>0.553280295839519</c:v>
                </c:pt>
                <c:pt idx="90">
                  <c:v>0.545125721328588</c:v>
                </c:pt>
                <c:pt idx="91">
                  <c:v>0.536971146817734</c:v>
                </c:pt>
                <c:pt idx="92">
                  <c:v>0.528816572306871</c:v>
                </c:pt>
                <c:pt idx="93">
                  <c:v>0.520661997795931</c:v>
                </c:pt>
                <c:pt idx="94">
                  <c:v>0.512507423285077</c:v>
                </c:pt>
                <c:pt idx="95">
                  <c:v>0.504352848774223</c:v>
                </c:pt>
                <c:pt idx="96">
                  <c:v>0.496198274263293</c:v>
                </c:pt>
                <c:pt idx="97">
                  <c:v>0.485707516231912</c:v>
                </c:pt>
                <c:pt idx="98">
                  <c:v>0.475216758200531</c:v>
                </c:pt>
                <c:pt idx="99">
                  <c:v>0.464726000169113</c:v>
                </c:pt>
                <c:pt idx="100">
                  <c:v>0.463550502856217</c:v>
                </c:pt>
                <c:pt idx="101">
                  <c:v>0.462375005543312</c:v>
                </c:pt>
                <c:pt idx="102">
                  <c:v>0.461199508230389</c:v>
                </c:pt>
                <c:pt idx="103">
                  <c:v>0.460024010917484</c:v>
                </c:pt>
                <c:pt idx="104">
                  <c:v>0.458848513604579</c:v>
                </c:pt>
                <c:pt idx="105">
                  <c:v>0.457673016291684</c:v>
                </c:pt>
                <c:pt idx="106">
                  <c:v>0.45649751897876</c:v>
                </c:pt>
                <c:pt idx="107">
                  <c:v>0.455322021665855</c:v>
                </c:pt>
                <c:pt idx="108">
                  <c:v>0.45414652435295</c:v>
                </c:pt>
                <c:pt idx="109">
                  <c:v>0.452971027040036</c:v>
                </c:pt>
                <c:pt idx="110">
                  <c:v>0.451795529727131</c:v>
                </c:pt>
                <c:pt idx="111">
                  <c:v>0.450620032414226</c:v>
                </c:pt>
                <c:pt idx="112">
                  <c:v>0.449444535101312</c:v>
                </c:pt>
                <c:pt idx="113">
                  <c:v>0.448269037788397</c:v>
                </c:pt>
                <c:pt idx="114">
                  <c:v>0.447093540475502</c:v>
                </c:pt>
                <c:pt idx="115">
                  <c:v>0.445918043162597</c:v>
                </c:pt>
                <c:pt idx="116">
                  <c:v>0.444742545849683</c:v>
                </c:pt>
                <c:pt idx="117">
                  <c:v>0.443567048536768</c:v>
                </c:pt>
                <c:pt idx="118">
                  <c:v>0.441605468544547</c:v>
                </c:pt>
                <c:pt idx="119">
                  <c:v>0.439643888552316</c:v>
                </c:pt>
                <c:pt idx="120">
                  <c:v>0.437682308560094</c:v>
                </c:pt>
                <c:pt idx="121">
                  <c:v>0.435825312734058</c:v>
                </c:pt>
                <c:pt idx="122">
                  <c:v>0.433968316907984</c:v>
                </c:pt>
                <c:pt idx="123">
                  <c:v>0.432111321081929</c:v>
                </c:pt>
                <c:pt idx="124">
                  <c:v>0.430254325255911</c:v>
                </c:pt>
                <c:pt idx="125">
                  <c:v>0.428397329429838</c:v>
                </c:pt>
                <c:pt idx="126">
                  <c:v>0.426540333603782</c:v>
                </c:pt>
                <c:pt idx="127">
                  <c:v>0.424683337777727</c:v>
                </c:pt>
                <c:pt idx="128">
                  <c:v>0.422826341951672</c:v>
                </c:pt>
                <c:pt idx="129">
                  <c:v>0.420969346125616</c:v>
                </c:pt>
                <c:pt idx="130">
                  <c:v>0.419112350299561</c:v>
                </c:pt>
                <c:pt idx="131">
                  <c:v>0.417255354473506</c:v>
                </c:pt>
                <c:pt idx="132">
                  <c:v>0.415398358647451</c:v>
                </c:pt>
                <c:pt idx="133">
                  <c:v>0.413541362821396</c:v>
                </c:pt>
                <c:pt idx="134">
                  <c:v>0.41168436699536</c:v>
                </c:pt>
                <c:pt idx="135">
                  <c:v>0.409827371169286</c:v>
                </c:pt>
                <c:pt idx="136">
                  <c:v>0.410130177500368</c:v>
                </c:pt>
                <c:pt idx="137">
                  <c:v>0.410432983831432</c:v>
                </c:pt>
                <c:pt idx="138">
                  <c:v>0.410735790162524</c:v>
                </c:pt>
                <c:pt idx="139">
                  <c:v>0.413059992791766</c:v>
                </c:pt>
                <c:pt idx="140">
                  <c:v>0.415384195421027</c:v>
                </c:pt>
                <c:pt idx="141">
                  <c:v>0.417708398050287</c:v>
                </c:pt>
                <c:pt idx="142">
                  <c:v>0.420032600679529</c:v>
                </c:pt>
                <c:pt idx="143">
                  <c:v>0.42235680330879</c:v>
                </c:pt>
                <c:pt idx="144">
                  <c:v>0.424681005938031</c:v>
                </c:pt>
                <c:pt idx="145">
                  <c:v>0.427005208567289</c:v>
                </c:pt>
                <c:pt idx="146">
                  <c:v>0.42932941119655</c:v>
                </c:pt>
                <c:pt idx="147">
                  <c:v>0.431653613825792</c:v>
                </c:pt>
                <c:pt idx="148">
                  <c:v>0.433977816455053</c:v>
                </c:pt>
                <c:pt idx="149">
                  <c:v>0.436302019084295</c:v>
                </c:pt>
                <c:pt idx="150">
                  <c:v>0.438626221713548</c:v>
                </c:pt>
                <c:pt idx="151">
                  <c:v>0.440110603485099</c:v>
                </c:pt>
                <c:pt idx="152">
                  <c:v>0.441594985256661</c:v>
                </c:pt>
                <c:pt idx="153">
                  <c:v>0.443079367028213</c:v>
                </c:pt>
                <c:pt idx="154">
                  <c:v>0.444563748799765</c:v>
                </c:pt>
                <c:pt idx="155">
                  <c:v>0.446048130571317</c:v>
                </c:pt>
                <c:pt idx="156">
                  <c:v>0.447532512342879</c:v>
                </c:pt>
                <c:pt idx="157">
                  <c:v>0.449016894114431</c:v>
                </c:pt>
                <c:pt idx="158">
                  <c:v>0.450501275885983</c:v>
                </c:pt>
                <c:pt idx="159">
                  <c:v>0.451985657657535</c:v>
                </c:pt>
                <c:pt idx="160">
                  <c:v>0.453397899585918</c:v>
                </c:pt>
                <c:pt idx="161">
                  <c:v>0.454810141514312</c:v>
                </c:pt>
                <c:pt idx="162">
                  <c:v>0.456222383442695</c:v>
                </c:pt>
                <c:pt idx="163">
                  <c:v>0.457634625371078</c:v>
                </c:pt>
                <c:pt idx="164">
                  <c:v>0.459046867299461</c:v>
                </c:pt>
                <c:pt idx="165">
                  <c:v>0.460459109227815</c:v>
                </c:pt>
                <c:pt idx="166">
                  <c:v>0.465986166463802</c:v>
                </c:pt>
                <c:pt idx="167">
                  <c:v>0.47151322369978</c:v>
                </c:pt>
                <c:pt idx="168">
                  <c:v>0.477040280935768</c:v>
                </c:pt>
                <c:pt idx="169">
                  <c:v>0.482567338171708</c:v>
                </c:pt>
                <c:pt idx="170">
                  <c:v>0.488094395407695</c:v>
                </c:pt>
                <c:pt idx="171">
                  <c:v>0.493621452643673</c:v>
                </c:pt>
                <c:pt idx="172">
                  <c:v>0.499148509879623</c:v>
                </c:pt>
                <c:pt idx="173">
                  <c:v>0.50467556711561</c:v>
                </c:pt>
                <c:pt idx="174">
                  <c:v>0.510202624351588</c:v>
                </c:pt>
                <c:pt idx="175">
                  <c:v>0.515729681587576</c:v>
                </c:pt>
                <c:pt idx="176">
                  <c:v>0.521256738823515</c:v>
                </c:pt>
                <c:pt idx="177">
                  <c:v>0.526783796059503</c:v>
                </c:pt>
                <c:pt idx="178">
                  <c:v>0.532310853295481</c:v>
                </c:pt>
                <c:pt idx="179">
                  <c:v>0.537837910531431</c:v>
                </c:pt>
                <c:pt idx="180">
                  <c:v>0.543364967767418</c:v>
                </c:pt>
                <c:pt idx="181">
                  <c:v>0.548692398402923</c:v>
                </c:pt>
                <c:pt idx="182">
                  <c:v>0.553757947615668</c:v>
                </c:pt>
                <c:pt idx="183">
                  <c:v>0.558823496828411</c:v>
                </c:pt>
                <c:pt idx="184">
                  <c:v>0.563889046041118</c:v>
                </c:pt>
                <c:pt idx="185">
                  <c:v>0.568954595253864</c:v>
                </c:pt>
                <c:pt idx="186">
                  <c:v>0.574020144466608</c:v>
                </c:pt>
                <c:pt idx="187">
                  <c:v>0.579085693679352</c:v>
                </c:pt>
                <c:pt idx="188">
                  <c:v>0.584151242892097</c:v>
                </c:pt>
                <c:pt idx="189">
                  <c:v>0.589216792104843</c:v>
                </c:pt>
                <c:pt idx="190">
                  <c:v>0.594282341317587</c:v>
                </c:pt>
                <c:pt idx="191">
                  <c:v>0.599347890530331</c:v>
                </c:pt>
                <c:pt idx="192">
                  <c:v>0.604413439743075</c:v>
                </c:pt>
                <c:pt idx="193">
                  <c:v>0.609478988955822</c:v>
                </c:pt>
                <c:pt idx="194">
                  <c:v>0.5955622063216</c:v>
                </c:pt>
                <c:pt idx="195">
                  <c:v>0.581645423687379</c:v>
                </c:pt>
                <c:pt idx="196">
                  <c:v>0.567728641053156</c:v>
                </c:pt>
                <c:pt idx="197">
                  <c:v>0.554100801354124</c:v>
                </c:pt>
                <c:pt idx="198">
                  <c:v>0.540472961655091</c:v>
                </c:pt>
                <c:pt idx="199">
                  <c:v>0.52684512195606</c:v>
                </c:pt>
                <c:pt idx="200">
                  <c:v>0.513217282257028</c:v>
                </c:pt>
                <c:pt idx="201">
                  <c:v>0.499589442557996</c:v>
                </c:pt>
                <c:pt idx="202">
                  <c:v>0.48633431146512</c:v>
                </c:pt>
                <c:pt idx="203">
                  <c:v>0.481455022565097</c:v>
                </c:pt>
                <c:pt idx="204">
                  <c:v>0.476575733665112</c:v>
                </c:pt>
                <c:pt idx="205">
                  <c:v>0.471696444765126</c:v>
                </c:pt>
                <c:pt idx="206">
                  <c:v>0.46681715586514</c:v>
                </c:pt>
                <c:pt idx="207">
                  <c:v>0.461937866965115</c:v>
                </c:pt>
                <c:pt idx="208">
                  <c:v>0.45705857806513</c:v>
                </c:pt>
                <c:pt idx="209">
                  <c:v>0.452179289165143</c:v>
                </c:pt>
                <c:pt idx="210">
                  <c:v>0.447300000265159</c:v>
                </c:pt>
                <c:pt idx="211">
                  <c:v>0.442420711365174</c:v>
                </c:pt>
                <c:pt idx="212">
                  <c:v>0.437541422465152</c:v>
                </c:pt>
                <c:pt idx="213">
                  <c:v>0.426990304153826</c:v>
                </c:pt>
                <c:pt idx="214">
                  <c:v>0.416439185842537</c:v>
                </c:pt>
                <c:pt idx="215">
                  <c:v>0.40588806753121</c:v>
                </c:pt>
                <c:pt idx="216">
                  <c:v>0.395336949219884</c:v>
                </c:pt>
                <c:pt idx="217">
                  <c:v>0.384785830908559</c:v>
                </c:pt>
                <c:pt idx="218">
                  <c:v>0.374914394537033</c:v>
                </c:pt>
                <c:pt idx="219">
                  <c:v>0.365042958165469</c:v>
                </c:pt>
                <c:pt idx="220">
                  <c:v>0.355171521793943</c:v>
                </c:pt>
                <c:pt idx="221">
                  <c:v>0.345300085422417</c:v>
                </c:pt>
                <c:pt idx="222">
                  <c:v>0.335428649050891</c:v>
                </c:pt>
                <c:pt idx="223">
                  <c:v>0.325557212679328</c:v>
                </c:pt>
                <c:pt idx="224">
                  <c:v>0.315685776307802</c:v>
                </c:pt>
                <c:pt idx="225">
                  <c:v>0.305814339936238</c:v>
                </c:pt>
                <c:pt idx="226">
                  <c:v>0.295942903564712</c:v>
                </c:pt>
                <c:pt idx="227">
                  <c:v>0.286071467193205</c:v>
                </c:pt>
                <c:pt idx="228">
                  <c:v>0.284954900202806</c:v>
                </c:pt>
                <c:pt idx="229">
                  <c:v>0.283838333212407</c:v>
                </c:pt>
                <c:pt idx="230">
                  <c:v>0.282721766222006</c:v>
                </c:pt>
                <c:pt idx="231">
                  <c:v>0.28135306986278</c:v>
                </c:pt>
                <c:pt idx="232">
                  <c:v>0.279984373503554</c:v>
                </c:pt>
                <c:pt idx="233">
                  <c:v>0.278615677144328</c:v>
                </c:pt>
                <c:pt idx="234">
                  <c:v>0.277246980785141</c:v>
                </c:pt>
                <c:pt idx="235">
                  <c:v>0.275878284425915</c:v>
                </c:pt>
                <c:pt idx="236">
                  <c:v>0.274509588066671</c:v>
                </c:pt>
                <c:pt idx="237">
                  <c:v>0.273140891707444</c:v>
                </c:pt>
                <c:pt idx="238">
                  <c:v>0.271772195348219</c:v>
                </c:pt>
                <c:pt idx="239">
                  <c:v>0.270403498988993</c:v>
                </c:pt>
                <c:pt idx="240">
                  <c:v>0.269034802629767</c:v>
                </c:pt>
                <c:pt idx="241">
                  <c:v>0.26766610627058</c:v>
                </c:pt>
                <c:pt idx="242">
                  <c:v>0.266297409911328</c:v>
                </c:pt>
                <c:pt idx="243">
                  <c:v>0.268889079202952</c:v>
                </c:pt>
                <c:pt idx="244">
                  <c:v>0.271480748494576</c:v>
                </c:pt>
                <c:pt idx="245">
                  <c:v>0.2740724177862</c:v>
                </c:pt>
                <c:pt idx="246">
                  <c:v>0.276664087077824</c:v>
                </c:pt>
                <c:pt idx="247">
                  <c:v>0.279255756369449</c:v>
                </c:pt>
                <c:pt idx="248">
                  <c:v>0.281847425661073</c:v>
                </c:pt>
                <c:pt idx="249">
                  <c:v>0.284439094952697</c:v>
                </c:pt>
                <c:pt idx="250">
                  <c:v>0.287030764244321</c:v>
                </c:pt>
                <c:pt idx="251">
                  <c:v>0.289622433535926</c:v>
                </c:pt>
                <c:pt idx="252">
                  <c:v>0.29221410282755</c:v>
                </c:pt>
                <c:pt idx="253">
                  <c:v>0.294805772119155</c:v>
                </c:pt>
                <c:pt idx="254">
                  <c:v>0.294612416015234</c:v>
                </c:pt>
                <c:pt idx="255">
                  <c:v>0.294419059911313</c:v>
                </c:pt>
                <c:pt idx="256">
                  <c:v>0.294225703807392</c:v>
                </c:pt>
                <c:pt idx="257">
                  <c:v>0.294032347703471</c:v>
                </c:pt>
                <c:pt idx="258">
                  <c:v>0.29383899159955</c:v>
                </c:pt>
                <c:pt idx="259">
                  <c:v>0.293645635495648</c:v>
                </c:pt>
                <c:pt idx="260">
                  <c:v>0.28812382298199</c:v>
                </c:pt>
                <c:pt idx="261">
                  <c:v>0.28260201046835</c:v>
                </c:pt>
                <c:pt idx="262">
                  <c:v>0.277080197954689</c:v>
                </c:pt>
                <c:pt idx="263">
                  <c:v>0.271558385441049</c:v>
                </c:pt>
                <c:pt idx="264">
                  <c:v>0.26603657292739</c:v>
                </c:pt>
                <c:pt idx="265">
                  <c:v>0.260514760413751</c:v>
                </c:pt>
                <c:pt idx="266">
                  <c:v>0.254992947900093</c:v>
                </c:pt>
                <c:pt idx="267">
                  <c:v>0.249471135386452</c:v>
                </c:pt>
                <c:pt idx="268">
                  <c:v>0.243949322872794</c:v>
                </c:pt>
                <c:pt idx="269">
                  <c:v>0.238427510359135</c:v>
                </c:pt>
                <c:pt idx="270">
                  <c:v>0.232905697845496</c:v>
                </c:pt>
                <c:pt idx="271">
                  <c:v>0.227383885331837</c:v>
                </c:pt>
                <c:pt idx="272">
                  <c:v>0.221862072818197</c:v>
                </c:pt>
                <c:pt idx="273">
                  <c:v>0.216340260304558</c:v>
                </c:pt>
                <c:pt idx="274">
                  <c:v>0.207490380613317</c:v>
                </c:pt>
                <c:pt idx="275">
                  <c:v>0.198640500922115</c:v>
                </c:pt>
                <c:pt idx="276">
                  <c:v>0.189790621230875</c:v>
                </c:pt>
                <c:pt idx="277">
                  <c:v>0.180940741539634</c:v>
                </c:pt>
                <c:pt idx="278">
                  <c:v>0.172090861848441</c:v>
                </c:pt>
                <c:pt idx="279">
                  <c:v>0.165788780596998</c:v>
                </c:pt>
                <c:pt idx="280">
                  <c:v>0.159486699345592</c:v>
                </c:pt>
                <c:pt idx="281">
                  <c:v>0.153184618094149</c:v>
                </c:pt>
                <c:pt idx="282">
                  <c:v>0.146882536842746</c:v>
                </c:pt>
                <c:pt idx="283">
                  <c:v>0.140580455591303</c:v>
                </c:pt>
                <c:pt idx="284">
                  <c:v>0.134278374339897</c:v>
                </c:pt>
                <c:pt idx="285">
                  <c:v>0.127976293088456</c:v>
                </c:pt>
                <c:pt idx="286">
                  <c:v>0.121674211837051</c:v>
                </c:pt>
                <c:pt idx="287">
                  <c:v>0.115372130585608</c:v>
                </c:pt>
                <c:pt idx="288">
                  <c:v>0.109070049334202</c:v>
                </c:pt>
                <c:pt idx="289">
                  <c:v>0.102767968082745</c:v>
                </c:pt>
                <c:pt idx="290">
                  <c:v>0.101694279484136</c:v>
                </c:pt>
                <c:pt idx="291">
                  <c:v>0.100620590885526</c:v>
                </c:pt>
                <c:pt idx="292">
                  <c:v>0.0995469022869221</c:v>
                </c:pt>
                <c:pt idx="293">
                  <c:v>0.0984732136883154</c:v>
                </c:pt>
                <c:pt idx="294">
                  <c:v>0.0973995250897063</c:v>
                </c:pt>
                <c:pt idx="295">
                  <c:v>0.0963258364910972</c:v>
                </c:pt>
                <c:pt idx="296">
                  <c:v>0.0952521478924878</c:v>
                </c:pt>
                <c:pt idx="297">
                  <c:v>0.094178459293881</c:v>
                </c:pt>
                <c:pt idx="298">
                  <c:v>0.093104770695272</c:v>
                </c:pt>
                <c:pt idx="299">
                  <c:v>0.0920310820966676</c:v>
                </c:pt>
                <c:pt idx="300">
                  <c:v>0.0909573934980585</c:v>
                </c:pt>
                <c:pt idx="301">
                  <c:v>0.0898837048994518</c:v>
                </c:pt>
                <c:pt idx="302">
                  <c:v>0.0888100163008427</c:v>
                </c:pt>
                <c:pt idx="303">
                  <c:v>0.0877363277022336</c:v>
                </c:pt>
                <c:pt idx="304">
                  <c:v>0.0866626391036244</c:v>
                </c:pt>
                <c:pt idx="305">
                  <c:v>0.0855889505050176</c:v>
                </c:pt>
                <c:pt idx="306">
                  <c:v>0.0845152619064133</c:v>
                </c:pt>
                <c:pt idx="307">
                  <c:v>0.0834415733078042</c:v>
                </c:pt>
                <c:pt idx="308">
                  <c:v>0.0823678847091974</c:v>
                </c:pt>
                <c:pt idx="309">
                  <c:v>0.0812941961105883</c:v>
                </c:pt>
                <c:pt idx="310">
                  <c:v>0.0802205075119792</c:v>
                </c:pt>
                <c:pt idx="311">
                  <c:v>0.07914681891337</c:v>
                </c:pt>
                <c:pt idx="312">
                  <c:v>0.0780731303147633</c:v>
                </c:pt>
                <c:pt idx="313">
                  <c:v>0.0769994417161589</c:v>
                </c:pt>
                <c:pt idx="314">
                  <c:v>0.0759257531175497</c:v>
                </c:pt>
                <c:pt idx="315">
                  <c:v>0.0748520645189406</c:v>
                </c:pt>
                <c:pt idx="316">
                  <c:v>0.0737783759203315</c:v>
                </c:pt>
                <c:pt idx="317">
                  <c:v>0.0727046873217224</c:v>
                </c:pt>
                <c:pt idx="318">
                  <c:v>0.0716309987231133</c:v>
                </c:pt>
                <c:pt idx="319">
                  <c:v>0.0705573101245041</c:v>
                </c:pt>
                <c:pt idx="320">
                  <c:v>0.0694836215259021</c:v>
                </c:pt>
                <c:pt idx="321">
                  <c:v>0.068409932927293</c:v>
                </c:pt>
                <c:pt idx="322">
                  <c:v>0.0673362443286839</c:v>
                </c:pt>
                <c:pt idx="323">
                  <c:v>0.0662625557300748</c:v>
                </c:pt>
                <c:pt idx="324">
                  <c:v>0.065188867131468</c:v>
                </c:pt>
                <c:pt idx="325">
                  <c:v>0.0641151785328589</c:v>
                </c:pt>
                <c:pt idx="326">
                  <c:v>0.0630414899342497</c:v>
                </c:pt>
                <c:pt idx="327">
                  <c:v>0.0619678013356453</c:v>
                </c:pt>
                <c:pt idx="328">
                  <c:v>0.0608941127370386</c:v>
                </c:pt>
                <c:pt idx="329">
                  <c:v>0.0598204241384295</c:v>
                </c:pt>
                <c:pt idx="330">
                  <c:v>0.0587467355398204</c:v>
                </c:pt>
                <c:pt idx="331">
                  <c:v>0.0576730469412136</c:v>
                </c:pt>
                <c:pt idx="332">
                  <c:v>0.0565993583426045</c:v>
                </c:pt>
                <c:pt idx="333">
                  <c:v>0.0555256697439953</c:v>
                </c:pt>
                <c:pt idx="334">
                  <c:v>0.0544519811453915</c:v>
                </c:pt>
                <c:pt idx="335">
                  <c:v>0.053621455101142</c:v>
                </c:pt>
                <c:pt idx="336">
                  <c:v>0.0527909290568902</c:v>
                </c:pt>
                <c:pt idx="337">
                  <c:v>0.0519604030126384</c:v>
                </c:pt>
                <c:pt idx="338">
                  <c:v>0.0511298769683865</c:v>
                </c:pt>
                <c:pt idx="339">
                  <c:v>0.0502993509241418</c:v>
                </c:pt>
                <c:pt idx="340">
                  <c:v>0.0504526674745937</c:v>
                </c:pt>
                <c:pt idx="341">
                  <c:v>0.0506059840250455</c:v>
                </c:pt>
                <c:pt idx="342">
                  <c:v>0.0507593005754974</c:v>
                </c:pt>
                <c:pt idx="343">
                  <c:v>0.0509126171259516</c:v>
                </c:pt>
                <c:pt idx="344">
                  <c:v>0.0510659336764035</c:v>
                </c:pt>
                <c:pt idx="345">
                  <c:v>0.0512192502268553</c:v>
                </c:pt>
                <c:pt idx="346">
                  <c:v>0.0513725667773072</c:v>
                </c:pt>
                <c:pt idx="347">
                  <c:v>0.0515258833277614</c:v>
                </c:pt>
                <c:pt idx="348">
                  <c:v>0.0516791998782133</c:v>
                </c:pt>
                <c:pt idx="349">
                  <c:v>0.0518325164286651</c:v>
                </c:pt>
                <c:pt idx="350">
                  <c:v>0.0519858329791169</c:v>
                </c:pt>
                <c:pt idx="351">
                  <c:v>0.0521391495295711</c:v>
                </c:pt>
                <c:pt idx="352">
                  <c:v>0.052292466080023</c:v>
                </c:pt>
                <c:pt idx="353">
                  <c:v>0.0524457826304748</c:v>
                </c:pt>
                <c:pt idx="354">
                  <c:v>0.0525990991809267</c:v>
                </c:pt>
                <c:pt idx="355">
                  <c:v>0.0527524157313809</c:v>
                </c:pt>
                <c:pt idx="356">
                  <c:v>0.0529057322818327</c:v>
                </c:pt>
                <c:pt idx="357">
                  <c:v>0.0530590488322846</c:v>
                </c:pt>
                <c:pt idx="358">
                  <c:v>0.0532123653827365</c:v>
                </c:pt>
                <c:pt idx="359">
                  <c:v>0.0533656819331913</c:v>
                </c:pt>
                <c:pt idx="360">
                  <c:v>0.0535189984836431</c:v>
                </c:pt>
                <c:pt idx="361">
                  <c:v>0.053672315034095</c:v>
                </c:pt>
                <c:pt idx="362">
                  <c:v>0.0538256315845468</c:v>
                </c:pt>
                <c:pt idx="363">
                  <c:v>0.0539789481349986</c:v>
                </c:pt>
                <c:pt idx="364">
                  <c:v>0.0541322646854529</c:v>
                </c:pt>
              </c:numCache>
            </c:numRef>
          </c:yVal>
          <c:smooth val="0"/>
        </c:ser>
        <c:axId val="64813992"/>
        <c:axId val="47838565"/>
      </c:scatterChart>
      <c:valAx>
        <c:axId val="64813992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12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47838565"/>
        <c:crosses val="autoZero"/>
        <c:crossBetween val="midCat"/>
        <c:majorUnit val="30.45"/>
      </c:valAx>
      <c:valAx>
        <c:axId val="47838565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12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64813992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0364742934967654"/>
          <c:y val="0.0657952839353528"/>
          <c:w val="0.932499148791284"/>
          <c:h val="0.913892078071183"/>
        </c:manualLayout>
      </c:layout>
      <c:scatterChart>
        <c:scatterStyle val="lineMarker"/>
        <c:varyColors val="0"/>
        <c:ser>
          <c:idx val="0"/>
          <c:order val="0"/>
          <c:spPr>
            <a:solidFill>
              <a:srgbClr val="ed7d31"/>
            </a:solidFill>
            <a:ln cap="rnd" w="936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'Viking Bank calculation'!$E$3:$E$732</c:f>
              <c:numCache>
                <c:formatCode>General</c:formatCode>
                <c:ptCount val="730"/>
                <c:pt idx="0">
                  <c:v>44028</c:v>
                </c:pt>
                <c:pt idx="1">
                  <c:v>44029</c:v>
                </c:pt>
                <c:pt idx="2">
                  <c:v>44030</c:v>
                </c:pt>
                <c:pt idx="3">
                  <c:v>44031</c:v>
                </c:pt>
                <c:pt idx="4">
                  <c:v>44032</c:v>
                </c:pt>
                <c:pt idx="5">
                  <c:v>44033</c:v>
                </c:pt>
                <c:pt idx="6">
                  <c:v>44034</c:v>
                </c:pt>
                <c:pt idx="7">
                  <c:v>44035</c:v>
                </c:pt>
                <c:pt idx="8">
                  <c:v>44036</c:v>
                </c:pt>
                <c:pt idx="9">
                  <c:v>44037</c:v>
                </c:pt>
                <c:pt idx="10">
                  <c:v>44038</c:v>
                </c:pt>
                <c:pt idx="11">
                  <c:v>44039</c:v>
                </c:pt>
                <c:pt idx="12">
                  <c:v>44040</c:v>
                </c:pt>
                <c:pt idx="13">
                  <c:v>44041</c:v>
                </c:pt>
                <c:pt idx="14">
                  <c:v>44042</c:v>
                </c:pt>
                <c:pt idx="15">
                  <c:v>44043</c:v>
                </c:pt>
                <c:pt idx="16">
                  <c:v>44044</c:v>
                </c:pt>
                <c:pt idx="17">
                  <c:v>44045</c:v>
                </c:pt>
                <c:pt idx="18">
                  <c:v>44046</c:v>
                </c:pt>
                <c:pt idx="19">
                  <c:v>44047</c:v>
                </c:pt>
                <c:pt idx="20">
                  <c:v>44048</c:v>
                </c:pt>
                <c:pt idx="21">
                  <c:v>44049</c:v>
                </c:pt>
                <c:pt idx="22">
                  <c:v>44050</c:v>
                </c:pt>
                <c:pt idx="23">
                  <c:v>44051</c:v>
                </c:pt>
                <c:pt idx="24">
                  <c:v>44052</c:v>
                </c:pt>
                <c:pt idx="25">
                  <c:v>44053</c:v>
                </c:pt>
                <c:pt idx="26">
                  <c:v>44054</c:v>
                </c:pt>
                <c:pt idx="27">
                  <c:v>44055</c:v>
                </c:pt>
                <c:pt idx="28">
                  <c:v>44056</c:v>
                </c:pt>
                <c:pt idx="29">
                  <c:v>44057</c:v>
                </c:pt>
                <c:pt idx="30">
                  <c:v>44058</c:v>
                </c:pt>
                <c:pt idx="31">
                  <c:v>44059</c:v>
                </c:pt>
                <c:pt idx="32">
                  <c:v>44060</c:v>
                </c:pt>
                <c:pt idx="33">
                  <c:v>44061</c:v>
                </c:pt>
                <c:pt idx="34">
                  <c:v>44062</c:v>
                </c:pt>
                <c:pt idx="35">
                  <c:v>44063</c:v>
                </c:pt>
                <c:pt idx="36">
                  <c:v>44064</c:v>
                </c:pt>
                <c:pt idx="37">
                  <c:v>44065</c:v>
                </c:pt>
                <c:pt idx="38">
                  <c:v>44066</c:v>
                </c:pt>
                <c:pt idx="39">
                  <c:v>44067</c:v>
                </c:pt>
                <c:pt idx="40">
                  <c:v>44068</c:v>
                </c:pt>
                <c:pt idx="41">
                  <c:v>44069</c:v>
                </c:pt>
                <c:pt idx="42">
                  <c:v>44070</c:v>
                </c:pt>
                <c:pt idx="43">
                  <c:v>44071</c:v>
                </c:pt>
                <c:pt idx="44">
                  <c:v>44072</c:v>
                </c:pt>
                <c:pt idx="45">
                  <c:v>44073</c:v>
                </c:pt>
                <c:pt idx="46">
                  <c:v>44074</c:v>
                </c:pt>
                <c:pt idx="47">
                  <c:v>44075</c:v>
                </c:pt>
                <c:pt idx="48">
                  <c:v>44076</c:v>
                </c:pt>
                <c:pt idx="49">
                  <c:v>44077</c:v>
                </c:pt>
                <c:pt idx="50">
                  <c:v>44078</c:v>
                </c:pt>
                <c:pt idx="51">
                  <c:v>44079</c:v>
                </c:pt>
                <c:pt idx="52">
                  <c:v>44080</c:v>
                </c:pt>
                <c:pt idx="53">
                  <c:v>44081</c:v>
                </c:pt>
                <c:pt idx="54">
                  <c:v>44082</c:v>
                </c:pt>
                <c:pt idx="55">
                  <c:v>44083</c:v>
                </c:pt>
                <c:pt idx="56">
                  <c:v>44084</c:v>
                </c:pt>
                <c:pt idx="57">
                  <c:v>44085</c:v>
                </c:pt>
                <c:pt idx="58">
                  <c:v>44086</c:v>
                </c:pt>
                <c:pt idx="59">
                  <c:v>44087</c:v>
                </c:pt>
                <c:pt idx="60">
                  <c:v>44088</c:v>
                </c:pt>
                <c:pt idx="61">
                  <c:v>44089</c:v>
                </c:pt>
                <c:pt idx="62">
                  <c:v>44090</c:v>
                </c:pt>
                <c:pt idx="63">
                  <c:v>44091</c:v>
                </c:pt>
                <c:pt idx="64">
                  <c:v>44092</c:v>
                </c:pt>
                <c:pt idx="65">
                  <c:v>44093</c:v>
                </c:pt>
                <c:pt idx="66">
                  <c:v>44094</c:v>
                </c:pt>
                <c:pt idx="67">
                  <c:v>44095</c:v>
                </c:pt>
                <c:pt idx="68">
                  <c:v>44096</c:v>
                </c:pt>
                <c:pt idx="69">
                  <c:v>44097</c:v>
                </c:pt>
                <c:pt idx="70">
                  <c:v>44098</c:v>
                </c:pt>
                <c:pt idx="71">
                  <c:v>44099</c:v>
                </c:pt>
                <c:pt idx="72">
                  <c:v>44100</c:v>
                </c:pt>
                <c:pt idx="73">
                  <c:v>44101</c:v>
                </c:pt>
                <c:pt idx="74">
                  <c:v>44102</c:v>
                </c:pt>
                <c:pt idx="75">
                  <c:v>44103</c:v>
                </c:pt>
                <c:pt idx="76">
                  <c:v>44104</c:v>
                </c:pt>
                <c:pt idx="77">
                  <c:v>44105</c:v>
                </c:pt>
                <c:pt idx="78">
                  <c:v>44106</c:v>
                </c:pt>
                <c:pt idx="79">
                  <c:v>44107</c:v>
                </c:pt>
                <c:pt idx="80">
                  <c:v>44108</c:v>
                </c:pt>
                <c:pt idx="81">
                  <c:v>44109</c:v>
                </c:pt>
                <c:pt idx="82">
                  <c:v>44110</c:v>
                </c:pt>
                <c:pt idx="83">
                  <c:v>44111</c:v>
                </c:pt>
                <c:pt idx="84">
                  <c:v>44112</c:v>
                </c:pt>
                <c:pt idx="85">
                  <c:v>44113</c:v>
                </c:pt>
                <c:pt idx="86">
                  <c:v>44114</c:v>
                </c:pt>
                <c:pt idx="87">
                  <c:v>44115</c:v>
                </c:pt>
                <c:pt idx="88">
                  <c:v>44116</c:v>
                </c:pt>
                <c:pt idx="89">
                  <c:v>44117</c:v>
                </c:pt>
                <c:pt idx="90">
                  <c:v>44118</c:v>
                </c:pt>
                <c:pt idx="91">
                  <c:v>44119</c:v>
                </c:pt>
                <c:pt idx="92">
                  <c:v>44120</c:v>
                </c:pt>
                <c:pt idx="93">
                  <c:v>44121</c:v>
                </c:pt>
                <c:pt idx="94">
                  <c:v>44122</c:v>
                </c:pt>
                <c:pt idx="95">
                  <c:v>44123</c:v>
                </c:pt>
                <c:pt idx="96">
                  <c:v>44124</c:v>
                </c:pt>
                <c:pt idx="97">
                  <c:v>44125</c:v>
                </c:pt>
                <c:pt idx="98">
                  <c:v>44126</c:v>
                </c:pt>
                <c:pt idx="99">
                  <c:v>44127</c:v>
                </c:pt>
                <c:pt idx="100">
                  <c:v>44128</c:v>
                </c:pt>
                <c:pt idx="101">
                  <c:v>44129</c:v>
                </c:pt>
                <c:pt idx="102">
                  <c:v>44130</c:v>
                </c:pt>
                <c:pt idx="103">
                  <c:v>44131</c:v>
                </c:pt>
                <c:pt idx="104">
                  <c:v>44132</c:v>
                </c:pt>
                <c:pt idx="105">
                  <c:v>44133</c:v>
                </c:pt>
                <c:pt idx="106">
                  <c:v>44134</c:v>
                </c:pt>
                <c:pt idx="107">
                  <c:v>44135</c:v>
                </c:pt>
                <c:pt idx="108">
                  <c:v>44136</c:v>
                </c:pt>
                <c:pt idx="109">
                  <c:v>44137</c:v>
                </c:pt>
                <c:pt idx="110">
                  <c:v>44138</c:v>
                </c:pt>
                <c:pt idx="111">
                  <c:v>44139</c:v>
                </c:pt>
                <c:pt idx="112">
                  <c:v>44140</c:v>
                </c:pt>
                <c:pt idx="113">
                  <c:v>44141</c:v>
                </c:pt>
                <c:pt idx="114">
                  <c:v>44142</c:v>
                </c:pt>
                <c:pt idx="115">
                  <c:v>44143</c:v>
                </c:pt>
                <c:pt idx="116">
                  <c:v>44144</c:v>
                </c:pt>
                <c:pt idx="117">
                  <c:v>44145</c:v>
                </c:pt>
                <c:pt idx="118">
                  <c:v>44146</c:v>
                </c:pt>
                <c:pt idx="119">
                  <c:v>44147</c:v>
                </c:pt>
                <c:pt idx="120">
                  <c:v>44148</c:v>
                </c:pt>
                <c:pt idx="121">
                  <c:v>44149</c:v>
                </c:pt>
                <c:pt idx="122">
                  <c:v>44150</c:v>
                </c:pt>
                <c:pt idx="123">
                  <c:v>44151</c:v>
                </c:pt>
                <c:pt idx="124">
                  <c:v>44152</c:v>
                </c:pt>
                <c:pt idx="125">
                  <c:v>44153</c:v>
                </c:pt>
                <c:pt idx="126">
                  <c:v>44154</c:v>
                </c:pt>
                <c:pt idx="127">
                  <c:v>44155</c:v>
                </c:pt>
                <c:pt idx="128">
                  <c:v>44156</c:v>
                </c:pt>
                <c:pt idx="129">
                  <c:v>44157</c:v>
                </c:pt>
                <c:pt idx="130">
                  <c:v>44158</c:v>
                </c:pt>
                <c:pt idx="131">
                  <c:v>44159</c:v>
                </c:pt>
                <c:pt idx="132">
                  <c:v>44160</c:v>
                </c:pt>
                <c:pt idx="133">
                  <c:v>44161</c:v>
                </c:pt>
                <c:pt idx="134">
                  <c:v>44162</c:v>
                </c:pt>
                <c:pt idx="135">
                  <c:v>44163</c:v>
                </c:pt>
                <c:pt idx="136">
                  <c:v>44164</c:v>
                </c:pt>
                <c:pt idx="137">
                  <c:v>44165</c:v>
                </c:pt>
                <c:pt idx="138">
                  <c:v>44166</c:v>
                </c:pt>
                <c:pt idx="139">
                  <c:v>44167</c:v>
                </c:pt>
                <c:pt idx="140">
                  <c:v>44168</c:v>
                </c:pt>
                <c:pt idx="141">
                  <c:v>44169</c:v>
                </c:pt>
                <c:pt idx="142">
                  <c:v>44170</c:v>
                </c:pt>
                <c:pt idx="143">
                  <c:v>44171</c:v>
                </c:pt>
                <c:pt idx="144">
                  <c:v>44172</c:v>
                </c:pt>
                <c:pt idx="145">
                  <c:v>44173</c:v>
                </c:pt>
                <c:pt idx="146">
                  <c:v>44174</c:v>
                </c:pt>
                <c:pt idx="147">
                  <c:v>44175</c:v>
                </c:pt>
                <c:pt idx="148">
                  <c:v>44176</c:v>
                </c:pt>
                <c:pt idx="149">
                  <c:v>44177</c:v>
                </c:pt>
                <c:pt idx="150">
                  <c:v>44178</c:v>
                </c:pt>
                <c:pt idx="151">
                  <c:v>44179</c:v>
                </c:pt>
                <c:pt idx="152">
                  <c:v>44180</c:v>
                </c:pt>
                <c:pt idx="153">
                  <c:v>44181</c:v>
                </c:pt>
                <c:pt idx="154">
                  <c:v>44182</c:v>
                </c:pt>
                <c:pt idx="155">
                  <c:v>44183</c:v>
                </c:pt>
                <c:pt idx="156">
                  <c:v>44184</c:v>
                </c:pt>
                <c:pt idx="157">
                  <c:v>44185</c:v>
                </c:pt>
                <c:pt idx="158">
                  <c:v>44186</c:v>
                </c:pt>
                <c:pt idx="159">
                  <c:v>44187</c:v>
                </c:pt>
                <c:pt idx="160">
                  <c:v>44188</c:v>
                </c:pt>
                <c:pt idx="161">
                  <c:v>44189</c:v>
                </c:pt>
                <c:pt idx="162">
                  <c:v>44190</c:v>
                </c:pt>
                <c:pt idx="163">
                  <c:v>44191</c:v>
                </c:pt>
                <c:pt idx="164">
                  <c:v>44192</c:v>
                </c:pt>
                <c:pt idx="165">
                  <c:v>44193</c:v>
                </c:pt>
                <c:pt idx="166">
                  <c:v>44194</c:v>
                </c:pt>
                <c:pt idx="167">
                  <c:v>44195</c:v>
                </c:pt>
                <c:pt idx="168">
                  <c:v>44196</c:v>
                </c:pt>
                <c:pt idx="169">
                  <c:v>44197</c:v>
                </c:pt>
                <c:pt idx="170">
                  <c:v>44198</c:v>
                </c:pt>
                <c:pt idx="171">
                  <c:v>44199</c:v>
                </c:pt>
                <c:pt idx="172">
                  <c:v>44200</c:v>
                </c:pt>
                <c:pt idx="173">
                  <c:v>44201</c:v>
                </c:pt>
                <c:pt idx="174">
                  <c:v>44202</c:v>
                </c:pt>
                <c:pt idx="175">
                  <c:v>44203</c:v>
                </c:pt>
                <c:pt idx="176">
                  <c:v>44204</c:v>
                </c:pt>
                <c:pt idx="177">
                  <c:v>44205</c:v>
                </c:pt>
                <c:pt idx="178">
                  <c:v>44206</c:v>
                </c:pt>
                <c:pt idx="179">
                  <c:v>44207</c:v>
                </c:pt>
                <c:pt idx="180">
                  <c:v>44208</c:v>
                </c:pt>
                <c:pt idx="181">
                  <c:v>44209</c:v>
                </c:pt>
                <c:pt idx="182">
                  <c:v>44210</c:v>
                </c:pt>
                <c:pt idx="183">
                  <c:v>44211</c:v>
                </c:pt>
                <c:pt idx="184">
                  <c:v>44212</c:v>
                </c:pt>
                <c:pt idx="185">
                  <c:v>44213</c:v>
                </c:pt>
                <c:pt idx="186">
                  <c:v>44214</c:v>
                </c:pt>
                <c:pt idx="187">
                  <c:v>44215</c:v>
                </c:pt>
                <c:pt idx="188">
                  <c:v>44216</c:v>
                </c:pt>
                <c:pt idx="189">
                  <c:v>44217</c:v>
                </c:pt>
                <c:pt idx="190">
                  <c:v>44218</c:v>
                </c:pt>
                <c:pt idx="191">
                  <c:v>44219</c:v>
                </c:pt>
                <c:pt idx="192">
                  <c:v>44220</c:v>
                </c:pt>
                <c:pt idx="193">
                  <c:v>44221</c:v>
                </c:pt>
                <c:pt idx="194">
                  <c:v>44222</c:v>
                </c:pt>
                <c:pt idx="195">
                  <c:v>44223</c:v>
                </c:pt>
                <c:pt idx="196">
                  <c:v>44224</c:v>
                </c:pt>
                <c:pt idx="197">
                  <c:v>44225</c:v>
                </c:pt>
                <c:pt idx="198">
                  <c:v>44226</c:v>
                </c:pt>
                <c:pt idx="199">
                  <c:v>44227</c:v>
                </c:pt>
                <c:pt idx="200">
                  <c:v>44228</c:v>
                </c:pt>
                <c:pt idx="201">
                  <c:v>44229</c:v>
                </c:pt>
                <c:pt idx="202">
                  <c:v>44230</c:v>
                </c:pt>
                <c:pt idx="203">
                  <c:v>44231</c:v>
                </c:pt>
                <c:pt idx="204">
                  <c:v>44232</c:v>
                </c:pt>
                <c:pt idx="205">
                  <c:v>44233</c:v>
                </c:pt>
                <c:pt idx="206">
                  <c:v>44234</c:v>
                </c:pt>
                <c:pt idx="207">
                  <c:v>44235</c:v>
                </c:pt>
                <c:pt idx="208">
                  <c:v>44236</c:v>
                </c:pt>
                <c:pt idx="209">
                  <c:v>44237</c:v>
                </c:pt>
                <c:pt idx="210">
                  <c:v>44238</c:v>
                </c:pt>
                <c:pt idx="211">
                  <c:v>44239</c:v>
                </c:pt>
                <c:pt idx="212">
                  <c:v>44240</c:v>
                </c:pt>
                <c:pt idx="213">
                  <c:v>44241</c:v>
                </c:pt>
                <c:pt idx="214">
                  <c:v>44242</c:v>
                </c:pt>
                <c:pt idx="215">
                  <c:v>44243</c:v>
                </c:pt>
                <c:pt idx="216">
                  <c:v>44244</c:v>
                </c:pt>
                <c:pt idx="217">
                  <c:v>44245</c:v>
                </c:pt>
                <c:pt idx="218">
                  <c:v>44246</c:v>
                </c:pt>
                <c:pt idx="219">
                  <c:v>44247</c:v>
                </c:pt>
                <c:pt idx="220">
                  <c:v>44248</c:v>
                </c:pt>
                <c:pt idx="221">
                  <c:v>44249</c:v>
                </c:pt>
                <c:pt idx="222">
                  <c:v>44250</c:v>
                </c:pt>
                <c:pt idx="223">
                  <c:v>44251</c:v>
                </c:pt>
                <c:pt idx="224">
                  <c:v>44252</c:v>
                </c:pt>
                <c:pt idx="225">
                  <c:v>44253</c:v>
                </c:pt>
                <c:pt idx="226">
                  <c:v>44254</c:v>
                </c:pt>
                <c:pt idx="227">
                  <c:v>44255</c:v>
                </c:pt>
                <c:pt idx="228">
                  <c:v>44256</c:v>
                </c:pt>
                <c:pt idx="229">
                  <c:v>44257</c:v>
                </c:pt>
                <c:pt idx="230">
                  <c:v>44258</c:v>
                </c:pt>
                <c:pt idx="231">
                  <c:v>44259</c:v>
                </c:pt>
                <c:pt idx="232">
                  <c:v>44260</c:v>
                </c:pt>
                <c:pt idx="233">
                  <c:v>44261</c:v>
                </c:pt>
                <c:pt idx="234">
                  <c:v>44262</c:v>
                </c:pt>
                <c:pt idx="235">
                  <c:v>44263</c:v>
                </c:pt>
                <c:pt idx="236">
                  <c:v>44264</c:v>
                </c:pt>
                <c:pt idx="237">
                  <c:v>44265</c:v>
                </c:pt>
                <c:pt idx="238">
                  <c:v>44266</c:v>
                </c:pt>
                <c:pt idx="239">
                  <c:v>44267</c:v>
                </c:pt>
                <c:pt idx="240">
                  <c:v>44268</c:v>
                </c:pt>
                <c:pt idx="241">
                  <c:v>44269</c:v>
                </c:pt>
                <c:pt idx="242">
                  <c:v>44270</c:v>
                </c:pt>
                <c:pt idx="243">
                  <c:v>44271</c:v>
                </c:pt>
                <c:pt idx="244">
                  <c:v>44272</c:v>
                </c:pt>
                <c:pt idx="245">
                  <c:v>44273</c:v>
                </c:pt>
                <c:pt idx="246">
                  <c:v>44274</c:v>
                </c:pt>
                <c:pt idx="247">
                  <c:v>44275</c:v>
                </c:pt>
                <c:pt idx="248">
                  <c:v>44276</c:v>
                </c:pt>
                <c:pt idx="249">
                  <c:v>44277</c:v>
                </c:pt>
                <c:pt idx="250">
                  <c:v>44278</c:v>
                </c:pt>
                <c:pt idx="251">
                  <c:v>44279</c:v>
                </c:pt>
                <c:pt idx="252">
                  <c:v>44280</c:v>
                </c:pt>
                <c:pt idx="253">
                  <c:v>44281</c:v>
                </c:pt>
                <c:pt idx="254">
                  <c:v>44282</c:v>
                </c:pt>
                <c:pt idx="255">
                  <c:v>44283</c:v>
                </c:pt>
                <c:pt idx="256">
                  <c:v>44284</c:v>
                </c:pt>
                <c:pt idx="257">
                  <c:v>44285</c:v>
                </c:pt>
                <c:pt idx="258">
                  <c:v>44286</c:v>
                </c:pt>
                <c:pt idx="259">
                  <c:v>44287</c:v>
                </c:pt>
                <c:pt idx="260">
                  <c:v>44288</c:v>
                </c:pt>
                <c:pt idx="261">
                  <c:v>44289</c:v>
                </c:pt>
                <c:pt idx="262">
                  <c:v>44290</c:v>
                </c:pt>
                <c:pt idx="263">
                  <c:v>44291</c:v>
                </c:pt>
                <c:pt idx="264">
                  <c:v>44292</c:v>
                </c:pt>
                <c:pt idx="265">
                  <c:v>44293</c:v>
                </c:pt>
                <c:pt idx="266">
                  <c:v>44294</c:v>
                </c:pt>
                <c:pt idx="267">
                  <c:v>44295</c:v>
                </c:pt>
                <c:pt idx="268">
                  <c:v>44296</c:v>
                </c:pt>
                <c:pt idx="269">
                  <c:v>44297</c:v>
                </c:pt>
                <c:pt idx="270">
                  <c:v>44298</c:v>
                </c:pt>
                <c:pt idx="271">
                  <c:v>44299</c:v>
                </c:pt>
                <c:pt idx="272">
                  <c:v>44300</c:v>
                </c:pt>
                <c:pt idx="273">
                  <c:v>44301</c:v>
                </c:pt>
                <c:pt idx="274">
                  <c:v>44302</c:v>
                </c:pt>
                <c:pt idx="275">
                  <c:v>44303</c:v>
                </c:pt>
                <c:pt idx="276">
                  <c:v>44304</c:v>
                </c:pt>
                <c:pt idx="277">
                  <c:v>44305</c:v>
                </c:pt>
                <c:pt idx="278">
                  <c:v>44306</c:v>
                </c:pt>
                <c:pt idx="279">
                  <c:v>44307</c:v>
                </c:pt>
                <c:pt idx="280">
                  <c:v>44308</c:v>
                </c:pt>
                <c:pt idx="281">
                  <c:v>44309</c:v>
                </c:pt>
                <c:pt idx="282">
                  <c:v>44310</c:v>
                </c:pt>
                <c:pt idx="283">
                  <c:v>44311</c:v>
                </c:pt>
                <c:pt idx="284">
                  <c:v>44312</c:v>
                </c:pt>
                <c:pt idx="285">
                  <c:v>44313</c:v>
                </c:pt>
                <c:pt idx="286">
                  <c:v>44314</c:v>
                </c:pt>
                <c:pt idx="287">
                  <c:v>44315</c:v>
                </c:pt>
                <c:pt idx="288">
                  <c:v>44316</c:v>
                </c:pt>
                <c:pt idx="289">
                  <c:v>44317</c:v>
                </c:pt>
                <c:pt idx="290">
                  <c:v>44318</c:v>
                </c:pt>
                <c:pt idx="291">
                  <c:v>44319</c:v>
                </c:pt>
                <c:pt idx="292">
                  <c:v>44320</c:v>
                </c:pt>
                <c:pt idx="293">
                  <c:v>44321</c:v>
                </c:pt>
                <c:pt idx="294">
                  <c:v>44322</c:v>
                </c:pt>
                <c:pt idx="295">
                  <c:v>44323</c:v>
                </c:pt>
                <c:pt idx="296">
                  <c:v>44324</c:v>
                </c:pt>
                <c:pt idx="297">
                  <c:v>44325</c:v>
                </c:pt>
                <c:pt idx="298">
                  <c:v>44326</c:v>
                </c:pt>
                <c:pt idx="299">
                  <c:v>44327</c:v>
                </c:pt>
                <c:pt idx="300">
                  <c:v>44328</c:v>
                </c:pt>
                <c:pt idx="301">
                  <c:v>44329</c:v>
                </c:pt>
                <c:pt idx="302">
                  <c:v>44330</c:v>
                </c:pt>
                <c:pt idx="303">
                  <c:v>44331</c:v>
                </c:pt>
                <c:pt idx="304">
                  <c:v>44332</c:v>
                </c:pt>
                <c:pt idx="305">
                  <c:v>44333</c:v>
                </c:pt>
                <c:pt idx="306">
                  <c:v>44334</c:v>
                </c:pt>
                <c:pt idx="307">
                  <c:v>44335</c:v>
                </c:pt>
                <c:pt idx="308">
                  <c:v>44336</c:v>
                </c:pt>
                <c:pt idx="309">
                  <c:v>44337</c:v>
                </c:pt>
                <c:pt idx="310">
                  <c:v>44338</c:v>
                </c:pt>
                <c:pt idx="311">
                  <c:v>44339</c:v>
                </c:pt>
                <c:pt idx="312">
                  <c:v>44340</c:v>
                </c:pt>
                <c:pt idx="313">
                  <c:v>44341</c:v>
                </c:pt>
                <c:pt idx="314">
                  <c:v>44342</c:v>
                </c:pt>
                <c:pt idx="315">
                  <c:v>44343</c:v>
                </c:pt>
                <c:pt idx="316">
                  <c:v>44344</c:v>
                </c:pt>
                <c:pt idx="317">
                  <c:v>44345</c:v>
                </c:pt>
                <c:pt idx="318">
                  <c:v>44346</c:v>
                </c:pt>
                <c:pt idx="319">
                  <c:v>44347</c:v>
                </c:pt>
                <c:pt idx="320">
                  <c:v>44348</c:v>
                </c:pt>
                <c:pt idx="321">
                  <c:v>44349</c:v>
                </c:pt>
                <c:pt idx="322">
                  <c:v>44350</c:v>
                </c:pt>
                <c:pt idx="323">
                  <c:v>44351</c:v>
                </c:pt>
                <c:pt idx="324">
                  <c:v>44352</c:v>
                </c:pt>
                <c:pt idx="325">
                  <c:v>44353</c:v>
                </c:pt>
                <c:pt idx="326">
                  <c:v>44354</c:v>
                </c:pt>
                <c:pt idx="327">
                  <c:v>44355</c:v>
                </c:pt>
                <c:pt idx="328">
                  <c:v>44356</c:v>
                </c:pt>
                <c:pt idx="329">
                  <c:v>44357</c:v>
                </c:pt>
                <c:pt idx="330">
                  <c:v>44358</c:v>
                </c:pt>
                <c:pt idx="331">
                  <c:v>44359</c:v>
                </c:pt>
                <c:pt idx="332">
                  <c:v>44360</c:v>
                </c:pt>
                <c:pt idx="333">
                  <c:v>44361</c:v>
                </c:pt>
                <c:pt idx="334">
                  <c:v>44362</c:v>
                </c:pt>
                <c:pt idx="335">
                  <c:v>44363</c:v>
                </c:pt>
                <c:pt idx="336">
                  <c:v>44364</c:v>
                </c:pt>
                <c:pt idx="337">
                  <c:v>44365</c:v>
                </c:pt>
                <c:pt idx="338">
                  <c:v>44366</c:v>
                </c:pt>
                <c:pt idx="339">
                  <c:v>44367</c:v>
                </c:pt>
                <c:pt idx="340">
                  <c:v>44368</c:v>
                </c:pt>
                <c:pt idx="341">
                  <c:v>44369</c:v>
                </c:pt>
                <c:pt idx="342">
                  <c:v>44370</c:v>
                </c:pt>
                <c:pt idx="343">
                  <c:v>44371</c:v>
                </c:pt>
                <c:pt idx="344">
                  <c:v>44372</c:v>
                </c:pt>
                <c:pt idx="345">
                  <c:v>44373</c:v>
                </c:pt>
                <c:pt idx="346">
                  <c:v>44374</c:v>
                </c:pt>
                <c:pt idx="347">
                  <c:v>44375</c:v>
                </c:pt>
                <c:pt idx="348">
                  <c:v>44376</c:v>
                </c:pt>
                <c:pt idx="349">
                  <c:v>44377</c:v>
                </c:pt>
                <c:pt idx="350">
                  <c:v>44378</c:v>
                </c:pt>
                <c:pt idx="351">
                  <c:v>44379</c:v>
                </c:pt>
                <c:pt idx="352">
                  <c:v>44380</c:v>
                </c:pt>
                <c:pt idx="353">
                  <c:v>44381</c:v>
                </c:pt>
                <c:pt idx="354">
                  <c:v>44382</c:v>
                </c:pt>
                <c:pt idx="355">
                  <c:v>44383</c:v>
                </c:pt>
                <c:pt idx="356">
                  <c:v>44384</c:v>
                </c:pt>
                <c:pt idx="357">
                  <c:v>44385</c:v>
                </c:pt>
                <c:pt idx="358">
                  <c:v>44386</c:v>
                </c:pt>
                <c:pt idx="359">
                  <c:v>44387</c:v>
                </c:pt>
                <c:pt idx="360">
                  <c:v>44388</c:v>
                </c:pt>
                <c:pt idx="361">
                  <c:v>44389</c:v>
                </c:pt>
                <c:pt idx="362">
                  <c:v>44390</c:v>
                </c:pt>
                <c:pt idx="363">
                  <c:v>44391</c:v>
                </c:pt>
                <c:pt idx="364">
                  <c:v>44392</c:v>
                </c:pt>
                <c:pt idx="365">
                  <c:v>44393</c:v>
                </c:pt>
                <c:pt idx="366">
                  <c:v>44394</c:v>
                </c:pt>
                <c:pt idx="367">
                  <c:v>44395</c:v>
                </c:pt>
                <c:pt idx="368">
                  <c:v>44396</c:v>
                </c:pt>
                <c:pt idx="369">
                  <c:v>44397</c:v>
                </c:pt>
                <c:pt idx="370">
                  <c:v>44398</c:v>
                </c:pt>
                <c:pt idx="371">
                  <c:v>44399</c:v>
                </c:pt>
                <c:pt idx="372">
                  <c:v>44400</c:v>
                </c:pt>
                <c:pt idx="373">
                  <c:v>44401</c:v>
                </c:pt>
                <c:pt idx="374">
                  <c:v>44402</c:v>
                </c:pt>
                <c:pt idx="375">
                  <c:v>44403</c:v>
                </c:pt>
                <c:pt idx="376">
                  <c:v>44404</c:v>
                </c:pt>
                <c:pt idx="377">
                  <c:v>44405</c:v>
                </c:pt>
                <c:pt idx="378">
                  <c:v>44406</c:v>
                </c:pt>
                <c:pt idx="379">
                  <c:v>44407</c:v>
                </c:pt>
                <c:pt idx="380">
                  <c:v>44408</c:v>
                </c:pt>
                <c:pt idx="381">
                  <c:v>44409</c:v>
                </c:pt>
                <c:pt idx="382">
                  <c:v>44410</c:v>
                </c:pt>
                <c:pt idx="383">
                  <c:v>44411</c:v>
                </c:pt>
                <c:pt idx="384">
                  <c:v>44412</c:v>
                </c:pt>
                <c:pt idx="385">
                  <c:v>44413</c:v>
                </c:pt>
                <c:pt idx="386">
                  <c:v>44414</c:v>
                </c:pt>
                <c:pt idx="387">
                  <c:v>44415</c:v>
                </c:pt>
                <c:pt idx="388">
                  <c:v>44416</c:v>
                </c:pt>
                <c:pt idx="389">
                  <c:v>44417</c:v>
                </c:pt>
                <c:pt idx="390">
                  <c:v>44418</c:v>
                </c:pt>
                <c:pt idx="391">
                  <c:v>44419</c:v>
                </c:pt>
                <c:pt idx="392">
                  <c:v>44420</c:v>
                </c:pt>
                <c:pt idx="393">
                  <c:v>44421</c:v>
                </c:pt>
                <c:pt idx="394">
                  <c:v>44422</c:v>
                </c:pt>
                <c:pt idx="395">
                  <c:v>44423</c:v>
                </c:pt>
                <c:pt idx="396">
                  <c:v>44424</c:v>
                </c:pt>
                <c:pt idx="397">
                  <c:v>44425</c:v>
                </c:pt>
                <c:pt idx="398">
                  <c:v>44426</c:v>
                </c:pt>
                <c:pt idx="399">
                  <c:v>44427</c:v>
                </c:pt>
                <c:pt idx="400">
                  <c:v>44428</c:v>
                </c:pt>
                <c:pt idx="401">
                  <c:v>44429</c:v>
                </c:pt>
                <c:pt idx="402">
                  <c:v>44430</c:v>
                </c:pt>
                <c:pt idx="403">
                  <c:v>44431</c:v>
                </c:pt>
                <c:pt idx="404">
                  <c:v>44432</c:v>
                </c:pt>
                <c:pt idx="405">
                  <c:v>44433</c:v>
                </c:pt>
                <c:pt idx="406">
                  <c:v>44434</c:v>
                </c:pt>
                <c:pt idx="407">
                  <c:v>44435</c:v>
                </c:pt>
                <c:pt idx="408">
                  <c:v>44436</c:v>
                </c:pt>
                <c:pt idx="409">
                  <c:v>44437</c:v>
                </c:pt>
                <c:pt idx="410">
                  <c:v>44438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44443</c:v>
                </c:pt>
                <c:pt idx="416">
                  <c:v>44444</c:v>
                </c:pt>
                <c:pt idx="417">
                  <c:v>44445</c:v>
                </c:pt>
                <c:pt idx="418">
                  <c:v>44446</c:v>
                </c:pt>
                <c:pt idx="419">
                  <c:v>44447</c:v>
                </c:pt>
                <c:pt idx="420">
                  <c:v>44448</c:v>
                </c:pt>
                <c:pt idx="421">
                  <c:v>44449</c:v>
                </c:pt>
                <c:pt idx="422">
                  <c:v>44450</c:v>
                </c:pt>
                <c:pt idx="423">
                  <c:v>44451</c:v>
                </c:pt>
                <c:pt idx="424">
                  <c:v>44452</c:v>
                </c:pt>
                <c:pt idx="425">
                  <c:v>44453</c:v>
                </c:pt>
                <c:pt idx="426">
                  <c:v>44454</c:v>
                </c:pt>
                <c:pt idx="427">
                  <c:v>44455</c:v>
                </c:pt>
                <c:pt idx="428">
                  <c:v>44456</c:v>
                </c:pt>
                <c:pt idx="429">
                  <c:v>44457</c:v>
                </c:pt>
                <c:pt idx="430">
                  <c:v>44458</c:v>
                </c:pt>
                <c:pt idx="431">
                  <c:v>44459</c:v>
                </c:pt>
                <c:pt idx="432">
                  <c:v>44460</c:v>
                </c:pt>
                <c:pt idx="433">
                  <c:v>44461</c:v>
                </c:pt>
                <c:pt idx="434">
                  <c:v>44462</c:v>
                </c:pt>
                <c:pt idx="435">
                  <c:v>44463</c:v>
                </c:pt>
                <c:pt idx="436">
                  <c:v>44464</c:v>
                </c:pt>
                <c:pt idx="437">
                  <c:v>44465</c:v>
                </c:pt>
                <c:pt idx="438">
                  <c:v>44466</c:v>
                </c:pt>
                <c:pt idx="439">
                  <c:v>44467</c:v>
                </c:pt>
                <c:pt idx="440">
                  <c:v>44468</c:v>
                </c:pt>
                <c:pt idx="441">
                  <c:v>44469</c:v>
                </c:pt>
                <c:pt idx="442">
                  <c:v>44470</c:v>
                </c:pt>
                <c:pt idx="443">
                  <c:v>44471</c:v>
                </c:pt>
                <c:pt idx="444">
                  <c:v>44472</c:v>
                </c:pt>
                <c:pt idx="445">
                  <c:v>44473</c:v>
                </c:pt>
                <c:pt idx="446">
                  <c:v>44474</c:v>
                </c:pt>
                <c:pt idx="447">
                  <c:v>44475</c:v>
                </c:pt>
                <c:pt idx="448">
                  <c:v>44476</c:v>
                </c:pt>
                <c:pt idx="449">
                  <c:v>44477</c:v>
                </c:pt>
                <c:pt idx="450">
                  <c:v>44478</c:v>
                </c:pt>
                <c:pt idx="451">
                  <c:v>44479</c:v>
                </c:pt>
                <c:pt idx="452">
                  <c:v>44480</c:v>
                </c:pt>
                <c:pt idx="453">
                  <c:v>44481</c:v>
                </c:pt>
                <c:pt idx="454">
                  <c:v>44482</c:v>
                </c:pt>
                <c:pt idx="455">
                  <c:v>44483</c:v>
                </c:pt>
                <c:pt idx="456">
                  <c:v>44484</c:v>
                </c:pt>
                <c:pt idx="457">
                  <c:v>44485</c:v>
                </c:pt>
                <c:pt idx="458">
                  <c:v>44486</c:v>
                </c:pt>
                <c:pt idx="459">
                  <c:v>44487</c:v>
                </c:pt>
                <c:pt idx="460">
                  <c:v>44488</c:v>
                </c:pt>
                <c:pt idx="461">
                  <c:v>44489</c:v>
                </c:pt>
                <c:pt idx="462">
                  <c:v>44490</c:v>
                </c:pt>
                <c:pt idx="463">
                  <c:v>44491</c:v>
                </c:pt>
                <c:pt idx="464">
                  <c:v>44492</c:v>
                </c:pt>
                <c:pt idx="465">
                  <c:v>44493</c:v>
                </c:pt>
                <c:pt idx="466">
                  <c:v>44494</c:v>
                </c:pt>
                <c:pt idx="467">
                  <c:v>44495</c:v>
                </c:pt>
                <c:pt idx="468">
                  <c:v>44496</c:v>
                </c:pt>
                <c:pt idx="469">
                  <c:v>44497</c:v>
                </c:pt>
                <c:pt idx="470">
                  <c:v>44498</c:v>
                </c:pt>
                <c:pt idx="471">
                  <c:v>44499</c:v>
                </c:pt>
                <c:pt idx="472">
                  <c:v>44500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44506</c:v>
                </c:pt>
                <c:pt idx="479">
                  <c:v>44507</c:v>
                </c:pt>
                <c:pt idx="480">
                  <c:v>44508</c:v>
                </c:pt>
                <c:pt idx="481">
                  <c:v>44509</c:v>
                </c:pt>
                <c:pt idx="482">
                  <c:v>44510</c:v>
                </c:pt>
                <c:pt idx="483">
                  <c:v>44511</c:v>
                </c:pt>
                <c:pt idx="484">
                  <c:v>44512</c:v>
                </c:pt>
                <c:pt idx="485">
                  <c:v>44513</c:v>
                </c:pt>
                <c:pt idx="486">
                  <c:v>44514</c:v>
                </c:pt>
                <c:pt idx="487">
                  <c:v>44515</c:v>
                </c:pt>
                <c:pt idx="488">
                  <c:v>44516</c:v>
                </c:pt>
                <c:pt idx="489">
                  <c:v>44517</c:v>
                </c:pt>
                <c:pt idx="490">
                  <c:v>44518</c:v>
                </c:pt>
                <c:pt idx="491">
                  <c:v>44519</c:v>
                </c:pt>
                <c:pt idx="492">
                  <c:v>44520</c:v>
                </c:pt>
                <c:pt idx="493">
                  <c:v>44521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44527</c:v>
                </c:pt>
                <c:pt idx="500">
                  <c:v>44528</c:v>
                </c:pt>
                <c:pt idx="501">
                  <c:v>44529</c:v>
                </c:pt>
                <c:pt idx="502">
                  <c:v>44530</c:v>
                </c:pt>
                <c:pt idx="503">
                  <c:v>44531</c:v>
                </c:pt>
                <c:pt idx="504">
                  <c:v>44532</c:v>
                </c:pt>
                <c:pt idx="505">
                  <c:v>44533</c:v>
                </c:pt>
                <c:pt idx="506">
                  <c:v>44534</c:v>
                </c:pt>
                <c:pt idx="507">
                  <c:v>44535</c:v>
                </c:pt>
                <c:pt idx="508">
                  <c:v>44536</c:v>
                </c:pt>
                <c:pt idx="509">
                  <c:v>44537</c:v>
                </c:pt>
                <c:pt idx="510">
                  <c:v>44538</c:v>
                </c:pt>
                <c:pt idx="511">
                  <c:v>44539</c:v>
                </c:pt>
                <c:pt idx="512">
                  <c:v>44540</c:v>
                </c:pt>
                <c:pt idx="513">
                  <c:v>44541</c:v>
                </c:pt>
                <c:pt idx="514">
                  <c:v>44542</c:v>
                </c:pt>
                <c:pt idx="515">
                  <c:v>44543</c:v>
                </c:pt>
                <c:pt idx="516">
                  <c:v>44544</c:v>
                </c:pt>
                <c:pt idx="517">
                  <c:v>44545</c:v>
                </c:pt>
                <c:pt idx="518">
                  <c:v>44546</c:v>
                </c:pt>
                <c:pt idx="519">
                  <c:v>44547</c:v>
                </c:pt>
                <c:pt idx="520">
                  <c:v>44548</c:v>
                </c:pt>
                <c:pt idx="521">
                  <c:v>44549</c:v>
                </c:pt>
                <c:pt idx="522">
                  <c:v>44550</c:v>
                </c:pt>
                <c:pt idx="523">
                  <c:v>44551</c:v>
                </c:pt>
                <c:pt idx="524">
                  <c:v>44552</c:v>
                </c:pt>
                <c:pt idx="525">
                  <c:v>44553</c:v>
                </c:pt>
                <c:pt idx="526">
                  <c:v>44554</c:v>
                </c:pt>
                <c:pt idx="527">
                  <c:v>44555</c:v>
                </c:pt>
                <c:pt idx="528">
                  <c:v>44556</c:v>
                </c:pt>
                <c:pt idx="529">
                  <c:v>44557</c:v>
                </c:pt>
                <c:pt idx="530">
                  <c:v>44558</c:v>
                </c:pt>
                <c:pt idx="531">
                  <c:v>44559</c:v>
                </c:pt>
                <c:pt idx="532">
                  <c:v>44560</c:v>
                </c:pt>
                <c:pt idx="533">
                  <c:v>44561</c:v>
                </c:pt>
                <c:pt idx="534">
                  <c:v>44562</c:v>
                </c:pt>
                <c:pt idx="535">
                  <c:v>44563</c:v>
                </c:pt>
                <c:pt idx="536">
                  <c:v>44564</c:v>
                </c:pt>
                <c:pt idx="537">
                  <c:v>44565</c:v>
                </c:pt>
                <c:pt idx="538">
                  <c:v>44566</c:v>
                </c:pt>
                <c:pt idx="539">
                  <c:v>44567</c:v>
                </c:pt>
                <c:pt idx="540">
                  <c:v>44568</c:v>
                </c:pt>
                <c:pt idx="541">
                  <c:v>44569</c:v>
                </c:pt>
                <c:pt idx="542">
                  <c:v>44570</c:v>
                </c:pt>
                <c:pt idx="543">
                  <c:v>44571</c:v>
                </c:pt>
                <c:pt idx="544">
                  <c:v>44572</c:v>
                </c:pt>
                <c:pt idx="545">
                  <c:v>44573</c:v>
                </c:pt>
                <c:pt idx="546">
                  <c:v>44574</c:v>
                </c:pt>
                <c:pt idx="547">
                  <c:v>44575</c:v>
                </c:pt>
                <c:pt idx="548">
                  <c:v>44576</c:v>
                </c:pt>
                <c:pt idx="549">
                  <c:v>44577</c:v>
                </c:pt>
                <c:pt idx="550">
                  <c:v>44578</c:v>
                </c:pt>
                <c:pt idx="551">
                  <c:v>44579</c:v>
                </c:pt>
                <c:pt idx="552">
                  <c:v>44580</c:v>
                </c:pt>
                <c:pt idx="553">
                  <c:v>44581</c:v>
                </c:pt>
                <c:pt idx="554">
                  <c:v>44582</c:v>
                </c:pt>
                <c:pt idx="555">
                  <c:v>44583</c:v>
                </c:pt>
                <c:pt idx="556">
                  <c:v>44584</c:v>
                </c:pt>
                <c:pt idx="557">
                  <c:v>44585</c:v>
                </c:pt>
                <c:pt idx="558">
                  <c:v>44586</c:v>
                </c:pt>
                <c:pt idx="559">
                  <c:v>44587</c:v>
                </c:pt>
                <c:pt idx="560">
                  <c:v>44588</c:v>
                </c:pt>
                <c:pt idx="561">
                  <c:v>44589</c:v>
                </c:pt>
                <c:pt idx="562">
                  <c:v>44590</c:v>
                </c:pt>
                <c:pt idx="563">
                  <c:v>44591</c:v>
                </c:pt>
                <c:pt idx="564">
                  <c:v>44592</c:v>
                </c:pt>
                <c:pt idx="565">
                  <c:v>44593</c:v>
                </c:pt>
                <c:pt idx="566">
                  <c:v>44594</c:v>
                </c:pt>
                <c:pt idx="567">
                  <c:v>44595</c:v>
                </c:pt>
                <c:pt idx="568">
                  <c:v>44596</c:v>
                </c:pt>
                <c:pt idx="569">
                  <c:v>44597</c:v>
                </c:pt>
                <c:pt idx="570">
                  <c:v>44598</c:v>
                </c:pt>
                <c:pt idx="571">
                  <c:v>44599</c:v>
                </c:pt>
                <c:pt idx="572">
                  <c:v>44600</c:v>
                </c:pt>
                <c:pt idx="573">
                  <c:v>44601</c:v>
                </c:pt>
                <c:pt idx="574">
                  <c:v>44602</c:v>
                </c:pt>
                <c:pt idx="575">
                  <c:v>44603</c:v>
                </c:pt>
                <c:pt idx="576">
                  <c:v>44604</c:v>
                </c:pt>
                <c:pt idx="577">
                  <c:v>44605</c:v>
                </c:pt>
                <c:pt idx="578">
                  <c:v>44606</c:v>
                </c:pt>
                <c:pt idx="579">
                  <c:v>44607</c:v>
                </c:pt>
                <c:pt idx="580">
                  <c:v>44608</c:v>
                </c:pt>
                <c:pt idx="581">
                  <c:v>44609</c:v>
                </c:pt>
                <c:pt idx="582">
                  <c:v>44610</c:v>
                </c:pt>
                <c:pt idx="583">
                  <c:v>44611</c:v>
                </c:pt>
                <c:pt idx="584">
                  <c:v>44612</c:v>
                </c:pt>
                <c:pt idx="585">
                  <c:v>44613</c:v>
                </c:pt>
                <c:pt idx="586">
                  <c:v>44614</c:v>
                </c:pt>
                <c:pt idx="587">
                  <c:v>44615</c:v>
                </c:pt>
                <c:pt idx="588">
                  <c:v>44616</c:v>
                </c:pt>
                <c:pt idx="589">
                  <c:v>44617</c:v>
                </c:pt>
                <c:pt idx="590">
                  <c:v>44618</c:v>
                </c:pt>
                <c:pt idx="591">
                  <c:v>44619</c:v>
                </c:pt>
                <c:pt idx="592">
                  <c:v>44620</c:v>
                </c:pt>
                <c:pt idx="593">
                  <c:v>44621</c:v>
                </c:pt>
                <c:pt idx="594">
                  <c:v>44622</c:v>
                </c:pt>
                <c:pt idx="595">
                  <c:v>44623</c:v>
                </c:pt>
                <c:pt idx="596">
                  <c:v>44624</c:v>
                </c:pt>
                <c:pt idx="597">
                  <c:v>44625</c:v>
                </c:pt>
                <c:pt idx="598">
                  <c:v>44626</c:v>
                </c:pt>
                <c:pt idx="599">
                  <c:v>44627</c:v>
                </c:pt>
                <c:pt idx="600">
                  <c:v>44628</c:v>
                </c:pt>
                <c:pt idx="601">
                  <c:v>44629</c:v>
                </c:pt>
                <c:pt idx="602">
                  <c:v>44630</c:v>
                </c:pt>
                <c:pt idx="603">
                  <c:v>44631</c:v>
                </c:pt>
                <c:pt idx="604">
                  <c:v>44632</c:v>
                </c:pt>
                <c:pt idx="605">
                  <c:v>44633</c:v>
                </c:pt>
                <c:pt idx="606">
                  <c:v>44634</c:v>
                </c:pt>
                <c:pt idx="607">
                  <c:v>44635</c:v>
                </c:pt>
                <c:pt idx="608">
                  <c:v>44636</c:v>
                </c:pt>
                <c:pt idx="609">
                  <c:v>44637</c:v>
                </c:pt>
                <c:pt idx="610">
                  <c:v>44638</c:v>
                </c:pt>
                <c:pt idx="611">
                  <c:v>44639</c:v>
                </c:pt>
                <c:pt idx="612">
                  <c:v>44640</c:v>
                </c:pt>
                <c:pt idx="613">
                  <c:v>44641</c:v>
                </c:pt>
                <c:pt idx="614">
                  <c:v>44642</c:v>
                </c:pt>
                <c:pt idx="615">
                  <c:v>44643</c:v>
                </c:pt>
                <c:pt idx="616">
                  <c:v>44644</c:v>
                </c:pt>
                <c:pt idx="617">
                  <c:v>44645</c:v>
                </c:pt>
                <c:pt idx="618">
                  <c:v>44646</c:v>
                </c:pt>
                <c:pt idx="619">
                  <c:v>44647</c:v>
                </c:pt>
                <c:pt idx="620">
                  <c:v>44648</c:v>
                </c:pt>
                <c:pt idx="621">
                  <c:v>44649</c:v>
                </c:pt>
                <c:pt idx="622">
                  <c:v>44650</c:v>
                </c:pt>
                <c:pt idx="623">
                  <c:v>44651</c:v>
                </c:pt>
                <c:pt idx="624">
                  <c:v>44652</c:v>
                </c:pt>
                <c:pt idx="625">
                  <c:v>44653</c:v>
                </c:pt>
                <c:pt idx="626">
                  <c:v>44654</c:v>
                </c:pt>
                <c:pt idx="627">
                  <c:v>44655</c:v>
                </c:pt>
                <c:pt idx="628">
                  <c:v>44656</c:v>
                </c:pt>
                <c:pt idx="629">
                  <c:v>44657</c:v>
                </c:pt>
                <c:pt idx="630">
                  <c:v>44658</c:v>
                </c:pt>
                <c:pt idx="631">
                  <c:v>44659</c:v>
                </c:pt>
                <c:pt idx="632">
                  <c:v>44660</c:v>
                </c:pt>
                <c:pt idx="633">
                  <c:v>44661</c:v>
                </c:pt>
                <c:pt idx="634">
                  <c:v>44662</c:v>
                </c:pt>
                <c:pt idx="635">
                  <c:v>44663</c:v>
                </c:pt>
                <c:pt idx="636">
                  <c:v>44664</c:v>
                </c:pt>
                <c:pt idx="637">
                  <c:v>44665</c:v>
                </c:pt>
                <c:pt idx="638">
                  <c:v>44666</c:v>
                </c:pt>
                <c:pt idx="639">
                  <c:v>44667</c:v>
                </c:pt>
                <c:pt idx="640">
                  <c:v>44668</c:v>
                </c:pt>
                <c:pt idx="641">
                  <c:v>44669</c:v>
                </c:pt>
                <c:pt idx="642">
                  <c:v>44670</c:v>
                </c:pt>
                <c:pt idx="643">
                  <c:v>44671</c:v>
                </c:pt>
                <c:pt idx="644">
                  <c:v>44672</c:v>
                </c:pt>
                <c:pt idx="645">
                  <c:v>44673</c:v>
                </c:pt>
                <c:pt idx="646">
                  <c:v>44674</c:v>
                </c:pt>
                <c:pt idx="647">
                  <c:v>44675</c:v>
                </c:pt>
                <c:pt idx="648">
                  <c:v>44676</c:v>
                </c:pt>
                <c:pt idx="649">
                  <c:v>44677</c:v>
                </c:pt>
                <c:pt idx="650">
                  <c:v>44678</c:v>
                </c:pt>
                <c:pt idx="651">
                  <c:v>44679</c:v>
                </c:pt>
                <c:pt idx="652">
                  <c:v>44680</c:v>
                </c:pt>
                <c:pt idx="653">
                  <c:v>44681</c:v>
                </c:pt>
                <c:pt idx="654">
                  <c:v>44682</c:v>
                </c:pt>
                <c:pt idx="655">
                  <c:v>44683</c:v>
                </c:pt>
                <c:pt idx="656">
                  <c:v>44684</c:v>
                </c:pt>
                <c:pt idx="657">
                  <c:v>44685</c:v>
                </c:pt>
                <c:pt idx="658">
                  <c:v>44686</c:v>
                </c:pt>
                <c:pt idx="659">
                  <c:v>44687</c:v>
                </c:pt>
                <c:pt idx="660">
                  <c:v>44688</c:v>
                </c:pt>
                <c:pt idx="661">
                  <c:v>44689</c:v>
                </c:pt>
                <c:pt idx="662">
                  <c:v>44690</c:v>
                </c:pt>
                <c:pt idx="663">
                  <c:v>44691</c:v>
                </c:pt>
                <c:pt idx="664">
                  <c:v>44692</c:v>
                </c:pt>
                <c:pt idx="665">
                  <c:v>44693</c:v>
                </c:pt>
                <c:pt idx="666">
                  <c:v>44694</c:v>
                </c:pt>
                <c:pt idx="667">
                  <c:v>44695</c:v>
                </c:pt>
                <c:pt idx="668">
                  <c:v>44696</c:v>
                </c:pt>
                <c:pt idx="669">
                  <c:v>44697</c:v>
                </c:pt>
                <c:pt idx="670">
                  <c:v>44698</c:v>
                </c:pt>
                <c:pt idx="671">
                  <c:v>44699</c:v>
                </c:pt>
                <c:pt idx="672">
                  <c:v>44700</c:v>
                </c:pt>
                <c:pt idx="673">
                  <c:v>44701</c:v>
                </c:pt>
                <c:pt idx="674">
                  <c:v>44702</c:v>
                </c:pt>
                <c:pt idx="675">
                  <c:v>44703</c:v>
                </c:pt>
                <c:pt idx="676">
                  <c:v>44704</c:v>
                </c:pt>
                <c:pt idx="677">
                  <c:v>44705</c:v>
                </c:pt>
                <c:pt idx="678">
                  <c:v>44706</c:v>
                </c:pt>
                <c:pt idx="679">
                  <c:v>44707</c:v>
                </c:pt>
                <c:pt idx="680">
                  <c:v>44708</c:v>
                </c:pt>
                <c:pt idx="681">
                  <c:v>44709</c:v>
                </c:pt>
                <c:pt idx="682">
                  <c:v>44710</c:v>
                </c:pt>
                <c:pt idx="683">
                  <c:v>44711</c:v>
                </c:pt>
                <c:pt idx="684">
                  <c:v>44712</c:v>
                </c:pt>
                <c:pt idx="685">
                  <c:v>44713</c:v>
                </c:pt>
                <c:pt idx="686">
                  <c:v>44714</c:v>
                </c:pt>
                <c:pt idx="687">
                  <c:v>44715</c:v>
                </c:pt>
                <c:pt idx="688">
                  <c:v>44716</c:v>
                </c:pt>
                <c:pt idx="689">
                  <c:v>44717</c:v>
                </c:pt>
                <c:pt idx="690">
                  <c:v>44718</c:v>
                </c:pt>
                <c:pt idx="691">
                  <c:v>44719</c:v>
                </c:pt>
                <c:pt idx="692">
                  <c:v>44720</c:v>
                </c:pt>
                <c:pt idx="693">
                  <c:v>44721</c:v>
                </c:pt>
                <c:pt idx="694">
                  <c:v>44722</c:v>
                </c:pt>
                <c:pt idx="695">
                  <c:v>44723</c:v>
                </c:pt>
                <c:pt idx="696">
                  <c:v>44724</c:v>
                </c:pt>
                <c:pt idx="697">
                  <c:v>44725</c:v>
                </c:pt>
                <c:pt idx="698">
                  <c:v>44726</c:v>
                </c:pt>
                <c:pt idx="699">
                  <c:v>44727</c:v>
                </c:pt>
                <c:pt idx="700">
                  <c:v>44728</c:v>
                </c:pt>
                <c:pt idx="701">
                  <c:v>44729</c:v>
                </c:pt>
                <c:pt idx="702">
                  <c:v>44730</c:v>
                </c:pt>
                <c:pt idx="703">
                  <c:v>44731</c:v>
                </c:pt>
                <c:pt idx="704">
                  <c:v>44732</c:v>
                </c:pt>
                <c:pt idx="705">
                  <c:v>44733</c:v>
                </c:pt>
                <c:pt idx="706">
                  <c:v>44734</c:v>
                </c:pt>
                <c:pt idx="707">
                  <c:v>44735</c:v>
                </c:pt>
                <c:pt idx="708">
                  <c:v>44736</c:v>
                </c:pt>
                <c:pt idx="709">
                  <c:v>44737</c:v>
                </c:pt>
                <c:pt idx="710">
                  <c:v>44738</c:v>
                </c:pt>
                <c:pt idx="711">
                  <c:v>44739</c:v>
                </c:pt>
                <c:pt idx="712">
                  <c:v>44740</c:v>
                </c:pt>
                <c:pt idx="713">
                  <c:v>44741</c:v>
                </c:pt>
                <c:pt idx="714">
                  <c:v>44742</c:v>
                </c:pt>
                <c:pt idx="715">
                  <c:v>44743</c:v>
                </c:pt>
                <c:pt idx="716">
                  <c:v>44744</c:v>
                </c:pt>
                <c:pt idx="717">
                  <c:v>44745</c:v>
                </c:pt>
                <c:pt idx="718">
                  <c:v>44746</c:v>
                </c:pt>
                <c:pt idx="719">
                  <c:v>44747</c:v>
                </c:pt>
                <c:pt idx="720">
                  <c:v>44748</c:v>
                </c:pt>
                <c:pt idx="721">
                  <c:v>44749</c:v>
                </c:pt>
                <c:pt idx="722">
                  <c:v>44750</c:v>
                </c:pt>
                <c:pt idx="723">
                  <c:v>44751</c:v>
                </c:pt>
                <c:pt idx="724">
                  <c:v>44752</c:v>
                </c:pt>
                <c:pt idx="725">
                  <c:v>44753</c:v>
                </c:pt>
                <c:pt idx="726">
                  <c:v>44754</c:v>
                </c:pt>
                <c:pt idx="727">
                  <c:v>44755</c:v>
                </c:pt>
                <c:pt idx="728">
                  <c:v>44756</c:v>
                </c:pt>
                <c:pt idx="729">
                  <c:v>44757</c:v>
                </c:pt>
              </c:numCache>
            </c:numRef>
          </c:xVal>
          <c:yVal>
            <c:numRef>
              <c:f>'Viking Bank calculation'!$F$3:$F$732</c:f>
              <c:numCache>
                <c:formatCode>General</c:formatCode>
                <c:ptCount val="730"/>
                <c:pt idx="0">
                  <c:v>2.67409447004608</c:v>
                </c:pt>
                <c:pt idx="1">
                  <c:v>2.67226520737327</c:v>
                </c:pt>
                <c:pt idx="2">
                  <c:v>2.67043594470046</c:v>
                </c:pt>
                <c:pt idx="3">
                  <c:v>2.66860668202765</c:v>
                </c:pt>
                <c:pt idx="4">
                  <c:v>2.66677741935483</c:v>
                </c:pt>
                <c:pt idx="5">
                  <c:v>2.66494815668202</c:v>
                </c:pt>
                <c:pt idx="6">
                  <c:v>2.66311889400921</c:v>
                </c:pt>
                <c:pt idx="7">
                  <c:v>2.6612896313364</c:v>
                </c:pt>
                <c:pt idx="8">
                  <c:v>2.65946036866359</c:v>
                </c:pt>
                <c:pt idx="9">
                  <c:v>2.65763110599078</c:v>
                </c:pt>
                <c:pt idx="10">
                  <c:v>2.65580184331797</c:v>
                </c:pt>
                <c:pt idx="11">
                  <c:v>2.65397258064516</c:v>
                </c:pt>
                <c:pt idx="12">
                  <c:v>2.65214331797235</c:v>
                </c:pt>
                <c:pt idx="13">
                  <c:v>2.65031405529954</c:v>
                </c:pt>
                <c:pt idx="14">
                  <c:v>2.64848479262673</c:v>
                </c:pt>
                <c:pt idx="15">
                  <c:v>2.64665552995391</c:v>
                </c:pt>
                <c:pt idx="16">
                  <c:v>2.6448262672811</c:v>
                </c:pt>
                <c:pt idx="17">
                  <c:v>2.64299700460829</c:v>
                </c:pt>
                <c:pt idx="18">
                  <c:v>2.64116774193548</c:v>
                </c:pt>
                <c:pt idx="19">
                  <c:v>2.63933847926267</c:v>
                </c:pt>
                <c:pt idx="20">
                  <c:v>2.63750921658986</c:v>
                </c:pt>
                <c:pt idx="21">
                  <c:v>2.63567995391705</c:v>
                </c:pt>
                <c:pt idx="22">
                  <c:v>2.63385069124424</c:v>
                </c:pt>
                <c:pt idx="23">
                  <c:v>2.63202142857143</c:v>
                </c:pt>
                <c:pt idx="24">
                  <c:v>2.63019216589862</c:v>
                </c:pt>
                <c:pt idx="25">
                  <c:v>2.6283629032258</c:v>
                </c:pt>
                <c:pt idx="26">
                  <c:v>2.62653364055299</c:v>
                </c:pt>
                <c:pt idx="27">
                  <c:v>2.62470437788018</c:v>
                </c:pt>
                <c:pt idx="28">
                  <c:v>2.62287511520737</c:v>
                </c:pt>
                <c:pt idx="29">
                  <c:v>2.62104585253456</c:v>
                </c:pt>
                <c:pt idx="30">
                  <c:v>2.61921658986175</c:v>
                </c:pt>
                <c:pt idx="31">
                  <c:v>2.61717927753828</c:v>
                </c:pt>
                <c:pt idx="32">
                  <c:v>2.6151419652148</c:v>
                </c:pt>
                <c:pt idx="33">
                  <c:v>2.61310465289133</c:v>
                </c:pt>
                <c:pt idx="34">
                  <c:v>2.61106734056786</c:v>
                </c:pt>
                <c:pt idx="35">
                  <c:v>2.60903002824439</c:v>
                </c:pt>
                <c:pt idx="36">
                  <c:v>2.60699271592091</c:v>
                </c:pt>
                <c:pt idx="37">
                  <c:v>2.60495540359744</c:v>
                </c:pt>
                <c:pt idx="38">
                  <c:v>2.60291809127397</c:v>
                </c:pt>
                <c:pt idx="39">
                  <c:v>2.6008807789505</c:v>
                </c:pt>
                <c:pt idx="40">
                  <c:v>2.59884346662702</c:v>
                </c:pt>
                <c:pt idx="41">
                  <c:v>2.59680615430355</c:v>
                </c:pt>
                <c:pt idx="42">
                  <c:v>2.59476884198008</c:v>
                </c:pt>
                <c:pt idx="43">
                  <c:v>2.59273152965661</c:v>
                </c:pt>
                <c:pt idx="44">
                  <c:v>2.59069421733313</c:v>
                </c:pt>
                <c:pt idx="45">
                  <c:v>2.58865690500966</c:v>
                </c:pt>
                <c:pt idx="46">
                  <c:v>2.58661959268619</c:v>
                </c:pt>
                <c:pt idx="47">
                  <c:v>2.58458228036272</c:v>
                </c:pt>
                <c:pt idx="48">
                  <c:v>2.58254496803924</c:v>
                </c:pt>
                <c:pt idx="49">
                  <c:v>2.58050765571577</c:v>
                </c:pt>
                <c:pt idx="50">
                  <c:v>2.5784703433923</c:v>
                </c:pt>
                <c:pt idx="51">
                  <c:v>2.57643303106883</c:v>
                </c:pt>
                <c:pt idx="52">
                  <c:v>2.57439571874535</c:v>
                </c:pt>
                <c:pt idx="53">
                  <c:v>2.57235840642188</c:v>
                </c:pt>
                <c:pt idx="54">
                  <c:v>2.57032109409841</c:v>
                </c:pt>
                <c:pt idx="55">
                  <c:v>2.56828378177494</c:v>
                </c:pt>
                <c:pt idx="56">
                  <c:v>2.56624646945146</c:v>
                </c:pt>
                <c:pt idx="57">
                  <c:v>2.56420915712799</c:v>
                </c:pt>
                <c:pt idx="58">
                  <c:v>2.56217184480452</c:v>
                </c:pt>
                <c:pt idx="59">
                  <c:v>2.56013453248105</c:v>
                </c:pt>
                <c:pt idx="60">
                  <c:v>2.55809722015757</c:v>
                </c:pt>
                <c:pt idx="61">
                  <c:v>2.5560599078341</c:v>
                </c:pt>
                <c:pt idx="62">
                  <c:v>2.55306528417819</c:v>
                </c:pt>
                <c:pt idx="63">
                  <c:v>2.55007066052227</c:v>
                </c:pt>
                <c:pt idx="64">
                  <c:v>2.54707603686636</c:v>
                </c:pt>
                <c:pt idx="65">
                  <c:v>2.54408141321044</c:v>
                </c:pt>
                <c:pt idx="66">
                  <c:v>2.54108678955453</c:v>
                </c:pt>
                <c:pt idx="67">
                  <c:v>2.53809216589862</c:v>
                </c:pt>
                <c:pt idx="68">
                  <c:v>2.5350975422427</c:v>
                </c:pt>
                <c:pt idx="69">
                  <c:v>2.53210291858679</c:v>
                </c:pt>
                <c:pt idx="70">
                  <c:v>2.52910829493087</c:v>
                </c:pt>
                <c:pt idx="71">
                  <c:v>2.52611367127496</c:v>
                </c:pt>
                <c:pt idx="72">
                  <c:v>2.52311904761905</c:v>
                </c:pt>
                <c:pt idx="73">
                  <c:v>2.52012442396313</c:v>
                </c:pt>
                <c:pt idx="74">
                  <c:v>2.51712980030722</c:v>
                </c:pt>
                <c:pt idx="75">
                  <c:v>2.5141351766513</c:v>
                </c:pt>
                <c:pt idx="76">
                  <c:v>2.51114055299539</c:v>
                </c:pt>
                <c:pt idx="77">
                  <c:v>2.50814592933948</c:v>
                </c:pt>
                <c:pt idx="78">
                  <c:v>2.50515130568356</c:v>
                </c:pt>
                <c:pt idx="79">
                  <c:v>2.50215668202765</c:v>
                </c:pt>
                <c:pt idx="80">
                  <c:v>2.49916205837173</c:v>
                </c:pt>
                <c:pt idx="81">
                  <c:v>2.49616743471582</c:v>
                </c:pt>
                <c:pt idx="82">
                  <c:v>2.49317281105991</c:v>
                </c:pt>
                <c:pt idx="83">
                  <c:v>2.49017818740399</c:v>
                </c:pt>
                <c:pt idx="84">
                  <c:v>2.48718356374808</c:v>
                </c:pt>
                <c:pt idx="85">
                  <c:v>2.48418894009216</c:v>
                </c:pt>
                <c:pt idx="86">
                  <c:v>2.48119431643625</c:v>
                </c:pt>
                <c:pt idx="87">
                  <c:v>2.47819969278034</c:v>
                </c:pt>
                <c:pt idx="88">
                  <c:v>2.47520506912442</c:v>
                </c:pt>
                <c:pt idx="89">
                  <c:v>2.47221044546851</c:v>
                </c:pt>
                <c:pt idx="90">
                  <c:v>2.46921582181259</c:v>
                </c:pt>
                <c:pt idx="91">
                  <c:v>2.46622119815668</c:v>
                </c:pt>
                <c:pt idx="92">
                  <c:v>2.46348885833209</c:v>
                </c:pt>
                <c:pt idx="93">
                  <c:v>2.4607565185075</c:v>
                </c:pt>
                <c:pt idx="94">
                  <c:v>2.45802417868292</c:v>
                </c:pt>
                <c:pt idx="95">
                  <c:v>2.45529183885833</c:v>
                </c:pt>
                <c:pt idx="96">
                  <c:v>2.45255949903374</c:v>
                </c:pt>
                <c:pt idx="97">
                  <c:v>2.44982715920916</c:v>
                </c:pt>
                <c:pt idx="98">
                  <c:v>2.44709481938457</c:v>
                </c:pt>
                <c:pt idx="99">
                  <c:v>2.44436247955998</c:v>
                </c:pt>
                <c:pt idx="100">
                  <c:v>2.44163013973539</c:v>
                </c:pt>
                <c:pt idx="101">
                  <c:v>2.43889779991081</c:v>
                </c:pt>
                <c:pt idx="102">
                  <c:v>2.43616546008622</c:v>
                </c:pt>
                <c:pt idx="103">
                  <c:v>2.43343312026163</c:v>
                </c:pt>
                <c:pt idx="104">
                  <c:v>2.43070078043704</c:v>
                </c:pt>
                <c:pt idx="105">
                  <c:v>2.42796844061246</c:v>
                </c:pt>
                <c:pt idx="106">
                  <c:v>2.42523610078787</c:v>
                </c:pt>
                <c:pt idx="107">
                  <c:v>2.42250376096328</c:v>
                </c:pt>
                <c:pt idx="108">
                  <c:v>2.41977142113869</c:v>
                </c:pt>
                <c:pt idx="109">
                  <c:v>2.41703908131411</c:v>
                </c:pt>
                <c:pt idx="110">
                  <c:v>2.41430674148952</c:v>
                </c:pt>
                <c:pt idx="111">
                  <c:v>2.41157440166493</c:v>
                </c:pt>
                <c:pt idx="112">
                  <c:v>2.40884206184034</c:v>
                </c:pt>
                <c:pt idx="113">
                  <c:v>2.40610972201576</c:v>
                </c:pt>
                <c:pt idx="114">
                  <c:v>2.40337738219117</c:v>
                </c:pt>
                <c:pt idx="115">
                  <c:v>2.40064504236658</c:v>
                </c:pt>
                <c:pt idx="116">
                  <c:v>2.39791270254199</c:v>
                </c:pt>
                <c:pt idx="117">
                  <c:v>2.39518036271741</c:v>
                </c:pt>
                <c:pt idx="118">
                  <c:v>2.39244802289282</c:v>
                </c:pt>
                <c:pt idx="119">
                  <c:v>2.38971568306823</c:v>
                </c:pt>
                <c:pt idx="120">
                  <c:v>2.38698334324364</c:v>
                </c:pt>
                <c:pt idx="121">
                  <c:v>2.38425100341906</c:v>
                </c:pt>
                <c:pt idx="122">
                  <c:v>2.38151866359447</c:v>
                </c:pt>
                <c:pt idx="123">
                  <c:v>2.38565321428571</c:v>
                </c:pt>
                <c:pt idx="124">
                  <c:v>2.38978776497696</c:v>
                </c:pt>
                <c:pt idx="125">
                  <c:v>2.3939223156682</c:v>
                </c:pt>
                <c:pt idx="126">
                  <c:v>2.39805686635945</c:v>
                </c:pt>
                <c:pt idx="127">
                  <c:v>2.40219141705069</c:v>
                </c:pt>
                <c:pt idx="128">
                  <c:v>2.40632596774194</c:v>
                </c:pt>
                <c:pt idx="129">
                  <c:v>2.41046051843318</c:v>
                </c:pt>
                <c:pt idx="130">
                  <c:v>2.41459506912442</c:v>
                </c:pt>
                <c:pt idx="131">
                  <c:v>2.41872961981567</c:v>
                </c:pt>
                <c:pt idx="132">
                  <c:v>2.42286417050691</c:v>
                </c:pt>
                <c:pt idx="133">
                  <c:v>2.42699872119816</c:v>
                </c:pt>
                <c:pt idx="134">
                  <c:v>2.4311332718894</c:v>
                </c:pt>
                <c:pt idx="135">
                  <c:v>2.43526782258065</c:v>
                </c:pt>
                <c:pt idx="136">
                  <c:v>2.43940237327189</c:v>
                </c:pt>
                <c:pt idx="137">
                  <c:v>2.44353692396313</c:v>
                </c:pt>
                <c:pt idx="138">
                  <c:v>2.44767147465438</c:v>
                </c:pt>
                <c:pt idx="139">
                  <c:v>2.45180602534562</c:v>
                </c:pt>
                <c:pt idx="140">
                  <c:v>2.45594057603687</c:v>
                </c:pt>
                <c:pt idx="141">
                  <c:v>2.46007512672811</c:v>
                </c:pt>
                <c:pt idx="142">
                  <c:v>2.46420967741936</c:v>
                </c:pt>
                <c:pt idx="143">
                  <c:v>2.4683442281106</c:v>
                </c:pt>
                <c:pt idx="144">
                  <c:v>2.47247877880184</c:v>
                </c:pt>
                <c:pt idx="145">
                  <c:v>2.47661332949309</c:v>
                </c:pt>
                <c:pt idx="146">
                  <c:v>2.48074788018433</c:v>
                </c:pt>
                <c:pt idx="147">
                  <c:v>2.48488243087558</c:v>
                </c:pt>
                <c:pt idx="148">
                  <c:v>2.48901698156682</c:v>
                </c:pt>
                <c:pt idx="149">
                  <c:v>2.49315153225807</c:v>
                </c:pt>
                <c:pt idx="150">
                  <c:v>2.49728608294931</c:v>
                </c:pt>
                <c:pt idx="151">
                  <c:v>2.50142063364056</c:v>
                </c:pt>
                <c:pt idx="152">
                  <c:v>2.5055551843318</c:v>
                </c:pt>
                <c:pt idx="153">
                  <c:v>2.51160015608741</c:v>
                </c:pt>
                <c:pt idx="154">
                  <c:v>2.51764512784302</c:v>
                </c:pt>
                <c:pt idx="155">
                  <c:v>2.52369009959863</c:v>
                </c:pt>
                <c:pt idx="156">
                  <c:v>2.52973507135425</c:v>
                </c:pt>
                <c:pt idx="157">
                  <c:v>2.53578004310986</c:v>
                </c:pt>
                <c:pt idx="158">
                  <c:v>2.54182501486547</c:v>
                </c:pt>
                <c:pt idx="159">
                  <c:v>2.54786998662108</c:v>
                </c:pt>
                <c:pt idx="160">
                  <c:v>2.55391495837669</c:v>
                </c:pt>
                <c:pt idx="161">
                  <c:v>2.5599599301323</c:v>
                </c:pt>
                <c:pt idx="162">
                  <c:v>2.56600490188792</c:v>
                </c:pt>
                <c:pt idx="163">
                  <c:v>2.57204987364353</c:v>
                </c:pt>
                <c:pt idx="164">
                  <c:v>2.57809484539914</c:v>
                </c:pt>
                <c:pt idx="165">
                  <c:v>2.58413981715475</c:v>
                </c:pt>
                <c:pt idx="166">
                  <c:v>2.59018478891036</c:v>
                </c:pt>
                <c:pt idx="167">
                  <c:v>2.59622976066597</c:v>
                </c:pt>
                <c:pt idx="168">
                  <c:v>2.60227473242159</c:v>
                </c:pt>
                <c:pt idx="169">
                  <c:v>2.6083197041772</c:v>
                </c:pt>
                <c:pt idx="170">
                  <c:v>2.61436467593281</c:v>
                </c:pt>
                <c:pt idx="171">
                  <c:v>2.62040964768842</c:v>
                </c:pt>
                <c:pt idx="172">
                  <c:v>2.62645461944403</c:v>
                </c:pt>
                <c:pt idx="173">
                  <c:v>2.63249959119964</c:v>
                </c:pt>
                <c:pt idx="174">
                  <c:v>2.63854456295526</c:v>
                </c:pt>
                <c:pt idx="175">
                  <c:v>2.64458953471087</c:v>
                </c:pt>
                <c:pt idx="176">
                  <c:v>2.65063450646648</c:v>
                </c:pt>
                <c:pt idx="177">
                  <c:v>2.65667947822209</c:v>
                </c:pt>
                <c:pt idx="178">
                  <c:v>2.6627244499777</c:v>
                </c:pt>
                <c:pt idx="179">
                  <c:v>2.66876942173331</c:v>
                </c:pt>
                <c:pt idx="180">
                  <c:v>2.67481439348892</c:v>
                </c:pt>
                <c:pt idx="181">
                  <c:v>2.68085936524454</c:v>
                </c:pt>
                <c:pt idx="182">
                  <c:v>2.68690433700015</c:v>
                </c:pt>
                <c:pt idx="183">
                  <c:v>2.69294930875576</c:v>
                </c:pt>
                <c:pt idx="184">
                  <c:v>2.69664635052772</c:v>
                </c:pt>
                <c:pt idx="185">
                  <c:v>2.70034339229969</c:v>
                </c:pt>
                <c:pt idx="186">
                  <c:v>2.70404043407165</c:v>
                </c:pt>
                <c:pt idx="187">
                  <c:v>2.70773747584362</c:v>
                </c:pt>
                <c:pt idx="188">
                  <c:v>2.71143451761558</c:v>
                </c:pt>
                <c:pt idx="189">
                  <c:v>2.71513155938754</c:v>
                </c:pt>
                <c:pt idx="190">
                  <c:v>2.71882860115951</c:v>
                </c:pt>
                <c:pt idx="191">
                  <c:v>2.72252564293147</c:v>
                </c:pt>
                <c:pt idx="192">
                  <c:v>2.72622268470344</c:v>
                </c:pt>
                <c:pt idx="193">
                  <c:v>2.7299197264754</c:v>
                </c:pt>
                <c:pt idx="194">
                  <c:v>2.73361676824736</c:v>
                </c:pt>
                <c:pt idx="195">
                  <c:v>2.73731381001933</c:v>
                </c:pt>
                <c:pt idx="196">
                  <c:v>2.74101085179129</c:v>
                </c:pt>
                <c:pt idx="197">
                  <c:v>2.74470789356325</c:v>
                </c:pt>
                <c:pt idx="198">
                  <c:v>2.74840493533522</c:v>
                </c:pt>
                <c:pt idx="199">
                  <c:v>2.75210197710718</c:v>
                </c:pt>
                <c:pt idx="200">
                  <c:v>2.75579901887915</c:v>
                </c:pt>
                <c:pt idx="201">
                  <c:v>2.75949606065111</c:v>
                </c:pt>
                <c:pt idx="202">
                  <c:v>2.76319310242307</c:v>
                </c:pt>
                <c:pt idx="203">
                  <c:v>2.76689014419504</c:v>
                </c:pt>
                <c:pt idx="204">
                  <c:v>2.770587185967</c:v>
                </c:pt>
                <c:pt idx="205">
                  <c:v>2.77428422773897</c:v>
                </c:pt>
                <c:pt idx="206">
                  <c:v>2.77798126951093</c:v>
                </c:pt>
                <c:pt idx="207">
                  <c:v>2.78167831128289</c:v>
                </c:pt>
                <c:pt idx="208">
                  <c:v>2.78537535305486</c:v>
                </c:pt>
                <c:pt idx="209">
                  <c:v>2.78907239482682</c:v>
                </c:pt>
                <c:pt idx="210">
                  <c:v>2.79276943659878</c:v>
                </c:pt>
                <c:pt idx="211">
                  <c:v>2.79646647837075</c:v>
                </c:pt>
                <c:pt idx="212">
                  <c:v>2.80016352014271</c:v>
                </c:pt>
                <c:pt idx="213">
                  <c:v>2.80386056191468</c:v>
                </c:pt>
                <c:pt idx="214">
                  <c:v>2.80755760368664</c:v>
                </c:pt>
                <c:pt idx="215">
                  <c:v>2.81012187294273</c:v>
                </c:pt>
                <c:pt idx="216">
                  <c:v>2.81268614219882</c:v>
                </c:pt>
                <c:pt idx="217">
                  <c:v>2.81525041145491</c:v>
                </c:pt>
                <c:pt idx="218">
                  <c:v>2.817814680711</c:v>
                </c:pt>
                <c:pt idx="219">
                  <c:v>2.82037894996709</c:v>
                </c:pt>
                <c:pt idx="220">
                  <c:v>2.82294321922318</c:v>
                </c:pt>
                <c:pt idx="221">
                  <c:v>2.82550748847926</c:v>
                </c:pt>
                <c:pt idx="222">
                  <c:v>2.82807175773535</c:v>
                </c:pt>
                <c:pt idx="223">
                  <c:v>2.83063602699144</c:v>
                </c:pt>
                <c:pt idx="224">
                  <c:v>2.83320029624753</c:v>
                </c:pt>
                <c:pt idx="225">
                  <c:v>2.83576456550362</c:v>
                </c:pt>
                <c:pt idx="226">
                  <c:v>2.83832883475971</c:v>
                </c:pt>
                <c:pt idx="227">
                  <c:v>2.8408931040158</c:v>
                </c:pt>
                <c:pt idx="228">
                  <c:v>2.84345737327189</c:v>
                </c:pt>
                <c:pt idx="229">
                  <c:v>2.84602164252798</c:v>
                </c:pt>
                <c:pt idx="230">
                  <c:v>2.84858591178407</c:v>
                </c:pt>
                <c:pt idx="231">
                  <c:v>2.85115018104016</c:v>
                </c:pt>
                <c:pt idx="232">
                  <c:v>2.85371445029625</c:v>
                </c:pt>
                <c:pt idx="233">
                  <c:v>2.85627871955234</c:v>
                </c:pt>
                <c:pt idx="234">
                  <c:v>2.85884298880843</c:v>
                </c:pt>
                <c:pt idx="235">
                  <c:v>2.86140725806451</c:v>
                </c:pt>
                <c:pt idx="236">
                  <c:v>2.8639715273206</c:v>
                </c:pt>
                <c:pt idx="237">
                  <c:v>2.86653579657669</c:v>
                </c:pt>
                <c:pt idx="238">
                  <c:v>2.86910006583278</c:v>
                </c:pt>
                <c:pt idx="239">
                  <c:v>2.87166433508887</c:v>
                </c:pt>
                <c:pt idx="240">
                  <c:v>2.87422860434496</c:v>
                </c:pt>
                <c:pt idx="241">
                  <c:v>2.87679287360105</c:v>
                </c:pt>
                <c:pt idx="242">
                  <c:v>2.87935714285714</c:v>
                </c:pt>
                <c:pt idx="243">
                  <c:v>2.87944105842128</c:v>
                </c:pt>
                <c:pt idx="244">
                  <c:v>2.87952497398543</c:v>
                </c:pt>
                <c:pt idx="245">
                  <c:v>2.87960888954957</c:v>
                </c:pt>
                <c:pt idx="246">
                  <c:v>2.87969280511372</c:v>
                </c:pt>
                <c:pt idx="247">
                  <c:v>2.87977672067786</c:v>
                </c:pt>
                <c:pt idx="248">
                  <c:v>2.87986063624201</c:v>
                </c:pt>
                <c:pt idx="249">
                  <c:v>2.87994455180615</c:v>
                </c:pt>
                <c:pt idx="250">
                  <c:v>2.8800284673703</c:v>
                </c:pt>
                <c:pt idx="251">
                  <c:v>2.88011238293444</c:v>
                </c:pt>
                <c:pt idx="252">
                  <c:v>2.88019629849859</c:v>
                </c:pt>
                <c:pt idx="253">
                  <c:v>2.88028021406273</c:v>
                </c:pt>
                <c:pt idx="254">
                  <c:v>2.88036412962687</c:v>
                </c:pt>
                <c:pt idx="255">
                  <c:v>2.88044804519102</c:v>
                </c:pt>
                <c:pt idx="256">
                  <c:v>2.88053196075516</c:v>
                </c:pt>
                <c:pt idx="257">
                  <c:v>2.88061587631931</c:v>
                </c:pt>
                <c:pt idx="258">
                  <c:v>2.88069979188345</c:v>
                </c:pt>
                <c:pt idx="259">
                  <c:v>2.8807837074476</c:v>
                </c:pt>
                <c:pt idx="260">
                  <c:v>2.88086762301174</c:v>
                </c:pt>
                <c:pt idx="261">
                  <c:v>2.88095153857589</c:v>
                </c:pt>
                <c:pt idx="262">
                  <c:v>2.88103545414003</c:v>
                </c:pt>
                <c:pt idx="263">
                  <c:v>2.88111936970417</c:v>
                </c:pt>
                <c:pt idx="264">
                  <c:v>2.88120328526832</c:v>
                </c:pt>
                <c:pt idx="265">
                  <c:v>2.88128720083246</c:v>
                </c:pt>
                <c:pt idx="266">
                  <c:v>2.88137111639661</c:v>
                </c:pt>
                <c:pt idx="267">
                  <c:v>2.88145503196075</c:v>
                </c:pt>
                <c:pt idx="268">
                  <c:v>2.8815389475249</c:v>
                </c:pt>
                <c:pt idx="269">
                  <c:v>2.88162286308904</c:v>
                </c:pt>
                <c:pt idx="270">
                  <c:v>2.88170677865319</c:v>
                </c:pt>
                <c:pt idx="271">
                  <c:v>2.88179069421733</c:v>
                </c:pt>
                <c:pt idx="272">
                  <c:v>2.88187460978148</c:v>
                </c:pt>
                <c:pt idx="273">
                  <c:v>2.88195852534562</c:v>
                </c:pt>
                <c:pt idx="274">
                  <c:v>2.88024039938556</c:v>
                </c:pt>
                <c:pt idx="275">
                  <c:v>2.8785222734255</c:v>
                </c:pt>
                <c:pt idx="276">
                  <c:v>2.87680414746544</c:v>
                </c:pt>
                <c:pt idx="277">
                  <c:v>2.87508602150537</c:v>
                </c:pt>
                <c:pt idx="278">
                  <c:v>2.87336789554531</c:v>
                </c:pt>
                <c:pt idx="279">
                  <c:v>2.87164976958525</c:v>
                </c:pt>
                <c:pt idx="280">
                  <c:v>2.86993164362519</c:v>
                </c:pt>
                <c:pt idx="281">
                  <c:v>2.86821351766513</c:v>
                </c:pt>
                <c:pt idx="282">
                  <c:v>2.86649539170507</c:v>
                </c:pt>
                <c:pt idx="283">
                  <c:v>2.86477726574501</c:v>
                </c:pt>
                <c:pt idx="284">
                  <c:v>2.86305913978494</c:v>
                </c:pt>
                <c:pt idx="285">
                  <c:v>2.86134101382488</c:v>
                </c:pt>
                <c:pt idx="286">
                  <c:v>2.85962288786482</c:v>
                </c:pt>
                <c:pt idx="287">
                  <c:v>2.85790476190476</c:v>
                </c:pt>
                <c:pt idx="288">
                  <c:v>2.8561866359447</c:v>
                </c:pt>
                <c:pt idx="289">
                  <c:v>2.85446850998464</c:v>
                </c:pt>
                <c:pt idx="290">
                  <c:v>2.85275038402458</c:v>
                </c:pt>
                <c:pt idx="291">
                  <c:v>2.85103225806452</c:v>
                </c:pt>
                <c:pt idx="292">
                  <c:v>2.84931413210445</c:v>
                </c:pt>
                <c:pt idx="293">
                  <c:v>2.84759600614439</c:v>
                </c:pt>
                <c:pt idx="294">
                  <c:v>2.84587788018433</c:v>
                </c:pt>
                <c:pt idx="295">
                  <c:v>2.84415975422427</c:v>
                </c:pt>
                <c:pt idx="296">
                  <c:v>2.84244162826421</c:v>
                </c:pt>
                <c:pt idx="297">
                  <c:v>2.84072350230415</c:v>
                </c:pt>
                <c:pt idx="298">
                  <c:v>2.83900537634409</c:v>
                </c:pt>
                <c:pt idx="299">
                  <c:v>2.83728725038402</c:v>
                </c:pt>
                <c:pt idx="300">
                  <c:v>2.83556912442396</c:v>
                </c:pt>
                <c:pt idx="301">
                  <c:v>2.8338509984639</c:v>
                </c:pt>
                <c:pt idx="302">
                  <c:v>2.83213287250384</c:v>
                </c:pt>
                <c:pt idx="303">
                  <c:v>2.83041474654378</c:v>
                </c:pt>
                <c:pt idx="304">
                  <c:v>2.82803471086666</c:v>
                </c:pt>
                <c:pt idx="305">
                  <c:v>2.82565467518954</c:v>
                </c:pt>
                <c:pt idx="306">
                  <c:v>2.82327463951241</c:v>
                </c:pt>
                <c:pt idx="307">
                  <c:v>2.82089460383529</c:v>
                </c:pt>
                <c:pt idx="308">
                  <c:v>2.81851456815817</c:v>
                </c:pt>
                <c:pt idx="309">
                  <c:v>2.81613453248105</c:v>
                </c:pt>
                <c:pt idx="310">
                  <c:v>2.81375449680393</c:v>
                </c:pt>
                <c:pt idx="311">
                  <c:v>2.8113744611268</c:v>
                </c:pt>
                <c:pt idx="312">
                  <c:v>2.80899442544968</c:v>
                </c:pt>
                <c:pt idx="313">
                  <c:v>2.80661438977256</c:v>
                </c:pt>
                <c:pt idx="314">
                  <c:v>2.80423435409544</c:v>
                </c:pt>
                <c:pt idx="315">
                  <c:v>2.80185431841832</c:v>
                </c:pt>
                <c:pt idx="316">
                  <c:v>2.79947428274119</c:v>
                </c:pt>
                <c:pt idx="317">
                  <c:v>2.79709424706407</c:v>
                </c:pt>
                <c:pt idx="318">
                  <c:v>2.79471421138695</c:v>
                </c:pt>
                <c:pt idx="319">
                  <c:v>2.79233417570983</c:v>
                </c:pt>
                <c:pt idx="320">
                  <c:v>2.78995414003271</c:v>
                </c:pt>
                <c:pt idx="321">
                  <c:v>2.78757410435558</c:v>
                </c:pt>
                <c:pt idx="322">
                  <c:v>2.78519406867846</c:v>
                </c:pt>
                <c:pt idx="323">
                  <c:v>2.78281403300134</c:v>
                </c:pt>
                <c:pt idx="324">
                  <c:v>2.78043399732422</c:v>
                </c:pt>
                <c:pt idx="325">
                  <c:v>2.7780539616471</c:v>
                </c:pt>
                <c:pt idx="326">
                  <c:v>2.77567392596998</c:v>
                </c:pt>
                <c:pt idx="327">
                  <c:v>2.77329389029285</c:v>
                </c:pt>
                <c:pt idx="328">
                  <c:v>2.77091385461573</c:v>
                </c:pt>
                <c:pt idx="329">
                  <c:v>2.76853381893861</c:v>
                </c:pt>
                <c:pt idx="330">
                  <c:v>2.76615378326149</c:v>
                </c:pt>
                <c:pt idx="331">
                  <c:v>2.76377374758437</c:v>
                </c:pt>
                <c:pt idx="332">
                  <c:v>2.76139371190724</c:v>
                </c:pt>
                <c:pt idx="333">
                  <c:v>2.75901367623012</c:v>
                </c:pt>
                <c:pt idx="334">
                  <c:v>2.756633640553</c:v>
                </c:pt>
                <c:pt idx="335">
                  <c:v>2.75394331029186</c:v>
                </c:pt>
                <c:pt idx="336">
                  <c:v>2.75125298003073</c:v>
                </c:pt>
                <c:pt idx="337">
                  <c:v>2.74856264976959</c:v>
                </c:pt>
                <c:pt idx="338">
                  <c:v>2.74587231950845</c:v>
                </c:pt>
                <c:pt idx="339">
                  <c:v>2.74318198924731</c:v>
                </c:pt>
                <c:pt idx="340">
                  <c:v>2.74049165898618</c:v>
                </c:pt>
                <c:pt idx="341">
                  <c:v>2.73780132872504</c:v>
                </c:pt>
                <c:pt idx="342">
                  <c:v>2.7351109984639</c:v>
                </c:pt>
                <c:pt idx="343">
                  <c:v>2.73242066820277</c:v>
                </c:pt>
                <c:pt idx="344">
                  <c:v>2.72973033794163</c:v>
                </c:pt>
                <c:pt idx="345">
                  <c:v>2.72704000768049</c:v>
                </c:pt>
                <c:pt idx="346">
                  <c:v>2.72434967741936</c:v>
                </c:pt>
                <c:pt idx="347">
                  <c:v>2.72165934715822</c:v>
                </c:pt>
                <c:pt idx="348">
                  <c:v>2.71896901689708</c:v>
                </c:pt>
                <c:pt idx="349">
                  <c:v>2.71627868663594</c:v>
                </c:pt>
                <c:pt idx="350">
                  <c:v>2.71358835637481</c:v>
                </c:pt>
                <c:pt idx="351">
                  <c:v>2.71089802611367</c:v>
                </c:pt>
                <c:pt idx="352">
                  <c:v>2.70820769585253</c:v>
                </c:pt>
                <c:pt idx="353">
                  <c:v>2.7055173655914</c:v>
                </c:pt>
                <c:pt idx="354">
                  <c:v>2.70282703533026</c:v>
                </c:pt>
                <c:pt idx="355">
                  <c:v>2.70013670506912</c:v>
                </c:pt>
                <c:pt idx="356">
                  <c:v>2.69744637480799</c:v>
                </c:pt>
                <c:pt idx="357">
                  <c:v>2.69475604454685</c:v>
                </c:pt>
                <c:pt idx="358">
                  <c:v>2.69206571428571</c:v>
                </c:pt>
                <c:pt idx="359">
                  <c:v>2.68937538402457</c:v>
                </c:pt>
                <c:pt idx="360">
                  <c:v>2.68668505376344</c:v>
                </c:pt>
                <c:pt idx="361">
                  <c:v>2.6839947235023</c:v>
                </c:pt>
                <c:pt idx="362">
                  <c:v>2.68130439324116</c:v>
                </c:pt>
                <c:pt idx="363">
                  <c:v>2.67861406298003</c:v>
                </c:pt>
                <c:pt idx="364">
                  <c:v>2.67592373271889</c:v>
                </c:pt>
                <c:pt idx="365">
                  <c:v>2.67409447004608</c:v>
                </c:pt>
                <c:pt idx="366">
                  <c:v>2.67226520737327</c:v>
                </c:pt>
                <c:pt idx="367">
                  <c:v>2.67043594470046</c:v>
                </c:pt>
                <c:pt idx="368">
                  <c:v>2.66860668202765</c:v>
                </c:pt>
                <c:pt idx="369">
                  <c:v>2.66677741935483</c:v>
                </c:pt>
                <c:pt idx="370">
                  <c:v>2.66494815668202</c:v>
                </c:pt>
                <c:pt idx="371">
                  <c:v>2.66311889400921</c:v>
                </c:pt>
                <c:pt idx="372">
                  <c:v>2.6612896313364</c:v>
                </c:pt>
                <c:pt idx="373">
                  <c:v>2.65946036866359</c:v>
                </c:pt>
                <c:pt idx="374">
                  <c:v>2.65763110599078</c:v>
                </c:pt>
                <c:pt idx="375">
                  <c:v>2.65580184331797</c:v>
                </c:pt>
                <c:pt idx="376">
                  <c:v>2.65397258064516</c:v>
                </c:pt>
                <c:pt idx="377">
                  <c:v>2.65214331797235</c:v>
                </c:pt>
                <c:pt idx="378">
                  <c:v>2.65031405529954</c:v>
                </c:pt>
                <c:pt idx="379">
                  <c:v>2.64848479262673</c:v>
                </c:pt>
                <c:pt idx="380">
                  <c:v>2.64665552995391</c:v>
                </c:pt>
                <c:pt idx="381">
                  <c:v>2.6448262672811</c:v>
                </c:pt>
                <c:pt idx="382">
                  <c:v>2.64299700460829</c:v>
                </c:pt>
                <c:pt idx="383">
                  <c:v>2.64116774193548</c:v>
                </c:pt>
                <c:pt idx="384">
                  <c:v>2.63933847926267</c:v>
                </c:pt>
                <c:pt idx="385">
                  <c:v>2.63750921658986</c:v>
                </c:pt>
                <c:pt idx="386">
                  <c:v>2.63567995391705</c:v>
                </c:pt>
                <c:pt idx="387">
                  <c:v>2.63385069124424</c:v>
                </c:pt>
                <c:pt idx="388">
                  <c:v>2.63202142857143</c:v>
                </c:pt>
                <c:pt idx="389">
                  <c:v>2.63019216589862</c:v>
                </c:pt>
                <c:pt idx="390">
                  <c:v>2.6283629032258</c:v>
                </c:pt>
                <c:pt idx="391">
                  <c:v>2.62653364055299</c:v>
                </c:pt>
                <c:pt idx="392">
                  <c:v>2.62470437788018</c:v>
                </c:pt>
                <c:pt idx="393">
                  <c:v>2.62287511520737</c:v>
                </c:pt>
                <c:pt idx="394">
                  <c:v>2.62104585253456</c:v>
                </c:pt>
                <c:pt idx="395">
                  <c:v>2.61921658986175</c:v>
                </c:pt>
                <c:pt idx="396">
                  <c:v>2.61717927753828</c:v>
                </c:pt>
                <c:pt idx="397">
                  <c:v>2.6151419652148</c:v>
                </c:pt>
                <c:pt idx="398">
                  <c:v>2.61310465289133</c:v>
                </c:pt>
                <c:pt idx="399">
                  <c:v>2.61106734056786</c:v>
                </c:pt>
                <c:pt idx="400">
                  <c:v>2.60903002824439</c:v>
                </c:pt>
                <c:pt idx="401">
                  <c:v>2.60699271592091</c:v>
                </c:pt>
                <c:pt idx="402">
                  <c:v>2.60495540359744</c:v>
                </c:pt>
                <c:pt idx="403">
                  <c:v>2.60291809127397</c:v>
                </c:pt>
                <c:pt idx="404">
                  <c:v>2.6008807789505</c:v>
                </c:pt>
                <c:pt idx="405">
                  <c:v>2.59884346662702</c:v>
                </c:pt>
                <c:pt idx="406">
                  <c:v>2.59680615430355</c:v>
                </c:pt>
                <c:pt idx="407">
                  <c:v>2.59476884198008</c:v>
                </c:pt>
                <c:pt idx="408">
                  <c:v>2.59273152965661</c:v>
                </c:pt>
                <c:pt idx="409">
                  <c:v>2.59069421733313</c:v>
                </c:pt>
                <c:pt idx="410">
                  <c:v>2.58865690500966</c:v>
                </c:pt>
                <c:pt idx="411">
                  <c:v>2.58661959268619</c:v>
                </c:pt>
                <c:pt idx="412">
                  <c:v>2.58458228036272</c:v>
                </c:pt>
                <c:pt idx="413">
                  <c:v>2.58254496803924</c:v>
                </c:pt>
                <c:pt idx="414">
                  <c:v>2.58050765571577</c:v>
                </c:pt>
                <c:pt idx="415">
                  <c:v>2.5784703433923</c:v>
                </c:pt>
                <c:pt idx="416">
                  <c:v>2.57643303106883</c:v>
                </c:pt>
                <c:pt idx="417">
                  <c:v>2.57439571874535</c:v>
                </c:pt>
                <c:pt idx="418">
                  <c:v>2.57235840642188</c:v>
                </c:pt>
                <c:pt idx="419">
                  <c:v>2.57032109409841</c:v>
                </c:pt>
                <c:pt idx="420">
                  <c:v>2.56828378177494</c:v>
                </c:pt>
                <c:pt idx="421">
                  <c:v>2.56624646945146</c:v>
                </c:pt>
                <c:pt idx="422">
                  <c:v>2.56420915712799</c:v>
                </c:pt>
                <c:pt idx="423">
                  <c:v>2.56217184480452</c:v>
                </c:pt>
                <c:pt idx="424">
                  <c:v>2.56013453248105</c:v>
                </c:pt>
                <c:pt idx="425">
                  <c:v>2.55809722015757</c:v>
                </c:pt>
                <c:pt idx="426">
                  <c:v>2.5560599078341</c:v>
                </c:pt>
                <c:pt idx="427">
                  <c:v>2.55306528417819</c:v>
                </c:pt>
                <c:pt idx="428">
                  <c:v>2.55007066052227</c:v>
                </c:pt>
                <c:pt idx="429">
                  <c:v>2.54707603686636</c:v>
                </c:pt>
                <c:pt idx="430">
                  <c:v>2.54408141321044</c:v>
                </c:pt>
                <c:pt idx="431">
                  <c:v>2.54108678955453</c:v>
                </c:pt>
                <c:pt idx="432">
                  <c:v>2.53809216589862</c:v>
                </c:pt>
                <c:pt idx="433">
                  <c:v>2.5350975422427</c:v>
                </c:pt>
                <c:pt idx="434">
                  <c:v>2.53210291858679</c:v>
                </c:pt>
                <c:pt idx="435">
                  <c:v>2.52910829493087</c:v>
                </c:pt>
                <c:pt idx="436">
                  <c:v>2.52611367127496</c:v>
                </c:pt>
                <c:pt idx="437">
                  <c:v>2.52311904761905</c:v>
                </c:pt>
                <c:pt idx="438">
                  <c:v>2.52012442396313</c:v>
                </c:pt>
                <c:pt idx="439">
                  <c:v>2.51712980030722</c:v>
                </c:pt>
                <c:pt idx="440">
                  <c:v>2.5141351766513</c:v>
                </c:pt>
                <c:pt idx="441">
                  <c:v>2.51114055299539</c:v>
                </c:pt>
                <c:pt idx="442">
                  <c:v>2.50814592933948</c:v>
                </c:pt>
                <c:pt idx="443">
                  <c:v>2.50515130568356</c:v>
                </c:pt>
                <c:pt idx="444">
                  <c:v>2.50215668202765</c:v>
                </c:pt>
                <c:pt idx="445">
                  <c:v>2.49916205837173</c:v>
                </c:pt>
                <c:pt idx="446">
                  <c:v>2.49616743471582</c:v>
                </c:pt>
                <c:pt idx="447">
                  <c:v>2.49317281105991</c:v>
                </c:pt>
                <c:pt idx="448">
                  <c:v>2.49017818740399</c:v>
                </c:pt>
                <c:pt idx="449">
                  <c:v>2.48718356374808</c:v>
                </c:pt>
                <c:pt idx="450">
                  <c:v>2.48418894009216</c:v>
                </c:pt>
                <c:pt idx="451">
                  <c:v>2.48119431643625</c:v>
                </c:pt>
                <c:pt idx="452">
                  <c:v>2.47819969278034</c:v>
                </c:pt>
                <c:pt idx="453">
                  <c:v>2.47520506912442</c:v>
                </c:pt>
                <c:pt idx="454">
                  <c:v>2.47221044546851</c:v>
                </c:pt>
                <c:pt idx="455">
                  <c:v>2.46921582181259</c:v>
                </c:pt>
                <c:pt idx="456">
                  <c:v>2.46622119815668</c:v>
                </c:pt>
                <c:pt idx="457">
                  <c:v>2.46348885833209</c:v>
                </c:pt>
                <c:pt idx="458">
                  <c:v>2.4607565185075</c:v>
                </c:pt>
                <c:pt idx="459">
                  <c:v>2.45802417868292</c:v>
                </c:pt>
                <c:pt idx="460">
                  <c:v>2.45529183885833</c:v>
                </c:pt>
                <c:pt idx="461">
                  <c:v>2.45255949903374</c:v>
                </c:pt>
                <c:pt idx="462">
                  <c:v>2.44982715920916</c:v>
                </c:pt>
                <c:pt idx="463">
                  <c:v>2.44709481938457</c:v>
                </c:pt>
                <c:pt idx="464">
                  <c:v>2.44436247955998</c:v>
                </c:pt>
                <c:pt idx="465">
                  <c:v>2.44163013973539</c:v>
                </c:pt>
                <c:pt idx="466">
                  <c:v>2.43889779991081</c:v>
                </c:pt>
                <c:pt idx="467">
                  <c:v>2.43616546008622</c:v>
                </c:pt>
                <c:pt idx="468">
                  <c:v>2.43343312026163</c:v>
                </c:pt>
                <c:pt idx="469">
                  <c:v>2.43070078043704</c:v>
                </c:pt>
                <c:pt idx="470">
                  <c:v>2.42796844061246</c:v>
                </c:pt>
                <c:pt idx="471">
                  <c:v>2.42523610078787</c:v>
                </c:pt>
                <c:pt idx="472">
                  <c:v>2.42250376096328</c:v>
                </c:pt>
                <c:pt idx="473">
                  <c:v>2.41977142113869</c:v>
                </c:pt>
                <c:pt idx="474">
                  <c:v>2.41703908131411</c:v>
                </c:pt>
                <c:pt idx="475">
                  <c:v>2.41430674148952</c:v>
                </c:pt>
                <c:pt idx="476">
                  <c:v>2.41157440166493</c:v>
                </c:pt>
                <c:pt idx="477">
                  <c:v>2.40884206184034</c:v>
                </c:pt>
                <c:pt idx="478">
                  <c:v>2.40610972201576</c:v>
                </c:pt>
                <c:pt idx="479">
                  <c:v>2.40337738219117</c:v>
                </c:pt>
                <c:pt idx="480">
                  <c:v>2.40064504236658</c:v>
                </c:pt>
                <c:pt idx="481">
                  <c:v>2.39791270254199</c:v>
                </c:pt>
                <c:pt idx="482">
                  <c:v>2.39518036271741</c:v>
                </c:pt>
                <c:pt idx="483">
                  <c:v>2.39244802289282</c:v>
                </c:pt>
                <c:pt idx="484">
                  <c:v>2.38971568306823</c:v>
                </c:pt>
                <c:pt idx="485">
                  <c:v>2.38698334324364</c:v>
                </c:pt>
                <c:pt idx="486">
                  <c:v>2.38425100341906</c:v>
                </c:pt>
                <c:pt idx="487">
                  <c:v>2.38151866359447</c:v>
                </c:pt>
                <c:pt idx="488">
                  <c:v>2.38565321428571</c:v>
                </c:pt>
                <c:pt idx="489">
                  <c:v>2.38978776497696</c:v>
                </c:pt>
                <c:pt idx="490">
                  <c:v>2.3939223156682</c:v>
                </c:pt>
                <c:pt idx="491">
                  <c:v>2.39805686635945</c:v>
                </c:pt>
                <c:pt idx="492">
                  <c:v>2.40219141705069</c:v>
                </c:pt>
                <c:pt idx="493">
                  <c:v>2.40632596774194</c:v>
                </c:pt>
                <c:pt idx="494">
                  <c:v>2.41046051843318</c:v>
                </c:pt>
                <c:pt idx="495">
                  <c:v>2.41459506912442</c:v>
                </c:pt>
                <c:pt idx="496">
                  <c:v>2.41872961981567</c:v>
                </c:pt>
                <c:pt idx="497">
                  <c:v>2.42286417050691</c:v>
                </c:pt>
                <c:pt idx="498">
                  <c:v>2.42699872119816</c:v>
                </c:pt>
                <c:pt idx="499">
                  <c:v>2.4311332718894</c:v>
                </c:pt>
                <c:pt idx="500">
                  <c:v>2.43526782258065</c:v>
                </c:pt>
                <c:pt idx="501">
                  <c:v>2.43940237327189</c:v>
                </c:pt>
                <c:pt idx="502">
                  <c:v>2.44353692396313</c:v>
                </c:pt>
                <c:pt idx="503">
                  <c:v>2.44767147465438</c:v>
                </c:pt>
                <c:pt idx="504">
                  <c:v>2.45180602534562</c:v>
                </c:pt>
                <c:pt idx="505">
                  <c:v>2.45594057603687</c:v>
                </c:pt>
                <c:pt idx="506">
                  <c:v>2.46007512672811</c:v>
                </c:pt>
                <c:pt idx="507">
                  <c:v>2.46420967741936</c:v>
                </c:pt>
                <c:pt idx="508">
                  <c:v>2.4683442281106</c:v>
                </c:pt>
                <c:pt idx="509">
                  <c:v>2.47247877880184</c:v>
                </c:pt>
                <c:pt idx="510">
                  <c:v>2.47661332949309</c:v>
                </c:pt>
                <c:pt idx="511">
                  <c:v>2.48074788018433</c:v>
                </c:pt>
                <c:pt idx="512">
                  <c:v>2.48488243087558</c:v>
                </c:pt>
                <c:pt idx="513">
                  <c:v>2.48901698156682</c:v>
                </c:pt>
                <c:pt idx="514">
                  <c:v>2.49315153225807</c:v>
                </c:pt>
                <c:pt idx="515">
                  <c:v>2.49728608294931</c:v>
                </c:pt>
                <c:pt idx="516">
                  <c:v>2.50142063364056</c:v>
                </c:pt>
                <c:pt idx="517">
                  <c:v>2.5055551843318</c:v>
                </c:pt>
                <c:pt idx="518">
                  <c:v>2.51160015608741</c:v>
                </c:pt>
                <c:pt idx="519">
                  <c:v>2.51764512784302</c:v>
                </c:pt>
                <c:pt idx="520">
                  <c:v>2.52369009959863</c:v>
                </c:pt>
                <c:pt idx="521">
                  <c:v>2.52973507135425</c:v>
                </c:pt>
                <c:pt idx="522">
                  <c:v>2.53578004310986</c:v>
                </c:pt>
                <c:pt idx="523">
                  <c:v>2.54182501486547</c:v>
                </c:pt>
                <c:pt idx="524">
                  <c:v>2.54786998662108</c:v>
                </c:pt>
                <c:pt idx="525">
                  <c:v>2.55391495837669</c:v>
                </c:pt>
                <c:pt idx="526">
                  <c:v>2.5599599301323</c:v>
                </c:pt>
                <c:pt idx="527">
                  <c:v>2.56600490188792</c:v>
                </c:pt>
                <c:pt idx="528">
                  <c:v>2.57204987364353</c:v>
                </c:pt>
                <c:pt idx="529">
                  <c:v>2.57809484539914</c:v>
                </c:pt>
                <c:pt idx="530">
                  <c:v>2.58413981715475</c:v>
                </c:pt>
                <c:pt idx="531">
                  <c:v>2.59018478891036</c:v>
                </c:pt>
                <c:pt idx="532">
                  <c:v>2.59622976066597</c:v>
                </c:pt>
                <c:pt idx="533">
                  <c:v>2.60227473242159</c:v>
                </c:pt>
                <c:pt idx="534">
                  <c:v>2.6083197041772</c:v>
                </c:pt>
                <c:pt idx="535">
                  <c:v>2.61436467593281</c:v>
                </c:pt>
                <c:pt idx="536">
                  <c:v>2.62040964768842</c:v>
                </c:pt>
                <c:pt idx="537">
                  <c:v>2.62645461944403</c:v>
                </c:pt>
                <c:pt idx="538">
                  <c:v>2.63249959119964</c:v>
                </c:pt>
                <c:pt idx="539">
                  <c:v>2.63854456295526</c:v>
                </c:pt>
                <c:pt idx="540">
                  <c:v>2.64458953471087</c:v>
                </c:pt>
                <c:pt idx="541">
                  <c:v>2.65063450646648</c:v>
                </c:pt>
                <c:pt idx="542">
                  <c:v>2.65667947822209</c:v>
                </c:pt>
                <c:pt idx="543">
                  <c:v>2.6627244499777</c:v>
                </c:pt>
                <c:pt idx="544">
                  <c:v>2.66876942173331</c:v>
                </c:pt>
                <c:pt idx="545">
                  <c:v>2.67481439348892</c:v>
                </c:pt>
                <c:pt idx="546">
                  <c:v>2.68085936524454</c:v>
                </c:pt>
                <c:pt idx="547">
                  <c:v>2.68690433700015</c:v>
                </c:pt>
                <c:pt idx="548">
                  <c:v>2.69294930875576</c:v>
                </c:pt>
                <c:pt idx="549">
                  <c:v>2.69664635052772</c:v>
                </c:pt>
                <c:pt idx="550">
                  <c:v>2.70034339229969</c:v>
                </c:pt>
                <c:pt idx="551">
                  <c:v>2.70404043407165</c:v>
                </c:pt>
                <c:pt idx="552">
                  <c:v>2.70773747584362</c:v>
                </c:pt>
                <c:pt idx="553">
                  <c:v>2.71143451761558</c:v>
                </c:pt>
                <c:pt idx="554">
                  <c:v>2.71513155938754</c:v>
                </c:pt>
                <c:pt idx="555">
                  <c:v>2.71882860115951</c:v>
                </c:pt>
                <c:pt idx="556">
                  <c:v>2.72252564293147</c:v>
                </c:pt>
                <c:pt idx="557">
                  <c:v>2.72622268470344</c:v>
                </c:pt>
                <c:pt idx="558">
                  <c:v>2.7299197264754</c:v>
                </c:pt>
                <c:pt idx="559">
                  <c:v>2.73361676824736</c:v>
                </c:pt>
                <c:pt idx="560">
                  <c:v>2.73731381001933</c:v>
                </c:pt>
                <c:pt idx="561">
                  <c:v>2.74101085179129</c:v>
                </c:pt>
                <c:pt idx="562">
                  <c:v>2.74470789356325</c:v>
                </c:pt>
                <c:pt idx="563">
                  <c:v>2.74840493533522</c:v>
                </c:pt>
                <c:pt idx="564">
                  <c:v>2.75210197710718</c:v>
                </c:pt>
                <c:pt idx="565">
                  <c:v>2.75579901887915</c:v>
                </c:pt>
                <c:pt idx="566">
                  <c:v>2.75949606065111</c:v>
                </c:pt>
                <c:pt idx="567">
                  <c:v>2.76319310242307</c:v>
                </c:pt>
                <c:pt idx="568">
                  <c:v>2.76689014419504</c:v>
                </c:pt>
                <c:pt idx="569">
                  <c:v>2.770587185967</c:v>
                </c:pt>
                <c:pt idx="570">
                  <c:v>2.77428422773897</c:v>
                </c:pt>
                <c:pt idx="571">
                  <c:v>2.77798126951093</c:v>
                </c:pt>
                <c:pt idx="572">
                  <c:v>2.78167831128289</c:v>
                </c:pt>
                <c:pt idx="573">
                  <c:v>2.78537535305486</c:v>
                </c:pt>
                <c:pt idx="574">
                  <c:v>2.78907239482682</c:v>
                </c:pt>
                <c:pt idx="575">
                  <c:v>2.79276943659878</c:v>
                </c:pt>
                <c:pt idx="576">
                  <c:v>2.79646647837075</c:v>
                </c:pt>
                <c:pt idx="577">
                  <c:v>2.80016352014271</c:v>
                </c:pt>
                <c:pt idx="578">
                  <c:v>2.80386056191468</c:v>
                </c:pt>
                <c:pt idx="579">
                  <c:v>2.80755760368664</c:v>
                </c:pt>
                <c:pt idx="580">
                  <c:v>2.81012187294273</c:v>
                </c:pt>
                <c:pt idx="581">
                  <c:v>2.81268614219882</c:v>
                </c:pt>
                <c:pt idx="582">
                  <c:v>2.81525041145491</c:v>
                </c:pt>
                <c:pt idx="583">
                  <c:v>2.817814680711</c:v>
                </c:pt>
                <c:pt idx="584">
                  <c:v>2.82037894996709</c:v>
                </c:pt>
                <c:pt idx="585">
                  <c:v>2.82294321922318</c:v>
                </c:pt>
                <c:pt idx="586">
                  <c:v>2.82550748847926</c:v>
                </c:pt>
                <c:pt idx="587">
                  <c:v>2.82807175773535</c:v>
                </c:pt>
                <c:pt idx="588">
                  <c:v>2.83063602699144</c:v>
                </c:pt>
                <c:pt idx="589">
                  <c:v>2.83320029624753</c:v>
                </c:pt>
                <c:pt idx="590">
                  <c:v>2.83576456550362</c:v>
                </c:pt>
                <c:pt idx="591">
                  <c:v>2.83832883475971</c:v>
                </c:pt>
                <c:pt idx="592">
                  <c:v>2.8408931040158</c:v>
                </c:pt>
                <c:pt idx="593">
                  <c:v>2.84345737327189</c:v>
                </c:pt>
                <c:pt idx="594">
                  <c:v>2.84602164252798</c:v>
                </c:pt>
                <c:pt idx="595">
                  <c:v>2.84858591178407</c:v>
                </c:pt>
                <c:pt idx="596">
                  <c:v>2.85115018104016</c:v>
                </c:pt>
                <c:pt idx="597">
                  <c:v>2.85371445029625</c:v>
                </c:pt>
                <c:pt idx="598">
                  <c:v>2.85627871955234</c:v>
                </c:pt>
                <c:pt idx="599">
                  <c:v>2.85884298880843</c:v>
                </c:pt>
                <c:pt idx="600">
                  <c:v>2.86140725806451</c:v>
                </c:pt>
                <c:pt idx="601">
                  <c:v>2.8639715273206</c:v>
                </c:pt>
                <c:pt idx="602">
                  <c:v>2.86653579657669</c:v>
                </c:pt>
                <c:pt idx="603">
                  <c:v>2.86910006583278</c:v>
                </c:pt>
                <c:pt idx="604">
                  <c:v>2.87166433508887</c:v>
                </c:pt>
                <c:pt idx="605">
                  <c:v>2.87422860434496</c:v>
                </c:pt>
                <c:pt idx="606">
                  <c:v>2.87679287360105</c:v>
                </c:pt>
                <c:pt idx="607">
                  <c:v>2.87935714285714</c:v>
                </c:pt>
                <c:pt idx="608">
                  <c:v>2.87944105842128</c:v>
                </c:pt>
                <c:pt idx="609">
                  <c:v>2.87952497398543</c:v>
                </c:pt>
                <c:pt idx="610">
                  <c:v>2.87960888954957</c:v>
                </c:pt>
                <c:pt idx="611">
                  <c:v>2.87969280511372</c:v>
                </c:pt>
                <c:pt idx="612">
                  <c:v>2.87977672067786</c:v>
                </c:pt>
                <c:pt idx="613">
                  <c:v>2.87986063624201</c:v>
                </c:pt>
                <c:pt idx="614">
                  <c:v>2.87994455180615</c:v>
                </c:pt>
                <c:pt idx="615">
                  <c:v>2.8800284673703</c:v>
                </c:pt>
                <c:pt idx="616">
                  <c:v>2.88011238293444</c:v>
                </c:pt>
                <c:pt idx="617">
                  <c:v>2.88019629849859</c:v>
                </c:pt>
                <c:pt idx="618">
                  <c:v>2.88028021406273</c:v>
                </c:pt>
                <c:pt idx="619">
                  <c:v>2.88036412962687</c:v>
                </c:pt>
                <c:pt idx="620">
                  <c:v>2.88044804519102</c:v>
                </c:pt>
                <c:pt idx="621">
                  <c:v>2.88053196075516</c:v>
                </c:pt>
                <c:pt idx="622">
                  <c:v>2.88061587631931</c:v>
                </c:pt>
                <c:pt idx="623">
                  <c:v>2.88069979188345</c:v>
                </c:pt>
                <c:pt idx="624">
                  <c:v>2.8807837074476</c:v>
                </c:pt>
                <c:pt idx="625">
                  <c:v>2.88086762301174</c:v>
                </c:pt>
                <c:pt idx="626">
                  <c:v>2.88095153857589</c:v>
                </c:pt>
                <c:pt idx="627">
                  <c:v>2.88103545414003</c:v>
                </c:pt>
                <c:pt idx="628">
                  <c:v>2.88111936970417</c:v>
                </c:pt>
                <c:pt idx="629">
                  <c:v>2.88120328526832</c:v>
                </c:pt>
                <c:pt idx="630">
                  <c:v>2.88128720083246</c:v>
                </c:pt>
                <c:pt idx="631">
                  <c:v>2.88137111639661</c:v>
                </c:pt>
                <c:pt idx="632">
                  <c:v>2.88145503196075</c:v>
                </c:pt>
                <c:pt idx="633">
                  <c:v>2.8815389475249</c:v>
                </c:pt>
                <c:pt idx="634">
                  <c:v>2.88162286308904</c:v>
                </c:pt>
                <c:pt idx="635">
                  <c:v>2.88170677865319</c:v>
                </c:pt>
                <c:pt idx="636">
                  <c:v>2.88179069421733</c:v>
                </c:pt>
                <c:pt idx="637">
                  <c:v>2.88187460978148</c:v>
                </c:pt>
                <c:pt idx="638">
                  <c:v>2.88195852534562</c:v>
                </c:pt>
                <c:pt idx="639">
                  <c:v>2.88024039938556</c:v>
                </c:pt>
                <c:pt idx="640">
                  <c:v>2.8785222734255</c:v>
                </c:pt>
                <c:pt idx="641">
                  <c:v>2.87680414746544</c:v>
                </c:pt>
                <c:pt idx="642">
                  <c:v>2.87508602150537</c:v>
                </c:pt>
                <c:pt idx="643">
                  <c:v>2.87336789554531</c:v>
                </c:pt>
                <c:pt idx="644">
                  <c:v>2.87164976958525</c:v>
                </c:pt>
                <c:pt idx="645">
                  <c:v>2.86993164362519</c:v>
                </c:pt>
                <c:pt idx="646">
                  <c:v>2.86821351766513</c:v>
                </c:pt>
                <c:pt idx="647">
                  <c:v>2.86649539170507</c:v>
                </c:pt>
                <c:pt idx="648">
                  <c:v>2.86477726574501</c:v>
                </c:pt>
                <c:pt idx="649">
                  <c:v>2.86305913978494</c:v>
                </c:pt>
                <c:pt idx="650">
                  <c:v>2.86134101382488</c:v>
                </c:pt>
                <c:pt idx="651">
                  <c:v>2.85962288786482</c:v>
                </c:pt>
                <c:pt idx="652">
                  <c:v>2.85790476190476</c:v>
                </c:pt>
                <c:pt idx="653">
                  <c:v>2.8561866359447</c:v>
                </c:pt>
                <c:pt idx="654">
                  <c:v>2.85446850998464</c:v>
                </c:pt>
                <c:pt idx="655">
                  <c:v>2.85275038402458</c:v>
                </c:pt>
                <c:pt idx="656">
                  <c:v>2.85103225806452</c:v>
                </c:pt>
                <c:pt idx="657">
                  <c:v>2.84931413210445</c:v>
                </c:pt>
                <c:pt idx="658">
                  <c:v>2.84759600614439</c:v>
                </c:pt>
                <c:pt idx="659">
                  <c:v>2.84587788018433</c:v>
                </c:pt>
                <c:pt idx="660">
                  <c:v>2.84415975422427</c:v>
                </c:pt>
                <c:pt idx="661">
                  <c:v>2.84244162826421</c:v>
                </c:pt>
                <c:pt idx="662">
                  <c:v>2.84072350230415</c:v>
                </c:pt>
                <c:pt idx="663">
                  <c:v>2.83900537634409</c:v>
                </c:pt>
                <c:pt idx="664">
                  <c:v>2.83728725038402</c:v>
                </c:pt>
                <c:pt idx="665">
                  <c:v>2.83556912442396</c:v>
                </c:pt>
                <c:pt idx="666">
                  <c:v>2.8338509984639</c:v>
                </c:pt>
                <c:pt idx="667">
                  <c:v>2.83213287250384</c:v>
                </c:pt>
                <c:pt idx="668">
                  <c:v>2.83041474654378</c:v>
                </c:pt>
                <c:pt idx="669">
                  <c:v>2.82803471086666</c:v>
                </c:pt>
                <c:pt idx="670">
                  <c:v>2.82565467518954</c:v>
                </c:pt>
                <c:pt idx="671">
                  <c:v>2.82327463951241</c:v>
                </c:pt>
                <c:pt idx="672">
                  <c:v>2.82089460383529</c:v>
                </c:pt>
                <c:pt idx="673">
                  <c:v>2.81851456815817</c:v>
                </c:pt>
                <c:pt idx="674">
                  <c:v>2.81613453248105</c:v>
                </c:pt>
                <c:pt idx="675">
                  <c:v>2.81375449680393</c:v>
                </c:pt>
                <c:pt idx="676">
                  <c:v>2.8113744611268</c:v>
                </c:pt>
                <c:pt idx="677">
                  <c:v>2.80899442544968</c:v>
                </c:pt>
                <c:pt idx="678">
                  <c:v>2.80661438977256</c:v>
                </c:pt>
                <c:pt idx="679">
                  <c:v>2.80423435409544</c:v>
                </c:pt>
                <c:pt idx="680">
                  <c:v>2.80185431841832</c:v>
                </c:pt>
                <c:pt idx="681">
                  <c:v>2.79947428274119</c:v>
                </c:pt>
                <c:pt idx="682">
                  <c:v>2.79709424706407</c:v>
                </c:pt>
                <c:pt idx="683">
                  <c:v>2.79471421138695</c:v>
                </c:pt>
                <c:pt idx="684">
                  <c:v>2.79233417570983</c:v>
                </c:pt>
                <c:pt idx="685">
                  <c:v>2.78995414003271</c:v>
                </c:pt>
                <c:pt idx="686">
                  <c:v>2.78757410435558</c:v>
                </c:pt>
                <c:pt idx="687">
                  <c:v>2.78519406867846</c:v>
                </c:pt>
                <c:pt idx="688">
                  <c:v>2.78281403300134</c:v>
                </c:pt>
                <c:pt idx="689">
                  <c:v>2.78043399732422</c:v>
                </c:pt>
                <c:pt idx="690">
                  <c:v>2.7780539616471</c:v>
                </c:pt>
                <c:pt idx="691">
                  <c:v>2.77567392596998</c:v>
                </c:pt>
                <c:pt idx="692">
                  <c:v>2.77329389029285</c:v>
                </c:pt>
                <c:pt idx="693">
                  <c:v>2.77091385461573</c:v>
                </c:pt>
                <c:pt idx="694">
                  <c:v>2.76853381893861</c:v>
                </c:pt>
                <c:pt idx="695">
                  <c:v>2.76615378326149</c:v>
                </c:pt>
                <c:pt idx="696">
                  <c:v>2.76377374758437</c:v>
                </c:pt>
                <c:pt idx="697">
                  <c:v>2.76139371190724</c:v>
                </c:pt>
                <c:pt idx="698">
                  <c:v>2.75901367623012</c:v>
                </c:pt>
                <c:pt idx="699">
                  <c:v>2.756633640553</c:v>
                </c:pt>
                <c:pt idx="700">
                  <c:v>2.75394331029186</c:v>
                </c:pt>
                <c:pt idx="701">
                  <c:v>2.75125298003073</c:v>
                </c:pt>
                <c:pt idx="702">
                  <c:v>2.74856264976959</c:v>
                </c:pt>
                <c:pt idx="703">
                  <c:v>2.74587231950845</c:v>
                </c:pt>
                <c:pt idx="704">
                  <c:v>2.74318198924731</c:v>
                </c:pt>
                <c:pt idx="705">
                  <c:v>2.74049165898618</c:v>
                </c:pt>
                <c:pt idx="706">
                  <c:v>2.73780132872504</c:v>
                </c:pt>
                <c:pt idx="707">
                  <c:v>2.7351109984639</c:v>
                </c:pt>
                <c:pt idx="708">
                  <c:v>2.73242066820277</c:v>
                </c:pt>
                <c:pt idx="709">
                  <c:v>2.72973033794163</c:v>
                </c:pt>
                <c:pt idx="710">
                  <c:v>2.72704000768049</c:v>
                </c:pt>
                <c:pt idx="711">
                  <c:v>2.72434967741936</c:v>
                </c:pt>
                <c:pt idx="712">
                  <c:v>2.72165934715822</c:v>
                </c:pt>
                <c:pt idx="713">
                  <c:v>2.71896901689708</c:v>
                </c:pt>
                <c:pt idx="714">
                  <c:v>2.71627868663594</c:v>
                </c:pt>
                <c:pt idx="715">
                  <c:v>2.71358835637481</c:v>
                </c:pt>
                <c:pt idx="716">
                  <c:v>2.71089802611367</c:v>
                </c:pt>
                <c:pt idx="717">
                  <c:v>2.70820769585253</c:v>
                </c:pt>
                <c:pt idx="718">
                  <c:v>2.7055173655914</c:v>
                </c:pt>
                <c:pt idx="719">
                  <c:v>2.70282703533026</c:v>
                </c:pt>
                <c:pt idx="720">
                  <c:v>2.70013670506912</c:v>
                </c:pt>
                <c:pt idx="721">
                  <c:v>2.69744637480799</c:v>
                </c:pt>
                <c:pt idx="722">
                  <c:v>2.69475604454685</c:v>
                </c:pt>
                <c:pt idx="723">
                  <c:v>2.69206571428571</c:v>
                </c:pt>
                <c:pt idx="724">
                  <c:v>2.68937538402457</c:v>
                </c:pt>
                <c:pt idx="725">
                  <c:v>2.68668505376344</c:v>
                </c:pt>
                <c:pt idx="726">
                  <c:v>2.6839947235023</c:v>
                </c:pt>
                <c:pt idx="727">
                  <c:v>2.68130439324116</c:v>
                </c:pt>
                <c:pt idx="728">
                  <c:v>2.67861406298003</c:v>
                </c:pt>
                <c:pt idx="729">
                  <c:v>2.67592373271889</c:v>
                </c:pt>
              </c:numCache>
            </c:numRef>
          </c:yVal>
          <c:smooth val="0"/>
        </c:ser>
        <c:axId val="18157577"/>
        <c:axId val="78528196"/>
      </c:scatterChart>
      <c:scatterChart>
        <c:scatterStyle val="lineMarker"/>
        <c:varyColors val="0"/>
        <c:ser>
          <c:idx val="1"/>
          <c:order val="1"/>
          <c:spPr>
            <a:solidFill>
              <a:srgbClr val="4472c4"/>
            </a:solidFill>
            <a:ln w="19080">
              <a:noFill/>
            </a:ln>
          </c:spPr>
          <c:marker>
            <c:symbol val="circle"/>
            <c:size val="5"/>
            <c:spPr>
              <a:solidFill>
                <a:srgbClr val="4472c4"/>
              </a:solidFill>
            </c:spPr>
          </c:marker>
          <c:dLbls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'Viking Bank calculation'!$K$3:$K$149</c:f>
              <c:numCache>
                <c:formatCode>General</c:formatCode>
                <c:ptCount val="147"/>
                <c:pt idx="6">
                  <c:v>44150</c:v>
                </c:pt>
                <c:pt idx="7">
                  <c:v>44239</c:v>
                </c:pt>
                <c:pt idx="8">
                  <c:v>44319</c:v>
                </c:pt>
                <c:pt idx="9">
                  <c:v>44409</c:v>
                </c:pt>
                <c:pt idx="10">
                  <c:v>44439</c:v>
                </c:pt>
                <c:pt idx="11">
                  <c:v>44469</c:v>
                </c:pt>
                <c:pt idx="12">
                  <c:v>44509</c:v>
                </c:pt>
                <c:pt idx="13">
                  <c:v>44629</c:v>
                </c:pt>
              </c:numCache>
            </c:numRef>
          </c:xVal>
          <c:yVal>
            <c:numRef>
              <c:f>'Viking Bank calculation'!$O$3:$O$149</c:f>
              <c:numCache>
                <c:formatCode>General</c:formatCode>
                <c:ptCount val="147"/>
                <c:pt idx="0">
                  <c:v>2.03968307085547</c:v>
                </c:pt>
                <c:pt idx="1">
                  <c:v>2.51326836505927</c:v>
                </c:pt>
                <c:pt idx="2">
                  <c:v>2.25274871181172</c:v>
                </c:pt>
                <c:pt idx="3">
                  <c:v>2.37684130161548</c:v>
                </c:pt>
                <c:pt idx="4">
                  <c:v>2.3901299039085</c:v>
                </c:pt>
                <c:pt idx="5">
                  <c:v>2.42278969696376</c:v>
                </c:pt>
                <c:pt idx="6">
                  <c:v>2.37915216093102</c:v>
                </c:pt>
                <c:pt idx="7">
                  <c:v>2.63736401080085</c:v>
                </c:pt>
                <c:pt idx="8">
                  <c:v>2.65300953578976</c:v>
                </c:pt>
                <c:pt idx="9">
                  <c:v>2.51018338896195</c:v>
                </c:pt>
                <c:pt idx="10">
                  <c:v>2.4846180236339</c:v>
                </c:pt>
                <c:pt idx="11">
                  <c:v>2.58386772501178</c:v>
                </c:pt>
                <c:pt idx="12">
                  <c:v>2.47086886227635</c:v>
                </c:pt>
                <c:pt idx="13">
                  <c:v>2.81961836274015</c:v>
                </c:pt>
                <c:pt idx="14">
                  <c:v>2.6210155516748</c:v>
                </c:pt>
                <c:pt idx="15">
                  <c:v>2.66977807341703</c:v>
                </c:pt>
                <c:pt idx="16">
                  <c:v>2.72360309557185</c:v>
                </c:pt>
                <c:pt idx="17">
                  <c:v>2.79847606820303</c:v>
                </c:pt>
                <c:pt idx="18">
                  <c:v>2.84094251040706</c:v>
                </c:pt>
                <c:pt idx="19">
                  <c:v>2.45927341870039</c:v>
                </c:pt>
                <c:pt idx="20">
                  <c:v>2.49975663686132</c:v>
                </c:pt>
                <c:pt idx="21">
                  <c:v>2.69159640449074</c:v>
                </c:pt>
                <c:pt idx="22">
                  <c:v>2.37427979141833</c:v>
                </c:pt>
                <c:pt idx="23">
                  <c:v>2.78360966993543</c:v>
                </c:pt>
                <c:pt idx="24">
                  <c:v>2.31263745492531</c:v>
                </c:pt>
                <c:pt idx="25">
                  <c:v>2.73397557290399</c:v>
                </c:pt>
                <c:pt idx="27">
                  <c:v>2.50760596835846</c:v>
                </c:pt>
                <c:pt idx="28">
                  <c:v>3.0119021471208</c:v>
                </c:pt>
                <c:pt idx="29">
                  <c:v>3.03819337190881</c:v>
                </c:pt>
                <c:pt idx="30">
                  <c:v>2.99686296528391</c:v>
                </c:pt>
                <c:pt idx="31">
                  <c:v>2.81180577044124</c:v>
                </c:pt>
                <c:pt idx="32">
                  <c:v>2.82207440118742</c:v>
                </c:pt>
                <c:pt idx="33">
                  <c:v>2.80429313360861</c:v>
                </c:pt>
                <c:pt idx="34">
                  <c:v>2.68306510833624</c:v>
                </c:pt>
                <c:pt idx="35">
                  <c:v>2.77882133507021</c:v>
                </c:pt>
                <c:pt idx="36">
                  <c:v>2.49885270436449</c:v>
                </c:pt>
                <c:pt idx="37">
                  <c:v>2.83164724071187</c:v>
                </c:pt>
                <c:pt idx="38">
                  <c:v>2.72798170752208</c:v>
                </c:pt>
                <c:pt idx="40">
                  <c:v>2.36192950589949</c:v>
                </c:pt>
                <c:pt idx="41">
                  <c:v>2.82131428203592</c:v>
                </c:pt>
                <c:pt idx="42">
                  <c:v>2.73670802732416</c:v>
                </c:pt>
                <c:pt idx="43">
                  <c:v>2.77570949924299</c:v>
                </c:pt>
                <c:pt idx="44">
                  <c:v>2.75326027352135</c:v>
                </c:pt>
                <c:pt idx="45">
                  <c:v>2.67646727599211</c:v>
                </c:pt>
                <c:pt idx="46">
                  <c:v>2.59967427846286</c:v>
                </c:pt>
                <c:pt idx="47">
                  <c:v>2.48224298921294</c:v>
                </c:pt>
                <c:pt idx="48">
                  <c:v>2.51551129339843</c:v>
                </c:pt>
                <c:pt idx="49">
                  <c:v>2.53874024430278</c:v>
                </c:pt>
                <c:pt idx="50">
                  <c:v>2.56196919520712</c:v>
                </c:pt>
                <c:pt idx="51">
                  <c:v>2.46937590058094</c:v>
                </c:pt>
                <c:pt idx="52">
                  <c:v>2.55036956317031</c:v>
                </c:pt>
                <c:pt idx="53">
                  <c:v>2.42607154273544</c:v>
                </c:pt>
                <c:pt idx="54">
                  <c:v>2.57139115252026</c:v>
                </c:pt>
                <c:pt idx="55">
                  <c:v>2.48605380586819</c:v>
                </c:pt>
                <c:pt idx="56">
                  <c:v>2.73026243266947</c:v>
                </c:pt>
                <c:pt idx="57">
                  <c:v>2.68675451693017</c:v>
                </c:pt>
              </c:numCache>
            </c:numRef>
          </c:yVal>
          <c:smooth val="0"/>
        </c:ser>
        <c:axId val="94540676"/>
        <c:axId val="50756382"/>
      </c:scatterChart>
      <c:valAx>
        <c:axId val="18157577"/>
        <c:scaling>
          <c:orientation val="minMax"/>
        </c:scaling>
        <c:delete val="0"/>
        <c:axPos val="b"/>
        <c:numFmt formatCode="mmm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333333"/>
                </a:solidFill>
                <a:latin typeface="Calibri"/>
                <a:ea typeface="Calibri"/>
              </a:defRPr>
            </a:pPr>
          </a:p>
        </c:txPr>
        <c:crossAx val="78528196"/>
        <c:crosses val="autoZero"/>
        <c:crossBetween val="midCat"/>
        <c:majorUnit val="30.45"/>
      </c:valAx>
      <c:valAx>
        <c:axId val="78528196"/>
        <c:scaling>
          <c:orientation val="maxMin"/>
          <c:max val="3"/>
          <c:min val="2.2"/>
        </c:scaling>
        <c:delete val="0"/>
        <c:axPos val="l"/>
        <c:numFmt formatCode="0.00" sourceLinked="0"/>
        <c:majorTickMark val="none"/>
        <c:minorTickMark val="none"/>
        <c:tickLblPos val="nextTo"/>
        <c:spPr>
          <a:ln w="9360">
            <a:solidFill>
              <a:srgbClr val="bfbfbf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595959"/>
                </a:solidFill>
                <a:latin typeface="Calibri"/>
              </a:defRPr>
            </a:pPr>
          </a:p>
        </c:txPr>
        <c:crossAx val="18157577"/>
        <c:crosses val="autoZero"/>
        <c:crossBetween val="midCat"/>
        <c:majorUnit val="0.1"/>
      </c:valAx>
      <c:valAx>
        <c:axId val="94540676"/>
        <c:scaling>
          <c:orientation val="minMax"/>
        </c:scaling>
        <c:delete val="1"/>
        <c:axPos val="t"/>
        <c:numFmt formatCode="[$-409]d/mmm/yyyy;@" sourceLinked="1"/>
        <c:majorTickMark val="out"/>
        <c:minorTickMark val="none"/>
        <c:tickLblPos val="none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</a:defRPr>
            </a:pPr>
          </a:p>
        </c:txPr>
        <c:crossAx val="50756382"/>
        <c:crossBetween val="midCat"/>
      </c:valAx>
      <c:valAx>
        <c:axId val="50756382"/>
        <c:scaling>
          <c:orientation val="maxMin"/>
          <c:min val="2.1"/>
        </c:scaling>
        <c:delete val="0"/>
        <c:axPos val="r"/>
        <c:numFmt formatCode="0.00" sourceLinked="0"/>
        <c:majorTickMark val="cross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94540676"/>
        <c:crosses val="max"/>
        <c:crossBetween val="midCat"/>
      </c:valAx>
      <c:spPr>
        <a:noFill/>
        <a:ln w="25560">
          <a:noFill/>
        </a:ln>
      </c:spPr>
    </c:plotArea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57.xml"/><Relationship Id="rId2" Type="http://schemas.openxmlformats.org/officeDocument/2006/relationships/chart" Target="../charts/chart58.xml"/><Relationship Id="rId3" Type="http://schemas.openxmlformats.org/officeDocument/2006/relationships/chart" Target="../charts/chart59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60.xml"/><Relationship Id="rId2" Type="http://schemas.openxmlformats.org/officeDocument/2006/relationships/chart" Target="../charts/chart61.xml"/><Relationship Id="rId3" Type="http://schemas.openxmlformats.org/officeDocument/2006/relationships/chart" Target="../charts/chart62.xml"/><Relationship Id="rId4" Type="http://schemas.openxmlformats.org/officeDocument/2006/relationships/chart" Target="../charts/chart63.xml"/><Relationship Id="rId5" Type="http://schemas.openxmlformats.org/officeDocument/2006/relationships/chart" Target="../charts/chart64.xml"/><Relationship Id="rId6" Type="http://schemas.openxmlformats.org/officeDocument/2006/relationships/chart" Target="../charts/chart65.xml"/><Relationship Id="rId7" Type="http://schemas.openxmlformats.org/officeDocument/2006/relationships/chart" Target="../charts/chart66.xml"/><Relationship Id="rId8" Type="http://schemas.openxmlformats.org/officeDocument/2006/relationships/chart" Target="../charts/chart67.xml"/><Relationship Id="rId9" Type="http://schemas.openxmlformats.org/officeDocument/2006/relationships/chart" Target="../charts/chart68.xml"/><Relationship Id="rId10" Type="http://schemas.openxmlformats.org/officeDocument/2006/relationships/chart" Target="../charts/chart69.xml"/><Relationship Id="rId11" Type="http://schemas.openxmlformats.org/officeDocument/2006/relationships/chart" Target="../charts/chart70.xml"/><Relationship Id="rId12" Type="http://schemas.openxmlformats.org/officeDocument/2006/relationships/chart" Target="../charts/chart71.xml"/><Relationship Id="rId13" Type="http://schemas.openxmlformats.org/officeDocument/2006/relationships/chart" Target="../charts/chart72.xml"/><Relationship Id="rId14" Type="http://schemas.openxmlformats.org/officeDocument/2006/relationships/chart" Target="../charts/chart73.xml"/><Relationship Id="rId15" Type="http://schemas.openxmlformats.org/officeDocument/2006/relationships/chart" Target="../charts/chart74.xml"/><Relationship Id="rId16" Type="http://schemas.openxmlformats.org/officeDocument/2006/relationships/chart" Target="../charts/chart75.xml"/><Relationship Id="rId17" Type="http://schemas.openxmlformats.org/officeDocument/2006/relationships/chart" Target="../charts/chart76.xml"/><Relationship Id="rId18" Type="http://schemas.openxmlformats.org/officeDocument/2006/relationships/chart" Target="../charts/chart77.xml"/><Relationship Id="rId19" Type="http://schemas.openxmlformats.org/officeDocument/2006/relationships/chart" Target="../charts/chart78.xml"/><Relationship Id="rId20" Type="http://schemas.openxmlformats.org/officeDocument/2006/relationships/chart" Target="../charts/chart79.xml"/><Relationship Id="rId21" Type="http://schemas.openxmlformats.org/officeDocument/2006/relationships/chart" Target="../charts/chart80.xml"/><Relationship Id="rId22" Type="http://schemas.openxmlformats.org/officeDocument/2006/relationships/chart" Target="../charts/chart81.xml"/><Relationship Id="rId23" Type="http://schemas.openxmlformats.org/officeDocument/2006/relationships/chart" Target="../charts/chart82.xml"/><Relationship Id="rId24" Type="http://schemas.openxmlformats.org/officeDocument/2006/relationships/chart" Target="../charts/chart83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84.xml"/><Relationship Id="rId2" Type="http://schemas.openxmlformats.org/officeDocument/2006/relationships/chart" Target="../charts/chart85.xml"/><Relationship Id="rId3" Type="http://schemas.openxmlformats.org/officeDocument/2006/relationships/chart" Target="../charts/chart86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87.xml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88.xml"/><Relationship Id="rId2" Type="http://schemas.openxmlformats.org/officeDocument/2006/relationships/chart" Target="../charts/chart89.xml"/><Relationship Id="rId3" Type="http://schemas.openxmlformats.org/officeDocument/2006/relationships/chart" Target="../charts/chart90.xml"/><Relationship Id="rId4" Type="http://schemas.openxmlformats.org/officeDocument/2006/relationships/chart" Target="../charts/chart91.xml"/><Relationship Id="rId5" Type="http://schemas.openxmlformats.org/officeDocument/2006/relationships/chart" Target="../charts/chart92.xml"/><Relationship Id="rId6" Type="http://schemas.openxmlformats.org/officeDocument/2006/relationships/chart" Target="../charts/chart93.xml"/><Relationship Id="rId7" Type="http://schemas.openxmlformats.org/officeDocument/2006/relationships/chart" Target="../charts/chart94.xml"/><Relationship Id="rId8" Type="http://schemas.openxmlformats.org/officeDocument/2006/relationships/chart" Target="../charts/chart95.xml"/><Relationship Id="rId9" Type="http://schemas.openxmlformats.org/officeDocument/2006/relationships/chart" Target="../charts/chart96.xml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chart" Target="../charts/chart97.xml"/><Relationship Id="rId2" Type="http://schemas.openxmlformats.org/officeDocument/2006/relationships/chart" Target="../charts/chart98.xml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chart" Target="../charts/chart99.xml"/><Relationship Id="rId2" Type="http://schemas.openxmlformats.org/officeDocument/2006/relationships/chart" Target="../charts/chart100.xml"/><Relationship Id="rId3" Type="http://schemas.openxmlformats.org/officeDocument/2006/relationships/chart" Target="../charts/chart101.xml"/><Relationship Id="rId4" Type="http://schemas.openxmlformats.org/officeDocument/2006/relationships/chart" Target="../charts/chart102.xml"/><Relationship Id="rId5" Type="http://schemas.openxmlformats.org/officeDocument/2006/relationships/chart" Target="../charts/chart103.xml"/><Relationship Id="rId6" Type="http://schemas.openxmlformats.org/officeDocument/2006/relationships/chart" Target="../charts/chart104.xml"/><Relationship Id="rId7" Type="http://schemas.openxmlformats.org/officeDocument/2006/relationships/chart" Target="../charts/chart105.xml"/><Relationship Id="rId8" Type="http://schemas.openxmlformats.org/officeDocument/2006/relationships/chart" Target="../charts/chart106.xml"/><Relationship Id="rId9" Type="http://schemas.openxmlformats.org/officeDocument/2006/relationships/chart" Target="../charts/chart107.xml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chart" Target="../charts/chart108.xml"/><Relationship Id="rId2" Type="http://schemas.openxmlformats.org/officeDocument/2006/relationships/chart" Target="../charts/chart109.xml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chart" Target="../charts/chart110.xml"/><Relationship Id="rId2" Type="http://schemas.openxmlformats.org/officeDocument/2006/relationships/chart" Target="../charts/chart111.xml"/><Relationship Id="rId3" Type="http://schemas.openxmlformats.org/officeDocument/2006/relationships/chart" Target="../charts/chart112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15</xdr:col>
      <xdr:colOff>795600</xdr:colOff>
      <xdr:row>66</xdr:row>
      <xdr:rowOff>89280</xdr:rowOff>
    </xdr:from>
    <xdr:to>
      <xdr:col>19</xdr:col>
      <xdr:colOff>1896840</xdr:colOff>
      <xdr:row>86</xdr:row>
      <xdr:rowOff>75960</xdr:rowOff>
    </xdr:to>
    <xdr:graphicFrame>
      <xdr:nvGraphicFramePr>
        <xdr:cNvPr id="0" name=""/>
        <xdr:cNvGraphicFramePr/>
      </xdr:nvGraphicFramePr>
      <xdr:xfrm>
        <a:off x="14369760" y="10818000"/>
        <a:ext cx="5757120" cy="3237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626400</xdr:colOff>
      <xdr:row>9</xdr:row>
      <xdr:rowOff>140760</xdr:rowOff>
    </xdr:from>
    <xdr:to>
      <xdr:col>19</xdr:col>
      <xdr:colOff>1727640</xdr:colOff>
      <xdr:row>29</xdr:row>
      <xdr:rowOff>127440</xdr:rowOff>
    </xdr:to>
    <xdr:graphicFrame>
      <xdr:nvGraphicFramePr>
        <xdr:cNvPr id="1" name=""/>
        <xdr:cNvGraphicFramePr/>
      </xdr:nvGraphicFramePr>
      <xdr:xfrm>
        <a:off x="14200560" y="1603800"/>
        <a:ext cx="5757120" cy="3237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668520</xdr:colOff>
      <xdr:row>143</xdr:row>
      <xdr:rowOff>140400</xdr:rowOff>
    </xdr:from>
    <xdr:to>
      <xdr:col>19</xdr:col>
      <xdr:colOff>1769760</xdr:colOff>
      <xdr:row>163</xdr:row>
      <xdr:rowOff>127080</xdr:rowOff>
    </xdr:to>
    <xdr:graphicFrame>
      <xdr:nvGraphicFramePr>
        <xdr:cNvPr id="2" name=""/>
        <xdr:cNvGraphicFramePr/>
      </xdr:nvGraphicFramePr>
      <xdr:xfrm>
        <a:off x="14242680" y="23390280"/>
        <a:ext cx="5757120" cy="3237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209880</xdr:colOff>
      <xdr:row>1</xdr:row>
      <xdr:rowOff>2160</xdr:rowOff>
    </xdr:from>
    <xdr:to>
      <xdr:col>16</xdr:col>
      <xdr:colOff>769320</xdr:colOff>
      <xdr:row>28</xdr:row>
      <xdr:rowOff>97560</xdr:rowOff>
    </xdr:to>
    <xdr:sp>
      <xdr:nvSpPr>
        <xdr:cNvPr id="56" name="CustomShape 1_0"/>
        <xdr:cNvSpPr/>
      </xdr:nvSpPr>
      <xdr:spPr>
        <a:xfrm>
          <a:off x="15772320" y="165960"/>
          <a:ext cx="3830760" cy="44845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  <xdr:style>
        <a:lnRef idx="0"/>
        <a:fillRef idx="0"/>
        <a:effectRef idx="0"/>
        <a:fontRef idx="minor"/>
      </xdr:style>
      <xdr:txBody>
        <a:bodyPr lIns="0" rIns="0" tIns="0" bIns="0" anchor="t">
          <a:noAutofit/>
        </a:bodyPr>
        <a:p>
          <a:pPr>
            <a:lnSpc>
              <a:spcPct val="100000"/>
            </a:lnSpc>
          </a:pPr>
          <a:r>
            <a:rPr b="1" lang="en-US" sz="1200" spc="-1" strike="noStrike">
              <a:solidFill>
                <a:srgbClr val="000000"/>
              </a:solidFill>
              <a:latin typeface="Times New Roman"/>
            </a:rPr>
            <a:t>D18Ow taken from gridded dataset </a:t>
          </a:r>
          <a:r>
            <a:rPr b="0" lang="en-US" sz="1200" spc="-1" strike="noStrike">
              <a:solidFill>
                <a:srgbClr val="000000"/>
              </a:solidFill>
              <a:latin typeface="Times New Roman"/>
            </a:rPr>
            <a:t>(LeGrande et al 2006)</a:t>
          </a: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200" spc="-1" strike="noStrike">
              <a:solidFill>
                <a:srgbClr val="000000"/>
              </a:solidFill>
              <a:latin typeface="Times New Roman"/>
            </a:rPr>
            <a:t>Iceland</a:t>
          </a: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200" spc="-1" strike="noStrike">
              <a:solidFill>
                <a:srgbClr val="000000"/>
              </a:solidFill>
              <a:latin typeface="Times New Roman"/>
            </a:rPr>
            <a:t>Location: = 67.5 N, 15.5 W</a:t>
          </a: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200" spc="-1" strike="noStrike">
              <a:solidFill>
                <a:srgbClr val="000000"/>
              </a:solidFill>
              <a:latin typeface="Times New Roman"/>
            </a:rPr>
            <a:t>Depth = 10 m</a:t>
          </a: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200" spc="-1" strike="noStrike">
              <a:solidFill>
                <a:srgbClr val="000000"/>
              </a:solidFill>
              <a:latin typeface="Times New Roman"/>
            </a:rPr>
            <a:t>Baltic Sea</a:t>
          </a: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200" spc="-1" strike="noStrike">
              <a:solidFill>
                <a:srgbClr val="000000"/>
              </a:solidFill>
              <a:latin typeface="Times New Roman"/>
            </a:rPr>
            <a:t>Location = 57.5 N, 11.5 E</a:t>
          </a: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200" spc="-1" strike="noStrike">
              <a:solidFill>
                <a:srgbClr val="000000"/>
              </a:solidFill>
              <a:latin typeface="Times New Roman"/>
            </a:rPr>
            <a:t>Depth = 20 m</a:t>
          </a: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200" spc="-1" strike="noStrike">
              <a:solidFill>
                <a:srgbClr val="000000"/>
              </a:solidFill>
              <a:latin typeface="Times New Roman"/>
            </a:rPr>
            <a:t>Norwegian Trench</a:t>
          </a: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200" spc="-1" strike="noStrike">
              <a:solidFill>
                <a:srgbClr val="000000"/>
              </a:solidFill>
              <a:latin typeface="Times New Roman"/>
            </a:rPr>
            <a:t>Location = 59.5 N, 4.5 E</a:t>
          </a: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200" spc="-1" strike="noStrike">
              <a:solidFill>
                <a:srgbClr val="000000"/>
              </a:solidFill>
              <a:latin typeface="Times New Roman"/>
            </a:rPr>
            <a:t>Depth = 240 m</a:t>
          </a: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200" spc="-1" strike="noStrike">
              <a:solidFill>
                <a:srgbClr val="000000"/>
              </a:solidFill>
              <a:latin typeface="Times New Roman"/>
            </a:rPr>
            <a:t>Viking Bank</a:t>
          </a: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200" spc="-1" strike="noStrike">
              <a:solidFill>
                <a:srgbClr val="000000"/>
              </a:solidFill>
              <a:latin typeface="Times New Roman"/>
            </a:rPr>
            <a:t>Location = 60.5N 3.5 E</a:t>
          </a: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en-US" sz="1200" spc="-1" strike="noStrike">
              <a:solidFill>
                <a:srgbClr val="000000"/>
              </a:solidFill>
              <a:latin typeface="Times New Roman"/>
            </a:rPr>
            <a:t>Depth = 100 m</a:t>
          </a: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en-US" sz="12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en-US" sz="1200" spc="-1" strike="noStrike"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20</xdr:col>
      <xdr:colOff>46440</xdr:colOff>
      <xdr:row>43</xdr:row>
      <xdr:rowOff>48240</xdr:rowOff>
    </xdr:from>
    <xdr:to>
      <xdr:col>31</xdr:col>
      <xdr:colOff>337320</xdr:colOff>
      <xdr:row>64</xdr:row>
      <xdr:rowOff>147960</xdr:rowOff>
    </xdr:to>
    <xdr:graphicFrame>
      <xdr:nvGraphicFramePr>
        <xdr:cNvPr id="3" name="Chart 1_0"/>
        <xdr:cNvGraphicFramePr/>
      </xdr:nvGraphicFramePr>
      <xdr:xfrm>
        <a:off x="18554040" y="8093520"/>
        <a:ext cx="8458200" cy="406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177120</xdr:colOff>
      <xdr:row>21</xdr:row>
      <xdr:rowOff>185760</xdr:rowOff>
    </xdr:from>
    <xdr:to>
      <xdr:col>28</xdr:col>
      <xdr:colOff>428400</xdr:colOff>
      <xdr:row>37</xdr:row>
      <xdr:rowOff>47520</xdr:rowOff>
    </xdr:to>
    <xdr:graphicFrame>
      <xdr:nvGraphicFramePr>
        <xdr:cNvPr id="4" name="Chart 1_1"/>
        <xdr:cNvGraphicFramePr/>
      </xdr:nvGraphicFramePr>
      <xdr:xfrm>
        <a:off x="20392200" y="4039920"/>
        <a:ext cx="4510080" cy="2909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119</xdr:col>
      <xdr:colOff>32040</xdr:colOff>
      <xdr:row>23</xdr:row>
      <xdr:rowOff>97920</xdr:rowOff>
    </xdr:from>
    <xdr:to>
      <xdr:col>120</xdr:col>
      <xdr:colOff>890280</xdr:colOff>
      <xdr:row>38</xdr:row>
      <xdr:rowOff>150480</xdr:rowOff>
    </xdr:to>
    <xdr:graphicFrame>
      <xdr:nvGraphicFramePr>
        <xdr:cNvPr id="5" name="Chart 4_0"/>
        <xdr:cNvGraphicFramePr/>
      </xdr:nvGraphicFramePr>
      <xdr:xfrm>
        <a:off x="104426640" y="4333320"/>
        <a:ext cx="4929120" cy="2909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83</xdr:col>
      <xdr:colOff>45000</xdr:colOff>
      <xdr:row>19</xdr:row>
      <xdr:rowOff>90360</xdr:rowOff>
    </xdr:from>
    <xdr:to>
      <xdr:col>89</xdr:col>
      <xdr:colOff>360000</xdr:colOff>
      <xdr:row>34</xdr:row>
      <xdr:rowOff>142560</xdr:rowOff>
    </xdr:to>
    <xdr:graphicFrame>
      <xdr:nvGraphicFramePr>
        <xdr:cNvPr id="6" name="Chart 5_0"/>
        <xdr:cNvGraphicFramePr/>
      </xdr:nvGraphicFramePr>
      <xdr:xfrm>
        <a:off x="73887840" y="3563640"/>
        <a:ext cx="4716000" cy="2909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84</xdr:col>
      <xdr:colOff>15120</xdr:colOff>
      <xdr:row>44</xdr:row>
      <xdr:rowOff>173160</xdr:rowOff>
    </xdr:from>
    <xdr:to>
      <xdr:col>91</xdr:col>
      <xdr:colOff>314640</xdr:colOff>
      <xdr:row>60</xdr:row>
      <xdr:rowOff>41040</xdr:rowOff>
    </xdr:to>
    <xdr:graphicFrame>
      <xdr:nvGraphicFramePr>
        <xdr:cNvPr id="7" name="Chart 6_0"/>
        <xdr:cNvGraphicFramePr/>
      </xdr:nvGraphicFramePr>
      <xdr:xfrm>
        <a:off x="75393360" y="8408880"/>
        <a:ext cx="4716000" cy="2909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100</xdr:col>
      <xdr:colOff>590040</xdr:colOff>
      <xdr:row>35</xdr:row>
      <xdr:rowOff>149760</xdr:rowOff>
    </xdr:from>
    <xdr:to>
      <xdr:col>108</xdr:col>
      <xdr:colOff>712800</xdr:colOff>
      <xdr:row>57</xdr:row>
      <xdr:rowOff>15480</xdr:rowOff>
    </xdr:to>
    <xdr:graphicFrame>
      <xdr:nvGraphicFramePr>
        <xdr:cNvPr id="8" name="Chart 1_2"/>
        <xdr:cNvGraphicFramePr/>
      </xdr:nvGraphicFramePr>
      <xdr:xfrm>
        <a:off x="88401960" y="6671160"/>
        <a:ext cx="8078040" cy="4056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102</xdr:col>
      <xdr:colOff>448560</xdr:colOff>
      <xdr:row>18</xdr:row>
      <xdr:rowOff>45720</xdr:rowOff>
    </xdr:from>
    <xdr:to>
      <xdr:col>109</xdr:col>
      <xdr:colOff>31680</xdr:colOff>
      <xdr:row>33</xdr:row>
      <xdr:rowOff>97920</xdr:rowOff>
    </xdr:to>
    <xdr:graphicFrame>
      <xdr:nvGraphicFramePr>
        <xdr:cNvPr id="9" name="Chart 8_0"/>
        <xdr:cNvGraphicFramePr/>
      </xdr:nvGraphicFramePr>
      <xdr:xfrm>
        <a:off x="91814760" y="3328560"/>
        <a:ext cx="4722120" cy="2909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19</xdr:col>
      <xdr:colOff>500760</xdr:colOff>
      <xdr:row>66</xdr:row>
      <xdr:rowOff>133920</xdr:rowOff>
    </xdr:from>
    <xdr:to>
      <xdr:col>32</xdr:col>
      <xdr:colOff>388440</xdr:colOff>
      <xdr:row>101</xdr:row>
      <xdr:rowOff>110520</xdr:rowOff>
    </xdr:to>
    <xdr:graphicFrame>
      <xdr:nvGraphicFramePr>
        <xdr:cNvPr id="10" name="Chart 2_0"/>
        <xdr:cNvGraphicFramePr/>
      </xdr:nvGraphicFramePr>
      <xdr:xfrm>
        <a:off x="18466560" y="12516120"/>
        <a:ext cx="9409680" cy="6422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40</xdr:col>
      <xdr:colOff>255960</xdr:colOff>
      <xdr:row>54</xdr:row>
      <xdr:rowOff>137880</xdr:rowOff>
    </xdr:from>
    <xdr:to>
      <xdr:col>51</xdr:col>
      <xdr:colOff>738360</xdr:colOff>
      <xdr:row>76</xdr:row>
      <xdr:rowOff>50400</xdr:rowOff>
    </xdr:to>
    <xdr:graphicFrame>
      <xdr:nvGraphicFramePr>
        <xdr:cNvPr id="11" name="Chart 1_3"/>
        <xdr:cNvGraphicFramePr/>
      </xdr:nvGraphicFramePr>
      <xdr:xfrm>
        <a:off x="34726680" y="10278720"/>
        <a:ext cx="8457480" cy="3995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42</xdr:col>
      <xdr:colOff>177120</xdr:colOff>
      <xdr:row>21</xdr:row>
      <xdr:rowOff>185760</xdr:rowOff>
    </xdr:from>
    <xdr:to>
      <xdr:col>48</xdr:col>
      <xdr:colOff>428400</xdr:colOff>
      <xdr:row>37</xdr:row>
      <xdr:rowOff>47520</xdr:rowOff>
    </xdr:to>
    <xdr:graphicFrame>
      <xdr:nvGraphicFramePr>
        <xdr:cNvPr id="12" name="Chart 13_0"/>
        <xdr:cNvGraphicFramePr/>
      </xdr:nvGraphicFramePr>
      <xdr:xfrm>
        <a:off x="36163080" y="4039920"/>
        <a:ext cx="4510080" cy="2909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61</xdr:col>
      <xdr:colOff>248040</xdr:colOff>
      <xdr:row>78</xdr:row>
      <xdr:rowOff>99360</xdr:rowOff>
    </xdr:from>
    <xdr:to>
      <xdr:col>70</xdr:col>
      <xdr:colOff>613080</xdr:colOff>
      <xdr:row>100</xdr:row>
      <xdr:rowOff>8640</xdr:rowOff>
    </xdr:to>
    <xdr:graphicFrame>
      <xdr:nvGraphicFramePr>
        <xdr:cNvPr id="13" name="Chart 1_4"/>
        <xdr:cNvGraphicFramePr/>
      </xdr:nvGraphicFramePr>
      <xdr:xfrm>
        <a:off x="51109920" y="14691600"/>
        <a:ext cx="8458200" cy="3960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64</xdr:col>
      <xdr:colOff>5760</xdr:colOff>
      <xdr:row>61</xdr:row>
      <xdr:rowOff>37440</xdr:rowOff>
    </xdr:from>
    <xdr:to>
      <xdr:col>70</xdr:col>
      <xdr:colOff>297000</xdr:colOff>
      <xdr:row>77</xdr:row>
      <xdr:rowOff>18720</xdr:rowOff>
    </xdr:to>
    <xdr:graphicFrame>
      <xdr:nvGraphicFramePr>
        <xdr:cNvPr id="14" name="Chart 16_0"/>
        <xdr:cNvGraphicFramePr/>
      </xdr:nvGraphicFramePr>
      <xdr:xfrm>
        <a:off x="54741960" y="11499120"/>
        <a:ext cx="4510080" cy="2927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118</xdr:col>
      <xdr:colOff>164520</xdr:colOff>
      <xdr:row>40</xdr:row>
      <xdr:rowOff>34920</xdr:rowOff>
    </xdr:from>
    <xdr:to>
      <xdr:col>124</xdr:col>
      <xdr:colOff>203760</xdr:colOff>
      <xdr:row>60</xdr:row>
      <xdr:rowOff>168120</xdr:rowOff>
    </xdr:to>
    <xdr:graphicFrame>
      <xdr:nvGraphicFramePr>
        <xdr:cNvPr id="15" name="Chart 1_5"/>
        <xdr:cNvGraphicFramePr/>
      </xdr:nvGraphicFramePr>
      <xdr:xfrm>
        <a:off x="103746240" y="7508520"/>
        <a:ext cx="8906400" cy="393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80</xdr:col>
      <xdr:colOff>500760</xdr:colOff>
      <xdr:row>39</xdr:row>
      <xdr:rowOff>83520</xdr:rowOff>
    </xdr:from>
    <xdr:to>
      <xdr:col>85</xdr:col>
      <xdr:colOff>239400</xdr:colOff>
      <xdr:row>60</xdr:row>
      <xdr:rowOff>29880</xdr:rowOff>
    </xdr:to>
    <xdr:graphicFrame>
      <xdr:nvGraphicFramePr>
        <xdr:cNvPr id="16" name="Chart 1_6"/>
        <xdr:cNvGraphicFramePr/>
      </xdr:nvGraphicFramePr>
      <xdr:xfrm>
        <a:off x="68068440" y="7366680"/>
        <a:ext cx="8077320" cy="3940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138</xdr:col>
      <xdr:colOff>32400</xdr:colOff>
      <xdr:row>23</xdr:row>
      <xdr:rowOff>97920</xdr:rowOff>
    </xdr:from>
    <xdr:to>
      <xdr:col>139</xdr:col>
      <xdr:colOff>890640</xdr:colOff>
      <xdr:row>38</xdr:row>
      <xdr:rowOff>150480</xdr:rowOff>
    </xdr:to>
    <xdr:graphicFrame>
      <xdr:nvGraphicFramePr>
        <xdr:cNvPr id="17" name="Chart 25_0"/>
        <xdr:cNvGraphicFramePr/>
      </xdr:nvGraphicFramePr>
      <xdr:xfrm>
        <a:off x="123622920" y="4333320"/>
        <a:ext cx="4929120" cy="2909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137</xdr:col>
      <xdr:colOff>164880</xdr:colOff>
      <xdr:row>40</xdr:row>
      <xdr:rowOff>34920</xdr:rowOff>
    </xdr:from>
    <xdr:to>
      <xdr:col>143</xdr:col>
      <xdr:colOff>204120</xdr:colOff>
      <xdr:row>60</xdr:row>
      <xdr:rowOff>168120</xdr:rowOff>
    </xdr:to>
    <xdr:graphicFrame>
      <xdr:nvGraphicFramePr>
        <xdr:cNvPr id="18" name="Chart 1_7"/>
        <xdr:cNvGraphicFramePr/>
      </xdr:nvGraphicFramePr>
      <xdr:xfrm>
        <a:off x="122942520" y="7508520"/>
        <a:ext cx="8906400" cy="393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157</xdr:col>
      <xdr:colOff>32040</xdr:colOff>
      <xdr:row>23</xdr:row>
      <xdr:rowOff>97920</xdr:rowOff>
    </xdr:from>
    <xdr:to>
      <xdr:col>158</xdr:col>
      <xdr:colOff>889920</xdr:colOff>
      <xdr:row>38</xdr:row>
      <xdr:rowOff>150480</xdr:rowOff>
    </xdr:to>
    <xdr:graphicFrame>
      <xdr:nvGraphicFramePr>
        <xdr:cNvPr id="19" name="Chart 27_0"/>
        <xdr:cNvGraphicFramePr/>
      </xdr:nvGraphicFramePr>
      <xdr:xfrm>
        <a:off x="142818480" y="4333320"/>
        <a:ext cx="4929120" cy="2909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156</xdr:col>
      <xdr:colOff>164880</xdr:colOff>
      <xdr:row>40</xdr:row>
      <xdr:rowOff>34920</xdr:rowOff>
    </xdr:from>
    <xdr:to>
      <xdr:col>162</xdr:col>
      <xdr:colOff>204120</xdr:colOff>
      <xdr:row>60</xdr:row>
      <xdr:rowOff>168120</xdr:rowOff>
    </xdr:to>
    <xdr:graphicFrame>
      <xdr:nvGraphicFramePr>
        <xdr:cNvPr id="20" name="Chart 1_8"/>
        <xdr:cNvGraphicFramePr/>
      </xdr:nvGraphicFramePr>
      <xdr:xfrm>
        <a:off x="142138800" y="7508520"/>
        <a:ext cx="8906040" cy="393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175</xdr:col>
      <xdr:colOff>164520</xdr:colOff>
      <xdr:row>44</xdr:row>
      <xdr:rowOff>8280</xdr:rowOff>
    </xdr:from>
    <xdr:to>
      <xdr:col>181</xdr:col>
      <xdr:colOff>256320</xdr:colOff>
      <xdr:row>64</xdr:row>
      <xdr:rowOff>167040</xdr:rowOff>
    </xdr:to>
    <xdr:graphicFrame>
      <xdr:nvGraphicFramePr>
        <xdr:cNvPr id="21" name="Chart 1_9"/>
        <xdr:cNvGraphicFramePr/>
      </xdr:nvGraphicFramePr>
      <xdr:xfrm>
        <a:off x="161334360" y="8244000"/>
        <a:ext cx="8906760" cy="393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176</xdr:col>
      <xdr:colOff>0</xdr:colOff>
      <xdr:row>22</xdr:row>
      <xdr:rowOff>38520</xdr:rowOff>
    </xdr:from>
    <xdr:to>
      <xdr:col>177</xdr:col>
      <xdr:colOff>857880</xdr:colOff>
      <xdr:row>37</xdr:row>
      <xdr:rowOff>90720</xdr:rowOff>
    </xdr:to>
    <xdr:graphicFrame>
      <xdr:nvGraphicFramePr>
        <xdr:cNvPr id="22" name="Chart 31_0"/>
        <xdr:cNvGraphicFramePr/>
      </xdr:nvGraphicFramePr>
      <xdr:xfrm>
        <a:off x="161982720" y="4083120"/>
        <a:ext cx="4928760" cy="2909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194</xdr:col>
      <xdr:colOff>164520</xdr:colOff>
      <xdr:row>40</xdr:row>
      <xdr:rowOff>34920</xdr:rowOff>
    </xdr:from>
    <xdr:to>
      <xdr:col>200</xdr:col>
      <xdr:colOff>256320</xdr:colOff>
      <xdr:row>60</xdr:row>
      <xdr:rowOff>168120</xdr:rowOff>
    </xdr:to>
    <xdr:graphicFrame>
      <xdr:nvGraphicFramePr>
        <xdr:cNvPr id="23" name="Chart 1_10"/>
        <xdr:cNvGraphicFramePr/>
      </xdr:nvGraphicFramePr>
      <xdr:xfrm>
        <a:off x="180478440" y="7508520"/>
        <a:ext cx="8906760" cy="393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195</xdr:col>
      <xdr:colOff>0</xdr:colOff>
      <xdr:row>22</xdr:row>
      <xdr:rowOff>38520</xdr:rowOff>
    </xdr:from>
    <xdr:to>
      <xdr:col>196</xdr:col>
      <xdr:colOff>857880</xdr:colOff>
      <xdr:row>37</xdr:row>
      <xdr:rowOff>90720</xdr:rowOff>
    </xdr:to>
    <xdr:graphicFrame>
      <xdr:nvGraphicFramePr>
        <xdr:cNvPr id="24" name="Chart 33_0"/>
        <xdr:cNvGraphicFramePr/>
      </xdr:nvGraphicFramePr>
      <xdr:xfrm>
        <a:off x="181126440" y="4083120"/>
        <a:ext cx="4929120" cy="2909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213</xdr:col>
      <xdr:colOff>164520</xdr:colOff>
      <xdr:row>40</xdr:row>
      <xdr:rowOff>34920</xdr:rowOff>
    </xdr:from>
    <xdr:to>
      <xdr:col>219</xdr:col>
      <xdr:colOff>256320</xdr:colOff>
      <xdr:row>60</xdr:row>
      <xdr:rowOff>168120</xdr:rowOff>
    </xdr:to>
    <xdr:graphicFrame>
      <xdr:nvGraphicFramePr>
        <xdr:cNvPr id="25" name="Chart 1_11"/>
        <xdr:cNvGraphicFramePr/>
      </xdr:nvGraphicFramePr>
      <xdr:xfrm>
        <a:off x="199622160" y="7508520"/>
        <a:ext cx="8907120" cy="393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214</xdr:col>
      <xdr:colOff>0</xdr:colOff>
      <xdr:row>22</xdr:row>
      <xdr:rowOff>38520</xdr:rowOff>
    </xdr:from>
    <xdr:to>
      <xdr:col>215</xdr:col>
      <xdr:colOff>857880</xdr:colOff>
      <xdr:row>37</xdr:row>
      <xdr:rowOff>90720</xdr:rowOff>
    </xdr:to>
    <xdr:graphicFrame>
      <xdr:nvGraphicFramePr>
        <xdr:cNvPr id="26" name="Chart 35_0"/>
        <xdr:cNvGraphicFramePr/>
      </xdr:nvGraphicFramePr>
      <xdr:xfrm>
        <a:off x="200270520" y="4083120"/>
        <a:ext cx="4928760" cy="2909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42</xdr:col>
      <xdr:colOff>568080</xdr:colOff>
      <xdr:row>32</xdr:row>
      <xdr:rowOff>150120</xdr:rowOff>
    </xdr:from>
    <xdr:to>
      <xdr:col>55</xdr:col>
      <xdr:colOff>272520</xdr:colOff>
      <xdr:row>60</xdr:row>
      <xdr:rowOff>95400</xdr:rowOff>
    </xdr:to>
    <xdr:graphicFrame>
      <xdr:nvGraphicFramePr>
        <xdr:cNvPr id="27" name="Chart 2_1"/>
        <xdr:cNvGraphicFramePr/>
      </xdr:nvGraphicFramePr>
      <xdr:xfrm>
        <a:off x="39887640" y="6233400"/>
        <a:ext cx="7695360" cy="527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42</xdr:col>
      <xdr:colOff>500400</xdr:colOff>
      <xdr:row>4</xdr:row>
      <xdr:rowOff>104760</xdr:rowOff>
    </xdr:from>
    <xdr:to>
      <xdr:col>55</xdr:col>
      <xdr:colOff>204840</xdr:colOff>
      <xdr:row>32</xdr:row>
      <xdr:rowOff>50040</xdr:rowOff>
    </xdr:to>
    <xdr:graphicFrame>
      <xdr:nvGraphicFramePr>
        <xdr:cNvPr id="28" name="Chart 4_1"/>
        <xdr:cNvGraphicFramePr/>
      </xdr:nvGraphicFramePr>
      <xdr:xfrm>
        <a:off x="39819960" y="853920"/>
        <a:ext cx="7695360" cy="5279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55</xdr:col>
      <xdr:colOff>500400</xdr:colOff>
      <xdr:row>24</xdr:row>
      <xdr:rowOff>37440</xdr:rowOff>
    </xdr:from>
    <xdr:to>
      <xdr:col>68</xdr:col>
      <xdr:colOff>204840</xdr:colOff>
      <xdr:row>51</xdr:row>
      <xdr:rowOff>177120</xdr:rowOff>
    </xdr:to>
    <xdr:graphicFrame>
      <xdr:nvGraphicFramePr>
        <xdr:cNvPr id="29" name="Chart 6_1"/>
        <xdr:cNvGraphicFramePr/>
      </xdr:nvGraphicFramePr>
      <xdr:xfrm>
        <a:off x="47810880" y="4596480"/>
        <a:ext cx="7695360" cy="528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16</xdr:col>
      <xdr:colOff>1247400</xdr:colOff>
      <xdr:row>9</xdr:row>
      <xdr:rowOff>0</xdr:rowOff>
    </xdr:from>
    <xdr:to>
      <xdr:col>22</xdr:col>
      <xdr:colOff>24480</xdr:colOff>
      <xdr:row>28</xdr:row>
      <xdr:rowOff>149400</xdr:rowOff>
    </xdr:to>
    <xdr:graphicFrame>
      <xdr:nvGraphicFramePr>
        <xdr:cNvPr id="30" name=""/>
        <xdr:cNvGraphicFramePr/>
      </xdr:nvGraphicFramePr>
      <xdr:xfrm>
        <a:off x="17814960" y="1463040"/>
        <a:ext cx="5757120" cy="3237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15</xdr:col>
      <xdr:colOff>155520</xdr:colOff>
      <xdr:row>36</xdr:row>
      <xdr:rowOff>101160</xdr:rowOff>
    </xdr:from>
    <xdr:to>
      <xdr:col>27</xdr:col>
      <xdr:colOff>726480</xdr:colOff>
      <xdr:row>57</xdr:row>
      <xdr:rowOff>176760</xdr:rowOff>
    </xdr:to>
    <xdr:graphicFrame>
      <xdr:nvGraphicFramePr>
        <xdr:cNvPr id="31" name="Chart 1_12"/>
        <xdr:cNvGraphicFramePr/>
      </xdr:nvGraphicFramePr>
      <xdr:xfrm>
        <a:off x="11324520" y="7041600"/>
        <a:ext cx="8458200" cy="4075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177120</xdr:colOff>
      <xdr:row>20</xdr:row>
      <xdr:rowOff>147240</xdr:rowOff>
    </xdr:from>
    <xdr:to>
      <xdr:col>25</xdr:col>
      <xdr:colOff>225000</xdr:colOff>
      <xdr:row>36</xdr:row>
      <xdr:rowOff>9000</xdr:rowOff>
    </xdr:to>
    <xdr:graphicFrame>
      <xdr:nvGraphicFramePr>
        <xdr:cNvPr id="32" name="Chart 1_13"/>
        <xdr:cNvGraphicFramePr/>
      </xdr:nvGraphicFramePr>
      <xdr:xfrm>
        <a:off x="13487760" y="4039560"/>
        <a:ext cx="4510800" cy="2909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500400</xdr:colOff>
      <xdr:row>65</xdr:row>
      <xdr:rowOff>88920</xdr:rowOff>
    </xdr:from>
    <xdr:to>
      <xdr:col>29</xdr:col>
      <xdr:colOff>323280</xdr:colOff>
      <xdr:row>100</xdr:row>
      <xdr:rowOff>65880</xdr:rowOff>
    </xdr:to>
    <xdr:graphicFrame>
      <xdr:nvGraphicFramePr>
        <xdr:cNvPr id="33" name="Chart 2_2"/>
        <xdr:cNvGraphicFramePr/>
      </xdr:nvGraphicFramePr>
      <xdr:xfrm>
        <a:off x="11669400" y="12515760"/>
        <a:ext cx="9411120" cy="6422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38</xdr:col>
      <xdr:colOff>348840</xdr:colOff>
      <xdr:row>19</xdr:row>
      <xdr:rowOff>110160</xdr:rowOff>
    </xdr:from>
    <xdr:to>
      <xdr:col>45</xdr:col>
      <xdr:colOff>396720</xdr:colOff>
      <xdr:row>34</xdr:row>
      <xdr:rowOff>166320</xdr:rowOff>
    </xdr:to>
    <xdr:graphicFrame>
      <xdr:nvGraphicFramePr>
        <xdr:cNvPr id="34" name="Chart 13_1"/>
        <xdr:cNvGraphicFramePr/>
      </xdr:nvGraphicFramePr>
      <xdr:xfrm>
        <a:off x="27686160" y="3812040"/>
        <a:ext cx="4510440" cy="2913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57</xdr:col>
      <xdr:colOff>248040</xdr:colOff>
      <xdr:row>77</xdr:row>
      <xdr:rowOff>55080</xdr:rowOff>
    </xdr:from>
    <xdr:to>
      <xdr:col>69</xdr:col>
      <xdr:colOff>401400</xdr:colOff>
      <xdr:row>98</xdr:row>
      <xdr:rowOff>148320</xdr:rowOff>
    </xdr:to>
    <xdr:graphicFrame>
      <xdr:nvGraphicFramePr>
        <xdr:cNvPr id="35" name="Chart 1_14"/>
        <xdr:cNvGraphicFramePr/>
      </xdr:nvGraphicFramePr>
      <xdr:xfrm>
        <a:off x="40752720" y="14691600"/>
        <a:ext cx="8458920" cy="3960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60</xdr:col>
      <xdr:colOff>221760</xdr:colOff>
      <xdr:row>17</xdr:row>
      <xdr:rowOff>102600</xdr:rowOff>
    </xdr:from>
    <xdr:to>
      <xdr:col>67</xdr:col>
      <xdr:colOff>269640</xdr:colOff>
      <xdr:row>32</xdr:row>
      <xdr:rowOff>158760</xdr:rowOff>
    </xdr:to>
    <xdr:graphicFrame>
      <xdr:nvGraphicFramePr>
        <xdr:cNvPr id="36" name="Chart 16_1"/>
        <xdr:cNvGraphicFramePr/>
      </xdr:nvGraphicFramePr>
      <xdr:xfrm>
        <a:off x="42868080" y="3423600"/>
        <a:ext cx="4510800" cy="2913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37</xdr:col>
      <xdr:colOff>155160</xdr:colOff>
      <xdr:row>36</xdr:row>
      <xdr:rowOff>149400</xdr:rowOff>
    </xdr:from>
    <xdr:to>
      <xdr:col>49</xdr:col>
      <xdr:colOff>306720</xdr:colOff>
      <xdr:row>58</xdr:row>
      <xdr:rowOff>18360</xdr:rowOff>
    </xdr:to>
    <xdr:graphicFrame>
      <xdr:nvGraphicFramePr>
        <xdr:cNvPr id="37" name="Chart 1_15"/>
        <xdr:cNvGraphicFramePr/>
      </xdr:nvGraphicFramePr>
      <xdr:xfrm>
        <a:off x="26633160" y="7089840"/>
        <a:ext cx="8457480" cy="405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57</xdr:col>
      <xdr:colOff>92880</xdr:colOff>
      <xdr:row>36</xdr:row>
      <xdr:rowOff>36720</xdr:rowOff>
    </xdr:from>
    <xdr:to>
      <xdr:col>69</xdr:col>
      <xdr:colOff>237960</xdr:colOff>
      <xdr:row>57</xdr:row>
      <xdr:rowOff>94680</xdr:rowOff>
    </xdr:to>
    <xdr:graphicFrame>
      <xdr:nvGraphicFramePr>
        <xdr:cNvPr id="38" name="Chart 1_16"/>
        <xdr:cNvGraphicFramePr/>
      </xdr:nvGraphicFramePr>
      <xdr:xfrm>
        <a:off x="40597560" y="6977160"/>
        <a:ext cx="8450640" cy="405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507960</xdr:colOff>
      <xdr:row>66</xdr:row>
      <xdr:rowOff>141840</xdr:rowOff>
    </xdr:from>
    <xdr:to>
      <xdr:col>19</xdr:col>
      <xdr:colOff>190440</xdr:colOff>
      <xdr:row>88</xdr:row>
      <xdr:rowOff>175320</xdr:rowOff>
    </xdr:to>
    <xdr:graphicFrame>
      <xdr:nvGraphicFramePr>
        <xdr:cNvPr id="39" name="Chart 1_17"/>
        <xdr:cNvGraphicFramePr/>
      </xdr:nvGraphicFramePr>
      <xdr:xfrm>
        <a:off x="5674680" y="12752640"/>
        <a:ext cx="8467920" cy="4084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351360</xdr:colOff>
      <xdr:row>33</xdr:row>
      <xdr:rowOff>135360</xdr:rowOff>
    </xdr:from>
    <xdr:to>
      <xdr:col>25</xdr:col>
      <xdr:colOff>55800</xdr:colOff>
      <xdr:row>61</xdr:row>
      <xdr:rowOff>80640</xdr:rowOff>
    </xdr:to>
    <xdr:graphicFrame>
      <xdr:nvGraphicFramePr>
        <xdr:cNvPr id="40" name="Chart 2_3"/>
        <xdr:cNvGraphicFramePr/>
      </xdr:nvGraphicFramePr>
      <xdr:xfrm>
        <a:off x="11819880" y="6212160"/>
        <a:ext cx="7695360" cy="5101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179280</xdr:colOff>
      <xdr:row>2</xdr:row>
      <xdr:rowOff>141840</xdr:rowOff>
    </xdr:from>
    <xdr:to>
      <xdr:col>24</xdr:col>
      <xdr:colOff>496080</xdr:colOff>
      <xdr:row>30</xdr:row>
      <xdr:rowOff>87120</xdr:rowOff>
    </xdr:to>
    <xdr:graphicFrame>
      <xdr:nvGraphicFramePr>
        <xdr:cNvPr id="41" name="Chart 4_2"/>
        <xdr:cNvGraphicFramePr/>
      </xdr:nvGraphicFramePr>
      <xdr:xfrm>
        <a:off x="11647800" y="510120"/>
        <a:ext cx="7692840" cy="5101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15</xdr:col>
      <xdr:colOff>155520</xdr:colOff>
      <xdr:row>36</xdr:row>
      <xdr:rowOff>101160</xdr:rowOff>
    </xdr:from>
    <xdr:to>
      <xdr:col>27</xdr:col>
      <xdr:colOff>726480</xdr:colOff>
      <xdr:row>57</xdr:row>
      <xdr:rowOff>176760</xdr:rowOff>
    </xdr:to>
    <xdr:graphicFrame>
      <xdr:nvGraphicFramePr>
        <xdr:cNvPr id="42" name="Chart 1_18"/>
        <xdr:cNvGraphicFramePr/>
      </xdr:nvGraphicFramePr>
      <xdr:xfrm>
        <a:off x="11324520" y="7041600"/>
        <a:ext cx="8458200" cy="4075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177120</xdr:colOff>
      <xdr:row>20</xdr:row>
      <xdr:rowOff>147240</xdr:rowOff>
    </xdr:from>
    <xdr:to>
      <xdr:col>25</xdr:col>
      <xdr:colOff>225000</xdr:colOff>
      <xdr:row>36</xdr:row>
      <xdr:rowOff>9000</xdr:rowOff>
    </xdr:to>
    <xdr:graphicFrame>
      <xdr:nvGraphicFramePr>
        <xdr:cNvPr id="43" name="Chart 1_19"/>
        <xdr:cNvGraphicFramePr/>
      </xdr:nvGraphicFramePr>
      <xdr:xfrm>
        <a:off x="13487760" y="4039560"/>
        <a:ext cx="4510800" cy="2909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500400</xdr:colOff>
      <xdr:row>65</xdr:row>
      <xdr:rowOff>88920</xdr:rowOff>
    </xdr:from>
    <xdr:to>
      <xdr:col>29</xdr:col>
      <xdr:colOff>323280</xdr:colOff>
      <xdr:row>100</xdr:row>
      <xdr:rowOff>65880</xdr:rowOff>
    </xdr:to>
    <xdr:graphicFrame>
      <xdr:nvGraphicFramePr>
        <xdr:cNvPr id="44" name="Chart 2_4"/>
        <xdr:cNvGraphicFramePr/>
      </xdr:nvGraphicFramePr>
      <xdr:xfrm>
        <a:off x="11669400" y="12515760"/>
        <a:ext cx="9411120" cy="6422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38</xdr:col>
      <xdr:colOff>348840</xdr:colOff>
      <xdr:row>19</xdr:row>
      <xdr:rowOff>110160</xdr:rowOff>
    </xdr:from>
    <xdr:to>
      <xdr:col>45</xdr:col>
      <xdr:colOff>396720</xdr:colOff>
      <xdr:row>34</xdr:row>
      <xdr:rowOff>166320</xdr:rowOff>
    </xdr:to>
    <xdr:graphicFrame>
      <xdr:nvGraphicFramePr>
        <xdr:cNvPr id="45" name="Chart 13_2"/>
        <xdr:cNvGraphicFramePr/>
      </xdr:nvGraphicFramePr>
      <xdr:xfrm>
        <a:off x="27686160" y="3812040"/>
        <a:ext cx="4510440" cy="2913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57</xdr:col>
      <xdr:colOff>248040</xdr:colOff>
      <xdr:row>77</xdr:row>
      <xdr:rowOff>55080</xdr:rowOff>
    </xdr:from>
    <xdr:to>
      <xdr:col>69</xdr:col>
      <xdr:colOff>401400</xdr:colOff>
      <xdr:row>98</xdr:row>
      <xdr:rowOff>148320</xdr:rowOff>
    </xdr:to>
    <xdr:graphicFrame>
      <xdr:nvGraphicFramePr>
        <xdr:cNvPr id="46" name="Chart 1_20"/>
        <xdr:cNvGraphicFramePr/>
      </xdr:nvGraphicFramePr>
      <xdr:xfrm>
        <a:off x="40752720" y="14691600"/>
        <a:ext cx="8458920" cy="3960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60</xdr:col>
      <xdr:colOff>438480</xdr:colOff>
      <xdr:row>21</xdr:row>
      <xdr:rowOff>140040</xdr:rowOff>
    </xdr:from>
    <xdr:to>
      <xdr:col>67</xdr:col>
      <xdr:colOff>486360</xdr:colOff>
      <xdr:row>37</xdr:row>
      <xdr:rowOff>1800</xdr:rowOff>
    </xdr:to>
    <xdr:graphicFrame>
      <xdr:nvGraphicFramePr>
        <xdr:cNvPr id="47" name="Chart 16_2"/>
        <xdr:cNvGraphicFramePr/>
      </xdr:nvGraphicFramePr>
      <xdr:xfrm>
        <a:off x="43084800" y="4222800"/>
        <a:ext cx="4510800" cy="2909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7560</xdr:colOff>
      <xdr:row>78</xdr:row>
      <xdr:rowOff>97200</xdr:rowOff>
    </xdr:from>
    <xdr:to>
      <xdr:col>27</xdr:col>
      <xdr:colOff>579240</xdr:colOff>
      <xdr:row>100</xdr:row>
      <xdr:rowOff>130680</xdr:rowOff>
    </xdr:to>
    <xdr:graphicFrame>
      <xdr:nvGraphicFramePr>
        <xdr:cNvPr id="48" name="Chart 1_21"/>
        <xdr:cNvGraphicFramePr/>
      </xdr:nvGraphicFramePr>
      <xdr:xfrm>
        <a:off x="11176560" y="14918040"/>
        <a:ext cx="8458920" cy="4084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37</xdr:col>
      <xdr:colOff>425880</xdr:colOff>
      <xdr:row>38</xdr:row>
      <xdr:rowOff>67320</xdr:rowOff>
    </xdr:from>
    <xdr:to>
      <xdr:col>49</xdr:col>
      <xdr:colOff>578520</xdr:colOff>
      <xdr:row>59</xdr:row>
      <xdr:rowOff>142920</xdr:rowOff>
    </xdr:to>
    <xdr:graphicFrame>
      <xdr:nvGraphicFramePr>
        <xdr:cNvPr id="49" name="Chart 1_22"/>
        <xdr:cNvGraphicFramePr/>
      </xdr:nvGraphicFramePr>
      <xdr:xfrm>
        <a:off x="26903880" y="7388640"/>
        <a:ext cx="8458560" cy="4076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57</xdr:col>
      <xdr:colOff>201600</xdr:colOff>
      <xdr:row>38</xdr:row>
      <xdr:rowOff>149400</xdr:rowOff>
    </xdr:from>
    <xdr:to>
      <xdr:col>69</xdr:col>
      <xdr:colOff>354240</xdr:colOff>
      <xdr:row>60</xdr:row>
      <xdr:rowOff>38160</xdr:rowOff>
    </xdr:to>
    <xdr:graphicFrame>
      <xdr:nvGraphicFramePr>
        <xdr:cNvPr id="50" name="Chart 1_23"/>
        <xdr:cNvGraphicFramePr/>
      </xdr:nvGraphicFramePr>
      <xdr:xfrm>
        <a:off x="40706280" y="7470720"/>
        <a:ext cx="8458200" cy="4073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351360</xdr:colOff>
      <xdr:row>33</xdr:row>
      <xdr:rowOff>135360</xdr:rowOff>
    </xdr:from>
    <xdr:to>
      <xdr:col>25</xdr:col>
      <xdr:colOff>55800</xdr:colOff>
      <xdr:row>61</xdr:row>
      <xdr:rowOff>80640</xdr:rowOff>
    </xdr:to>
    <xdr:graphicFrame>
      <xdr:nvGraphicFramePr>
        <xdr:cNvPr id="51" name="Chart 2"/>
        <xdr:cNvGraphicFramePr/>
      </xdr:nvGraphicFramePr>
      <xdr:xfrm>
        <a:off x="11819880" y="6212160"/>
        <a:ext cx="7695360" cy="5101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179280</xdr:colOff>
      <xdr:row>2</xdr:row>
      <xdr:rowOff>141840</xdr:rowOff>
    </xdr:from>
    <xdr:to>
      <xdr:col>24</xdr:col>
      <xdr:colOff>496080</xdr:colOff>
      <xdr:row>30</xdr:row>
      <xdr:rowOff>87120</xdr:rowOff>
    </xdr:to>
    <xdr:graphicFrame>
      <xdr:nvGraphicFramePr>
        <xdr:cNvPr id="52" name="Chart 4_3"/>
        <xdr:cNvGraphicFramePr/>
      </xdr:nvGraphicFramePr>
      <xdr:xfrm>
        <a:off x="11647800" y="510120"/>
        <a:ext cx="7692840" cy="5101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19</xdr:col>
      <xdr:colOff>418680</xdr:colOff>
      <xdr:row>26</xdr:row>
      <xdr:rowOff>137880</xdr:rowOff>
    </xdr:from>
    <xdr:to>
      <xdr:col>31</xdr:col>
      <xdr:colOff>350640</xdr:colOff>
      <xdr:row>52</xdr:row>
      <xdr:rowOff>132840</xdr:rowOff>
    </xdr:to>
    <xdr:graphicFrame>
      <xdr:nvGraphicFramePr>
        <xdr:cNvPr id="53" name="Chart 1"/>
        <xdr:cNvGraphicFramePr/>
      </xdr:nvGraphicFramePr>
      <xdr:xfrm>
        <a:off x="17160120" y="4925520"/>
        <a:ext cx="7308360" cy="4782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571680</xdr:colOff>
      <xdr:row>53</xdr:row>
      <xdr:rowOff>99000</xdr:rowOff>
    </xdr:from>
    <xdr:to>
      <xdr:col>31</xdr:col>
      <xdr:colOff>503640</xdr:colOff>
      <xdr:row>79</xdr:row>
      <xdr:rowOff>94320</xdr:rowOff>
    </xdr:to>
    <xdr:graphicFrame>
      <xdr:nvGraphicFramePr>
        <xdr:cNvPr id="54" name="Chart 3_0"/>
        <xdr:cNvGraphicFramePr/>
      </xdr:nvGraphicFramePr>
      <xdr:xfrm>
        <a:off x="17313120" y="9858600"/>
        <a:ext cx="7308360" cy="4783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19</xdr:col>
      <xdr:colOff>386280</xdr:colOff>
      <xdr:row>0</xdr:row>
      <xdr:rowOff>0</xdr:rowOff>
    </xdr:from>
    <xdr:to>
      <xdr:col>31</xdr:col>
      <xdr:colOff>25200</xdr:colOff>
      <xdr:row>25</xdr:row>
      <xdr:rowOff>179280</xdr:rowOff>
    </xdr:to>
    <xdr:graphicFrame>
      <xdr:nvGraphicFramePr>
        <xdr:cNvPr id="55" name="Chart 4_4"/>
        <xdr:cNvGraphicFramePr/>
      </xdr:nvGraphicFramePr>
      <xdr:xfrm>
        <a:off x="17127720" y="0"/>
        <a:ext cx="7015320" cy="4782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20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3" ySplit="1" topLeftCell="G2" activePane="bottomRight" state="frozen"/>
      <selection pane="topLeft" activeCell="A1" activeCellId="0" sqref="A1"/>
      <selection pane="topRight" activeCell="G1" activeCellId="0" sqref="G1"/>
      <selection pane="bottomLeft" activeCell="A2" activeCellId="0" sqref="A2"/>
      <selection pane="bottomRight" activeCell="W24" activeCellId="0" sqref="W24"/>
    </sheetView>
  </sheetViews>
  <sheetFormatPr defaultColWidth="11.58984375" defaultRowHeight="12.8" zeroHeight="false" outlineLevelRow="0" outlineLevelCol="0"/>
  <cols>
    <col collapsed="false" customWidth="true" hidden="false" outlineLevel="0" max="1" min="1" style="1" width="8.14"/>
    <col collapsed="false" customWidth="true" hidden="false" outlineLevel="0" max="2" min="2" style="2" width="14.28"/>
    <col collapsed="false" customWidth="true" hidden="false" outlineLevel="0" max="3" min="3" style="2" width="11.42"/>
    <col collapsed="false" customWidth="true" hidden="false" outlineLevel="0" max="4" min="4" style="2" width="17.86"/>
    <col collapsed="false" customWidth="true" hidden="false" outlineLevel="0" max="5" min="5" style="2" width="5.7"/>
    <col collapsed="false" customWidth="true" hidden="false" outlineLevel="0" max="6" min="6" style="2" width="8.57"/>
    <col collapsed="false" customWidth="true" hidden="false" outlineLevel="0" max="7" min="7" style="2" width="26"/>
    <col collapsed="false" customWidth="true" hidden="false" outlineLevel="0" max="8" min="8" style="2" width="18.85"/>
    <col collapsed="false" customWidth="true" hidden="false" outlineLevel="0" max="9" min="9" style="3" width="18.58"/>
    <col collapsed="false" customWidth="true" hidden="false" outlineLevel="0" max="10" min="10" style="2" width="9"/>
    <col collapsed="false" customWidth="true" hidden="false" outlineLevel="0" max="11" min="11" style="2" width="13.7"/>
    <col collapsed="false" customWidth="true" hidden="false" outlineLevel="0" max="12" min="12" style="2" width="9.42"/>
    <col collapsed="false" customWidth="true" hidden="false" outlineLevel="0" max="13" min="13" style="2" width="14.15"/>
    <col collapsed="false" customWidth="true" hidden="false" outlineLevel="0" max="14" min="14" style="2" width="11.14"/>
    <col collapsed="false" customWidth="true" hidden="false" outlineLevel="0" max="15" min="15" style="2" width="5.57"/>
    <col collapsed="false" customWidth="false" hidden="false" outlineLevel="0" max="16" min="16" style="4" width="11.57"/>
    <col collapsed="false" customWidth="true" hidden="false" outlineLevel="0" max="17" min="17" style="4" width="17.29"/>
    <col collapsed="false" customWidth="true" hidden="false" outlineLevel="0" max="18" min="18" style="4" width="14.43"/>
    <col collapsed="false" customWidth="true" hidden="false" outlineLevel="0" max="19" min="19" style="4" width="22.7"/>
    <col collapsed="false" customWidth="true" hidden="false" outlineLevel="0" max="20" min="20" style="4" width="28.42"/>
    <col collapsed="false" customWidth="false" hidden="false" outlineLevel="0" max="1006" min="21" style="4" width="11.57"/>
  </cols>
  <sheetData>
    <row r="1" s="8" customFormat="true" ht="12.8" hidden="false" customHeight="false" outlineLevel="0" collapsed="false">
      <c r="A1" s="5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7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Q1" s="8" t="s">
        <v>15</v>
      </c>
      <c r="R1" s="8" t="s">
        <v>16</v>
      </c>
      <c r="S1" s="8" t="s">
        <v>17</v>
      </c>
      <c r="T1" s="8" t="s">
        <v>18</v>
      </c>
      <c r="U1" s="9"/>
      <c r="V1" s="9"/>
      <c r="AMD1" s="0"/>
      <c r="AME1" s="0"/>
      <c r="AMF1" s="0"/>
      <c r="AMG1" s="0"/>
      <c r="AMH1" s="0"/>
      <c r="AMI1" s="0"/>
      <c r="AMJ1" s="0"/>
    </row>
    <row r="2" s="18" customFormat="true" ht="12.8" hidden="false" customHeight="false" outlineLevel="0" collapsed="false">
      <c r="A2" s="10" t="s">
        <v>19</v>
      </c>
      <c r="B2" s="11" t="s">
        <v>20</v>
      </c>
      <c r="C2" s="11" t="n">
        <v>1</v>
      </c>
      <c r="D2" s="11" t="s">
        <v>21</v>
      </c>
      <c r="E2" s="11" t="s">
        <v>22</v>
      </c>
      <c r="F2" s="11" t="s">
        <v>23</v>
      </c>
      <c r="G2" s="11" t="n">
        <f aca="false">0.229+0.629</f>
        <v>0.858</v>
      </c>
      <c r="H2" s="12" t="n">
        <f aca="false">G2</f>
        <v>0.858</v>
      </c>
      <c r="I2" s="13"/>
      <c r="J2" s="11" t="n">
        <v>1.699</v>
      </c>
      <c r="K2" s="11" t="n">
        <v>0.03</v>
      </c>
      <c r="L2" s="11" t="n">
        <v>1.256</v>
      </c>
      <c r="M2" s="11" t="n">
        <v>0.067</v>
      </c>
      <c r="N2" s="11" t="n">
        <v>1</v>
      </c>
      <c r="O2" s="11" t="n">
        <v>2000</v>
      </c>
      <c r="P2" s="14"/>
      <c r="Q2" s="15" t="n">
        <v>1</v>
      </c>
      <c r="R2" s="15" t="n">
        <v>2000</v>
      </c>
      <c r="S2" s="15" t="n">
        <f aca="false">G2+G3</f>
        <v>2.071</v>
      </c>
      <c r="T2" s="16" t="n">
        <v>0</v>
      </c>
      <c r="U2" s="17"/>
      <c r="V2" s="17"/>
      <c r="AMD2" s="0"/>
      <c r="AME2" s="0"/>
      <c r="AMF2" s="0"/>
      <c r="AMG2" s="0"/>
      <c r="AMH2" s="0"/>
      <c r="AMI2" s="0"/>
      <c r="AMJ2" s="0"/>
    </row>
    <row r="3" customFormat="false" ht="12.8" hidden="false" customHeight="false" outlineLevel="0" collapsed="false">
      <c r="A3" s="10" t="s">
        <v>19</v>
      </c>
      <c r="B3" s="19" t="s">
        <v>20</v>
      </c>
      <c r="C3" s="19" t="n">
        <v>2</v>
      </c>
      <c r="D3" s="19" t="s">
        <v>21</v>
      </c>
      <c r="E3" s="19" t="s">
        <v>22</v>
      </c>
      <c r="F3" s="19" t="s">
        <v>24</v>
      </c>
      <c r="G3" s="19" t="n">
        <v>1.213</v>
      </c>
      <c r="H3" s="20" t="n">
        <f aca="false">H2+G3</f>
        <v>2.071</v>
      </c>
      <c r="I3" s="21" t="n">
        <f aca="false">(H3-$T$3)/$S$3</f>
        <v>0</v>
      </c>
      <c r="J3" s="19" t="n">
        <v>1.581</v>
      </c>
      <c r="K3" s="19" t="n">
        <v>0.024</v>
      </c>
      <c r="L3" s="19" t="n">
        <v>2.807</v>
      </c>
      <c r="M3" s="19" t="n">
        <v>0.055</v>
      </c>
      <c r="N3" s="19" t="n">
        <v>2</v>
      </c>
      <c r="O3" s="19" t="n">
        <v>2000</v>
      </c>
      <c r="P3" s="22"/>
      <c r="Q3" s="15" t="n">
        <v>2</v>
      </c>
      <c r="R3" s="15" t="n">
        <v>2001</v>
      </c>
      <c r="S3" s="15" t="n">
        <f aca="false">T4-T3</f>
        <v>3.361</v>
      </c>
      <c r="T3" s="16" t="n">
        <f aca="false">S2</f>
        <v>2.071</v>
      </c>
      <c r="U3" s="17"/>
      <c r="V3" s="17"/>
    </row>
    <row r="4" customFormat="false" ht="12.8" hidden="false" customHeight="false" outlineLevel="0" collapsed="false">
      <c r="A4" s="10" t="s">
        <v>19</v>
      </c>
      <c r="B4" s="19" t="s">
        <v>20</v>
      </c>
      <c r="C4" s="19" t="n">
        <v>3</v>
      </c>
      <c r="D4" s="19" t="s">
        <v>21</v>
      </c>
      <c r="E4" s="19" t="s">
        <v>22</v>
      </c>
      <c r="F4" s="19" t="s">
        <v>25</v>
      </c>
      <c r="G4" s="19" t="n">
        <v>0.513</v>
      </c>
      <c r="H4" s="20" t="n">
        <f aca="false">H3+G4</f>
        <v>2.584</v>
      </c>
      <c r="I4" s="21" t="n">
        <f aca="false">(H4-$T$3)/$S$3</f>
        <v>0.152633144897352</v>
      </c>
      <c r="J4" s="19" t="n">
        <v>2.113</v>
      </c>
      <c r="K4" s="19" t="n">
        <v>0.018</v>
      </c>
      <c r="L4" s="19" t="n">
        <v>2.443</v>
      </c>
      <c r="M4" s="19" t="n">
        <v>0.059</v>
      </c>
      <c r="N4" s="19" t="n">
        <v>2</v>
      </c>
      <c r="O4" s="19" t="n">
        <v>2001</v>
      </c>
      <c r="P4" s="22"/>
      <c r="Q4" s="15" t="n">
        <v>3</v>
      </c>
      <c r="R4" s="15" t="n">
        <v>2002</v>
      </c>
      <c r="S4" s="15" t="n">
        <f aca="false">T5-T4</f>
        <v>3.806</v>
      </c>
      <c r="T4" s="15" t="n">
        <f aca="false">H11+0.062</f>
        <v>5.432</v>
      </c>
      <c r="U4" s="17"/>
      <c r="V4" s="17"/>
    </row>
    <row r="5" customFormat="false" ht="12.8" hidden="false" customHeight="false" outlineLevel="0" collapsed="false">
      <c r="A5" s="10" t="s">
        <v>19</v>
      </c>
      <c r="B5" s="19" t="s">
        <v>20</v>
      </c>
      <c r="C5" s="19" t="n">
        <v>4</v>
      </c>
      <c r="D5" s="19" t="s">
        <v>21</v>
      </c>
      <c r="E5" s="19" t="s">
        <v>22</v>
      </c>
      <c r="F5" s="19" t="s">
        <v>26</v>
      </c>
      <c r="G5" s="19" t="n">
        <v>0.355</v>
      </c>
      <c r="H5" s="20" t="n">
        <f aca="false">H4+G5</f>
        <v>2.939</v>
      </c>
      <c r="I5" s="21" t="n">
        <f aca="false">(H5-$T$3)/$S$3</f>
        <v>0.258256471288307</v>
      </c>
      <c r="J5" s="19" t="n">
        <v>2.582</v>
      </c>
      <c r="K5" s="19" t="n">
        <v>0.015</v>
      </c>
      <c r="L5" s="19" t="n">
        <v>2.105</v>
      </c>
      <c r="M5" s="19" t="n">
        <v>0.068</v>
      </c>
      <c r="N5" s="19" t="n">
        <v>2</v>
      </c>
      <c r="O5" s="19" t="n">
        <v>2001</v>
      </c>
      <c r="P5" s="22"/>
      <c r="Q5" s="15" t="n">
        <v>4</v>
      </c>
      <c r="R5" s="15" t="n">
        <v>2003</v>
      </c>
      <c r="S5" s="15" t="n">
        <f aca="false">T6-T5</f>
        <v>4.854</v>
      </c>
      <c r="T5" s="15" t="n">
        <f aca="false">H21+0.024</f>
        <v>9.238</v>
      </c>
      <c r="U5" s="17"/>
      <c r="V5" s="17"/>
    </row>
    <row r="6" customFormat="false" ht="12.8" hidden="false" customHeight="false" outlineLevel="0" collapsed="false">
      <c r="A6" s="10" t="s">
        <v>19</v>
      </c>
      <c r="B6" s="19" t="s">
        <v>20</v>
      </c>
      <c r="C6" s="19" t="n">
        <v>5</v>
      </c>
      <c r="D6" s="19" t="s">
        <v>21</v>
      </c>
      <c r="E6" s="19" t="s">
        <v>22</v>
      </c>
      <c r="F6" s="19" t="s">
        <v>27</v>
      </c>
      <c r="G6" s="19" t="n">
        <v>0.55</v>
      </c>
      <c r="H6" s="20" t="n">
        <f aca="false">H5+G6</f>
        <v>3.489</v>
      </c>
      <c r="I6" s="21" t="n">
        <f aca="false">(H6-$T$3)/$S$3</f>
        <v>0.421898244570068</v>
      </c>
      <c r="J6" s="19" t="n">
        <v>2.786</v>
      </c>
      <c r="K6" s="19" t="n">
        <v>0.065</v>
      </c>
      <c r="L6" s="19" t="n">
        <v>2.085</v>
      </c>
      <c r="M6" s="19" t="n">
        <v>0.062</v>
      </c>
      <c r="N6" s="19" t="n">
        <v>2</v>
      </c>
      <c r="O6" s="19" t="n">
        <v>2001</v>
      </c>
      <c r="P6" s="22"/>
      <c r="Q6" s="15" t="n">
        <v>5</v>
      </c>
      <c r="R6" s="15" t="n">
        <v>2004</v>
      </c>
      <c r="S6" s="15" t="n">
        <f aca="false">T7-T6</f>
        <v>1.929</v>
      </c>
      <c r="T6" s="15" t="n">
        <f aca="false">H35+0.281</f>
        <v>14.092</v>
      </c>
      <c r="U6" s="17"/>
      <c r="V6" s="17"/>
    </row>
    <row r="7" customFormat="false" ht="12.8" hidden="false" customHeight="false" outlineLevel="0" collapsed="false">
      <c r="A7" s="10" t="s">
        <v>19</v>
      </c>
      <c r="B7" s="19" t="s">
        <v>20</v>
      </c>
      <c r="C7" s="19" t="n">
        <v>6</v>
      </c>
      <c r="D7" s="19" t="s">
        <v>21</v>
      </c>
      <c r="E7" s="19" t="s">
        <v>22</v>
      </c>
      <c r="F7" s="19" t="s">
        <v>28</v>
      </c>
      <c r="G7" s="19" t="n">
        <v>0.408</v>
      </c>
      <c r="H7" s="20" t="n">
        <f aca="false">H6+G7</f>
        <v>3.897</v>
      </c>
      <c r="I7" s="21" t="n">
        <f aca="false">(H7-$T$3)/$S$3</f>
        <v>0.543290687295448</v>
      </c>
      <c r="J7" s="19" t="n">
        <v>2.693</v>
      </c>
      <c r="K7" s="19" t="n">
        <v>0.034</v>
      </c>
      <c r="L7" s="19" t="n">
        <v>1.691</v>
      </c>
      <c r="M7" s="19" t="n">
        <v>0.056</v>
      </c>
      <c r="N7" s="19" t="n">
        <v>2</v>
      </c>
      <c r="O7" s="19" t="n">
        <v>2001</v>
      </c>
      <c r="P7" s="22"/>
      <c r="Q7" s="15" t="n">
        <v>6</v>
      </c>
      <c r="R7" s="15" t="n">
        <v>2005</v>
      </c>
      <c r="S7" s="15" t="n">
        <f aca="false">T8-T7</f>
        <v>3.227</v>
      </c>
      <c r="T7" s="15" t="n">
        <f aca="false">H40+0.41</f>
        <v>16.021</v>
      </c>
      <c r="U7" s="17"/>
      <c r="V7" s="17"/>
    </row>
    <row r="8" customFormat="false" ht="12.8" hidden="false" customHeight="false" outlineLevel="0" collapsed="false">
      <c r="A8" s="10" t="s">
        <v>19</v>
      </c>
      <c r="B8" s="19" t="s">
        <v>20</v>
      </c>
      <c r="C8" s="19" t="n">
        <v>7</v>
      </c>
      <c r="D8" s="19" t="s">
        <v>21</v>
      </c>
      <c r="E8" s="19" t="s">
        <v>22</v>
      </c>
      <c r="F8" s="19" t="s">
        <v>29</v>
      </c>
      <c r="G8" s="19" t="n">
        <v>0.363</v>
      </c>
      <c r="H8" s="20" t="n">
        <f aca="false">H7+G8</f>
        <v>4.26</v>
      </c>
      <c r="I8" s="21" t="n">
        <f aca="false">(H8-$T$3)/$S$3</f>
        <v>0.65129425766141</v>
      </c>
      <c r="J8" s="19" t="n">
        <v>2.558</v>
      </c>
      <c r="K8" s="19" t="n">
        <v>0.025</v>
      </c>
      <c r="L8" s="19" t="n">
        <v>1.704</v>
      </c>
      <c r="M8" s="19" t="n">
        <v>0.074</v>
      </c>
      <c r="N8" s="19" t="n">
        <v>2</v>
      </c>
      <c r="O8" s="19" t="n">
        <v>2001</v>
      </c>
      <c r="P8" s="22"/>
      <c r="Q8" s="15" t="n">
        <v>7</v>
      </c>
      <c r="R8" s="15" t="n">
        <v>2006</v>
      </c>
      <c r="S8" s="15"/>
      <c r="T8" s="15" t="n">
        <f aca="false">H49+0.187</f>
        <v>19.248</v>
      </c>
      <c r="U8" s="17"/>
      <c r="V8" s="17"/>
    </row>
    <row r="9" customFormat="false" ht="12.8" hidden="false" customHeight="false" outlineLevel="0" collapsed="false">
      <c r="A9" s="10" t="s">
        <v>19</v>
      </c>
      <c r="B9" s="19" t="s">
        <v>20</v>
      </c>
      <c r="C9" s="19" t="n">
        <v>8</v>
      </c>
      <c r="D9" s="19" t="s">
        <v>21</v>
      </c>
      <c r="E9" s="19" t="s">
        <v>22</v>
      </c>
      <c r="F9" s="19" t="s">
        <v>30</v>
      </c>
      <c r="G9" s="19" t="n">
        <v>0.419</v>
      </c>
      <c r="H9" s="20" t="n">
        <f aca="false">H8+G9</f>
        <v>4.679</v>
      </c>
      <c r="I9" s="21" t="n">
        <f aca="false">(H9-$T$3)/$S$3</f>
        <v>0.775959535852425</v>
      </c>
      <c r="J9" s="19" t="n">
        <v>2.681</v>
      </c>
      <c r="K9" s="19" t="n">
        <v>0.024</v>
      </c>
      <c r="L9" s="19" t="n">
        <v>1.77</v>
      </c>
      <c r="M9" s="19" t="n">
        <v>0.072</v>
      </c>
      <c r="N9" s="19" t="n">
        <v>2</v>
      </c>
      <c r="O9" s="19" t="n">
        <v>2001</v>
      </c>
      <c r="P9" s="22"/>
      <c r="Q9" s="0"/>
      <c r="R9" s="0"/>
      <c r="S9" s="0"/>
      <c r="T9" s="0"/>
      <c r="U9" s="17"/>
      <c r="V9" s="17"/>
    </row>
    <row r="10" customFormat="false" ht="12.8" hidden="false" customHeight="false" outlineLevel="0" collapsed="false">
      <c r="A10" s="10" t="s">
        <v>19</v>
      </c>
      <c r="B10" s="19" t="s">
        <v>20</v>
      </c>
      <c r="C10" s="19" t="n">
        <v>9</v>
      </c>
      <c r="D10" s="19" t="s">
        <v>21</v>
      </c>
      <c r="E10" s="19" t="s">
        <v>22</v>
      </c>
      <c r="F10" s="19" t="s">
        <v>31</v>
      </c>
      <c r="G10" s="19" t="n">
        <v>0.331</v>
      </c>
      <c r="H10" s="20" t="n">
        <f aca="false">H9+G10</f>
        <v>5.01</v>
      </c>
      <c r="I10" s="21" t="n">
        <f aca="false">(H10-$T$3)/$S$3</f>
        <v>0.874442130318358</v>
      </c>
      <c r="J10" s="19" t="n">
        <v>2.472</v>
      </c>
      <c r="K10" s="19" t="n">
        <v>0.024</v>
      </c>
      <c r="L10" s="19" t="n">
        <v>1.664</v>
      </c>
      <c r="M10" s="19" t="n">
        <v>0.059</v>
      </c>
      <c r="N10" s="19" t="n">
        <v>2</v>
      </c>
      <c r="O10" s="19" t="n">
        <v>2001</v>
      </c>
      <c r="P10" s="22"/>
      <c r="U10" s="17"/>
      <c r="V10" s="17"/>
      <c r="X10" s="23"/>
    </row>
    <row r="11" customFormat="false" ht="12.8" hidden="false" customHeight="false" outlineLevel="0" collapsed="false">
      <c r="A11" s="10" t="s">
        <v>19</v>
      </c>
      <c r="B11" s="19" t="s">
        <v>20</v>
      </c>
      <c r="C11" s="19" t="n">
        <v>10</v>
      </c>
      <c r="D11" s="19" t="s">
        <v>21</v>
      </c>
      <c r="E11" s="19" t="s">
        <v>22</v>
      </c>
      <c r="F11" s="19" t="s">
        <v>32</v>
      </c>
      <c r="G11" s="19" t="n">
        <v>0.36</v>
      </c>
      <c r="H11" s="20" t="n">
        <f aca="false">H10+G11</f>
        <v>5.37</v>
      </c>
      <c r="I11" s="21" t="n">
        <f aca="false">(H11-$T$3)/$S$3</f>
        <v>0.981553109193692</v>
      </c>
      <c r="J11" s="19" t="n">
        <v>2.041</v>
      </c>
      <c r="K11" s="19" t="n">
        <v>0.027</v>
      </c>
      <c r="L11" s="19" t="n">
        <v>2.005</v>
      </c>
      <c r="M11" s="19" t="n">
        <v>0.079</v>
      </c>
      <c r="N11" s="19" t="n">
        <v>2</v>
      </c>
      <c r="O11" s="19" t="n">
        <v>2001</v>
      </c>
      <c r="P11" s="22"/>
      <c r="U11" s="17"/>
      <c r="V11" s="17"/>
    </row>
    <row r="12" customFormat="false" ht="12.8" hidden="false" customHeight="false" outlineLevel="0" collapsed="false">
      <c r="A12" s="10" t="s">
        <v>19</v>
      </c>
      <c r="B12" s="2" t="s">
        <v>20</v>
      </c>
      <c r="C12" s="2" t="n">
        <v>11</v>
      </c>
      <c r="D12" s="2" t="s">
        <v>21</v>
      </c>
      <c r="E12" s="2" t="s">
        <v>22</v>
      </c>
      <c r="F12" s="2" t="s">
        <v>33</v>
      </c>
      <c r="G12" s="2" t="n">
        <v>0.518</v>
      </c>
      <c r="H12" s="24" t="n">
        <f aca="false">H11+G12</f>
        <v>5.888</v>
      </c>
      <c r="I12" s="3" t="n">
        <f aca="false">(H12-$T$4)/$S$4</f>
        <v>0.119810825013137</v>
      </c>
      <c r="J12" s="2" t="n">
        <v>2.599</v>
      </c>
      <c r="K12" s="2" t="n">
        <v>0.024</v>
      </c>
      <c r="L12" s="2" t="n">
        <v>3.001</v>
      </c>
      <c r="M12" s="2" t="n">
        <v>0.066</v>
      </c>
      <c r="N12" s="2" t="n">
        <v>3</v>
      </c>
      <c r="O12" s="2" t="n">
        <v>2002</v>
      </c>
      <c r="P12" s="22"/>
      <c r="U12" s="17"/>
      <c r="V12" s="17"/>
    </row>
    <row r="13" customFormat="false" ht="12.8" hidden="false" customHeight="false" outlineLevel="0" collapsed="false">
      <c r="A13" s="10" t="s">
        <v>19</v>
      </c>
      <c r="B13" s="2" t="s">
        <v>20</v>
      </c>
      <c r="C13" s="2" t="n">
        <v>12</v>
      </c>
      <c r="D13" s="2" t="s">
        <v>21</v>
      </c>
      <c r="E13" s="2" t="s">
        <v>34</v>
      </c>
      <c r="F13" s="2" t="s">
        <v>35</v>
      </c>
      <c r="G13" s="2" t="n">
        <v>0.517</v>
      </c>
      <c r="H13" s="24" t="n">
        <f aca="false">H12+G13</f>
        <v>6.405</v>
      </c>
      <c r="I13" s="3" t="n">
        <f aca="false">(H13-$T$4)/$S$4</f>
        <v>0.255648975302155</v>
      </c>
      <c r="J13" s="2" t="n">
        <v>2.827</v>
      </c>
      <c r="K13" s="2" t="n">
        <v>0.027</v>
      </c>
      <c r="L13" s="2" t="n">
        <v>2.64</v>
      </c>
      <c r="M13" s="2" t="n">
        <v>0.079</v>
      </c>
      <c r="N13" s="2" t="n">
        <v>3</v>
      </c>
      <c r="O13" s="2" t="n">
        <v>2002</v>
      </c>
      <c r="X13" s="23"/>
    </row>
    <row r="14" customFormat="false" ht="12.8" hidden="false" customHeight="false" outlineLevel="0" collapsed="false">
      <c r="A14" s="10" t="s">
        <v>19</v>
      </c>
      <c r="B14" s="2" t="s">
        <v>20</v>
      </c>
      <c r="C14" s="2" t="n">
        <v>13</v>
      </c>
      <c r="D14" s="2" t="s">
        <v>21</v>
      </c>
      <c r="E14" s="2" t="s">
        <v>34</v>
      </c>
      <c r="F14" s="2" t="s">
        <v>36</v>
      </c>
      <c r="G14" s="2" t="n">
        <v>0.394</v>
      </c>
      <c r="H14" s="24" t="n">
        <f aca="false">H13+G14</f>
        <v>6.799</v>
      </c>
      <c r="I14" s="3" t="n">
        <f aca="false">(H14-$T$4)/$S$4</f>
        <v>0.359169732002102</v>
      </c>
      <c r="J14" s="2" t="n">
        <v>3.075</v>
      </c>
      <c r="K14" s="2" t="n">
        <v>0.027</v>
      </c>
      <c r="L14" s="2" t="n">
        <v>2.428</v>
      </c>
      <c r="M14" s="2" t="n">
        <v>0.086</v>
      </c>
      <c r="N14" s="2" t="n">
        <v>3</v>
      </c>
      <c r="O14" s="2" t="n">
        <v>2002</v>
      </c>
    </row>
    <row r="15" customFormat="false" ht="12.8" hidden="false" customHeight="false" outlineLevel="0" collapsed="false">
      <c r="A15" s="10" t="s">
        <v>19</v>
      </c>
      <c r="B15" s="2" t="s">
        <v>20</v>
      </c>
      <c r="C15" s="2" t="n">
        <v>14</v>
      </c>
      <c r="D15" s="2" t="s">
        <v>21</v>
      </c>
      <c r="E15" s="2" t="s">
        <v>34</v>
      </c>
      <c r="F15" s="2" t="s">
        <v>37</v>
      </c>
      <c r="G15" s="2" t="n">
        <v>0.424</v>
      </c>
      <c r="H15" s="24" t="n">
        <f aca="false">H14+G15</f>
        <v>7.223</v>
      </c>
      <c r="I15" s="3" t="n">
        <f aca="false">(H15-$T$4)/$S$4</f>
        <v>0.470572779821335</v>
      </c>
      <c r="J15" s="2" t="n">
        <v>3.22</v>
      </c>
      <c r="K15" s="2" t="n">
        <v>0.034</v>
      </c>
      <c r="L15" s="2" t="n">
        <v>2.151</v>
      </c>
      <c r="M15" s="2" t="n">
        <v>0.053</v>
      </c>
      <c r="N15" s="2" t="n">
        <v>3</v>
      </c>
      <c r="O15" s="2" t="n">
        <v>2002</v>
      </c>
      <c r="X15" s="23"/>
    </row>
    <row r="16" customFormat="false" ht="12.8" hidden="false" customHeight="false" outlineLevel="0" collapsed="false">
      <c r="A16" s="10" t="s">
        <v>19</v>
      </c>
      <c r="B16" s="2" t="s">
        <v>20</v>
      </c>
      <c r="C16" s="2" t="n">
        <v>15</v>
      </c>
      <c r="D16" s="2" t="s">
        <v>21</v>
      </c>
      <c r="E16" s="2" t="s">
        <v>34</v>
      </c>
      <c r="F16" s="2" t="s">
        <v>38</v>
      </c>
      <c r="G16" s="2" t="n">
        <v>0.413</v>
      </c>
      <c r="H16" s="24" t="n">
        <f aca="false">H15+G16</f>
        <v>7.636</v>
      </c>
      <c r="I16" s="3" t="n">
        <f aca="false">(H16-$T$4)/$S$4</f>
        <v>0.579085654230163</v>
      </c>
      <c r="J16" s="2" t="n">
        <v>3.175</v>
      </c>
      <c r="K16" s="2" t="n">
        <v>0.074</v>
      </c>
      <c r="L16" s="2" t="n">
        <v>2.001</v>
      </c>
      <c r="M16" s="2" t="n">
        <v>0.09</v>
      </c>
      <c r="N16" s="2" t="n">
        <v>3</v>
      </c>
      <c r="O16" s="2" t="n">
        <v>2002</v>
      </c>
      <c r="X16" s="23"/>
    </row>
    <row r="17" customFormat="false" ht="12.8" hidden="false" customHeight="false" outlineLevel="0" collapsed="false">
      <c r="A17" s="10" t="s">
        <v>19</v>
      </c>
      <c r="B17" s="2" t="s">
        <v>20</v>
      </c>
      <c r="C17" s="2" t="n">
        <v>16</v>
      </c>
      <c r="D17" s="2" t="s">
        <v>21</v>
      </c>
      <c r="E17" s="2" t="s">
        <v>34</v>
      </c>
      <c r="F17" s="2" t="s">
        <v>39</v>
      </c>
      <c r="G17" s="2" t="n">
        <v>0.425</v>
      </c>
      <c r="H17" s="24" t="n">
        <f aca="false">H16+G17</f>
        <v>8.061</v>
      </c>
      <c r="I17" s="3" t="n">
        <f aca="false">(H17-$T$4)/$S$4</f>
        <v>0.690751445086706</v>
      </c>
      <c r="J17" s="2" t="n">
        <v>2.884</v>
      </c>
      <c r="K17" s="2" t="n">
        <v>0.019</v>
      </c>
      <c r="L17" s="2" t="n">
        <v>1.879</v>
      </c>
      <c r="M17" s="2" t="n">
        <v>0.082</v>
      </c>
      <c r="N17" s="2" t="n">
        <v>3</v>
      </c>
      <c r="O17" s="2" t="n">
        <v>2002</v>
      </c>
      <c r="X17" s="23"/>
    </row>
    <row r="18" customFormat="false" ht="12.8" hidden="false" customHeight="false" outlineLevel="0" collapsed="false">
      <c r="A18" s="10" t="s">
        <v>19</v>
      </c>
      <c r="B18" s="2" t="s">
        <v>20</v>
      </c>
      <c r="C18" s="2" t="n">
        <v>17</v>
      </c>
      <c r="D18" s="2" t="s">
        <v>21</v>
      </c>
      <c r="E18" s="2" t="s">
        <v>34</v>
      </c>
      <c r="F18" s="2" t="s">
        <v>40</v>
      </c>
      <c r="G18" s="2" t="n">
        <v>0.352</v>
      </c>
      <c r="H18" s="24" t="n">
        <f aca="false">H17+G18</f>
        <v>8.413</v>
      </c>
      <c r="I18" s="3" t="n">
        <f aca="false">(H18-$T$4)/$S$4</f>
        <v>0.783236994219654</v>
      </c>
      <c r="J18" s="2" t="n">
        <v>2.888</v>
      </c>
      <c r="K18" s="2" t="n">
        <v>0.036</v>
      </c>
      <c r="L18" s="2" t="n">
        <v>1.988</v>
      </c>
      <c r="M18" s="2" t="n">
        <v>0.075</v>
      </c>
      <c r="N18" s="2" t="n">
        <v>3</v>
      </c>
      <c r="O18" s="2" t="n">
        <v>2002</v>
      </c>
      <c r="X18" s="23"/>
    </row>
    <row r="19" customFormat="false" ht="12.8" hidden="false" customHeight="false" outlineLevel="0" collapsed="false">
      <c r="A19" s="10" t="s">
        <v>19</v>
      </c>
      <c r="B19" s="2" t="s">
        <v>20</v>
      </c>
      <c r="C19" s="2" t="n">
        <v>18</v>
      </c>
      <c r="D19" s="2" t="s">
        <v>21</v>
      </c>
      <c r="E19" s="2" t="s">
        <v>34</v>
      </c>
      <c r="F19" s="2" t="s">
        <v>41</v>
      </c>
      <c r="G19" s="2" t="n">
        <v>0.459</v>
      </c>
      <c r="H19" s="24" t="n">
        <f aca="false">H18+G19</f>
        <v>8.872</v>
      </c>
      <c r="I19" s="3" t="n">
        <f aca="false">(H19-$T$4)/$S$4</f>
        <v>0.903836048344719</v>
      </c>
      <c r="J19" s="2" t="n">
        <v>2.69</v>
      </c>
      <c r="K19" s="2" t="n">
        <v>0.021</v>
      </c>
      <c r="L19" s="2" t="n">
        <v>1.956</v>
      </c>
      <c r="M19" s="2" t="n">
        <v>0.064</v>
      </c>
      <c r="N19" s="2" t="n">
        <v>3</v>
      </c>
      <c r="O19" s="2" t="n">
        <v>2002</v>
      </c>
      <c r="X19" s="23"/>
    </row>
    <row r="20" customFormat="false" ht="12.8" hidden="false" customHeight="false" outlineLevel="0" collapsed="false">
      <c r="A20" s="25" t="s">
        <v>19</v>
      </c>
      <c r="B20" s="26" t="s">
        <v>20</v>
      </c>
      <c r="C20" s="26" t="n">
        <v>19</v>
      </c>
      <c r="D20" s="26" t="s">
        <v>21</v>
      </c>
      <c r="E20" s="26" t="s">
        <v>34</v>
      </c>
      <c r="F20" s="26" t="s">
        <v>42</v>
      </c>
      <c r="G20" s="26" t="n">
        <v>0.219</v>
      </c>
      <c r="H20" s="27" t="n">
        <f aca="false">H19+G20</f>
        <v>9.091</v>
      </c>
      <c r="I20" s="28" t="n">
        <f aca="false">(H20-$T$4)/$S$4</f>
        <v>0.961376773515502</v>
      </c>
      <c r="J20" s="26"/>
      <c r="K20" s="26"/>
      <c r="L20" s="26"/>
      <c r="M20" s="26"/>
      <c r="N20" s="26"/>
      <c r="O20" s="26"/>
      <c r="AH20" s="23"/>
    </row>
    <row r="21" customFormat="false" ht="12.8" hidden="false" customHeight="false" outlineLevel="0" collapsed="false">
      <c r="A21" s="10" t="s">
        <v>19</v>
      </c>
      <c r="B21" s="2" t="s">
        <v>20</v>
      </c>
      <c r="C21" s="2" t="n">
        <v>20</v>
      </c>
      <c r="D21" s="2" t="s">
        <v>21</v>
      </c>
      <c r="E21" s="2" t="s">
        <v>34</v>
      </c>
      <c r="F21" s="2" t="s">
        <v>43</v>
      </c>
      <c r="G21" s="2" t="n">
        <v>0.123</v>
      </c>
      <c r="H21" s="24" t="n">
        <f aca="false">H20+G21</f>
        <v>9.214</v>
      </c>
      <c r="I21" s="3" t="n">
        <f aca="false">(H21-$T$4)/$S$4</f>
        <v>0.993694167104572</v>
      </c>
      <c r="J21" s="2" t="n">
        <v>2.761</v>
      </c>
      <c r="K21" s="2" t="n">
        <v>0.028</v>
      </c>
      <c r="L21" s="2" t="n">
        <v>1.897</v>
      </c>
      <c r="M21" s="2" t="n">
        <v>0.085</v>
      </c>
      <c r="N21" s="2" t="n">
        <v>3</v>
      </c>
      <c r="O21" s="2" t="n">
        <v>2002</v>
      </c>
    </row>
    <row r="22" customFormat="false" ht="12.8" hidden="false" customHeight="false" outlineLevel="0" collapsed="false">
      <c r="A22" s="10" t="s">
        <v>19</v>
      </c>
      <c r="B22" s="19" t="s">
        <v>20</v>
      </c>
      <c r="C22" s="19" t="n">
        <v>21</v>
      </c>
      <c r="D22" s="19" t="s">
        <v>21</v>
      </c>
      <c r="E22" s="19" t="s">
        <v>34</v>
      </c>
      <c r="F22" s="19" t="s">
        <v>44</v>
      </c>
      <c r="G22" s="19" t="n">
        <v>0.442</v>
      </c>
      <c r="H22" s="20" t="n">
        <f aca="false">H21+G22</f>
        <v>9.656</v>
      </c>
      <c r="I22" s="21" t="n">
        <f aca="false">(H22-$T$5)/$S$5</f>
        <v>0.0861145447053978</v>
      </c>
      <c r="J22" s="19" t="n">
        <v>2.411</v>
      </c>
      <c r="K22" s="19" t="n">
        <v>0.016</v>
      </c>
      <c r="L22" s="19" t="n">
        <v>2.528</v>
      </c>
      <c r="M22" s="19" t="n">
        <v>0.082</v>
      </c>
      <c r="N22" s="19" t="n">
        <v>4</v>
      </c>
      <c r="O22" s="19" t="n">
        <v>2003</v>
      </c>
      <c r="X22" s="23"/>
      <c r="AH22" s="23"/>
    </row>
    <row r="23" customFormat="false" ht="12.8" hidden="false" customHeight="false" outlineLevel="0" collapsed="false">
      <c r="A23" s="10" t="s">
        <v>19</v>
      </c>
      <c r="B23" s="19" t="s">
        <v>20</v>
      </c>
      <c r="C23" s="19" t="n">
        <v>22</v>
      </c>
      <c r="D23" s="19" t="s">
        <v>21</v>
      </c>
      <c r="E23" s="19" t="s">
        <v>34</v>
      </c>
      <c r="F23" s="19" t="s">
        <v>45</v>
      </c>
      <c r="G23" s="19" t="n">
        <v>0.577</v>
      </c>
      <c r="H23" s="20" t="n">
        <f aca="false">H22+G23</f>
        <v>10.233</v>
      </c>
      <c r="I23" s="21" t="n">
        <f aca="false">(H23-$T$5)/$S$5</f>
        <v>0.204985578903997</v>
      </c>
      <c r="J23" s="19" t="n">
        <v>2.374</v>
      </c>
      <c r="K23" s="19" t="n">
        <v>0.026</v>
      </c>
      <c r="L23" s="19" t="n">
        <v>2.526</v>
      </c>
      <c r="M23" s="19" t="n">
        <v>0.064</v>
      </c>
      <c r="N23" s="19" t="n">
        <v>4</v>
      </c>
      <c r="O23" s="19" t="n">
        <v>2003</v>
      </c>
      <c r="X23" s="23"/>
    </row>
    <row r="24" customFormat="false" ht="12.8" hidden="false" customHeight="false" outlineLevel="0" collapsed="false">
      <c r="A24" s="10" t="s">
        <v>19</v>
      </c>
      <c r="B24" s="19" t="s">
        <v>20</v>
      </c>
      <c r="C24" s="19" t="n">
        <v>23</v>
      </c>
      <c r="D24" s="19" t="s">
        <v>21</v>
      </c>
      <c r="E24" s="19" t="s">
        <v>34</v>
      </c>
      <c r="F24" s="19" t="s">
        <v>46</v>
      </c>
      <c r="G24" s="19" t="n">
        <v>0.347</v>
      </c>
      <c r="H24" s="20" t="n">
        <f aca="false">H23+G24</f>
        <v>10.58</v>
      </c>
      <c r="I24" s="21" t="n">
        <f aca="false">(H24-$T$5)/$S$5</f>
        <v>0.276473011948908</v>
      </c>
      <c r="J24" s="19" t="n">
        <v>2.61</v>
      </c>
      <c r="K24" s="19" t="n">
        <v>0.04</v>
      </c>
      <c r="L24" s="19" t="n">
        <v>2.436</v>
      </c>
      <c r="M24" s="19" t="n">
        <v>0.061</v>
      </c>
      <c r="N24" s="19" t="n">
        <v>4</v>
      </c>
      <c r="O24" s="19" t="n">
        <v>2003</v>
      </c>
      <c r="X24" s="23"/>
      <c r="AH24" s="23"/>
    </row>
    <row r="25" customFormat="false" ht="12.8" hidden="false" customHeight="false" outlineLevel="0" collapsed="false">
      <c r="A25" s="10" t="s">
        <v>19</v>
      </c>
      <c r="B25" s="19" t="s">
        <v>20</v>
      </c>
      <c r="C25" s="19" t="n">
        <v>24</v>
      </c>
      <c r="D25" s="19" t="s">
        <v>21</v>
      </c>
      <c r="E25" s="19" t="s">
        <v>34</v>
      </c>
      <c r="F25" s="19" t="s">
        <v>47</v>
      </c>
      <c r="G25" s="19" t="n">
        <v>0.271</v>
      </c>
      <c r="H25" s="20" t="n">
        <f aca="false">H24+G25</f>
        <v>10.851</v>
      </c>
      <c r="I25" s="21" t="n">
        <f aca="false">(H25-$T$5)/$S$5</f>
        <v>0.332303255047384</v>
      </c>
      <c r="J25" s="19" t="n">
        <v>2.792</v>
      </c>
      <c r="K25" s="19" t="n">
        <v>0.035</v>
      </c>
      <c r="L25" s="19" t="n">
        <v>2.385</v>
      </c>
      <c r="M25" s="19" t="n">
        <v>0.058</v>
      </c>
      <c r="N25" s="19" t="n">
        <v>4</v>
      </c>
      <c r="O25" s="19" t="n">
        <v>2003</v>
      </c>
      <c r="X25" s="23"/>
    </row>
    <row r="26" customFormat="false" ht="12.8" hidden="false" customHeight="false" outlineLevel="0" collapsed="false">
      <c r="A26" s="10" t="s">
        <v>19</v>
      </c>
      <c r="B26" s="19" t="s">
        <v>20</v>
      </c>
      <c r="C26" s="19" t="n">
        <v>25</v>
      </c>
      <c r="D26" s="19" t="s">
        <v>21</v>
      </c>
      <c r="E26" s="19" t="s">
        <v>34</v>
      </c>
      <c r="F26" s="19" t="s">
        <v>48</v>
      </c>
      <c r="G26" s="19" t="n">
        <v>0.278</v>
      </c>
      <c r="H26" s="20" t="n">
        <f aca="false">H25+G26</f>
        <v>11.129</v>
      </c>
      <c r="I26" s="21" t="n">
        <f aca="false">(H26-$T$5)/$S$5</f>
        <v>0.389575607746189</v>
      </c>
      <c r="J26" s="19" t="n">
        <v>2.659</v>
      </c>
      <c r="K26" s="19" t="n">
        <v>0.035</v>
      </c>
      <c r="L26" s="19" t="n">
        <v>2.366</v>
      </c>
      <c r="M26" s="19" t="n">
        <v>0.064</v>
      </c>
      <c r="N26" s="19" t="n">
        <v>4</v>
      </c>
      <c r="O26" s="19" t="n">
        <v>2003</v>
      </c>
      <c r="X26" s="23"/>
      <c r="AH26" s="23"/>
    </row>
    <row r="27" customFormat="false" ht="12.8" hidden="false" customHeight="false" outlineLevel="0" collapsed="false">
      <c r="A27" s="10" t="s">
        <v>19</v>
      </c>
      <c r="B27" s="19" t="s">
        <v>20</v>
      </c>
      <c r="C27" s="19" t="n">
        <v>26</v>
      </c>
      <c r="D27" s="19" t="s">
        <v>21</v>
      </c>
      <c r="E27" s="19" t="s">
        <v>34</v>
      </c>
      <c r="F27" s="19" t="s">
        <v>49</v>
      </c>
      <c r="G27" s="19" t="n">
        <v>0.394</v>
      </c>
      <c r="H27" s="20" t="n">
        <f aca="false">H26+G27</f>
        <v>11.523</v>
      </c>
      <c r="I27" s="21" t="n">
        <f aca="false">(H27-$T$5)/$S$5</f>
        <v>0.470745776679028</v>
      </c>
      <c r="J27" s="19" t="n">
        <v>3.168</v>
      </c>
      <c r="K27" s="19" t="n">
        <v>0.038</v>
      </c>
      <c r="L27" s="19" t="n">
        <v>1.987</v>
      </c>
      <c r="M27" s="19" t="n">
        <v>0.082</v>
      </c>
      <c r="N27" s="19" t="n">
        <v>4</v>
      </c>
      <c r="O27" s="19" t="n">
        <v>2003</v>
      </c>
      <c r="X27" s="23"/>
    </row>
    <row r="28" customFormat="false" ht="12.8" hidden="false" customHeight="false" outlineLevel="0" collapsed="false">
      <c r="A28" s="10" t="s">
        <v>19</v>
      </c>
      <c r="B28" s="19" t="s">
        <v>20</v>
      </c>
      <c r="C28" s="19" t="n">
        <v>27</v>
      </c>
      <c r="D28" s="19" t="s">
        <v>21</v>
      </c>
      <c r="E28" s="19" t="s">
        <v>34</v>
      </c>
      <c r="F28" s="19" t="s">
        <v>50</v>
      </c>
      <c r="G28" s="19" t="n">
        <v>0.316</v>
      </c>
      <c r="H28" s="20" t="n">
        <f aca="false">H27+G28</f>
        <v>11.839</v>
      </c>
      <c r="I28" s="21" t="n">
        <f aca="false">(H28-$T$5)/$S$5</f>
        <v>0.535846724351051</v>
      </c>
      <c r="J28" s="19" t="n">
        <v>3.09</v>
      </c>
      <c r="K28" s="19" t="n">
        <v>0.025</v>
      </c>
      <c r="L28" s="19" t="n">
        <v>2.214</v>
      </c>
      <c r="M28" s="19" t="n">
        <v>0.07</v>
      </c>
      <c r="N28" s="19" t="n">
        <v>4</v>
      </c>
      <c r="O28" s="19" t="n">
        <v>2003</v>
      </c>
      <c r="X28" s="23"/>
    </row>
    <row r="29" customFormat="false" ht="12.8" hidden="false" customHeight="false" outlineLevel="0" collapsed="false">
      <c r="A29" s="10" t="s">
        <v>19</v>
      </c>
      <c r="B29" s="19" t="s">
        <v>20</v>
      </c>
      <c r="C29" s="19" t="n">
        <v>28</v>
      </c>
      <c r="D29" s="19" t="s">
        <v>21</v>
      </c>
      <c r="E29" s="19" t="s">
        <v>34</v>
      </c>
      <c r="F29" s="19" t="s">
        <v>51</v>
      </c>
      <c r="G29" s="19" t="n">
        <v>0.299</v>
      </c>
      <c r="H29" s="20" t="n">
        <f aca="false">H28+G29</f>
        <v>12.138</v>
      </c>
      <c r="I29" s="21" t="n">
        <f aca="false">(H29-$T$5)/$S$5</f>
        <v>0.597445405850845</v>
      </c>
      <c r="J29" s="19" t="n">
        <v>2.8</v>
      </c>
      <c r="K29" s="19" t="n">
        <v>0.015</v>
      </c>
      <c r="L29" s="19" t="n">
        <v>2.214</v>
      </c>
      <c r="M29" s="19" t="n">
        <v>0.069</v>
      </c>
      <c r="N29" s="19" t="n">
        <v>4</v>
      </c>
      <c r="O29" s="19" t="n">
        <v>2003</v>
      </c>
      <c r="X29" s="23"/>
      <c r="AH29" s="23"/>
    </row>
    <row r="30" customFormat="false" ht="12.8" hidden="false" customHeight="false" outlineLevel="0" collapsed="false">
      <c r="A30" s="10" t="s">
        <v>19</v>
      </c>
      <c r="B30" s="19" t="s">
        <v>20</v>
      </c>
      <c r="C30" s="19" t="n">
        <v>29</v>
      </c>
      <c r="D30" s="19" t="s">
        <v>21</v>
      </c>
      <c r="E30" s="19" t="s">
        <v>34</v>
      </c>
      <c r="F30" s="19" t="s">
        <v>52</v>
      </c>
      <c r="G30" s="19" t="n">
        <v>0.362</v>
      </c>
      <c r="H30" s="20" t="n">
        <f aca="false">H29+G30</f>
        <v>12.5</v>
      </c>
      <c r="I30" s="21" t="n">
        <f aca="false">(H30-$T$5)/$S$5</f>
        <v>0.672023073753605</v>
      </c>
      <c r="J30" s="19" t="n">
        <v>2.908</v>
      </c>
      <c r="K30" s="19" t="n">
        <v>0.04</v>
      </c>
      <c r="L30" s="19" t="n">
        <v>1.727</v>
      </c>
      <c r="M30" s="19" t="n">
        <v>0.061</v>
      </c>
      <c r="N30" s="19" t="n">
        <v>4</v>
      </c>
      <c r="O30" s="19" t="n">
        <v>2003</v>
      </c>
      <c r="X30" s="23"/>
    </row>
    <row r="31" customFormat="false" ht="12.8" hidden="false" customHeight="false" outlineLevel="0" collapsed="false">
      <c r="A31" s="10" t="s">
        <v>19</v>
      </c>
      <c r="B31" s="19" t="s">
        <v>20</v>
      </c>
      <c r="C31" s="19" t="n">
        <v>30</v>
      </c>
      <c r="D31" s="19" t="s">
        <v>21</v>
      </c>
      <c r="E31" s="19" t="s">
        <v>34</v>
      </c>
      <c r="F31" s="19" t="s">
        <v>53</v>
      </c>
      <c r="G31" s="19" t="n">
        <v>0.236</v>
      </c>
      <c r="H31" s="20" t="n">
        <f aca="false">H30+G31</f>
        <v>12.736</v>
      </c>
      <c r="I31" s="21" t="n">
        <f aca="false">(H31-$T$5)/$S$5</f>
        <v>0.720642768850433</v>
      </c>
      <c r="J31" s="19" t="n">
        <v>3.016</v>
      </c>
      <c r="K31" s="19" t="n">
        <v>0.036</v>
      </c>
      <c r="L31" s="19" t="n">
        <v>1.71</v>
      </c>
      <c r="M31" s="19" t="n">
        <v>0.082</v>
      </c>
      <c r="N31" s="19" t="n">
        <v>4</v>
      </c>
      <c r="O31" s="19" t="n">
        <v>2003</v>
      </c>
    </row>
    <row r="32" customFormat="false" ht="12.8" hidden="false" customHeight="false" outlineLevel="0" collapsed="false">
      <c r="A32" s="10" t="s">
        <v>19</v>
      </c>
      <c r="B32" s="19" t="s">
        <v>20</v>
      </c>
      <c r="C32" s="19" t="n">
        <v>31</v>
      </c>
      <c r="D32" s="19" t="s">
        <v>21</v>
      </c>
      <c r="E32" s="19" t="s">
        <v>34</v>
      </c>
      <c r="F32" s="19" t="s">
        <v>54</v>
      </c>
      <c r="G32" s="19" t="n">
        <v>0.272</v>
      </c>
      <c r="H32" s="20" t="n">
        <f aca="false">H31+G32</f>
        <v>13.008</v>
      </c>
      <c r="I32" s="21" t="n">
        <f aca="false">(H32-$T$5)/$S$5</f>
        <v>0.776679027606098</v>
      </c>
      <c r="J32" s="19" t="n">
        <v>2.833</v>
      </c>
      <c r="K32" s="19" t="n">
        <v>0.027</v>
      </c>
      <c r="L32" s="19" t="n">
        <v>1.453</v>
      </c>
      <c r="M32" s="19" t="n">
        <v>0.062</v>
      </c>
      <c r="N32" s="19" t="n">
        <v>4</v>
      </c>
      <c r="O32" s="19" t="n">
        <v>2003</v>
      </c>
      <c r="X32" s="23"/>
    </row>
    <row r="33" customFormat="false" ht="12.8" hidden="false" customHeight="false" outlineLevel="0" collapsed="false">
      <c r="A33" s="10" t="s">
        <v>19</v>
      </c>
      <c r="B33" s="19" t="s">
        <v>20</v>
      </c>
      <c r="C33" s="19" t="n">
        <v>32</v>
      </c>
      <c r="D33" s="19" t="s">
        <v>21</v>
      </c>
      <c r="E33" s="19" t="s">
        <v>34</v>
      </c>
      <c r="F33" s="19" t="s">
        <v>55</v>
      </c>
      <c r="G33" s="19" t="n">
        <v>0.344</v>
      </c>
      <c r="H33" s="20" t="n">
        <f aca="false">H32+G33</f>
        <v>13.352</v>
      </c>
      <c r="I33" s="21" t="n">
        <f aca="false">(H33-$T$5)/$S$5</f>
        <v>0.84754841367944</v>
      </c>
      <c r="J33" s="19" t="n">
        <v>2.843</v>
      </c>
      <c r="K33" s="19" t="n">
        <v>0.016</v>
      </c>
      <c r="L33" s="19" t="n">
        <v>1.552</v>
      </c>
      <c r="M33" s="19" t="n">
        <v>0.079</v>
      </c>
      <c r="N33" s="19" t="n">
        <v>4</v>
      </c>
      <c r="O33" s="19" t="n">
        <v>2003</v>
      </c>
      <c r="X33" s="23"/>
      <c r="AH33" s="23"/>
    </row>
    <row r="34" customFormat="false" ht="12.8" hidden="false" customHeight="false" outlineLevel="0" collapsed="false">
      <c r="A34" s="10" t="s">
        <v>19</v>
      </c>
      <c r="B34" s="19" t="s">
        <v>20</v>
      </c>
      <c r="C34" s="19" t="n">
        <v>33</v>
      </c>
      <c r="D34" s="19" t="s">
        <v>21</v>
      </c>
      <c r="E34" s="19" t="s">
        <v>34</v>
      </c>
      <c r="F34" s="19" t="s">
        <v>56</v>
      </c>
      <c r="G34" s="19" t="n">
        <v>0.253</v>
      </c>
      <c r="H34" s="20" t="n">
        <f aca="false">H33+G34</f>
        <v>13.605</v>
      </c>
      <c r="I34" s="21" t="n">
        <f aca="false">(H34-$T$5)/$S$5</f>
        <v>0.899670374948496</v>
      </c>
      <c r="J34" s="19" t="n">
        <v>2.812</v>
      </c>
      <c r="K34" s="19" t="n">
        <v>0.017</v>
      </c>
      <c r="L34" s="19" t="n">
        <v>1.351</v>
      </c>
      <c r="M34" s="19" t="n">
        <v>0.052</v>
      </c>
      <c r="N34" s="19" t="n">
        <v>4</v>
      </c>
      <c r="O34" s="19" t="n">
        <v>2003</v>
      </c>
      <c r="X34" s="23"/>
    </row>
    <row r="35" customFormat="false" ht="12.8" hidden="false" customHeight="false" outlineLevel="0" collapsed="false">
      <c r="A35" s="10" t="s">
        <v>19</v>
      </c>
      <c r="B35" s="19" t="s">
        <v>20</v>
      </c>
      <c r="C35" s="19" t="n">
        <v>34</v>
      </c>
      <c r="D35" s="19" t="s">
        <v>21</v>
      </c>
      <c r="E35" s="19" t="s">
        <v>34</v>
      </c>
      <c r="F35" s="19" t="s">
        <v>57</v>
      </c>
      <c r="G35" s="19" t="n">
        <v>0.206</v>
      </c>
      <c r="H35" s="20" t="n">
        <f aca="false">H34+G35</f>
        <v>13.811</v>
      </c>
      <c r="I35" s="21" t="n">
        <f aca="false">(H35-$T$5)/$S$5</f>
        <v>0.942109600329625</v>
      </c>
      <c r="J35" s="19" t="n">
        <v>2.719</v>
      </c>
      <c r="K35" s="19" t="n">
        <v>0.028</v>
      </c>
      <c r="L35" s="19" t="n">
        <v>1.553</v>
      </c>
      <c r="M35" s="19" t="n">
        <v>0.075</v>
      </c>
      <c r="N35" s="19" t="n">
        <v>4</v>
      </c>
      <c r="O35" s="19" t="n">
        <v>2003</v>
      </c>
      <c r="X35" s="23"/>
    </row>
    <row r="36" customFormat="false" ht="12.8" hidden="false" customHeight="false" outlineLevel="0" collapsed="false">
      <c r="A36" s="10" t="s">
        <v>19</v>
      </c>
      <c r="B36" s="2" t="s">
        <v>20</v>
      </c>
      <c r="C36" s="2" t="n">
        <v>35</v>
      </c>
      <c r="D36" s="2" t="s">
        <v>21</v>
      </c>
      <c r="E36" s="2" t="s">
        <v>34</v>
      </c>
      <c r="F36" s="2" t="s">
        <v>58</v>
      </c>
      <c r="G36" s="2" t="n">
        <v>0.332</v>
      </c>
      <c r="H36" s="24" t="n">
        <f aca="false">H35+G36</f>
        <v>14.143</v>
      </c>
      <c r="I36" s="3" t="n">
        <f aca="false">(H36-$T$6)/$S$6</f>
        <v>0.026438569206843</v>
      </c>
      <c r="J36" s="2" t="n">
        <v>2.684</v>
      </c>
      <c r="K36" s="2" t="n">
        <v>0.012</v>
      </c>
      <c r="L36" s="2" t="n">
        <v>2.645</v>
      </c>
      <c r="M36" s="2" t="n">
        <v>0.065</v>
      </c>
      <c r="N36" s="2" t="n">
        <v>5</v>
      </c>
      <c r="O36" s="2" t="n">
        <v>2004</v>
      </c>
      <c r="X36" s="23"/>
    </row>
    <row r="37" customFormat="false" ht="12.8" hidden="false" customHeight="false" outlineLevel="0" collapsed="false">
      <c r="A37" s="10" t="s">
        <v>19</v>
      </c>
      <c r="B37" s="2" t="s">
        <v>20</v>
      </c>
      <c r="C37" s="2" t="n">
        <v>36</v>
      </c>
      <c r="D37" s="2" t="s">
        <v>21</v>
      </c>
      <c r="E37" s="2" t="s">
        <v>34</v>
      </c>
      <c r="F37" s="2" t="s">
        <v>59</v>
      </c>
      <c r="G37" s="2" t="n">
        <v>0.391</v>
      </c>
      <c r="H37" s="24" t="n">
        <f aca="false">H36+G37</f>
        <v>14.534</v>
      </c>
      <c r="I37" s="3" t="n">
        <f aca="false">(H37-$T$6)/$S$6</f>
        <v>0.229134266459306</v>
      </c>
      <c r="J37" s="2" t="n">
        <v>2.78</v>
      </c>
      <c r="K37" s="2" t="n">
        <v>0.027</v>
      </c>
      <c r="L37" s="2" t="n">
        <v>2.322</v>
      </c>
      <c r="M37" s="2" t="n">
        <v>0.075</v>
      </c>
      <c r="N37" s="2" t="n">
        <v>5</v>
      </c>
      <c r="O37" s="2" t="n">
        <v>2004</v>
      </c>
      <c r="X37" s="23"/>
    </row>
    <row r="38" customFormat="false" ht="12.8" hidden="false" customHeight="false" outlineLevel="0" collapsed="false">
      <c r="A38" s="10" t="s">
        <v>19</v>
      </c>
      <c r="B38" s="2" t="s">
        <v>20</v>
      </c>
      <c r="C38" s="2" t="n">
        <v>37</v>
      </c>
      <c r="D38" s="2" t="s">
        <v>21</v>
      </c>
      <c r="E38" s="2" t="s">
        <v>34</v>
      </c>
      <c r="F38" s="2" t="s">
        <v>60</v>
      </c>
      <c r="G38" s="2" t="n">
        <v>0.286</v>
      </c>
      <c r="H38" s="24" t="n">
        <f aca="false">H37+G38</f>
        <v>14.82</v>
      </c>
      <c r="I38" s="3" t="n">
        <f aca="false">(H38-$T$6)/$S$6</f>
        <v>0.377397615344738</v>
      </c>
      <c r="J38" s="2" t="n">
        <v>2.908</v>
      </c>
      <c r="K38" s="2" t="n">
        <v>0.026</v>
      </c>
      <c r="L38" s="2" t="n">
        <v>2.409</v>
      </c>
      <c r="M38" s="2" t="n">
        <v>0.05</v>
      </c>
      <c r="N38" s="2" t="n">
        <v>5</v>
      </c>
      <c r="O38" s="2" t="n">
        <v>2004</v>
      </c>
      <c r="X38" s="23"/>
    </row>
    <row r="39" customFormat="false" ht="12.8" hidden="false" customHeight="false" outlineLevel="0" collapsed="false">
      <c r="A39" s="10" t="s">
        <v>19</v>
      </c>
      <c r="B39" s="2" t="s">
        <v>20</v>
      </c>
      <c r="C39" s="2" t="n">
        <v>38</v>
      </c>
      <c r="D39" s="2" t="s">
        <v>21</v>
      </c>
      <c r="E39" s="2" t="s">
        <v>34</v>
      </c>
      <c r="F39" s="2" t="s">
        <v>61</v>
      </c>
      <c r="G39" s="2" t="n">
        <v>0.475</v>
      </c>
      <c r="H39" s="24" t="n">
        <f aca="false">H38+G39</f>
        <v>15.295</v>
      </c>
      <c r="I39" s="3" t="n">
        <f aca="false">(H39-$T$6)/$S$6</f>
        <v>0.623639191290824</v>
      </c>
      <c r="J39" s="2" t="n">
        <v>3.429</v>
      </c>
      <c r="K39" s="2" t="n">
        <v>0.051</v>
      </c>
      <c r="L39" s="2" t="n">
        <v>1.987</v>
      </c>
      <c r="M39" s="2" t="n">
        <v>0.064</v>
      </c>
      <c r="N39" s="2" t="n">
        <v>5</v>
      </c>
      <c r="O39" s="2" t="n">
        <v>2004</v>
      </c>
      <c r="X39" s="23"/>
      <c r="AH39" s="23"/>
    </row>
    <row r="40" customFormat="false" ht="12.8" hidden="false" customHeight="false" outlineLevel="0" collapsed="false">
      <c r="A40" s="10" t="s">
        <v>19</v>
      </c>
      <c r="B40" s="2" t="s">
        <v>20</v>
      </c>
      <c r="C40" s="2" t="n">
        <v>39</v>
      </c>
      <c r="D40" s="2" t="s">
        <v>21</v>
      </c>
      <c r="E40" s="2" t="s">
        <v>34</v>
      </c>
      <c r="F40" s="2" t="s">
        <v>62</v>
      </c>
      <c r="G40" s="2" t="n">
        <v>0.316</v>
      </c>
      <c r="H40" s="24" t="n">
        <f aca="false">H39+G40</f>
        <v>15.611</v>
      </c>
      <c r="I40" s="3" t="n">
        <f aca="false">(H40-$T$6)/$S$6</f>
        <v>0.787454639709695</v>
      </c>
      <c r="J40" s="2" t="n">
        <v>2.994</v>
      </c>
      <c r="K40" s="2" t="n">
        <v>0.036</v>
      </c>
      <c r="L40" s="2" t="n">
        <v>1.751</v>
      </c>
      <c r="M40" s="2" t="n">
        <v>0.066</v>
      </c>
      <c r="N40" s="2" t="n">
        <v>5</v>
      </c>
      <c r="O40" s="2" t="n">
        <v>2004</v>
      </c>
      <c r="X40" s="23"/>
      <c r="AH40" s="23"/>
    </row>
    <row r="41" customFormat="false" ht="12.8" hidden="false" customHeight="false" outlineLevel="0" collapsed="false">
      <c r="A41" s="10" t="s">
        <v>19</v>
      </c>
      <c r="B41" s="19" t="s">
        <v>20</v>
      </c>
      <c r="C41" s="19" t="n">
        <v>40</v>
      </c>
      <c r="D41" s="19" t="s">
        <v>21</v>
      </c>
      <c r="E41" s="19" t="s">
        <v>34</v>
      </c>
      <c r="F41" s="19" t="s">
        <v>63</v>
      </c>
      <c r="G41" s="19" t="n">
        <v>0.559</v>
      </c>
      <c r="H41" s="20" t="n">
        <f aca="false">H40+G41</f>
        <v>16.17</v>
      </c>
      <c r="I41" s="21" t="n">
        <f aca="false">(H41-$T$7)/$S$7</f>
        <v>0.0461729160210725</v>
      </c>
      <c r="J41" s="19" t="n">
        <v>2.676</v>
      </c>
      <c r="K41" s="19" t="n">
        <v>0.032</v>
      </c>
      <c r="L41" s="19" t="n">
        <v>2.067</v>
      </c>
      <c r="M41" s="19" t="n">
        <v>0.088</v>
      </c>
      <c r="N41" s="19" t="n">
        <v>6</v>
      </c>
      <c r="O41" s="19" t="n">
        <v>2005</v>
      </c>
      <c r="X41" s="23"/>
      <c r="AH41" s="23"/>
    </row>
    <row r="42" customFormat="false" ht="12.8" hidden="false" customHeight="false" outlineLevel="0" collapsed="false">
      <c r="A42" s="10" t="s">
        <v>19</v>
      </c>
      <c r="B42" s="19" t="s">
        <v>20</v>
      </c>
      <c r="C42" s="19" t="n">
        <v>41</v>
      </c>
      <c r="D42" s="19" t="s">
        <v>21</v>
      </c>
      <c r="E42" s="19" t="s">
        <v>34</v>
      </c>
      <c r="F42" s="19" t="s">
        <v>64</v>
      </c>
      <c r="G42" s="19" t="n">
        <v>0.52</v>
      </c>
      <c r="H42" s="20" t="n">
        <f aca="false">H41+G42</f>
        <v>16.69</v>
      </c>
      <c r="I42" s="21" t="n">
        <f aca="false">(H42-$T$7)/$S$7</f>
        <v>0.20731329408119</v>
      </c>
      <c r="J42" s="19" t="n">
        <v>3.296</v>
      </c>
      <c r="K42" s="19" t="n">
        <v>0.014</v>
      </c>
      <c r="L42" s="19" t="n">
        <v>2.263</v>
      </c>
      <c r="M42" s="19" t="n">
        <v>0.093</v>
      </c>
      <c r="N42" s="19" t="n">
        <v>6</v>
      </c>
      <c r="O42" s="19" t="n">
        <v>2005</v>
      </c>
      <c r="X42" s="23"/>
    </row>
    <row r="43" customFormat="false" ht="12.8" hidden="false" customHeight="false" outlineLevel="0" collapsed="false">
      <c r="A43" s="10" t="s">
        <v>19</v>
      </c>
      <c r="B43" s="19" t="s">
        <v>20</v>
      </c>
      <c r="C43" s="19" t="n">
        <v>42</v>
      </c>
      <c r="D43" s="19" t="s">
        <v>21</v>
      </c>
      <c r="E43" s="19" t="s">
        <v>34</v>
      </c>
      <c r="F43" s="19" t="s">
        <v>65</v>
      </c>
      <c r="G43" s="19" t="n">
        <v>0.319</v>
      </c>
      <c r="H43" s="20" t="n">
        <f aca="false">H42+G43</f>
        <v>17.009</v>
      </c>
      <c r="I43" s="21" t="n">
        <f aca="false">(H43-$T$7)/$S$7</f>
        <v>0.306166718314224</v>
      </c>
      <c r="J43" s="19" t="n">
        <v>3.28</v>
      </c>
      <c r="K43" s="19" t="n">
        <v>0.024</v>
      </c>
      <c r="L43" s="19" t="n">
        <v>2.456</v>
      </c>
      <c r="M43" s="19" t="n">
        <v>0.063</v>
      </c>
      <c r="N43" s="19" t="n">
        <v>6</v>
      </c>
      <c r="O43" s="19" t="n">
        <v>2005</v>
      </c>
      <c r="X43" s="23"/>
    </row>
    <row r="44" customFormat="false" ht="12.8" hidden="false" customHeight="false" outlineLevel="0" collapsed="false">
      <c r="A44" s="10" t="s">
        <v>19</v>
      </c>
      <c r="B44" s="19" t="s">
        <v>20</v>
      </c>
      <c r="C44" s="19" t="n">
        <v>43</v>
      </c>
      <c r="D44" s="19" t="s">
        <v>21</v>
      </c>
      <c r="E44" s="19" t="s">
        <v>34</v>
      </c>
      <c r="F44" s="19" t="s">
        <v>66</v>
      </c>
      <c r="G44" s="19" t="n">
        <v>0.384</v>
      </c>
      <c r="H44" s="20" t="n">
        <f aca="false">H43+G44</f>
        <v>17.393</v>
      </c>
      <c r="I44" s="21" t="n">
        <f aca="false">(H44-$T$7)/$S$7</f>
        <v>0.425162689804773</v>
      </c>
      <c r="J44" s="19" t="n">
        <v>3.364</v>
      </c>
      <c r="K44" s="19" t="n">
        <v>0.028</v>
      </c>
      <c r="L44" s="19" t="n">
        <v>1.82</v>
      </c>
      <c r="M44" s="19" t="n">
        <v>0.08</v>
      </c>
      <c r="N44" s="19" t="n">
        <v>6</v>
      </c>
      <c r="O44" s="19" t="n">
        <v>2005</v>
      </c>
      <c r="X44" s="23"/>
    </row>
    <row r="45" customFormat="false" ht="12.8" hidden="false" customHeight="false" outlineLevel="0" collapsed="false">
      <c r="A45" s="10" t="s">
        <v>19</v>
      </c>
      <c r="B45" s="19" t="s">
        <v>20</v>
      </c>
      <c r="C45" s="19" t="n">
        <v>44</v>
      </c>
      <c r="D45" s="19" t="s">
        <v>21</v>
      </c>
      <c r="E45" s="19" t="s">
        <v>34</v>
      </c>
      <c r="F45" s="19" t="s">
        <v>67</v>
      </c>
      <c r="G45" s="19" t="n">
        <v>0.305</v>
      </c>
      <c r="H45" s="20" t="n">
        <f aca="false">H44+G45</f>
        <v>17.698</v>
      </c>
      <c r="I45" s="21" t="n">
        <f aca="false">(H45-$T$7)/$S$7</f>
        <v>0.51967771924388</v>
      </c>
      <c r="J45" s="19" t="n">
        <v>3.409</v>
      </c>
      <c r="K45" s="19" t="n">
        <v>0.057</v>
      </c>
      <c r="L45" s="19" t="n">
        <v>1.841</v>
      </c>
      <c r="M45" s="19" t="n">
        <v>0.074</v>
      </c>
      <c r="N45" s="19" t="n">
        <v>6</v>
      </c>
      <c r="O45" s="19" t="n">
        <v>2005</v>
      </c>
      <c r="X45" s="23"/>
    </row>
    <row r="46" customFormat="false" ht="12.8" hidden="false" customHeight="false" outlineLevel="0" collapsed="false">
      <c r="A46" s="10" t="s">
        <v>19</v>
      </c>
      <c r="B46" s="19" t="s">
        <v>20</v>
      </c>
      <c r="C46" s="19" t="n">
        <v>45</v>
      </c>
      <c r="D46" s="19" t="s">
        <v>21</v>
      </c>
      <c r="E46" s="19" t="s">
        <v>34</v>
      </c>
      <c r="F46" s="19" t="s">
        <v>68</v>
      </c>
      <c r="G46" s="19" t="n">
        <v>0.33</v>
      </c>
      <c r="H46" s="20" t="n">
        <f aca="false">H45+G46</f>
        <v>18.028</v>
      </c>
      <c r="I46" s="21" t="n">
        <f aca="false">(H46-$T$7)/$S$7</f>
        <v>0.62193988224357</v>
      </c>
      <c r="J46" s="19" t="n">
        <v>3.468</v>
      </c>
      <c r="K46" s="19" t="n">
        <v>0.025</v>
      </c>
      <c r="L46" s="19" t="n">
        <v>1.331</v>
      </c>
      <c r="M46" s="19" t="n">
        <v>0.064</v>
      </c>
      <c r="N46" s="19" t="n">
        <v>6</v>
      </c>
      <c r="O46" s="19" t="n">
        <v>2005</v>
      </c>
      <c r="X46" s="23"/>
    </row>
    <row r="47" customFormat="false" ht="12.8" hidden="false" customHeight="false" outlineLevel="0" collapsed="false">
      <c r="A47" s="10" t="s">
        <v>19</v>
      </c>
      <c r="B47" s="19" t="s">
        <v>20</v>
      </c>
      <c r="C47" s="19" t="n">
        <v>46</v>
      </c>
      <c r="D47" s="19" t="s">
        <v>21</v>
      </c>
      <c r="E47" s="19" t="s">
        <v>34</v>
      </c>
      <c r="F47" s="19" t="s">
        <v>69</v>
      </c>
      <c r="G47" s="19" t="n">
        <v>0.305</v>
      </c>
      <c r="H47" s="20" t="n">
        <f aca="false">H46+G47</f>
        <v>18.333</v>
      </c>
      <c r="I47" s="21" t="n">
        <f aca="false">(H47-$T$7)/$S$7</f>
        <v>0.716454911682677</v>
      </c>
      <c r="J47" s="19" t="n">
        <v>3.369</v>
      </c>
      <c r="K47" s="19" t="n">
        <v>0.023</v>
      </c>
      <c r="L47" s="19" t="n">
        <v>1.324</v>
      </c>
      <c r="M47" s="19" t="n">
        <v>0.059</v>
      </c>
      <c r="N47" s="19" t="n">
        <v>6</v>
      </c>
      <c r="O47" s="19" t="n">
        <v>2005</v>
      </c>
      <c r="X47" s="23"/>
    </row>
    <row r="48" customFormat="false" ht="12.8" hidden="false" customHeight="false" outlineLevel="0" collapsed="false">
      <c r="A48" s="10" t="s">
        <v>19</v>
      </c>
      <c r="B48" s="19" t="s">
        <v>20</v>
      </c>
      <c r="C48" s="19" t="n">
        <v>47</v>
      </c>
      <c r="D48" s="19" t="s">
        <v>21</v>
      </c>
      <c r="E48" s="19" t="s">
        <v>34</v>
      </c>
      <c r="F48" s="19" t="s">
        <v>70</v>
      </c>
      <c r="G48" s="19" t="n">
        <v>0.342</v>
      </c>
      <c r="H48" s="20" t="n">
        <f aca="false">H47+G48</f>
        <v>18.675</v>
      </c>
      <c r="I48" s="21" t="n">
        <f aca="false">(H48-$T$7)/$S$7</f>
        <v>0.822435698791447</v>
      </c>
      <c r="J48" s="19" t="n">
        <v>3.121</v>
      </c>
      <c r="K48" s="19" t="n">
        <v>0.023</v>
      </c>
      <c r="L48" s="19" t="n">
        <v>1.331</v>
      </c>
      <c r="M48" s="19" t="n">
        <v>0.072</v>
      </c>
      <c r="N48" s="19" t="n">
        <v>6</v>
      </c>
      <c r="O48" s="19" t="n">
        <v>2005</v>
      </c>
      <c r="X48" s="23"/>
    </row>
    <row r="49" customFormat="false" ht="12.8" hidden="false" customHeight="false" outlineLevel="0" collapsed="false">
      <c r="A49" s="10" t="s">
        <v>19</v>
      </c>
      <c r="B49" s="19" t="s">
        <v>20</v>
      </c>
      <c r="C49" s="19" t="n">
        <v>48</v>
      </c>
      <c r="D49" s="19" t="s">
        <v>21</v>
      </c>
      <c r="E49" s="19" t="s">
        <v>34</v>
      </c>
      <c r="F49" s="19" t="s">
        <v>71</v>
      </c>
      <c r="G49" s="19" t="n">
        <v>0.386</v>
      </c>
      <c r="H49" s="20" t="n">
        <f aca="false">H48+G49</f>
        <v>19.061</v>
      </c>
      <c r="I49" s="21" t="n">
        <f aca="false">(H49-$T$7)/$S$7</f>
        <v>0.942051440966842</v>
      </c>
      <c r="J49" s="19" t="n">
        <v>2.834</v>
      </c>
      <c r="K49" s="19" t="n">
        <v>0.028</v>
      </c>
      <c r="L49" s="19" t="n">
        <v>1.729</v>
      </c>
      <c r="M49" s="19" t="n">
        <v>0.077</v>
      </c>
      <c r="N49" s="19" t="n">
        <v>6</v>
      </c>
      <c r="O49" s="19" t="n">
        <v>2005</v>
      </c>
    </row>
    <row r="50" customFormat="false" ht="12.8" hidden="false" customHeight="false" outlineLevel="0" collapsed="false">
      <c r="A50" s="10" t="s">
        <v>19</v>
      </c>
      <c r="B50" s="2" t="s">
        <v>20</v>
      </c>
      <c r="C50" s="2" t="n">
        <v>49</v>
      </c>
      <c r="D50" s="2" t="s">
        <v>21</v>
      </c>
      <c r="E50" s="2" t="s">
        <v>34</v>
      </c>
      <c r="F50" s="2" t="s">
        <v>72</v>
      </c>
      <c r="G50" s="2" t="n">
        <v>0.335</v>
      </c>
      <c r="H50" s="24" t="n">
        <f aca="false">H49+G50</f>
        <v>19.396</v>
      </c>
      <c r="J50" s="2" t="n">
        <v>2.958</v>
      </c>
      <c r="K50" s="2" t="n">
        <v>0.035</v>
      </c>
      <c r="L50" s="2" t="n">
        <v>2.609</v>
      </c>
      <c r="M50" s="2" t="n">
        <v>0.084</v>
      </c>
      <c r="N50" s="2" t="n">
        <v>7</v>
      </c>
      <c r="O50" s="2" t="n">
        <v>2006</v>
      </c>
    </row>
    <row r="51" customFormat="false" ht="12.8" hidden="false" customHeight="false" outlineLevel="0" collapsed="false">
      <c r="A51" s="10" t="s">
        <v>19</v>
      </c>
      <c r="B51" s="2" t="s">
        <v>20</v>
      </c>
      <c r="C51" s="2" t="n">
        <v>50</v>
      </c>
      <c r="D51" s="2" t="s">
        <v>21</v>
      </c>
      <c r="E51" s="2" t="s">
        <v>34</v>
      </c>
      <c r="F51" s="2" t="s">
        <v>73</v>
      </c>
      <c r="G51" s="2" t="n">
        <v>0.439</v>
      </c>
      <c r="H51" s="24" t="n">
        <f aca="false">H50+G51</f>
        <v>19.835</v>
      </c>
      <c r="J51" s="2" t="n">
        <v>3.246</v>
      </c>
      <c r="K51" s="2" t="n">
        <v>0.02</v>
      </c>
      <c r="L51" s="2" t="n">
        <v>2.08</v>
      </c>
      <c r="M51" s="2" t="n">
        <v>0.08</v>
      </c>
      <c r="N51" s="2" t="n">
        <v>7</v>
      </c>
      <c r="O51" s="2" t="n">
        <v>2006</v>
      </c>
      <c r="X51" s="23"/>
    </row>
    <row r="52" customFormat="false" ht="12.8" hidden="false" customHeight="false" outlineLevel="0" collapsed="false">
      <c r="A52" s="10" t="s">
        <v>19</v>
      </c>
      <c r="B52" s="2" t="s">
        <v>20</v>
      </c>
      <c r="C52" s="2" t="n">
        <v>51</v>
      </c>
      <c r="D52" s="2" t="s">
        <v>21</v>
      </c>
      <c r="E52" s="2" t="s">
        <v>34</v>
      </c>
      <c r="F52" s="2" t="s">
        <v>74</v>
      </c>
      <c r="G52" s="2" t="n">
        <v>0.414</v>
      </c>
      <c r="H52" s="24" t="n">
        <f aca="false">H51+G52</f>
        <v>20.249</v>
      </c>
      <c r="J52" s="2" t="n">
        <v>3.222</v>
      </c>
      <c r="K52" s="2" t="n">
        <v>0.028</v>
      </c>
      <c r="L52" s="2" t="n">
        <v>1.854</v>
      </c>
      <c r="M52" s="2" t="n">
        <v>0.061</v>
      </c>
      <c r="N52" s="2" t="n">
        <v>7</v>
      </c>
      <c r="O52" s="2" t="n">
        <v>2006</v>
      </c>
      <c r="X52" s="23"/>
    </row>
    <row r="53" s="31" customFormat="true" ht="12.8" hidden="false" customHeight="false" outlineLevel="0" collapsed="false">
      <c r="A53" s="10" t="s">
        <v>19</v>
      </c>
      <c r="B53" s="2" t="s">
        <v>20</v>
      </c>
      <c r="C53" s="29" t="n">
        <v>52</v>
      </c>
      <c r="D53" s="29" t="s">
        <v>21</v>
      </c>
      <c r="E53" s="29" t="s">
        <v>34</v>
      </c>
      <c r="F53" s="29" t="s">
        <v>75</v>
      </c>
      <c r="G53" s="29" t="n">
        <v>0.502</v>
      </c>
      <c r="H53" s="24" t="n">
        <f aca="false">H52+G53</f>
        <v>20.751</v>
      </c>
      <c r="I53" s="30"/>
      <c r="J53" s="29" t="n">
        <v>3.253</v>
      </c>
      <c r="K53" s="29" t="n">
        <v>0.015</v>
      </c>
      <c r="L53" s="29" t="n">
        <v>1.82</v>
      </c>
      <c r="M53" s="29" t="n">
        <v>0.074</v>
      </c>
      <c r="N53" s="29" t="n">
        <v>7</v>
      </c>
      <c r="O53" s="29" t="n">
        <v>2006</v>
      </c>
      <c r="V53" s="32"/>
      <c r="X53" s="33"/>
      <c r="AMD53" s="0"/>
      <c r="AME53" s="0"/>
      <c r="AMF53" s="0"/>
      <c r="AMG53" s="0"/>
      <c r="AMH53" s="0"/>
      <c r="AMI53" s="0"/>
      <c r="AMJ53" s="0"/>
    </row>
    <row r="54" s="35" customFormat="true" ht="12.8" hidden="false" customHeight="false" outlineLevel="0" collapsed="false">
      <c r="A54" s="10" t="s">
        <v>19</v>
      </c>
      <c r="B54" s="12" t="s">
        <v>76</v>
      </c>
      <c r="C54" s="12" t="n">
        <v>1</v>
      </c>
      <c r="D54" s="12" t="s">
        <v>21</v>
      </c>
      <c r="E54" s="12" t="s">
        <v>77</v>
      </c>
      <c r="F54" s="12" t="s">
        <v>49</v>
      </c>
      <c r="G54" s="12"/>
      <c r="H54" s="12"/>
      <c r="I54" s="34"/>
      <c r="J54" s="12" t="n">
        <v>1.977</v>
      </c>
      <c r="K54" s="12" t="n">
        <v>0.023</v>
      </c>
      <c r="L54" s="12" t="n">
        <v>2.995</v>
      </c>
      <c r="M54" s="12" t="n">
        <v>0.038</v>
      </c>
      <c r="N54" s="12"/>
      <c r="O54" s="12"/>
      <c r="Q54" s="8" t="s">
        <v>15</v>
      </c>
      <c r="R54" s="8" t="s">
        <v>16</v>
      </c>
      <c r="S54" s="8" t="s">
        <v>17</v>
      </c>
      <c r="T54" s="8" t="s">
        <v>18</v>
      </c>
      <c r="X54" s="36"/>
      <c r="AH54" s="36"/>
      <c r="AMD54" s="0"/>
      <c r="AME54" s="0"/>
      <c r="AMF54" s="0"/>
      <c r="AMG54" s="0"/>
      <c r="AMH54" s="0"/>
      <c r="AMI54" s="0"/>
      <c r="AMJ54" s="0"/>
    </row>
    <row r="55" customFormat="false" ht="12.8" hidden="false" customHeight="false" outlineLevel="0" collapsed="false">
      <c r="A55" s="10" t="s">
        <v>19</v>
      </c>
      <c r="B55" s="2" t="s">
        <v>76</v>
      </c>
      <c r="C55" s="2" t="n">
        <v>2</v>
      </c>
      <c r="D55" s="2" t="s">
        <v>21</v>
      </c>
      <c r="E55" s="2" t="s">
        <v>77</v>
      </c>
      <c r="F55" s="2" t="s">
        <v>48</v>
      </c>
      <c r="H55" s="24"/>
      <c r="J55" s="2" t="n">
        <v>2.688</v>
      </c>
      <c r="K55" s="2" t="n">
        <v>0.023</v>
      </c>
      <c r="L55" s="2" t="n">
        <v>1.835</v>
      </c>
      <c r="M55" s="2" t="n">
        <v>0.057</v>
      </c>
      <c r="Q55" s="15" t="n">
        <v>3</v>
      </c>
      <c r="R55" s="15" t="n">
        <v>1996</v>
      </c>
      <c r="S55" s="15"/>
      <c r="T55" s="15" t="n">
        <f aca="false">H64+0.29</f>
        <v>5.485</v>
      </c>
      <c r="X55" s="23"/>
    </row>
    <row r="56" customFormat="false" ht="12.8" hidden="false" customHeight="false" outlineLevel="0" collapsed="false">
      <c r="A56" s="10" t="s">
        <v>19</v>
      </c>
      <c r="B56" s="2" t="s">
        <v>76</v>
      </c>
      <c r="C56" s="2" t="n">
        <v>3</v>
      </c>
      <c r="D56" s="2" t="s">
        <v>21</v>
      </c>
      <c r="E56" s="2" t="s">
        <v>77</v>
      </c>
      <c r="F56" s="2" t="s">
        <v>47</v>
      </c>
      <c r="G56" s="2" t="n">
        <v>0.662</v>
      </c>
      <c r="H56" s="24" t="n">
        <f aca="false">SUM(G$54:$G56)</f>
        <v>0.662</v>
      </c>
      <c r="J56" s="2" t="n">
        <v>3.071</v>
      </c>
      <c r="K56" s="2" t="n">
        <v>0.027</v>
      </c>
      <c r="L56" s="2" t="n">
        <v>2.342</v>
      </c>
      <c r="M56" s="2" t="n">
        <v>0.05</v>
      </c>
      <c r="Q56" s="15" t="n">
        <v>4</v>
      </c>
      <c r="R56" s="15" t="n">
        <v>1997</v>
      </c>
      <c r="S56" s="15" t="n">
        <f aca="false">T56-T55</f>
        <v>2.003</v>
      </c>
      <c r="T56" s="15" t="n">
        <f aca="false">H69</f>
        <v>7.488</v>
      </c>
      <c r="X56" s="23"/>
    </row>
    <row r="57" customFormat="false" ht="12.8" hidden="false" customHeight="false" outlineLevel="0" collapsed="false">
      <c r="A57" s="10" t="s">
        <v>19</v>
      </c>
      <c r="B57" s="2" t="s">
        <v>76</v>
      </c>
      <c r="C57" s="2" t="n">
        <v>4</v>
      </c>
      <c r="D57" s="2" t="s">
        <v>21</v>
      </c>
      <c r="E57" s="2" t="s">
        <v>77</v>
      </c>
      <c r="F57" s="2" t="s">
        <v>46</v>
      </c>
      <c r="G57" s="2" t="n">
        <v>0.776</v>
      </c>
      <c r="H57" s="24" t="n">
        <f aca="false">SUM(G$54:$G57)</f>
        <v>1.438</v>
      </c>
      <c r="J57" s="2" t="n">
        <v>2.981</v>
      </c>
      <c r="K57" s="2" t="n">
        <v>0.04</v>
      </c>
      <c r="L57" s="2" t="n">
        <v>2.391</v>
      </c>
      <c r="M57" s="2" t="n">
        <v>0.089</v>
      </c>
      <c r="Q57" s="15" t="n">
        <v>5</v>
      </c>
      <c r="R57" s="15" t="n">
        <v>1998</v>
      </c>
      <c r="S57" s="15" t="n">
        <f aca="false">T57-T56</f>
        <v>4.015</v>
      </c>
      <c r="T57" s="15" t="n">
        <f aca="false">H78+0.109</f>
        <v>11.503</v>
      </c>
      <c r="X57" s="23"/>
    </row>
    <row r="58" customFormat="false" ht="12.8" hidden="false" customHeight="false" outlineLevel="0" collapsed="false">
      <c r="A58" s="10" t="s">
        <v>19</v>
      </c>
      <c r="B58" s="19" t="s">
        <v>76</v>
      </c>
      <c r="C58" s="19" t="n">
        <v>5</v>
      </c>
      <c r="D58" s="19" t="s">
        <v>21</v>
      </c>
      <c r="E58" s="19" t="s">
        <v>77</v>
      </c>
      <c r="F58" s="19" t="s">
        <v>45</v>
      </c>
      <c r="G58" s="19" t="n">
        <v>0.783</v>
      </c>
      <c r="H58" s="20" t="n">
        <f aca="false">SUM(G$54:$G58)</f>
        <v>2.221</v>
      </c>
      <c r="I58" s="21"/>
      <c r="J58" s="19" t="n">
        <v>2.789</v>
      </c>
      <c r="K58" s="19" t="n">
        <v>0.014</v>
      </c>
      <c r="L58" s="19" t="n">
        <v>2.465</v>
      </c>
      <c r="M58" s="19" t="n">
        <v>0.073</v>
      </c>
      <c r="N58" s="19" t="n">
        <v>3</v>
      </c>
      <c r="O58" s="19" t="n">
        <v>1996</v>
      </c>
      <c r="Q58" s="15" t="n">
        <v>6</v>
      </c>
      <c r="R58" s="15" t="n">
        <v>1999</v>
      </c>
      <c r="S58" s="15" t="n">
        <f aca="false">T58-T57</f>
        <v>2.846</v>
      </c>
      <c r="T58" s="15" t="n">
        <f aca="false">H88+0.103</f>
        <v>14.349</v>
      </c>
      <c r="X58" s="23"/>
    </row>
    <row r="59" customFormat="false" ht="12.8" hidden="false" customHeight="false" outlineLevel="0" collapsed="false">
      <c r="A59" s="10" t="s">
        <v>19</v>
      </c>
      <c r="B59" s="19" t="s">
        <v>76</v>
      </c>
      <c r="C59" s="19" t="n">
        <v>6</v>
      </c>
      <c r="D59" s="19" t="s">
        <v>21</v>
      </c>
      <c r="E59" s="19" t="s">
        <v>77</v>
      </c>
      <c r="F59" s="19" t="s">
        <v>44</v>
      </c>
      <c r="G59" s="19" t="n">
        <v>0.721</v>
      </c>
      <c r="H59" s="20" t="n">
        <f aca="false">SUM(G$54:$G59)</f>
        <v>2.942</v>
      </c>
      <c r="I59" s="21"/>
      <c r="J59" s="19" t="n">
        <v>3.015</v>
      </c>
      <c r="K59" s="19" t="n">
        <v>0.041</v>
      </c>
      <c r="L59" s="19" t="n">
        <v>2.447</v>
      </c>
      <c r="M59" s="19" t="n">
        <v>0.045</v>
      </c>
      <c r="N59" s="19" t="n">
        <v>3</v>
      </c>
      <c r="O59" s="19" t="n">
        <v>1996</v>
      </c>
      <c r="Q59" s="15" t="n">
        <v>7</v>
      </c>
      <c r="R59" s="15" t="n">
        <v>2000</v>
      </c>
      <c r="S59" s="15" t="n">
        <f aca="false">T59-T58</f>
        <v>3.024</v>
      </c>
      <c r="T59" s="15" t="n">
        <f aca="false">H98+0.096</f>
        <v>17.373</v>
      </c>
      <c r="X59" s="23"/>
    </row>
    <row r="60" customFormat="false" ht="12.8" hidden="false" customHeight="false" outlineLevel="0" collapsed="false">
      <c r="A60" s="10" t="s">
        <v>19</v>
      </c>
      <c r="B60" s="19" t="s">
        <v>76</v>
      </c>
      <c r="C60" s="19" t="n">
        <v>7</v>
      </c>
      <c r="D60" s="19" t="s">
        <v>21</v>
      </c>
      <c r="E60" s="19" t="s">
        <v>77</v>
      </c>
      <c r="F60" s="19" t="s">
        <v>43</v>
      </c>
      <c r="G60" s="19" t="n">
        <v>0.709</v>
      </c>
      <c r="H60" s="20" t="n">
        <f aca="false">SUM(G$54:$G60)</f>
        <v>3.651</v>
      </c>
      <c r="I60" s="21"/>
      <c r="J60" s="19" t="n">
        <v>3.244</v>
      </c>
      <c r="K60" s="19" t="n">
        <v>0.045</v>
      </c>
      <c r="L60" s="19" t="n">
        <v>2.227</v>
      </c>
      <c r="M60" s="19" t="n">
        <v>0.075</v>
      </c>
      <c r="N60" s="19" t="n">
        <v>3</v>
      </c>
      <c r="O60" s="19" t="n">
        <v>1996</v>
      </c>
      <c r="Q60" s="15" t="n">
        <v>8</v>
      </c>
      <c r="R60" s="15" t="n">
        <v>2001</v>
      </c>
      <c r="S60" s="15" t="n">
        <f aca="false">T60-T59</f>
        <v>1.84699999999999</v>
      </c>
      <c r="T60" s="15" t="n">
        <f aca="false">H105+0.262</f>
        <v>19.22</v>
      </c>
      <c r="X60" s="23"/>
      <c r="AH60" s="23"/>
    </row>
    <row r="61" customFormat="false" ht="12.8" hidden="false" customHeight="false" outlineLevel="0" collapsed="false">
      <c r="A61" s="10" t="s">
        <v>19</v>
      </c>
      <c r="B61" s="19" t="s">
        <v>76</v>
      </c>
      <c r="C61" s="19" t="n">
        <v>8</v>
      </c>
      <c r="D61" s="19" t="s">
        <v>21</v>
      </c>
      <c r="E61" s="19" t="s">
        <v>77</v>
      </c>
      <c r="F61" s="19" t="s">
        <v>42</v>
      </c>
      <c r="G61" s="19" t="n">
        <v>0.384</v>
      </c>
      <c r="H61" s="20" t="n">
        <f aca="false">SUM(G$54:$G61)</f>
        <v>4.035</v>
      </c>
      <c r="I61" s="21"/>
      <c r="J61" s="19" t="n">
        <v>3.361</v>
      </c>
      <c r="K61" s="19" t="n">
        <v>0.022</v>
      </c>
      <c r="L61" s="19" t="n">
        <v>2.173</v>
      </c>
      <c r="M61" s="19" t="n">
        <v>0.041</v>
      </c>
      <c r="N61" s="19" t="n">
        <v>3</v>
      </c>
      <c r="O61" s="19" t="n">
        <v>1996</v>
      </c>
      <c r="Q61" s="15" t="n">
        <v>9</v>
      </c>
      <c r="R61" s="15" t="n">
        <v>2002</v>
      </c>
      <c r="S61" s="15" t="n">
        <f aca="false">T61-T60</f>
        <v>1.58</v>
      </c>
      <c r="T61" s="15" t="n">
        <f aca="false">H111+0.206</f>
        <v>20.8</v>
      </c>
    </row>
    <row r="62" customFormat="false" ht="12.8" hidden="false" customHeight="false" outlineLevel="0" collapsed="false">
      <c r="A62" s="10" t="s">
        <v>19</v>
      </c>
      <c r="B62" s="19" t="s">
        <v>76</v>
      </c>
      <c r="C62" s="19" t="n">
        <v>9</v>
      </c>
      <c r="D62" s="19" t="s">
        <v>21</v>
      </c>
      <c r="E62" s="19" t="s">
        <v>77</v>
      </c>
      <c r="F62" s="19" t="s">
        <v>41</v>
      </c>
      <c r="G62" s="19" t="n">
        <v>0.318</v>
      </c>
      <c r="H62" s="20" t="n">
        <f aca="false">SUM(G$54:$G62)</f>
        <v>4.353</v>
      </c>
      <c r="I62" s="21"/>
      <c r="J62" s="19" t="n">
        <v>3.348</v>
      </c>
      <c r="K62" s="19" t="n">
        <v>0.025</v>
      </c>
      <c r="L62" s="19" t="n">
        <v>1.824</v>
      </c>
      <c r="M62" s="19" t="n">
        <v>0.054</v>
      </c>
      <c r="N62" s="19" t="n">
        <v>3</v>
      </c>
      <c r="O62" s="19" t="n">
        <v>1996</v>
      </c>
      <c r="Q62" s="15" t="n">
        <v>10</v>
      </c>
      <c r="R62" s="15" t="n">
        <v>2003</v>
      </c>
      <c r="S62" s="15" t="n">
        <f aca="false">T62-T61</f>
        <v>1.644</v>
      </c>
      <c r="T62" s="15" t="n">
        <f aca="false">H115+0.409</f>
        <v>22.444</v>
      </c>
    </row>
    <row r="63" customFormat="false" ht="12.8" hidden="false" customHeight="false" outlineLevel="0" collapsed="false">
      <c r="A63" s="10" t="s">
        <v>19</v>
      </c>
      <c r="B63" s="19" t="s">
        <v>76</v>
      </c>
      <c r="C63" s="19" t="n">
        <v>10</v>
      </c>
      <c r="D63" s="19" t="s">
        <v>21</v>
      </c>
      <c r="E63" s="19" t="s">
        <v>77</v>
      </c>
      <c r="F63" s="19" t="s">
        <v>40</v>
      </c>
      <c r="G63" s="19" t="n">
        <v>0.308</v>
      </c>
      <c r="H63" s="20" t="n">
        <f aca="false">SUM(G$54:$G63)</f>
        <v>4.661</v>
      </c>
      <c r="I63" s="21"/>
      <c r="J63" s="19" t="n">
        <v>3.074</v>
      </c>
      <c r="K63" s="19" t="n">
        <v>0.028</v>
      </c>
      <c r="L63" s="19" t="n">
        <v>2.016</v>
      </c>
      <c r="M63" s="19" t="n">
        <v>0.077</v>
      </c>
      <c r="N63" s="19" t="n">
        <v>3</v>
      </c>
      <c r="O63" s="19" t="n">
        <v>1996</v>
      </c>
      <c r="Q63" s="15" t="n">
        <v>11</v>
      </c>
      <c r="R63" s="15" t="n">
        <v>2004</v>
      </c>
      <c r="S63" s="15" t="n">
        <f aca="false">T63-T62</f>
        <v>1.111</v>
      </c>
      <c r="T63" s="15" t="n">
        <f aca="false">H118</f>
        <v>23.555</v>
      </c>
    </row>
    <row r="64" customFormat="false" ht="12.8" hidden="false" customHeight="false" outlineLevel="0" collapsed="false">
      <c r="A64" s="10" t="s">
        <v>19</v>
      </c>
      <c r="B64" s="19" t="s">
        <v>76</v>
      </c>
      <c r="C64" s="19" t="n">
        <v>11</v>
      </c>
      <c r="D64" s="19" t="s">
        <v>21</v>
      </c>
      <c r="E64" s="19" t="s">
        <v>77</v>
      </c>
      <c r="F64" s="19" t="s">
        <v>39</v>
      </c>
      <c r="G64" s="19" t="n">
        <v>0.534</v>
      </c>
      <c r="H64" s="20" t="n">
        <f aca="false">SUM(G$54:$G64)</f>
        <v>5.195</v>
      </c>
      <c r="I64" s="21"/>
      <c r="J64" s="19" t="n">
        <v>2.981</v>
      </c>
      <c r="K64" s="19" t="n">
        <v>0.024</v>
      </c>
      <c r="L64" s="19" t="n">
        <v>1.881</v>
      </c>
      <c r="M64" s="19" t="n">
        <v>0.043</v>
      </c>
      <c r="N64" s="19" t="n">
        <v>3</v>
      </c>
      <c r="O64" s="19" t="n">
        <v>1996</v>
      </c>
      <c r="Q64" s="15" t="n">
        <v>12</v>
      </c>
      <c r="R64" s="15" t="n">
        <v>2005</v>
      </c>
      <c r="S64" s="15" t="n">
        <f aca="false">T64-T63</f>
        <v>1.645</v>
      </c>
      <c r="T64" s="15" t="n">
        <f aca="false">H124+0.048</f>
        <v>25.2</v>
      </c>
    </row>
    <row r="65" customFormat="false" ht="12.8" hidden="false" customHeight="false" outlineLevel="0" collapsed="false">
      <c r="A65" s="10" t="s">
        <v>19</v>
      </c>
      <c r="B65" s="2" t="s">
        <v>76</v>
      </c>
      <c r="C65" s="2" t="n">
        <v>12</v>
      </c>
      <c r="D65" s="2" t="s">
        <v>21</v>
      </c>
      <c r="E65" s="2" t="s">
        <v>77</v>
      </c>
      <c r="F65" s="2" t="s">
        <v>38</v>
      </c>
      <c r="G65" s="2" t="n">
        <v>0.428</v>
      </c>
      <c r="H65" s="24" t="n">
        <f aca="false">SUM(G$54:$G65)</f>
        <v>5.623</v>
      </c>
      <c r="I65" s="3" t="n">
        <f aca="false">(H65-$T$55)/$S$56</f>
        <v>0.0688966550174737</v>
      </c>
      <c r="J65" s="2" t="n">
        <v>2.392</v>
      </c>
      <c r="K65" s="2" t="n">
        <v>0.017</v>
      </c>
      <c r="L65" s="2" t="n">
        <v>3.255</v>
      </c>
      <c r="M65" s="2" t="n">
        <v>0.045</v>
      </c>
      <c r="N65" s="2" t="n">
        <v>4</v>
      </c>
      <c r="O65" s="2" t="n">
        <v>1997</v>
      </c>
      <c r="Q65" s="15" t="n">
        <v>13</v>
      </c>
      <c r="R65" s="15" t="n">
        <v>2006</v>
      </c>
      <c r="S65" s="15"/>
      <c r="T65" s="15"/>
    </row>
    <row r="66" customFormat="false" ht="12.8" hidden="false" customHeight="false" outlineLevel="0" collapsed="false">
      <c r="A66" s="10" t="s">
        <v>19</v>
      </c>
      <c r="B66" s="2" t="s">
        <v>76</v>
      </c>
      <c r="C66" s="2" t="n">
        <v>13</v>
      </c>
      <c r="D66" s="2" t="s">
        <v>21</v>
      </c>
      <c r="E66" s="2" t="s">
        <v>77</v>
      </c>
      <c r="F66" s="2" t="s">
        <v>37</v>
      </c>
      <c r="G66" s="2" t="n">
        <v>0.526</v>
      </c>
      <c r="H66" s="24" t="n">
        <f aca="false">SUM(G$54:$G66)</f>
        <v>6.149</v>
      </c>
      <c r="I66" s="3" t="n">
        <f aca="false">(H66-$T$55)/$S$56</f>
        <v>0.331502745881178</v>
      </c>
      <c r="J66" s="2" t="n">
        <v>3.077</v>
      </c>
      <c r="K66" s="2" t="n">
        <v>0.027</v>
      </c>
      <c r="L66" s="2" t="n">
        <v>2.866</v>
      </c>
      <c r="M66" s="2" t="n">
        <v>0.057</v>
      </c>
      <c r="N66" s="2" t="n">
        <v>4</v>
      </c>
      <c r="O66" s="2" t="n">
        <v>1997</v>
      </c>
    </row>
    <row r="67" customFormat="false" ht="12.8" hidden="false" customHeight="false" outlineLevel="0" collapsed="false">
      <c r="A67" s="10" t="s">
        <v>19</v>
      </c>
      <c r="B67" s="2" t="s">
        <v>76</v>
      </c>
      <c r="C67" s="2" t="n">
        <v>14</v>
      </c>
      <c r="D67" s="2" t="s">
        <v>21</v>
      </c>
      <c r="E67" s="2" t="s">
        <v>77</v>
      </c>
      <c r="F67" s="2" t="s">
        <v>36</v>
      </c>
      <c r="G67" s="2" t="n">
        <v>0.381</v>
      </c>
      <c r="H67" s="24" t="n">
        <f aca="false">SUM(G$54:$G67)</f>
        <v>6.53</v>
      </c>
      <c r="I67" s="3" t="n">
        <f aca="false">(H67-$T$55)/$S$56</f>
        <v>0.521717423864204</v>
      </c>
      <c r="J67" s="2" t="n">
        <v>3.147</v>
      </c>
      <c r="K67" s="2" t="n">
        <v>0.042</v>
      </c>
      <c r="L67" s="2" t="n">
        <v>2.707</v>
      </c>
      <c r="M67" s="2" t="n">
        <v>0.055</v>
      </c>
      <c r="N67" s="2" t="n">
        <v>4</v>
      </c>
      <c r="O67" s="2" t="n">
        <v>1997</v>
      </c>
    </row>
    <row r="68" customFormat="false" ht="12.8" hidden="false" customHeight="false" outlineLevel="0" collapsed="false">
      <c r="A68" s="10" t="s">
        <v>19</v>
      </c>
      <c r="B68" s="2" t="s">
        <v>76</v>
      </c>
      <c r="C68" s="2" t="n">
        <v>15</v>
      </c>
      <c r="D68" s="2" t="s">
        <v>21</v>
      </c>
      <c r="E68" s="2" t="s">
        <v>77</v>
      </c>
      <c r="F68" s="2" t="s">
        <v>35</v>
      </c>
      <c r="G68" s="2" t="n">
        <v>0.413</v>
      </c>
      <c r="H68" s="24" t="n">
        <f aca="false">SUM(G$54:$G68)</f>
        <v>6.943</v>
      </c>
      <c r="I68" s="3" t="n">
        <f aca="false">(H68-$T$55)/$S$56</f>
        <v>0.72790813779331</v>
      </c>
      <c r="J68" s="2" t="n">
        <v>2.957</v>
      </c>
      <c r="K68" s="2" t="n">
        <v>0.029</v>
      </c>
      <c r="L68" s="2" t="n">
        <v>2.426</v>
      </c>
      <c r="M68" s="2" t="n">
        <v>0.031</v>
      </c>
      <c r="N68" s="2" t="n">
        <v>4</v>
      </c>
      <c r="O68" s="2" t="n">
        <v>1997</v>
      </c>
    </row>
    <row r="69" customFormat="false" ht="12.8" hidden="false" customHeight="false" outlineLevel="0" collapsed="false">
      <c r="A69" s="10" t="s">
        <v>19</v>
      </c>
      <c r="B69" s="2" t="s">
        <v>76</v>
      </c>
      <c r="C69" s="2" t="n">
        <v>16</v>
      </c>
      <c r="D69" s="2" t="s">
        <v>21</v>
      </c>
      <c r="E69" s="2" t="s">
        <v>78</v>
      </c>
      <c r="F69" s="2" t="s">
        <v>33</v>
      </c>
      <c r="G69" s="2" t="n">
        <v>0.545</v>
      </c>
      <c r="H69" s="24" t="n">
        <f aca="false">SUM(G$54:$G69)</f>
        <v>7.488</v>
      </c>
      <c r="I69" s="3" t="n">
        <f aca="false">(H69-$T$55)/$S$56</f>
        <v>1</v>
      </c>
      <c r="J69" s="2" t="n">
        <v>2.369</v>
      </c>
      <c r="K69" s="2" t="n">
        <v>0.029</v>
      </c>
      <c r="L69" s="2" t="n">
        <v>2.635</v>
      </c>
      <c r="M69" s="2" t="n">
        <v>0.048</v>
      </c>
      <c r="N69" s="2" t="n">
        <v>4</v>
      </c>
      <c r="O69" s="2" t="n">
        <v>1997</v>
      </c>
      <c r="P69" s="37"/>
    </row>
    <row r="70" customFormat="false" ht="12.8" hidden="false" customHeight="false" outlineLevel="0" collapsed="false">
      <c r="A70" s="10" t="s">
        <v>19</v>
      </c>
      <c r="B70" s="19" t="s">
        <v>76</v>
      </c>
      <c r="C70" s="19" t="n">
        <v>17</v>
      </c>
      <c r="D70" s="19" t="s">
        <v>21</v>
      </c>
      <c r="E70" s="19" t="s">
        <v>78</v>
      </c>
      <c r="F70" s="19" t="s">
        <v>32</v>
      </c>
      <c r="G70" s="19" t="n">
        <v>0.532</v>
      </c>
      <c r="H70" s="20" t="n">
        <f aca="false">SUM(G$54:$G70)</f>
        <v>8.02</v>
      </c>
      <c r="I70" s="21" t="n">
        <f aca="false">(H70-$T$56)/$S$57</f>
        <v>0.132503113325031</v>
      </c>
      <c r="J70" s="19" t="n">
        <v>2.385</v>
      </c>
      <c r="K70" s="19" t="n">
        <v>0.022</v>
      </c>
      <c r="L70" s="19" t="n">
        <v>2.784</v>
      </c>
      <c r="M70" s="19" t="n">
        <v>0.077</v>
      </c>
      <c r="N70" s="19" t="n">
        <v>5</v>
      </c>
      <c r="O70" s="19" t="n">
        <v>1998</v>
      </c>
    </row>
    <row r="71" customFormat="false" ht="12.8" hidden="false" customHeight="false" outlineLevel="0" collapsed="false">
      <c r="A71" s="10" t="s">
        <v>19</v>
      </c>
      <c r="B71" s="19" t="s">
        <v>76</v>
      </c>
      <c r="C71" s="19" t="n">
        <v>18</v>
      </c>
      <c r="D71" s="19" t="s">
        <v>21</v>
      </c>
      <c r="E71" s="19" t="s">
        <v>78</v>
      </c>
      <c r="F71" s="19" t="s">
        <v>31</v>
      </c>
      <c r="G71" s="19" t="n">
        <v>0.357</v>
      </c>
      <c r="H71" s="20" t="n">
        <f aca="false">SUM(G$54:$G71)</f>
        <v>8.377</v>
      </c>
      <c r="I71" s="21" t="n">
        <f aca="false">(H71-$T$56)/$S$57</f>
        <v>0.221419676214197</v>
      </c>
      <c r="J71" s="19" t="n">
        <v>3.227</v>
      </c>
      <c r="K71" s="19" t="n">
        <v>0.033</v>
      </c>
      <c r="L71" s="19" t="n">
        <v>2.837</v>
      </c>
      <c r="M71" s="19" t="n">
        <v>0.04</v>
      </c>
      <c r="N71" s="19" t="n">
        <v>5</v>
      </c>
      <c r="O71" s="19" t="n">
        <v>1998</v>
      </c>
    </row>
    <row r="72" customFormat="false" ht="12.8" hidden="false" customHeight="false" outlineLevel="0" collapsed="false">
      <c r="A72" s="10" t="s">
        <v>19</v>
      </c>
      <c r="B72" s="19" t="s">
        <v>76</v>
      </c>
      <c r="C72" s="19" t="n">
        <v>19</v>
      </c>
      <c r="D72" s="19" t="s">
        <v>21</v>
      </c>
      <c r="E72" s="19" t="s">
        <v>78</v>
      </c>
      <c r="F72" s="19" t="s">
        <v>30</v>
      </c>
      <c r="G72" s="19" t="n">
        <v>0.468</v>
      </c>
      <c r="H72" s="20" t="n">
        <f aca="false">SUM(G$54:$G72)</f>
        <v>8.845</v>
      </c>
      <c r="I72" s="21" t="n">
        <f aca="false">(H72-$T$56)/$S$57</f>
        <v>0.337982565379826</v>
      </c>
      <c r="J72" s="19" t="n">
        <v>3.136</v>
      </c>
      <c r="K72" s="19" t="n">
        <v>0.029</v>
      </c>
      <c r="L72" s="19" t="n">
        <v>2.455</v>
      </c>
      <c r="M72" s="19" t="n">
        <v>0.056</v>
      </c>
      <c r="N72" s="19" t="n">
        <v>5</v>
      </c>
      <c r="O72" s="19" t="n">
        <v>1998</v>
      </c>
    </row>
    <row r="73" customFormat="false" ht="12.8" hidden="false" customHeight="false" outlineLevel="0" collapsed="false">
      <c r="A73" s="10" t="s">
        <v>19</v>
      </c>
      <c r="B73" s="19" t="s">
        <v>76</v>
      </c>
      <c r="C73" s="19" t="n">
        <v>20</v>
      </c>
      <c r="D73" s="19" t="s">
        <v>21</v>
      </c>
      <c r="E73" s="19" t="s">
        <v>78</v>
      </c>
      <c r="F73" s="19" t="s">
        <v>29</v>
      </c>
      <c r="G73" s="19" t="n">
        <v>0.507</v>
      </c>
      <c r="H73" s="20" t="n">
        <f aca="false">SUM(G$54:$G73)</f>
        <v>9.352</v>
      </c>
      <c r="I73" s="21" t="n">
        <f aca="false">(H73-$T$56)/$S$57</f>
        <v>0.46425902864259</v>
      </c>
      <c r="J73" s="19" t="n">
        <v>3.097</v>
      </c>
      <c r="K73" s="19" t="n">
        <v>0.022</v>
      </c>
      <c r="L73" s="19" t="n">
        <v>2.079</v>
      </c>
      <c r="M73" s="19" t="n">
        <v>0.06</v>
      </c>
      <c r="N73" s="19" t="n">
        <v>5</v>
      </c>
      <c r="O73" s="19" t="n">
        <v>1998</v>
      </c>
      <c r="U73" s="0"/>
      <c r="V73" s="0"/>
      <c r="W73" s="0"/>
      <c r="X73" s="0"/>
      <c r="Y73" s="0"/>
      <c r="Z73" s="0"/>
      <c r="AA73" s="0"/>
      <c r="AB73" s="0"/>
    </row>
    <row r="74" customFormat="false" ht="12.8" hidden="false" customHeight="false" outlineLevel="0" collapsed="false">
      <c r="A74" s="10" t="s">
        <v>19</v>
      </c>
      <c r="B74" s="19" t="s">
        <v>76</v>
      </c>
      <c r="C74" s="19" t="n">
        <v>21</v>
      </c>
      <c r="D74" s="19" t="s">
        <v>21</v>
      </c>
      <c r="E74" s="19" t="s">
        <v>78</v>
      </c>
      <c r="F74" s="19" t="s">
        <v>28</v>
      </c>
      <c r="G74" s="19" t="n">
        <v>0.515</v>
      </c>
      <c r="H74" s="20" t="n">
        <f aca="false">SUM(G$54:$G74)</f>
        <v>9.867</v>
      </c>
      <c r="I74" s="21" t="n">
        <f aca="false">(H74-$T$56)/$S$57</f>
        <v>0.59252801992528</v>
      </c>
      <c r="J74" s="19" t="n">
        <v>3.152</v>
      </c>
      <c r="K74" s="19" t="n">
        <v>0.02</v>
      </c>
      <c r="L74" s="19" t="n">
        <v>2.223</v>
      </c>
      <c r="M74" s="19" t="n">
        <v>0.076</v>
      </c>
      <c r="N74" s="19" t="n">
        <v>5</v>
      </c>
      <c r="O74" s="19" t="n">
        <v>1998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</row>
    <row r="75" customFormat="false" ht="12.8" hidden="false" customHeight="false" outlineLevel="0" collapsed="false">
      <c r="A75" s="10" t="s">
        <v>19</v>
      </c>
      <c r="B75" s="19" t="s">
        <v>76</v>
      </c>
      <c r="C75" s="19" t="n">
        <v>22</v>
      </c>
      <c r="D75" s="19" t="s">
        <v>21</v>
      </c>
      <c r="E75" s="19" t="s">
        <v>78</v>
      </c>
      <c r="F75" s="19" t="s">
        <v>27</v>
      </c>
      <c r="G75" s="19" t="n">
        <v>0.582</v>
      </c>
      <c r="H75" s="20" t="n">
        <f aca="false">SUM(G$54:$G75)</f>
        <v>10.449</v>
      </c>
      <c r="I75" s="21" t="n">
        <f aca="false">(H75-$T$56)/$S$57</f>
        <v>0.737484433374844</v>
      </c>
      <c r="J75" s="19" t="n">
        <v>3.167</v>
      </c>
      <c r="K75" s="19" t="n">
        <v>0.021</v>
      </c>
      <c r="L75" s="19" t="n">
        <v>2.113</v>
      </c>
      <c r="M75" s="19" t="n">
        <v>0.066</v>
      </c>
      <c r="N75" s="19" t="n">
        <v>5</v>
      </c>
      <c r="O75" s="19" t="n">
        <v>1998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</row>
    <row r="76" customFormat="false" ht="12.8" hidden="false" customHeight="false" outlineLevel="0" collapsed="false">
      <c r="A76" s="10" t="s">
        <v>19</v>
      </c>
      <c r="B76" s="19" t="s">
        <v>76</v>
      </c>
      <c r="C76" s="19" t="n">
        <v>23</v>
      </c>
      <c r="D76" s="19" t="s">
        <v>21</v>
      </c>
      <c r="E76" s="19" t="s">
        <v>78</v>
      </c>
      <c r="F76" s="19" t="s">
        <v>26</v>
      </c>
      <c r="G76" s="19" t="n">
        <v>0.288</v>
      </c>
      <c r="H76" s="20" t="n">
        <f aca="false">SUM(G$54:$G76)</f>
        <v>10.737</v>
      </c>
      <c r="I76" s="21" t="n">
        <f aca="false">(H76-$T$56)/$S$57</f>
        <v>0.809215442092154</v>
      </c>
      <c r="J76" s="19" t="n">
        <v>3.106</v>
      </c>
      <c r="K76" s="19" t="n">
        <v>0.018</v>
      </c>
      <c r="L76" s="19" t="n">
        <v>2.005</v>
      </c>
      <c r="M76" s="19" t="n">
        <v>0.065</v>
      </c>
      <c r="N76" s="19" t="n">
        <v>5</v>
      </c>
      <c r="O76" s="19" t="n">
        <v>1998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</row>
    <row r="77" customFormat="false" ht="12.8" hidden="false" customHeight="false" outlineLevel="0" collapsed="false">
      <c r="A77" s="10" t="s">
        <v>19</v>
      </c>
      <c r="B77" s="19" t="s">
        <v>76</v>
      </c>
      <c r="C77" s="19" t="n">
        <v>24</v>
      </c>
      <c r="D77" s="19" t="s">
        <v>21</v>
      </c>
      <c r="E77" s="19" t="s">
        <v>78</v>
      </c>
      <c r="F77" s="19" t="s">
        <v>25</v>
      </c>
      <c r="G77" s="19" t="n">
        <v>0.328</v>
      </c>
      <c r="H77" s="20" t="n">
        <f aca="false">SUM(G$54:$G77)</f>
        <v>11.065</v>
      </c>
      <c r="I77" s="21" t="n">
        <f aca="false">(H77-$T$56)/$S$57</f>
        <v>0.890909090909091</v>
      </c>
      <c r="J77" s="19" t="n">
        <v>2.843</v>
      </c>
      <c r="K77" s="19" t="n">
        <v>0.03</v>
      </c>
      <c r="L77" s="19" t="n">
        <v>2.219</v>
      </c>
      <c r="M77" s="19" t="n">
        <v>0.03</v>
      </c>
      <c r="N77" s="19" t="n">
        <v>5</v>
      </c>
      <c r="O77" s="19" t="n">
        <v>1998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</row>
    <row r="78" customFormat="false" ht="12.8" hidden="false" customHeight="false" outlineLevel="0" collapsed="false">
      <c r="A78" s="10" t="s">
        <v>19</v>
      </c>
      <c r="B78" s="19" t="s">
        <v>76</v>
      </c>
      <c r="C78" s="19" t="n">
        <v>25</v>
      </c>
      <c r="D78" s="19" t="s">
        <v>21</v>
      </c>
      <c r="E78" s="19" t="s">
        <v>78</v>
      </c>
      <c r="F78" s="19" t="s">
        <v>24</v>
      </c>
      <c r="G78" s="19" t="n">
        <v>0.329</v>
      </c>
      <c r="H78" s="20" t="n">
        <f aca="false">SUM(G$54:$G78)</f>
        <v>11.394</v>
      </c>
      <c r="I78" s="21" t="n">
        <f aca="false">(H78-$T$56)/$S$57</f>
        <v>0.972851805728518</v>
      </c>
      <c r="J78" s="19" t="n">
        <v>2.511</v>
      </c>
      <c r="K78" s="19" t="n">
        <v>0.025</v>
      </c>
      <c r="L78" s="19" t="n">
        <v>2.468</v>
      </c>
      <c r="M78" s="19" t="n">
        <v>0.083</v>
      </c>
      <c r="N78" s="19" t="n">
        <v>5</v>
      </c>
      <c r="O78" s="19" t="n">
        <v>1998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</row>
    <row r="79" customFormat="false" ht="12.8" hidden="false" customHeight="false" outlineLevel="0" collapsed="false">
      <c r="A79" s="10" t="s">
        <v>19</v>
      </c>
      <c r="B79" s="2" t="s">
        <v>76</v>
      </c>
      <c r="C79" s="2" t="n">
        <v>26</v>
      </c>
      <c r="D79" s="2" t="s">
        <v>21</v>
      </c>
      <c r="E79" s="2" t="s">
        <v>78</v>
      </c>
      <c r="F79" s="2" t="s">
        <v>23</v>
      </c>
      <c r="G79" s="2" t="n">
        <v>0.362</v>
      </c>
      <c r="H79" s="24" t="n">
        <f aca="false">SUM(G$54:$G79)</f>
        <v>11.756</v>
      </c>
      <c r="I79" s="3" t="n">
        <f aca="false">(H79-$T$57)/$S$58</f>
        <v>0.0888966971187633</v>
      </c>
      <c r="J79" s="2" t="n">
        <v>2.569</v>
      </c>
      <c r="K79" s="2" t="n">
        <v>0.02</v>
      </c>
      <c r="L79" s="2" t="n">
        <v>3.053</v>
      </c>
      <c r="M79" s="2" t="n">
        <v>0.047</v>
      </c>
      <c r="N79" s="2" t="n">
        <v>6</v>
      </c>
      <c r="O79" s="2" t="n">
        <v>1999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</row>
    <row r="80" customFormat="false" ht="12.8" hidden="false" customHeight="false" outlineLevel="0" collapsed="false">
      <c r="A80" s="10" t="s">
        <v>19</v>
      </c>
      <c r="B80" s="2" t="s">
        <v>76</v>
      </c>
      <c r="C80" s="2" t="n">
        <v>27</v>
      </c>
      <c r="D80" s="2" t="s">
        <v>21</v>
      </c>
      <c r="E80" s="2" t="s">
        <v>78</v>
      </c>
      <c r="F80" s="2" t="s">
        <v>79</v>
      </c>
      <c r="G80" s="2" t="n">
        <v>0.288</v>
      </c>
      <c r="H80" s="24" t="n">
        <f aca="false">SUM(G$54:$G80)</f>
        <v>12.044</v>
      </c>
      <c r="I80" s="3" t="n">
        <f aca="false">(H80-$T$57)/$S$58</f>
        <v>0.190091356289529</v>
      </c>
      <c r="J80" s="2" t="n">
        <v>3.036</v>
      </c>
      <c r="K80" s="2" t="n">
        <v>0.036</v>
      </c>
      <c r="L80" s="2" t="n">
        <v>2.542</v>
      </c>
      <c r="M80" s="2" t="n">
        <v>0.065</v>
      </c>
      <c r="N80" s="2" t="n">
        <v>6</v>
      </c>
      <c r="O80" s="2" t="n">
        <v>1999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</row>
    <row r="81" customFormat="false" ht="12.8" hidden="false" customHeight="false" outlineLevel="0" collapsed="false">
      <c r="A81" s="10" t="s">
        <v>19</v>
      </c>
      <c r="B81" s="2" t="s">
        <v>76</v>
      </c>
      <c r="C81" s="2" t="n">
        <v>28</v>
      </c>
      <c r="D81" s="2" t="s">
        <v>21</v>
      </c>
      <c r="E81" s="2" t="s">
        <v>78</v>
      </c>
      <c r="F81" s="2" t="s">
        <v>80</v>
      </c>
      <c r="G81" s="2" t="n">
        <v>0.248</v>
      </c>
      <c r="H81" s="24" t="n">
        <f aca="false">SUM(G$54:$G81)</f>
        <v>12.292</v>
      </c>
      <c r="I81" s="3" t="n">
        <f aca="false">(H81-$T$57)/$S$58</f>
        <v>0.277231201686577</v>
      </c>
      <c r="J81" s="2" t="n">
        <v>3.029</v>
      </c>
      <c r="K81" s="2" t="n">
        <v>0.031</v>
      </c>
      <c r="L81" s="2" t="n">
        <v>2.271</v>
      </c>
      <c r="M81" s="2" t="n">
        <v>0.03</v>
      </c>
      <c r="N81" s="2" t="n">
        <v>6</v>
      </c>
      <c r="O81" s="2" t="n">
        <v>1999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</row>
    <row r="82" customFormat="false" ht="12.8" hidden="false" customHeight="false" outlineLevel="0" collapsed="false">
      <c r="A82" s="10" t="s">
        <v>19</v>
      </c>
      <c r="B82" s="2" t="s">
        <v>76</v>
      </c>
      <c r="C82" s="2" t="n">
        <v>29</v>
      </c>
      <c r="D82" s="2" t="s">
        <v>21</v>
      </c>
      <c r="E82" s="2" t="s">
        <v>78</v>
      </c>
      <c r="F82" s="2" t="s">
        <v>81</v>
      </c>
      <c r="G82" s="2" t="n">
        <v>0.388</v>
      </c>
      <c r="H82" s="24" t="n">
        <f aca="false">SUM(G$54:$G82)</f>
        <v>12.68</v>
      </c>
      <c r="I82" s="3" t="n">
        <f aca="false">(H82-$T$57)/$S$58</f>
        <v>0.413562895291637</v>
      </c>
      <c r="J82" s="2" t="n">
        <v>2.868</v>
      </c>
      <c r="K82" s="2" t="n">
        <v>0.02</v>
      </c>
      <c r="L82" s="2" t="n">
        <v>2.161</v>
      </c>
      <c r="M82" s="2" t="n">
        <v>0.063</v>
      </c>
      <c r="N82" s="2" t="n">
        <v>6</v>
      </c>
      <c r="O82" s="2" t="n">
        <v>1999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</row>
    <row r="83" customFormat="false" ht="12.8" hidden="false" customHeight="false" outlineLevel="0" collapsed="false">
      <c r="A83" s="10" t="s">
        <v>19</v>
      </c>
      <c r="B83" s="2" t="s">
        <v>76</v>
      </c>
      <c r="C83" s="2" t="n">
        <v>30</v>
      </c>
      <c r="D83" s="2" t="s">
        <v>21</v>
      </c>
      <c r="E83" s="2" t="s">
        <v>78</v>
      </c>
      <c r="F83" s="2" t="s">
        <v>82</v>
      </c>
      <c r="G83" s="2" t="n">
        <v>0.287</v>
      </c>
      <c r="H83" s="24" t="n">
        <f aca="false">SUM(G$54:$G83)</f>
        <v>12.967</v>
      </c>
      <c r="I83" s="3" t="n">
        <f aca="false">(H83-$T$57)/$S$58</f>
        <v>0.51440618411806</v>
      </c>
      <c r="J83" s="2" t="n">
        <v>3.19</v>
      </c>
      <c r="K83" s="2" t="n">
        <v>0.03</v>
      </c>
      <c r="L83" s="2" t="n">
        <v>1.903</v>
      </c>
      <c r="M83" s="2" t="n">
        <v>0.053</v>
      </c>
      <c r="N83" s="2" t="n">
        <v>6</v>
      </c>
      <c r="O83" s="2" t="n">
        <v>1999</v>
      </c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</row>
    <row r="84" customFormat="false" ht="12.8" hidden="false" customHeight="false" outlineLevel="0" collapsed="false">
      <c r="A84" s="10" t="s">
        <v>19</v>
      </c>
      <c r="B84" s="2" t="s">
        <v>76</v>
      </c>
      <c r="C84" s="2" t="n">
        <v>31</v>
      </c>
      <c r="D84" s="2" t="s">
        <v>21</v>
      </c>
      <c r="E84" s="2" t="s">
        <v>78</v>
      </c>
      <c r="F84" s="2" t="s">
        <v>83</v>
      </c>
      <c r="G84" s="2" t="n">
        <v>0.199</v>
      </c>
      <c r="H84" s="24" t="n">
        <f aca="false">SUM(G$54:$G84)</f>
        <v>13.166</v>
      </c>
      <c r="I84" s="3" t="n">
        <f aca="false">(H84-$T$57)/$S$58</f>
        <v>0.584328882642305</v>
      </c>
      <c r="J84" s="2" t="n">
        <v>3.161</v>
      </c>
      <c r="K84" s="2" t="n">
        <v>0.022</v>
      </c>
      <c r="L84" s="2" t="n">
        <v>1.606</v>
      </c>
      <c r="M84" s="2" t="n">
        <v>0.042</v>
      </c>
      <c r="N84" s="2" t="n">
        <v>6</v>
      </c>
      <c r="O84" s="2" t="n">
        <v>1999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</row>
    <row r="85" customFormat="false" ht="12.8" hidden="false" customHeight="false" outlineLevel="0" collapsed="false">
      <c r="A85" s="10" t="s">
        <v>19</v>
      </c>
      <c r="B85" s="2" t="s">
        <v>76</v>
      </c>
      <c r="C85" s="2" t="n">
        <v>32</v>
      </c>
      <c r="D85" s="2" t="s">
        <v>21</v>
      </c>
      <c r="E85" s="2" t="s">
        <v>78</v>
      </c>
      <c r="F85" s="2" t="s">
        <v>84</v>
      </c>
      <c r="G85" s="2" t="n">
        <v>0.19</v>
      </c>
      <c r="H85" s="24" t="n">
        <f aca="false">SUM(G$54:$G85)</f>
        <v>13.356</v>
      </c>
      <c r="I85" s="3" t="n">
        <f aca="false">(H85-$T$57)/$S$58</f>
        <v>0.651089248067463</v>
      </c>
      <c r="J85" s="2" t="n">
        <v>3.148</v>
      </c>
      <c r="K85" s="2" t="n">
        <v>0.022</v>
      </c>
      <c r="L85" s="2" t="n">
        <v>1.466</v>
      </c>
      <c r="M85" s="2" t="n">
        <v>0.053</v>
      </c>
      <c r="N85" s="2" t="n">
        <v>6</v>
      </c>
      <c r="O85" s="2" t="n">
        <v>1999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</row>
    <row r="86" customFormat="false" ht="12.8" hidden="false" customHeight="false" outlineLevel="0" collapsed="false">
      <c r="A86" s="10" t="s">
        <v>19</v>
      </c>
      <c r="B86" s="2" t="s">
        <v>76</v>
      </c>
      <c r="C86" s="2" t="n">
        <v>33</v>
      </c>
      <c r="D86" s="2" t="s">
        <v>21</v>
      </c>
      <c r="E86" s="2" t="s">
        <v>78</v>
      </c>
      <c r="F86" s="2" t="s">
        <v>85</v>
      </c>
      <c r="G86" s="2" t="n">
        <v>0.285</v>
      </c>
      <c r="H86" s="24" t="n">
        <f aca="false">SUM(G$54:$G86)</f>
        <v>13.641</v>
      </c>
      <c r="I86" s="3" t="n">
        <f aca="false">(H86-$T$57)/$S$58</f>
        <v>0.7512297962052</v>
      </c>
      <c r="J86" s="2" t="n">
        <v>3.004</v>
      </c>
      <c r="K86" s="2" t="n">
        <v>0.04</v>
      </c>
      <c r="L86" s="2" t="n">
        <v>1.536</v>
      </c>
      <c r="M86" s="2" t="n">
        <v>0.051</v>
      </c>
      <c r="N86" s="2" t="n">
        <v>6</v>
      </c>
      <c r="O86" s="2" t="n">
        <v>1999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</row>
    <row r="87" customFormat="false" ht="12.8" hidden="false" customHeight="false" outlineLevel="0" collapsed="false">
      <c r="A87" s="10" t="s">
        <v>19</v>
      </c>
      <c r="B87" s="2" t="s">
        <v>76</v>
      </c>
      <c r="C87" s="2" t="n">
        <v>34</v>
      </c>
      <c r="D87" s="2" t="s">
        <v>21</v>
      </c>
      <c r="E87" s="2" t="s">
        <v>78</v>
      </c>
      <c r="F87" s="2" t="s">
        <v>86</v>
      </c>
      <c r="G87" s="2" t="n">
        <v>0.311</v>
      </c>
      <c r="H87" s="24" t="n">
        <f aca="false">SUM(G$54:$G87)</f>
        <v>13.952</v>
      </c>
      <c r="I87" s="3" t="n">
        <f aca="false">(H87-$T$57)/$S$58</f>
        <v>0.860505973295854</v>
      </c>
      <c r="J87" s="2" t="n">
        <v>2.902</v>
      </c>
      <c r="K87" s="2" t="n">
        <v>0.03</v>
      </c>
      <c r="L87" s="2" t="n">
        <v>1.573</v>
      </c>
      <c r="M87" s="2" t="n">
        <v>0.044</v>
      </c>
      <c r="N87" s="2" t="n">
        <v>6</v>
      </c>
      <c r="O87" s="2" t="n">
        <v>1999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</row>
    <row r="88" customFormat="false" ht="12.8" hidden="false" customHeight="false" outlineLevel="0" collapsed="false">
      <c r="A88" s="10" t="s">
        <v>19</v>
      </c>
      <c r="B88" s="2" t="s">
        <v>76</v>
      </c>
      <c r="C88" s="2" t="n">
        <v>35</v>
      </c>
      <c r="D88" s="2" t="s">
        <v>21</v>
      </c>
      <c r="E88" s="2" t="s">
        <v>78</v>
      </c>
      <c r="F88" s="2" t="s">
        <v>75</v>
      </c>
      <c r="G88" s="2" t="n">
        <v>0.294</v>
      </c>
      <c r="H88" s="24" t="n">
        <f aca="false">SUM(G$54:$G88)</f>
        <v>14.246</v>
      </c>
      <c r="I88" s="3" t="n">
        <f aca="false">(H88-$T$57)/$S$58</f>
        <v>0.963808854532677</v>
      </c>
      <c r="J88" s="2" t="n">
        <v>2.711</v>
      </c>
      <c r="K88" s="2" t="n">
        <v>0.016</v>
      </c>
      <c r="L88" s="2" t="n">
        <v>1.975</v>
      </c>
      <c r="M88" s="2" t="n">
        <v>0.036</v>
      </c>
      <c r="N88" s="2" t="n">
        <v>6</v>
      </c>
      <c r="O88" s="2" t="n">
        <v>1999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</row>
    <row r="89" customFormat="false" ht="12.8" hidden="false" customHeight="false" outlineLevel="0" collapsed="false">
      <c r="A89" s="10" t="s">
        <v>19</v>
      </c>
      <c r="B89" s="19" t="s">
        <v>76</v>
      </c>
      <c r="C89" s="19" t="n">
        <v>36</v>
      </c>
      <c r="D89" s="19" t="s">
        <v>21</v>
      </c>
      <c r="E89" s="19" t="s">
        <v>78</v>
      </c>
      <c r="F89" s="19" t="s">
        <v>74</v>
      </c>
      <c r="G89" s="19" t="n">
        <v>0.449</v>
      </c>
      <c r="H89" s="20" t="n">
        <f aca="false">SUM(G$54:$G89)</f>
        <v>14.695</v>
      </c>
      <c r="I89" s="21" t="n">
        <f aca="false">(H89-$T$58)/$S$59</f>
        <v>0.114417989417989</v>
      </c>
      <c r="J89" s="19" t="n">
        <v>2.828</v>
      </c>
      <c r="K89" s="19" t="n">
        <v>0.041</v>
      </c>
      <c r="L89" s="19" t="n">
        <v>2.801</v>
      </c>
      <c r="M89" s="19" t="n">
        <v>0.058</v>
      </c>
      <c r="N89" s="19" t="n">
        <v>7</v>
      </c>
      <c r="O89" s="19" t="n">
        <v>2000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</row>
    <row r="90" customFormat="false" ht="12.8" hidden="false" customHeight="false" outlineLevel="0" collapsed="false">
      <c r="A90" s="10" t="s">
        <v>19</v>
      </c>
      <c r="B90" s="19" t="s">
        <v>76</v>
      </c>
      <c r="C90" s="19" t="n">
        <v>37</v>
      </c>
      <c r="D90" s="19" t="s">
        <v>21</v>
      </c>
      <c r="E90" s="19" t="s">
        <v>78</v>
      </c>
      <c r="F90" s="19" t="s">
        <v>73</v>
      </c>
      <c r="G90" s="19" t="n">
        <v>0.238</v>
      </c>
      <c r="H90" s="20" t="n">
        <f aca="false">SUM(G$54:$G90)</f>
        <v>14.933</v>
      </c>
      <c r="I90" s="21" t="n">
        <f aca="false">(H90-$T$58)/$S$59</f>
        <v>0.193121693121693</v>
      </c>
      <c r="J90" s="19" t="n">
        <v>3.095</v>
      </c>
      <c r="K90" s="19" t="n">
        <v>0.037</v>
      </c>
      <c r="L90" s="19" t="n">
        <v>2.664</v>
      </c>
      <c r="M90" s="19" t="n">
        <v>0.054</v>
      </c>
      <c r="N90" s="19" t="n">
        <v>7</v>
      </c>
      <c r="O90" s="19" t="n">
        <v>2000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</row>
    <row r="91" customFormat="false" ht="12.8" hidden="false" customHeight="false" outlineLevel="0" collapsed="false">
      <c r="A91" s="10" t="s">
        <v>19</v>
      </c>
      <c r="B91" s="19" t="s">
        <v>76</v>
      </c>
      <c r="C91" s="19" t="n">
        <v>38</v>
      </c>
      <c r="D91" s="19" t="s">
        <v>21</v>
      </c>
      <c r="E91" s="19" t="s">
        <v>78</v>
      </c>
      <c r="F91" s="19" t="s">
        <v>72</v>
      </c>
      <c r="G91" s="19" t="n">
        <v>0.324</v>
      </c>
      <c r="H91" s="20" t="n">
        <f aca="false">SUM(G$54:$G91)</f>
        <v>15.257</v>
      </c>
      <c r="I91" s="21" t="n">
        <f aca="false">(H91-$T$58)/$S$59</f>
        <v>0.30026455026455</v>
      </c>
      <c r="J91" s="19" t="n">
        <v>3.087</v>
      </c>
      <c r="K91" s="19" t="n">
        <v>0.024</v>
      </c>
      <c r="L91" s="19" t="n">
        <v>2.424</v>
      </c>
      <c r="M91" s="19" t="n">
        <v>0.059</v>
      </c>
      <c r="N91" s="19" t="n">
        <v>7</v>
      </c>
      <c r="O91" s="19" t="n">
        <v>2000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</row>
    <row r="92" customFormat="false" ht="12.8" hidden="false" customHeight="false" outlineLevel="0" collapsed="false">
      <c r="A92" s="10" t="s">
        <v>19</v>
      </c>
      <c r="B92" s="19" t="s">
        <v>76</v>
      </c>
      <c r="C92" s="19" t="n">
        <v>39</v>
      </c>
      <c r="D92" s="19" t="s">
        <v>21</v>
      </c>
      <c r="E92" s="19" t="s">
        <v>78</v>
      </c>
      <c r="F92" s="19" t="s">
        <v>71</v>
      </c>
      <c r="G92" s="19" t="n">
        <v>0.338</v>
      </c>
      <c r="H92" s="20" t="n">
        <f aca="false">SUM(G$54:$G92)</f>
        <v>15.595</v>
      </c>
      <c r="I92" s="21" t="n">
        <f aca="false">(H92-$T$58)/$S$59</f>
        <v>0.412037037037037</v>
      </c>
      <c r="J92" s="19" t="n">
        <v>3.271</v>
      </c>
      <c r="K92" s="19" t="n">
        <v>0.021</v>
      </c>
      <c r="L92" s="19" t="n">
        <v>2.48</v>
      </c>
      <c r="M92" s="19" t="n">
        <v>0.052</v>
      </c>
      <c r="N92" s="19" t="n">
        <v>7</v>
      </c>
      <c r="O92" s="19" t="n">
        <v>2000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</row>
    <row r="93" customFormat="false" ht="12.8" hidden="false" customHeight="false" outlineLevel="0" collapsed="false">
      <c r="A93" s="10" t="s">
        <v>19</v>
      </c>
      <c r="B93" s="19" t="s">
        <v>76</v>
      </c>
      <c r="C93" s="19" t="n">
        <v>40</v>
      </c>
      <c r="D93" s="19" t="s">
        <v>21</v>
      </c>
      <c r="E93" s="19" t="s">
        <v>78</v>
      </c>
      <c r="F93" s="19" t="s">
        <v>70</v>
      </c>
      <c r="G93" s="19" t="n">
        <v>0.388</v>
      </c>
      <c r="H93" s="20" t="n">
        <f aca="false">SUM(G$54:$G93)</f>
        <v>15.983</v>
      </c>
      <c r="I93" s="21" t="n">
        <f aca="false">(H93-$T$58)/$S$59</f>
        <v>0.540343915343915</v>
      </c>
      <c r="J93" s="19" t="n">
        <v>3.267</v>
      </c>
      <c r="K93" s="19" t="n">
        <v>0.013</v>
      </c>
      <c r="L93" s="19" t="n">
        <v>1.902</v>
      </c>
      <c r="M93" s="19" t="n">
        <v>0.057</v>
      </c>
      <c r="N93" s="19" t="n">
        <v>7</v>
      </c>
      <c r="O93" s="19" t="n">
        <v>2000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</row>
    <row r="94" customFormat="false" ht="12.8" hidden="false" customHeight="false" outlineLevel="0" collapsed="false">
      <c r="A94" s="10" t="s">
        <v>19</v>
      </c>
      <c r="B94" s="19" t="s">
        <v>76</v>
      </c>
      <c r="C94" s="19" t="n">
        <v>41</v>
      </c>
      <c r="D94" s="19" t="s">
        <v>21</v>
      </c>
      <c r="E94" s="19" t="s">
        <v>78</v>
      </c>
      <c r="F94" s="19" t="s">
        <v>69</v>
      </c>
      <c r="G94" s="19" t="n">
        <v>0.286</v>
      </c>
      <c r="H94" s="20" t="n">
        <f aca="false">SUM(G$54:$G94)</f>
        <v>16.269</v>
      </c>
      <c r="I94" s="21" t="n">
        <f aca="false">(H94-$T$58)/$S$59</f>
        <v>0.634920634920634</v>
      </c>
      <c r="J94" s="19" t="n">
        <v>3.215</v>
      </c>
      <c r="K94" s="19" t="n">
        <v>0.024</v>
      </c>
      <c r="L94" s="19" t="n">
        <v>1.337</v>
      </c>
      <c r="M94" s="19" t="n">
        <v>0.064</v>
      </c>
      <c r="N94" s="19" t="n">
        <v>7</v>
      </c>
      <c r="O94" s="19" t="n">
        <v>2000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</row>
    <row r="95" customFormat="false" ht="12.8" hidden="false" customHeight="false" outlineLevel="0" collapsed="false">
      <c r="A95" s="10" t="s">
        <v>19</v>
      </c>
      <c r="B95" s="19" t="s">
        <v>76</v>
      </c>
      <c r="C95" s="19" t="n">
        <v>42</v>
      </c>
      <c r="D95" s="19" t="s">
        <v>21</v>
      </c>
      <c r="E95" s="19" t="s">
        <v>78</v>
      </c>
      <c r="F95" s="19" t="s">
        <v>68</v>
      </c>
      <c r="G95" s="19" t="n">
        <v>0.263</v>
      </c>
      <c r="H95" s="20" t="n">
        <f aca="false">SUM(G$54:$G95)</f>
        <v>16.532</v>
      </c>
      <c r="I95" s="21" t="n">
        <f aca="false">(H95-$T$58)/$S$59</f>
        <v>0.721891534391533</v>
      </c>
      <c r="J95" s="19" t="n">
        <v>3.255</v>
      </c>
      <c r="K95" s="19" t="n">
        <v>0.026</v>
      </c>
      <c r="L95" s="19" t="n">
        <v>1.549</v>
      </c>
      <c r="M95" s="19" t="n">
        <v>0.057</v>
      </c>
      <c r="N95" s="19" t="n">
        <v>7</v>
      </c>
      <c r="O95" s="19" t="n">
        <v>2000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</row>
    <row r="96" customFormat="false" ht="12.8" hidden="false" customHeight="false" outlineLevel="0" collapsed="false">
      <c r="A96" s="10" t="s">
        <v>19</v>
      </c>
      <c r="B96" s="19" t="s">
        <v>76</v>
      </c>
      <c r="C96" s="19" t="n">
        <v>43</v>
      </c>
      <c r="D96" s="19" t="s">
        <v>21</v>
      </c>
      <c r="E96" s="19" t="s">
        <v>78</v>
      </c>
      <c r="F96" s="19" t="s">
        <v>67</v>
      </c>
      <c r="G96" s="19" t="n">
        <v>0.243</v>
      </c>
      <c r="H96" s="20" t="n">
        <f aca="false">SUM(G$54:$G96)</f>
        <v>16.775</v>
      </c>
      <c r="I96" s="21" t="n">
        <f aca="false">(H96-$T$58)/$S$59</f>
        <v>0.802248677248675</v>
      </c>
      <c r="J96" s="19" t="n">
        <v>3.203</v>
      </c>
      <c r="K96" s="19" t="n">
        <v>0.026</v>
      </c>
      <c r="L96" s="19" t="n">
        <v>1.518</v>
      </c>
      <c r="M96" s="19" t="n">
        <v>0.036</v>
      </c>
      <c r="N96" s="19" t="n">
        <v>7</v>
      </c>
      <c r="O96" s="19" t="n">
        <v>2000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</row>
    <row r="97" customFormat="false" ht="12.8" hidden="false" customHeight="false" outlineLevel="0" collapsed="false">
      <c r="A97" s="10" t="s">
        <v>19</v>
      </c>
      <c r="B97" s="19" t="s">
        <v>76</v>
      </c>
      <c r="C97" s="19" t="n">
        <v>44</v>
      </c>
      <c r="D97" s="19" t="s">
        <v>21</v>
      </c>
      <c r="E97" s="19" t="s">
        <v>78</v>
      </c>
      <c r="F97" s="19" t="s">
        <v>66</v>
      </c>
      <c r="G97" s="19" t="n">
        <v>0.138</v>
      </c>
      <c r="H97" s="20" t="n">
        <f aca="false">SUM(G$54:$G97)</f>
        <v>16.913</v>
      </c>
      <c r="I97" s="21" t="n">
        <f aca="false">(H97-$T$58)/$S$59</f>
        <v>0.847883597883598</v>
      </c>
      <c r="J97" s="19" t="n">
        <v>3.102</v>
      </c>
      <c r="K97" s="19" t="n">
        <v>0.02</v>
      </c>
      <c r="L97" s="19" t="n">
        <v>1.584</v>
      </c>
      <c r="M97" s="19" t="n">
        <v>0.044</v>
      </c>
      <c r="N97" s="19" t="n">
        <v>7</v>
      </c>
      <c r="O97" s="19" t="n">
        <v>2000</v>
      </c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</row>
    <row r="98" customFormat="false" ht="12.8" hidden="false" customHeight="false" outlineLevel="0" collapsed="false">
      <c r="A98" s="10" t="s">
        <v>19</v>
      </c>
      <c r="B98" s="19" t="s">
        <v>76</v>
      </c>
      <c r="C98" s="19" t="n">
        <v>45</v>
      </c>
      <c r="D98" s="19" t="s">
        <v>21</v>
      </c>
      <c r="E98" s="19" t="s">
        <v>78</v>
      </c>
      <c r="F98" s="19" t="s">
        <v>65</v>
      </c>
      <c r="G98" s="19" t="n">
        <v>0.364</v>
      </c>
      <c r="H98" s="20" t="n">
        <f aca="false">SUM(G$54:$G98)</f>
        <v>17.277</v>
      </c>
      <c r="I98" s="21" t="n">
        <f aca="false">(H98-$T$58)/$S$59</f>
        <v>0.968253968253968</v>
      </c>
      <c r="J98" s="19" t="n">
        <v>2.691</v>
      </c>
      <c r="K98" s="19" t="n">
        <v>0.032</v>
      </c>
      <c r="L98" s="19" t="n">
        <v>2.032</v>
      </c>
      <c r="M98" s="19" t="n">
        <v>0.064</v>
      </c>
      <c r="N98" s="19" t="n">
        <v>7</v>
      </c>
      <c r="O98" s="19" t="n">
        <v>2000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</row>
    <row r="99" customFormat="false" ht="12.8" hidden="false" customHeight="false" outlineLevel="0" collapsed="false">
      <c r="A99" s="10" t="s">
        <v>19</v>
      </c>
      <c r="B99" s="2" t="s">
        <v>76</v>
      </c>
      <c r="C99" s="2" t="n">
        <v>46</v>
      </c>
      <c r="D99" s="2" t="s">
        <v>21</v>
      </c>
      <c r="E99" s="2" t="s">
        <v>78</v>
      </c>
      <c r="F99" s="2" t="s">
        <v>64</v>
      </c>
      <c r="G99" s="2" t="n">
        <v>0.275</v>
      </c>
      <c r="H99" s="24" t="n">
        <f aca="false">SUM(G$54:$G99)</f>
        <v>17.552</v>
      </c>
      <c r="I99" s="3" t="n">
        <f aca="false">(H99-$T$59)/$S$60</f>
        <v>0.0969139144558739</v>
      </c>
      <c r="J99" s="2" t="n">
        <v>2.247</v>
      </c>
      <c r="K99" s="2" t="n">
        <v>0.032</v>
      </c>
      <c r="L99" s="2" t="n">
        <v>3.034</v>
      </c>
      <c r="M99" s="2" t="n">
        <v>0.064</v>
      </c>
      <c r="N99" s="2" t="n">
        <v>8</v>
      </c>
      <c r="O99" s="2" t="n">
        <v>2001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</row>
    <row r="100" customFormat="false" ht="12.8" hidden="false" customHeight="false" outlineLevel="0" collapsed="false">
      <c r="A100" s="10" t="s">
        <v>19</v>
      </c>
      <c r="B100" s="2" t="s">
        <v>76</v>
      </c>
      <c r="C100" s="2" t="n">
        <v>47</v>
      </c>
      <c r="D100" s="2" t="s">
        <v>21</v>
      </c>
      <c r="E100" s="2" t="s">
        <v>78</v>
      </c>
      <c r="F100" s="2" t="s">
        <v>63</v>
      </c>
      <c r="G100" s="2" t="n">
        <v>0.282</v>
      </c>
      <c r="H100" s="24" t="n">
        <f aca="false">SUM(G$54:$G100)</f>
        <v>17.834</v>
      </c>
      <c r="I100" s="3" t="n">
        <f aca="false">(H100-$T$59)/$S$60</f>
        <v>0.249593936112615</v>
      </c>
      <c r="J100" s="2" t="n">
        <v>2.773</v>
      </c>
      <c r="K100" s="2" t="n">
        <v>0.046</v>
      </c>
      <c r="L100" s="2" t="n">
        <v>2.666</v>
      </c>
      <c r="M100" s="2" t="n">
        <v>0.081</v>
      </c>
      <c r="N100" s="2" t="n">
        <v>8</v>
      </c>
      <c r="O100" s="2" t="n">
        <v>2001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</row>
    <row r="101" customFormat="false" ht="12.8" hidden="false" customHeight="false" outlineLevel="0" collapsed="false">
      <c r="A101" s="10" t="s">
        <v>19</v>
      </c>
      <c r="B101" s="2" t="s">
        <v>76</v>
      </c>
      <c r="C101" s="2" t="n">
        <v>48</v>
      </c>
      <c r="D101" s="2" t="s">
        <v>21</v>
      </c>
      <c r="E101" s="2" t="s">
        <v>78</v>
      </c>
      <c r="F101" s="2" t="s">
        <v>62</v>
      </c>
      <c r="G101" s="2" t="n">
        <v>0.225</v>
      </c>
      <c r="H101" s="24" t="n">
        <f aca="false">SUM(G$54:$G101)</f>
        <v>18.059</v>
      </c>
      <c r="I101" s="3" t="n">
        <f aca="false">(H101-$T$59)/$S$60</f>
        <v>0.371413102328101</v>
      </c>
      <c r="J101" s="2" t="n">
        <v>3.071</v>
      </c>
      <c r="K101" s="2" t="n">
        <v>0.033</v>
      </c>
      <c r="L101" s="2" t="n">
        <v>2.614</v>
      </c>
      <c r="M101" s="2" t="n">
        <v>0.083</v>
      </c>
      <c r="N101" s="2" t="n">
        <v>8</v>
      </c>
      <c r="O101" s="2" t="n">
        <v>2001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</row>
    <row r="102" customFormat="false" ht="12.8" hidden="false" customHeight="false" outlineLevel="0" collapsed="false">
      <c r="A102" s="10" t="s">
        <v>19</v>
      </c>
      <c r="B102" s="2" t="s">
        <v>76</v>
      </c>
      <c r="C102" s="2" t="n">
        <v>49</v>
      </c>
      <c r="D102" s="2" t="s">
        <v>21</v>
      </c>
      <c r="E102" s="2" t="s">
        <v>78</v>
      </c>
      <c r="F102" s="2" t="s">
        <v>61</v>
      </c>
      <c r="G102" s="2" t="n">
        <v>0.285</v>
      </c>
      <c r="H102" s="24" t="n">
        <f aca="false">SUM(G$54:$G102)</f>
        <v>18.344</v>
      </c>
      <c r="I102" s="3" t="n">
        <f aca="false">(H102-$T$59)/$S$60</f>
        <v>0.525717379534382</v>
      </c>
      <c r="J102" s="2" t="n">
        <v>3.093</v>
      </c>
      <c r="K102" s="2" t="n">
        <v>0.022</v>
      </c>
      <c r="L102" s="2" t="n">
        <v>2.119</v>
      </c>
      <c r="M102" s="2" t="n">
        <v>0.058</v>
      </c>
      <c r="N102" s="2" t="n">
        <v>8</v>
      </c>
      <c r="O102" s="2" t="n">
        <v>2001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</row>
    <row r="103" customFormat="false" ht="12.8" hidden="false" customHeight="false" outlineLevel="0" collapsed="false">
      <c r="A103" s="10" t="s">
        <v>19</v>
      </c>
      <c r="B103" s="2" t="s">
        <v>76</v>
      </c>
      <c r="C103" s="2" t="n">
        <v>50</v>
      </c>
      <c r="D103" s="2" t="s">
        <v>21</v>
      </c>
      <c r="E103" s="2" t="s">
        <v>78</v>
      </c>
      <c r="F103" s="2" t="s">
        <v>60</v>
      </c>
      <c r="G103" s="2" t="n">
        <v>0.4</v>
      </c>
      <c r="H103" s="24" t="n">
        <f aca="false">SUM(G$54:$G103)</f>
        <v>18.744</v>
      </c>
      <c r="I103" s="3" t="n">
        <f aca="false">(H103-$T$59)/$S$60</f>
        <v>0.742284786139688</v>
      </c>
      <c r="J103" s="2" t="n">
        <v>3.256</v>
      </c>
      <c r="K103" s="2" t="n">
        <v>0.029</v>
      </c>
      <c r="L103" s="2" t="n">
        <v>1.996</v>
      </c>
      <c r="M103" s="2" t="n">
        <v>0.079</v>
      </c>
      <c r="N103" s="2" t="n">
        <v>8</v>
      </c>
      <c r="O103" s="2" t="n">
        <v>2001</v>
      </c>
    </row>
    <row r="104" customFormat="false" ht="12.8" hidden="false" customHeight="false" outlineLevel="0" collapsed="false">
      <c r="A104" s="10" t="s">
        <v>19</v>
      </c>
      <c r="B104" s="2" t="s">
        <v>76</v>
      </c>
      <c r="C104" s="2" t="n">
        <v>51</v>
      </c>
      <c r="D104" s="2" t="s">
        <v>21</v>
      </c>
      <c r="E104" s="2" t="s">
        <v>78</v>
      </c>
      <c r="F104" s="2" t="s">
        <v>59</v>
      </c>
      <c r="G104" s="2" t="n">
        <v>0.074</v>
      </c>
      <c r="H104" s="24" t="n">
        <f aca="false">SUM(G$54:$G104)</f>
        <v>18.818</v>
      </c>
      <c r="I104" s="3" t="n">
        <f aca="false">(H104-$T$59)/$S$60</f>
        <v>0.78234975636167</v>
      </c>
      <c r="J104" s="2" t="n">
        <v>3.297</v>
      </c>
      <c r="K104" s="2" t="n">
        <v>0.032</v>
      </c>
      <c r="L104" s="2" t="n">
        <v>2.037</v>
      </c>
      <c r="M104" s="2" t="n">
        <v>0.045</v>
      </c>
      <c r="N104" s="2" t="n">
        <v>8</v>
      </c>
      <c r="O104" s="2" t="n">
        <v>2001</v>
      </c>
    </row>
    <row r="105" customFormat="false" ht="12.8" hidden="false" customHeight="false" outlineLevel="0" collapsed="false">
      <c r="A105" s="10" t="s">
        <v>19</v>
      </c>
      <c r="B105" s="2" t="s">
        <v>76</v>
      </c>
      <c r="C105" s="2" t="n">
        <v>52</v>
      </c>
      <c r="D105" s="2" t="s">
        <v>21</v>
      </c>
      <c r="E105" s="2" t="s">
        <v>78</v>
      </c>
      <c r="F105" s="2" t="s">
        <v>58</v>
      </c>
      <c r="G105" s="2" t="n">
        <v>0.14</v>
      </c>
      <c r="H105" s="24" t="n">
        <f aca="false">SUM(G$54:$G105)</f>
        <v>18.958</v>
      </c>
      <c r="I105" s="3" t="n">
        <f aca="false">(H105-$T$59)/$S$60</f>
        <v>0.858148348673524</v>
      </c>
      <c r="J105" s="2" t="n">
        <v>2.921</v>
      </c>
      <c r="K105" s="2" t="n">
        <v>0.023</v>
      </c>
      <c r="L105" s="2" t="n">
        <v>2.06</v>
      </c>
      <c r="M105" s="2" t="n">
        <v>0.078</v>
      </c>
      <c r="N105" s="2" t="n">
        <v>8</v>
      </c>
      <c r="O105" s="2" t="n">
        <v>2001</v>
      </c>
    </row>
    <row r="106" customFormat="false" ht="12.8" hidden="false" customHeight="false" outlineLevel="0" collapsed="false">
      <c r="A106" s="10" t="s">
        <v>19</v>
      </c>
      <c r="B106" s="19" t="s">
        <v>76</v>
      </c>
      <c r="C106" s="19" t="n">
        <v>53</v>
      </c>
      <c r="D106" s="19" t="s">
        <v>21</v>
      </c>
      <c r="E106" s="19" t="s">
        <v>78</v>
      </c>
      <c r="F106" s="19" t="s">
        <v>57</v>
      </c>
      <c r="G106" s="19" t="n">
        <v>0.413</v>
      </c>
      <c r="H106" s="20" t="n">
        <f aca="false">SUM(G$54:$G106)</f>
        <v>19.371</v>
      </c>
      <c r="I106" s="21" t="n">
        <f aca="false">(H106-$T$60)/$S$61</f>
        <v>0.0955696202531643</v>
      </c>
      <c r="J106" s="19" t="n">
        <v>2.507</v>
      </c>
      <c r="K106" s="19" t="n">
        <v>0.041</v>
      </c>
      <c r="L106" s="19" t="n">
        <v>3.045</v>
      </c>
      <c r="M106" s="19" t="n">
        <v>0.057</v>
      </c>
      <c r="N106" s="19" t="n">
        <v>9</v>
      </c>
      <c r="O106" s="19" t="n">
        <v>2002</v>
      </c>
    </row>
    <row r="107" customFormat="false" ht="12.8" hidden="false" customHeight="false" outlineLevel="0" collapsed="false">
      <c r="A107" s="10" t="s">
        <v>19</v>
      </c>
      <c r="B107" s="19" t="s">
        <v>76</v>
      </c>
      <c r="C107" s="19" t="n">
        <v>54</v>
      </c>
      <c r="D107" s="19" t="s">
        <v>21</v>
      </c>
      <c r="E107" s="19" t="s">
        <v>78</v>
      </c>
      <c r="F107" s="19" t="s">
        <v>56</v>
      </c>
      <c r="G107" s="19" t="n">
        <v>0.378</v>
      </c>
      <c r="H107" s="20" t="n">
        <f aca="false">SUM(G$54:$G107)</f>
        <v>19.749</v>
      </c>
      <c r="I107" s="21" t="n">
        <f aca="false">(H107-$T$60)/$S$61</f>
        <v>0.334810126582278</v>
      </c>
      <c r="J107" s="19" t="n">
        <v>3.256</v>
      </c>
      <c r="K107" s="19" t="n">
        <v>0.025</v>
      </c>
      <c r="L107" s="19" t="n">
        <v>2.712</v>
      </c>
      <c r="M107" s="19" t="n">
        <v>0.065</v>
      </c>
      <c r="N107" s="19" t="n">
        <v>9</v>
      </c>
      <c r="O107" s="19" t="n">
        <v>2002</v>
      </c>
    </row>
    <row r="108" customFormat="false" ht="12.8" hidden="false" customHeight="false" outlineLevel="0" collapsed="false">
      <c r="A108" s="10" t="s">
        <v>19</v>
      </c>
      <c r="B108" s="19" t="s">
        <v>76</v>
      </c>
      <c r="C108" s="19" t="n">
        <v>55</v>
      </c>
      <c r="D108" s="19" t="s">
        <v>21</v>
      </c>
      <c r="E108" s="19" t="s">
        <v>78</v>
      </c>
      <c r="F108" s="19" t="s">
        <v>55</v>
      </c>
      <c r="G108" s="19" t="n">
        <v>0.074</v>
      </c>
      <c r="H108" s="20" t="n">
        <f aca="false">SUM(G$54:$G108)</f>
        <v>19.823</v>
      </c>
      <c r="I108" s="21" t="n">
        <f aca="false">(H108-$T$60)/$S$61</f>
        <v>0.381645569620254</v>
      </c>
      <c r="J108" s="19" t="n">
        <v>3.076</v>
      </c>
      <c r="K108" s="19" t="n">
        <v>0.032</v>
      </c>
      <c r="L108" s="19" t="n">
        <v>2.534</v>
      </c>
      <c r="M108" s="19" t="n">
        <v>0.047</v>
      </c>
      <c r="N108" s="19" t="n">
        <v>9</v>
      </c>
      <c r="O108" s="19" t="n">
        <v>2002</v>
      </c>
    </row>
    <row r="109" customFormat="false" ht="12.8" hidden="false" customHeight="false" outlineLevel="0" collapsed="false">
      <c r="A109" s="10" t="s">
        <v>19</v>
      </c>
      <c r="B109" s="19" t="s">
        <v>76</v>
      </c>
      <c r="C109" s="19" t="n">
        <v>56</v>
      </c>
      <c r="D109" s="19" t="s">
        <v>21</v>
      </c>
      <c r="E109" s="19" t="s">
        <v>78</v>
      </c>
      <c r="F109" s="19" t="s">
        <v>54</v>
      </c>
      <c r="G109" s="19" t="n">
        <v>0.297</v>
      </c>
      <c r="H109" s="20" t="n">
        <f aca="false">SUM(G$54:$G109)</f>
        <v>20.12</v>
      </c>
      <c r="I109" s="21" t="n">
        <f aca="false">(H109-$T$60)/$S$61</f>
        <v>0.569620253164558</v>
      </c>
      <c r="J109" s="19" t="n">
        <v>3.114</v>
      </c>
      <c r="K109" s="19" t="n">
        <v>0.035</v>
      </c>
      <c r="L109" s="19" t="n">
        <v>2.17</v>
      </c>
      <c r="M109" s="19" t="n">
        <v>0.041</v>
      </c>
      <c r="N109" s="19" t="n">
        <v>9</v>
      </c>
      <c r="O109" s="19" t="n">
        <v>2002</v>
      </c>
    </row>
    <row r="110" customFormat="false" ht="12.8" hidden="false" customHeight="false" outlineLevel="0" collapsed="false">
      <c r="A110" s="10" t="s">
        <v>19</v>
      </c>
      <c r="B110" s="19" t="s">
        <v>76</v>
      </c>
      <c r="C110" s="19" t="n">
        <v>57</v>
      </c>
      <c r="D110" s="19" t="s">
        <v>21</v>
      </c>
      <c r="E110" s="19" t="s">
        <v>78</v>
      </c>
      <c r="F110" s="19" t="s">
        <v>53</v>
      </c>
      <c r="G110" s="19" t="n">
        <v>0.257</v>
      </c>
      <c r="H110" s="20" t="n">
        <f aca="false">SUM(G$54:$G110)</f>
        <v>20.377</v>
      </c>
      <c r="I110" s="21" t="n">
        <f aca="false">(H110-$T$60)/$S$61</f>
        <v>0.73227848101266</v>
      </c>
      <c r="J110" s="19" t="n">
        <v>2.719</v>
      </c>
      <c r="K110" s="19" t="n">
        <v>0.026</v>
      </c>
      <c r="L110" s="19" t="n">
        <v>1.783</v>
      </c>
      <c r="M110" s="19" t="n">
        <v>0.051</v>
      </c>
      <c r="N110" s="19" t="n">
        <v>9</v>
      </c>
      <c r="O110" s="19" t="n">
        <v>2002</v>
      </c>
    </row>
    <row r="111" customFormat="false" ht="12.8" hidden="false" customHeight="false" outlineLevel="0" collapsed="false">
      <c r="A111" s="10" t="s">
        <v>19</v>
      </c>
      <c r="B111" s="19" t="s">
        <v>76</v>
      </c>
      <c r="C111" s="19" t="n">
        <v>58</v>
      </c>
      <c r="D111" s="19" t="s">
        <v>21</v>
      </c>
      <c r="E111" s="19" t="s">
        <v>78</v>
      </c>
      <c r="F111" s="19" t="s">
        <v>52</v>
      </c>
      <c r="G111" s="19" t="n">
        <v>0.217</v>
      </c>
      <c r="H111" s="20" t="n">
        <f aca="false">SUM(G$54:$G111)</f>
        <v>20.594</v>
      </c>
      <c r="I111" s="21" t="n">
        <f aca="false">(H111-$T$60)/$S$61</f>
        <v>0.869620253164557</v>
      </c>
      <c r="J111" s="19" t="n">
        <v>2.332</v>
      </c>
      <c r="K111" s="19" t="n">
        <v>0.03</v>
      </c>
      <c r="L111" s="19" t="n">
        <v>2.074</v>
      </c>
      <c r="M111" s="19" t="n">
        <v>0.068</v>
      </c>
      <c r="N111" s="19" t="n">
        <v>9</v>
      </c>
      <c r="O111" s="19" t="n">
        <v>2002</v>
      </c>
    </row>
    <row r="112" customFormat="false" ht="12.8" hidden="false" customHeight="false" outlineLevel="0" collapsed="false">
      <c r="A112" s="10" t="s">
        <v>19</v>
      </c>
      <c r="B112" s="2" t="s">
        <v>76</v>
      </c>
      <c r="C112" s="2" t="n">
        <v>59</v>
      </c>
      <c r="D112" s="2" t="s">
        <v>21</v>
      </c>
      <c r="E112" s="2" t="s">
        <v>78</v>
      </c>
      <c r="F112" s="2" t="s">
        <v>51</v>
      </c>
      <c r="G112" s="2" t="n">
        <v>0.37</v>
      </c>
      <c r="H112" s="24" t="n">
        <f aca="false">SUM(G$54:$G112)</f>
        <v>20.964</v>
      </c>
      <c r="I112" s="3" t="n">
        <f aca="false">(H112-$T$61)/$S$62</f>
        <v>0.0997566909975677</v>
      </c>
      <c r="J112" s="2" t="n">
        <v>1.852</v>
      </c>
      <c r="K112" s="2" t="n">
        <v>0.021</v>
      </c>
      <c r="L112" s="2" t="n">
        <v>2.912</v>
      </c>
      <c r="M112" s="2" t="n">
        <v>0.061</v>
      </c>
      <c r="N112" s="2" t="n">
        <v>10</v>
      </c>
      <c r="O112" s="2" t="n">
        <v>2003</v>
      </c>
    </row>
    <row r="113" customFormat="false" ht="12.8" hidden="false" customHeight="false" outlineLevel="0" collapsed="false">
      <c r="A113" s="10" t="s">
        <v>19</v>
      </c>
      <c r="B113" s="2" t="s">
        <v>76</v>
      </c>
      <c r="C113" s="2" t="n">
        <v>60</v>
      </c>
      <c r="D113" s="2" t="s">
        <v>21</v>
      </c>
      <c r="E113" s="2" t="s">
        <v>78</v>
      </c>
      <c r="F113" s="2" t="s">
        <v>50</v>
      </c>
      <c r="G113" s="2" t="n">
        <v>0.254</v>
      </c>
      <c r="H113" s="24" t="n">
        <f aca="false">SUM(G$54:$G113)</f>
        <v>21.218</v>
      </c>
      <c r="I113" s="3" t="n">
        <f aca="false">(H113-$T$61)/$S$62</f>
        <v>0.25425790754258</v>
      </c>
      <c r="J113" s="2" t="n">
        <v>1.844</v>
      </c>
      <c r="K113" s="2" t="n">
        <v>0.018</v>
      </c>
      <c r="L113" s="2" t="n">
        <v>2.857</v>
      </c>
      <c r="M113" s="2" t="n">
        <v>0.036</v>
      </c>
      <c r="N113" s="2" t="n">
        <v>10</v>
      </c>
      <c r="O113" s="2" t="n">
        <v>2003</v>
      </c>
    </row>
    <row r="114" customFormat="false" ht="12.8" hidden="false" customHeight="false" outlineLevel="0" collapsed="false">
      <c r="A114" s="10" t="s">
        <v>19</v>
      </c>
      <c r="B114" s="2" t="s">
        <v>76</v>
      </c>
      <c r="C114" s="2" t="n">
        <v>61</v>
      </c>
      <c r="D114" s="2" t="s">
        <v>21</v>
      </c>
      <c r="E114" s="2" t="s">
        <v>78</v>
      </c>
      <c r="F114" s="2" t="s">
        <v>49</v>
      </c>
      <c r="G114" s="2" t="n">
        <v>0.351</v>
      </c>
      <c r="H114" s="24" t="n">
        <f aca="false">SUM(G$54:$G114)</f>
        <v>21.569</v>
      </c>
      <c r="I114" s="3" t="n">
        <f aca="false">(H114-$T$61)/$S$62</f>
        <v>0.467761557177616</v>
      </c>
      <c r="J114" s="2" t="n">
        <v>2.063</v>
      </c>
      <c r="K114" s="2" t="n">
        <v>0.016</v>
      </c>
      <c r="L114" s="2" t="n">
        <v>2.166</v>
      </c>
      <c r="M114" s="2" t="n">
        <v>0.056</v>
      </c>
      <c r="N114" s="2" t="n">
        <v>10</v>
      </c>
      <c r="O114" s="2" t="n">
        <v>2003</v>
      </c>
    </row>
    <row r="115" customFormat="false" ht="12.8" hidden="false" customHeight="false" outlineLevel="0" collapsed="false">
      <c r="A115" s="10" t="s">
        <v>19</v>
      </c>
      <c r="B115" s="2" t="s">
        <v>76</v>
      </c>
      <c r="C115" s="2" t="n">
        <v>62</v>
      </c>
      <c r="D115" s="2" t="s">
        <v>21</v>
      </c>
      <c r="E115" s="2" t="s">
        <v>78</v>
      </c>
      <c r="F115" s="2" t="s">
        <v>48</v>
      </c>
      <c r="G115" s="2" t="n">
        <v>0.466</v>
      </c>
      <c r="H115" s="24" t="n">
        <f aca="false">SUM(G$54:$G115)</f>
        <v>22.035</v>
      </c>
      <c r="I115" s="3" t="n">
        <f aca="false">(H115-$T$61)/$S$62</f>
        <v>0.751216545012166</v>
      </c>
      <c r="J115" s="2" t="n">
        <v>2.15</v>
      </c>
      <c r="K115" s="2" t="n">
        <v>0.037</v>
      </c>
      <c r="L115" s="2" t="n">
        <v>2.192</v>
      </c>
      <c r="M115" s="2" t="n">
        <v>0.069</v>
      </c>
      <c r="N115" s="2" t="n">
        <v>10</v>
      </c>
      <c r="O115" s="2" t="n">
        <v>2003</v>
      </c>
    </row>
    <row r="116" customFormat="false" ht="12.8" hidden="false" customHeight="false" outlineLevel="0" collapsed="false">
      <c r="A116" s="10" t="s">
        <v>19</v>
      </c>
      <c r="B116" s="19" t="s">
        <v>76</v>
      </c>
      <c r="C116" s="19" t="n">
        <v>63</v>
      </c>
      <c r="D116" s="19" t="s">
        <v>21</v>
      </c>
      <c r="E116" s="19" t="s">
        <v>78</v>
      </c>
      <c r="F116" s="19" t="s">
        <v>47</v>
      </c>
      <c r="G116" s="19" t="n">
        <v>0.924</v>
      </c>
      <c r="H116" s="20" t="n">
        <f aca="false">SUM(G$54:$G116)</f>
        <v>22.959</v>
      </c>
      <c r="I116" s="21" t="n">
        <f aca="false">(H116-$T$62)/$S$63</f>
        <v>0.463546354635464</v>
      </c>
      <c r="J116" s="19" t="n">
        <v>2.815</v>
      </c>
      <c r="K116" s="19" t="n">
        <v>0.016</v>
      </c>
      <c r="L116" s="19" t="n">
        <v>2.485</v>
      </c>
      <c r="M116" s="19" t="n">
        <v>0.05</v>
      </c>
      <c r="N116" s="19" t="n">
        <v>11</v>
      </c>
      <c r="O116" s="19" t="n">
        <v>2004</v>
      </c>
    </row>
    <row r="117" customFormat="false" ht="12.8" hidden="false" customHeight="false" outlineLevel="0" collapsed="false">
      <c r="A117" s="10" t="s">
        <v>19</v>
      </c>
      <c r="B117" s="19" t="s">
        <v>76</v>
      </c>
      <c r="C117" s="19" t="n">
        <v>64</v>
      </c>
      <c r="D117" s="19" t="s">
        <v>21</v>
      </c>
      <c r="E117" s="19" t="s">
        <v>78</v>
      </c>
      <c r="F117" s="19" t="s">
        <v>46</v>
      </c>
      <c r="G117" s="19" t="n">
        <v>0.297</v>
      </c>
      <c r="H117" s="20" t="n">
        <f aca="false">SUM(G$54:$G117)</f>
        <v>23.256</v>
      </c>
      <c r="I117" s="21" t="n">
        <f aca="false">(H117-$T$62)/$S$63</f>
        <v>0.730873087308731</v>
      </c>
      <c r="J117" s="19" t="n">
        <v>2.673</v>
      </c>
      <c r="K117" s="19" t="n">
        <v>0.027</v>
      </c>
      <c r="L117" s="19" t="n">
        <v>2.049</v>
      </c>
      <c r="M117" s="19" t="n">
        <v>0.068</v>
      </c>
      <c r="N117" s="19" t="n">
        <v>11</v>
      </c>
      <c r="O117" s="19" t="n">
        <v>2004</v>
      </c>
    </row>
    <row r="118" customFormat="false" ht="12.8" hidden="false" customHeight="false" outlineLevel="0" collapsed="false">
      <c r="A118" s="10" t="s">
        <v>19</v>
      </c>
      <c r="B118" s="19" t="s">
        <v>76</v>
      </c>
      <c r="C118" s="19" t="n">
        <v>65</v>
      </c>
      <c r="D118" s="19" t="s">
        <v>21</v>
      </c>
      <c r="E118" s="19" t="s">
        <v>78</v>
      </c>
      <c r="F118" s="19" t="s">
        <v>45</v>
      </c>
      <c r="G118" s="19" t="n">
        <v>0.299</v>
      </c>
      <c r="H118" s="20" t="n">
        <f aca="false">SUM(G$54:$G118)</f>
        <v>23.555</v>
      </c>
      <c r="I118" s="21" t="n">
        <f aca="false">(H118-$T$62)/$S$63</f>
        <v>1</v>
      </c>
      <c r="J118" s="19" t="n">
        <v>2.362</v>
      </c>
      <c r="K118" s="19" t="n">
        <v>0.015</v>
      </c>
      <c r="L118" s="19" t="n">
        <v>2.536</v>
      </c>
      <c r="M118" s="19" t="n">
        <v>0.061</v>
      </c>
      <c r="N118" s="19" t="n">
        <v>11</v>
      </c>
      <c r="O118" s="19" t="n">
        <v>2004</v>
      </c>
    </row>
    <row r="119" customFormat="false" ht="12.8" hidden="false" customHeight="false" outlineLevel="0" collapsed="false">
      <c r="A119" s="10" t="s">
        <v>19</v>
      </c>
      <c r="B119" s="2" t="s">
        <v>76</v>
      </c>
      <c r="C119" s="2" t="n">
        <v>66</v>
      </c>
      <c r="D119" s="2" t="s">
        <v>21</v>
      </c>
      <c r="E119" s="2" t="s">
        <v>78</v>
      </c>
      <c r="F119" s="2" t="s">
        <v>44</v>
      </c>
      <c r="G119" s="2" t="n">
        <v>0.238</v>
      </c>
      <c r="H119" s="24" t="n">
        <f aca="false">SUM(G$54:$G119)</f>
        <v>23.793</v>
      </c>
      <c r="I119" s="3" t="n">
        <f aca="false">(H119-$T$63)/$S$64</f>
        <v>0.14468085106383</v>
      </c>
      <c r="J119" s="2" t="n">
        <v>2.224</v>
      </c>
      <c r="K119" s="2" t="n">
        <v>0.036</v>
      </c>
      <c r="L119" s="2" t="n">
        <v>3.026</v>
      </c>
      <c r="M119" s="2" t="n">
        <v>0.063</v>
      </c>
      <c r="N119" s="2" t="n">
        <v>12</v>
      </c>
      <c r="O119" s="2" t="n">
        <v>2005</v>
      </c>
    </row>
    <row r="120" customFormat="false" ht="12.8" hidden="false" customHeight="false" outlineLevel="0" collapsed="false">
      <c r="A120" s="10" t="s">
        <v>19</v>
      </c>
      <c r="B120" s="2" t="s">
        <v>76</v>
      </c>
      <c r="C120" s="2" t="n">
        <v>67</v>
      </c>
      <c r="D120" s="2" t="s">
        <v>21</v>
      </c>
      <c r="E120" s="2" t="s">
        <v>78</v>
      </c>
      <c r="F120" s="2" t="s">
        <v>43</v>
      </c>
      <c r="G120" s="2" t="n">
        <v>0.226</v>
      </c>
      <c r="H120" s="24" t="n">
        <f aca="false">SUM(G$54:$G120)</f>
        <v>24.019</v>
      </c>
      <c r="I120" s="3" t="n">
        <f aca="false">(H120-$T$63)/$S$64</f>
        <v>0.282066869300912</v>
      </c>
      <c r="J120" s="2" t="n">
        <v>2.485</v>
      </c>
      <c r="K120" s="2" t="n">
        <v>0.055</v>
      </c>
      <c r="L120" s="2" t="n">
        <v>2.498</v>
      </c>
      <c r="M120" s="2" t="n">
        <v>0.095</v>
      </c>
      <c r="N120" s="2" t="n">
        <v>12</v>
      </c>
      <c r="O120" s="2" t="n">
        <v>2005</v>
      </c>
    </row>
    <row r="121" customFormat="false" ht="12.8" hidden="false" customHeight="false" outlineLevel="0" collapsed="false">
      <c r="A121" s="10" t="s">
        <v>19</v>
      </c>
      <c r="B121" s="2" t="s">
        <v>76</v>
      </c>
      <c r="C121" s="2" t="n">
        <v>68</v>
      </c>
      <c r="D121" s="2" t="s">
        <v>21</v>
      </c>
      <c r="E121" s="2" t="s">
        <v>78</v>
      </c>
      <c r="F121" s="2" t="s">
        <v>42</v>
      </c>
      <c r="G121" s="2" t="n">
        <v>0.315</v>
      </c>
      <c r="H121" s="24" t="n">
        <f aca="false">SUM(G$54:$G121)</f>
        <v>24.334</v>
      </c>
      <c r="I121" s="3" t="n">
        <f aca="false">(H121-$T$63)/$S$64</f>
        <v>0.473556231003041</v>
      </c>
      <c r="J121" s="2" t="n">
        <v>2.797</v>
      </c>
      <c r="K121" s="2" t="n">
        <v>0.018</v>
      </c>
      <c r="L121" s="2" t="n">
        <v>2.219</v>
      </c>
      <c r="M121" s="2" t="n">
        <v>0.054</v>
      </c>
      <c r="N121" s="2" t="n">
        <v>12</v>
      </c>
      <c r="O121" s="2" t="n">
        <v>2005</v>
      </c>
    </row>
    <row r="122" customFormat="false" ht="12.8" hidden="false" customHeight="false" outlineLevel="0" collapsed="false">
      <c r="A122" s="10" t="s">
        <v>19</v>
      </c>
      <c r="B122" s="2" t="s">
        <v>76</v>
      </c>
      <c r="C122" s="2" t="n">
        <v>69</v>
      </c>
      <c r="D122" s="2" t="s">
        <v>21</v>
      </c>
      <c r="E122" s="2" t="s">
        <v>78</v>
      </c>
      <c r="F122" s="2" t="s">
        <v>41</v>
      </c>
      <c r="G122" s="2" t="n">
        <v>0.502</v>
      </c>
      <c r="H122" s="24" t="n">
        <f aca="false">SUM(G$54:$G122)</f>
        <v>24.836</v>
      </c>
      <c r="I122" s="3" t="n">
        <f aca="false">(H122-$T$63)/$S$64</f>
        <v>0.77872340425532</v>
      </c>
      <c r="J122" s="2" t="n">
        <v>2.825</v>
      </c>
      <c r="K122" s="2" t="n">
        <v>0.018</v>
      </c>
      <c r="L122" s="2" t="n">
        <v>1.938</v>
      </c>
      <c r="M122" s="2" t="n">
        <v>0.053</v>
      </c>
      <c r="N122" s="2" t="n">
        <v>12</v>
      </c>
      <c r="O122" s="2" t="n">
        <v>2005</v>
      </c>
    </row>
    <row r="123" customFormat="false" ht="12.8" hidden="false" customHeight="false" outlineLevel="0" collapsed="false">
      <c r="A123" s="10" t="s">
        <v>19</v>
      </c>
      <c r="B123" s="2" t="s">
        <v>76</v>
      </c>
      <c r="C123" s="2" t="n">
        <v>70</v>
      </c>
      <c r="D123" s="2" t="s">
        <v>21</v>
      </c>
      <c r="E123" s="2" t="s">
        <v>78</v>
      </c>
      <c r="F123" s="2" t="s">
        <v>40</v>
      </c>
      <c r="G123" s="2" t="n">
        <v>0.189</v>
      </c>
      <c r="H123" s="24" t="n">
        <f aca="false">SUM(G$54:$G123)</f>
        <v>25.025</v>
      </c>
      <c r="I123" s="3" t="n">
        <f aca="false">(H123-$T$63)/$S$64</f>
        <v>0.893617021276597</v>
      </c>
      <c r="J123" s="2" t="n">
        <v>2.636</v>
      </c>
      <c r="K123" s="2" t="n">
        <v>0.037</v>
      </c>
      <c r="L123" s="2" t="n">
        <v>1.971</v>
      </c>
      <c r="M123" s="2" t="n">
        <v>0.056</v>
      </c>
      <c r="N123" s="2" t="n">
        <v>12</v>
      </c>
      <c r="O123" s="2" t="n">
        <v>2005</v>
      </c>
    </row>
    <row r="124" customFormat="false" ht="12.8" hidden="false" customHeight="false" outlineLevel="0" collapsed="false">
      <c r="A124" s="10" t="s">
        <v>19</v>
      </c>
      <c r="B124" s="2" t="s">
        <v>76</v>
      </c>
      <c r="C124" s="2" t="n">
        <v>71</v>
      </c>
      <c r="D124" s="2" t="s">
        <v>21</v>
      </c>
      <c r="E124" s="2" t="s">
        <v>78</v>
      </c>
      <c r="F124" s="2" t="s">
        <v>39</v>
      </c>
      <c r="G124" s="2" t="n">
        <v>0.127</v>
      </c>
      <c r="H124" s="24" t="n">
        <f aca="false">SUM(G$54:$G124)</f>
        <v>25.152</v>
      </c>
      <c r="I124" s="3" t="n">
        <f aca="false">(H124-$T$63)/$S$64</f>
        <v>0.97082066869301</v>
      </c>
      <c r="J124" s="2" t="n">
        <v>1.944</v>
      </c>
      <c r="K124" s="2" t="n">
        <v>0.028</v>
      </c>
      <c r="L124" s="2" t="n">
        <v>2.314</v>
      </c>
      <c r="M124" s="2" t="n">
        <v>0.052</v>
      </c>
      <c r="N124" s="2" t="n">
        <v>12</v>
      </c>
      <c r="O124" s="2" t="n">
        <v>2005</v>
      </c>
    </row>
    <row r="125" customFormat="false" ht="12.8" hidden="false" customHeight="false" outlineLevel="0" collapsed="false">
      <c r="A125" s="10" t="s">
        <v>19</v>
      </c>
      <c r="B125" s="19" t="s">
        <v>76</v>
      </c>
      <c r="C125" s="19" t="n">
        <v>72</v>
      </c>
      <c r="D125" s="19" t="s">
        <v>21</v>
      </c>
      <c r="E125" s="19" t="s">
        <v>78</v>
      </c>
      <c r="F125" s="19" t="s">
        <v>38</v>
      </c>
      <c r="G125" s="19" t="n">
        <v>0.285</v>
      </c>
      <c r="H125" s="20" t="n">
        <f aca="false">SUM(G$54:$G125)</f>
        <v>25.437</v>
      </c>
      <c r="I125" s="21"/>
      <c r="J125" s="19" t="n">
        <v>2.13</v>
      </c>
      <c r="K125" s="19" t="n">
        <v>0.01</v>
      </c>
      <c r="L125" s="19" t="n">
        <v>3.127</v>
      </c>
      <c r="M125" s="19" t="n">
        <v>0.059</v>
      </c>
      <c r="N125" s="19" t="n">
        <v>13</v>
      </c>
      <c r="O125" s="19" t="n">
        <v>2006</v>
      </c>
    </row>
    <row r="126" customFormat="false" ht="12.8" hidden="false" customHeight="false" outlineLevel="0" collapsed="false">
      <c r="A126" s="10" t="s">
        <v>19</v>
      </c>
      <c r="B126" s="19" t="s">
        <v>76</v>
      </c>
      <c r="C126" s="19" t="n">
        <v>73</v>
      </c>
      <c r="D126" s="19" t="s">
        <v>21</v>
      </c>
      <c r="E126" s="19" t="s">
        <v>78</v>
      </c>
      <c r="F126" s="19" t="s">
        <v>37</v>
      </c>
      <c r="G126" s="19" t="n">
        <v>0.244</v>
      </c>
      <c r="H126" s="20" t="n">
        <f aca="false">SUM(G$54:$G126)</f>
        <v>25.681</v>
      </c>
      <c r="I126" s="21"/>
      <c r="J126" s="19" t="n">
        <v>2.696</v>
      </c>
      <c r="K126" s="19" t="n">
        <v>0.008</v>
      </c>
      <c r="L126" s="19" t="n">
        <v>2.68</v>
      </c>
      <c r="M126" s="19" t="n">
        <v>0.062</v>
      </c>
      <c r="N126" s="19" t="n">
        <v>13</v>
      </c>
      <c r="O126" s="19" t="n">
        <v>2006</v>
      </c>
    </row>
    <row r="127" customFormat="false" ht="12.95" hidden="false" customHeight="true" outlineLevel="0" collapsed="false">
      <c r="A127" s="10" t="s">
        <v>19</v>
      </c>
      <c r="B127" s="19" t="s">
        <v>76</v>
      </c>
      <c r="C127" s="19" t="n">
        <v>74</v>
      </c>
      <c r="D127" s="19" t="s">
        <v>21</v>
      </c>
      <c r="E127" s="19" t="s">
        <v>78</v>
      </c>
      <c r="F127" s="19" t="s">
        <v>36</v>
      </c>
      <c r="G127" s="19" t="n">
        <v>0.235</v>
      </c>
      <c r="H127" s="20" t="n">
        <f aca="false">SUM(G$54:$G127)</f>
        <v>25.916</v>
      </c>
      <c r="I127" s="21"/>
      <c r="J127" s="19" t="n">
        <v>2.668</v>
      </c>
      <c r="K127" s="19" t="n">
        <v>0.033</v>
      </c>
      <c r="L127" s="19" t="n">
        <v>2.15</v>
      </c>
      <c r="M127" s="19" t="n">
        <v>0.044</v>
      </c>
      <c r="N127" s="19" t="n">
        <v>13</v>
      </c>
      <c r="O127" s="19" t="n">
        <v>2006</v>
      </c>
      <c r="T127" s="31"/>
    </row>
    <row r="128" s="31" customFormat="true" ht="12.95" hidden="false" customHeight="true" outlineLevel="0" collapsed="false">
      <c r="A128" s="10" t="s">
        <v>19</v>
      </c>
      <c r="B128" s="38" t="s">
        <v>76</v>
      </c>
      <c r="C128" s="38" t="n">
        <v>75</v>
      </c>
      <c r="D128" s="38" t="s">
        <v>21</v>
      </c>
      <c r="E128" s="38" t="s">
        <v>78</v>
      </c>
      <c r="F128" s="38" t="s">
        <v>35</v>
      </c>
      <c r="G128" s="38" t="n">
        <v>0.305</v>
      </c>
      <c r="H128" s="38" t="n">
        <f aca="false">SUM(G$54:$G128)</f>
        <v>26.221</v>
      </c>
      <c r="I128" s="39"/>
      <c r="J128" s="38" t="n">
        <v>2.827</v>
      </c>
      <c r="K128" s="38" t="n">
        <v>0.038</v>
      </c>
      <c r="L128" s="38" t="n">
        <v>1.921</v>
      </c>
      <c r="M128" s="38" t="n">
        <v>0.079</v>
      </c>
      <c r="N128" s="38" t="n">
        <v>13</v>
      </c>
      <c r="O128" s="38" t="n">
        <v>2006</v>
      </c>
      <c r="AMD128" s="0"/>
      <c r="AME128" s="0"/>
      <c r="AMF128" s="0"/>
      <c r="AMG128" s="0"/>
      <c r="AMH128" s="0"/>
      <c r="AMI128" s="0"/>
      <c r="AMJ128" s="0"/>
    </row>
    <row r="129" customFormat="false" ht="12.8" hidden="false" customHeight="false" outlineLevel="0" collapsed="false">
      <c r="A129" s="10" t="s">
        <v>19</v>
      </c>
      <c r="B129" s="2" t="s">
        <v>87</v>
      </c>
      <c r="C129" s="2" t="n">
        <v>1</v>
      </c>
      <c r="D129" s="2" t="s">
        <v>21</v>
      </c>
      <c r="E129" s="2" t="s">
        <v>77</v>
      </c>
      <c r="F129" s="2" t="s">
        <v>50</v>
      </c>
      <c r="G129" s="2" t="n">
        <v>4.285</v>
      </c>
      <c r="H129" s="2" t="n">
        <f aca="false">SUM(G$129:$G129)</f>
        <v>4.285</v>
      </c>
      <c r="I129" s="3" t="n">
        <f aca="false">(H129-$T$130)/$S$131</f>
        <v>0.954833597464342</v>
      </c>
      <c r="J129" s="2" t="n">
        <v>2.456</v>
      </c>
      <c r="K129" s="2" t="n">
        <v>0.026</v>
      </c>
      <c r="L129" s="2" t="n">
        <v>2.337</v>
      </c>
      <c r="M129" s="2" t="n">
        <v>0.062</v>
      </c>
      <c r="N129" s="2" t="n">
        <v>2</v>
      </c>
      <c r="O129" s="2" t="n">
        <v>1995</v>
      </c>
      <c r="Q129" s="8" t="s">
        <v>15</v>
      </c>
      <c r="R129" s="8" t="s">
        <v>16</v>
      </c>
      <c r="S129" s="8" t="s">
        <v>17</v>
      </c>
      <c r="T129" s="8" t="s">
        <v>18</v>
      </c>
    </row>
    <row r="130" customFormat="false" ht="12.8" hidden="false" customHeight="false" outlineLevel="0" collapsed="false">
      <c r="A130" s="10" t="s">
        <v>19</v>
      </c>
      <c r="B130" s="19" t="s">
        <v>87</v>
      </c>
      <c r="C130" s="19" t="n">
        <v>2</v>
      </c>
      <c r="D130" s="19" t="s">
        <v>21</v>
      </c>
      <c r="E130" s="19" t="s">
        <v>77</v>
      </c>
      <c r="F130" s="19" t="s">
        <v>51</v>
      </c>
      <c r="G130" s="19" t="n">
        <v>0.176</v>
      </c>
      <c r="H130" s="19" t="n">
        <f aca="false">SUM(G$129:$G130)</f>
        <v>4.461</v>
      </c>
      <c r="I130" s="21" t="n">
        <f aca="false">(H130-$T$131)/$S$132</f>
        <v>0.0800268997982514</v>
      </c>
      <c r="J130" s="19" t="n">
        <v>2.442</v>
      </c>
      <c r="K130" s="19" t="n">
        <v>0.044</v>
      </c>
      <c r="L130" s="19" t="n">
        <v>3.106</v>
      </c>
      <c r="M130" s="19" t="n">
        <v>0.085</v>
      </c>
      <c r="N130" s="19" t="n">
        <v>3</v>
      </c>
      <c r="O130" s="19" t="n">
        <v>1996</v>
      </c>
      <c r="Q130" s="40" t="n">
        <v>1</v>
      </c>
      <c r="R130" s="15" t="n">
        <v>1994</v>
      </c>
      <c r="S130" s="16"/>
      <c r="T130" s="15" t="n">
        <v>3.08</v>
      </c>
    </row>
    <row r="131" customFormat="false" ht="12.8" hidden="false" customHeight="false" outlineLevel="0" collapsed="false">
      <c r="A131" s="10" t="s">
        <v>19</v>
      </c>
      <c r="B131" s="19" t="s">
        <v>87</v>
      </c>
      <c r="C131" s="19" t="n">
        <v>3</v>
      </c>
      <c r="D131" s="19" t="s">
        <v>21</v>
      </c>
      <c r="E131" s="19" t="s">
        <v>77</v>
      </c>
      <c r="F131" s="19" t="s">
        <v>52</v>
      </c>
      <c r="G131" s="19" t="n">
        <v>0.233</v>
      </c>
      <c r="H131" s="19" t="n">
        <f aca="false">SUM(G$129:$G131)</f>
        <v>4.694</v>
      </c>
      <c r="I131" s="21" t="n">
        <f aca="false">(H131-$T$131)/$S$132</f>
        <v>0.236718224613315</v>
      </c>
      <c r="J131" s="19" t="n">
        <v>2.765</v>
      </c>
      <c r="K131" s="19" t="n">
        <v>0.035</v>
      </c>
      <c r="L131" s="19" t="n">
        <v>2.792</v>
      </c>
      <c r="M131" s="19" t="n">
        <v>0.065</v>
      </c>
      <c r="N131" s="19" t="n">
        <v>3</v>
      </c>
      <c r="O131" s="19" t="n">
        <v>1996</v>
      </c>
      <c r="Q131" s="15" t="n">
        <v>2</v>
      </c>
      <c r="R131" s="15" t="n">
        <v>1995</v>
      </c>
      <c r="S131" s="15" t="n">
        <f aca="false">T131-T130</f>
        <v>1.262</v>
      </c>
      <c r="T131" s="15" t="n">
        <f aca="false">H129+0.057</f>
        <v>4.342</v>
      </c>
    </row>
    <row r="132" customFormat="false" ht="12.8" hidden="false" customHeight="false" outlineLevel="0" collapsed="false">
      <c r="A132" s="10" t="s">
        <v>19</v>
      </c>
      <c r="B132" s="19" t="s">
        <v>87</v>
      </c>
      <c r="C132" s="19" t="n">
        <v>4</v>
      </c>
      <c r="D132" s="19" t="s">
        <v>21</v>
      </c>
      <c r="E132" s="19" t="s">
        <v>77</v>
      </c>
      <c r="F132" s="19" t="s">
        <v>53</v>
      </c>
      <c r="G132" s="19" t="n">
        <v>0.218</v>
      </c>
      <c r="H132" s="19" t="n">
        <f aca="false">SUM(G$129:$G132)</f>
        <v>4.912</v>
      </c>
      <c r="I132" s="21" t="n">
        <f aca="false">(H132-$T$131)/$S$132</f>
        <v>0.383322125084061</v>
      </c>
      <c r="J132" s="19" t="n">
        <v>3.119</v>
      </c>
      <c r="K132" s="19" t="n">
        <v>0.028</v>
      </c>
      <c r="L132" s="19" t="n">
        <v>2.317</v>
      </c>
      <c r="M132" s="19" t="n">
        <v>0.037</v>
      </c>
      <c r="N132" s="19" t="n">
        <v>3</v>
      </c>
      <c r="O132" s="19" t="n">
        <v>1996</v>
      </c>
      <c r="Q132" s="15" t="n">
        <v>3</v>
      </c>
      <c r="R132" s="15" t="n">
        <v>1996</v>
      </c>
      <c r="S132" s="15" t="n">
        <f aca="false">T132-T131</f>
        <v>1.487</v>
      </c>
      <c r="T132" s="15" t="n">
        <f aca="false">H137+0.03</f>
        <v>5.829</v>
      </c>
    </row>
    <row r="133" customFormat="false" ht="12.8" hidden="false" customHeight="false" outlineLevel="0" collapsed="false">
      <c r="A133" s="10" t="s">
        <v>19</v>
      </c>
      <c r="B133" s="19" t="s">
        <v>87</v>
      </c>
      <c r="C133" s="19" t="n">
        <v>5</v>
      </c>
      <c r="D133" s="19" t="s">
        <v>21</v>
      </c>
      <c r="E133" s="19" t="s">
        <v>77</v>
      </c>
      <c r="F133" s="19" t="s">
        <v>54</v>
      </c>
      <c r="G133" s="19" t="n">
        <v>0.229</v>
      </c>
      <c r="H133" s="19" t="n">
        <f aca="false">SUM(G$129:$G133)</f>
        <v>5.141</v>
      </c>
      <c r="I133" s="21" t="n">
        <f aca="false">(H133-$T$131)/$S$132</f>
        <v>0.537323470073974</v>
      </c>
      <c r="J133" s="19" t="n">
        <v>3.152</v>
      </c>
      <c r="K133" s="19" t="n">
        <v>0.023</v>
      </c>
      <c r="L133" s="19" t="n">
        <v>2.079</v>
      </c>
      <c r="M133" s="19" t="n">
        <v>0.048</v>
      </c>
      <c r="N133" s="19" t="n">
        <v>3</v>
      </c>
      <c r="O133" s="19" t="n">
        <v>1996</v>
      </c>
      <c r="Q133" s="15" t="n">
        <v>4</v>
      </c>
      <c r="R133" s="15" t="n">
        <v>1997</v>
      </c>
      <c r="S133" s="15" t="n">
        <f aca="false">T133-T132</f>
        <v>1.698</v>
      </c>
      <c r="T133" s="15" t="n">
        <f aca="false">H144+0.053</f>
        <v>7.527</v>
      </c>
    </row>
    <row r="134" customFormat="false" ht="12.8" hidden="false" customHeight="false" outlineLevel="0" collapsed="false">
      <c r="A134" s="10" t="s">
        <v>19</v>
      </c>
      <c r="B134" s="19" t="s">
        <v>87</v>
      </c>
      <c r="C134" s="19" t="n">
        <v>6</v>
      </c>
      <c r="D134" s="19" t="s">
        <v>21</v>
      </c>
      <c r="E134" s="19" t="s">
        <v>77</v>
      </c>
      <c r="F134" s="19" t="s">
        <v>55</v>
      </c>
      <c r="G134" s="19" t="n">
        <v>0.215</v>
      </c>
      <c r="H134" s="19" t="n">
        <f aca="false">SUM(G$129:$G134)</f>
        <v>5.356</v>
      </c>
      <c r="I134" s="21" t="n">
        <f aca="false">(H134-$T$131)/$S$132</f>
        <v>0.681909885675857</v>
      </c>
      <c r="J134" s="19" t="n">
        <v>2.851</v>
      </c>
      <c r="K134" s="19" t="n">
        <v>0.024</v>
      </c>
      <c r="L134" s="19" t="n">
        <v>1.787</v>
      </c>
      <c r="M134" s="19" t="n">
        <v>0.043</v>
      </c>
      <c r="N134" s="19" t="n">
        <v>3</v>
      </c>
      <c r="O134" s="19" t="n">
        <v>1996</v>
      </c>
      <c r="Q134" s="15" t="n">
        <v>5</v>
      </c>
      <c r="R134" s="15" t="n">
        <v>1998</v>
      </c>
      <c r="S134" s="15" t="n">
        <f aca="false">T134-T133</f>
        <v>1.942</v>
      </c>
      <c r="T134" s="15" t="n">
        <f aca="false">H155+0.031</f>
        <v>9.469</v>
      </c>
    </row>
    <row r="135" customFormat="false" ht="12.8" hidden="false" customHeight="false" outlineLevel="0" collapsed="false">
      <c r="A135" s="10" t="s">
        <v>19</v>
      </c>
      <c r="B135" s="19" t="s">
        <v>87</v>
      </c>
      <c r="C135" s="19" t="n">
        <v>7</v>
      </c>
      <c r="D135" s="19" t="s">
        <v>21</v>
      </c>
      <c r="E135" s="19" t="s">
        <v>77</v>
      </c>
      <c r="F135" s="19" t="s">
        <v>56</v>
      </c>
      <c r="G135" s="19" t="n">
        <v>0.212</v>
      </c>
      <c r="H135" s="19" t="n">
        <f aca="false">SUM(G$129:$G135)</f>
        <v>5.568</v>
      </c>
      <c r="I135" s="21" t="n">
        <f aca="false">(H135-$T$131)/$S$132</f>
        <v>0.824478816408876</v>
      </c>
      <c r="J135" s="19" t="n">
        <v>2.702</v>
      </c>
      <c r="K135" s="19" t="n">
        <v>0.015</v>
      </c>
      <c r="L135" s="19" t="n">
        <v>1.774</v>
      </c>
      <c r="M135" s="19" t="n">
        <v>0.037</v>
      </c>
      <c r="N135" s="19" t="n">
        <v>3</v>
      </c>
      <c r="O135" s="19" t="n">
        <v>1996</v>
      </c>
      <c r="Q135" s="15" t="n">
        <v>6</v>
      </c>
      <c r="R135" s="15" t="n">
        <v>1999</v>
      </c>
      <c r="S135" s="15" t="n">
        <f aca="false">T135-T134</f>
        <v>1.289</v>
      </c>
      <c r="T135" s="15" t="n">
        <f aca="false">H165+0.001</f>
        <v>10.758</v>
      </c>
    </row>
    <row r="136" customFormat="false" ht="12.8" hidden="false" customHeight="false" outlineLevel="0" collapsed="false">
      <c r="A136" s="10" t="s">
        <v>19</v>
      </c>
      <c r="B136" s="19" t="s">
        <v>87</v>
      </c>
      <c r="C136" s="19" t="n">
        <v>8</v>
      </c>
      <c r="D136" s="19" t="s">
        <v>21</v>
      </c>
      <c r="E136" s="19" t="s">
        <v>77</v>
      </c>
      <c r="F136" s="19" t="s">
        <v>57</v>
      </c>
      <c r="G136" s="19" t="n">
        <v>0.11</v>
      </c>
      <c r="H136" s="19" t="n">
        <f aca="false">SUM(G$129:$G136)</f>
        <v>5.678</v>
      </c>
      <c r="I136" s="21" t="n">
        <f aca="false">(H136-$T$131)/$S$132</f>
        <v>0.898453261600537</v>
      </c>
      <c r="J136" s="19" t="n">
        <v>2.946</v>
      </c>
      <c r="K136" s="19" t="n">
        <v>0.028</v>
      </c>
      <c r="L136" s="19" t="n">
        <v>1.625</v>
      </c>
      <c r="M136" s="19" t="n">
        <v>0.071</v>
      </c>
      <c r="N136" s="19" t="n">
        <v>3</v>
      </c>
      <c r="O136" s="19" t="n">
        <v>1996</v>
      </c>
      <c r="Q136" s="15" t="n">
        <v>7</v>
      </c>
      <c r="R136" s="15" t="n">
        <v>2000</v>
      </c>
      <c r="S136" s="15" t="n">
        <f aca="false">T136-T135</f>
        <v>1.304</v>
      </c>
      <c r="T136" s="16" t="n">
        <f aca="false">H174+0.081</f>
        <v>12.062</v>
      </c>
    </row>
    <row r="137" customFormat="false" ht="12.8" hidden="false" customHeight="false" outlineLevel="0" collapsed="false">
      <c r="A137" s="10" t="s">
        <v>19</v>
      </c>
      <c r="B137" s="19" t="s">
        <v>87</v>
      </c>
      <c r="C137" s="19" t="n">
        <v>9</v>
      </c>
      <c r="D137" s="19" t="s">
        <v>21</v>
      </c>
      <c r="E137" s="19" t="s">
        <v>77</v>
      </c>
      <c r="F137" s="19" t="s">
        <v>58</v>
      </c>
      <c r="G137" s="19" t="n">
        <v>0.121</v>
      </c>
      <c r="H137" s="19" t="n">
        <f aca="false">SUM(G$129:$G137)</f>
        <v>5.799</v>
      </c>
      <c r="I137" s="21" t="n">
        <f aca="false">(H137-$T$131)/$S$132</f>
        <v>0.979825151311365</v>
      </c>
      <c r="J137" s="19" t="n">
        <v>2.711</v>
      </c>
      <c r="K137" s="19" t="n">
        <v>0.031</v>
      </c>
      <c r="L137" s="19" t="n">
        <v>2.219</v>
      </c>
      <c r="M137" s="19" t="n">
        <v>0.041</v>
      </c>
      <c r="N137" s="19" t="n">
        <v>3</v>
      </c>
      <c r="O137" s="19" t="n">
        <v>1996</v>
      </c>
      <c r="Q137" s="15" t="n">
        <v>8</v>
      </c>
      <c r="R137" s="15" t="n">
        <v>2001</v>
      </c>
      <c r="S137" s="41" t="n">
        <f aca="false">T137-T136</f>
        <v>0.666999999999998</v>
      </c>
      <c r="T137" s="15" t="n">
        <f aca="false">H179+0.02</f>
        <v>12.729</v>
      </c>
    </row>
    <row r="138" customFormat="false" ht="12.8" hidden="false" customHeight="false" outlineLevel="0" collapsed="false">
      <c r="A138" s="10" t="s">
        <v>19</v>
      </c>
      <c r="B138" s="2" t="s">
        <v>87</v>
      </c>
      <c r="C138" s="2" t="n">
        <v>10</v>
      </c>
      <c r="D138" s="2" t="s">
        <v>21</v>
      </c>
      <c r="E138" s="2" t="s">
        <v>77</v>
      </c>
      <c r="F138" s="2" t="s">
        <v>59</v>
      </c>
      <c r="G138" s="2" t="n">
        <v>0.324</v>
      </c>
      <c r="H138" s="2" t="n">
        <f aca="false">SUM(G$129:$G138)</f>
        <v>6.123</v>
      </c>
      <c r="I138" s="3" t="n">
        <f aca="false">(H138-$T$132)/$S$133</f>
        <v>0.173144876325088</v>
      </c>
      <c r="J138" s="2" t="n">
        <v>3.103</v>
      </c>
      <c r="K138" s="2" t="n">
        <v>0.037</v>
      </c>
      <c r="L138" s="2" t="n">
        <v>2.528</v>
      </c>
      <c r="M138" s="2" t="n">
        <v>0.054</v>
      </c>
      <c r="N138" s="2" t="n">
        <v>4</v>
      </c>
      <c r="O138" s="2" t="n">
        <v>1997</v>
      </c>
      <c r="Q138" s="15" t="n">
        <v>9</v>
      </c>
      <c r="R138" s="15" t="n">
        <v>2002</v>
      </c>
      <c r="S138" s="41" t="n">
        <f aca="false">T138-T137</f>
        <v>1.045</v>
      </c>
      <c r="T138" s="15" t="n">
        <f aca="false">H185+0.097</f>
        <v>13.774</v>
      </c>
    </row>
    <row r="139" customFormat="false" ht="12.8" hidden="false" customHeight="false" outlineLevel="0" collapsed="false">
      <c r="A139" s="10" t="s">
        <v>19</v>
      </c>
      <c r="B139" s="2" t="s">
        <v>87</v>
      </c>
      <c r="C139" s="2" t="n">
        <v>11</v>
      </c>
      <c r="D139" s="2" t="s">
        <v>21</v>
      </c>
      <c r="E139" s="2" t="s">
        <v>77</v>
      </c>
      <c r="F139" s="2" t="s">
        <v>60</v>
      </c>
      <c r="G139" s="2" t="n">
        <v>0.181</v>
      </c>
      <c r="H139" s="2" t="n">
        <f aca="false">SUM(G$129:$G139)</f>
        <v>6.304</v>
      </c>
      <c r="I139" s="3" t="n">
        <f aca="false">(H139-$T$132)/$S$133</f>
        <v>0.279740871613663</v>
      </c>
      <c r="J139" s="2" t="n">
        <v>3.116</v>
      </c>
      <c r="K139" s="2" t="n">
        <v>0.032</v>
      </c>
      <c r="L139" s="2" t="n">
        <v>2.376</v>
      </c>
      <c r="M139" s="2" t="n">
        <v>0.109</v>
      </c>
      <c r="N139" s="2" t="n">
        <v>4</v>
      </c>
      <c r="O139" s="2" t="n">
        <v>1997</v>
      </c>
      <c r="Q139" s="15" t="n">
        <v>10</v>
      </c>
      <c r="R139" s="15" t="n">
        <v>2003</v>
      </c>
      <c r="S139" s="41" t="n">
        <f aca="false">T139-T138</f>
        <v>0.931000000000001</v>
      </c>
      <c r="T139" s="15" t="n">
        <f aca="false">H192+0.006</f>
        <v>14.705</v>
      </c>
    </row>
    <row r="140" customFormat="false" ht="12.8" hidden="false" customHeight="false" outlineLevel="0" collapsed="false">
      <c r="A140" s="10" t="s">
        <v>19</v>
      </c>
      <c r="B140" s="2" t="s">
        <v>87</v>
      </c>
      <c r="C140" s="2" t="n">
        <v>12</v>
      </c>
      <c r="D140" s="2" t="s">
        <v>21</v>
      </c>
      <c r="E140" s="2" t="s">
        <v>77</v>
      </c>
      <c r="F140" s="2" t="s">
        <v>61</v>
      </c>
      <c r="G140" s="2" t="n">
        <v>0.206</v>
      </c>
      <c r="H140" s="2" t="n">
        <f aca="false">SUM(G$129:$G140)</f>
        <v>6.51</v>
      </c>
      <c r="I140" s="3" t="n">
        <f aca="false">(H140-$T$132)/$S$133</f>
        <v>0.401060070671378</v>
      </c>
      <c r="J140" s="2" t="n">
        <v>2.949</v>
      </c>
      <c r="K140" s="2" t="n">
        <v>0.03</v>
      </c>
      <c r="L140" s="2" t="n">
        <v>2.244</v>
      </c>
      <c r="M140" s="2" t="n">
        <v>0.052</v>
      </c>
      <c r="N140" s="2" t="n">
        <v>4</v>
      </c>
      <c r="O140" s="2" t="n">
        <v>1997</v>
      </c>
      <c r="Q140" s="15" t="n">
        <v>11</v>
      </c>
      <c r="R140" s="15" t="n">
        <v>2004</v>
      </c>
      <c r="S140" s="41" t="n">
        <f aca="false">T140-T139</f>
        <v>0.534000000000001</v>
      </c>
      <c r="T140" s="15" t="n">
        <f aca="false">H195+0.08</f>
        <v>15.239</v>
      </c>
    </row>
    <row r="141" customFormat="false" ht="12.8" hidden="false" customHeight="false" outlineLevel="0" collapsed="false">
      <c r="A141" s="10" t="s">
        <v>19</v>
      </c>
      <c r="B141" s="2" t="s">
        <v>87</v>
      </c>
      <c r="C141" s="2" t="n">
        <v>13</v>
      </c>
      <c r="D141" s="2" t="s">
        <v>21</v>
      </c>
      <c r="E141" s="2" t="s">
        <v>77</v>
      </c>
      <c r="F141" s="2" t="s">
        <v>62</v>
      </c>
      <c r="G141" s="2" t="n">
        <v>0.227</v>
      </c>
      <c r="H141" s="2" t="n">
        <f aca="false">SUM(G$129:$G141)</f>
        <v>6.737</v>
      </c>
      <c r="I141" s="3" t="n">
        <f aca="false">(H141-$T$132)/$S$133</f>
        <v>0.534746760895171</v>
      </c>
      <c r="J141" s="2" t="n">
        <v>3.046</v>
      </c>
      <c r="K141" s="2" t="n">
        <v>0.014</v>
      </c>
      <c r="L141" s="2" t="n">
        <v>1.933</v>
      </c>
      <c r="M141" s="2" t="n">
        <v>0.07</v>
      </c>
      <c r="N141" s="2" t="n">
        <v>4</v>
      </c>
      <c r="O141" s="2" t="n">
        <v>1997</v>
      </c>
      <c r="Q141" s="15" t="n">
        <v>12</v>
      </c>
      <c r="R141" s="15" t="n">
        <v>2005</v>
      </c>
      <c r="S141" s="41" t="n">
        <f aca="false">T141-T140</f>
        <v>0.555999999999999</v>
      </c>
      <c r="T141" s="15" t="n">
        <f aca="false">H200+0.116</f>
        <v>15.795</v>
      </c>
    </row>
    <row r="142" customFormat="false" ht="12.8" hidden="false" customHeight="false" outlineLevel="0" collapsed="false">
      <c r="A142" s="10" t="s">
        <v>19</v>
      </c>
      <c r="B142" s="2" t="s">
        <v>87</v>
      </c>
      <c r="C142" s="2" t="n">
        <v>14</v>
      </c>
      <c r="D142" s="2" t="s">
        <v>21</v>
      </c>
      <c r="E142" s="2" t="s">
        <v>77</v>
      </c>
      <c r="F142" s="2" t="s">
        <v>63</v>
      </c>
      <c r="G142" s="2" t="n">
        <v>0.188</v>
      </c>
      <c r="H142" s="2" t="n">
        <f aca="false">SUM(G$129:$G142)</f>
        <v>6.925</v>
      </c>
      <c r="I142" s="3" t="n">
        <f aca="false">(H142-$T$132)/$S$133</f>
        <v>0.645465253239105</v>
      </c>
      <c r="J142" s="2" t="n">
        <v>2.936</v>
      </c>
      <c r="K142" s="2" t="n">
        <v>0.007</v>
      </c>
      <c r="L142" s="2" t="n">
        <v>2.004</v>
      </c>
      <c r="M142" s="2" t="n">
        <v>0.041</v>
      </c>
      <c r="N142" s="2" t="n">
        <v>4</v>
      </c>
      <c r="O142" s="2" t="n">
        <v>1997</v>
      </c>
      <c r="Q142" s="15" t="n">
        <v>13</v>
      </c>
      <c r="R142" s="15" t="n">
        <v>2006</v>
      </c>
      <c r="S142" s="15"/>
      <c r="T142" s="15"/>
    </row>
    <row r="143" customFormat="false" ht="12.8" hidden="false" customHeight="false" outlineLevel="0" collapsed="false">
      <c r="A143" s="10" t="s">
        <v>19</v>
      </c>
      <c r="B143" s="2" t="s">
        <v>87</v>
      </c>
      <c r="C143" s="2" t="n">
        <v>15</v>
      </c>
      <c r="D143" s="2" t="s">
        <v>21</v>
      </c>
      <c r="E143" s="2" t="s">
        <v>77</v>
      </c>
      <c r="F143" s="2" t="s">
        <v>64</v>
      </c>
      <c r="G143" s="2" t="n">
        <v>0.326</v>
      </c>
      <c r="H143" s="2" t="n">
        <f aca="false">SUM(G$129:$G143)</f>
        <v>7.251</v>
      </c>
      <c r="I143" s="3" t="n">
        <f aca="false">(H143-$T$132)/$S$133</f>
        <v>0.837455830388693</v>
      </c>
      <c r="J143" s="2" t="n">
        <v>2.834</v>
      </c>
      <c r="K143" s="2" t="n">
        <v>0.028</v>
      </c>
      <c r="L143" s="2" t="n">
        <v>1.978</v>
      </c>
      <c r="M143" s="2" t="n">
        <v>0.074</v>
      </c>
      <c r="N143" s="2" t="n">
        <v>4</v>
      </c>
      <c r="O143" s="2" t="n">
        <v>1997</v>
      </c>
      <c r="Q143" s="0"/>
      <c r="R143" s="0"/>
      <c r="S143" s="0"/>
      <c r="T143" s="0"/>
      <c r="U143" s="0"/>
      <c r="V143" s="0"/>
      <c r="W143" s="0"/>
      <c r="X143" s="0"/>
      <c r="Y143" s="0"/>
      <c r="Z143" s="0"/>
    </row>
    <row r="144" customFormat="false" ht="12.8" hidden="false" customHeight="false" outlineLevel="0" collapsed="false">
      <c r="A144" s="10" t="s">
        <v>19</v>
      </c>
      <c r="B144" s="2" t="s">
        <v>87</v>
      </c>
      <c r="C144" s="2" t="n">
        <v>16</v>
      </c>
      <c r="D144" s="2" t="s">
        <v>21</v>
      </c>
      <c r="E144" s="2" t="s">
        <v>77</v>
      </c>
      <c r="F144" s="2" t="s">
        <v>65</v>
      </c>
      <c r="G144" s="2" t="n">
        <v>0.223</v>
      </c>
      <c r="H144" s="2" t="n">
        <f aca="false">SUM(G$129:$G144)</f>
        <v>7.474</v>
      </c>
      <c r="I144" s="3" t="n">
        <f aca="false">(H144-$T$132)/$S$133</f>
        <v>0.968786808009423</v>
      </c>
      <c r="J144" s="2" t="n">
        <v>2.684</v>
      </c>
      <c r="K144" s="2" t="n">
        <v>0.024</v>
      </c>
      <c r="L144" s="2" t="n">
        <v>2.174</v>
      </c>
      <c r="M144" s="2" t="n">
        <v>0.042</v>
      </c>
      <c r="N144" s="2" t="n">
        <v>4</v>
      </c>
      <c r="O144" s="2" t="n">
        <v>1997</v>
      </c>
      <c r="Q144" s="0"/>
      <c r="R144" s="0"/>
      <c r="S144" s="0"/>
      <c r="T144" s="0"/>
      <c r="U144" s="0"/>
      <c r="V144" s="0"/>
      <c r="W144" s="0"/>
      <c r="X144" s="0"/>
      <c r="Y144" s="0"/>
      <c r="Z144" s="0"/>
    </row>
    <row r="145" customFormat="false" ht="12.8" hidden="false" customHeight="false" outlineLevel="0" collapsed="false">
      <c r="A145" s="10" t="s">
        <v>19</v>
      </c>
      <c r="B145" s="19" t="s">
        <v>87</v>
      </c>
      <c r="C145" s="19" t="n">
        <v>17</v>
      </c>
      <c r="D145" s="19" t="s">
        <v>21</v>
      </c>
      <c r="E145" s="19" t="s">
        <v>77</v>
      </c>
      <c r="F145" s="19" t="s">
        <v>66</v>
      </c>
      <c r="G145" s="19" t="n">
        <v>0.228</v>
      </c>
      <c r="H145" s="19" t="n">
        <f aca="false">SUM(G$129:$G145)</f>
        <v>7.702</v>
      </c>
      <c r="I145" s="21" t="n">
        <f aca="false">(H145-$T$133)/$S$134</f>
        <v>0.0901132852729144</v>
      </c>
      <c r="J145" s="19" t="n">
        <v>2.879</v>
      </c>
      <c r="K145" s="19" t="n">
        <v>0.025</v>
      </c>
      <c r="L145" s="19" t="n">
        <v>3.159</v>
      </c>
      <c r="M145" s="19" t="n">
        <v>0.063</v>
      </c>
      <c r="N145" s="19" t="n">
        <v>5</v>
      </c>
      <c r="O145" s="19" t="n">
        <v>1998</v>
      </c>
      <c r="Q145" s="0"/>
      <c r="R145" s="0"/>
      <c r="S145" s="0"/>
      <c r="T145" s="0"/>
      <c r="U145" s="0"/>
      <c r="V145" s="0"/>
      <c r="W145" s="0"/>
      <c r="X145" s="0"/>
      <c r="Y145" s="0"/>
      <c r="Z145" s="0"/>
    </row>
    <row r="146" customFormat="false" ht="12.8" hidden="false" customHeight="false" outlineLevel="0" collapsed="false">
      <c r="A146" s="10" t="s">
        <v>19</v>
      </c>
      <c r="B146" s="19" t="s">
        <v>87</v>
      </c>
      <c r="C146" s="19" t="n">
        <v>18</v>
      </c>
      <c r="D146" s="19" t="s">
        <v>21</v>
      </c>
      <c r="E146" s="19" t="s">
        <v>77</v>
      </c>
      <c r="F146" s="19" t="s">
        <v>67</v>
      </c>
      <c r="G146" s="19" t="n">
        <v>0.242</v>
      </c>
      <c r="H146" s="19" t="n">
        <f aca="false">SUM(G$129:$G146)</f>
        <v>7.944</v>
      </c>
      <c r="I146" s="21" t="n">
        <f aca="false">(H146-$T$133)/$S$134</f>
        <v>0.214727085478887</v>
      </c>
      <c r="J146" s="19" t="n">
        <v>3.421</v>
      </c>
      <c r="K146" s="19" t="n">
        <v>0.017</v>
      </c>
      <c r="L146" s="19" t="n">
        <v>2.615</v>
      </c>
      <c r="M146" s="19" t="n">
        <v>0.057</v>
      </c>
      <c r="N146" s="19" t="n">
        <v>5</v>
      </c>
      <c r="O146" s="19" t="n">
        <v>1998</v>
      </c>
      <c r="Q146" s="0"/>
      <c r="R146" s="0"/>
      <c r="S146" s="0"/>
      <c r="T146" s="0"/>
      <c r="U146" s="0"/>
      <c r="V146" s="0"/>
      <c r="W146" s="0"/>
      <c r="X146" s="0"/>
      <c r="Y146" s="0"/>
      <c r="Z146" s="0"/>
    </row>
    <row r="147" customFormat="false" ht="12.8" hidden="false" customHeight="false" outlineLevel="0" collapsed="false">
      <c r="A147" s="10" t="s">
        <v>19</v>
      </c>
      <c r="B147" s="19" t="s">
        <v>87</v>
      </c>
      <c r="C147" s="19" t="n">
        <v>19</v>
      </c>
      <c r="D147" s="19" t="s">
        <v>21</v>
      </c>
      <c r="E147" s="19" t="s">
        <v>77</v>
      </c>
      <c r="F147" s="19" t="s">
        <v>68</v>
      </c>
      <c r="G147" s="19" t="n">
        <v>0.199</v>
      </c>
      <c r="H147" s="19" t="n">
        <f aca="false">SUM(G$129:$G147)</f>
        <v>8.143</v>
      </c>
      <c r="I147" s="21" t="n">
        <f aca="false">(H147-$T$133)/$S$134</f>
        <v>0.317198764160659</v>
      </c>
      <c r="J147" s="19" t="n">
        <v>3.428</v>
      </c>
      <c r="K147" s="19" t="n">
        <v>0.03</v>
      </c>
      <c r="L147" s="19" t="n">
        <v>2.294</v>
      </c>
      <c r="M147" s="19" t="n">
        <v>0.07</v>
      </c>
      <c r="N147" s="19" t="n">
        <v>5</v>
      </c>
      <c r="O147" s="19" t="n">
        <v>1998</v>
      </c>
      <c r="Q147" s="0"/>
      <c r="R147" s="0"/>
      <c r="S147" s="0"/>
      <c r="T147" s="0"/>
      <c r="U147" s="0"/>
      <c r="V147" s="0"/>
      <c r="W147" s="0"/>
      <c r="X147" s="0"/>
      <c r="Y147" s="0"/>
      <c r="Z147" s="0"/>
    </row>
    <row r="148" customFormat="false" ht="12.8" hidden="false" customHeight="false" outlineLevel="0" collapsed="false">
      <c r="A148" s="10" t="s">
        <v>19</v>
      </c>
      <c r="B148" s="19" t="s">
        <v>87</v>
      </c>
      <c r="C148" s="19" t="n">
        <v>20</v>
      </c>
      <c r="D148" s="19" t="s">
        <v>21</v>
      </c>
      <c r="E148" s="19" t="s">
        <v>77</v>
      </c>
      <c r="F148" s="19" t="s">
        <v>69</v>
      </c>
      <c r="G148" s="19" t="n">
        <v>0.197</v>
      </c>
      <c r="H148" s="19" t="n">
        <f aca="false">SUM(G$129:$G148)</f>
        <v>8.34</v>
      </c>
      <c r="I148" s="21" t="n">
        <f aca="false">(H148-$T$133)/$S$134</f>
        <v>0.418640576725025</v>
      </c>
      <c r="J148" s="19" t="n">
        <v>3.425</v>
      </c>
      <c r="K148" s="19" t="n">
        <v>0.035</v>
      </c>
      <c r="L148" s="19" t="n">
        <v>2.235</v>
      </c>
      <c r="M148" s="19" t="n">
        <v>0.081</v>
      </c>
      <c r="N148" s="19" t="n">
        <v>5</v>
      </c>
      <c r="O148" s="19" t="n">
        <v>1998</v>
      </c>
      <c r="Q148" s="0"/>
      <c r="R148" s="0"/>
      <c r="S148" s="0"/>
      <c r="T148" s="0"/>
      <c r="U148" s="0"/>
      <c r="V148" s="0"/>
      <c r="W148" s="0"/>
      <c r="X148" s="0"/>
      <c r="Y148" s="0"/>
      <c r="Z148" s="0"/>
    </row>
    <row r="149" customFormat="false" ht="12.8" hidden="false" customHeight="false" outlineLevel="0" collapsed="false">
      <c r="A149" s="10" t="s">
        <v>19</v>
      </c>
      <c r="B149" s="19" t="s">
        <v>87</v>
      </c>
      <c r="C149" s="19" t="n">
        <v>21</v>
      </c>
      <c r="D149" s="19" t="s">
        <v>21</v>
      </c>
      <c r="E149" s="19" t="s">
        <v>77</v>
      </c>
      <c r="F149" s="19" t="s">
        <v>70</v>
      </c>
      <c r="G149" s="19" t="n">
        <v>0.153</v>
      </c>
      <c r="H149" s="19" t="n">
        <f aca="false">SUM(G$129:$G149)</f>
        <v>8.493</v>
      </c>
      <c r="I149" s="21" t="n">
        <f aca="false">(H149-$T$133)/$S$134</f>
        <v>0.497425334706487</v>
      </c>
      <c r="J149" s="19" t="n">
        <v>3.383</v>
      </c>
      <c r="K149" s="19" t="n">
        <v>0.033</v>
      </c>
      <c r="L149" s="19" t="n">
        <v>2.345</v>
      </c>
      <c r="M149" s="19" t="n">
        <v>0.048</v>
      </c>
      <c r="N149" s="19" t="n">
        <v>5</v>
      </c>
      <c r="O149" s="19" t="n">
        <v>1998</v>
      </c>
      <c r="Q149" s="0"/>
      <c r="R149" s="0"/>
      <c r="S149" s="0"/>
      <c r="T149" s="0"/>
      <c r="U149" s="0"/>
      <c r="V149" s="0"/>
      <c r="W149" s="0"/>
      <c r="X149" s="0"/>
      <c r="Y149" s="0"/>
      <c r="Z149" s="0"/>
    </row>
    <row r="150" customFormat="false" ht="12.8" hidden="false" customHeight="false" outlineLevel="0" collapsed="false">
      <c r="A150" s="10" t="s">
        <v>19</v>
      </c>
      <c r="B150" s="19" t="s">
        <v>87</v>
      </c>
      <c r="C150" s="19" t="n">
        <v>22</v>
      </c>
      <c r="D150" s="19" t="s">
        <v>21</v>
      </c>
      <c r="E150" s="19" t="s">
        <v>77</v>
      </c>
      <c r="F150" s="19" t="s">
        <v>71</v>
      </c>
      <c r="G150" s="19" t="n">
        <v>0.219</v>
      </c>
      <c r="H150" s="19" t="n">
        <f aca="false">SUM(G$129:$G150)</f>
        <v>8.712</v>
      </c>
      <c r="I150" s="21" t="n">
        <f aca="false">(H150-$T$133)/$S$134</f>
        <v>0.610195674562306</v>
      </c>
      <c r="J150" s="19" t="n">
        <v>3.448</v>
      </c>
      <c r="K150" s="19" t="n">
        <v>0.036</v>
      </c>
      <c r="L150" s="19" t="n">
        <v>2.18</v>
      </c>
      <c r="M150" s="19" t="n">
        <v>0.059</v>
      </c>
      <c r="N150" s="19" t="n">
        <v>5</v>
      </c>
      <c r="O150" s="19" t="n">
        <v>1998</v>
      </c>
      <c r="Q150" s="0"/>
      <c r="R150" s="0"/>
      <c r="S150" s="0"/>
      <c r="T150" s="0"/>
      <c r="U150" s="0"/>
      <c r="V150" s="0"/>
      <c r="W150" s="0"/>
      <c r="X150" s="0"/>
      <c r="Y150" s="0"/>
      <c r="Z150" s="0"/>
    </row>
    <row r="151" customFormat="false" ht="12.8" hidden="false" customHeight="false" outlineLevel="0" collapsed="false">
      <c r="A151" s="10" t="s">
        <v>19</v>
      </c>
      <c r="B151" s="19" t="s">
        <v>87</v>
      </c>
      <c r="C151" s="19" t="n">
        <v>23</v>
      </c>
      <c r="D151" s="19" t="s">
        <v>21</v>
      </c>
      <c r="E151" s="19" t="s">
        <v>77</v>
      </c>
      <c r="F151" s="19" t="s">
        <v>72</v>
      </c>
      <c r="G151" s="19" t="n">
        <v>0.164</v>
      </c>
      <c r="H151" s="19" t="n">
        <f aca="false">SUM(G$129:$G151)</f>
        <v>8.876</v>
      </c>
      <c r="I151" s="21" t="n">
        <f aca="false">(H151-$T$133)/$S$134</f>
        <v>0.694644696189495</v>
      </c>
      <c r="J151" s="19" t="n">
        <v>3.301</v>
      </c>
      <c r="K151" s="19" t="n">
        <v>0.039</v>
      </c>
      <c r="L151" s="19" t="n">
        <v>2.106</v>
      </c>
      <c r="M151" s="19" t="n">
        <v>0.069</v>
      </c>
      <c r="N151" s="19" t="n">
        <v>5</v>
      </c>
      <c r="O151" s="19" t="n">
        <v>1998</v>
      </c>
      <c r="Q151" s="0"/>
      <c r="R151" s="0"/>
      <c r="S151" s="0"/>
      <c r="T151" s="0"/>
      <c r="U151" s="0"/>
      <c r="V151" s="0"/>
      <c r="W151" s="0"/>
      <c r="X151" s="0"/>
      <c r="Y151" s="0"/>
      <c r="Z151" s="0"/>
    </row>
    <row r="152" customFormat="false" ht="12.8" hidden="false" customHeight="false" outlineLevel="0" collapsed="false">
      <c r="A152" s="10" t="s">
        <v>19</v>
      </c>
      <c r="B152" s="19" t="s">
        <v>87</v>
      </c>
      <c r="C152" s="19" t="n">
        <v>24</v>
      </c>
      <c r="D152" s="19" t="s">
        <v>21</v>
      </c>
      <c r="E152" s="19" t="s">
        <v>77</v>
      </c>
      <c r="F152" s="19" t="s">
        <v>73</v>
      </c>
      <c r="G152" s="19" t="n">
        <v>0.091</v>
      </c>
      <c r="H152" s="19" t="n">
        <f aca="false">SUM(G$129:$G152)</f>
        <v>8.967</v>
      </c>
      <c r="I152" s="21" t="n">
        <f aca="false">(H152-$T$133)/$S$134</f>
        <v>0.74150360453141</v>
      </c>
      <c r="J152" s="19" t="n">
        <v>3.322</v>
      </c>
      <c r="K152" s="19" t="n">
        <v>0.045</v>
      </c>
      <c r="L152" s="19" t="n">
        <v>2.055</v>
      </c>
      <c r="M152" s="19" t="n">
        <v>0.032</v>
      </c>
      <c r="N152" s="19" t="n">
        <v>5</v>
      </c>
      <c r="O152" s="19" t="n">
        <v>1998</v>
      </c>
      <c r="Q152" s="0"/>
      <c r="R152" s="0"/>
      <c r="S152" s="0"/>
      <c r="T152" s="0"/>
      <c r="U152" s="0"/>
      <c r="V152" s="0"/>
      <c r="W152" s="0"/>
      <c r="X152" s="0"/>
      <c r="Y152" s="0"/>
      <c r="Z152" s="0"/>
    </row>
    <row r="153" customFormat="false" ht="12.8" hidden="false" customHeight="false" outlineLevel="0" collapsed="false">
      <c r="A153" s="10" t="s">
        <v>19</v>
      </c>
      <c r="B153" s="19" t="s">
        <v>87</v>
      </c>
      <c r="C153" s="19" t="n">
        <v>25</v>
      </c>
      <c r="D153" s="19" t="s">
        <v>21</v>
      </c>
      <c r="E153" s="19" t="s">
        <v>77</v>
      </c>
      <c r="F153" s="19" t="s">
        <v>74</v>
      </c>
      <c r="G153" s="19" t="n">
        <v>0.234</v>
      </c>
      <c r="H153" s="19" t="n">
        <f aca="false">SUM(G$129:$G153)</f>
        <v>9.201</v>
      </c>
      <c r="I153" s="21" t="n">
        <f aca="false">(H153-$T$133)/$S$134</f>
        <v>0.861997940267765</v>
      </c>
      <c r="J153" s="19" t="n">
        <v>2.811</v>
      </c>
      <c r="K153" s="19" t="n">
        <v>0.021</v>
      </c>
      <c r="L153" s="19" t="n">
        <v>2.086</v>
      </c>
      <c r="M153" s="19" t="n">
        <v>0.031</v>
      </c>
      <c r="N153" s="19" t="n">
        <v>5</v>
      </c>
      <c r="O153" s="19" t="n">
        <v>1998</v>
      </c>
      <c r="Q153" s="0"/>
      <c r="R153" s="0"/>
      <c r="S153" s="0"/>
      <c r="T153" s="0"/>
      <c r="U153" s="0"/>
      <c r="V153" s="0"/>
      <c r="W153" s="0"/>
      <c r="X153" s="0"/>
      <c r="Y153" s="0"/>
      <c r="Z153" s="0"/>
    </row>
    <row r="154" customFormat="false" ht="12.8" hidden="false" customHeight="false" outlineLevel="0" collapsed="false">
      <c r="A154" s="10" t="s">
        <v>19</v>
      </c>
      <c r="B154" s="19" t="s">
        <v>87</v>
      </c>
      <c r="C154" s="19" t="n">
        <v>26</v>
      </c>
      <c r="D154" s="19" t="s">
        <v>21</v>
      </c>
      <c r="E154" s="19" t="s">
        <v>77</v>
      </c>
      <c r="F154" s="19" t="s">
        <v>75</v>
      </c>
      <c r="G154" s="19" t="n">
        <v>0.119</v>
      </c>
      <c r="H154" s="19" t="n">
        <f aca="false">SUM(G$129:$G154)</f>
        <v>9.32</v>
      </c>
      <c r="I154" s="21" t="n">
        <f aca="false">(H154-$T$133)/$S$134</f>
        <v>0.923274974253347</v>
      </c>
      <c r="J154" s="19" t="n">
        <v>2.618</v>
      </c>
      <c r="K154" s="19" t="n">
        <v>0.028</v>
      </c>
      <c r="L154" s="19" t="n">
        <v>2.16</v>
      </c>
      <c r="M154" s="19" t="n">
        <v>0.07</v>
      </c>
      <c r="N154" s="19" t="n">
        <v>5</v>
      </c>
      <c r="O154" s="19" t="n">
        <v>1998</v>
      </c>
      <c r="Q154" s="0"/>
      <c r="R154" s="0"/>
      <c r="S154" s="0"/>
      <c r="T154" s="0"/>
      <c r="U154" s="0"/>
      <c r="V154" s="0"/>
      <c r="W154" s="0"/>
      <c r="X154" s="0"/>
      <c r="Y154" s="0"/>
      <c r="Z154" s="0"/>
    </row>
    <row r="155" customFormat="false" ht="12.8" hidden="false" customHeight="false" outlineLevel="0" collapsed="false">
      <c r="A155" s="10" t="s">
        <v>19</v>
      </c>
      <c r="B155" s="19" t="s">
        <v>87</v>
      </c>
      <c r="C155" s="19" t="n">
        <v>27</v>
      </c>
      <c r="D155" s="19" t="s">
        <v>21</v>
      </c>
      <c r="E155" s="19" t="s">
        <v>77</v>
      </c>
      <c r="F155" s="19" t="s">
        <v>86</v>
      </c>
      <c r="G155" s="19" t="n">
        <v>0.118</v>
      </c>
      <c r="H155" s="19" t="n">
        <f aca="false">SUM(G$129:$G155)</f>
        <v>9.438</v>
      </c>
      <c r="I155" s="21" t="n">
        <f aca="false">(H155-$T$133)/$S$134</f>
        <v>0.984037075180226</v>
      </c>
      <c r="J155" s="19" t="n">
        <v>2.617</v>
      </c>
      <c r="K155" s="19" t="n">
        <v>0.011</v>
      </c>
      <c r="L155" s="19" t="n">
        <v>2.449</v>
      </c>
      <c r="M155" s="19" t="n">
        <v>0.036</v>
      </c>
      <c r="N155" s="19" t="n">
        <v>5</v>
      </c>
      <c r="O155" s="19" t="n">
        <v>1998</v>
      </c>
      <c r="Q155" s="0"/>
      <c r="R155" s="0"/>
      <c r="S155" s="0"/>
      <c r="T155" s="0"/>
      <c r="U155" s="0"/>
      <c r="V155" s="0"/>
      <c r="W155" s="0"/>
      <c r="X155" s="0"/>
      <c r="Y155" s="0"/>
      <c r="Z155" s="0"/>
    </row>
    <row r="156" customFormat="false" ht="12.8" hidden="false" customHeight="false" outlineLevel="0" collapsed="false">
      <c r="A156" s="10" t="s">
        <v>19</v>
      </c>
      <c r="B156" s="2" t="s">
        <v>87</v>
      </c>
      <c r="C156" s="2" t="n">
        <v>28</v>
      </c>
      <c r="D156" s="2" t="s">
        <v>21</v>
      </c>
      <c r="E156" s="2" t="s">
        <v>77</v>
      </c>
      <c r="F156" s="2" t="s">
        <v>85</v>
      </c>
      <c r="G156" s="2" t="n">
        <v>0.152</v>
      </c>
      <c r="H156" s="2" t="n">
        <f aca="false">SUM(G$129:$G156)</f>
        <v>9.59</v>
      </c>
      <c r="I156" s="3" t="n">
        <f aca="false">(H156-$T$134)/$S$135</f>
        <v>0.0938712179984474</v>
      </c>
      <c r="J156" s="2" t="n">
        <v>2.905</v>
      </c>
      <c r="K156" s="2" t="n">
        <v>0.013</v>
      </c>
      <c r="L156" s="2" t="n">
        <v>3.128</v>
      </c>
      <c r="M156" s="2" t="n">
        <v>0.072</v>
      </c>
      <c r="N156" s="2" t="n">
        <v>6</v>
      </c>
      <c r="O156" s="2" t="n">
        <v>1999</v>
      </c>
      <c r="Q156" s="0"/>
      <c r="R156" s="0"/>
      <c r="S156" s="0"/>
      <c r="T156" s="0"/>
      <c r="U156" s="0"/>
      <c r="V156" s="0"/>
      <c r="W156" s="0"/>
      <c r="X156" s="0"/>
      <c r="Y156" s="0"/>
      <c r="Z156" s="0"/>
    </row>
    <row r="157" customFormat="false" ht="12.8" hidden="false" customHeight="false" outlineLevel="0" collapsed="false">
      <c r="A157" s="10" t="s">
        <v>19</v>
      </c>
      <c r="B157" s="2" t="s">
        <v>87</v>
      </c>
      <c r="C157" s="2" t="n">
        <v>29</v>
      </c>
      <c r="D157" s="2" t="s">
        <v>21</v>
      </c>
      <c r="E157" s="2" t="s">
        <v>77</v>
      </c>
      <c r="F157" s="2" t="s">
        <v>84</v>
      </c>
      <c r="G157" s="2" t="n">
        <v>0.183</v>
      </c>
      <c r="H157" s="2" t="n">
        <f aca="false">SUM(G$129:$G157)</f>
        <v>9.773</v>
      </c>
      <c r="I157" s="3" t="n">
        <f aca="false">(H157-$T$134)/$S$135</f>
        <v>0.235841737781225</v>
      </c>
      <c r="J157" s="2" t="n">
        <v>3.086</v>
      </c>
      <c r="K157" s="2" t="n">
        <v>0.035</v>
      </c>
      <c r="L157" s="2" t="n">
        <v>2.266</v>
      </c>
      <c r="M157" s="2" t="n">
        <v>0.05</v>
      </c>
      <c r="N157" s="2" t="n">
        <v>6</v>
      </c>
      <c r="O157" s="2" t="n">
        <v>1999</v>
      </c>
      <c r="Q157" s="0"/>
      <c r="R157" s="0"/>
      <c r="S157" s="0"/>
      <c r="T157" s="0"/>
      <c r="U157" s="0"/>
      <c r="V157" s="0"/>
      <c r="W157" s="0"/>
      <c r="X157" s="0"/>
      <c r="Y157" s="0"/>
      <c r="Z157" s="0"/>
    </row>
    <row r="158" customFormat="false" ht="12.8" hidden="false" customHeight="false" outlineLevel="0" collapsed="false">
      <c r="A158" s="10" t="s">
        <v>19</v>
      </c>
      <c r="B158" s="2" t="s">
        <v>87</v>
      </c>
      <c r="C158" s="2" t="n">
        <v>30</v>
      </c>
      <c r="D158" s="2" t="s">
        <v>21</v>
      </c>
      <c r="E158" s="2" t="s">
        <v>77</v>
      </c>
      <c r="F158" s="2" t="s">
        <v>83</v>
      </c>
      <c r="G158" s="2" t="n">
        <v>0.173</v>
      </c>
      <c r="H158" s="2" t="n">
        <f aca="false">SUM(G$129:$G158)</f>
        <v>9.946</v>
      </c>
      <c r="I158" s="3" t="n">
        <f aca="false">(H158-$T$134)/$S$135</f>
        <v>0.370054305663305</v>
      </c>
      <c r="J158" s="2" t="n">
        <v>3.136</v>
      </c>
      <c r="K158" s="2" t="n">
        <v>0.025</v>
      </c>
      <c r="L158" s="2" t="n">
        <v>2.058</v>
      </c>
      <c r="M158" s="2" t="n">
        <v>0.059</v>
      </c>
      <c r="N158" s="2" t="n">
        <v>6</v>
      </c>
      <c r="O158" s="2" t="n">
        <v>1999</v>
      </c>
      <c r="Q158" s="0"/>
      <c r="R158" s="0"/>
      <c r="S158" s="0"/>
      <c r="T158" s="0"/>
      <c r="U158" s="0"/>
      <c r="V158" s="0"/>
      <c r="W158" s="0"/>
      <c r="X158" s="0"/>
      <c r="Y158" s="0"/>
      <c r="Z158" s="0"/>
    </row>
    <row r="159" customFormat="false" ht="12.8" hidden="false" customHeight="false" outlineLevel="0" collapsed="false">
      <c r="A159" s="10" t="s">
        <v>19</v>
      </c>
      <c r="B159" s="2" t="s">
        <v>87</v>
      </c>
      <c r="C159" s="2" t="n">
        <v>31</v>
      </c>
      <c r="D159" s="2" t="s">
        <v>21</v>
      </c>
      <c r="E159" s="2" t="s">
        <v>77</v>
      </c>
      <c r="F159" s="2" t="s">
        <v>82</v>
      </c>
      <c r="G159" s="2" t="n">
        <v>0.135</v>
      </c>
      <c r="H159" s="2" t="n">
        <f aca="false">SUM(G$129:$G159)</f>
        <v>10.081</v>
      </c>
      <c r="I159" s="3" t="n">
        <f aca="false">(H159-$T$134)/$S$135</f>
        <v>0.47478665632273</v>
      </c>
      <c r="J159" s="2" t="n">
        <v>3.205</v>
      </c>
      <c r="K159" s="2" t="n">
        <v>0.031</v>
      </c>
      <c r="L159" s="2" t="n">
        <v>1.445</v>
      </c>
      <c r="M159" s="2" t="n">
        <v>0.099</v>
      </c>
      <c r="N159" s="2" t="n">
        <v>6</v>
      </c>
      <c r="O159" s="2" t="n">
        <v>1999</v>
      </c>
      <c r="Q159" s="0"/>
      <c r="R159" s="0"/>
      <c r="S159" s="0"/>
      <c r="T159" s="0"/>
      <c r="U159" s="0"/>
      <c r="V159" s="0"/>
      <c r="W159" s="0"/>
      <c r="X159" s="0"/>
      <c r="Y159" s="0"/>
      <c r="Z159" s="0"/>
    </row>
    <row r="160" customFormat="false" ht="12.8" hidden="false" customHeight="false" outlineLevel="0" collapsed="false">
      <c r="A160" s="10" t="s">
        <v>19</v>
      </c>
      <c r="B160" s="2" t="s">
        <v>87</v>
      </c>
      <c r="C160" s="2" t="n">
        <v>32</v>
      </c>
      <c r="D160" s="2" t="s">
        <v>21</v>
      </c>
      <c r="E160" s="2" t="s">
        <v>77</v>
      </c>
      <c r="F160" s="2" t="s">
        <v>81</v>
      </c>
      <c r="G160" s="2" t="n">
        <v>0.112</v>
      </c>
      <c r="H160" s="2" t="n">
        <f aca="false">SUM(G$129:$G160)</f>
        <v>10.193</v>
      </c>
      <c r="I160" s="3" t="n">
        <f aca="false">(H160-$T$134)/$S$135</f>
        <v>0.561675717610551</v>
      </c>
      <c r="J160" s="2" t="n">
        <v>3.215</v>
      </c>
      <c r="K160" s="2" t="n">
        <v>0.02</v>
      </c>
      <c r="L160" s="2" t="n">
        <v>1.33</v>
      </c>
      <c r="M160" s="2" t="n">
        <v>0.052</v>
      </c>
      <c r="N160" s="2" t="n">
        <v>6</v>
      </c>
      <c r="O160" s="2" t="n">
        <v>1999</v>
      </c>
      <c r="Q160" s="0"/>
      <c r="R160" s="0"/>
      <c r="S160" s="0"/>
      <c r="T160" s="0"/>
      <c r="U160" s="0"/>
      <c r="V160" s="0"/>
      <c r="W160" s="0"/>
      <c r="X160" s="0"/>
      <c r="Y160" s="0"/>
      <c r="Z160" s="0"/>
    </row>
    <row r="161" customFormat="false" ht="12.8" hidden="false" customHeight="false" outlineLevel="0" collapsed="false">
      <c r="A161" s="10" t="s">
        <v>19</v>
      </c>
      <c r="B161" s="2" t="s">
        <v>87</v>
      </c>
      <c r="C161" s="2" t="n">
        <v>33</v>
      </c>
      <c r="D161" s="2" t="s">
        <v>21</v>
      </c>
      <c r="E161" s="2" t="s">
        <v>77</v>
      </c>
      <c r="F161" s="2" t="s">
        <v>80</v>
      </c>
      <c r="G161" s="2" t="n">
        <v>0.119</v>
      </c>
      <c r="H161" s="2" t="n">
        <f aca="false">SUM(G$129:$G161)</f>
        <v>10.312</v>
      </c>
      <c r="I161" s="3" t="n">
        <f aca="false">(H161-$T$134)/$S$135</f>
        <v>0.65399534522886</v>
      </c>
      <c r="J161" s="2" t="n">
        <v>2.971</v>
      </c>
      <c r="K161" s="2" t="n">
        <v>0.058</v>
      </c>
      <c r="L161" s="2" t="n">
        <v>1.384</v>
      </c>
      <c r="M161" s="2" t="n">
        <v>0.068</v>
      </c>
      <c r="N161" s="2" t="n">
        <v>6</v>
      </c>
      <c r="O161" s="2" t="n">
        <v>1999</v>
      </c>
      <c r="Q161" s="0"/>
      <c r="R161" s="0"/>
      <c r="S161" s="0"/>
      <c r="T161" s="0"/>
      <c r="U161" s="0"/>
      <c r="V161" s="0"/>
      <c r="W161" s="0"/>
      <c r="X161" s="0"/>
      <c r="Y161" s="0"/>
      <c r="Z161" s="0"/>
    </row>
    <row r="162" customFormat="false" ht="12.8" hidden="false" customHeight="false" outlineLevel="0" collapsed="false">
      <c r="A162" s="10" t="s">
        <v>19</v>
      </c>
      <c r="B162" s="2" t="s">
        <v>87</v>
      </c>
      <c r="C162" s="2" t="n">
        <v>34</v>
      </c>
      <c r="D162" s="2" t="s">
        <v>21</v>
      </c>
      <c r="E162" s="2" t="s">
        <v>77</v>
      </c>
      <c r="F162" s="2" t="s">
        <v>79</v>
      </c>
      <c r="G162" s="2" t="n">
        <v>0.073</v>
      </c>
      <c r="H162" s="2" t="n">
        <f aca="false">SUM(G$129:$G162)</f>
        <v>10.385</v>
      </c>
      <c r="I162" s="3" t="n">
        <f aca="false">(H162-$T$134)/$S$135</f>
        <v>0.710628394103957</v>
      </c>
      <c r="J162" s="2" t="n">
        <v>3.023</v>
      </c>
      <c r="K162" s="2" t="n">
        <v>0.036</v>
      </c>
      <c r="L162" s="2" t="n">
        <v>1.518</v>
      </c>
      <c r="M162" s="2" t="n">
        <v>0.088</v>
      </c>
      <c r="N162" s="2" t="n">
        <v>6</v>
      </c>
      <c r="O162" s="2" t="n">
        <v>1999</v>
      </c>
      <c r="Q162" s="0"/>
      <c r="R162" s="0"/>
      <c r="S162" s="0"/>
      <c r="T162" s="0"/>
      <c r="U162" s="0"/>
      <c r="V162" s="0"/>
      <c r="W162" s="0"/>
      <c r="X162" s="0"/>
      <c r="Y162" s="0"/>
      <c r="Z162" s="0"/>
    </row>
    <row r="163" customFormat="false" ht="12.8" hidden="false" customHeight="false" outlineLevel="0" collapsed="false">
      <c r="A163" s="10" t="s">
        <v>19</v>
      </c>
      <c r="B163" s="2" t="s">
        <v>87</v>
      </c>
      <c r="C163" s="2" t="n">
        <v>35</v>
      </c>
      <c r="D163" s="2" t="s">
        <v>21</v>
      </c>
      <c r="E163" s="2" t="s">
        <v>77</v>
      </c>
      <c r="F163" s="2" t="s">
        <v>23</v>
      </c>
      <c r="G163" s="2" t="n">
        <v>0.109</v>
      </c>
      <c r="H163" s="2" t="n">
        <f aca="false">SUM(G$129:$G163)</f>
        <v>10.494</v>
      </c>
      <c r="I163" s="3" t="n">
        <f aca="false">(H163-$T$134)/$S$135</f>
        <v>0.795190069821566</v>
      </c>
      <c r="J163" s="2" t="n">
        <v>2.947</v>
      </c>
      <c r="K163" s="2" t="n">
        <v>0.017</v>
      </c>
      <c r="L163" s="2" t="n">
        <v>1.406</v>
      </c>
      <c r="M163" s="2" t="n">
        <v>0.067</v>
      </c>
      <c r="N163" s="2" t="n">
        <v>6</v>
      </c>
      <c r="O163" s="2" t="n">
        <v>1999</v>
      </c>
      <c r="Q163" s="0"/>
      <c r="R163" s="0"/>
      <c r="S163" s="0"/>
      <c r="T163" s="0"/>
      <c r="U163" s="0"/>
      <c r="V163" s="0"/>
      <c r="W163" s="0"/>
      <c r="X163" s="0"/>
      <c r="Y163" s="0"/>
      <c r="Z163" s="0"/>
    </row>
    <row r="164" customFormat="false" ht="12.8" hidden="false" customHeight="false" outlineLevel="0" collapsed="false">
      <c r="A164" s="10" t="s">
        <v>19</v>
      </c>
      <c r="B164" s="2" t="s">
        <v>87</v>
      </c>
      <c r="C164" s="2" t="n">
        <v>36</v>
      </c>
      <c r="D164" s="2" t="s">
        <v>21</v>
      </c>
      <c r="E164" s="2" t="s">
        <v>77</v>
      </c>
      <c r="F164" s="2" t="s">
        <v>24</v>
      </c>
      <c r="G164" s="2" t="n">
        <v>0.114</v>
      </c>
      <c r="H164" s="2" t="n">
        <f aca="false">SUM(G$129:$G164)</f>
        <v>10.608</v>
      </c>
      <c r="I164" s="3" t="n">
        <f aca="false">(H164-$T$134)/$S$135</f>
        <v>0.883630721489526</v>
      </c>
      <c r="J164" s="2" t="n">
        <v>2.795</v>
      </c>
      <c r="K164" s="2" t="n">
        <v>0.041</v>
      </c>
      <c r="L164" s="2" t="n">
        <v>1.652</v>
      </c>
      <c r="M164" s="2" t="n">
        <v>0.043</v>
      </c>
      <c r="N164" s="2" t="n">
        <v>6</v>
      </c>
      <c r="O164" s="2" t="n">
        <v>1999</v>
      </c>
      <c r="Q164" s="0"/>
      <c r="R164" s="0"/>
      <c r="S164" s="0"/>
      <c r="T164" s="0"/>
      <c r="U164" s="0"/>
      <c r="V164" s="0"/>
      <c r="W164" s="0"/>
      <c r="X164" s="0"/>
      <c r="Y164" s="0"/>
      <c r="Z164" s="0"/>
    </row>
    <row r="165" customFormat="false" ht="12.8" hidden="false" customHeight="false" outlineLevel="0" collapsed="false">
      <c r="A165" s="10" t="s">
        <v>19</v>
      </c>
      <c r="B165" s="2" t="s">
        <v>87</v>
      </c>
      <c r="C165" s="2" t="n">
        <v>37</v>
      </c>
      <c r="D165" s="2" t="s">
        <v>21</v>
      </c>
      <c r="E165" s="2" t="s">
        <v>77</v>
      </c>
      <c r="F165" s="2" t="s">
        <v>25</v>
      </c>
      <c r="G165" s="2" t="n">
        <v>0.149</v>
      </c>
      <c r="H165" s="2" t="n">
        <f aca="false">SUM(G$129:$G165)</f>
        <v>10.757</v>
      </c>
      <c r="I165" s="3" t="n">
        <f aca="false">(H165-$T$134)/$S$135</f>
        <v>0.999224204809931</v>
      </c>
      <c r="J165" s="2" t="n">
        <v>2.736</v>
      </c>
      <c r="K165" s="2" t="n">
        <v>0.024</v>
      </c>
      <c r="L165" s="2" t="n">
        <v>2.423</v>
      </c>
      <c r="M165" s="2" t="n">
        <v>0.049</v>
      </c>
      <c r="N165" s="2" t="n">
        <v>6</v>
      </c>
      <c r="O165" s="2" t="n">
        <v>1999</v>
      </c>
      <c r="Q165" s="0"/>
      <c r="R165" s="0"/>
      <c r="S165" s="0"/>
      <c r="T165" s="0"/>
      <c r="U165" s="0"/>
      <c r="V165" s="0"/>
      <c r="W165" s="0"/>
      <c r="X165" s="0"/>
      <c r="Y165" s="0"/>
      <c r="Z165" s="0"/>
    </row>
    <row r="166" customFormat="false" ht="12.8" hidden="false" customHeight="false" outlineLevel="0" collapsed="false">
      <c r="A166" s="10" t="s">
        <v>19</v>
      </c>
      <c r="B166" s="19" t="s">
        <v>87</v>
      </c>
      <c r="C166" s="19" t="n">
        <v>38</v>
      </c>
      <c r="D166" s="19" t="s">
        <v>21</v>
      </c>
      <c r="E166" s="19" t="s">
        <v>77</v>
      </c>
      <c r="F166" s="19" t="s">
        <v>26</v>
      </c>
      <c r="G166" s="19" t="n">
        <v>0.205</v>
      </c>
      <c r="H166" s="19" t="n">
        <f aca="false">SUM(G$129:$G166)</f>
        <v>10.962</v>
      </c>
      <c r="I166" s="21" t="n">
        <f aca="false">(H166-$T$135)/$S$136</f>
        <v>0.15644171779141</v>
      </c>
      <c r="J166" s="19" t="n">
        <v>3.08</v>
      </c>
      <c r="K166" s="19" t="n">
        <v>0.025</v>
      </c>
      <c r="L166" s="19" t="n">
        <v>2.712</v>
      </c>
      <c r="M166" s="19" t="n">
        <v>0.099</v>
      </c>
      <c r="N166" s="19" t="n">
        <v>7</v>
      </c>
      <c r="O166" s="19" t="n">
        <v>2000</v>
      </c>
      <c r="Q166" s="0"/>
      <c r="R166" s="0"/>
      <c r="S166" s="0"/>
      <c r="T166" s="0"/>
      <c r="U166" s="0"/>
      <c r="V166" s="0"/>
      <c r="W166" s="0"/>
      <c r="X166" s="0"/>
      <c r="Y166" s="0"/>
      <c r="Z166" s="0"/>
    </row>
    <row r="167" customFormat="false" ht="12.8" hidden="false" customHeight="false" outlineLevel="0" collapsed="false">
      <c r="A167" s="10" t="s">
        <v>19</v>
      </c>
      <c r="B167" s="19" t="s">
        <v>87</v>
      </c>
      <c r="C167" s="19" t="n">
        <v>39</v>
      </c>
      <c r="D167" s="19" t="s">
        <v>21</v>
      </c>
      <c r="E167" s="19" t="s">
        <v>77</v>
      </c>
      <c r="F167" s="19" t="s">
        <v>27</v>
      </c>
      <c r="G167" s="19" t="n">
        <v>0.18</v>
      </c>
      <c r="H167" s="19" t="n">
        <f aca="false">SUM(G$129:$G167)</f>
        <v>11.142</v>
      </c>
      <c r="I167" s="21" t="n">
        <f aca="false">(H167-$T$135)/$S$136</f>
        <v>0.294478527607361</v>
      </c>
      <c r="J167" s="19" t="n">
        <v>3.43</v>
      </c>
      <c r="K167" s="19" t="n">
        <v>0.031</v>
      </c>
      <c r="L167" s="19" t="n">
        <v>2.147</v>
      </c>
      <c r="M167" s="19" t="n">
        <v>0.066</v>
      </c>
      <c r="N167" s="19" t="n">
        <v>7</v>
      </c>
      <c r="O167" s="19" t="n">
        <v>2000</v>
      </c>
      <c r="Q167" s="0"/>
      <c r="R167" s="0"/>
      <c r="S167" s="0"/>
      <c r="T167" s="0"/>
      <c r="U167" s="0"/>
      <c r="V167" s="0"/>
      <c r="W167" s="0"/>
      <c r="X167" s="0"/>
      <c r="Y167" s="0"/>
      <c r="Z167" s="0"/>
    </row>
    <row r="168" customFormat="false" ht="12.8" hidden="false" customHeight="false" outlineLevel="0" collapsed="false">
      <c r="A168" s="10" t="s">
        <v>19</v>
      </c>
      <c r="B168" s="19" t="s">
        <v>87</v>
      </c>
      <c r="C168" s="19" t="n">
        <v>40</v>
      </c>
      <c r="D168" s="19" t="s">
        <v>21</v>
      </c>
      <c r="E168" s="19" t="s">
        <v>77</v>
      </c>
      <c r="F168" s="19" t="s">
        <v>28</v>
      </c>
      <c r="G168" s="19" t="n">
        <v>0.15</v>
      </c>
      <c r="H168" s="19" t="n">
        <f aca="false">SUM(G$129:$G168)</f>
        <v>11.292</v>
      </c>
      <c r="I168" s="21" t="n">
        <f aca="false">(H168-$T$135)/$S$136</f>
        <v>0.409509202453988</v>
      </c>
      <c r="J168" s="19" t="n">
        <v>3.383</v>
      </c>
      <c r="K168" s="19" t="n">
        <v>0.024</v>
      </c>
      <c r="L168" s="19" t="n">
        <v>1.902</v>
      </c>
      <c r="M168" s="19" t="n">
        <v>0.043</v>
      </c>
      <c r="N168" s="19" t="n">
        <v>7</v>
      </c>
      <c r="O168" s="19" t="n">
        <v>2000</v>
      </c>
      <c r="Q168" s="0"/>
      <c r="R168" s="0"/>
      <c r="S168" s="0"/>
      <c r="T168" s="0"/>
      <c r="U168" s="0"/>
      <c r="V168" s="0"/>
      <c r="W168" s="0"/>
      <c r="X168" s="0"/>
      <c r="Y168" s="0"/>
      <c r="Z168" s="0"/>
    </row>
    <row r="169" customFormat="false" ht="12.8" hidden="false" customHeight="false" outlineLevel="0" collapsed="false">
      <c r="A169" s="10" t="s">
        <v>19</v>
      </c>
      <c r="B169" s="19" t="s">
        <v>87</v>
      </c>
      <c r="C169" s="19" t="n">
        <v>41</v>
      </c>
      <c r="D169" s="19" t="s">
        <v>21</v>
      </c>
      <c r="E169" s="19" t="s">
        <v>77</v>
      </c>
      <c r="F169" s="19" t="s">
        <v>29</v>
      </c>
      <c r="G169" s="19" t="n">
        <v>0.083</v>
      </c>
      <c r="H169" s="19" t="n">
        <f aca="false">SUM(G$129:$G169)</f>
        <v>11.375</v>
      </c>
      <c r="I169" s="21" t="n">
        <f aca="false">(H169-$T$135)/$S$136</f>
        <v>0.473159509202453</v>
      </c>
      <c r="J169" s="19" t="n">
        <v>3.376</v>
      </c>
      <c r="K169" s="19" t="n">
        <v>0.023</v>
      </c>
      <c r="L169" s="19" t="n">
        <v>1.293</v>
      </c>
      <c r="M169" s="19" t="n">
        <v>0.064</v>
      </c>
      <c r="N169" s="19" t="n">
        <v>7</v>
      </c>
      <c r="O169" s="19" t="n">
        <v>2000</v>
      </c>
      <c r="Q169" s="0"/>
      <c r="R169" s="0"/>
      <c r="S169" s="0"/>
      <c r="T169" s="0"/>
      <c r="U169" s="0"/>
      <c r="V169" s="0"/>
      <c r="W169" s="0"/>
      <c r="X169" s="0"/>
      <c r="Y169" s="0"/>
      <c r="Z169" s="0"/>
    </row>
    <row r="170" customFormat="false" ht="12.8" hidden="false" customHeight="false" outlineLevel="0" collapsed="false">
      <c r="A170" s="10" t="s">
        <v>19</v>
      </c>
      <c r="B170" s="19" t="s">
        <v>87</v>
      </c>
      <c r="C170" s="19" t="n">
        <v>42</v>
      </c>
      <c r="D170" s="19" t="s">
        <v>21</v>
      </c>
      <c r="E170" s="19" t="s">
        <v>77</v>
      </c>
      <c r="F170" s="19" t="s">
        <v>30</v>
      </c>
      <c r="G170" s="19" t="n">
        <v>0.102</v>
      </c>
      <c r="H170" s="19" t="n">
        <f aca="false">SUM(G$129:$G170)</f>
        <v>11.477</v>
      </c>
      <c r="I170" s="21" t="n">
        <f aca="false">(H170-$T$135)/$S$136</f>
        <v>0.551380368098159</v>
      </c>
      <c r="J170" s="19" t="n">
        <v>3.271</v>
      </c>
      <c r="K170" s="19" t="n">
        <v>0.032</v>
      </c>
      <c r="L170" s="19" t="n">
        <v>0.947</v>
      </c>
      <c r="M170" s="19" t="n">
        <v>0.069</v>
      </c>
      <c r="N170" s="19" t="n">
        <v>7</v>
      </c>
      <c r="O170" s="19" t="n">
        <v>2000</v>
      </c>
      <c r="Q170" s="0"/>
      <c r="R170" s="0"/>
      <c r="S170" s="0"/>
      <c r="T170" s="0"/>
      <c r="U170" s="0"/>
      <c r="V170" s="0"/>
      <c r="W170" s="0"/>
      <c r="X170" s="0"/>
      <c r="Y170" s="0"/>
      <c r="Z170" s="0"/>
    </row>
    <row r="171" customFormat="false" ht="12.8" hidden="false" customHeight="false" outlineLevel="0" collapsed="false">
      <c r="A171" s="10" t="s">
        <v>19</v>
      </c>
      <c r="B171" s="19" t="s">
        <v>87</v>
      </c>
      <c r="C171" s="19" t="n">
        <v>43</v>
      </c>
      <c r="D171" s="19" t="s">
        <v>21</v>
      </c>
      <c r="E171" s="19" t="s">
        <v>77</v>
      </c>
      <c r="F171" s="19" t="s">
        <v>31</v>
      </c>
      <c r="G171" s="19" t="n">
        <v>0.108</v>
      </c>
      <c r="H171" s="19" t="n">
        <f aca="false">SUM(G$129:$G171)</f>
        <v>11.585</v>
      </c>
      <c r="I171" s="21" t="n">
        <f aca="false">(H171-$T$135)/$S$136</f>
        <v>0.63420245398773</v>
      </c>
      <c r="J171" s="19" t="n">
        <v>3.311</v>
      </c>
      <c r="K171" s="19" t="n">
        <v>0.029</v>
      </c>
      <c r="L171" s="19" t="n">
        <v>1.227</v>
      </c>
      <c r="M171" s="19" t="n">
        <v>0.042</v>
      </c>
      <c r="N171" s="19" t="n">
        <v>7</v>
      </c>
      <c r="O171" s="19" t="n">
        <v>2000</v>
      </c>
      <c r="Q171" s="0"/>
      <c r="R171" s="0"/>
      <c r="S171" s="0"/>
      <c r="T171" s="0"/>
      <c r="U171" s="0"/>
      <c r="V171" s="0"/>
      <c r="W171" s="0"/>
      <c r="X171" s="0"/>
      <c r="Y171" s="0"/>
      <c r="Z171" s="0"/>
    </row>
    <row r="172" customFormat="false" ht="12.8" hidden="false" customHeight="false" outlineLevel="0" collapsed="false">
      <c r="A172" s="10" t="s">
        <v>19</v>
      </c>
      <c r="B172" s="19" t="s">
        <v>87</v>
      </c>
      <c r="C172" s="19" t="n">
        <v>44</v>
      </c>
      <c r="D172" s="19" t="s">
        <v>21</v>
      </c>
      <c r="E172" s="19" t="s">
        <v>77</v>
      </c>
      <c r="F172" s="19" t="s">
        <v>32</v>
      </c>
      <c r="G172" s="19" t="n">
        <v>0.155</v>
      </c>
      <c r="H172" s="19" t="n">
        <f aca="false">SUM(G$129:$G172)</f>
        <v>11.74</v>
      </c>
      <c r="I172" s="21" t="n">
        <f aca="false">(H172-$T$135)/$S$136</f>
        <v>0.753067484662576</v>
      </c>
      <c r="J172" s="19" t="n">
        <v>3.06</v>
      </c>
      <c r="K172" s="19" t="n">
        <v>0.032</v>
      </c>
      <c r="L172" s="19" t="n">
        <v>1.253</v>
      </c>
      <c r="M172" s="19" t="n">
        <v>0.048</v>
      </c>
      <c r="N172" s="19" t="n">
        <v>7</v>
      </c>
      <c r="O172" s="19" t="n">
        <v>2000</v>
      </c>
      <c r="Q172" s="0"/>
      <c r="R172" s="0"/>
      <c r="S172" s="0"/>
      <c r="T172" s="0"/>
      <c r="U172" s="0"/>
      <c r="V172" s="0"/>
      <c r="W172" s="0"/>
      <c r="X172" s="0"/>
      <c r="Y172" s="0"/>
      <c r="Z172" s="0"/>
    </row>
    <row r="173" customFormat="false" ht="12.8" hidden="false" customHeight="false" outlineLevel="0" collapsed="false">
      <c r="A173" s="10" t="s">
        <v>19</v>
      </c>
      <c r="B173" s="19" t="s">
        <v>87</v>
      </c>
      <c r="C173" s="19" t="n">
        <v>45</v>
      </c>
      <c r="D173" s="19" t="s">
        <v>21</v>
      </c>
      <c r="E173" s="19" t="s">
        <v>77</v>
      </c>
      <c r="F173" s="19" t="s">
        <v>33</v>
      </c>
      <c r="G173" s="19" t="n">
        <v>0.136</v>
      </c>
      <c r="H173" s="19" t="n">
        <f aca="false">SUM(G$129:$G173)</f>
        <v>11.876</v>
      </c>
      <c r="I173" s="21" t="n">
        <f aca="false">(H173-$T$135)/$S$136</f>
        <v>0.857361963190184</v>
      </c>
      <c r="J173" s="19" t="n">
        <v>2.823</v>
      </c>
      <c r="K173" s="19" t="n">
        <v>0.016</v>
      </c>
      <c r="L173" s="19" t="n">
        <v>1.798</v>
      </c>
      <c r="M173" s="19" t="n">
        <v>0.027</v>
      </c>
      <c r="N173" s="19" t="n">
        <v>7</v>
      </c>
      <c r="O173" s="19" t="n">
        <v>2000</v>
      </c>
      <c r="Q173" s="0"/>
      <c r="R173" s="0"/>
      <c r="S173" s="0"/>
      <c r="T173" s="0"/>
      <c r="U173" s="0"/>
      <c r="V173" s="0"/>
      <c r="W173" s="0"/>
      <c r="X173" s="0"/>
      <c r="Y173" s="0"/>
      <c r="Z173" s="0"/>
    </row>
    <row r="174" customFormat="false" ht="12.8" hidden="false" customHeight="false" outlineLevel="0" collapsed="false">
      <c r="A174" s="10" t="s">
        <v>19</v>
      </c>
      <c r="B174" s="19" t="s">
        <v>87</v>
      </c>
      <c r="C174" s="19" t="n">
        <v>46</v>
      </c>
      <c r="D174" s="19" t="s">
        <v>21</v>
      </c>
      <c r="E174" s="19" t="s">
        <v>88</v>
      </c>
      <c r="F174" s="19" t="s">
        <v>35</v>
      </c>
      <c r="G174" s="19" t="n">
        <v>0.105</v>
      </c>
      <c r="H174" s="19" t="n">
        <f aca="false">SUM(G$129:$G174)</f>
        <v>11.981</v>
      </c>
      <c r="I174" s="21" t="n">
        <f aca="false">(H174-$T$135)/$S$136</f>
        <v>0.937883435582823</v>
      </c>
      <c r="J174" s="19" t="n">
        <v>3.126</v>
      </c>
      <c r="K174" s="19" t="n">
        <v>0.037</v>
      </c>
      <c r="L174" s="19" t="n">
        <v>2.719</v>
      </c>
      <c r="M174" s="19" t="n">
        <v>0.048</v>
      </c>
      <c r="N174" s="19" t="n">
        <v>7</v>
      </c>
      <c r="O174" s="19" t="n">
        <v>2000</v>
      </c>
      <c r="Q174" s="0"/>
      <c r="R174" s="0"/>
      <c r="S174" s="0"/>
      <c r="T174" s="0"/>
      <c r="U174" s="0"/>
      <c r="V174" s="0"/>
      <c r="W174" s="0"/>
      <c r="X174" s="0"/>
      <c r="Y174" s="0"/>
      <c r="Z174" s="0"/>
    </row>
    <row r="175" customFormat="false" ht="12.8" hidden="false" customHeight="false" outlineLevel="0" collapsed="false">
      <c r="A175" s="10" t="s">
        <v>19</v>
      </c>
      <c r="B175" s="2" t="s">
        <v>87</v>
      </c>
      <c r="C175" s="2" t="n">
        <v>47</v>
      </c>
      <c r="D175" s="2" t="s">
        <v>21</v>
      </c>
      <c r="E175" s="2" t="s">
        <v>88</v>
      </c>
      <c r="F175" s="2" t="s">
        <v>36</v>
      </c>
      <c r="G175" s="2" t="n">
        <v>0.154</v>
      </c>
      <c r="H175" s="2" t="n">
        <f aca="false">SUM(G$129:$G175)</f>
        <v>12.135</v>
      </c>
      <c r="I175" s="3" t="n">
        <f aca="false">(H175-$T$136)/$S$137</f>
        <v>0.10944527736132</v>
      </c>
      <c r="J175" s="2" t="n">
        <v>3.448</v>
      </c>
      <c r="K175" s="2" t="n">
        <v>0.024</v>
      </c>
      <c r="L175" s="2" t="n">
        <v>2.35</v>
      </c>
      <c r="M175" s="2" t="n">
        <v>0.043</v>
      </c>
      <c r="N175" s="2" t="n">
        <v>8</v>
      </c>
      <c r="O175" s="2" t="n">
        <v>2001</v>
      </c>
      <c r="Q175" s="0"/>
      <c r="R175" s="0"/>
      <c r="S175" s="0"/>
      <c r="T175" s="0"/>
      <c r="U175" s="0"/>
      <c r="V175" s="0"/>
      <c r="W175" s="0"/>
      <c r="X175" s="0"/>
      <c r="Y175" s="0"/>
      <c r="Z175" s="0"/>
    </row>
    <row r="176" customFormat="false" ht="12.8" hidden="false" customHeight="false" outlineLevel="0" collapsed="false">
      <c r="A176" s="10" t="s">
        <v>19</v>
      </c>
      <c r="B176" s="2" t="s">
        <v>87</v>
      </c>
      <c r="C176" s="2" t="n">
        <v>48</v>
      </c>
      <c r="D176" s="2" t="s">
        <v>21</v>
      </c>
      <c r="E176" s="2" t="s">
        <v>88</v>
      </c>
      <c r="F176" s="2" t="s">
        <v>37</v>
      </c>
      <c r="G176" s="2" t="n">
        <v>0.122</v>
      </c>
      <c r="H176" s="2" t="n">
        <f aca="false">SUM(G$129:$G176)</f>
        <v>12.257</v>
      </c>
      <c r="I176" s="3" t="n">
        <f aca="false">(H176-$T$136)/$S$137</f>
        <v>0.292353823088457</v>
      </c>
      <c r="J176" s="2" t="n">
        <v>3.604</v>
      </c>
      <c r="K176" s="2" t="n">
        <v>0.012</v>
      </c>
      <c r="L176" s="2" t="n">
        <v>2.054</v>
      </c>
      <c r="M176" s="2" t="n">
        <v>0.065</v>
      </c>
      <c r="N176" s="2" t="n">
        <v>8</v>
      </c>
      <c r="O176" s="2" t="n">
        <v>2001</v>
      </c>
      <c r="Q176" s="0"/>
      <c r="R176" s="0"/>
      <c r="S176" s="0"/>
      <c r="T176" s="0"/>
      <c r="U176" s="0"/>
      <c r="V176" s="0"/>
      <c r="W176" s="0"/>
      <c r="X176" s="0"/>
      <c r="Y176" s="0"/>
      <c r="Z176" s="0"/>
    </row>
    <row r="177" customFormat="false" ht="12.8" hidden="false" customHeight="false" outlineLevel="0" collapsed="false">
      <c r="A177" s="10" t="s">
        <v>19</v>
      </c>
      <c r="B177" s="2" t="s">
        <v>87</v>
      </c>
      <c r="C177" s="2" t="n">
        <v>49</v>
      </c>
      <c r="D177" s="2" t="s">
        <v>21</v>
      </c>
      <c r="E177" s="2" t="s">
        <v>88</v>
      </c>
      <c r="F177" s="2" t="s">
        <v>38</v>
      </c>
      <c r="G177" s="2" t="n">
        <v>0.132</v>
      </c>
      <c r="H177" s="2" t="n">
        <f aca="false">SUM(G$129:$G177)</f>
        <v>12.389</v>
      </c>
      <c r="I177" s="3" t="n">
        <f aca="false">(H177-$T$136)/$S$137</f>
        <v>0.490254872563717</v>
      </c>
      <c r="J177" s="2" t="n">
        <v>3.36</v>
      </c>
      <c r="K177" s="2" t="n">
        <v>0.022</v>
      </c>
      <c r="L177" s="2" t="n">
        <v>2.14</v>
      </c>
      <c r="M177" s="2" t="n">
        <v>0.061</v>
      </c>
      <c r="N177" s="2" t="n">
        <v>8</v>
      </c>
      <c r="O177" s="2" t="n">
        <v>2001</v>
      </c>
      <c r="Q177" s="0"/>
      <c r="R177" s="0"/>
      <c r="S177" s="0"/>
      <c r="T177" s="0"/>
      <c r="U177" s="0"/>
      <c r="V177" s="0"/>
      <c r="W177" s="0"/>
      <c r="X177" s="0"/>
      <c r="Y177" s="0"/>
      <c r="Z177" s="0"/>
    </row>
    <row r="178" customFormat="false" ht="12.8" hidden="false" customHeight="false" outlineLevel="0" collapsed="false">
      <c r="A178" s="10" t="s">
        <v>19</v>
      </c>
      <c r="B178" s="2" t="s">
        <v>87</v>
      </c>
      <c r="C178" s="2" t="n">
        <v>50</v>
      </c>
      <c r="D178" s="2" t="s">
        <v>21</v>
      </c>
      <c r="E178" s="2" t="s">
        <v>88</v>
      </c>
      <c r="F178" s="2" t="s">
        <v>39</v>
      </c>
      <c r="G178" s="2" t="n">
        <v>0.146</v>
      </c>
      <c r="H178" s="2" t="n">
        <f aca="false">SUM(G$129:$G178)</f>
        <v>12.535</v>
      </c>
      <c r="I178" s="3" t="n">
        <f aca="false">(H178-$T$136)/$S$137</f>
        <v>0.709145427286357</v>
      </c>
      <c r="J178" s="2" t="n">
        <v>2.878</v>
      </c>
      <c r="K178" s="2" t="n">
        <v>0.013</v>
      </c>
      <c r="L178" s="2" t="n">
        <v>2.278</v>
      </c>
      <c r="M178" s="2" t="n">
        <v>0.076</v>
      </c>
      <c r="N178" s="2" t="n">
        <v>8</v>
      </c>
      <c r="O178" s="2" t="n">
        <v>2001</v>
      </c>
      <c r="Q178" s="0"/>
      <c r="R178" s="0"/>
      <c r="S178" s="0"/>
      <c r="T178" s="0"/>
      <c r="U178" s="0"/>
      <c r="V178" s="0"/>
      <c r="W178" s="0"/>
      <c r="X178" s="0"/>
      <c r="Y178" s="0"/>
      <c r="Z178" s="0"/>
    </row>
    <row r="179" customFormat="false" ht="12.8" hidden="false" customHeight="false" outlineLevel="0" collapsed="false">
      <c r="A179" s="10" t="s">
        <v>19</v>
      </c>
      <c r="B179" s="2" t="s">
        <v>87</v>
      </c>
      <c r="C179" s="2" t="n">
        <v>51</v>
      </c>
      <c r="D179" s="2" t="s">
        <v>21</v>
      </c>
      <c r="E179" s="2" t="s">
        <v>88</v>
      </c>
      <c r="F179" s="2" t="s">
        <v>40</v>
      </c>
      <c r="G179" s="2" t="n">
        <v>0.174</v>
      </c>
      <c r="H179" s="2" t="n">
        <f aca="false">SUM(G$129:$G179)</f>
        <v>12.709</v>
      </c>
      <c r="I179" s="3" t="n">
        <f aca="false">(H179-$T$136)/$S$137</f>
        <v>0.970014992503749</v>
      </c>
      <c r="J179" s="2" t="n">
        <v>3.276</v>
      </c>
      <c r="K179" s="2" t="n">
        <v>0.021</v>
      </c>
      <c r="L179" s="2" t="n">
        <v>2.976</v>
      </c>
      <c r="M179" s="2" t="n">
        <v>0.051</v>
      </c>
      <c r="N179" s="2" t="n">
        <v>8</v>
      </c>
      <c r="O179" s="2" t="n">
        <v>2001</v>
      </c>
      <c r="Q179" s="0"/>
      <c r="R179" s="0"/>
      <c r="S179" s="0"/>
      <c r="T179" s="0"/>
      <c r="U179" s="0"/>
      <c r="V179" s="0"/>
      <c r="W179" s="0"/>
      <c r="X179" s="0"/>
      <c r="Y179" s="0"/>
      <c r="Z179" s="0"/>
    </row>
    <row r="180" customFormat="false" ht="12.8" hidden="false" customHeight="false" outlineLevel="0" collapsed="false">
      <c r="A180" s="10" t="s">
        <v>19</v>
      </c>
      <c r="B180" s="19" t="s">
        <v>87</v>
      </c>
      <c r="C180" s="19" t="n">
        <v>52</v>
      </c>
      <c r="D180" s="19" t="s">
        <v>21</v>
      </c>
      <c r="E180" s="19" t="s">
        <v>88</v>
      </c>
      <c r="F180" s="19" t="s">
        <v>41</v>
      </c>
      <c r="G180" s="19" t="n">
        <v>0.184</v>
      </c>
      <c r="H180" s="19" t="n">
        <f aca="false">SUM(G$129:$G180)</f>
        <v>12.893</v>
      </c>
      <c r="I180" s="21" t="n">
        <f aca="false">(H180-$T$137)/$S$138</f>
        <v>0.156937799043062</v>
      </c>
      <c r="J180" s="19" t="n">
        <v>3.41</v>
      </c>
      <c r="K180" s="19" t="n">
        <v>0.022</v>
      </c>
      <c r="L180" s="19" t="n">
        <v>2.566</v>
      </c>
      <c r="M180" s="19" t="n">
        <v>0.033</v>
      </c>
      <c r="N180" s="19" t="n">
        <v>9</v>
      </c>
      <c r="O180" s="19" t="n">
        <v>2002</v>
      </c>
      <c r="Q180" s="0"/>
      <c r="R180" s="0"/>
      <c r="S180" s="0"/>
      <c r="T180" s="0"/>
      <c r="U180" s="0"/>
      <c r="V180" s="0"/>
      <c r="W180" s="0"/>
      <c r="X180" s="0"/>
      <c r="Y180" s="0"/>
      <c r="Z180" s="0"/>
    </row>
    <row r="181" customFormat="false" ht="12.8" hidden="false" customHeight="false" outlineLevel="0" collapsed="false">
      <c r="A181" s="10" t="s">
        <v>19</v>
      </c>
      <c r="B181" s="19" t="s">
        <v>87</v>
      </c>
      <c r="C181" s="19" t="n">
        <v>53</v>
      </c>
      <c r="D181" s="19" t="s">
        <v>21</v>
      </c>
      <c r="E181" s="19" t="s">
        <v>88</v>
      </c>
      <c r="F181" s="19" t="s">
        <v>42</v>
      </c>
      <c r="G181" s="19" t="n">
        <v>0.146</v>
      </c>
      <c r="H181" s="19" t="n">
        <f aca="false">SUM(G$129:$G181)</f>
        <v>13.039</v>
      </c>
      <c r="I181" s="21" t="n">
        <f aca="false">(H181-$T$137)/$S$138</f>
        <v>0.29665071770335</v>
      </c>
      <c r="J181" s="19" t="n">
        <v>3.36</v>
      </c>
      <c r="K181" s="19" t="n">
        <v>0.045</v>
      </c>
      <c r="L181" s="19" t="n">
        <v>2.505</v>
      </c>
      <c r="M181" s="19" t="n">
        <v>0.054</v>
      </c>
      <c r="N181" s="19" t="n">
        <v>9</v>
      </c>
      <c r="O181" s="19" t="n">
        <v>2002</v>
      </c>
      <c r="Q181" s="0"/>
      <c r="R181" s="0"/>
      <c r="S181" s="0"/>
      <c r="T181" s="0"/>
      <c r="U181" s="0"/>
      <c r="V181" s="0"/>
      <c r="W181" s="0"/>
      <c r="X181" s="0"/>
      <c r="Y181" s="0"/>
      <c r="Z181" s="0"/>
    </row>
    <row r="182" customFormat="false" ht="12.8" hidden="false" customHeight="false" outlineLevel="0" collapsed="false">
      <c r="A182" s="10" t="s">
        <v>19</v>
      </c>
      <c r="B182" s="19" t="s">
        <v>87</v>
      </c>
      <c r="C182" s="19" t="n">
        <v>54</v>
      </c>
      <c r="D182" s="19" t="s">
        <v>21</v>
      </c>
      <c r="E182" s="19" t="s">
        <v>88</v>
      </c>
      <c r="F182" s="19" t="s">
        <v>43</v>
      </c>
      <c r="G182" s="19" t="n">
        <v>0.174</v>
      </c>
      <c r="H182" s="19" t="n">
        <f aca="false">SUM(G$129:$G182)</f>
        <v>13.213</v>
      </c>
      <c r="I182" s="21" t="n">
        <f aca="false">(H182-$T$137)/$S$138</f>
        <v>0.463157894736842</v>
      </c>
      <c r="J182" s="19" t="n">
        <v>3.247</v>
      </c>
      <c r="K182" s="19" t="n">
        <v>0.023</v>
      </c>
      <c r="L182" s="19" t="n">
        <v>1.749</v>
      </c>
      <c r="M182" s="19" t="n">
        <v>0.051</v>
      </c>
      <c r="N182" s="19" t="n">
        <v>9</v>
      </c>
      <c r="O182" s="19" t="n">
        <v>2002</v>
      </c>
      <c r="Q182" s="0"/>
      <c r="R182" s="0"/>
      <c r="S182" s="0"/>
      <c r="T182" s="0"/>
      <c r="U182" s="0"/>
      <c r="V182" s="0"/>
      <c r="W182" s="0"/>
      <c r="X182" s="0"/>
      <c r="Y182" s="0"/>
      <c r="Z182" s="0"/>
    </row>
    <row r="183" customFormat="false" ht="12.8" hidden="false" customHeight="false" outlineLevel="0" collapsed="false">
      <c r="A183" s="10" t="s">
        <v>19</v>
      </c>
      <c r="B183" s="19" t="s">
        <v>87</v>
      </c>
      <c r="C183" s="19" t="n">
        <v>55</v>
      </c>
      <c r="D183" s="19" t="s">
        <v>21</v>
      </c>
      <c r="E183" s="19" t="s">
        <v>88</v>
      </c>
      <c r="F183" s="19" t="s">
        <v>44</v>
      </c>
      <c r="G183" s="19" t="n">
        <v>0.182</v>
      </c>
      <c r="H183" s="19" t="n">
        <f aca="false">SUM(G$129:$G183)</f>
        <v>13.395</v>
      </c>
      <c r="I183" s="21" t="n">
        <f aca="false">(H183-$T$137)/$S$138</f>
        <v>0.63732057416268</v>
      </c>
      <c r="J183" s="19" t="n">
        <v>3.145</v>
      </c>
      <c r="K183" s="19" t="n">
        <v>0.031</v>
      </c>
      <c r="L183" s="19" t="n">
        <v>1.79</v>
      </c>
      <c r="M183" s="19" t="n">
        <v>0.079</v>
      </c>
      <c r="N183" s="19" t="n">
        <v>9</v>
      </c>
      <c r="O183" s="19" t="n">
        <v>2002</v>
      </c>
      <c r="Q183" s="0"/>
      <c r="R183" s="0"/>
      <c r="S183" s="0"/>
      <c r="T183" s="0"/>
      <c r="U183" s="0"/>
      <c r="V183" s="0"/>
      <c r="W183" s="0"/>
      <c r="X183" s="0"/>
      <c r="Y183" s="0"/>
      <c r="Z183" s="0"/>
    </row>
    <row r="184" customFormat="false" ht="12.8" hidden="false" customHeight="false" outlineLevel="0" collapsed="false">
      <c r="A184" s="10" t="s">
        <v>19</v>
      </c>
      <c r="B184" s="19" t="s">
        <v>87</v>
      </c>
      <c r="C184" s="19" t="n">
        <v>56</v>
      </c>
      <c r="D184" s="19" t="s">
        <v>21</v>
      </c>
      <c r="E184" s="19" t="s">
        <v>88</v>
      </c>
      <c r="F184" s="19" t="s">
        <v>45</v>
      </c>
      <c r="G184" s="19" t="n">
        <v>0.17</v>
      </c>
      <c r="H184" s="19" t="n">
        <f aca="false">SUM(G$129:$G184)</f>
        <v>13.565</v>
      </c>
      <c r="I184" s="21" t="n">
        <f aca="false">(H184-$T$137)/$S$138</f>
        <v>0.8</v>
      </c>
      <c r="J184" s="19" t="n">
        <v>2.923</v>
      </c>
      <c r="K184" s="19" t="n">
        <v>0.027</v>
      </c>
      <c r="L184" s="19" t="n">
        <v>1.887</v>
      </c>
      <c r="M184" s="19" t="n">
        <v>0.052</v>
      </c>
      <c r="N184" s="19" t="n">
        <v>9</v>
      </c>
      <c r="O184" s="19" t="n">
        <v>2002</v>
      </c>
    </row>
    <row r="185" customFormat="false" ht="12.8" hidden="false" customHeight="false" outlineLevel="0" collapsed="false">
      <c r="A185" s="10" t="s">
        <v>19</v>
      </c>
      <c r="B185" s="19" t="s">
        <v>87</v>
      </c>
      <c r="C185" s="19" t="n">
        <v>57</v>
      </c>
      <c r="D185" s="19" t="s">
        <v>21</v>
      </c>
      <c r="E185" s="19" t="s">
        <v>88</v>
      </c>
      <c r="F185" s="19" t="s">
        <v>46</v>
      </c>
      <c r="G185" s="19" t="n">
        <v>0.112</v>
      </c>
      <c r="H185" s="19" t="n">
        <f aca="false">SUM(G$129:$G185)</f>
        <v>13.677</v>
      </c>
      <c r="I185" s="21" t="n">
        <f aca="false">(H185-$T$137)/$S$138</f>
        <v>0.907177033492823</v>
      </c>
      <c r="J185" s="19" t="n">
        <v>2.263</v>
      </c>
      <c r="K185" s="19" t="n">
        <v>0.029</v>
      </c>
      <c r="L185" s="19" t="n">
        <v>2.4</v>
      </c>
      <c r="M185" s="19" t="n">
        <v>0.051</v>
      </c>
      <c r="N185" s="19" t="n">
        <v>9</v>
      </c>
      <c r="O185" s="19" t="n">
        <v>2002</v>
      </c>
    </row>
    <row r="186" customFormat="false" ht="12.8" hidden="false" customHeight="false" outlineLevel="0" collapsed="false">
      <c r="A186" s="10" t="s">
        <v>19</v>
      </c>
      <c r="B186" s="2" t="s">
        <v>87</v>
      </c>
      <c r="C186" s="2" t="n">
        <v>58</v>
      </c>
      <c r="D186" s="2" t="s">
        <v>21</v>
      </c>
      <c r="E186" s="2" t="s">
        <v>88</v>
      </c>
      <c r="F186" s="2" t="s">
        <v>47</v>
      </c>
      <c r="G186" s="2" t="n">
        <v>0.139</v>
      </c>
      <c r="H186" s="2" t="n">
        <f aca="false">SUM(G$129:$G186)</f>
        <v>13.816</v>
      </c>
      <c r="I186" s="3" t="n">
        <f aca="false">(H186-$T$138)/$S$139</f>
        <v>0.045112781954887</v>
      </c>
      <c r="J186" s="2" t="n">
        <v>2.548</v>
      </c>
      <c r="K186" s="2" t="n">
        <v>0.032</v>
      </c>
      <c r="L186" s="2" t="n">
        <v>2.424</v>
      </c>
      <c r="M186" s="2" t="n">
        <v>0.053</v>
      </c>
      <c r="N186" s="2" t="n">
        <v>10</v>
      </c>
      <c r="O186" s="2" t="n">
        <v>2003</v>
      </c>
    </row>
    <row r="187" customFormat="false" ht="12.8" hidden="false" customHeight="false" outlineLevel="0" collapsed="false">
      <c r="A187" s="10" t="s">
        <v>19</v>
      </c>
      <c r="B187" s="2" t="s">
        <v>87</v>
      </c>
      <c r="C187" s="2" t="n">
        <v>59</v>
      </c>
      <c r="D187" s="2" t="s">
        <v>21</v>
      </c>
      <c r="E187" s="2" t="s">
        <v>88</v>
      </c>
      <c r="F187" s="2" t="s">
        <v>48</v>
      </c>
      <c r="G187" s="2" t="n">
        <v>0.144</v>
      </c>
      <c r="H187" s="2" t="n">
        <f aca="false">SUM(G$129:$G187)</f>
        <v>13.96</v>
      </c>
      <c r="I187" s="3" t="n">
        <f aca="false">(H187-$T$138)/$S$139</f>
        <v>0.199785177228786</v>
      </c>
      <c r="J187" s="2" t="n">
        <v>2.474</v>
      </c>
      <c r="K187" s="2" t="n">
        <v>0.05</v>
      </c>
      <c r="L187" s="2" t="n">
        <v>2.128</v>
      </c>
      <c r="M187" s="2" t="n">
        <v>0.058</v>
      </c>
      <c r="N187" s="2" t="n">
        <v>10</v>
      </c>
      <c r="O187" s="2" t="n">
        <v>2003</v>
      </c>
    </row>
    <row r="188" customFormat="false" ht="12.8" hidden="false" customHeight="false" outlineLevel="0" collapsed="false">
      <c r="A188" s="10" t="s">
        <v>19</v>
      </c>
      <c r="B188" s="2" t="s">
        <v>87</v>
      </c>
      <c r="C188" s="2" t="n">
        <v>60</v>
      </c>
      <c r="D188" s="2" t="s">
        <v>21</v>
      </c>
      <c r="E188" s="2" t="s">
        <v>88</v>
      </c>
      <c r="F188" s="2" t="s">
        <v>49</v>
      </c>
      <c r="G188" s="2" t="n">
        <v>0.178</v>
      </c>
      <c r="H188" s="2" t="n">
        <f aca="false">SUM(G$129:$G188)</f>
        <v>14.138</v>
      </c>
      <c r="I188" s="3" t="n">
        <f aca="false">(H188-$T$138)/$S$139</f>
        <v>0.390977443609023</v>
      </c>
      <c r="J188" s="2" t="n">
        <v>3.033</v>
      </c>
      <c r="K188" s="2" t="n">
        <v>0.052</v>
      </c>
      <c r="L188" s="2" t="n">
        <v>1.84</v>
      </c>
      <c r="M188" s="2" t="n">
        <v>0.059</v>
      </c>
      <c r="N188" s="2" t="n">
        <v>10</v>
      </c>
      <c r="O188" s="2" t="n">
        <v>2003</v>
      </c>
    </row>
    <row r="189" customFormat="false" ht="12.8" hidden="false" customHeight="false" outlineLevel="0" collapsed="false">
      <c r="A189" s="10" t="s">
        <v>19</v>
      </c>
      <c r="B189" s="2" t="s">
        <v>87</v>
      </c>
      <c r="C189" s="2" t="n">
        <v>61</v>
      </c>
      <c r="D189" s="2" t="s">
        <v>21</v>
      </c>
      <c r="E189" s="2" t="s">
        <v>88</v>
      </c>
      <c r="F189" s="2" t="s">
        <v>50</v>
      </c>
      <c r="G189" s="2" t="n">
        <v>0.18</v>
      </c>
      <c r="H189" s="2" t="n">
        <f aca="false">SUM(G$129:$G189)</f>
        <v>14.318</v>
      </c>
      <c r="I189" s="3" t="n">
        <f aca="false">(H189-$T$138)/$S$139</f>
        <v>0.584317937701396</v>
      </c>
      <c r="J189" s="2" t="n">
        <v>2.673</v>
      </c>
      <c r="K189" s="2" t="n">
        <v>0.033</v>
      </c>
      <c r="L189" s="2" t="n">
        <v>1.875</v>
      </c>
      <c r="M189" s="2" t="n">
        <v>0.082</v>
      </c>
      <c r="N189" s="2" t="n">
        <v>10</v>
      </c>
      <c r="O189" s="2" t="n">
        <v>2003</v>
      </c>
    </row>
    <row r="190" customFormat="false" ht="12.8" hidden="false" customHeight="false" outlineLevel="0" collapsed="false">
      <c r="A190" s="10" t="s">
        <v>19</v>
      </c>
      <c r="B190" s="2" t="s">
        <v>87</v>
      </c>
      <c r="C190" s="2" t="n">
        <v>62</v>
      </c>
      <c r="D190" s="2" t="s">
        <v>21</v>
      </c>
      <c r="E190" s="2" t="s">
        <v>88</v>
      </c>
      <c r="F190" s="2" t="s">
        <v>51</v>
      </c>
      <c r="G190" s="2" t="n">
        <v>0.178</v>
      </c>
      <c r="H190" s="2" t="n">
        <f aca="false">SUM(G$129:$G190)</f>
        <v>14.496</v>
      </c>
      <c r="I190" s="3" t="n">
        <f aca="false">(H190-$T$138)/$S$139</f>
        <v>0.775510204081633</v>
      </c>
      <c r="J190" s="2" t="n">
        <v>2.487</v>
      </c>
      <c r="K190" s="2" t="n">
        <v>0.032</v>
      </c>
      <c r="L190" s="2" t="n">
        <v>1.462</v>
      </c>
      <c r="M190" s="2" t="n">
        <v>0.07</v>
      </c>
      <c r="N190" s="2" t="n">
        <v>10</v>
      </c>
      <c r="O190" s="2" t="n">
        <v>2003</v>
      </c>
    </row>
    <row r="191" customFormat="false" ht="12.8" hidden="false" customHeight="false" outlineLevel="0" collapsed="false">
      <c r="A191" s="10" t="s">
        <v>19</v>
      </c>
      <c r="B191" s="2" t="s">
        <v>87</v>
      </c>
      <c r="C191" s="2" t="n">
        <v>63</v>
      </c>
      <c r="D191" s="2" t="s">
        <v>21</v>
      </c>
      <c r="E191" s="2" t="s">
        <v>88</v>
      </c>
      <c r="F191" s="2" t="s">
        <v>52</v>
      </c>
      <c r="G191" s="2" t="n">
        <v>0.097</v>
      </c>
      <c r="H191" s="2" t="n">
        <f aca="false">SUM(G$129:$G191)</f>
        <v>14.593</v>
      </c>
      <c r="I191" s="3" t="n">
        <f aca="false">(H191-$T$138)/$S$139</f>
        <v>0.879699248120301</v>
      </c>
      <c r="J191" s="2" t="n">
        <v>2.162</v>
      </c>
      <c r="K191" s="2" t="n">
        <v>0.026</v>
      </c>
      <c r="L191" s="2" t="n">
        <v>2.147</v>
      </c>
      <c r="M191" s="2" t="n">
        <v>0.074</v>
      </c>
      <c r="N191" s="2" t="n">
        <v>10</v>
      </c>
      <c r="O191" s="2" t="n">
        <v>2003</v>
      </c>
    </row>
    <row r="192" customFormat="false" ht="12.8" hidden="false" customHeight="false" outlineLevel="0" collapsed="false">
      <c r="A192" s="10" t="s">
        <v>19</v>
      </c>
      <c r="B192" s="19" t="s">
        <v>87</v>
      </c>
      <c r="C192" s="19" t="n">
        <v>64</v>
      </c>
      <c r="D192" s="19" t="s">
        <v>21</v>
      </c>
      <c r="E192" s="19" t="s">
        <v>88</v>
      </c>
      <c r="F192" s="19" t="s">
        <v>53</v>
      </c>
      <c r="G192" s="19" t="n">
        <v>0.106</v>
      </c>
      <c r="H192" s="19" t="n">
        <f aca="false">SUM(G$129:$G192)</f>
        <v>14.699</v>
      </c>
      <c r="I192" s="21" t="n">
        <f aca="false">(H192-$T$139)/$S$140</f>
        <v>-0.0112359550561802</v>
      </c>
      <c r="J192" s="19" t="n">
        <v>2.39</v>
      </c>
      <c r="K192" s="19" t="n">
        <v>0.037</v>
      </c>
      <c r="L192" s="19" t="n">
        <v>2.52</v>
      </c>
      <c r="M192" s="19" t="n">
        <v>0.091</v>
      </c>
      <c r="N192" s="19" t="n">
        <v>11</v>
      </c>
      <c r="O192" s="19" t="n">
        <v>2004</v>
      </c>
    </row>
    <row r="193" customFormat="false" ht="12.8" hidden="false" customHeight="false" outlineLevel="0" collapsed="false">
      <c r="A193" s="10" t="s">
        <v>19</v>
      </c>
      <c r="B193" s="19" t="s">
        <v>87</v>
      </c>
      <c r="C193" s="19" t="n">
        <v>65</v>
      </c>
      <c r="D193" s="19" t="s">
        <v>21</v>
      </c>
      <c r="E193" s="19" t="s">
        <v>88</v>
      </c>
      <c r="F193" s="19" t="s">
        <v>54</v>
      </c>
      <c r="G193" s="19" t="n">
        <v>0.156</v>
      </c>
      <c r="H193" s="19" t="n">
        <f aca="false">SUM(G$129:$G193)</f>
        <v>14.855</v>
      </c>
      <c r="I193" s="21" t="n">
        <f aca="false">(H193-$T$139)/$S$140</f>
        <v>0.280898876404495</v>
      </c>
      <c r="J193" s="19" t="n">
        <v>2.751</v>
      </c>
      <c r="K193" s="19" t="n">
        <v>0.026</v>
      </c>
      <c r="L193" s="19" t="n">
        <v>1.867</v>
      </c>
      <c r="M193" s="19" t="n">
        <v>0.067</v>
      </c>
      <c r="N193" s="19" t="n">
        <v>11</v>
      </c>
      <c r="O193" s="19" t="n">
        <v>2004</v>
      </c>
    </row>
    <row r="194" customFormat="false" ht="12.8" hidden="false" customHeight="false" outlineLevel="0" collapsed="false">
      <c r="A194" s="10" t="s">
        <v>19</v>
      </c>
      <c r="B194" s="19" t="s">
        <v>87</v>
      </c>
      <c r="C194" s="19" t="n">
        <v>66</v>
      </c>
      <c r="D194" s="19" t="s">
        <v>21</v>
      </c>
      <c r="E194" s="19" t="s">
        <v>88</v>
      </c>
      <c r="F194" s="19" t="s">
        <v>55</v>
      </c>
      <c r="G194" s="19" t="n">
        <v>0.131</v>
      </c>
      <c r="H194" s="19" t="n">
        <f aca="false">SUM(G$129:$G194)</f>
        <v>14.986</v>
      </c>
      <c r="I194" s="21" t="n">
        <f aca="false">(H194-$T$139)/$S$140</f>
        <v>0.52621722846442</v>
      </c>
      <c r="J194" s="19" t="n">
        <v>2.131</v>
      </c>
      <c r="K194" s="19" t="n">
        <v>0.022</v>
      </c>
      <c r="L194" s="19" t="n">
        <v>1.533</v>
      </c>
      <c r="M194" s="19" t="n">
        <v>0.039</v>
      </c>
      <c r="N194" s="19" t="n">
        <v>11</v>
      </c>
      <c r="O194" s="19" t="n">
        <v>2004</v>
      </c>
    </row>
    <row r="195" customFormat="false" ht="12.8" hidden="false" customHeight="false" outlineLevel="0" collapsed="false">
      <c r="A195" s="10" t="s">
        <v>19</v>
      </c>
      <c r="B195" s="19" t="s">
        <v>87</v>
      </c>
      <c r="C195" s="19" t="n">
        <v>67</v>
      </c>
      <c r="D195" s="19" t="s">
        <v>21</v>
      </c>
      <c r="E195" s="19" t="s">
        <v>88</v>
      </c>
      <c r="F195" s="19" t="s">
        <v>56</v>
      </c>
      <c r="G195" s="19" t="n">
        <v>0.173</v>
      </c>
      <c r="H195" s="19" t="n">
        <f aca="false">SUM(G$129:$G195)</f>
        <v>15.159</v>
      </c>
      <c r="I195" s="21" t="n">
        <f aca="false">(H195-$T$139)/$S$140</f>
        <v>0.850187265917603</v>
      </c>
      <c r="J195" s="19" t="n">
        <v>2.458</v>
      </c>
      <c r="K195" s="19" t="n">
        <v>0.024</v>
      </c>
      <c r="L195" s="19" t="n">
        <v>1.955</v>
      </c>
      <c r="M195" s="19" t="n">
        <v>0.068</v>
      </c>
      <c r="N195" s="19" t="n">
        <v>11</v>
      </c>
      <c r="O195" s="19" t="n">
        <v>2004</v>
      </c>
    </row>
    <row r="196" customFormat="false" ht="12.8" hidden="false" customHeight="false" outlineLevel="0" collapsed="false">
      <c r="A196" s="10" t="s">
        <v>19</v>
      </c>
      <c r="B196" s="2" t="s">
        <v>87</v>
      </c>
      <c r="C196" s="2" t="n">
        <v>68</v>
      </c>
      <c r="D196" s="2" t="s">
        <v>21</v>
      </c>
      <c r="E196" s="2" t="s">
        <v>88</v>
      </c>
      <c r="F196" s="2" t="s">
        <v>57</v>
      </c>
      <c r="G196" s="2" t="n">
        <v>0.149</v>
      </c>
      <c r="H196" s="2" t="n">
        <f aca="false">SUM(G$129:$G196)</f>
        <v>15.308</v>
      </c>
      <c r="I196" s="3" t="n">
        <f aca="false">(H196-$T$140)/$S$141</f>
        <v>0.124100719424459</v>
      </c>
      <c r="J196" s="2" t="n">
        <v>2.466</v>
      </c>
      <c r="K196" s="2" t="n">
        <v>0.039</v>
      </c>
      <c r="L196" s="2" t="n">
        <v>1.886</v>
      </c>
      <c r="M196" s="2" t="n">
        <v>0.056</v>
      </c>
      <c r="N196" s="2" t="n">
        <v>12</v>
      </c>
      <c r="O196" s="2" t="n">
        <v>2005</v>
      </c>
    </row>
    <row r="197" customFormat="false" ht="12.8" hidden="false" customHeight="false" outlineLevel="0" collapsed="false">
      <c r="A197" s="10" t="s">
        <v>19</v>
      </c>
      <c r="B197" s="2" t="s">
        <v>87</v>
      </c>
      <c r="C197" s="2" t="n">
        <v>69</v>
      </c>
      <c r="D197" s="2" t="s">
        <v>21</v>
      </c>
      <c r="E197" s="2" t="s">
        <v>88</v>
      </c>
      <c r="F197" s="2" t="s">
        <v>58</v>
      </c>
      <c r="G197" s="2" t="n">
        <v>0.127</v>
      </c>
      <c r="H197" s="2" t="n">
        <f aca="false">SUM(G$129:$G197)</f>
        <v>15.435</v>
      </c>
      <c r="I197" s="3" t="n">
        <f aca="false">(H197-$T$140)/$S$141</f>
        <v>0.352517985611511</v>
      </c>
      <c r="J197" s="2" t="n">
        <v>2.579</v>
      </c>
      <c r="K197" s="2" t="n">
        <v>0.062</v>
      </c>
      <c r="L197" s="2" t="n">
        <v>1.357</v>
      </c>
      <c r="M197" s="2" t="n">
        <v>0.079</v>
      </c>
      <c r="N197" s="2" t="n">
        <v>12</v>
      </c>
      <c r="O197" s="2" t="n">
        <v>2005</v>
      </c>
    </row>
    <row r="198" customFormat="false" ht="12.8" hidden="false" customHeight="false" outlineLevel="0" collapsed="false">
      <c r="A198" s="10" t="s">
        <v>19</v>
      </c>
      <c r="B198" s="2" t="s">
        <v>87</v>
      </c>
      <c r="C198" s="2" t="n">
        <v>70</v>
      </c>
      <c r="D198" s="2" t="s">
        <v>21</v>
      </c>
      <c r="E198" s="2" t="s">
        <v>88</v>
      </c>
      <c r="F198" s="2" t="s">
        <v>59</v>
      </c>
      <c r="G198" s="2" t="n">
        <v>0.116</v>
      </c>
      <c r="H198" s="2" t="n">
        <f aca="false">SUM(G$129:$G198)</f>
        <v>15.551</v>
      </c>
      <c r="I198" s="3" t="n">
        <f aca="false">(H198-$T$140)/$S$141</f>
        <v>0.56115107913669</v>
      </c>
      <c r="J198" s="2" t="n">
        <v>2.919</v>
      </c>
      <c r="K198" s="2" t="n">
        <v>0.04</v>
      </c>
      <c r="L198" s="2" t="n">
        <v>1.44</v>
      </c>
      <c r="M198" s="2" t="n">
        <v>0.06</v>
      </c>
      <c r="N198" s="2" t="n">
        <v>12</v>
      </c>
      <c r="O198" s="2" t="n">
        <v>2005</v>
      </c>
    </row>
    <row r="199" customFormat="false" ht="12.8" hidden="false" customHeight="false" outlineLevel="0" collapsed="false">
      <c r="A199" s="10" t="s">
        <v>19</v>
      </c>
      <c r="B199" s="2" t="s">
        <v>87</v>
      </c>
      <c r="C199" s="2" t="n">
        <v>71</v>
      </c>
      <c r="D199" s="2" t="s">
        <v>21</v>
      </c>
      <c r="E199" s="2" t="s">
        <v>88</v>
      </c>
      <c r="F199" s="2" t="s">
        <v>60</v>
      </c>
      <c r="G199" s="2" t="n">
        <v>0.118</v>
      </c>
      <c r="H199" s="2" t="n">
        <f aca="false">SUM(G$129:$G199)</f>
        <v>15.669</v>
      </c>
      <c r="I199" s="3" t="n">
        <f aca="false">(H199-$T$140)/$S$141</f>
        <v>0.773381294964029</v>
      </c>
      <c r="J199" s="2" t="n">
        <v>2.388</v>
      </c>
      <c r="K199" s="2" t="n">
        <v>0.012</v>
      </c>
      <c r="L199" s="2" t="n">
        <v>1.76</v>
      </c>
      <c r="M199" s="2" t="n">
        <v>0.05</v>
      </c>
      <c r="N199" s="2" t="n">
        <v>12</v>
      </c>
      <c r="O199" s="2" t="n">
        <v>2005</v>
      </c>
    </row>
    <row r="200" customFormat="false" ht="12.8" hidden="false" customHeight="false" outlineLevel="0" collapsed="false">
      <c r="A200" s="10" t="s">
        <v>19</v>
      </c>
      <c r="B200" s="2" t="s">
        <v>87</v>
      </c>
      <c r="C200" s="2" t="n">
        <v>72</v>
      </c>
      <c r="D200" s="2" t="s">
        <v>21</v>
      </c>
      <c r="E200" s="2" t="s">
        <v>88</v>
      </c>
      <c r="F200" s="2" t="s">
        <v>61</v>
      </c>
      <c r="G200" s="2" t="n">
        <v>0.01</v>
      </c>
      <c r="H200" s="2" t="n">
        <f aca="false">SUM(G$129:$G200)</f>
        <v>15.679</v>
      </c>
      <c r="I200" s="3" t="n">
        <f aca="false">(H200-$T$140)/$S$141</f>
        <v>0.79136690647482</v>
      </c>
      <c r="J200" s="2" t="n">
        <v>2.205</v>
      </c>
      <c r="K200" s="2" t="n">
        <v>0.024</v>
      </c>
      <c r="L200" s="2" t="n">
        <v>2.183</v>
      </c>
      <c r="M200" s="2" t="n">
        <v>0.054</v>
      </c>
      <c r="N200" s="2" t="n">
        <v>12</v>
      </c>
      <c r="O200" s="2" t="n">
        <v>2005</v>
      </c>
    </row>
    <row r="201" customFormat="false" ht="12.8" hidden="false" customHeight="false" outlineLevel="0" collapsed="false">
      <c r="A201" s="10" t="s">
        <v>19</v>
      </c>
      <c r="B201" s="19" t="s">
        <v>87</v>
      </c>
      <c r="C201" s="19" t="n">
        <v>73</v>
      </c>
      <c r="D201" s="19" t="s">
        <v>21</v>
      </c>
      <c r="E201" s="19" t="s">
        <v>88</v>
      </c>
      <c r="F201" s="19" t="s">
        <v>62</v>
      </c>
      <c r="G201" s="19"/>
      <c r="H201" s="19"/>
      <c r="I201" s="21"/>
      <c r="J201" s="19" t="n">
        <v>2.407</v>
      </c>
      <c r="K201" s="19" t="n">
        <v>0.015</v>
      </c>
      <c r="L201" s="19" t="n">
        <v>2.423</v>
      </c>
      <c r="M201" s="19" t="n">
        <v>0.089</v>
      </c>
      <c r="N201" s="19" t="n">
        <v>13</v>
      </c>
      <c r="O201" s="19" t="n">
        <v>2006</v>
      </c>
    </row>
    <row r="202" customFormat="false" ht="12.8" hidden="false" customHeight="false" outlineLevel="0" collapsed="false">
      <c r="A202" s="10" t="s">
        <v>19</v>
      </c>
      <c r="B202" s="19" t="s">
        <v>87</v>
      </c>
      <c r="C202" s="19" t="n">
        <v>74</v>
      </c>
      <c r="D202" s="19" t="s">
        <v>21</v>
      </c>
      <c r="E202" s="19" t="s">
        <v>88</v>
      </c>
      <c r="F202" s="19" t="s">
        <v>63</v>
      </c>
      <c r="G202" s="19"/>
      <c r="H202" s="19"/>
      <c r="I202" s="21"/>
      <c r="J202" s="19" t="n">
        <v>2.62</v>
      </c>
      <c r="K202" s="19" t="n">
        <v>0.03</v>
      </c>
      <c r="L202" s="19" t="n">
        <v>1.926</v>
      </c>
      <c r="M202" s="19" t="n">
        <v>0.056</v>
      </c>
      <c r="N202" s="19" t="n">
        <v>13</v>
      </c>
      <c r="O202" s="19" t="n">
        <v>2006</v>
      </c>
    </row>
    <row r="203" customFormat="false" ht="12.8" hidden="false" customHeight="false" outlineLevel="0" collapsed="false">
      <c r="A203" s="10" t="s">
        <v>19</v>
      </c>
      <c r="B203" s="19" t="s">
        <v>87</v>
      </c>
      <c r="C203" s="19" t="n">
        <v>75</v>
      </c>
      <c r="D203" s="19" t="s">
        <v>21</v>
      </c>
      <c r="E203" s="19" t="s">
        <v>88</v>
      </c>
      <c r="F203" s="19" t="s">
        <v>64</v>
      </c>
      <c r="G203" s="19"/>
      <c r="H203" s="19"/>
      <c r="I203" s="21"/>
      <c r="J203" s="19" t="n">
        <v>2.648</v>
      </c>
      <c r="K203" s="19" t="n">
        <v>0.019</v>
      </c>
      <c r="L203" s="19" t="n">
        <v>1.653</v>
      </c>
      <c r="M203" s="19" t="n">
        <v>0.061</v>
      </c>
      <c r="N203" s="19" t="n">
        <v>13</v>
      </c>
      <c r="O203" s="19" t="n">
        <v>2006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R512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L44" activeCellId="0" sqref="AL44"/>
    </sheetView>
  </sheetViews>
  <sheetFormatPr defaultColWidth="8.72265625" defaultRowHeight="14.5" zeroHeight="false" outlineLevelRow="0" outlineLevelCol="0"/>
  <cols>
    <col collapsed="false" customWidth="true" hidden="false" outlineLevel="0" max="1" min="1" style="195" width="11.72"/>
    <col collapsed="false" customWidth="true" hidden="false" outlineLevel="0" max="2" min="2" style="196" width="13.02"/>
    <col collapsed="false" customWidth="true" hidden="false" outlineLevel="0" max="3" min="3" style="197" width="13.02"/>
    <col collapsed="false" customWidth="true" hidden="false" outlineLevel="0" max="5" min="5" style="195" width="11.72"/>
    <col collapsed="false" customWidth="true" hidden="false" outlineLevel="0" max="6" min="6" style="198" width="13.02"/>
    <col collapsed="false" customWidth="true" hidden="false" outlineLevel="0" max="7" min="7" style="199" width="13.02"/>
    <col collapsed="false" customWidth="true" hidden="false" outlineLevel="0" max="9" min="9" style="195" width="11.72"/>
    <col collapsed="false" customWidth="true" hidden="false" outlineLevel="0" max="10" min="10" style="200" width="13.02"/>
    <col collapsed="false" customWidth="true" hidden="false" outlineLevel="0" max="11" min="11" style="201" width="13.02"/>
    <col collapsed="false" customWidth="true" hidden="false" outlineLevel="0" max="14" min="14" style="195" width="11.72"/>
    <col collapsed="false" customWidth="true" hidden="false" outlineLevel="0" max="15" min="15" style="202" width="20.54"/>
    <col collapsed="false" customWidth="true" hidden="false" outlineLevel="0" max="16" min="16" style="203" width="15.36"/>
    <col collapsed="false" customWidth="true" hidden="false" outlineLevel="0" max="17" min="17" style="204" width="16.36"/>
    <col collapsed="false" customWidth="true" hidden="false" outlineLevel="0" max="18" min="18" style="205" width="16.45"/>
  </cols>
  <sheetData>
    <row r="1" customFormat="false" ht="14.5" hidden="false" customHeight="false" outlineLevel="0" collapsed="false">
      <c r="B1" s="206" t="s">
        <v>174</v>
      </c>
      <c r="C1" s="207"/>
      <c r="F1" s="208" t="s">
        <v>175</v>
      </c>
      <c r="G1" s="209"/>
      <c r="J1" s="210" t="s">
        <v>176</v>
      </c>
      <c r="K1" s="211"/>
      <c r="N1" s="212" t="s">
        <v>177</v>
      </c>
      <c r="O1" s="213" t="s">
        <v>178</v>
      </c>
      <c r="P1" s="214" t="s">
        <v>179</v>
      </c>
      <c r="Q1" s="215" t="s">
        <v>179</v>
      </c>
      <c r="R1" s="216" t="s">
        <v>180</v>
      </c>
    </row>
    <row r="2" customFormat="false" ht="14.5" hidden="false" customHeight="false" outlineLevel="0" collapsed="false">
      <c r="A2" s="217"/>
      <c r="B2" s="206"/>
      <c r="C2" s="218" t="s">
        <v>181</v>
      </c>
      <c r="E2" s="217"/>
      <c r="F2" s="208"/>
      <c r="G2" s="218" t="s">
        <v>181</v>
      </c>
      <c r="I2" s="217"/>
      <c r="J2" s="210"/>
      <c r="K2" s="218" t="s">
        <v>181</v>
      </c>
      <c r="N2" s="195" t="s">
        <v>121</v>
      </c>
      <c r="O2" s="218" t="s">
        <v>181</v>
      </c>
      <c r="P2" s="218" t="s">
        <v>181</v>
      </c>
      <c r="Q2" s="219" t="s">
        <v>182</v>
      </c>
      <c r="R2" s="219" t="s">
        <v>183</v>
      </c>
    </row>
    <row r="3" s="223" customFormat="true" ht="14.5" hidden="false" customHeight="false" outlineLevel="0" collapsed="false">
      <c r="A3" s="220" t="s">
        <v>121</v>
      </c>
      <c r="B3" s="221" t="s">
        <v>184</v>
      </c>
      <c r="C3" s="222" t="s">
        <v>137</v>
      </c>
      <c r="E3" s="220" t="s">
        <v>121</v>
      </c>
      <c r="F3" s="221" t="s">
        <v>184</v>
      </c>
      <c r="G3" s="222" t="s">
        <v>137</v>
      </c>
      <c r="I3" s="220" t="s">
        <v>121</v>
      </c>
      <c r="J3" s="221" t="s">
        <v>184</v>
      </c>
      <c r="K3" s="222" t="s">
        <v>137</v>
      </c>
      <c r="N3" s="220"/>
      <c r="O3" s="224"/>
      <c r="P3" s="225" t="s">
        <v>185</v>
      </c>
      <c r="Q3" s="224"/>
      <c r="R3" s="224"/>
    </row>
    <row r="4" customFormat="false" ht="14.5" hidden="false" customHeight="false" outlineLevel="0" collapsed="false">
      <c r="G4" s="209"/>
      <c r="K4" s="211"/>
      <c r="N4" s="226" t="n">
        <v>44099</v>
      </c>
      <c r="O4" s="202" t="n">
        <v>0.00851855700291186</v>
      </c>
    </row>
    <row r="5" customFormat="false" ht="14.5" hidden="false" customHeight="false" outlineLevel="0" collapsed="false">
      <c r="G5" s="209"/>
      <c r="K5" s="211"/>
      <c r="N5" s="226" t="n">
        <v>44100</v>
      </c>
      <c r="O5" s="202" t="n">
        <v>0.0170371140058237</v>
      </c>
    </row>
    <row r="6" customFormat="false" ht="14.5" hidden="false" customHeight="false" outlineLevel="0" collapsed="false">
      <c r="G6" s="209"/>
      <c r="K6" s="211"/>
      <c r="N6" s="226" t="n">
        <v>44101</v>
      </c>
      <c r="O6" s="202" t="n">
        <v>0.0255556710087356</v>
      </c>
    </row>
    <row r="7" customFormat="false" ht="14.5" hidden="false" customHeight="false" outlineLevel="0" collapsed="false">
      <c r="G7" s="209"/>
      <c r="K7" s="211"/>
      <c r="N7" s="226" t="n">
        <v>44102</v>
      </c>
      <c r="O7" s="202" t="n">
        <v>0.0340742280116474</v>
      </c>
    </row>
    <row r="8" customFormat="false" ht="14.5" hidden="false" customHeight="false" outlineLevel="0" collapsed="false">
      <c r="G8" s="209"/>
      <c r="K8" s="211"/>
      <c r="N8" s="226" t="n">
        <v>44103</v>
      </c>
      <c r="O8" s="202" t="n">
        <v>0.0425927850145593</v>
      </c>
    </row>
    <row r="9" customFormat="false" ht="14.5" hidden="false" customHeight="false" outlineLevel="0" collapsed="false">
      <c r="G9" s="209"/>
      <c r="K9" s="211"/>
      <c r="N9" s="226" t="n">
        <v>44104</v>
      </c>
      <c r="O9" s="202" t="n">
        <v>0.0511113420174711</v>
      </c>
    </row>
    <row r="10" customFormat="false" ht="14.5" hidden="false" customHeight="false" outlineLevel="0" collapsed="false">
      <c r="G10" s="209"/>
      <c r="K10" s="211"/>
      <c r="N10" s="226" t="n">
        <v>44105</v>
      </c>
      <c r="O10" s="202" t="n">
        <v>0.059629899020383</v>
      </c>
    </row>
    <row r="11" customFormat="false" ht="14.5" hidden="false" customHeight="false" outlineLevel="0" collapsed="false">
      <c r="G11" s="209"/>
      <c r="K11" s="211"/>
      <c r="N11" s="226" t="n">
        <v>44106</v>
      </c>
      <c r="O11" s="202" t="n">
        <v>0.0681484560232949</v>
      </c>
    </row>
    <row r="12" customFormat="false" ht="14.5" hidden="false" customHeight="false" outlineLevel="0" collapsed="false">
      <c r="G12" s="209"/>
      <c r="K12" s="211"/>
      <c r="N12" s="226" t="n">
        <v>44107</v>
      </c>
      <c r="O12" s="202" t="n">
        <v>0.0766670130262067</v>
      </c>
    </row>
    <row r="13" customFormat="false" ht="14.5" hidden="false" customHeight="false" outlineLevel="0" collapsed="false">
      <c r="G13" s="209"/>
      <c r="K13" s="211"/>
      <c r="N13" s="226" t="n">
        <v>44108</v>
      </c>
      <c r="O13" s="202" t="n">
        <v>0.0851855700291186</v>
      </c>
    </row>
    <row r="14" customFormat="false" ht="14.5" hidden="false" customHeight="false" outlineLevel="0" collapsed="false">
      <c r="G14" s="209"/>
      <c r="K14" s="211"/>
      <c r="N14" s="226" t="n">
        <v>44109</v>
      </c>
      <c r="O14" s="202" t="n">
        <v>0.0937041270320304</v>
      </c>
    </row>
    <row r="15" customFormat="false" ht="14.5" hidden="false" customHeight="false" outlineLevel="0" collapsed="false">
      <c r="G15" s="209"/>
      <c r="K15" s="211"/>
      <c r="N15" s="226" t="n">
        <v>44110</v>
      </c>
      <c r="O15" s="202" t="n">
        <v>0.102222684034942</v>
      </c>
    </row>
    <row r="16" customFormat="false" ht="14.5" hidden="false" customHeight="false" outlineLevel="0" collapsed="false">
      <c r="G16" s="209"/>
      <c r="K16" s="211"/>
      <c r="N16" s="226" t="n">
        <v>44111</v>
      </c>
      <c r="O16" s="202" t="n">
        <v>0.110741241037854</v>
      </c>
    </row>
    <row r="17" customFormat="false" ht="14.5" hidden="false" customHeight="false" outlineLevel="0" collapsed="false">
      <c r="G17" s="209"/>
      <c r="K17" s="211"/>
      <c r="N17" s="226" t="n">
        <v>44112</v>
      </c>
      <c r="O17" s="202" t="n">
        <v>0.119259798040766</v>
      </c>
    </row>
    <row r="18" customFormat="false" ht="14.5" hidden="false" customHeight="false" outlineLevel="0" collapsed="false">
      <c r="G18" s="209"/>
      <c r="K18" s="211"/>
      <c r="N18" s="226" t="n">
        <v>44113</v>
      </c>
      <c r="O18" s="202" t="n">
        <v>0.127778355043678</v>
      </c>
    </row>
    <row r="19" customFormat="false" ht="14.5" hidden="false" customHeight="false" outlineLevel="0" collapsed="false">
      <c r="G19" s="209"/>
      <c r="K19" s="211"/>
      <c r="N19" s="226" t="n">
        <v>44114</v>
      </c>
      <c r="O19" s="202" t="n">
        <v>0.170593386638216</v>
      </c>
    </row>
    <row r="20" customFormat="false" ht="14.5" hidden="false" customHeight="false" outlineLevel="0" collapsed="false">
      <c r="G20" s="209"/>
      <c r="K20" s="211"/>
      <c r="N20" s="226" t="n">
        <v>44115</v>
      </c>
      <c r="O20" s="202" t="n">
        <v>0.40325837007216</v>
      </c>
    </row>
    <row r="21" customFormat="false" ht="14.5" hidden="false" customHeight="false" outlineLevel="0" collapsed="false">
      <c r="G21" s="209"/>
      <c r="K21" s="211"/>
      <c r="N21" s="226" t="n">
        <v>44116</v>
      </c>
      <c r="O21" s="202" t="n">
        <v>0.635923353506104</v>
      </c>
    </row>
    <row r="22" customFormat="false" ht="14.5" hidden="false" customHeight="false" outlineLevel="0" collapsed="false">
      <c r="G22" s="209"/>
      <c r="K22" s="211"/>
      <c r="N22" s="226" t="n">
        <v>44117</v>
      </c>
      <c r="O22" s="202" t="n">
        <v>0.868588336940049</v>
      </c>
    </row>
    <row r="23" customFormat="false" ht="14.5" hidden="false" customHeight="false" outlineLevel="0" collapsed="false">
      <c r="G23" s="209"/>
      <c r="K23" s="211"/>
      <c r="N23" s="226" t="n">
        <v>44118</v>
      </c>
      <c r="O23" s="202" t="n">
        <v>1.10125332037399</v>
      </c>
    </row>
    <row r="24" customFormat="false" ht="14.5" hidden="false" customHeight="false" outlineLevel="0" collapsed="false">
      <c r="A24" s="195" t="n">
        <v>44119</v>
      </c>
      <c r="B24" s="196" t="n">
        <v>0.117185922794171</v>
      </c>
      <c r="C24" s="207" t="n">
        <v>0.104642404511967</v>
      </c>
      <c r="G24" s="209"/>
      <c r="K24" s="211"/>
      <c r="N24" s="226" t="n">
        <v>44119</v>
      </c>
      <c r="O24" s="202" t="n">
        <v>1.33391830380794</v>
      </c>
    </row>
    <row r="25" customFormat="false" ht="14.5" hidden="false" customHeight="false" outlineLevel="0" collapsed="false">
      <c r="A25" s="195" t="n">
        <v>44120</v>
      </c>
      <c r="B25" s="196" t="n">
        <v>0.115208093686512</v>
      </c>
      <c r="C25" s="207" t="n">
        <v>0.207549532196185</v>
      </c>
      <c r="G25" s="209"/>
      <c r="K25" s="211"/>
      <c r="N25" s="226" t="n">
        <v>44120</v>
      </c>
      <c r="O25" s="202" t="n">
        <v>1.56658328724188</v>
      </c>
    </row>
    <row r="26" customFormat="false" ht="14.5" hidden="false" customHeight="false" outlineLevel="0" collapsed="false">
      <c r="A26" s="195" t="n">
        <v>44121</v>
      </c>
      <c r="B26" s="196" t="n">
        <v>0.113230264578852</v>
      </c>
      <c r="C26" s="207" t="n">
        <v>0.308721383052656</v>
      </c>
      <c r="G26" s="209"/>
      <c r="K26" s="211"/>
      <c r="N26" s="226" t="n">
        <v>44121</v>
      </c>
      <c r="O26" s="202" t="n">
        <v>1.79924827067583</v>
      </c>
    </row>
    <row r="27" customFormat="false" ht="14.5" hidden="false" customHeight="false" outlineLevel="0" collapsed="false">
      <c r="A27" s="195" t="n">
        <v>44122</v>
      </c>
      <c r="B27" s="196" t="n">
        <v>0.111252435471203</v>
      </c>
      <c r="C27" s="207" t="n">
        <v>0.408157957081388</v>
      </c>
      <c r="G27" s="209"/>
      <c r="K27" s="211"/>
      <c r="N27" s="226" t="n">
        <v>44122</v>
      </c>
      <c r="O27" s="202" t="n">
        <v>2.03191325410977</v>
      </c>
    </row>
    <row r="28" customFormat="false" ht="14.5" hidden="false" customHeight="false" outlineLevel="0" collapsed="false">
      <c r="A28" s="195" t="n">
        <v>44123</v>
      </c>
      <c r="B28" s="196" t="n">
        <v>0.109274606363544</v>
      </c>
      <c r="C28" s="207" t="n">
        <v>0.505859254282372</v>
      </c>
      <c r="G28" s="209"/>
      <c r="K28" s="211"/>
      <c r="N28" s="226" t="n">
        <v>44123</v>
      </c>
      <c r="O28" s="202" t="n">
        <v>2.26457823754372</v>
      </c>
    </row>
    <row r="29" customFormat="false" ht="14.5" hidden="false" customHeight="false" outlineLevel="0" collapsed="false">
      <c r="A29" s="195" t="n">
        <v>44124</v>
      </c>
      <c r="B29" s="196" t="n">
        <v>0.107296777255892</v>
      </c>
      <c r="C29" s="207" t="n">
        <v>0.601825274655617</v>
      </c>
      <c r="G29" s="209"/>
      <c r="K29" s="211"/>
      <c r="N29" s="226" t="n">
        <v>44124</v>
      </c>
      <c r="O29" s="202" t="n">
        <v>2.49724322097766</v>
      </c>
    </row>
    <row r="30" customFormat="false" ht="14.5" hidden="false" customHeight="false" outlineLevel="0" collapsed="false">
      <c r="A30" s="195" t="n">
        <v>44125</v>
      </c>
      <c r="B30" s="196" t="n">
        <v>0.105318948148233</v>
      </c>
      <c r="C30" s="207" t="n">
        <v>0.696056018201114</v>
      </c>
      <c r="G30" s="209"/>
      <c r="K30" s="211"/>
      <c r="N30" s="226" t="n">
        <v>44125</v>
      </c>
      <c r="O30" s="202" t="n">
        <v>2.73805277326076</v>
      </c>
    </row>
    <row r="31" customFormat="false" ht="14.5" hidden="false" customHeight="false" outlineLevel="0" collapsed="false">
      <c r="A31" s="195" t="n">
        <v>44126</v>
      </c>
      <c r="B31" s="196" t="n">
        <v>0.103341119040574</v>
      </c>
      <c r="C31" s="207" t="n">
        <v>0.788551484918864</v>
      </c>
      <c r="G31" s="209"/>
      <c r="K31" s="211"/>
      <c r="N31" s="226" t="n">
        <v>44126</v>
      </c>
      <c r="O31" s="202" t="n">
        <v>2.97886232554387</v>
      </c>
    </row>
    <row r="32" customFormat="false" ht="14.5" hidden="false" customHeight="false" outlineLevel="0" collapsed="false">
      <c r="A32" s="195" t="n">
        <v>44127</v>
      </c>
      <c r="B32" s="196" t="n">
        <v>0.101363289932925</v>
      </c>
      <c r="C32" s="207" t="n">
        <v>0.879311674808875</v>
      </c>
      <c r="G32" s="209"/>
      <c r="K32" s="211"/>
      <c r="N32" s="226" t="n">
        <v>44127</v>
      </c>
      <c r="O32" s="202" t="n">
        <v>3.21967187782697</v>
      </c>
    </row>
    <row r="33" customFormat="false" ht="14.5" hidden="false" customHeight="false" outlineLevel="0" collapsed="false">
      <c r="A33" s="195" t="n">
        <v>44128</v>
      </c>
      <c r="B33" s="196" t="n">
        <v>0.099385460825266</v>
      </c>
      <c r="C33" s="207" t="n">
        <v>0.968336587871139</v>
      </c>
      <c r="G33" s="209"/>
      <c r="K33" s="211"/>
      <c r="N33" s="226" t="n">
        <v>44128</v>
      </c>
      <c r="O33" s="202" t="n">
        <v>3.46048143011007</v>
      </c>
    </row>
    <row r="34" customFormat="false" ht="14.5" hidden="false" customHeight="false" outlineLevel="0" collapsed="false">
      <c r="A34" s="195" t="n">
        <v>44129</v>
      </c>
      <c r="B34" s="196" t="n">
        <v>0.0974076317176166</v>
      </c>
      <c r="C34" s="207" t="n">
        <v>1.05562622410566</v>
      </c>
      <c r="G34" s="209"/>
      <c r="K34" s="211"/>
      <c r="N34" s="226" t="n">
        <v>44129</v>
      </c>
      <c r="O34" s="202" t="n">
        <v>3.70129098239318</v>
      </c>
    </row>
    <row r="35" customFormat="false" ht="14.5" hidden="false" customHeight="false" outlineLevel="0" collapsed="false">
      <c r="A35" s="195" t="n">
        <v>44130</v>
      </c>
      <c r="B35" s="196" t="n">
        <v>0.0954298026099581</v>
      </c>
      <c r="C35" s="207" t="n">
        <v>1.14118058351244</v>
      </c>
      <c r="G35" s="209"/>
      <c r="K35" s="211"/>
      <c r="N35" s="226" t="n">
        <v>44130</v>
      </c>
      <c r="O35" s="202" t="n">
        <v>3.94210053467628</v>
      </c>
    </row>
    <row r="36" customFormat="false" ht="14.5" hidden="false" customHeight="false" outlineLevel="0" collapsed="false">
      <c r="A36" s="195" t="n">
        <v>44131</v>
      </c>
      <c r="B36" s="196" t="n">
        <v>0.0934519735023068</v>
      </c>
      <c r="C36" s="207" t="n">
        <v>1.22499966609148</v>
      </c>
      <c r="G36" s="209"/>
      <c r="K36" s="211"/>
      <c r="N36" s="226" t="n">
        <v>44131</v>
      </c>
      <c r="O36" s="202" t="n">
        <v>4.18291008695938</v>
      </c>
    </row>
    <row r="37" customFormat="false" ht="14.5" hidden="false" customHeight="false" outlineLevel="0" collapsed="false">
      <c r="A37" s="195" t="n">
        <v>44132</v>
      </c>
      <c r="B37" s="196" t="n">
        <v>0.0931008521643391</v>
      </c>
      <c r="C37" s="207" t="n">
        <v>1.30853174001461</v>
      </c>
      <c r="G37" s="209"/>
      <c r="K37" s="211"/>
      <c r="N37" s="226" t="n">
        <v>44132</v>
      </c>
      <c r="O37" s="202" t="n">
        <v>4.42371963924249</v>
      </c>
    </row>
    <row r="38" customFormat="false" ht="14.5" hidden="false" customHeight="false" outlineLevel="0" collapsed="false">
      <c r="A38" s="195" t="n">
        <v>44133</v>
      </c>
      <c r="B38" s="196" t="n">
        <v>0.0927497308263695</v>
      </c>
      <c r="C38" s="207" t="n">
        <v>1.39177680528184</v>
      </c>
      <c r="G38" s="209"/>
      <c r="K38" s="211"/>
      <c r="N38" s="226" t="n">
        <v>44133</v>
      </c>
      <c r="O38" s="202" t="n">
        <v>4.66452919152559</v>
      </c>
    </row>
    <row r="39" customFormat="false" ht="14.5" hidden="false" customHeight="false" outlineLevel="0" collapsed="false">
      <c r="A39" s="195" t="n">
        <v>44134</v>
      </c>
      <c r="B39" s="196" t="n">
        <v>0.0923986094884023</v>
      </c>
      <c r="C39" s="207" t="n">
        <v>1.47473486189315</v>
      </c>
      <c r="G39" s="209"/>
      <c r="K39" s="211"/>
      <c r="N39" s="226" t="n">
        <v>44134</v>
      </c>
      <c r="O39" s="202" t="n">
        <v>4.90533874380869</v>
      </c>
    </row>
    <row r="40" customFormat="false" ht="14.5" hidden="false" customHeight="false" outlineLevel="0" collapsed="false">
      <c r="A40" s="195" t="n">
        <v>44135</v>
      </c>
      <c r="B40" s="196" t="n">
        <v>0.0920474881504315</v>
      </c>
      <c r="C40" s="207" t="n">
        <v>1.55740590984856</v>
      </c>
      <c r="G40" s="209"/>
      <c r="K40" s="211"/>
      <c r="N40" s="226" t="n">
        <v>44135</v>
      </c>
      <c r="O40" s="202" t="n">
        <v>5.1461482960918</v>
      </c>
    </row>
    <row r="41" customFormat="false" ht="14.5" hidden="false" customHeight="false" outlineLevel="0" collapsed="false">
      <c r="A41" s="195" t="n">
        <v>44136</v>
      </c>
      <c r="B41" s="196" t="n">
        <v>0.0916963668124637</v>
      </c>
      <c r="C41" s="207" t="n">
        <v>1.63978994914806</v>
      </c>
      <c r="G41" s="209"/>
      <c r="K41" s="211"/>
      <c r="N41" s="226" t="n">
        <v>44136</v>
      </c>
      <c r="O41" s="202" t="n">
        <v>5.3869578483749</v>
      </c>
    </row>
    <row r="42" customFormat="false" ht="14.5" hidden="false" customHeight="false" outlineLevel="0" collapsed="false">
      <c r="A42" s="195" t="n">
        <v>44137</v>
      </c>
      <c r="B42" s="196" t="n">
        <v>0.0917477562330432</v>
      </c>
      <c r="C42" s="207" t="n">
        <v>1.72228495074623</v>
      </c>
      <c r="G42" s="209"/>
      <c r="K42" s="211"/>
      <c r="N42" s="226" t="n">
        <v>44137</v>
      </c>
      <c r="O42" s="202" t="n">
        <v>5.6105229376401</v>
      </c>
      <c r="P42" s="203" t="n">
        <v>0.141448202051582</v>
      </c>
    </row>
    <row r="43" customFormat="false" ht="14.5" hidden="false" customHeight="false" outlineLevel="0" collapsed="false">
      <c r="A43" s="195" t="n">
        <v>44138</v>
      </c>
      <c r="B43" s="196" t="n">
        <v>0.0917991456536226</v>
      </c>
      <c r="C43" s="207" t="n">
        <v>1.80489091464307</v>
      </c>
      <c r="G43" s="209"/>
      <c r="K43" s="211"/>
      <c r="N43" s="226" t="n">
        <v>44138</v>
      </c>
      <c r="O43" s="202" t="n">
        <v>5.83408802690531</v>
      </c>
      <c r="P43" s="203" t="n">
        <v>0.282896404103164</v>
      </c>
    </row>
    <row r="44" customFormat="false" ht="14.5" hidden="false" customHeight="false" outlineLevel="0" collapsed="false">
      <c r="A44" s="195" t="n">
        <v>44139</v>
      </c>
      <c r="B44" s="196" t="n">
        <v>0.091850535074203</v>
      </c>
      <c r="C44" s="207" t="n">
        <v>1.88760784083858</v>
      </c>
      <c r="G44" s="209"/>
      <c r="K44" s="211"/>
      <c r="N44" s="226" t="n">
        <v>44139</v>
      </c>
      <c r="O44" s="202" t="n">
        <v>6.05765311617051</v>
      </c>
      <c r="P44" s="203" t="n">
        <v>0.424344606154746</v>
      </c>
    </row>
    <row r="45" customFormat="false" ht="14.5" hidden="false" customHeight="false" outlineLevel="0" collapsed="false">
      <c r="A45" s="195" t="n">
        <v>44140</v>
      </c>
      <c r="B45" s="196" t="n">
        <v>0.0919019244947822</v>
      </c>
      <c r="C45" s="207" t="n">
        <v>1.97043572933276</v>
      </c>
      <c r="G45" s="209"/>
      <c r="K45" s="211"/>
      <c r="N45" s="226" t="n">
        <v>44140</v>
      </c>
      <c r="O45" s="202" t="n">
        <v>6.28121820543571</v>
      </c>
      <c r="P45" s="203" t="n">
        <v>0.565792808206327</v>
      </c>
    </row>
    <row r="46" customFormat="false" ht="14.5" hidden="false" customHeight="false" outlineLevel="0" collapsed="false">
      <c r="A46" s="195" t="n">
        <v>44141</v>
      </c>
      <c r="B46" s="196" t="n">
        <v>0.0919533139153628</v>
      </c>
      <c r="C46" s="207" t="n">
        <v>2.05337458012561</v>
      </c>
      <c r="G46" s="209"/>
      <c r="K46" s="211"/>
      <c r="N46" s="226" t="n">
        <v>44141</v>
      </c>
      <c r="O46" s="202" t="n">
        <v>6.50478329470092</v>
      </c>
      <c r="P46" s="203" t="n">
        <v>0.707241010257909</v>
      </c>
    </row>
    <row r="47" customFormat="false" ht="14.5" hidden="false" customHeight="false" outlineLevel="0" collapsed="false">
      <c r="A47" s="195" t="n">
        <v>44142</v>
      </c>
      <c r="B47" s="196" t="n">
        <v>0.0920047033359437</v>
      </c>
      <c r="C47" s="207" t="n">
        <v>2.13642439321713</v>
      </c>
      <c r="G47" s="209"/>
      <c r="K47" s="211"/>
      <c r="N47" s="226" t="n">
        <v>44142</v>
      </c>
      <c r="O47" s="202" t="n">
        <v>6.72834838396612</v>
      </c>
      <c r="P47" s="203" t="n">
        <v>0.848689212309491</v>
      </c>
    </row>
    <row r="48" customFormat="false" ht="14.5" hidden="false" customHeight="false" outlineLevel="0" collapsed="false">
      <c r="A48" s="195" t="n">
        <v>44143</v>
      </c>
      <c r="B48" s="196" t="n">
        <v>0.0920560927565237</v>
      </c>
      <c r="C48" s="207" t="n">
        <v>2.21958516860733</v>
      </c>
      <c r="G48" s="209"/>
      <c r="K48" s="211"/>
      <c r="N48" s="226" t="n">
        <v>44143</v>
      </c>
      <c r="O48" s="202" t="n">
        <v>6.95191347323133</v>
      </c>
      <c r="P48" s="203" t="n">
        <v>0.990137414361073</v>
      </c>
    </row>
    <row r="49" customFormat="false" ht="14.5" hidden="false" customHeight="false" outlineLevel="0" collapsed="false">
      <c r="A49" s="195" t="n">
        <v>44144</v>
      </c>
      <c r="B49" s="196" t="n">
        <v>0.0921074821771033</v>
      </c>
      <c r="C49" s="207" t="n">
        <v>2.30285690629619</v>
      </c>
      <c r="G49" s="209"/>
      <c r="K49" s="211"/>
      <c r="N49" s="226" t="n">
        <v>44144</v>
      </c>
      <c r="O49" s="202" t="n">
        <v>7.17547856249653</v>
      </c>
      <c r="P49" s="203" t="n">
        <v>1.13158561641265</v>
      </c>
    </row>
    <row r="50" customFormat="false" ht="14.5" hidden="false" customHeight="false" outlineLevel="0" collapsed="false">
      <c r="A50" s="195" t="n">
        <v>44145</v>
      </c>
      <c r="B50" s="196" t="n">
        <v>0.0921588715976821</v>
      </c>
      <c r="C50" s="207" t="n">
        <v>2.38623960628372</v>
      </c>
      <c r="G50" s="209"/>
      <c r="K50" s="211"/>
      <c r="N50" s="226" t="n">
        <v>44145</v>
      </c>
      <c r="O50" s="202" t="n">
        <v>7.39904365176173</v>
      </c>
      <c r="P50" s="203" t="n">
        <v>1.27303381846424</v>
      </c>
    </row>
    <row r="51" customFormat="false" ht="14.5" hidden="false" customHeight="false" outlineLevel="0" collapsed="false">
      <c r="A51" s="195" t="n">
        <v>44146</v>
      </c>
      <c r="B51" s="196" t="n">
        <v>0.0927170703005781</v>
      </c>
      <c r="C51" s="207" t="n">
        <v>2.47013349471441</v>
      </c>
      <c r="G51" s="209"/>
      <c r="K51" s="211"/>
      <c r="N51" s="226" t="n">
        <v>44146</v>
      </c>
      <c r="O51" s="202" t="n">
        <v>7.62260874102694</v>
      </c>
      <c r="P51" s="203" t="n">
        <v>1.41448202051582</v>
      </c>
    </row>
    <row r="52" customFormat="false" ht="14.5" hidden="false" customHeight="false" outlineLevel="0" collapsed="false">
      <c r="A52" s="195" t="n">
        <v>44147</v>
      </c>
      <c r="B52" s="196" t="n">
        <v>0.0932752690034742</v>
      </c>
      <c r="C52" s="207" t="n">
        <v>2.55453857158826</v>
      </c>
      <c r="G52" s="209"/>
      <c r="K52" s="211"/>
      <c r="N52" s="226" t="n">
        <v>44147</v>
      </c>
      <c r="O52" s="202" t="n">
        <v>7.84617383029214</v>
      </c>
      <c r="P52" s="203" t="n">
        <v>1.5559302225674</v>
      </c>
      <c r="Q52" s="204" t="n">
        <v>0.252565225693254</v>
      </c>
      <c r="R52" s="205" t="n">
        <v>0.134363030894256</v>
      </c>
    </row>
    <row r="53" customFormat="false" ht="14.5" hidden="false" customHeight="false" outlineLevel="0" collapsed="false">
      <c r="A53" s="195" t="n">
        <v>44148</v>
      </c>
      <c r="B53" s="196" t="n">
        <v>0.0938334677063707</v>
      </c>
      <c r="C53" s="207" t="n">
        <v>2.63945483690527</v>
      </c>
      <c r="G53" s="209"/>
      <c r="K53" s="211"/>
      <c r="N53" s="226" t="n">
        <v>44148</v>
      </c>
      <c r="O53" s="202" t="n">
        <v>8.06973891955735</v>
      </c>
      <c r="P53" s="203" t="n">
        <v>1.69737842461898</v>
      </c>
      <c r="Q53" s="204" t="n">
        <v>0.505130451386507</v>
      </c>
      <c r="R53" s="205" t="n">
        <v>0.268726061788511</v>
      </c>
    </row>
    <row r="54" customFormat="false" ht="14.5" hidden="false" customHeight="false" outlineLevel="0" collapsed="false">
      <c r="A54" s="195" t="n">
        <v>44149</v>
      </c>
      <c r="B54" s="196" t="n">
        <v>0.0943916664092659</v>
      </c>
      <c r="C54" s="207" t="n">
        <v>2.72488229066543</v>
      </c>
      <c r="G54" s="209"/>
      <c r="K54" s="211"/>
      <c r="N54" s="226" t="n">
        <v>44149</v>
      </c>
      <c r="O54" s="202" t="n">
        <v>8.29330400882255</v>
      </c>
      <c r="P54" s="203" t="n">
        <v>1.83882662667056</v>
      </c>
      <c r="Q54" s="204" t="n">
        <v>0.757695677079761</v>
      </c>
      <c r="R54" s="205" t="n">
        <v>0.403089092682767</v>
      </c>
    </row>
    <row r="55" customFormat="false" ht="14.5" hidden="false" customHeight="false" outlineLevel="0" collapsed="false">
      <c r="A55" s="195" t="n">
        <v>44150</v>
      </c>
      <c r="B55" s="196" t="n">
        <v>0.0949498651121643</v>
      </c>
      <c r="C55" s="207" t="n">
        <v>2.81082093286876</v>
      </c>
      <c r="G55" s="209"/>
      <c r="K55" s="211"/>
      <c r="N55" s="226" t="n">
        <v>44150</v>
      </c>
      <c r="O55" s="202" t="n">
        <v>8.51686909808775</v>
      </c>
      <c r="P55" s="203" t="n">
        <v>1.98027482872215</v>
      </c>
      <c r="Q55" s="204" t="n">
        <v>1.01026090277301</v>
      </c>
      <c r="R55" s="205" t="n">
        <v>0.537452123577022</v>
      </c>
    </row>
    <row r="56" customFormat="false" ht="14.5" hidden="false" customHeight="false" outlineLevel="0" collapsed="false">
      <c r="A56" s="195" t="n">
        <v>44151</v>
      </c>
      <c r="B56" s="196" t="n">
        <v>0.09550806381506</v>
      </c>
      <c r="C56" s="207" t="n">
        <v>2.89727076351525</v>
      </c>
      <c r="G56" s="209"/>
      <c r="K56" s="211"/>
      <c r="N56" s="226" t="n">
        <v>44151</v>
      </c>
      <c r="O56" s="202" t="n">
        <v>8.74043418735296</v>
      </c>
      <c r="P56" s="203" t="n">
        <v>2.12172303077373</v>
      </c>
      <c r="Q56" s="204" t="n">
        <v>1.26282612846627</v>
      </c>
      <c r="R56" s="205" t="n">
        <v>0.671815154471278</v>
      </c>
    </row>
    <row r="57" customFormat="false" ht="14.5" hidden="false" customHeight="false" outlineLevel="0" collapsed="false">
      <c r="A57" s="195" t="n">
        <v>44152</v>
      </c>
      <c r="B57" s="196" t="n">
        <v>0.0960662625179563</v>
      </c>
      <c r="C57" s="207" t="n">
        <v>2.9842317826049</v>
      </c>
      <c r="G57" s="209"/>
      <c r="K57" s="211"/>
      <c r="N57" s="226" t="n">
        <v>44152</v>
      </c>
      <c r="O57" s="202" t="n">
        <v>8.96399927661816</v>
      </c>
      <c r="P57" s="203" t="n">
        <v>2.39285547987597</v>
      </c>
      <c r="Q57" s="204" t="n">
        <v>1.51539135415952</v>
      </c>
      <c r="R57" s="205" t="n">
        <v>0.806178185365534</v>
      </c>
    </row>
    <row r="58" customFormat="false" ht="14.5" hidden="false" customHeight="false" outlineLevel="0" collapsed="false">
      <c r="A58" s="195" t="n">
        <v>44153</v>
      </c>
      <c r="B58" s="196" t="n">
        <v>0.0966244612208522</v>
      </c>
      <c r="C58" s="207" t="n">
        <v>3.0717039901377</v>
      </c>
      <c r="G58" s="209"/>
      <c r="K58" s="211"/>
      <c r="N58" s="226" t="n">
        <v>44153</v>
      </c>
      <c r="O58" s="202" t="n">
        <v>9.18756436588336</v>
      </c>
      <c r="P58" s="203" t="n">
        <v>2.66398792897821</v>
      </c>
      <c r="Q58" s="204" t="n">
        <v>1.76795657985278</v>
      </c>
      <c r="R58" s="205" t="n">
        <v>0.940541216259789</v>
      </c>
    </row>
    <row r="59" customFormat="false" ht="14.5" hidden="false" customHeight="false" outlineLevel="0" collapsed="false">
      <c r="A59" s="195" t="n">
        <v>44154</v>
      </c>
      <c r="B59" s="196" t="n">
        <v>0.0971826599237478</v>
      </c>
      <c r="C59" s="207" t="n">
        <v>3.15968738611366</v>
      </c>
      <c r="G59" s="209"/>
      <c r="K59" s="211"/>
      <c r="N59" s="226" t="n">
        <v>44154</v>
      </c>
      <c r="O59" s="202" t="n">
        <v>9.41112945514857</v>
      </c>
      <c r="P59" s="203" t="n">
        <v>2.94139264326422</v>
      </c>
      <c r="Q59" s="204" t="n">
        <v>2.02052180554603</v>
      </c>
      <c r="R59" s="205" t="n">
        <v>1.07490424715404</v>
      </c>
    </row>
    <row r="60" customFormat="false" ht="14.5" hidden="false" customHeight="false" outlineLevel="0" collapsed="false">
      <c r="A60" s="195" t="n">
        <v>44155</v>
      </c>
      <c r="B60" s="196" t="n">
        <v>0.0977408586266445</v>
      </c>
      <c r="C60" s="207" t="n">
        <v>3.24818197053278</v>
      </c>
      <c r="G60" s="209"/>
      <c r="K60" s="211"/>
      <c r="N60" s="226" t="n">
        <v>44155</v>
      </c>
      <c r="O60" s="202" t="n">
        <v>9.63469454441377</v>
      </c>
      <c r="P60" s="203" t="n">
        <v>3.21879735755023</v>
      </c>
      <c r="Q60" s="204" t="n">
        <v>2.19948779097338</v>
      </c>
      <c r="R60" s="205" t="n">
        <v>1.2092672780483</v>
      </c>
    </row>
    <row r="61" customFormat="false" ht="14.5" hidden="false" customHeight="false" outlineLevel="0" collapsed="false">
      <c r="A61" s="195" t="n">
        <v>44156</v>
      </c>
      <c r="B61" s="196" t="n">
        <v>0.0982990573295409</v>
      </c>
      <c r="C61" s="207" t="n">
        <v>3.33718774339507</v>
      </c>
      <c r="G61" s="209"/>
      <c r="K61" s="211"/>
      <c r="N61" s="226" t="n">
        <v>44156</v>
      </c>
      <c r="O61" s="202" t="n">
        <v>9.85825963367898</v>
      </c>
      <c r="P61" s="203" t="n">
        <v>3.49620207183624</v>
      </c>
      <c r="Q61" s="204" t="n">
        <v>2.37845377640072</v>
      </c>
      <c r="R61" s="205" t="n">
        <v>1.34363030894256</v>
      </c>
    </row>
    <row r="62" customFormat="false" ht="14.5" hidden="false" customHeight="false" outlineLevel="0" collapsed="false">
      <c r="A62" s="195" t="n">
        <v>44157</v>
      </c>
      <c r="B62" s="196" t="n">
        <v>0.0989353779840688</v>
      </c>
      <c r="C62" s="207" t="n">
        <v>3.42677558483798</v>
      </c>
      <c r="G62" s="209"/>
      <c r="K62" s="211"/>
      <c r="N62" s="226" t="n">
        <v>44157</v>
      </c>
      <c r="O62" s="202" t="n">
        <v>10.0818247229442</v>
      </c>
      <c r="P62" s="203" t="n">
        <v>3.77360678612225</v>
      </c>
      <c r="Q62" s="204" t="n">
        <v>2.55741976182807</v>
      </c>
      <c r="R62" s="205" t="n">
        <v>1.47799333983681</v>
      </c>
    </row>
    <row r="63" customFormat="false" ht="14.5" hidden="false" customHeight="false" outlineLevel="0" collapsed="false">
      <c r="A63" s="195" t="n">
        <v>44158</v>
      </c>
      <c r="B63" s="196" t="n">
        <v>0.0995716986385964</v>
      </c>
      <c r="C63" s="207" t="n">
        <v>3.51694549486151</v>
      </c>
      <c r="G63" s="209"/>
      <c r="K63" s="211"/>
      <c r="N63" s="226" t="n">
        <v>44158</v>
      </c>
      <c r="O63" s="202" t="n">
        <v>10.3053898122094</v>
      </c>
      <c r="P63" s="203" t="n">
        <v>4.05101150040826</v>
      </c>
      <c r="Q63" s="204" t="n">
        <v>2.73638574725541</v>
      </c>
      <c r="R63" s="205" t="n">
        <v>1.61235637073107</v>
      </c>
    </row>
    <row r="64" customFormat="false" ht="14.5" hidden="false" customHeight="false" outlineLevel="0" collapsed="false">
      <c r="A64" s="195" t="n">
        <v>44159</v>
      </c>
      <c r="B64" s="196" t="n">
        <v>0.100208019293126</v>
      </c>
      <c r="C64" s="207" t="n">
        <v>3.60769747346568</v>
      </c>
      <c r="G64" s="209"/>
      <c r="K64" s="211"/>
      <c r="N64" s="226" t="n">
        <v>44159</v>
      </c>
      <c r="O64" s="202" t="n">
        <v>10.5289549014746</v>
      </c>
      <c r="P64" s="203" t="n">
        <v>4.32841621469427</v>
      </c>
      <c r="Q64" s="204" t="n">
        <v>2.91535173268276</v>
      </c>
      <c r="R64" s="205" t="n">
        <v>1.74671940162532</v>
      </c>
    </row>
    <row r="65" customFormat="false" ht="14.5" hidden="false" customHeight="false" outlineLevel="0" collapsed="false">
      <c r="A65" s="195" t="n">
        <v>44160</v>
      </c>
      <c r="B65" s="196" t="n">
        <v>0.100844339947653</v>
      </c>
      <c r="C65" s="207" t="n">
        <v>3.69903152065047</v>
      </c>
      <c r="G65" s="209"/>
      <c r="K65" s="211"/>
      <c r="N65" s="226" t="n">
        <v>44160</v>
      </c>
      <c r="O65" s="202" t="n">
        <v>10.7525199907398</v>
      </c>
      <c r="P65" s="203" t="n">
        <v>4.60582092898028</v>
      </c>
      <c r="Q65" s="204" t="n">
        <v>3.13993376940851</v>
      </c>
      <c r="R65" s="205" t="n">
        <v>1.88108243251958</v>
      </c>
    </row>
    <row r="66" customFormat="false" ht="14.5" hidden="false" customHeight="false" outlineLevel="0" collapsed="false">
      <c r="A66" s="195" t="n">
        <v>44161</v>
      </c>
      <c r="B66" s="196" t="n">
        <v>0.10148066060218</v>
      </c>
      <c r="C66" s="207" t="n">
        <v>3.79094763641589</v>
      </c>
      <c r="G66" s="209"/>
      <c r="K66" s="211"/>
      <c r="N66" s="226" t="n">
        <v>44161</v>
      </c>
      <c r="O66" s="202" t="n">
        <v>10.976085080005</v>
      </c>
      <c r="P66" s="203" t="n">
        <v>4.81804959124813</v>
      </c>
      <c r="Q66" s="204" t="n">
        <v>3.36451580613427</v>
      </c>
      <c r="R66" s="205" t="n">
        <v>2.01544546341383</v>
      </c>
    </row>
    <row r="67" customFormat="false" ht="14.5" hidden="false" customHeight="false" outlineLevel="0" collapsed="false">
      <c r="A67" s="195" t="n">
        <v>44162</v>
      </c>
      <c r="B67" s="196" t="n">
        <v>0.102116981256709</v>
      </c>
      <c r="C67" s="207" t="n">
        <v>3.88344582076193</v>
      </c>
      <c r="G67" s="209"/>
      <c r="K67" s="211"/>
      <c r="N67" s="226" t="n">
        <v>44162</v>
      </c>
      <c r="O67" s="202" t="n">
        <v>11.1996501692702</v>
      </c>
      <c r="P67" s="203" t="n">
        <v>5.03027825351598</v>
      </c>
      <c r="Q67" s="204" t="n">
        <v>3.58909784286002</v>
      </c>
      <c r="R67" s="205" t="n">
        <v>2.14980849430809</v>
      </c>
    </row>
    <row r="68" customFormat="false" ht="14.5" hidden="false" customHeight="false" outlineLevel="0" collapsed="false">
      <c r="A68" s="195" t="n">
        <v>44163</v>
      </c>
      <c r="B68" s="196" t="n">
        <v>0.102753301911237</v>
      </c>
      <c r="C68" s="207" t="n">
        <v>3.97652607368861</v>
      </c>
      <c r="G68" s="209"/>
      <c r="K68" s="211"/>
      <c r="N68" s="226" t="n">
        <v>44163</v>
      </c>
      <c r="O68" s="202" t="n">
        <v>11.4232152585354</v>
      </c>
      <c r="P68" s="203" t="n">
        <v>5.24250691578384</v>
      </c>
      <c r="Q68" s="204" t="n">
        <v>3.81367987958578</v>
      </c>
      <c r="R68" s="205" t="n">
        <v>2.28417152520235</v>
      </c>
    </row>
    <row r="69" customFormat="false" ht="14.5" hidden="false" customHeight="false" outlineLevel="0" collapsed="false">
      <c r="A69" s="195" t="n">
        <v>44164</v>
      </c>
      <c r="B69" s="196" t="n">
        <v>0.103389622565765</v>
      </c>
      <c r="C69" s="207" t="n">
        <v>4.07018839519591</v>
      </c>
      <c r="G69" s="209"/>
      <c r="K69" s="211"/>
      <c r="N69" s="226" t="n">
        <v>44164</v>
      </c>
      <c r="O69" s="202" t="n">
        <v>11.6467803478006</v>
      </c>
      <c r="P69" s="203" t="n">
        <v>5.45473557805169</v>
      </c>
      <c r="Q69" s="204" t="n">
        <v>4.03826191631153</v>
      </c>
      <c r="R69" s="205" t="n">
        <v>2.4185345560966</v>
      </c>
    </row>
    <row r="70" customFormat="false" ht="14.5" hidden="false" customHeight="false" outlineLevel="0" collapsed="false">
      <c r="A70" s="195" t="n">
        <v>44165</v>
      </c>
      <c r="B70" s="196" t="n">
        <v>0.104025943220292</v>
      </c>
      <c r="C70" s="207" t="n">
        <v>4.16443278528384</v>
      </c>
      <c r="G70" s="209"/>
      <c r="K70" s="211"/>
      <c r="N70" s="226" t="n">
        <v>44165</v>
      </c>
      <c r="O70" s="202" t="n">
        <v>11.8703454370658</v>
      </c>
      <c r="P70" s="203" t="n">
        <v>5.66696424031954</v>
      </c>
      <c r="Q70" s="204" t="n">
        <v>4.26284395303729</v>
      </c>
      <c r="R70" s="205" t="n">
        <v>2.55289758699086</v>
      </c>
    </row>
    <row r="71" customFormat="false" ht="14.5" hidden="false" customHeight="false" outlineLevel="0" collapsed="false">
      <c r="A71" s="195" t="n">
        <v>44166</v>
      </c>
      <c r="B71" s="196" t="n">
        <v>0.104662263874821</v>
      </c>
      <c r="C71" s="207" t="n">
        <v>4.25925924395239</v>
      </c>
      <c r="G71" s="209"/>
      <c r="K71" s="211"/>
      <c r="N71" s="226" t="n">
        <v>44166</v>
      </c>
      <c r="O71" s="202" t="n">
        <v>12.093910526331</v>
      </c>
      <c r="P71" s="203" t="n">
        <v>5.87919290258739</v>
      </c>
      <c r="Q71" s="204" t="n">
        <v>4.48742598976304</v>
      </c>
      <c r="R71" s="205" t="n">
        <v>2.68726061788511</v>
      </c>
    </row>
    <row r="72" customFormat="false" ht="14.5" hidden="false" customHeight="false" outlineLevel="0" collapsed="false">
      <c r="A72" s="195" t="n">
        <v>44167</v>
      </c>
      <c r="B72" s="196" t="n">
        <v>0.105036289492564</v>
      </c>
      <c r="C72" s="207" t="n">
        <v>4.35440843451565</v>
      </c>
      <c r="G72" s="209"/>
      <c r="K72" s="211"/>
      <c r="N72" s="226" t="n">
        <v>44167</v>
      </c>
      <c r="O72" s="202" t="n">
        <v>12.526549934025</v>
      </c>
      <c r="P72" s="203" t="n">
        <v>6.09142156485525</v>
      </c>
      <c r="Q72" s="204" t="n">
        <v>4.71200802648879</v>
      </c>
      <c r="R72" s="205" t="n">
        <v>2.82162364877937</v>
      </c>
    </row>
    <row r="73" customFormat="false" ht="14.5" hidden="false" customHeight="false" outlineLevel="0" collapsed="false">
      <c r="A73" s="195" t="n">
        <v>44168</v>
      </c>
      <c r="B73" s="196" t="n">
        <v>0.105410315110308</v>
      </c>
      <c r="C73" s="207" t="n">
        <v>4.44988035697362</v>
      </c>
      <c r="G73" s="209"/>
      <c r="K73" s="211"/>
      <c r="N73" s="226" t="n">
        <v>44168</v>
      </c>
      <c r="O73" s="202" t="n">
        <v>12.9591893417189</v>
      </c>
      <c r="P73" s="203" t="n">
        <v>6.3036502271231</v>
      </c>
      <c r="Q73" s="204" t="n">
        <v>4.93659006321455</v>
      </c>
      <c r="R73" s="205" t="n">
        <v>2.95598667967362</v>
      </c>
    </row>
    <row r="74" customFormat="false" ht="14.5" hidden="false" customHeight="false" outlineLevel="0" collapsed="false">
      <c r="A74" s="195" t="n">
        <v>44169</v>
      </c>
      <c r="B74" s="196" t="n">
        <v>0.105784340728051</v>
      </c>
      <c r="C74" s="207" t="n">
        <v>4.54567501132629</v>
      </c>
      <c r="G74" s="209"/>
      <c r="K74" s="211"/>
      <c r="N74" s="226" t="n">
        <v>44169</v>
      </c>
      <c r="O74" s="202" t="n">
        <v>13.3918287494128</v>
      </c>
      <c r="P74" s="203" t="n">
        <v>6.51587888939095</v>
      </c>
      <c r="Q74" s="204" t="n">
        <v>5.1611720999403</v>
      </c>
      <c r="R74" s="205" t="n">
        <v>3.09034971056788</v>
      </c>
    </row>
    <row r="75" customFormat="false" ht="14.5" hidden="false" customHeight="false" outlineLevel="0" collapsed="false">
      <c r="A75" s="195" t="n">
        <v>44170</v>
      </c>
      <c r="B75" s="196" t="n">
        <v>0.106158366345794</v>
      </c>
      <c r="C75" s="207" t="n">
        <v>4.64179239757366</v>
      </c>
      <c r="G75" s="209"/>
      <c r="K75" s="211"/>
      <c r="N75" s="226" t="n">
        <v>44170</v>
      </c>
      <c r="O75" s="202" t="n">
        <v>13.8244681571068</v>
      </c>
      <c r="P75" s="203" t="n">
        <v>6.7281075516588</v>
      </c>
      <c r="Q75" s="204" t="n">
        <v>5.38575413666605</v>
      </c>
      <c r="R75" s="205" t="n">
        <v>3.22471274146213</v>
      </c>
    </row>
    <row r="76" customFormat="false" ht="14.5" hidden="false" customHeight="false" outlineLevel="0" collapsed="false">
      <c r="A76" s="195" t="n">
        <v>44171</v>
      </c>
      <c r="B76" s="196" t="n">
        <v>0.106532391963537</v>
      </c>
      <c r="C76" s="207" t="n">
        <v>4.73823251571574</v>
      </c>
      <c r="G76" s="209"/>
      <c r="K76" s="211"/>
      <c r="N76" s="226" t="n">
        <v>44171</v>
      </c>
      <c r="O76" s="202" t="n">
        <v>14.2571075648007</v>
      </c>
      <c r="P76" s="203" t="n">
        <v>6.94033621392666</v>
      </c>
      <c r="Q76" s="204" t="n">
        <v>5.61033617339181</v>
      </c>
      <c r="R76" s="205" t="n">
        <v>3.35907577235639</v>
      </c>
    </row>
    <row r="77" customFormat="false" ht="14.5" hidden="false" customHeight="false" outlineLevel="0" collapsed="false">
      <c r="A77" s="195" t="n">
        <v>44172</v>
      </c>
      <c r="B77" s="196" t="n">
        <v>0.10690641758128</v>
      </c>
      <c r="C77" s="207" t="n">
        <v>4.83499536575253</v>
      </c>
      <c r="G77" s="209"/>
      <c r="K77" s="211"/>
      <c r="N77" s="226" t="n">
        <v>44172</v>
      </c>
      <c r="O77" s="202" t="n">
        <v>14.6897469724947</v>
      </c>
      <c r="P77" s="203" t="n">
        <v>7.15256487619451</v>
      </c>
      <c r="Q77" s="204" t="n">
        <v>5.83491821011756</v>
      </c>
      <c r="R77" s="205" t="n">
        <v>3.49343880325065</v>
      </c>
    </row>
    <row r="78" customFormat="false" ht="14.5" hidden="false" customHeight="false" outlineLevel="0" collapsed="false">
      <c r="A78" s="195" t="n">
        <v>44173</v>
      </c>
      <c r="B78" s="196" t="n">
        <v>0.107280443199024</v>
      </c>
      <c r="C78" s="207" t="n">
        <v>4.93208094768401</v>
      </c>
      <c r="G78" s="209"/>
      <c r="K78" s="211"/>
      <c r="N78" s="226" t="n">
        <v>44173</v>
      </c>
      <c r="O78" s="202" t="n">
        <v>15.1223863801886</v>
      </c>
      <c r="P78" s="203" t="n">
        <v>7.36479353846236</v>
      </c>
      <c r="Q78" s="204" t="n">
        <v>6.05950024684332</v>
      </c>
      <c r="R78" s="205" t="n">
        <v>3.6278018341449</v>
      </c>
    </row>
    <row r="79" customFormat="false" ht="14.5" hidden="false" customHeight="false" outlineLevel="0" collapsed="false">
      <c r="A79" s="195" t="n">
        <v>44174</v>
      </c>
      <c r="B79" s="196" t="n">
        <v>0.107654468816767</v>
      </c>
      <c r="C79" s="207" t="n">
        <v>5.02948926151021</v>
      </c>
      <c r="G79" s="209"/>
      <c r="K79" s="211"/>
      <c r="N79" s="226" t="n">
        <v>44174</v>
      </c>
      <c r="O79" s="202" t="n">
        <v>15.5550257878826</v>
      </c>
      <c r="P79" s="203" t="n">
        <v>7.51840062945296</v>
      </c>
      <c r="Q79" s="204" t="n">
        <v>6.28408228356907</v>
      </c>
      <c r="R79" s="205" t="n">
        <v>3.76216486503916</v>
      </c>
    </row>
    <row r="80" customFormat="false" ht="14.5" hidden="false" customHeight="false" outlineLevel="0" collapsed="false">
      <c r="A80" s="195" t="n">
        <v>44175</v>
      </c>
      <c r="B80" s="196" t="n">
        <v>0.10802849443451</v>
      </c>
      <c r="C80" s="207" t="n">
        <v>5.1272203072311</v>
      </c>
      <c r="G80" s="209"/>
      <c r="K80" s="211"/>
      <c r="N80" s="226" t="n">
        <v>44175</v>
      </c>
      <c r="O80" s="202" t="n">
        <v>15.9876651955765</v>
      </c>
      <c r="P80" s="203" t="n">
        <v>7.67200772044355</v>
      </c>
      <c r="Q80" s="204" t="n">
        <v>6.52518757755882</v>
      </c>
      <c r="R80" s="205" t="n">
        <v>3.89652789593341</v>
      </c>
    </row>
    <row r="81" customFormat="false" ht="14.5" hidden="false" customHeight="false" outlineLevel="0" collapsed="false">
      <c r="A81" s="195" t="n">
        <v>44176</v>
      </c>
      <c r="B81" s="196" t="n">
        <v>0.108402520052253</v>
      </c>
      <c r="C81" s="207" t="n">
        <v>5.2252740848467</v>
      </c>
      <c r="G81" s="209"/>
      <c r="K81" s="211"/>
      <c r="N81" s="226" t="n">
        <v>44176</v>
      </c>
      <c r="O81" s="202" t="n">
        <v>16.363068179343</v>
      </c>
      <c r="P81" s="203" t="n">
        <v>7.82561481143415</v>
      </c>
      <c r="Q81" s="204" t="n">
        <v>6.76629287154857</v>
      </c>
      <c r="R81" s="205" t="n">
        <v>4.03089092682767</v>
      </c>
    </row>
    <row r="82" customFormat="false" ht="14.5" hidden="false" customHeight="false" outlineLevel="0" collapsed="false">
      <c r="A82" s="195" t="n">
        <v>44177</v>
      </c>
      <c r="B82" s="196" t="n">
        <v>0.108776545669996</v>
      </c>
      <c r="C82" s="207" t="n">
        <v>5.32365059435701</v>
      </c>
      <c r="G82" s="209"/>
      <c r="K82" s="211"/>
      <c r="N82" s="226" t="n">
        <v>44177</v>
      </c>
      <c r="O82" s="202" t="n">
        <v>16.7384711631095</v>
      </c>
      <c r="P82" s="203" t="n">
        <v>7.97922190242475</v>
      </c>
      <c r="Q82" s="204" t="n">
        <v>7.00739816553833</v>
      </c>
      <c r="R82" s="205" t="n">
        <v>4.16525395772192</v>
      </c>
    </row>
    <row r="83" customFormat="false" ht="14.5" hidden="false" customHeight="false" outlineLevel="0" collapsed="false">
      <c r="A83" s="195" t="n">
        <v>44178</v>
      </c>
      <c r="B83" s="196" t="n">
        <v>0.10915057128774</v>
      </c>
      <c r="C83" s="207" t="n">
        <v>5.42234983576202</v>
      </c>
      <c r="G83" s="209"/>
      <c r="K83" s="211"/>
      <c r="N83" s="226" t="n">
        <v>44178</v>
      </c>
      <c r="O83" s="202" t="n">
        <v>17.1138741468759</v>
      </c>
      <c r="P83" s="203" t="n">
        <v>8.13282899341534</v>
      </c>
      <c r="Q83" s="204" t="n">
        <v>7.24850345952808</v>
      </c>
      <c r="R83" s="205" t="n">
        <v>4.33540098341124</v>
      </c>
    </row>
    <row r="84" customFormat="false" ht="14.5" hidden="false" customHeight="false" outlineLevel="0" collapsed="false">
      <c r="A84" s="195" t="n">
        <v>44179</v>
      </c>
      <c r="B84" s="196" t="n">
        <v>0.109524596905483</v>
      </c>
      <c r="C84" s="207" t="n">
        <v>5.52137180906174</v>
      </c>
      <c r="G84" s="209"/>
      <c r="K84" s="211"/>
      <c r="N84" s="226" t="n">
        <v>44179</v>
      </c>
      <c r="O84" s="202" t="n">
        <v>17.4892771306424</v>
      </c>
      <c r="P84" s="203" t="n">
        <v>8.28643608440594</v>
      </c>
      <c r="Q84" s="204" t="n">
        <v>7.48960875351783</v>
      </c>
      <c r="R84" s="205" t="n">
        <v>4.50554800910055</v>
      </c>
    </row>
    <row r="85" customFormat="false" ht="14.5" hidden="false" customHeight="false" outlineLevel="0" collapsed="false">
      <c r="A85" s="195" t="n">
        <v>44180</v>
      </c>
      <c r="B85" s="196" t="n">
        <v>0.109898622523227</v>
      </c>
      <c r="C85" s="207" t="n">
        <v>5.62071651425616</v>
      </c>
      <c r="G85" s="209"/>
      <c r="K85" s="211"/>
      <c r="N85" s="226" t="n">
        <v>44180</v>
      </c>
      <c r="O85" s="202" t="n">
        <v>17.8646801144089</v>
      </c>
      <c r="P85" s="203" t="n">
        <v>8.44004317539654</v>
      </c>
      <c r="Q85" s="204" t="n">
        <v>7.73071404750759</v>
      </c>
      <c r="R85" s="205" t="n">
        <v>4.67569503478986</v>
      </c>
    </row>
    <row r="86" customFormat="false" ht="14.5" hidden="false" customHeight="false" outlineLevel="0" collapsed="false">
      <c r="A86" s="195" t="n">
        <v>44181</v>
      </c>
      <c r="B86" s="196" t="n">
        <v>0.110614706345604</v>
      </c>
      <c r="C86" s="207" t="n">
        <v>5.7207226619749</v>
      </c>
      <c r="G86" s="209"/>
      <c r="K86" s="211"/>
      <c r="N86" s="226" t="n">
        <v>44181</v>
      </c>
      <c r="O86" s="202" t="n">
        <v>18.3380129290072</v>
      </c>
      <c r="P86" s="203" t="n">
        <v>8.59365026638714</v>
      </c>
      <c r="Q86" s="204" t="n">
        <v>7.97181934149734</v>
      </c>
      <c r="R86" s="205" t="n">
        <v>4.90785355207588</v>
      </c>
    </row>
    <row r="87" customFormat="false" ht="14.5" hidden="false" customHeight="false" outlineLevel="0" collapsed="false">
      <c r="A87" s="195" t="n">
        <v>44182</v>
      </c>
      <c r="B87" s="196" t="n">
        <v>0.111330790167982</v>
      </c>
      <c r="C87" s="207" t="n">
        <v>5.82139025221797</v>
      </c>
      <c r="G87" s="209"/>
      <c r="K87" s="211"/>
      <c r="N87" s="226" t="n">
        <v>44182</v>
      </c>
      <c r="O87" s="202" t="n">
        <v>18.8113457436055</v>
      </c>
      <c r="P87" s="203" t="n">
        <v>8.74725735737773</v>
      </c>
      <c r="Q87" s="204" t="n">
        <v>8.21292463548709</v>
      </c>
      <c r="R87" s="205" t="n">
        <v>5.1400120693619</v>
      </c>
    </row>
    <row r="88" customFormat="false" ht="14.5" hidden="false" customHeight="false" outlineLevel="0" collapsed="false">
      <c r="A88" s="195" t="n">
        <v>44183</v>
      </c>
      <c r="B88" s="196" t="n">
        <v>0.112046873990358</v>
      </c>
      <c r="C88" s="207" t="n">
        <v>5.92271928498537</v>
      </c>
      <c r="G88" s="209"/>
      <c r="K88" s="211"/>
      <c r="N88" s="226" t="n">
        <v>44183</v>
      </c>
      <c r="O88" s="202" t="n">
        <v>19.2846785582039</v>
      </c>
      <c r="P88" s="203" t="n">
        <v>8.90086444836833</v>
      </c>
      <c r="Q88" s="204" t="n">
        <v>8.45402992947684</v>
      </c>
      <c r="R88" s="205" t="n">
        <v>5.37217058664792</v>
      </c>
    </row>
    <row r="89" customFormat="false" ht="14.5" hidden="false" customHeight="false" outlineLevel="0" collapsed="false">
      <c r="A89" s="195" t="n">
        <v>44184</v>
      </c>
      <c r="B89" s="196" t="n">
        <v>0.112762957812736</v>
      </c>
      <c r="C89" s="207" t="n">
        <v>6.02470976027709</v>
      </c>
      <c r="G89" s="209"/>
      <c r="K89" s="211"/>
      <c r="N89" s="226" t="n">
        <v>44184</v>
      </c>
      <c r="O89" s="202" t="n">
        <v>19.7580113728022</v>
      </c>
      <c r="P89" s="203" t="n">
        <v>9.05447153935893</v>
      </c>
      <c r="Q89" s="204" t="n">
        <v>8.6951352234666</v>
      </c>
      <c r="R89" s="205" t="n">
        <v>5.60432910393395</v>
      </c>
    </row>
    <row r="90" customFormat="false" ht="14.5" hidden="false" customHeight="false" outlineLevel="0" collapsed="false">
      <c r="A90" s="195" t="n">
        <v>44185</v>
      </c>
      <c r="B90" s="196" t="n">
        <v>0.113479041635112</v>
      </c>
      <c r="C90" s="207" t="n">
        <v>6.12736167809314</v>
      </c>
      <c r="G90" s="209"/>
      <c r="K90" s="211"/>
      <c r="N90" s="226" t="n">
        <v>44185</v>
      </c>
      <c r="O90" s="202" t="n">
        <v>20.2313441874005</v>
      </c>
      <c r="P90" s="203" t="n">
        <v>9.20807863034953</v>
      </c>
      <c r="Q90" s="204" t="n">
        <v>9.02478932291796</v>
      </c>
      <c r="R90" s="205" t="n">
        <v>5.83648762121997</v>
      </c>
    </row>
    <row r="91" customFormat="false" ht="14.5" hidden="false" customHeight="false" outlineLevel="0" collapsed="false">
      <c r="A91" s="195" t="n">
        <v>44186</v>
      </c>
      <c r="B91" s="196" t="n">
        <v>0.114195125457489</v>
      </c>
      <c r="C91" s="207" t="n">
        <v>6.2306750384335</v>
      </c>
      <c r="G91" s="209"/>
      <c r="K91" s="211"/>
      <c r="N91" s="226" t="n">
        <v>44186</v>
      </c>
      <c r="O91" s="202" t="n">
        <v>20.6555888722473</v>
      </c>
      <c r="P91" s="203" t="n">
        <v>9.36168572134012</v>
      </c>
      <c r="Q91" s="204" t="n">
        <v>9.35444342236933</v>
      </c>
      <c r="R91" s="205" t="n">
        <v>6.06864613850599</v>
      </c>
    </row>
    <row r="92" customFormat="false" ht="14.5" hidden="false" customHeight="false" outlineLevel="0" collapsed="false">
      <c r="A92" s="195" t="n">
        <v>44187</v>
      </c>
      <c r="B92" s="196" t="n">
        <v>0.114911209279865</v>
      </c>
      <c r="C92" s="207" t="n">
        <v>6.3346498412982</v>
      </c>
      <c r="G92" s="209"/>
      <c r="K92" s="211"/>
      <c r="N92" s="226" t="n">
        <v>44187</v>
      </c>
      <c r="O92" s="202" t="n">
        <v>21.0798335570942</v>
      </c>
      <c r="P92" s="203" t="n">
        <v>9.51529281233072</v>
      </c>
      <c r="Q92" s="204" t="n">
        <v>9.6840975218207</v>
      </c>
      <c r="R92" s="205" t="n">
        <v>6.30080465579201</v>
      </c>
    </row>
    <row r="93" customFormat="false" ht="14.5" hidden="false" customHeight="false" outlineLevel="0" collapsed="false">
      <c r="A93" s="195" t="n">
        <v>44188</v>
      </c>
      <c r="B93" s="196" t="n">
        <v>0.115627293102242</v>
      </c>
      <c r="C93" s="207" t="n">
        <v>6.43928608668722</v>
      </c>
      <c r="G93" s="209"/>
      <c r="K93" s="211"/>
      <c r="N93" s="226" t="n">
        <v>44188</v>
      </c>
      <c r="O93" s="202" t="n">
        <v>21.504078241941</v>
      </c>
      <c r="P93" s="203" t="n">
        <v>9.66889990332132</v>
      </c>
      <c r="Q93" s="204" t="n">
        <v>10.0137516212721</v>
      </c>
      <c r="R93" s="205" t="n">
        <v>6.53296317307803</v>
      </c>
    </row>
    <row r="94" customFormat="false" ht="14.5" hidden="false" customHeight="false" outlineLevel="0" collapsed="false">
      <c r="A94" s="195" t="n">
        <v>44189</v>
      </c>
      <c r="B94" s="196" t="n">
        <v>0.116343376924619</v>
      </c>
      <c r="C94" s="207" t="n">
        <v>6.54458377460056</v>
      </c>
      <c r="G94" s="209"/>
      <c r="K94" s="211"/>
      <c r="N94" s="226" t="n">
        <v>44189</v>
      </c>
      <c r="O94" s="202" t="n">
        <v>21.9283229267879</v>
      </c>
      <c r="P94" s="203" t="n">
        <v>9.82250699431192</v>
      </c>
      <c r="Q94" s="204" t="n">
        <v>10.3434057207234</v>
      </c>
      <c r="R94" s="205" t="n">
        <v>6.76512169036406</v>
      </c>
    </row>
    <row r="95" customFormat="false" ht="14.5" hidden="false" customHeight="false" outlineLevel="0" collapsed="false">
      <c r="A95" s="195" t="n">
        <v>44190</v>
      </c>
      <c r="B95" s="196" t="n">
        <v>0.117059460746996</v>
      </c>
      <c r="C95" s="207" t="n">
        <v>6.65054290503822</v>
      </c>
      <c r="G95" s="209"/>
      <c r="K95" s="211"/>
      <c r="N95" s="226" t="n">
        <v>44190</v>
      </c>
      <c r="O95" s="202" t="n">
        <v>22.3525676116347</v>
      </c>
      <c r="P95" s="203" t="n">
        <v>10.0711564842793</v>
      </c>
      <c r="Q95" s="204" t="n">
        <v>10.6730598201748</v>
      </c>
      <c r="R95" s="205" t="n">
        <v>6.99728020765008</v>
      </c>
    </row>
    <row r="96" customFormat="false" ht="14.5" hidden="false" customHeight="false" outlineLevel="0" collapsed="false">
      <c r="A96" s="195" t="n">
        <v>44191</v>
      </c>
      <c r="B96" s="196" t="n">
        <v>0.117775544569373</v>
      </c>
      <c r="C96" s="207" t="n">
        <v>6.75716347800022</v>
      </c>
      <c r="G96" s="209"/>
      <c r="K96" s="211"/>
      <c r="N96" s="226" t="n">
        <v>44191</v>
      </c>
      <c r="O96" s="202" t="n">
        <v>22.7719877366021</v>
      </c>
      <c r="P96" s="203" t="n">
        <v>10.3198059742466</v>
      </c>
      <c r="Q96" s="204" t="n">
        <v>11.0027139196262</v>
      </c>
      <c r="R96" s="205" t="n">
        <v>7.2294387249361</v>
      </c>
    </row>
    <row r="97" customFormat="false" ht="14.5" hidden="false" customHeight="false" outlineLevel="0" collapsed="false">
      <c r="A97" s="195" t="n">
        <v>44192</v>
      </c>
      <c r="B97" s="196" t="n">
        <v>0.11849162839175</v>
      </c>
      <c r="C97" s="207" t="n">
        <v>6.86444549348653</v>
      </c>
      <c r="G97" s="209"/>
      <c r="K97" s="211"/>
      <c r="N97" s="226" t="n">
        <v>44192</v>
      </c>
      <c r="O97" s="202" t="n">
        <v>23.1914078615694</v>
      </c>
      <c r="P97" s="203" t="n">
        <v>10.5684554642139</v>
      </c>
      <c r="Q97" s="204" t="n">
        <v>11.3323680190775</v>
      </c>
      <c r="R97" s="205" t="n">
        <v>7.46159724222212</v>
      </c>
    </row>
    <row r="98" customFormat="false" ht="14.5" hidden="false" customHeight="false" outlineLevel="0" collapsed="false">
      <c r="A98" s="195" t="n">
        <v>44193</v>
      </c>
      <c r="B98" s="196" t="n">
        <v>0.119207712214127</v>
      </c>
      <c r="C98" s="207" t="n">
        <v>6.97238895149717</v>
      </c>
      <c r="G98" s="209"/>
      <c r="K98" s="211"/>
      <c r="N98" s="226" t="n">
        <v>44193</v>
      </c>
      <c r="O98" s="202" t="n">
        <v>23.6108279865368</v>
      </c>
      <c r="P98" s="203" t="n">
        <v>10.8171049541813</v>
      </c>
      <c r="Q98" s="204" t="n">
        <v>11.6620221185289</v>
      </c>
      <c r="R98" s="205" t="n">
        <v>7.69375575950815</v>
      </c>
    </row>
    <row r="99" customFormat="false" ht="14.5" hidden="false" customHeight="false" outlineLevel="0" collapsed="false">
      <c r="A99" s="195" t="n">
        <v>44194</v>
      </c>
      <c r="B99" s="196" t="n">
        <v>0.119923796036503</v>
      </c>
      <c r="C99" s="207" t="n">
        <v>7.08099385203214</v>
      </c>
      <c r="G99" s="209"/>
      <c r="K99" s="211"/>
      <c r="N99" s="226" t="n">
        <v>44194</v>
      </c>
      <c r="O99" s="202" t="n">
        <v>24.0302481115041</v>
      </c>
      <c r="P99" s="203" t="n">
        <v>11.1687581655734</v>
      </c>
      <c r="Q99" s="204" t="n">
        <v>11.9916762179803</v>
      </c>
      <c r="R99" s="205" t="n">
        <v>7.92591427679417</v>
      </c>
    </row>
    <row r="100" customFormat="false" ht="14.5" hidden="false" customHeight="false" outlineLevel="0" collapsed="false">
      <c r="A100" s="195" t="n">
        <v>44195</v>
      </c>
      <c r="B100" s="196" t="n">
        <v>0.12065800321897</v>
      </c>
      <c r="C100" s="207" t="n">
        <v>7.19027706334404</v>
      </c>
      <c r="G100" s="209"/>
      <c r="K100" s="211"/>
      <c r="N100" s="226" t="n">
        <v>44195</v>
      </c>
      <c r="O100" s="202" t="n">
        <v>24.4496682364715</v>
      </c>
      <c r="P100" s="203" t="n">
        <v>11.5204113769655</v>
      </c>
      <c r="Q100" s="204" t="n">
        <v>12.3213303174316</v>
      </c>
      <c r="R100" s="205" t="n">
        <v>8.15807279408019</v>
      </c>
    </row>
    <row r="101" customFormat="false" ht="14.5" hidden="false" customHeight="false" outlineLevel="0" collapsed="false">
      <c r="A101" s="195" t="n">
        <v>44196</v>
      </c>
      <c r="B101" s="196" t="n">
        <v>0.121301992624255</v>
      </c>
      <c r="C101" s="207" t="n">
        <v>7.30014715655949</v>
      </c>
      <c r="G101" s="209"/>
      <c r="K101" s="211"/>
      <c r="N101" s="226" t="n">
        <v>44196</v>
      </c>
      <c r="O101" s="202" t="n">
        <v>25.0124290523244</v>
      </c>
      <c r="P101" s="203" t="n">
        <v>11.8720645883576</v>
      </c>
      <c r="Q101" s="204" t="n">
        <v>12.650984416883</v>
      </c>
      <c r="R101" s="205" t="n">
        <v>8.39023131136621</v>
      </c>
    </row>
    <row r="102" customFormat="false" ht="14.5" hidden="false" customHeight="false" outlineLevel="0" collapsed="false">
      <c r="A102" s="195" t="n">
        <v>44197</v>
      </c>
      <c r="B102" s="196" t="n">
        <v>0.12194598202954</v>
      </c>
      <c r="C102" s="207" t="n">
        <v>7.41060413167848</v>
      </c>
      <c r="G102" s="209"/>
      <c r="K102" s="211"/>
      <c r="N102" s="226" t="n">
        <v>44197</v>
      </c>
      <c r="O102" s="202" t="n">
        <v>25.4232592212897</v>
      </c>
      <c r="P102" s="203" t="n">
        <v>12.2237177997497</v>
      </c>
      <c r="Q102" s="204" t="n">
        <v>12.9806385163344</v>
      </c>
      <c r="R102" s="205" t="n">
        <v>8.62238982865223</v>
      </c>
    </row>
    <row r="103" customFormat="false" ht="14.5" hidden="false" customHeight="false" outlineLevel="0" collapsed="false">
      <c r="A103" s="195" t="n">
        <v>44198</v>
      </c>
      <c r="B103" s="196" t="n">
        <v>0.122589971434826</v>
      </c>
      <c r="C103" s="207" t="n">
        <v>7.521647988701</v>
      </c>
      <c r="G103" s="209"/>
      <c r="K103" s="211"/>
      <c r="N103" s="226" t="n">
        <v>44198</v>
      </c>
      <c r="O103" s="202" t="n">
        <v>25.8340893902549</v>
      </c>
      <c r="P103" s="203" t="n">
        <v>12.5753710111418</v>
      </c>
      <c r="Q103" s="204" t="n">
        <v>13.3102926157857</v>
      </c>
      <c r="R103" s="205" t="n">
        <v>8.85454834593826</v>
      </c>
    </row>
    <row r="104" customFormat="false" ht="14.5" hidden="false" customHeight="false" outlineLevel="0" collapsed="false">
      <c r="A104" s="195" t="n">
        <v>44199</v>
      </c>
      <c r="B104" s="196" t="n">
        <v>0.12323396084011</v>
      </c>
      <c r="C104" s="207" t="n">
        <v>7.63327872762707</v>
      </c>
      <c r="G104" s="209"/>
      <c r="K104" s="211"/>
      <c r="N104" s="226" t="n">
        <v>44199</v>
      </c>
      <c r="O104" s="202" t="n">
        <v>26.2449195592202</v>
      </c>
      <c r="P104" s="203" t="n">
        <v>12.9270242225339</v>
      </c>
      <c r="Q104" s="204" t="n">
        <v>13.581449710714</v>
      </c>
      <c r="R104" s="205" t="n">
        <v>9.08670686322428</v>
      </c>
    </row>
    <row r="105" customFormat="false" ht="14.5" hidden="false" customHeight="false" outlineLevel="0" collapsed="false">
      <c r="A105" s="195" t="n">
        <v>44200</v>
      </c>
      <c r="B105" s="196" t="n">
        <v>0.123877950245396</v>
      </c>
      <c r="C105" s="207" t="n">
        <v>7.74549634845668</v>
      </c>
      <c r="G105" s="209"/>
      <c r="K105" s="211"/>
      <c r="N105" s="226" t="n">
        <v>44200</v>
      </c>
      <c r="O105" s="202" t="n">
        <v>26.6557497281855</v>
      </c>
      <c r="P105" s="203" t="n">
        <v>13.278677433926</v>
      </c>
      <c r="Q105" s="204" t="n">
        <v>13.8526068056422</v>
      </c>
      <c r="R105" s="205" t="n">
        <v>9.3188653805103</v>
      </c>
    </row>
    <row r="106" customFormat="false" ht="14.5" hidden="false" customHeight="false" outlineLevel="0" collapsed="false">
      <c r="A106" s="195" t="n">
        <v>44201</v>
      </c>
      <c r="B106" s="196" t="n">
        <v>0.124521939650681</v>
      </c>
      <c r="C106" s="207" t="n">
        <v>7.85830085118982</v>
      </c>
      <c r="G106" s="209"/>
      <c r="K106" s="211"/>
      <c r="N106" s="226" t="n">
        <v>44201</v>
      </c>
      <c r="O106" s="202" t="n">
        <v>27.0665798971507</v>
      </c>
      <c r="P106" s="203" t="n">
        <v>13.6303306453181</v>
      </c>
      <c r="Q106" s="204" t="n">
        <v>14.1237639005705</v>
      </c>
      <c r="R106" s="205" t="n">
        <v>9.55102389779632</v>
      </c>
    </row>
    <row r="107" customFormat="false" ht="14.5" hidden="false" customHeight="false" outlineLevel="0" collapsed="false">
      <c r="A107" s="195" t="n">
        <v>44202</v>
      </c>
      <c r="B107" s="196" t="n">
        <v>0.125165929055965</v>
      </c>
      <c r="C107" s="207" t="n">
        <v>7.97169223582652</v>
      </c>
      <c r="G107" s="209"/>
      <c r="K107" s="211"/>
      <c r="N107" s="226" t="n">
        <v>44202</v>
      </c>
      <c r="O107" s="202" t="n">
        <v>27.5716922878786</v>
      </c>
      <c r="P107" s="203" t="n">
        <v>13.9819838567103</v>
      </c>
      <c r="Q107" s="204" t="n">
        <v>14.3949209954987</v>
      </c>
      <c r="R107" s="205" t="n">
        <v>9.78318241508234</v>
      </c>
    </row>
    <row r="108" customFormat="false" ht="14.5" hidden="false" customHeight="false" outlineLevel="0" collapsed="false">
      <c r="A108" s="195" t="n">
        <v>44203</v>
      </c>
      <c r="B108" s="196" t="n">
        <v>0.12580991846125</v>
      </c>
      <c r="C108" s="207" t="n">
        <v>8.08567050236674</v>
      </c>
      <c r="G108" s="209"/>
      <c r="K108" s="211"/>
      <c r="N108" s="226" t="n">
        <v>44203</v>
      </c>
      <c r="O108" s="202" t="n">
        <v>28.0768046786065</v>
      </c>
      <c r="P108" s="203" t="n">
        <v>14.3336370681024</v>
      </c>
      <c r="Q108" s="204" t="n">
        <v>14.666078090427</v>
      </c>
      <c r="R108" s="205" t="n">
        <v>10.035530294663</v>
      </c>
    </row>
    <row r="109" customFormat="false" ht="14.5" hidden="false" customHeight="false" outlineLevel="0" collapsed="false">
      <c r="A109" s="195" t="n">
        <v>44204</v>
      </c>
      <c r="B109" s="196" t="n">
        <v>0.126453907866536</v>
      </c>
      <c r="C109" s="207" t="n">
        <v>8.20023565081051</v>
      </c>
      <c r="G109" s="209"/>
      <c r="K109" s="211"/>
      <c r="N109" s="226" t="n">
        <v>44204</v>
      </c>
      <c r="O109" s="202" t="n">
        <v>28.5819170693344</v>
      </c>
      <c r="P109" s="203" t="n">
        <v>14.6852902794945</v>
      </c>
      <c r="Q109" s="204" t="n">
        <v>14.9372351853552</v>
      </c>
      <c r="R109" s="205" t="n">
        <v>10.2878781742436</v>
      </c>
    </row>
    <row r="110" customFormat="false" ht="14.5" hidden="false" customHeight="false" outlineLevel="0" collapsed="false">
      <c r="A110" s="195" t="n">
        <v>44205</v>
      </c>
      <c r="B110" s="196" t="n">
        <v>0.127097897271821</v>
      </c>
      <c r="C110" s="207" t="n">
        <v>8.31538768115783</v>
      </c>
      <c r="G110" s="209"/>
      <c r="K110" s="211"/>
      <c r="N110" s="226" t="n">
        <v>44205</v>
      </c>
      <c r="O110" s="202" t="n">
        <v>29.0870294600623</v>
      </c>
      <c r="P110" s="203" t="n">
        <v>15.0643676806511</v>
      </c>
      <c r="Q110" s="204" t="n">
        <v>15.2083922802834</v>
      </c>
      <c r="R110" s="205" t="n">
        <v>10.5402260538243</v>
      </c>
    </row>
    <row r="111" customFormat="false" ht="14.5" hidden="false" customHeight="false" outlineLevel="0" collapsed="false">
      <c r="A111" s="195" t="n">
        <v>44206</v>
      </c>
      <c r="B111" s="196" t="n">
        <v>0.127741886677107</v>
      </c>
      <c r="C111" s="207" t="n">
        <v>8.43112659340868</v>
      </c>
      <c r="G111" s="209"/>
      <c r="K111" s="211"/>
      <c r="N111" s="226" t="n">
        <v>44206</v>
      </c>
      <c r="O111" s="202" t="n">
        <v>29.6800252284989</v>
      </c>
      <c r="P111" s="203" t="n">
        <v>15.4434450818078</v>
      </c>
      <c r="Q111" s="204" t="n">
        <v>15.4795493752117</v>
      </c>
      <c r="R111" s="205" t="n">
        <v>10.7925739334049</v>
      </c>
    </row>
    <row r="112" customFormat="false" ht="14.5" hidden="false" customHeight="false" outlineLevel="0" collapsed="false">
      <c r="A112" s="195" t="n">
        <v>44207</v>
      </c>
      <c r="B112" s="196" t="n">
        <v>0.12825123272164</v>
      </c>
      <c r="C112" s="207" t="n">
        <v>8.54731926280636</v>
      </c>
      <c r="G112" s="209"/>
      <c r="K112" s="211"/>
      <c r="N112" s="226" t="n">
        <v>44207</v>
      </c>
      <c r="O112" s="202" t="n">
        <v>30.2292409268927</v>
      </c>
      <c r="P112" s="203" t="n">
        <v>15.8225224829644</v>
      </c>
      <c r="Q112" s="204" t="n">
        <v>15.7507064701399</v>
      </c>
      <c r="R112" s="205" t="n">
        <v>11.0449218129856</v>
      </c>
    </row>
    <row r="113" customFormat="false" ht="14.5" hidden="false" customHeight="false" outlineLevel="0" collapsed="false">
      <c r="A113" s="195" t="n">
        <v>44208</v>
      </c>
      <c r="B113" s="196" t="n">
        <v>0.128760578766173</v>
      </c>
      <c r="C113" s="207" t="n">
        <v>8.66396568935087</v>
      </c>
      <c r="G113" s="209"/>
      <c r="K113" s="211"/>
      <c r="N113" s="226" t="n">
        <v>44208</v>
      </c>
      <c r="O113" s="202" t="n">
        <v>30.7784566252864</v>
      </c>
      <c r="P113" s="203" t="n">
        <v>16.201599884121</v>
      </c>
      <c r="Q113" s="204" t="n">
        <v>16.0218635650682</v>
      </c>
      <c r="R113" s="205" t="n">
        <v>11.2972696925662</v>
      </c>
    </row>
    <row r="114" customFormat="false" ht="14.5" hidden="false" customHeight="false" outlineLevel="0" collapsed="false">
      <c r="A114" s="195" t="n">
        <v>44209</v>
      </c>
      <c r="B114" s="196" t="n">
        <v>0.129269924810706</v>
      </c>
      <c r="C114" s="207" t="n">
        <v>8.7810658730422</v>
      </c>
      <c r="G114" s="209"/>
      <c r="K114" s="211"/>
      <c r="N114" s="226" t="n">
        <v>44209</v>
      </c>
      <c r="O114" s="202" t="n">
        <v>31.3276723236801</v>
      </c>
      <c r="P114" s="203" t="n">
        <v>16.5806772852777</v>
      </c>
      <c r="Q114" s="204" t="n">
        <v>16.2930206599964</v>
      </c>
      <c r="R114" s="205" t="n">
        <v>11.5496175721469</v>
      </c>
    </row>
    <row r="115" customFormat="false" ht="14.5" hidden="false" customHeight="false" outlineLevel="0" collapsed="false">
      <c r="A115" s="195" t="n">
        <v>44210</v>
      </c>
      <c r="B115" s="196" t="n">
        <v>0.129779270855239</v>
      </c>
      <c r="C115" s="207" t="n">
        <v>8.89861981388037</v>
      </c>
      <c r="G115" s="209"/>
      <c r="K115" s="211"/>
      <c r="N115" s="226" t="n">
        <v>44210</v>
      </c>
      <c r="O115" s="202" t="n">
        <v>31.8768880220739</v>
      </c>
      <c r="P115" s="203" t="n">
        <v>16.9597546864343</v>
      </c>
      <c r="Q115" s="204" t="n">
        <v>16.5641777549247</v>
      </c>
      <c r="R115" s="205" t="n">
        <v>11.8019654517275</v>
      </c>
    </row>
    <row r="116" customFormat="false" ht="14.5" hidden="false" customHeight="false" outlineLevel="0" collapsed="false">
      <c r="A116" s="195" t="n">
        <v>44211</v>
      </c>
      <c r="B116" s="196" t="n">
        <v>0.130288616899773</v>
      </c>
      <c r="C116" s="207" t="n">
        <v>9.01662751186536</v>
      </c>
      <c r="G116" s="209"/>
      <c r="I116" s="195" t="n">
        <v>44211</v>
      </c>
      <c r="J116" s="200" t="n">
        <v>0.258756873920618</v>
      </c>
      <c r="K116" s="211" t="n">
        <v>0.19469390003385</v>
      </c>
      <c r="N116" s="226" t="n">
        <v>44211</v>
      </c>
      <c r="O116" s="202" t="n">
        <v>32.4261037204676</v>
      </c>
      <c r="P116" s="203" t="n">
        <v>17.338832087591</v>
      </c>
      <c r="Q116" s="204" t="n">
        <v>16.8353348498529</v>
      </c>
      <c r="R116" s="205" t="n">
        <v>12.0543133313082</v>
      </c>
    </row>
    <row r="117" customFormat="false" ht="14.5" hidden="false" customHeight="false" outlineLevel="0" collapsed="false">
      <c r="A117" s="195" t="n">
        <v>44212</v>
      </c>
      <c r="B117" s="196" t="n">
        <v>0.13075458359573</v>
      </c>
      <c r="C117" s="207" t="n">
        <v>9.13504958174344</v>
      </c>
      <c r="G117" s="209"/>
      <c r="I117" s="195" t="n">
        <v>44212</v>
      </c>
      <c r="J117" s="200" t="n">
        <v>0.261109901084732</v>
      </c>
      <c r="K117" s="211" t="n">
        <v>0.391143104707888</v>
      </c>
      <c r="N117" s="226" t="n">
        <v>44212</v>
      </c>
      <c r="O117" s="202" t="n">
        <v>32.9399483438603</v>
      </c>
      <c r="P117" s="203" t="n">
        <v>17.808356814188</v>
      </c>
      <c r="Q117" s="204" t="n">
        <v>17.0514433433132</v>
      </c>
      <c r="R117" s="205" t="n">
        <v>12.3066612108888</v>
      </c>
    </row>
    <row r="118" customFormat="false" ht="14.5" hidden="false" customHeight="false" outlineLevel="0" collapsed="false">
      <c r="A118" s="195" t="n">
        <v>44213</v>
      </c>
      <c r="B118" s="196" t="n">
        <v>0.131220550291688</v>
      </c>
      <c r="C118" s="207" t="n">
        <v>9.25388602351463</v>
      </c>
      <c r="G118" s="209"/>
      <c r="I118" s="195" t="n">
        <v>44213</v>
      </c>
      <c r="J118" s="200" t="n">
        <v>0.263462928248856</v>
      </c>
      <c r="K118" s="211" t="n">
        <v>0.589347614022122</v>
      </c>
      <c r="N118" s="226" t="n">
        <v>44213</v>
      </c>
      <c r="O118" s="202" t="n">
        <v>33.453792967253</v>
      </c>
      <c r="P118" s="203" t="n">
        <v>18.277881540785</v>
      </c>
      <c r="Q118" s="204" t="n">
        <v>17.2675518367735</v>
      </c>
      <c r="R118" s="205" t="n">
        <v>12.5590090904695</v>
      </c>
    </row>
    <row r="119" customFormat="false" ht="14.5" hidden="false" customHeight="false" outlineLevel="0" collapsed="false">
      <c r="A119" s="195" t="n">
        <v>44214</v>
      </c>
      <c r="B119" s="196" t="n">
        <v>0.131686516987645</v>
      </c>
      <c r="C119" s="207" t="n">
        <v>9.3731368371789</v>
      </c>
      <c r="G119" s="209"/>
      <c r="I119" s="195" t="n">
        <v>44214</v>
      </c>
      <c r="J119" s="200" t="n">
        <v>0.265815955412975</v>
      </c>
      <c r="K119" s="211" t="n">
        <v>0.789307427976549</v>
      </c>
      <c r="N119" s="226" t="n">
        <v>44214</v>
      </c>
      <c r="O119" s="202" t="n">
        <v>33.9676375906457</v>
      </c>
      <c r="P119" s="203" t="n">
        <v>18.7474062673821</v>
      </c>
      <c r="Q119" s="204" t="n">
        <v>17.4836603302337</v>
      </c>
      <c r="R119" s="205" t="n">
        <v>12.8113569700501</v>
      </c>
    </row>
    <row r="120" customFormat="false" ht="14.5" hidden="false" customHeight="false" outlineLevel="0" collapsed="false">
      <c r="A120" s="195" t="n">
        <v>44215</v>
      </c>
      <c r="B120" s="196" t="n">
        <v>0.132152483683603</v>
      </c>
      <c r="C120" s="207" t="n">
        <v>9.49280202273627</v>
      </c>
      <c r="G120" s="209"/>
      <c r="I120" s="195" t="n">
        <v>44215</v>
      </c>
      <c r="J120" s="200" t="n">
        <v>0.268168982577099</v>
      </c>
      <c r="K120" s="211" t="n">
        <v>0.991022546571171</v>
      </c>
      <c r="N120" s="226" t="n">
        <v>44215</v>
      </c>
      <c r="O120" s="202" t="n">
        <v>34.4814822140384</v>
      </c>
      <c r="P120" s="203" t="n">
        <v>19.2169309939791</v>
      </c>
      <c r="Q120" s="204" t="n">
        <v>17.699768823694</v>
      </c>
      <c r="R120" s="205" t="n">
        <v>13.0637048496308</v>
      </c>
    </row>
    <row r="121" customFormat="false" ht="14.5" hidden="false" customHeight="false" outlineLevel="0" collapsed="false">
      <c r="A121" s="195" t="n">
        <v>44216</v>
      </c>
      <c r="B121" s="196" t="n">
        <v>0.13261845037956</v>
      </c>
      <c r="C121" s="207" t="n">
        <v>9.61288158018673</v>
      </c>
      <c r="G121" s="209"/>
      <c r="I121" s="195" t="n">
        <v>44216</v>
      </c>
      <c r="J121" s="200" t="n">
        <v>0.270522009741228</v>
      </c>
      <c r="K121" s="211" t="n">
        <v>1.19449296980599</v>
      </c>
      <c r="N121" s="226" t="n">
        <v>44216</v>
      </c>
      <c r="O121" s="202" t="n">
        <v>34.9953268374311</v>
      </c>
      <c r="P121" s="203" t="n">
        <v>19.6864557205761</v>
      </c>
      <c r="Q121" s="204" t="n">
        <v>17.9158773171543</v>
      </c>
      <c r="R121" s="205" t="n">
        <v>13.3160527292114</v>
      </c>
    </row>
    <row r="122" customFormat="false" ht="14.5" hidden="false" customHeight="false" outlineLevel="0" collapsed="false">
      <c r="A122" s="195" t="n">
        <v>44217</v>
      </c>
      <c r="B122" s="196" t="n">
        <v>0.13293630937869</v>
      </c>
      <c r="C122" s="207" t="n">
        <v>9.7332290722979</v>
      </c>
      <c r="G122" s="209"/>
      <c r="I122" s="195" t="n">
        <v>44217</v>
      </c>
      <c r="J122" s="200" t="n">
        <v>0.272875036905347</v>
      </c>
      <c r="K122" s="211" t="n">
        <v>1.39971869768101</v>
      </c>
      <c r="N122" s="226" t="n">
        <v>44217</v>
      </c>
      <c r="O122" s="202" t="n">
        <v>35.5091714608238</v>
      </c>
      <c r="P122" s="203" t="n">
        <v>20.1559804471731</v>
      </c>
      <c r="Q122" s="204" t="n">
        <v>18.1319858106146</v>
      </c>
      <c r="R122" s="205" t="n">
        <v>13.568400608792</v>
      </c>
    </row>
    <row r="123" customFormat="false" ht="14.5" hidden="false" customHeight="false" outlineLevel="0" collapsed="false">
      <c r="A123" s="195" t="n">
        <v>44218</v>
      </c>
      <c r="B123" s="196" t="n">
        <v>0.133254168377821</v>
      </c>
      <c r="C123" s="207" t="n">
        <v>9.85384449906978</v>
      </c>
      <c r="G123" s="209"/>
      <c r="I123" s="195" t="n">
        <v>44218</v>
      </c>
      <c r="J123" s="200" t="n">
        <v>0.275228064069466</v>
      </c>
      <c r="K123" s="211" t="n">
        <v>1.60669973019621</v>
      </c>
      <c r="N123" s="226" t="n">
        <v>44218</v>
      </c>
      <c r="O123" s="202" t="n">
        <v>36.0230160842165</v>
      </c>
      <c r="P123" s="203" t="n">
        <v>20.6255051737702</v>
      </c>
      <c r="Q123" s="204" t="n">
        <v>18.3480943040749</v>
      </c>
      <c r="R123" s="205" t="n">
        <v>13.8207484883727</v>
      </c>
    </row>
    <row r="124" customFormat="false" ht="14.5" hidden="false" customHeight="false" outlineLevel="0" collapsed="false">
      <c r="A124" s="195" t="n">
        <v>44219</v>
      </c>
      <c r="B124" s="196" t="n">
        <v>0.133572027376952</v>
      </c>
      <c r="C124" s="207" t="n">
        <v>9.97472786050237</v>
      </c>
      <c r="G124" s="209"/>
      <c r="I124" s="195" t="n">
        <v>44219</v>
      </c>
      <c r="J124" s="200" t="n">
        <v>0.277581091233586</v>
      </c>
      <c r="K124" s="211" t="n">
        <v>1.81543606735161</v>
      </c>
      <c r="N124" s="226" t="n">
        <v>44219</v>
      </c>
      <c r="O124" s="202" t="n">
        <v>36.5368607076092</v>
      </c>
      <c r="P124" s="203" t="n">
        <v>21.0950299003672</v>
      </c>
      <c r="Q124" s="204" t="n">
        <v>18.5642027975351</v>
      </c>
      <c r="R124" s="205" t="n">
        <v>14.0730963679533</v>
      </c>
    </row>
    <row r="125" customFormat="false" ht="14.5" hidden="false" customHeight="false" outlineLevel="0" collapsed="false">
      <c r="A125" s="195" t="n">
        <v>44220</v>
      </c>
      <c r="B125" s="196" t="n">
        <v>0.133889886376083</v>
      </c>
      <c r="C125" s="207" t="n">
        <v>10.0958791565957</v>
      </c>
      <c r="G125" s="209"/>
      <c r="I125" s="195" t="n">
        <v>44220</v>
      </c>
      <c r="J125" s="200" t="n">
        <v>0.279934118397714</v>
      </c>
      <c r="K125" s="211" t="n">
        <v>2.02592770914721</v>
      </c>
      <c r="N125" s="226" t="n">
        <v>44220</v>
      </c>
      <c r="O125" s="202" t="n">
        <v>37.0507053310019</v>
      </c>
      <c r="P125" s="203" t="n">
        <v>21.5645546269642</v>
      </c>
      <c r="Q125" s="204" t="n">
        <v>18.7803112909954</v>
      </c>
      <c r="R125" s="205" t="n">
        <v>14.325444247534</v>
      </c>
    </row>
    <row r="126" customFormat="false" ht="14.5" hidden="false" customHeight="false" outlineLevel="0" collapsed="false">
      <c r="A126" s="195" t="n">
        <v>44221</v>
      </c>
      <c r="B126" s="196" t="n">
        <v>0.134207745375213</v>
      </c>
      <c r="C126" s="207" t="n">
        <v>10.2172983873497</v>
      </c>
      <c r="G126" s="209"/>
      <c r="I126" s="195" t="n">
        <v>44221</v>
      </c>
      <c r="J126" s="200" t="n">
        <v>0.282287145561838</v>
      </c>
      <c r="K126" s="211" t="n">
        <v>2.238174655583</v>
      </c>
      <c r="N126" s="226" t="n">
        <v>44221</v>
      </c>
      <c r="O126" s="202" t="n">
        <v>37.4073247832531</v>
      </c>
      <c r="P126" s="203" t="n">
        <v>22.0340793535613</v>
      </c>
      <c r="Q126" s="204" t="n">
        <v>18.9964197844557</v>
      </c>
      <c r="R126" s="205" t="n">
        <v>14.5777921271146</v>
      </c>
    </row>
    <row r="127" customFormat="false" ht="14.5" hidden="false" customHeight="false" outlineLevel="0" collapsed="false">
      <c r="A127" s="195" t="n">
        <v>44222</v>
      </c>
      <c r="B127" s="196" t="n">
        <v>0.134525604374344</v>
      </c>
      <c r="C127" s="207" t="n">
        <v>10.3389855527644</v>
      </c>
      <c r="G127" s="209"/>
      <c r="I127" s="195" t="n">
        <v>44222</v>
      </c>
      <c r="J127" s="200" t="n">
        <v>0.284640172725958</v>
      </c>
      <c r="K127" s="211" t="n">
        <v>2.45217690665899</v>
      </c>
      <c r="N127" s="226" t="n">
        <v>44222</v>
      </c>
      <c r="O127" s="202" t="n">
        <v>37.7639442355043</v>
      </c>
      <c r="P127" s="203" t="n">
        <v>22.5036040801583</v>
      </c>
      <c r="Q127" s="204" t="n">
        <v>19.212528277916</v>
      </c>
      <c r="R127" s="205" t="n">
        <v>14.8301400066953</v>
      </c>
    </row>
    <row r="128" customFormat="false" ht="14.5" hidden="false" customHeight="false" outlineLevel="0" collapsed="false">
      <c r="A128" s="195" t="n">
        <v>44223</v>
      </c>
      <c r="B128" s="196" t="n">
        <v>0.134843463373474</v>
      </c>
      <c r="C128" s="207" t="n">
        <v>10.4609406528398</v>
      </c>
      <c r="G128" s="209"/>
      <c r="I128" s="195" t="n">
        <v>44223</v>
      </c>
      <c r="J128" s="200" t="n">
        <v>0.286993199890077</v>
      </c>
      <c r="K128" s="211" t="n">
        <v>2.66793446237517</v>
      </c>
      <c r="N128" s="226" t="n">
        <v>44223</v>
      </c>
      <c r="O128" s="202" t="n">
        <v>38.1205636877555</v>
      </c>
      <c r="P128" s="203" t="n">
        <v>22.8725415949241</v>
      </c>
      <c r="Q128" s="204" t="n">
        <v>19.4286367713763</v>
      </c>
      <c r="R128" s="205" t="n">
        <v>15.0824878862759</v>
      </c>
    </row>
    <row r="129" customFormat="false" ht="14.5" hidden="false" customHeight="false" outlineLevel="0" collapsed="false">
      <c r="A129" s="195" t="n">
        <v>44224</v>
      </c>
      <c r="B129" s="196" t="n">
        <v>0.135161322372604</v>
      </c>
      <c r="C129" s="207" t="n">
        <v>10.583163687576</v>
      </c>
      <c r="G129" s="209"/>
      <c r="I129" s="195" t="n">
        <v>44224</v>
      </c>
      <c r="J129" s="200" t="n">
        <v>0.289346227054196</v>
      </c>
      <c r="K129" s="211" t="n">
        <v>2.88544732273154</v>
      </c>
      <c r="N129" s="226" t="n">
        <v>44224</v>
      </c>
      <c r="O129" s="202" t="n">
        <v>38.4771831400067</v>
      </c>
      <c r="P129" s="203" t="n">
        <v>23.2414791096899</v>
      </c>
      <c r="Q129" s="204" t="n">
        <v>19.6447452648365</v>
      </c>
      <c r="R129" s="205" t="n">
        <v>15.3348357658566</v>
      </c>
    </row>
    <row r="130" customFormat="false" ht="14.5" hidden="false" customHeight="false" outlineLevel="0" collapsed="false">
      <c r="A130" s="195" t="n">
        <v>44225</v>
      </c>
      <c r="B130" s="196" t="n">
        <v>0.135479181371735</v>
      </c>
      <c r="C130" s="207" t="n">
        <v>10.7056546569728</v>
      </c>
      <c r="G130" s="209"/>
      <c r="I130" s="195" t="n">
        <v>44225</v>
      </c>
      <c r="J130" s="200" t="n">
        <v>0.291699254218325</v>
      </c>
      <c r="K130" s="211" t="n">
        <v>3.10471548772811</v>
      </c>
      <c r="N130" s="226" t="n">
        <v>44225</v>
      </c>
      <c r="O130" s="202" t="n">
        <v>38.8007324394918</v>
      </c>
      <c r="P130" s="203" t="n">
        <v>23.6104166244557</v>
      </c>
      <c r="Q130" s="204" t="n">
        <v>19.8608537582968</v>
      </c>
      <c r="R130" s="205" t="n">
        <v>15.5871836454372</v>
      </c>
    </row>
    <row r="131" customFormat="false" ht="14.5" hidden="false" customHeight="false" outlineLevel="0" collapsed="false">
      <c r="A131" s="195" t="n">
        <v>44226</v>
      </c>
      <c r="B131" s="196" t="n">
        <v>0.135797040370864</v>
      </c>
      <c r="C131" s="207" t="n">
        <v>10.8284135610304</v>
      </c>
      <c r="G131" s="209"/>
      <c r="I131" s="195" t="n">
        <v>44226</v>
      </c>
      <c r="J131" s="200" t="n">
        <v>0.294052281382449</v>
      </c>
      <c r="K131" s="211" t="n">
        <v>3.32573895736487</v>
      </c>
      <c r="N131" s="226" t="n">
        <v>44226</v>
      </c>
      <c r="O131" s="202" t="n">
        <v>39.1242817389769</v>
      </c>
      <c r="P131" s="203" t="n">
        <v>23.9793541392215</v>
      </c>
      <c r="Q131" s="204" t="n">
        <v>20.085623987897</v>
      </c>
      <c r="R131" s="205" t="n">
        <v>15.8395315250179</v>
      </c>
    </row>
    <row r="132" customFormat="false" ht="14.5" hidden="false" customHeight="false" outlineLevel="0" collapsed="false">
      <c r="A132" s="195" t="n">
        <v>44227</v>
      </c>
      <c r="B132" s="196" t="n">
        <v>0.135696087653126</v>
      </c>
      <c r="C132" s="207" t="n">
        <v>10.9510263116896</v>
      </c>
      <c r="G132" s="209"/>
      <c r="I132" s="195" t="n">
        <v>44227</v>
      </c>
      <c r="J132" s="200" t="n">
        <v>0.296405308546568</v>
      </c>
      <c r="K132" s="211" t="n">
        <v>3.54851773164183</v>
      </c>
      <c r="N132" s="226" t="n">
        <v>44227</v>
      </c>
      <c r="O132" s="202" t="n">
        <v>39.4706183019155</v>
      </c>
      <c r="P132" s="203" t="n">
        <v>24.3482916539873</v>
      </c>
      <c r="Q132" s="204" t="n">
        <v>20.3103942174973</v>
      </c>
      <c r="R132" s="205" t="n">
        <v>16.0918794045985</v>
      </c>
    </row>
    <row r="133" customFormat="false" ht="14.5" hidden="false" customHeight="false" outlineLevel="0" collapsed="false">
      <c r="A133" s="195" t="n">
        <v>44228</v>
      </c>
      <c r="B133" s="196" t="n">
        <v>0.135595134935394</v>
      </c>
      <c r="C133" s="207" t="n">
        <v>11.0734929089505</v>
      </c>
      <c r="G133" s="209"/>
      <c r="I133" s="195" t="n">
        <v>44228</v>
      </c>
      <c r="J133" s="200" t="n">
        <v>0.298758335710692</v>
      </c>
      <c r="K133" s="211" t="n">
        <v>3.77305181055899</v>
      </c>
      <c r="N133" s="226" t="n">
        <v>44228</v>
      </c>
      <c r="O133" s="202" t="n">
        <v>39.8169548648541</v>
      </c>
      <c r="P133" s="203" t="n">
        <v>24.7172291687531</v>
      </c>
      <c r="Q133" s="204" t="n">
        <v>20.5351644470975</v>
      </c>
      <c r="R133" s="205" t="n">
        <v>16.3442272841792</v>
      </c>
    </row>
    <row r="134" customFormat="false" ht="14.5" hidden="false" customHeight="false" outlineLevel="0" collapsed="false">
      <c r="A134" s="195" t="n">
        <v>44229</v>
      </c>
      <c r="B134" s="196" t="n">
        <v>0.135494182217658</v>
      </c>
      <c r="C134" s="207" t="n">
        <v>11.1958133528131</v>
      </c>
      <c r="G134" s="209"/>
      <c r="I134" s="195" t="n">
        <v>44229</v>
      </c>
      <c r="J134" s="200" t="n">
        <v>0.301111362874806</v>
      </c>
      <c r="K134" s="211" t="n">
        <v>3.99934119411633</v>
      </c>
      <c r="N134" s="226" t="n">
        <v>44229</v>
      </c>
      <c r="O134" s="202" t="n">
        <v>40.1632914277927</v>
      </c>
      <c r="P134" s="203" t="n">
        <v>25.0861666835189</v>
      </c>
      <c r="Q134" s="204" t="n">
        <v>20.7599346766977</v>
      </c>
      <c r="R134" s="205" t="n">
        <v>16.6568963249161</v>
      </c>
    </row>
    <row r="135" customFormat="false" ht="14.5" hidden="false" customHeight="false" outlineLevel="0" collapsed="false">
      <c r="A135" s="195" t="n">
        <v>44230</v>
      </c>
      <c r="B135" s="196" t="n">
        <v>0.135393229499925</v>
      </c>
      <c r="C135" s="207" t="n">
        <v>11.3179876432773</v>
      </c>
      <c r="G135" s="209"/>
      <c r="I135" s="195" t="n">
        <v>44230</v>
      </c>
      <c r="J135" s="200" t="n">
        <v>0.303464390038935</v>
      </c>
      <c r="K135" s="211" t="n">
        <v>4.22738588231387</v>
      </c>
      <c r="N135" s="226" t="n">
        <v>44230</v>
      </c>
      <c r="O135" s="202" t="n">
        <v>40.5096279907314</v>
      </c>
      <c r="P135" s="203" t="n">
        <v>25.4551041982847</v>
      </c>
      <c r="Q135" s="204" t="n">
        <v>20.9847049062979</v>
      </c>
      <c r="R135" s="205" t="n">
        <v>16.9695653656531</v>
      </c>
    </row>
    <row r="136" customFormat="false" ht="14.5" hidden="false" customHeight="false" outlineLevel="0" collapsed="false">
      <c r="A136" s="195" t="n">
        <v>44231</v>
      </c>
      <c r="B136" s="196" t="n">
        <v>0.135292276782189</v>
      </c>
      <c r="C136" s="207" t="n">
        <v>11.4400157803433</v>
      </c>
      <c r="G136" s="209"/>
      <c r="I136" s="195" t="n">
        <v>44231</v>
      </c>
      <c r="J136" s="200" t="n">
        <v>0.305817417203059</v>
      </c>
      <c r="K136" s="211" t="n">
        <v>4.45718587515161</v>
      </c>
      <c r="N136" s="226" t="n">
        <v>44231</v>
      </c>
      <c r="O136" s="202" t="n">
        <v>40.85596455367</v>
      </c>
      <c r="P136" s="203" t="n">
        <v>25.8240417130505</v>
      </c>
      <c r="Q136" s="204" t="n">
        <v>21.2094751358981</v>
      </c>
      <c r="R136" s="205" t="n">
        <v>17.28223440639</v>
      </c>
    </row>
    <row r="137" customFormat="false" ht="14.5" hidden="false" customHeight="false" outlineLevel="0" collapsed="false">
      <c r="A137" s="195" t="n">
        <v>44232</v>
      </c>
      <c r="B137" s="196" t="n">
        <v>0.135191324064452</v>
      </c>
      <c r="C137" s="207" t="n">
        <v>11.5618977640108</v>
      </c>
      <c r="G137" s="209"/>
      <c r="I137" s="195" t="n">
        <v>44232</v>
      </c>
      <c r="J137" s="200" t="n">
        <v>0.308170444367178</v>
      </c>
      <c r="K137" s="211" t="n">
        <v>4.68874117262954</v>
      </c>
      <c r="N137" s="226" t="n">
        <v>44232</v>
      </c>
      <c r="O137" s="202" t="n">
        <v>41.2023011166086</v>
      </c>
      <c r="P137" s="203" t="n">
        <v>26.1929792278163</v>
      </c>
      <c r="Q137" s="204" t="n">
        <v>21.4342453654984</v>
      </c>
      <c r="R137" s="205" t="n">
        <v>17.594903447127</v>
      </c>
    </row>
    <row r="138" customFormat="false" ht="14.5" hidden="false" customHeight="false" outlineLevel="0" collapsed="false">
      <c r="A138" s="195" t="n">
        <v>44233</v>
      </c>
      <c r="B138" s="196" t="n">
        <v>0.134914155223501</v>
      </c>
      <c r="C138" s="207" t="n">
        <v>11.6834695817534</v>
      </c>
      <c r="G138" s="209"/>
      <c r="I138" s="195" t="n">
        <v>44233</v>
      </c>
      <c r="J138" s="200" t="n">
        <v>0.310523471531302</v>
      </c>
      <c r="K138" s="211" t="n">
        <v>4.92205177474767</v>
      </c>
      <c r="N138" s="226" t="n">
        <v>44233</v>
      </c>
      <c r="O138" s="202" t="n">
        <v>41.5486376795472</v>
      </c>
      <c r="P138" s="203" t="n">
        <v>26.5619167425821</v>
      </c>
      <c r="Q138" s="204" t="n">
        <v>21.6590155950986</v>
      </c>
      <c r="R138" s="205" t="n">
        <v>17.9075724878639</v>
      </c>
    </row>
    <row r="139" customFormat="false" ht="14.5" hidden="false" customHeight="false" outlineLevel="0" collapsed="false">
      <c r="A139" s="195" t="n">
        <v>44234</v>
      </c>
      <c r="B139" s="196" t="n">
        <v>0.134636986382544</v>
      </c>
      <c r="C139" s="207" t="n">
        <v>11.8047312335708</v>
      </c>
      <c r="G139" s="209"/>
      <c r="I139" s="195" t="n">
        <v>44234</v>
      </c>
      <c r="J139" s="200" t="n">
        <v>0.312876498695421</v>
      </c>
      <c r="K139" s="211" t="n">
        <v>5.15711768150598</v>
      </c>
      <c r="N139" s="226" t="n">
        <v>44234</v>
      </c>
      <c r="O139" s="202" t="n">
        <v>41.8949742424859</v>
      </c>
      <c r="P139" s="203" t="n">
        <v>26.9308542573479</v>
      </c>
      <c r="Q139" s="204" t="n">
        <v>21.8837858246988</v>
      </c>
      <c r="R139" s="205" t="n">
        <v>18.2202415286009</v>
      </c>
    </row>
    <row r="140" customFormat="false" ht="14.5" hidden="false" customHeight="false" outlineLevel="0" collapsed="false">
      <c r="A140" s="195" t="n">
        <v>44235</v>
      </c>
      <c r="B140" s="196" t="n">
        <v>0.134359817541593</v>
      </c>
      <c r="C140" s="207" t="n">
        <v>11.9256827194633</v>
      </c>
      <c r="G140" s="209"/>
      <c r="I140" s="195" t="n">
        <v>44235</v>
      </c>
      <c r="J140" s="200" t="n">
        <v>0.315229525859545</v>
      </c>
      <c r="K140" s="211" t="n">
        <v>5.3939388929045</v>
      </c>
      <c r="N140" s="226" t="n">
        <v>44235</v>
      </c>
      <c r="O140" s="202" t="n">
        <v>42.2413108054245</v>
      </c>
      <c r="P140" s="203" t="n">
        <v>27.2911368607399</v>
      </c>
      <c r="Q140" s="204" t="n">
        <v>22.108556054299</v>
      </c>
      <c r="R140" s="205" t="n">
        <v>18.5329105693379</v>
      </c>
    </row>
    <row r="141" customFormat="false" ht="14.5" hidden="false" customHeight="false" outlineLevel="0" collapsed="false">
      <c r="A141" s="195" t="n">
        <v>44236</v>
      </c>
      <c r="B141" s="196" t="n">
        <v>0.134082648700636</v>
      </c>
      <c r="C141" s="207" t="n">
        <v>12.0463240394306</v>
      </c>
      <c r="G141" s="209"/>
      <c r="I141" s="195" t="n">
        <v>44236</v>
      </c>
      <c r="J141" s="200" t="n">
        <v>0.317582553023669</v>
      </c>
      <c r="K141" s="211" t="n">
        <v>5.63251540894321</v>
      </c>
      <c r="N141" s="226" t="n">
        <v>44236</v>
      </c>
      <c r="O141" s="202" t="n">
        <v>42.5874602810307</v>
      </c>
      <c r="P141" s="203" t="n">
        <v>27.651419464132</v>
      </c>
      <c r="Q141" s="204" t="n">
        <v>22.2834710127166</v>
      </c>
      <c r="R141" s="205" t="n">
        <v>18.8690321225198</v>
      </c>
    </row>
    <row r="142" customFormat="false" ht="14.5" hidden="false" customHeight="false" outlineLevel="0" collapsed="false">
      <c r="A142" s="195" t="n">
        <v>44237</v>
      </c>
      <c r="B142" s="196" t="n">
        <v>0.133805479859685</v>
      </c>
      <c r="C142" s="207" t="n">
        <v>12.1666551934729</v>
      </c>
      <c r="G142" s="209"/>
      <c r="I142" s="195" t="n">
        <v>44237</v>
      </c>
      <c r="J142" s="200" t="n">
        <v>0.319935580187789</v>
      </c>
      <c r="K142" s="211" t="n">
        <v>5.87284722962211</v>
      </c>
      <c r="N142" s="226" t="n">
        <v>44237</v>
      </c>
      <c r="O142" s="202" t="n">
        <v>42.9336097566368</v>
      </c>
      <c r="P142" s="203" t="n">
        <v>28.0117020675241</v>
      </c>
      <c r="Q142" s="204" t="n">
        <v>22.4583859711343</v>
      </c>
      <c r="R142" s="205" t="n">
        <v>19.2051536757017</v>
      </c>
    </row>
    <row r="143" customFormat="false" ht="14.5" hidden="false" customHeight="false" outlineLevel="0" collapsed="false">
      <c r="A143" s="195" t="n">
        <v>44238</v>
      </c>
      <c r="B143" s="196" t="n">
        <v>0.134596672311493</v>
      </c>
      <c r="C143" s="207" t="n">
        <v>12.2877324931408</v>
      </c>
      <c r="G143" s="209"/>
      <c r="I143" s="195" t="n">
        <v>44238</v>
      </c>
      <c r="J143" s="200" t="n">
        <v>0.322288607351917</v>
      </c>
      <c r="K143" s="211" t="n">
        <v>6.11493435494121</v>
      </c>
      <c r="N143" s="226" t="n">
        <v>44238</v>
      </c>
      <c r="O143" s="202" t="n">
        <v>43.412100625641</v>
      </c>
      <c r="P143" s="203" t="n">
        <v>28.3719846709162</v>
      </c>
      <c r="Q143" s="204" t="n">
        <v>22.6333009295519</v>
      </c>
      <c r="R143" s="205" t="n">
        <v>19.5412752288836</v>
      </c>
    </row>
    <row r="144" customFormat="false" ht="14.5" hidden="false" customHeight="false" outlineLevel="0" collapsed="false">
      <c r="A144" s="195" t="n">
        <v>44239</v>
      </c>
      <c r="B144" s="196" t="n">
        <v>0.1353878647633</v>
      </c>
      <c r="C144" s="207" t="n">
        <v>12.4095559384343</v>
      </c>
      <c r="G144" s="209"/>
      <c r="I144" s="195" t="n">
        <v>44239</v>
      </c>
      <c r="J144" s="200" t="n">
        <v>0.324641634516029</v>
      </c>
      <c r="K144" s="211" t="n">
        <v>6.3587767849005</v>
      </c>
      <c r="N144" s="226" t="n">
        <v>44239</v>
      </c>
      <c r="O144" s="202" t="n">
        <v>43.8905914946451</v>
      </c>
      <c r="P144" s="203" t="n">
        <v>28.7322672743083</v>
      </c>
      <c r="Q144" s="204" t="n">
        <v>22.8082158879695</v>
      </c>
      <c r="R144" s="205" t="n">
        <v>19.8773967820655</v>
      </c>
    </row>
    <row r="145" customFormat="false" ht="14.5" hidden="false" customHeight="false" outlineLevel="0" collapsed="false">
      <c r="A145" s="195" t="n">
        <v>44240</v>
      </c>
      <c r="B145" s="196" t="n">
        <v>0.13617905721511</v>
      </c>
      <c r="C145" s="207" t="n">
        <v>12.5321255293533</v>
      </c>
      <c r="G145" s="209"/>
      <c r="I145" s="195" t="n">
        <v>44240</v>
      </c>
      <c r="J145" s="200" t="n">
        <v>0.325855640016304</v>
      </c>
      <c r="K145" s="211" t="n">
        <v>6.60357422866238</v>
      </c>
      <c r="N145" s="226" t="n">
        <v>44240</v>
      </c>
      <c r="O145" s="202" t="n">
        <v>44.3690823636493</v>
      </c>
      <c r="P145" s="203" t="n">
        <v>29.0925498777004</v>
      </c>
      <c r="Q145" s="204" t="n">
        <v>22.9831308463871</v>
      </c>
      <c r="R145" s="205" t="n">
        <v>20.2135183352474</v>
      </c>
    </row>
    <row r="146" customFormat="false" ht="14.5" hidden="false" customHeight="false" outlineLevel="0" collapsed="false">
      <c r="A146" s="195" t="n">
        <v>44241</v>
      </c>
      <c r="B146" s="196" t="n">
        <v>0.136970249666918</v>
      </c>
      <c r="C146" s="207" t="n">
        <v>12.655441265898</v>
      </c>
      <c r="G146" s="209"/>
      <c r="I146" s="195" t="n">
        <v>44241</v>
      </c>
      <c r="J146" s="200" t="n">
        <v>0.327069645516577</v>
      </c>
      <c r="K146" s="211" t="n">
        <v>6.84932668622685</v>
      </c>
      <c r="N146" s="226" t="n">
        <v>44241</v>
      </c>
      <c r="O146" s="202" t="n">
        <v>44.8475732326534</v>
      </c>
      <c r="P146" s="203" t="n">
        <v>29.4528324810925</v>
      </c>
      <c r="Q146" s="204" t="n">
        <v>23.1598124423738</v>
      </c>
      <c r="R146" s="205" t="n">
        <v>20.5496398884294</v>
      </c>
    </row>
    <row r="147" customFormat="false" ht="14.5" hidden="false" customHeight="false" outlineLevel="0" collapsed="false">
      <c r="A147" s="195" t="n">
        <v>44242</v>
      </c>
      <c r="B147" s="196" t="n">
        <v>0.137761442118727</v>
      </c>
      <c r="C147" s="207" t="n">
        <v>12.7795031480682</v>
      </c>
      <c r="E147" s="195" t="n">
        <v>44242</v>
      </c>
      <c r="F147" s="198" t="n">
        <v>0.201554549488179</v>
      </c>
      <c r="G147" s="209" t="n">
        <v>0.179861898355822</v>
      </c>
      <c r="I147" s="195" t="n">
        <v>44242</v>
      </c>
      <c r="J147" s="200" t="n">
        <v>0.328283651016855</v>
      </c>
      <c r="K147" s="211" t="n">
        <v>7.09603415759391</v>
      </c>
      <c r="N147" s="226" t="n">
        <v>44242</v>
      </c>
      <c r="O147" s="202" t="n">
        <v>45.3260641016576</v>
      </c>
      <c r="P147" s="203" t="n">
        <v>29.8131150844846</v>
      </c>
      <c r="Q147" s="204" t="n">
        <v>23.3364940383606</v>
      </c>
      <c r="R147" s="205" t="n">
        <v>20.8857614416113</v>
      </c>
    </row>
    <row r="148" customFormat="false" ht="14.5" hidden="false" customHeight="false" outlineLevel="0" collapsed="false">
      <c r="A148" s="195" t="n">
        <v>44243</v>
      </c>
      <c r="B148" s="196" t="n">
        <v>0.138552634570535</v>
      </c>
      <c r="C148" s="207" t="n">
        <v>12.9043111758641</v>
      </c>
      <c r="E148" s="195" t="n">
        <v>44243</v>
      </c>
      <c r="F148" s="198" t="n">
        <v>0.205531213330853</v>
      </c>
      <c r="G148" s="209" t="n">
        <v>0.363234525713795</v>
      </c>
      <c r="I148" s="195" t="n">
        <v>44243</v>
      </c>
      <c r="J148" s="200" t="n">
        <v>0.329497656517133</v>
      </c>
      <c r="K148" s="211" t="n">
        <v>7.34369664276356</v>
      </c>
      <c r="N148" s="226" t="n">
        <v>44243</v>
      </c>
      <c r="O148" s="202" t="n">
        <v>45.8045549706617</v>
      </c>
      <c r="P148" s="203" t="n">
        <v>30.1733976878767</v>
      </c>
      <c r="Q148" s="204" t="n">
        <v>23.5639021865269</v>
      </c>
      <c r="R148" s="205" t="n">
        <v>21.2218829947932</v>
      </c>
    </row>
    <row r="149" customFormat="false" ht="14.5" hidden="false" customHeight="false" outlineLevel="0" collapsed="false">
      <c r="A149" s="195" t="n">
        <v>44244</v>
      </c>
      <c r="B149" s="196" t="n">
        <v>0.139343827022345</v>
      </c>
      <c r="C149" s="207" t="n">
        <v>13.0298653492855</v>
      </c>
      <c r="E149" s="195" t="n">
        <v>44244</v>
      </c>
      <c r="F149" s="198" t="n">
        <v>0.209507877173526</v>
      </c>
      <c r="G149" s="209" t="n">
        <v>0.550117882073919</v>
      </c>
      <c r="I149" s="195" t="n">
        <v>44244</v>
      </c>
      <c r="J149" s="200" t="n">
        <v>0.330711662017406</v>
      </c>
      <c r="K149" s="211" t="n">
        <v>7.59231414173581</v>
      </c>
      <c r="N149" s="226" t="n">
        <v>44244</v>
      </c>
      <c r="O149" s="202" t="n">
        <v>46.2830458396659</v>
      </c>
      <c r="P149" s="203" t="n">
        <v>30.5336802912687</v>
      </c>
      <c r="Q149" s="204" t="n">
        <v>23.7913103346933</v>
      </c>
      <c r="R149" s="205" t="n">
        <v>21.5580045479751</v>
      </c>
    </row>
    <row r="150" customFormat="false" ht="14.5" hidden="false" customHeight="false" outlineLevel="0" collapsed="false">
      <c r="A150" s="195" t="n">
        <v>44245</v>
      </c>
      <c r="B150" s="196" t="n">
        <v>0.140135019474153</v>
      </c>
      <c r="C150" s="207" t="n">
        <v>13.1561656683325</v>
      </c>
      <c r="E150" s="195" t="n">
        <v>44245</v>
      </c>
      <c r="F150" s="198" t="n">
        <v>0.213484541016181</v>
      </c>
      <c r="G150" s="209" t="n">
        <v>0.740511967436179</v>
      </c>
      <c r="I150" s="195" t="n">
        <v>44245</v>
      </c>
      <c r="J150" s="200" t="n">
        <v>0.331925667517684</v>
      </c>
      <c r="K150" s="211" t="n">
        <v>7.84188665451065</v>
      </c>
      <c r="N150" s="226" t="n">
        <v>44245</v>
      </c>
      <c r="O150" s="202" t="n">
        <v>46.76153670867</v>
      </c>
      <c r="P150" s="203" t="n">
        <v>30.8900845792245</v>
      </c>
      <c r="Q150" s="204" t="n">
        <v>24.0187184828597</v>
      </c>
      <c r="R150" s="205" t="n">
        <v>21.894126101157</v>
      </c>
    </row>
    <row r="151" customFormat="false" ht="14.5" hidden="false" customHeight="false" outlineLevel="0" collapsed="false">
      <c r="A151" s="195" t="n">
        <v>44246</v>
      </c>
      <c r="B151" s="196" t="n">
        <v>0.14092621192596</v>
      </c>
      <c r="C151" s="207" t="n">
        <v>13.2832121330051</v>
      </c>
      <c r="E151" s="195" t="n">
        <v>44246</v>
      </c>
      <c r="F151" s="198" t="n">
        <v>0.217461204858855</v>
      </c>
      <c r="G151" s="209" t="n">
        <v>0.93441678180059</v>
      </c>
      <c r="I151" s="195" t="n">
        <v>44246</v>
      </c>
      <c r="J151" s="200" t="n">
        <v>0.333139673017952</v>
      </c>
      <c r="K151" s="211" t="n">
        <v>8.09241418108807</v>
      </c>
      <c r="N151" s="226" t="n">
        <v>44246</v>
      </c>
      <c r="O151" s="202" t="n">
        <v>47.2400275776742</v>
      </c>
      <c r="P151" s="203" t="n">
        <v>31.2464888671803</v>
      </c>
      <c r="Q151" s="204" t="n">
        <v>24.2461266310261</v>
      </c>
      <c r="R151" s="205" t="n">
        <v>22.230247654339</v>
      </c>
    </row>
    <row r="152" customFormat="false" ht="14.5" hidden="false" customHeight="false" outlineLevel="0" collapsed="false">
      <c r="A152" s="195" t="n">
        <v>44247</v>
      </c>
      <c r="B152" s="196" t="n">
        <v>0.141717404377771</v>
      </c>
      <c r="C152" s="207" t="n">
        <v>13.4110047433033</v>
      </c>
      <c r="E152" s="195" t="n">
        <v>44247</v>
      </c>
      <c r="F152" s="198" t="n">
        <v>0.221437868701519</v>
      </c>
      <c r="G152" s="209" t="n">
        <v>1.13183232516714</v>
      </c>
      <c r="I152" s="195" t="n">
        <v>44247</v>
      </c>
      <c r="J152" s="200" t="n">
        <v>0.33435367851823</v>
      </c>
      <c r="K152" s="211" t="n">
        <v>8.34389672146809</v>
      </c>
      <c r="N152" s="226" t="n">
        <v>44247</v>
      </c>
      <c r="O152" s="202" t="n">
        <v>47.7340044592895</v>
      </c>
      <c r="P152" s="203" t="n">
        <v>31.602893155136</v>
      </c>
      <c r="Q152" s="204" t="n">
        <v>24.4735347791924</v>
      </c>
      <c r="R152" s="205" t="n">
        <v>22.5663692075209</v>
      </c>
    </row>
    <row r="153" customFormat="false" ht="14.5" hidden="false" customHeight="false" outlineLevel="0" collapsed="false">
      <c r="A153" s="195" t="n">
        <v>44248</v>
      </c>
      <c r="B153" s="196" t="n">
        <v>0.142539599607834</v>
      </c>
      <c r="C153" s="207" t="n">
        <v>13.5395716280838</v>
      </c>
      <c r="E153" s="195" t="n">
        <v>44248</v>
      </c>
      <c r="F153" s="198" t="n">
        <v>0.225414532544183</v>
      </c>
      <c r="G153" s="209" t="n">
        <v>1.33275859753584</v>
      </c>
      <c r="I153" s="195" t="n">
        <v>44248</v>
      </c>
      <c r="J153" s="200" t="n">
        <v>0.335567684018508</v>
      </c>
      <c r="K153" s="211" t="n">
        <v>8.5963342756507</v>
      </c>
      <c r="N153" s="226" t="n">
        <v>44248</v>
      </c>
      <c r="O153" s="202" t="n">
        <v>48.1418333334503</v>
      </c>
      <c r="P153" s="203" t="n">
        <v>31.9592974430918</v>
      </c>
      <c r="Q153" s="204" t="n">
        <v>24.7009429273588</v>
      </c>
      <c r="R153" s="205" t="n">
        <v>22.9024907607028</v>
      </c>
    </row>
    <row r="154" customFormat="false" ht="14.5" hidden="false" customHeight="false" outlineLevel="0" collapsed="false">
      <c r="A154" s="195" t="n">
        <v>44249</v>
      </c>
      <c r="B154" s="196" t="n">
        <v>0.143361794837899</v>
      </c>
      <c r="C154" s="207" t="n">
        <v>13.6689127873466</v>
      </c>
      <c r="E154" s="195" t="n">
        <v>44249</v>
      </c>
      <c r="F154" s="198" t="n">
        <v>0.229391196386842</v>
      </c>
      <c r="G154" s="209" t="n">
        <v>1.53719559890667</v>
      </c>
      <c r="I154" s="195" t="n">
        <v>44249</v>
      </c>
      <c r="J154" s="200" t="n">
        <v>0.336781689518786</v>
      </c>
      <c r="K154" s="211" t="n">
        <v>8.84972684363591</v>
      </c>
      <c r="N154" s="226" t="n">
        <v>44249</v>
      </c>
      <c r="O154" s="202" t="n">
        <v>48.5496622076111</v>
      </c>
      <c r="P154" s="203" t="n">
        <v>32.3157017310476</v>
      </c>
      <c r="Q154" s="204" t="n">
        <v>24.9283510755252</v>
      </c>
      <c r="R154" s="205" t="n">
        <v>23.2386123138847</v>
      </c>
    </row>
    <row r="155" customFormat="false" ht="14.5" hidden="false" customHeight="false" outlineLevel="0" collapsed="false">
      <c r="A155" s="195" t="n">
        <v>44250</v>
      </c>
      <c r="B155" s="196" t="n">
        <v>0.144183990067962</v>
      </c>
      <c r="C155" s="207" t="n">
        <v>13.7990282210918</v>
      </c>
      <c r="E155" s="195" t="n">
        <v>44250</v>
      </c>
      <c r="F155" s="198" t="n">
        <v>0.233367860229516</v>
      </c>
      <c r="G155" s="209" t="n">
        <v>1.74514332927966</v>
      </c>
      <c r="I155" s="195" t="n">
        <v>44250</v>
      </c>
      <c r="J155" s="200" t="n">
        <v>0.336867504893171</v>
      </c>
      <c r="K155" s="211" t="n">
        <v>9.1030026036053</v>
      </c>
      <c r="N155" s="226" t="n">
        <v>44250</v>
      </c>
      <c r="O155" s="202" t="n">
        <v>48.9574910817719</v>
      </c>
      <c r="P155" s="203" t="n">
        <v>32.6721060190033</v>
      </c>
      <c r="Q155" s="204" t="n">
        <v>25.1557592236916</v>
      </c>
      <c r="R155" s="205" t="n">
        <v>23.5747338670666</v>
      </c>
    </row>
    <row r="156" customFormat="false" ht="14.5" hidden="false" customHeight="false" outlineLevel="0" collapsed="false">
      <c r="A156" s="195" t="n">
        <v>44251</v>
      </c>
      <c r="B156" s="196" t="n">
        <v>0.145006185298028</v>
      </c>
      <c r="C156" s="207" t="n">
        <v>13.9299179293192</v>
      </c>
      <c r="E156" s="195" t="n">
        <v>44251</v>
      </c>
      <c r="F156" s="198" t="n">
        <v>0.23734452407218</v>
      </c>
      <c r="G156" s="209" t="n">
        <v>1.95660178865479</v>
      </c>
      <c r="I156" s="195" t="n">
        <v>44251</v>
      </c>
      <c r="J156" s="200" t="n">
        <v>0.336953320267549</v>
      </c>
      <c r="K156" s="211" t="n">
        <v>9.35616155555887</v>
      </c>
      <c r="N156" s="226" t="n">
        <v>44251</v>
      </c>
      <c r="O156" s="202" t="n">
        <v>49.3653199559327</v>
      </c>
      <c r="P156" s="203" t="n">
        <v>33.0285103069591</v>
      </c>
      <c r="Q156" s="204" t="n">
        <v>25.383167371858</v>
      </c>
      <c r="R156" s="205" t="n">
        <v>23.9108554202486</v>
      </c>
    </row>
    <row r="157" customFormat="false" ht="14.5" hidden="false" customHeight="false" outlineLevel="0" collapsed="false">
      <c r="A157" s="195" t="n">
        <v>44252</v>
      </c>
      <c r="B157" s="196" t="n">
        <v>0.145828380528092</v>
      </c>
      <c r="C157" s="207" t="n">
        <v>14.061581912029</v>
      </c>
      <c r="E157" s="195" t="n">
        <v>44252</v>
      </c>
      <c r="F157" s="198" t="n">
        <v>0.241321187914844</v>
      </c>
      <c r="G157" s="209" t="n">
        <v>2.17157097703206</v>
      </c>
      <c r="I157" s="195" t="n">
        <v>44252</v>
      </c>
      <c r="J157" s="200" t="n">
        <v>0.337039135641933</v>
      </c>
      <c r="K157" s="211" t="n">
        <v>9.60920369949664</v>
      </c>
      <c r="N157" s="226" t="n">
        <v>44252</v>
      </c>
      <c r="O157" s="202" t="n">
        <v>49.7731488300935</v>
      </c>
      <c r="P157" s="203" t="n">
        <v>33.3849145949149</v>
      </c>
      <c r="Q157" s="204" t="n">
        <v>25.6105755200243</v>
      </c>
      <c r="R157" s="205" t="n">
        <v>24.2469769734305</v>
      </c>
    </row>
    <row r="158" customFormat="false" ht="14.5" hidden="false" customHeight="false" outlineLevel="0" collapsed="false">
      <c r="A158" s="195" t="n">
        <v>44253</v>
      </c>
      <c r="B158" s="196" t="n">
        <v>0.146650575758154</v>
      </c>
      <c r="C158" s="207" t="n">
        <v>14.1940201692211</v>
      </c>
      <c r="E158" s="195" t="n">
        <v>44253</v>
      </c>
      <c r="F158" s="198" t="n">
        <v>0.245297851757518</v>
      </c>
      <c r="G158" s="209" t="n">
        <v>2.39005089441149</v>
      </c>
      <c r="I158" s="195" t="n">
        <v>44253</v>
      </c>
      <c r="J158" s="200" t="n">
        <v>0.337124951016316</v>
      </c>
      <c r="K158" s="211" t="n">
        <v>9.86212903541859</v>
      </c>
      <c r="N158" s="226" t="n">
        <v>44253</v>
      </c>
      <c r="O158" s="202" t="n">
        <v>50.1809777042543</v>
      </c>
      <c r="P158" s="203" t="n">
        <v>33.7413188828706</v>
      </c>
      <c r="Q158" s="204" t="n">
        <v>25.8379836681907</v>
      </c>
      <c r="R158" s="205" t="n">
        <v>24.5830985266124</v>
      </c>
    </row>
    <row r="159" customFormat="false" ht="14.5" hidden="false" customHeight="false" outlineLevel="0" collapsed="false">
      <c r="A159" s="195" t="n">
        <v>44254</v>
      </c>
      <c r="B159" s="196" t="n">
        <v>0.14747277098822</v>
      </c>
      <c r="C159" s="207" t="n">
        <v>14.3272327008955</v>
      </c>
      <c r="E159" s="195" t="n">
        <v>44254</v>
      </c>
      <c r="F159" s="198" t="n">
        <v>0.249274515600182</v>
      </c>
      <c r="G159" s="209" t="n">
        <v>2.61204154079305</v>
      </c>
      <c r="I159" s="195" t="n">
        <v>44254</v>
      </c>
      <c r="J159" s="200" t="n">
        <v>0.337210766390695</v>
      </c>
      <c r="K159" s="211" t="n">
        <v>10.1149375633247</v>
      </c>
      <c r="N159" s="226" t="n">
        <v>44254</v>
      </c>
      <c r="O159" s="202" t="n">
        <v>50.588806578415</v>
      </c>
      <c r="P159" s="203" t="n">
        <v>34.0977231708264</v>
      </c>
      <c r="Q159" s="204" t="n">
        <v>26.0653918163571</v>
      </c>
      <c r="R159" s="205" t="n">
        <v>24.9192200797943</v>
      </c>
    </row>
    <row r="160" customFormat="false" ht="14.5" hidden="false" customHeight="false" outlineLevel="0" collapsed="false">
      <c r="A160" s="195" t="n">
        <v>44255</v>
      </c>
      <c r="B160" s="196" t="n">
        <v>0.148294966218283</v>
      </c>
      <c r="C160" s="207" t="n">
        <v>14.4612195070522</v>
      </c>
      <c r="E160" s="195" t="n">
        <v>44255</v>
      </c>
      <c r="F160" s="198" t="n">
        <v>0.253251179442846</v>
      </c>
      <c r="G160" s="209" t="n">
        <v>2.83754291617676</v>
      </c>
      <c r="I160" s="195" t="n">
        <v>44255</v>
      </c>
      <c r="J160" s="200" t="n">
        <v>0.337296581765078</v>
      </c>
      <c r="K160" s="211" t="n">
        <v>10.367629283215</v>
      </c>
      <c r="N160" s="226" t="n">
        <v>44255</v>
      </c>
      <c r="O160" s="202" t="n">
        <v>50.9966354525758</v>
      </c>
      <c r="P160" s="203" t="n">
        <v>34.4541274587821</v>
      </c>
      <c r="Q160" s="204" t="n">
        <v>26.2927999645235</v>
      </c>
      <c r="R160" s="205" t="n">
        <v>25.2553416329762</v>
      </c>
    </row>
    <row r="161" customFormat="false" ht="14.5" hidden="false" customHeight="false" outlineLevel="0" collapsed="false">
      <c r="A161" s="195" t="n">
        <v>44256</v>
      </c>
      <c r="B161" s="196" t="n">
        <v>0.149117161448341</v>
      </c>
      <c r="C161" s="207" t="n">
        <v>14.5959805876912</v>
      </c>
      <c r="E161" s="195" t="n">
        <v>44256</v>
      </c>
      <c r="F161" s="198" t="n">
        <v>0.25722784328551</v>
      </c>
      <c r="G161" s="209" t="n">
        <v>3.06655502056261</v>
      </c>
      <c r="I161" s="195" t="n">
        <v>44256</v>
      </c>
      <c r="J161" s="200" t="n">
        <v>0.337382397139462</v>
      </c>
      <c r="K161" s="211" t="n">
        <v>10.6202041950896</v>
      </c>
      <c r="N161" s="226" t="n">
        <v>44256</v>
      </c>
      <c r="O161" s="202" t="n">
        <v>51.4044643267366</v>
      </c>
      <c r="P161" s="203" t="n">
        <v>34.8105317467379</v>
      </c>
      <c r="Q161" s="204" t="n">
        <v>26.5202081126899</v>
      </c>
      <c r="R161" s="205" t="n">
        <v>25.5914631861581</v>
      </c>
    </row>
    <row r="162" customFormat="false" ht="14.5" hidden="false" customHeight="false" outlineLevel="0" collapsed="false">
      <c r="A162" s="195" t="n">
        <v>44257</v>
      </c>
      <c r="B162" s="196" t="n">
        <v>0.148066729001995</v>
      </c>
      <c r="C162" s="207" t="n">
        <v>14.7296611768464</v>
      </c>
      <c r="E162" s="195" t="n">
        <v>44257</v>
      </c>
      <c r="F162" s="198" t="n">
        <v>0.261204507128184</v>
      </c>
      <c r="G162" s="209" t="n">
        <v>3.29907785395062</v>
      </c>
      <c r="I162" s="195" t="n">
        <v>44257</v>
      </c>
      <c r="J162" s="200" t="n">
        <v>0.337468212513841</v>
      </c>
      <c r="K162" s="211" t="n">
        <v>10.8726622989482</v>
      </c>
      <c r="N162" s="226" t="n">
        <v>44257</v>
      </c>
      <c r="O162" s="202" t="n">
        <v>51.8122932008974</v>
      </c>
      <c r="P162" s="203" t="n">
        <v>35.1669360346937</v>
      </c>
      <c r="Q162" s="204" t="n">
        <v>26.7476162608562</v>
      </c>
      <c r="R162" s="205" t="n">
        <v>25.9555543041308</v>
      </c>
    </row>
    <row r="163" customFormat="false" ht="14.5" hidden="false" customHeight="false" outlineLevel="0" collapsed="false">
      <c r="A163" s="195" t="n">
        <v>44258</v>
      </c>
      <c r="B163" s="196" t="n">
        <v>0.147016296555638</v>
      </c>
      <c r="C163" s="207" t="n">
        <v>14.8622612745178</v>
      </c>
      <c r="E163" s="195" t="n">
        <v>44258</v>
      </c>
      <c r="F163" s="198" t="n">
        <v>0.265181170970834</v>
      </c>
      <c r="G163" s="209" t="n">
        <v>3.53511141634075</v>
      </c>
      <c r="I163" s="195" t="n">
        <v>44258</v>
      </c>
      <c r="J163" s="200" t="n">
        <v>0.337554027888224</v>
      </c>
      <c r="K163" s="211" t="n">
        <v>11.1250035947911</v>
      </c>
      <c r="N163" s="226" t="n">
        <v>44258</v>
      </c>
      <c r="O163" s="202" t="n">
        <v>52.2201220750582</v>
      </c>
      <c r="P163" s="203" t="n">
        <v>35.5233403226494</v>
      </c>
      <c r="Q163" s="204" t="n">
        <v>26.9750244090226</v>
      </c>
      <c r="R163" s="205" t="n">
        <v>26.3196454221034</v>
      </c>
    </row>
    <row r="164" customFormat="false" ht="14.5" hidden="false" customHeight="false" outlineLevel="0" collapsed="false">
      <c r="A164" s="195" t="n">
        <v>44259</v>
      </c>
      <c r="B164" s="196" t="n">
        <v>0.145965864109293</v>
      </c>
      <c r="C164" s="207" t="n">
        <v>14.9937808807054</v>
      </c>
      <c r="E164" s="195" t="n">
        <v>44259</v>
      </c>
      <c r="F164" s="198" t="n">
        <v>0.269157834813508</v>
      </c>
      <c r="G164" s="209" t="n">
        <v>3.77465570773304</v>
      </c>
      <c r="I164" s="195" t="n">
        <v>44259</v>
      </c>
      <c r="J164" s="200" t="n">
        <v>0.337639843262603</v>
      </c>
      <c r="K164" s="211" t="n">
        <v>11.3772280826182</v>
      </c>
      <c r="N164" s="226" t="n">
        <v>44259</v>
      </c>
      <c r="O164" s="202" t="n">
        <v>52.627950949219</v>
      </c>
      <c r="P164" s="203" t="n">
        <v>35.8797446106052</v>
      </c>
      <c r="Q164" s="204" t="n">
        <v>27.202432557189</v>
      </c>
      <c r="R164" s="205" t="n">
        <v>26.683736540076</v>
      </c>
    </row>
    <row r="165" customFormat="false" ht="14.5" hidden="false" customHeight="false" outlineLevel="0" collapsed="false">
      <c r="A165" s="195" t="n">
        <v>44260</v>
      </c>
      <c r="B165" s="196" t="n">
        <v>0.144915431662937</v>
      </c>
      <c r="C165" s="207" t="n">
        <v>15.1242199954092</v>
      </c>
      <c r="E165" s="195" t="n">
        <v>44260</v>
      </c>
      <c r="F165" s="198" t="n">
        <v>0.273134498656181</v>
      </c>
      <c r="G165" s="209" t="n">
        <v>4.01771072812748</v>
      </c>
      <c r="I165" s="195" t="n">
        <v>44260</v>
      </c>
      <c r="J165" s="200" t="n">
        <v>0.337725658636987</v>
      </c>
      <c r="K165" s="211" t="n">
        <v>11.6293357624294</v>
      </c>
      <c r="N165" s="226" t="n">
        <v>44260</v>
      </c>
      <c r="O165" s="202" t="n">
        <v>53.0357798233797</v>
      </c>
      <c r="P165" s="203" t="n">
        <v>36.236148898561</v>
      </c>
      <c r="Q165" s="204" t="n">
        <v>27.4298407053554</v>
      </c>
      <c r="R165" s="205" t="n">
        <v>27.0478276580486</v>
      </c>
    </row>
    <row r="166" customFormat="false" ht="14.5" hidden="false" customHeight="false" outlineLevel="0" collapsed="false">
      <c r="A166" s="195" t="n">
        <v>44261</v>
      </c>
      <c r="B166" s="196" t="n">
        <v>0.143864999216591</v>
      </c>
      <c r="C166" s="207" t="n">
        <v>15.2535786186292</v>
      </c>
      <c r="E166" s="195" t="n">
        <v>44261</v>
      </c>
      <c r="F166" s="198" t="n">
        <v>0.277111162498836</v>
      </c>
      <c r="G166" s="209" t="n">
        <v>4.26427647752405</v>
      </c>
      <c r="I166" s="195" t="n">
        <v>44261</v>
      </c>
      <c r="J166" s="200" t="n">
        <v>0.337811474011371</v>
      </c>
      <c r="K166" s="211" t="n">
        <v>11.8813266342249</v>
      </c>
      <c r="N166" s="226" t="n">
        <v>44261</v>
      </c>
      <c r="O166" s="202" t="n">
        <v>53.4436086975405</v>
      </c>
      <c r="P166" s="203" t="n">
        <v>36.5925531865167</v>
      </c>
      <c r="Q166" s="204" t="n">
        <v>27.6572488535218</v>
      </c>
      <c r="R166" s="205" t="n">
        <v>27.4119187760212</v>
      </c>
    </row>
    <row r="167" customFormat="false" ht="14.5" hidden="false" customHeight="false" outlineLevel="0" collapsed="false">
      <c r="A167" s="195" t="n">
        <v>44262</v>
      </c>
      <c r="B167" s="196" t="n">
        <v>0.142814566770235</v>
      </c>
      <c r="C167" s="207" t="n">
        <v>15.3818567503654</v>
      </c>
      <c r="E167" s="195" t="n">
        <v>44262</v>
      </c>
      <c r="F167" s="198" t="n">
        <v>0.28108782634151</v>
      </c>
      <c r="G167" s="209" t="n">
        <v>4.51435295592277</v>
      </c>
      <c r="I167" s="195" t="n">
        <v>44262</v>
      </c>
      <c r="J167" s="200" t="n">
        <v>0.33789728938575</v>
      </c>
      <c r="K167" s="211" t="n">
        <v>12.1332006980045</v>
      </c>
      <c r="N167" s="226" t="n">
        <v>44262</v>
      </c>
      <c r="O167" s="202" t="n">
        <v>53.7763013108662</v>
      </c>
      <c r="P167" s="203" t="n">
        <v>36.9489574744725</v>
      </c>
      <c r="Q167" s="204" t="n">
        <v>27.8846570016881</v>
      </c>
      <c r="R167" s="205" t="n">
        <v>27.7760098939939</v>
      </c>
    </row>
    <row r="168" customFormat="false" ht="14.5" hidden="false" customHeight="false" outlineLevel="0" collapsed="false">
      <c r="A168" s="195" t="n">
        <v>44263</v>
      </c>
      <c r="B168" s="196" t="n">
        <v>0.141764134323889</v>
      </c>
      <c r="C168" s="207" t="n">
        <v>15.5090543906178</v>
      </c>
      <c r="E168" s="195" t="n">
        <v>44263</v>
      </c>
      <c r="F168" s="198" t="n">
        <v>0.285064490184174</v>
      </c>
      <c r="G168" s="209" t="n">
        <v>4.76794016332364</v>
      </c>
      <c r="I168" s="195" t="n">
        <v>44263</v>
      </c>
      <c r="J168" s="200" t="n">
        <v>0.337983104760133</v>
      </c>
      <c r="K168" s="211" t="n">
        <v>12.3849579537683</v>
      </c>
      <c r="N168" s="226" t="n">
        <v>44263</v>
      </c>
      <c r="O168" s="202" t="n">
        <v>54.1089939241919</v>
      </c>
      <c r="P168" s="203" t="n">
        <v>37.283009048688</v>
      </c>
      <c r="Q168" s="204" t="n">
        <v>28.1120651498545</v>
      </c>
      <c r="R168" s="205" t="n">
        <v>28.1401010119665</v>
      </c>
    </row>
    <row r="169" customFormat="false" ht="14.5" hidden="false" customHeight="false" outlineLevel="0" collapsed="false">
      <c r="A169" s="195" t="n">
        <v>44264</v>
      </c>
      <c r="B169" s="196" t="n">
        <v>0.140713701877533</v>
      </c>
      <c r="C169" s="207" t="n">
        <v>15.6351715393864</v>
      </c>
      <c r="E169" s="195" t="n">
        <v>44264</v>
      </c>
      <c r="F169" s="198" t="n">
        <v>0.289041154026847</v>
      </c>
      <c r="G169" s="209" t="n">
        <v>5.02503809972665</v>
      </c>
      <c r="I169" s="195" t="n">
        <v>44264</v>
      </c>
      <c r="J169" s="200" t="n">
        <v>0.338068920134512</v>
      </c>
      <c r="K169" s="211" t="n">
        <v>12.6365984015163</v>
      </c>
      <c r="N169" s="226" t="n">
        <v>44264</v>
      </c>
      <c r="O169" s="202" t="n">
        <v>54.4416865375176</v>
      </c>
      <c r="P169" s="203" t="n">
        <v>37.6170606229035</v>
      </c>
      <c r="Q169" s="204" t="n">
        <v>28.3394732980209</v>
      </c>
      <c r="R169" s="205" t="n">
        <v>28.5041921299391</v>
      </c>
    </row>
    <row r="170" customFormat="false" ht="14.5" hidden="false" customHeight="false" outlineLevel="0" collapsed="false">
      <c r="A170" s="195" t="n">
        <v>44265</v>
      </c>
      <c r="B170" s="196" t="n">
        <v>0.139663269431185</v>
      </c>
      <c r="C170" s="207" t="n">
        <v>15.7602081966711</v>
      </c>
      <c r="E170" s="195" t="n">
        <v>44265</v>
      </c>
      <c r="F170" s="198" t="n">
        <v>0.2930178178695</v>
      </c>
      <c r="G170" s="209" t="n">
        <v>5.2856467651318</v>
      </c>
      <c r="I170" s="195" t="n">
        <v>44265</v>
      </c>
      <c r="J170" s="200" t="n">
        <v>0.338154735508898</v>
      </c>
      <c r="K170" s="211" t="n">
        <v>12.8881220412485</v>
      </c>
      <c r="N170" s="226" t="n">
        <v>44265</v>
      </c>
      <c r="O170" s="202" t="n">
        <v>54.7743791508433</v>
      </c>
      <c r="P170" s="203" t="n">
        <v>37.951112197119</v>
      </c>
      <c r="Q170" s="204" t="n">
        <v>28.5668814461873</v>
      </c>
      <c r="R170" s="205" t="n">
        <v>28.8682832479117</v>
      </c>
    </row>
    <row r="171" customFormat="false" ht="14.5" hidden="false" customHeight="false" outlineLevel="0" collapsed="false">
      <c r="A171" s="195" t="n">
        <v>44266</v>
      </c>
      <c r="B171" s="196" t="n">
        <v>0.140396252219902</v>
      </c>
      <c r="C171" s="207" t="n">
        <v>15.8859276630757</v>
      </c>
      <c r="E171" s="195" t="n">
        <v>44266</v>
      </c>
      <c r="F171" s="198" t="n">
        <v>0.294811139797081</v>
      </c>
      <c r="G171" s="209" t="n">
        <v>5.54764504901939</v>
      </c>
      <c r="I171" s="195" t="n">
        <v>44266</v>
      </c>
      <c r="J171" s="200" t="n">
        <v>0.338240550883281</v>
      </c>
      <c r="K171" s="211" t="n">
        <v>13.1395288729649</v>
      </c>
      <c r="N171" s="226" t="n">
        <v>44266</v>
      </c>
      <c r="O171" s="202" t="n">
        <v>55.0401953961895</v>
      </c>
      <c r="P171" s="203" t="n">
        <v>38.3135087110916</v>
      </c>
      <c r="Q171" s="204" t="n">
        <v>28.7942895943537</v>
      </c>
      <c r="R171" s="205" t="n">
        <v>29.2323743658843</v>
      </c>
    </row>
    <row r="172" customFormat="false" ht="14.5" hidden="false" customHeight="false" outlineLevel="0" collapsed="false">
      <c r="A172" s="195" t="n">
        <v>44267</v>
      </c>
      <c r="B172" s="196" t="n">
        <v>0.141129235008623</v>
      </c>
      <c r="C172" s="207" t="n">
        <v>16.0123299386001</v>
      </c>
      <c r="E172" s="195" t="n">
        <v>44267</v>
      </c>
      <c r="F172" s="198" t="n">
        <v>0.296604461724658</v>
      </c>
      <c r="G172" s="209" t="n">
        <v>5.81103295138942</v>
      </c>
      <c r="I172" s="195" t="n">
        <v>44267</v>
      </c>
      <c r="J172" s="200" t="n">
        <v>0.33832636625766</v>
      </c>
      <c r="K172" s="211" t="n">
        <v>13.3908188966654</v>
      </c>
      <c r="N172" s="226" t="n">
        <v>44267</v>
      </c>
      <c r="O172" s="202" t="n">
        <v>55.3060116415357</v>
      </c>
      <c r="P172" s="203" t="n">
        <v>38.6759052250642</v>
      </c>
      <c r="Q172" s="204" t="n">
        <v>29.02169774252</v>
      </c>
      <c r="R172" s="205" t="n">
        <v>29.596465483857</v>
      </c>
    </row>
    <row r="173" customFormat="false" ht="14.5" hidden="false" customHeight="false" outlineLevel="0" collapsed="false">
      <c r="A173" s="195" t="n">
        <v>44268</v>
      </c>
      <c r="B173" s="196" t="n">
        <v>0.14186221779734</v>
      </c>
      <c r="C173" s="207" t="n">
        <v>16.1394150232442</v>
      </c>
      <c r="E173" s="195" t="n">
        <v>44268</v>
      </c>
      <c r="F173" s="198" t="n">
        <v>0.298397783652229</v>
      </c>
      <c r="G173" s="209" t="n">
        <v>6.07581047224188</v>
      </c>
      <c r="I173" s="195" t="n">
        <v>44268</v>
      </c>
      <c r="J173" s="200" t="n">
        <v>0.338412181632043</v>
      </c>
      <c r="K173" s="211" t="n">
        <v>13.6419921123502</v>
      </c>
      <c r="N173" s="226" t="n">
        <v>44268</v>
      </c>
      <c r="O173" s="202" t="n">
        <v>55.5718278868819</v>
      </c>
      <c r="P173" s="203" t="n">
        <v>39.0383017390368</v>
      </c>
      <c r="Q173" s="204" t="n">
        <v>29.4465741759717</v>
      </c>
      <c r="R173" s="205" t="n">
        <v>29.9605566018296</v>
      </c>
    </row>
    <row r="174" customFormat="false" ht="14.5" hidden="false" customHeight="false" outlineLevel="0" collapsed="false">
      <c r="A174" s="195" t="n">
        <v>44269</v>
      </c>
      <c r="B174" s="196" t="n">
        <v>0.14259520058606</v>
      </c>
      <c r="C174" s="207" t="n">
        <v>16.2671829170082</v>
      </c>
      <c r="E174" s="195" t="n">
        <v>44269</v>
      </c>
      <c r="F174" s="198" t="n">
        <v>0.300191105579811</v>
      </c>
      <c r="G174" s="209" t="n">
        <v>6.34197761157678</v>
      </c>
      <c r="I174" s="195" t="n">
        <v>44269</v>
      </c>
      <c r="J174" s="200" t="n">
        <v>0.338497997006425</v>
      </c>
      <c r="K174" s="211" t="n">
        <v>13.8930485200191</v>
      </c>
      <c r="N174" s="226" t="n">
        <v>44269</v>
      </c>
      <c r="O174" s="202" t="n">
        <v>55.8376441322281</v>
      </c>
      <c r="P174" s="203" t="n">
        <v>39.4006982530095</v>
      </c>
      <c r="Q174" s="204" t="n">
        <v>29.8714506094234</v>
      </c>
      <c r="R174" s="205" t="n">
        <v>30.3398088610752</v>
      </c>
    </row>
    <row r="175" customFormat="false" ht="14.5" hidden="false" customHeight="false" outlineLevel="0" collapsed="false">
      <c r="A175" s="195" t="n">
        <v>44270</v>
      </c>
      <c r="B175" s="196" t="n">
        <v>0.143328183374771</v>
      </c>
      <c r="C175" s="207" t="n">
        <v>16.395633619892</v>
      </c>
      <c r="E175" s="195" t="n">
        <v>44270</v>
      </c>
      <c r="F175" s="198" t="n">
        <v>0.301984427507392</v>
      </c>
      <c r="G175" s="209" t="n">
        <v>6.60953436939413</v>
      </c>
      <c r="I175" s="195" t="n">
        <v>44270</v>
      </c>
      <c r="J175" s="200" t="n">
        <v>0.338257188177747</v>
      </c>
      <c r="K175" s="211" t="n">
        <v>14.143785690312</v>
      </c>
      <c r="N175" s="226" t="n">
        <v>44270</v>
      </c>
      <c r="O175" s="202" t="n">
        <v>56.1034603775743</v>
      </c>
      <c r="P175" s="203" t="n">
        <v>39.7630947669821</v>
      </c>
      <c r="Q175" s="204" t="n">
        <v>30.2963270428751</v>
      </c>
      <c r="R175" s="205" t="n">
        <v>30.7190611203207</v>
      </c>
    </row>
    <row r="176" customFormat="false" ht="14.5" hidden="false" customHeight="false" outlineLevel="0" collapsed="false">
      <c r="A176" s="195" t="n">
        <v>44271</v>
      </c>
      <c r="B176" s="196" t="n">
        <v>0.146627302641341</v>
      </c>
      <c r="C176" s="207" t="n">
        <v>16.5269433440935</v>
      </c>
      <c r="E176" s="195" t="n">
        <v>44271</v>
      </c>
      <c r="F176" s="198" t="n">
        <v>0.303777749434964</v>
      </c>
      <c r="G176" s="209" t="n">
        <v>6.8784807456939</v>
      </c>
      <c r="I176" s="195" t="n">
        <v>44271</v>
      </c>
      <c r="J176" s="200" t="n">
        <v>0.338016379349066</v>
      </c>
      <c r="K176" s="211" t="n">
        <v>14.3942036232289</v>
      </c>
      <c r="N176" s="226" t="n">
        <v>44271</v>
      </c>
      <c r="O176" s="202" t="n">
        <v>56.3692766229205</v>
      </c>
      <c r="P176" s="203" t="n">
        <v>40.1384438034933</v>
      </c>
      <c r="Q176" s="204" t="n">
        <v>30.7212034763268</v>
      </c>
      <c r="R176" s="205" t="n">
        <v>31.0983133795663</v>
      </c>
    </row>
    <row r="177" customFormat="false" ht="14.5" hidden="false" customHeight="false" outlineLevel="0" collapsed="false">
      <c r="A177" s="195" t="n">
        <v>44272</v>
      </c>
      <c r="B177" s="196" t="n">
        <v>0.149926421907911</v>
      </c>
      <c r="C177" s="207" t="n">
        <v>16.6611120896128</v>
      </c>
      <c r="E177" s="195" t="n">
        <v>44272</v>
      </c>
      <c r="F177" s="198" t="n">
        <v>0.305571071362545</v>
      </c>
      <c r="G177" s="209" t="n">
        <v>7.14881674047612</v>
      </c>
      <c r="I177" s="195" t="n">
        <v>44272</v>
      </c>
      <c r="J177" s="200" t="n">
        <v>0.337775570520385</v>
      </c>
      <c r="K177" s="211" t="n">
        <v>14.6443023187698</v>
      </c>
      <c r="N177" s="226" t="n">
        <v>44272</v>
      </c>
      <c r="O177" s="202" t="n">
        <v>56.6350928682667</v>
      </c>
      <c r="P177" s="203" t="n">
        <v>40.5137928400045</v>
      </c>
      <c r="Q177" s="204" t="n">
        <v>31.1460799097785</v>
      </c>
      <c r="R177" s="205" t="n">
        <v>31.4775656388119</v>
      </c>
    </row>
    <row r="178" customFormat="false" ht="14.5" hidden="false" customHeight="false" outlineLevel="0" collapsed="false">
      <c r="A178" s="195" t="n">
        <v>44273</v>
      </c>
      <c r="B178" s="196" t="n">
        <v>0.153225541174477</v>
      </c>
      <c r="C178" s="207" t="n">
        <v>16.7981398564498</v>
      </c>
      <c r="E178" s="195" t="n">
        <v>44273</v>
      </c>
      <c r="F178" s="198" t="n">
        <v>0.307364393290127</v>
      </c>
      <c r="G178" s="209" t="n">
        <v>7.42054235374078</v>
      </c>
      <c r="I178" s="195" t="n">
        <v>44273</v>
      </c>
      <c r="J178" s="200" t="n">
        <v>0.337534761691707</v>
      </c>
      <c r="K178" s="211" t="n">
        <v>14.8940817769346</v>
      </c>
      <c r="N178" s="226" t="n">
        <v>44273</v>
      </c>
      <c r="O178" s="202" t="n">
        <v>56.9009091136129</v>
      </c>
      <c r="P178" s="203" t="n">
        <v>40.8891418765157</v>
      </c>
      <c r="Q178" s="204" t="n">
        <v>31.5709563432302</v>
      </c>
      <c r="R178" s="205" t="n">
        <v>31.8568178980575</v>
      </c>
    </row>
    <row r="179" customFormat="false" ht="14.5" hidden="false" customHeight="false" outlineLevel="0" collapsed="false">
      <c r="A179" s="195" t="n">
        <v>44274</v>
      </c>
      <c r="B179" s="196" t="n">
        <v>0.156524660441046</v>
      </c>
      <c r="C179" s="207" t="n">
        <v>16.9380266446045</v>
      </c>
      <c r="E179" s="195" t="n">
        <v>44274</v>
      </c>
      <c r="F179" s="198" t="n">
        <v>0.309157715217708</v>
      </c>
      <c r="G179" s="209" t="n">
        <v>7.69365758548788</v>
      </c>
      <c r="I179" s="195" t="n">
        <v>44274</v>
      </c>
      <c r="J179" s="200" t="n">
        <v>0.337293952863026</v>
      </c>
      <c r="K179" s="211" t="n">
        <v>15.1435419977235</v>
      </c>
      <c r="N179" s="226" t="n">
        <v>44274</v>
      </c>
      <c r="O179" s="202" t="n">
        <v>57.1667253589591</v>
      </c>
      <c r="P179" s="203" t="n">
        <v>41.2644909130269</v>
      </c>
      <c r="Q179" s="204" t="n">
        <v>31.9958327766819</v>
      </c>
      <c r="R179" s="205" t="n">
        <v>32.2360701573031</v>
      </c>
    </row>
    <row r="180" customFormat="false" ht="14.5" hidden="false" customHeight="false" outlineLevel="0" collapsed="false">
      <c r="A180" s="195" t="n">
        <v>44275</v>
      </c>
      <c r="B180" s="196" t="n">
        <v>0.159823779707617</v>
      </c>
      <c r="C180" s="207" t="n">
        <v>17.0807724540769</v>
      </c>
      <c r="E180" s="195" t="n">
        <v>44275</v>
      </c>
      <c r="F180" s="198" t="n">
        <v>0.31095103714528</v>
      </c>
      <c r="G180" s="209" t="n">
        <v>7.96816243571741</v>
      </c>
      <c r="I180" s="195" t="n">
        <v>44275</v>
      </c>
      <c r="J180" s="200" t="n">
        <v>0.337053144034345</v>
      </c>
      <c r="K180" s="211" t="n">
        <v>15.3926829811363</v>
      </c>
      <c r="N180" s="226" t="n">
        <v>44275</v>
      </c>
      <c r="O180" s="202" t="n">
        <v>57.4325416043053</v>
      </c>
      <c r="P180" s="203" t="n">
        <v>41.6398399495381</v>
      </c>
      <c r="Q180" s="204" t="n">
        <v>32.4207092101336</v>
      </c>
      <c r="R180" s="205" t="n">
        <v>32.6153224165486</v>
      </c>
    </row>
    <row r="181" customFormat="false" ht="14.5" hidden="false" customHeight="false" outlineLevel="0" collapsed="false">
      <c r="A181" s="195" t="n">
        <v>44276</v>
      </c>
      <c r="B181" s="196" t="n">
        <v>0.164425530767278</v>
      </c>
      <c r="C181" s="207" t="n">
        <v>17.2275468516167</v>
      </c>
      <c r="E181" s="195" t="n">
        <v>44276</v>
      </c>
      <c r="F181" s="198" t="n">
        <v>0.312744359072857</v>
      </c>
      <c r="G181" s="209" t="n">
        <v>8.24405690442938</v>
      </c>
      <c r="I181" s="195" t="n">
        <v>44276</v>
      </c>
      <c r="J181" s="200" t="n">
        <v>0.336812335205667</v>
      </c>
      <c r="K181" s="211" t="n">
        <v>15.6415047271731</v>
      </c>
      <c r="N181" s="226" t="n">
        <v>44276</v>
      </c>
      <c r="O181" s="202" t="n">
        <v>57.830448323483</v>
      </c>
      <c r="P181" s="203" t="n">
        <v>42.0151889860494</v>
      </c>
      <c r="Q181" s="204" t="n">
        <v>32.8455856435853</v>
      </c>
      <c r="R181" s="205" t="n">
        <v>32.9945746757942</v>
      </c>
    </row>
    <row r="182" customFormat="false" ht="14.5" hidden="false" customHeight="false" outlineLevel="0" collapsed="false">
      <c r="A182" s="195" t="n">
        <v>44277</v>
      </c>
      <c r="B182" s="196" t="n">
        <v>0.169027281826934</v>
      </c>
      <c r="C182" s="207" t="n">
        <v>17.3783498372238</v>
      </c>
      <c r="E182" s="195" t="n">
        <v>44277</v>
      </c>
      <c r="F182" s="198" t="n">
        <v>0.314537681000438</v>
      </c>
      <c r="G182" s="209" t="n">
        <v>8.52134099162379</v>
      </c>
      <c r="I182" s="195" t="n">
        <v>44277</v>
      </c>
      <c r="J182" s="200" t="n">
        <v>0.336571526376986</v>
      </c>
      <c r="K182" s="211" t="n">
        <v>15.8900072358338</v>
      </c>
      <c r="N182" s="226" t="n">
        <v>44277</v>
      </c>
      <c r="O182" s="202" t="n">
        <v>58.2283550426608</v>
      </c>
      <c r="P182" s="203" t="n">
        <v>42.3905380225606</v>
      </c>
      <c r="Q182" s="204" t="n">
        <v>33.270462077037</v>
      </c>
      <c r="R182" s="205" t="n">
        <v>33.3738269350398</v>
      </c>
    </row>
    <row r="183" customFormat="false" ht="14.5" hidden="false" customHeight="false" outlineLevel="0" collapsed="false">
      <c r="A183" s="195" t="n">
        <v>44278</v>
      </c>
      <c r="B183" s="196" t="n">
        <v>0.173629032886591</v>
      </c>
      <c r="C183" s="207" t="n">
        <v>17.5331814108982</v>
      </c>
      <c r="E183" s="195" t="n">
        <v>44278</v>
      </c>
      <c r="F183" s="198" t="n">
        <v>0.31633100292801</v>
      </c>
      <c r="G183" s="209" t="n">
        <v>8.80001469730063</v>
      </c>
      <c r="I183" s="195" t="n">
        <v>44278</v>
      </c>
      <c r="J183" s="200" t="n">
        <v>0.336330717548305</v>
      </c>
      <c r="K183" s="211" t="n">
        <v>16.1381905071186</v>
      </c>
      <c r="N183" s="226" t="n">
        <v>44278</v>
      </c>
      <c r="O183" s="202" t="n">
        <v>58.6262617618385</v>
      </c>
      <c r="P183" s="203" t="n">
        <v>42.7658870590718</v>
      </c>
      <c r="Q183" s="204" t="n">
        <v>33.5901385585252</v>
      </c>
      <c r="R183" s="205" t="n">
        <v>33.7530791942854</v>
      </c>
    </row>
    <row r="184" customFormat="false" ht="14.5" hidden="false" customHeight="false" outlineLevel="0" collapsed="false">
      <c r="A184" s="195" t="n">
        <v>44279</v>
      </c>
      <c r="B184" s="196" t="n">
        <v>0.17823078394625</v>
      </c>
      <c r="C184" s="207" t="n">
        <v>17.6920415726398</v>
      </c>
      <c r="E184" s="195" t="n">
        <v>44279</v>
      </c>
      <c r="F184" s="198" t="n">
        <v>0.318124324855591</v>
      </c>
      <c r="G184" s="209" t="n">
        <v>9.08007802145991</v>
      </c>
      <c r="I184" s="195" t="n">
        <v>44279</v>
      </c>
      <c r="J184" s="200" t="n">
        <v>0.336089908719628</v>
      </c>
      <c r="K184" s="211" t="n">
        <v>16.3860545410273</v>
      </c>
      <c r="N184" s="226" t="n">
        <v>44279</v>
      </c>
      <c r="O184" s="202" t="n">
        <v>59.0241684810162</v>
      </c>
      <c r="P184" s="203" t="n">
        <v>43.141236095583</v>
      </c>
      <c r="Q184" s="204" t="n">
        <v>33.9098150400135</v>
      </c>
      <c r="R184" s="205" t="n">
        <v>34.1530590073871</v>
      </c>
    </row>
    <row r="185" customFormat="false" ht="14.5" hidden="false" customHeight="false" outlineLevel="0" collapsed="false">
      <c r="A185" s="195" t="n">
        <v>44280</v>
      </c>
      <c r="B185" s="196" t="n">
        <v>0.18283253500591</v>
      </c>
      <c r="C185" s="207" t="n">
        <v>17.8549303224488</v>
      </c>
      <c r="E185" s="195" t="n">
        <v>44280</v>
      </c>
      <c r="F185" s="198" t="n">
        <v>0.319917646783172</v>
      </c>
      <c r="G185" s="209" t="n">
        <v>9.36153096410164</v>
      </c>
      <c r="I185" s="195" t="n">
        <v>44280</v>
      </c>
      <c r="J185" s="200" t="n">
        <v>0.335849099890947</v>
      </c>
      <c r="K185" s="211" t="n">
        <v>16.63359933756</v>
      </c>
      <c r="N185" s="226" t="n">
        <v>44280</v>
      </c>
      <c r="O185" s="202" t="n">
        <v>59.422075200194</v>
      </c>
      <c r="P185" s="203" t="n">
        <v>43.5165851320942</v>
      </c>
      <c r="Q185" s="204" t="n">
        <v>34.2294915215017</v>
      </c>
      <c r="R185" s="205" t="n">
        <v>34.5530388204888</v>
      </c>
    </row>
    <row r="186" customFormat="false" ht="14.5" hidden="false" customHeight="false" outlineLevel="0" collapsed="false">
      <c r="A186" s="195" t="n">
        <v>44281</v>
      </c>
      <c r="B186" s="196" t="n">
        <v>0.187434286065564</v>
      </c>
      <c r="C186" s="207" t="n">
        <v>18.0218476603251</v>
      </c>
      <c r="E186" s="195" t="n">
        <v>44281</v>
      </c>
      <c r="F186" s="198" t="n">
        <v>0.321710968710744</v>
      </c>
      <c r="G186" s="209" t="n">
        <v>9.6443735252258</v>
      </c>
      <c r="I186" s="195" t="n">
        <v>44281</v>
      </c>
      <c r="J186" s="200" t="n">
        <v>0.335608291062266</v>
      </c>
      <c r="K186" s="211" t="n">
        <v>16.8808248967167</v>
      </c>
      <c r="N186" s="226" t="n">
        <v>44281</v>
      </c>
      <c r="O186" s="202" t="n">
        <v>59.7832631414786</v>
      </c>
      <c r="P186" s="203" t="n">
        <v>43.8919341686054</v>
      </c>
      <c r="Q186" s="204" t="n">
        <v>34.5491680029899</v>
      </c>
      <c r="R186" s="205" t="n">
        <v>34.9078370534448</v>
      </c>
    </row>
    <row r="187" customFormat="false" ht="14.5" hidden="false" customHeight="false" outlineLevel="0" collapsed="false">
      <c r="A187" s="195" t="n">
        <v>44282</v>
      </c>
      <c r="B187" s="196" t="n">
        <v>0.19203603712522</v>
      </c>
      <c r="C187" s="207" t="n">
        <v>18.1927935862687</v>
      </c>
      <c r="E187" s="195" t="n">
        <v>44282</v>
      </c>
      <c r="F187" s="198" t="n">
        <v>0.323504290638326</v>
      </c>
      <c r="G187" s="209" t="n">
        <v>9.9286057048324</v>
      </c>
      <c r="I187" s="195" t="n">
        <v>44282</v>
      </c>
      <c r="J187" s="200" t="n">
        <v>0.335367482233587</v>
      </c>
      <c r="K187" s="211" t="n">
        <v>17.1277312184974</v>
      </c>
      <c r="N187" s="226" t="n">
        <v>44282</v>
      </c>
      <c r="O187" s="202" t="n">
        <v>60.1444510827632</v>
      </c>
      <c r="P187" s="203" t="n">
        <v>44.2672832051166</v>
      </c>
      <c r="Q187" s="204" t="n">
        <v>34.8688444844781</v>
      </c>
      <c r="R187" s="205" t="n">
        <v>35.2626352864007</v>
      </c>
    </row>
    <row r="188" customFormat="false" ht="14.5" hidden="false" customHeight="false" outlineLevel="0" collapsed="false">
      <c r="A188" s="195" t="n">
        <v>44283</v>
      </c>
      <c r="B188" s="196" t="n">
        <v>0.196637788184881</v>
      </c>
      <c r="C188" s="207" t="n">
        <v>18.3677681002796</v>
      </c>
      <c r="E188" s="195" t="n">
        <v>44283</v>
      </c>
      <c r="F188" s="198" t="n">
        <v>0.325297612565907</v>
      </c>
      <c r="G188" s="209" t="n">
        <v>10.2142275029214</v>
      </c>
      <c r="I188" s="195" t="n">
        <v>44283</v>
      </c>
      <c r="J188" s="200" t="n">
        <v>0.335126673404909</v>
      </c>
      <c r="K188" s="211" t="n">
        <v>17.3743183029021</v>
      </c>
      <c r="N188" s="226" t="n">
        <v>44283</v>
      </c>
      <c r="O188" s="202" t="n">
        <v>60.5056390240478</v>
      </c>
      <c r="P188" s="203" t="n">
        <v>44.6426322416278</v>
      </c>
      <c r="Q188" s="204" t="n">
        <v>35.1885209659663</v>
      </c>
      <c r="R188" s="205" t="n">
        <v>35.6174335193567</v>
      </c>
    </row>
    <row r="189" customFormat="false" ht="14.5" hidden="false" customHeight="false" outlineLevel="0" collapsed="false">
      <c r="A189" s="195" t="n">
        <v>44284</v>
      </c>
      <c r="B189" s="196" t="n">
        <v>0.201239539244539</v>
      </c>
      <c r="C189" s="207" t="n">
        <v>18.5467712023578</v>
      </c>
      <c r="E189" s="195" t="n">
        <v>44284</v>
      </c>
      <c r="F189" s="198" t="n">
        <v>0.327090934493488</v>
      </c>
      <c r="G189" s="209" t="n">
        <v>10.5012389194929</v>
      </c>
      <c r="I189" s="195" t="n">
        <v>44284</v>
      </c>
      <c r="J189" s="200" t="n">
        <v>0.334885864576226</v>
      </c>
      <c r="K189" s="211" t="n">
        <v>17.6205861499307</v>
      </c>
      <c r="N189" s="226" t="n">
        <v>44284</v>
      </c>
      <c r="O189" s="202" t="n">
        <v>60.8668269653324</v>
      </c>
      <c r="P189" s="203" t="n">
        <v>45.017981278139</v>
      </c>
      <c r="Q189" s="204" t="n">
        <v>35.5081974474545</v>
      </c>
      <c r="R189" s="205" t="n">
        <v>35.9722317523127</v>
      </c>
    </row>
    <row r="190" customFormat="false" ht="14.5" hidden="false" customHeight="false" outlineLevel="0" collapsed="false">
      <c r="A190" s="195" t="n">
        <v>44285</v>
      </c>
      <c r="B190" s="196" t="n">
        <v>0.205841290304205</v>
      </c>
      <c r="C190" s="207" t="n">
        <v>18.7298028925033</v>
      </c>
      <c r="E190" s="195" t="n">
        <v>44285</v>
      </c>
      <c r="F190" s="198" t="n">
        <v>0.328884256421055</v>
      </c>
      <c r="G190" s="209" t="n">
        <v>10.7896399545468</v>
      </c>
      <c r="I190" s="195" t="n">
        <v>44285</v>
      </c>
      <c r="J190" s="200" t="n">
        <v>0.335066780665155</v>
      </c>
      <c r="K190" s="211" t="n">
        <v>17.8669354136554</v>
      </c>
      <c r="N190" s="226" t="n">
        <v>44285</v>
      </c>
      <c r="O190" s="202" t="n">
        <v>61.228014906617</v>
      </c>
      <c r="P190" s="203" t="n">
        <v>45.3641275757315</v>
      </c>
      <c r="Q190" s="204" t="n">
        <v>35.8278739289427</v>
      </c>
      <c r="R190" s="205" t="n">
        <v>36.3270299852687</v>
      </c>
    </row>
    <row r="191" customFormat="false" ht="14.5" hidden="false" customHeight="false" outlineLevel="0" collapsed="false">
      <c r="A191" s="195" t="n">
        <v>44286</v>
      </c>
      <c r="B191" s="196" t="n">
        <v>0.210652194282761</v>
      </c>
      <c r="C191" s="207" t="n">
        <v>18.9170578390477</v>
      </c>
      <c r="E191" s="195" t="n">
        <v>44286</v>
      </c>
      <c r="F191" s="198" t="n">
        <v>0.330677578348637</v>
      </c>
      <c r="G191" s="209" t="n">
        <v>11.0794306080832</v>
      </c>
      <c r="I191" s="195" t="n">
        <v>44286</v>
      </c>
      <c r="J191" s="200" t="n">
        <v>0.335247696754087</v>
      </c>
      <c r="K191" s="211" t="n">
        <v>18.1133660940763</v>
      </c>
      <c r="N191" s="226" t="n">
        <v>44286</v>
      </c>
      <c r="O191" s="202" t="n">
        <v>61.5892028479016</v>
      </c>
      <c r="P191" s="203" t="n">
        <v>45.710273873324</v>
      </c>
      <c r="Q191" s="204" t="n">
        <v>36.1475504104309</v>
      </c>
      <c r="R191" s="205" t="n">
        <v>36.6818282182247</v>
      </c>
    </row>
    <row r="192" customFormat="false" ht="14.5" hidden="false" customHeight="false" outlineLevel="0" collapsed="false">
      <c r="A192" s="195" t="n">
        <v>44287</v>
      </c>
      <c r="B192" s="196" t="n">
        <v>0.215463098261307</v>
      </c>
      <c r="C192" s="207" t="n">
        <v>19.1085360419909</v>
      </c>
      <c r="E192" s="195" t="n">
        <v>44287</v>
      </c>
      <c r="F192" s="198" t="n">
        <v>0.332470900276218</v>
      </c>
      <c r="G192" s="209" t="n">
        <v>11.370610880102</v>
      </c>
      <c r="I192" s="195" t="n">
        <v>44287</v>
      </c>
      <c r="J192" s="200" t="n">
        <v>0.335428612843016</v>
      </c>
      <c r="K192" s="211" t="n">
        <v>18.3598781911932</v>
      </c>
      <c r="N192" s="226" t="n">
        <v>44287</v>
      </c>
      <c r="O192" s="202" t="n">
        <v>61.9503907891862</v>
      </c>
      <c r="P192" s="203" t="n">
        <v>46.0564201709164</v>
      </c>
      <c r="Q192" s="204" t="n">
        <v>36.4672268919191</v>
      </c>
      <c r="R192" s="205" t="n">
        <v>37.0366264511806</v>
      </c>
    </row>
    <row r="193" customFormat="false" ht="14.5" hidden="false" customHeight="false" outlineLevel="0" collapsed="false">
      <c r="A193" s="195" t="n">
        <v>44288</v>
      </c>
      <c r="B193" s="196" t="n">
        <v>0.220274002239859</v>
      </c>
      <c r="C193" s="207" t="n">
        <v>19.304237501333</v>
      </c>
      <c r="E193" s="195" t="n">
        <v>44288</v>
      </c>
      <c r="F193" s="198" t="n">
        <v>0.33426422220379</v>
      </c>
      <c r="G193" s="209" t="n">
        <v>11.6631807706032</v>
      </c>
      <c r="I193" s="195" t="n">
        <v>44288</v>
      </c>
      <c r="J193" s="200" t="n">
        <v>0.335609528931946</v>
      </c>
      <c r="K193" s="211" t="n">
        <v>18.6064717050062</v>
      </c>
      <c r="N193" s="226" t="n">
        <v>44288</v>
      </c>
      <c r="O193" s="202" t="n">
        <v>62.2213980066747</v>
      </c>
      <c r="P193" s="203" t="n">
        <v>46.4025664685089</v>
      </c>
      <c r="Q193" s="204" t="n">
        <v>36.7869033734073</v>
      </c>
      <c r="R193" s="205" t="n">
        <v>37.3914246841366</v>
      </c>
    </row>
    <row r="194" customFormat="false" ht="14.5" hidden="false" customHeight="false" outlineLevel="0" collapsed="false">
      <c r="A194" s="195" t="n">
        <v>44289</v>
      </c>
      <c r="B194" s="196" t="n">
        <v>0.22508490621841</v>
      </c>
      <c r="C194" s="207" t="n">
        <v>19.504162217074</v>
      </c>
      <c r="E194" s="195" t="n">
        <v>44289</v>
      </c>
      <c r="F194" s="198" t="n">
        <v>0.336057544131371</v>
      </c>
      <c r="G194" s="209" t="n">
        <v>11.9571402795869</v>
      </c>
      <c r="I194" s="195" t="n">
        <v>44289</v>
      </c>
      <c r="J194" s="200" t="n">
        <v>0.335790445020878</v>
      </c>
      <c r="K194" s="211" t="n">
        <v>18.8531466355153</v>
      </c>
      <c r="N194" s="226" t="n">
        <v>44289</v>
      </c>
      <c r="O194" s="202" t="n">
        <v>62.4924052241633</v>
      </c>
      <c r="P194" s="203" t="n">
        <v>46.7487127661013</v>
      </c>
      <c r="Q194" s="204" t="n">
        <v>37.1065798548955</v>
      </c>
      <c r="R194" s="205" t="n">
        <v>37.7462229170926</v>
      </c>
    </row>
    <row r="195" customFormat="false" ht="14.5" hidden="false" customHeight="false" outlineLevel="0" collapsed="false">
      <c r="A195" s="195" t="n">
        <v>44290</v>
      </c>
      <c r="B195" s="196" t="n">
        <v>0.229895810196967</v>
      </c>
      <c r="C195" s="207" t="n">
        <v>19.7083101892138</v>
      </c>
      <c r="E195" s="195" t="n">
        <v>44290</v>
      </c>
      <c r="F195" s="198" t="n">
        <v>0.337850866058953</v>
      </c>
      <c r="G195" s="209" t="n">
        <v>12.252489407053</v>
      </c>
      <c r="I195" s="195" t="n">
        <v>44290</v>
      </c>
      <c r="J195" s="200" t="n">
        <v>0.335971361109808</v>
      </c>
      <c r="K195" s="211" t="n">
        <v>19.0999029827205</v>
      </c>
      <c r="N195" s="226" t="n">
        <v>44290</v>
      </c>
      <c r="O195" s="202" t="n">
        <v>62.7634124416518</v>
      </c>
      <c r="P195" s="203" t="n">
        <v>47.0948590636938</v>
      </c>
      <c r="Q195" s="204" t="n">
        <v>37.4262563363837</v>
      </c>
      <c r="R195" s="205" t="n">
        <v>38.1010211500486</v>
      </c>
    </row>
    <row r="196" customFormat="false" ht="14.5" hidden="false" customHeight="false" outlineLevel="0" collapsed="false">
      <c r="A196" s="195" t="n">
        <v>44291</v>
      </c>
      <c r="B196" s="196" t="n">
        <v>0.234706714175521</v>
      </c>
      <c r="C196" s="207" t="n">
        <v>19.9166814177525</v>
      </c>
      <c r="E196" s="195" t="n">
        <v>44291</v>
      </c>
      <c r="F196" s="198" t="n">
        <v>0.339644187986525</v>
      </c>
      <c r="G196" s="209" t="n">
        <v>12.5492281530015</v>
      </c>
      <c r="I196" s="195" t="n">
        <v>44291</v>
      </c>
      <c r="J196" s="200" t="n">
        <v>0.336152277198737</v>
      </c>
      <c r="K196" s="211" t="n">
        <v>19.3467407466218</v>
      </c>
      <c r="N196" s="226" t="n">
        <v>44291</v>
      </c>
      <c r="O196" s="202" t="n">
        <v>63.0344196591404</v>
      </c>
      <c r="P196" s="203" t="n">
        <v>47.4395886281229</v>
      </c>
      <c r="Q196" s="204" t="n">
        <v>37.745932817872</v>
      </c>
      <c r="R196" s="205" t="n">
        <v>38.4558193830046</v>
      </c>
    </row>
    <row r="197" customFormat="false" ht="14.5" hidden="false" customHeight="false" outlineLevel="0" collapsed="false">
      <c r="A197" s="195" t="n">
        <v>44292</v>
      </c>
      <c r="B197" s="196" t="n">
        <v>0.239517618154068</v>
      </c>
      <c r="C197" s="207" t="n">
        <v>20.1292759026901</v>
      </c>
      <c r="E197" s="195" t="n">
        <v>44292</v>
      </c>
      <c r="F197" s="198" t="n">
        <v>0.341437509914106</v>
      </c>
      <c r="G197" s="209" t="n">
        <v>12.8473565174325</v>
      </c>
      <c r="I197" s="195" t="n">
        <v>44292</v>
      </c>
      <c r="J197" s="200" t="n">
        <v>0.336333193287669</v>
      </c>
      <c r="K197" s="211" t="n">
        <v>19.5936599272192</v>
      </c>
      <c r="N197" s="226" t="n">
        <v>44292</v>
      </c>
      <c r="O197" s="202" t="n">
        <v>63.3054268766289</v>
      </c>
      <c r="P197" s="203" t="n">
        <v>47.784318192552</v>
      </c>
      <c r="Q197" s="204" t="n">
        <v>38.0656092993602</v>
      </c>
      <c r="R197" s="205" t="n">
        <v>38.8106176159605</v>
      </c>
    </row>
    <row r="198" customFormat="false" ht="14.5" hidden="false" customHeight="false" outlineLevel="0" collapsed="false">
      <c r="A198" s="195" t="n">
        <v>44293</v>
      </c>
      <c r="B198" s="196" t="n">
        <v>0.244328522132628</v>
      </c>
      <c r="C198" s="207" t="n">
        <v>20.3460936440265</v>
      </c>
      <c r="E198" s="195" t="n">
        <v>44293</v>
      </c>
      <c r="F198" s="198" t="n">
        <v>0.343230831841685</v>
      </c>
      <c r="G198" s="209" t="n">
        <v>13.1468745003459</v>
      </c>
      <c r="I198" s="195" t="n">
        <v>44293</v>
      </c>
      <c r="J198" s="200" t="n">
        <v>0.336514109376598</v>
      </c>
      <c r="K198" s="211" t="n">
        <v>19.8406605245127</v>
      </c>
      <c r="N198" s="226" t="n">
        <v>44293</v>
      </c>
      <c r="O198" s="202" t="n">
        <v>63.5764340941175</v>
      </c>
      <c r="P198" s="203" t="n">
        <v>48.129047756981</v>
      </c>
      <c r="Q198" s="204" t="n">
        <v>38.3852857808484</v>
      </c>
      <c r="R198" s="205" t="n">
        <v>39.1654158489165</v>
      </c>
    </row>
    <row r="199" customFormat="false" ht="14.5" hidden="false" customHeight="false" outlineLevel="0" collapsed="false">
      <c r="A199" s="195" t="n">
        <v>44294</v>
      </c>
      <c r="B199" s="196" t="n">
        <v>0.249139426111178</v>
      </c>
      <c r="C199" s="207" t="n">
        <v>20.5671346417618</v>
      </c>
      <c r="E199" s="195" t="n">
        <v>44294</v>
      </c>
      <c r="F199" s="198" t="n">
        <v>0.345024153769261</v>
      </c>
      <c r="G199" s="209" t="n">
        <v>13.4477821017418</v>
      </c>
      <c r="I199" s="195" t="n">
        <v>44294</v>
      </c>
      <c r="J199" s="200" t="n">
        <v>0.336695025465527</v>
      </c>
      <c r="K199" s="211" t="n">
        <v>20.0877425385023</v>
      </c>
      <c r="N199" s="226" t="n">
        <v>44294</v>
      </c>
      <c r="O199" s="202" t="n">
        <v>63.847441311606</v>
      </c>
      <c r="P199" s="203" t="n">
        <v>48.4737773214101</v>
      </c>
      <c r="Q199" s="204" t="n">
        <v>38.7049622623366</v>
      </c>
      <c r="R199" s="205" t="n">
        <v>39.5202140818725</v>
      </c>
    </row>
    <row r="200" customFormat="false" ht="14.5" hidden="false" customHeight="false" outlineLevel="0" collapsed="false">
      <c r="A200" s="195" t="n">
        <v>44295</v>
      </c>
      <c r="B200" s="196" t="n">
        <v>0.253950330089734</v>
      </c>
      <c r="C200" s="207" t="n">
        <v>20.792398895896</v>
      </c>
      <c r="E200" s="195" t="n">
        <v>44295</v>
      </c>
      <c r="F200" s="198" t="n">
        <v>0.346817475696833</v>
      </c>
      <c r="G200" s="209" t="n">
        <v>13.7500793216201</v>
      </c>
      <c r="I200" s="195" t="n">
        <v>44295</v>
      </c>
      <c r="J200" s="200" t="n">
        <v>0.336875941554457</v>
      </c>
      <c r="K200" s="211" t="n">
        <v>20.334905969188</v>
      </c>
      <c r="N200" s="226" t="n">
        <v>44295</v>
      </c>
      <c r="O200" s="202" t="n">
        <v>64.1184485290946</v>
      </c>
      <c r="P200" s="203" t="n">
        <v>48.8185068858392</v>
      </c>
      <c r="Q200" s="204" t="n">
        <v>39.0246387438248</v>
      </c>
      <c r="R200" s="205" t="n">
        <v>39.8750123148285</v>
      </c>
    </row>
    <row r="201" customFormat="false" ht="14.5" hidden="false" customHeight="false" outlineLevel="0" collapsed="false">
      <c r="A201" s="195" t="n">
        <v>44296</v>
      </c>
      <c r="B201" s="196" t="n">
        <v>0.258761234068284</v>
      </c>
      <c r="C201" s="207" t="n">
        <v>21.021886406429</v>
      </c>
      <c r="E201" s="195" t="n">
        <v>44296</v>
      </c>
      <c r="F201" s="198" t="n">
        <v>0.348610797624417</v>
      </c>
      <c r="G201" s="209" t="n">
        <v>14.0537661599808</v>
      </c>
      <c r="I201" s="195" t="n">
        <v>44296</v>
      </c>
      <c r="J201" s="200" t="n">
        <v>0.337056857643388</v>
      </c>
      <c r="K201" s="211" t="n">
        <v>20.5821508165698</v>
      </c>
      <c r="N201" s="226" t="n">
        <v>44296</v>
      </c>
      <c r="O201" s="202" t="n">
        <v>64.3894557465831</v>
      </c>
      <c r="P201" s="203" t="n">
        <v>49.1440023840045</v>
      </c>
      <c r="Q201" s="204" t="n">
        <v>39.344315225313</v>
      </c>
      <c r="R201" s="205" t="n">
        <v>40.2298105477845</v>
      </c>
    </row>
    <row r="202" customFormat="false" ht="14.5" hidden="false" customHeight="false" outlineLevel="0" collapsed="false">
      <c r="A202" s="195" t="n">
        <v>44297</v>
      </c>
      <c r="B202" s="196" t="n">
        <v>0.263802487239656</v>
      </c>
      <c r="C202" s="207" t="n">
        <v>21.2557771828043</v>
      </c>
      <c r="E202" s="195" t="n">
        <v>44297</v>
      </c>
      <c r="F202" s="198" t="n">
        <v>0.353414902466971</v>
      </c>
      <c r="G202" s="209" t="n">
        <v>14.3616613808827</v>
      </c>
      <c r="I202" s="195" t="n">
        <v>44297</v>
      </c>
      <c r="J202" s="200" t="n">
        <v>0.337237773732317</v>
      </c>
      <c r="K202" s="211" t="n">
        <v>20.8294770806477</v>
      </c>
      <c r="N202" s="226" t="n">
        <v>44297</v>
      </c>
      <c r="O202" s="202" t="n">
        <v>64.6604629640717</v>
      </c>
      <c r="P202" s="203" t="n">
        <v>49.4694978821698</v>
      </c>
      <c r="Q202" s="204" t="n">
        <v>39.6555349821675</v>
      </c>
      <c r="R202" s="205" t="n">
        <v>40.5846087807404</v>
      </c>
    </row>
    <row r="203" customFormat="false" ht="14.5" hidden="false" customHeight="false" outlineLevel="0" collapsed="false">
      <c r="A203" s="195" t="n">
        <v>44298</v>
      </c>
      <c r="B203" s="196" t="n">
        <v>0.268843740411034</v>
      </c>
      <c r="C203" s="207" t="n">
        <v>21.494071225022</v>
      </c>
      <c r="E203" s="195" t="n">
        <v>44298</v>
      </c>
      <c r="F203" s="198" t="n">
        <v>0.358219007309496</v>
      </c>
      <c r="G203" s="209" t="n">
        <v>14.6737649843257</v>
      </c>
      <c r="I203" s="195" t="n">
        <v>44298</v>
      </c>
      <c r="J203" s="200" t="n">
        <v>0.337418689821247</v>
      </c>
      <c r="K203" s="211" t="n">
        <v>21.0768847614217</v>
      </c>
      <c r="N203" s="226" t="n">
        <v>44298</v>
      </c>
      <c r="O203" s="202" t="n">
        <v>64.9314701815603</v>
      </c>
      <c r="P203" s="203" t="n">
        <v>49.7949933803351</v>
      </c>
      <c r="Q203" s="204" t="n">
        <v>39.9667547390221</v>
      </c>
      <c r="R203" s="205" t="n">
        <v>40.9394070136964</v>
      </c>
    </row>
    <row r="204" customFormat="false" ht="14.5" hidden="false" customHeight="false" outlineLevel="0" collapsed="false">
      <c r="A204" s="195" t="n">
        <v>44299</v>
      </c>
      <c r="B204" s="196" t="n">
        <v>0.273884993582408</v>
      </c>
      <c r="C204" s="207" t="n">
        <v>21.7367685330819</v>
      </c>
      <c r="E204" s="195" t="n">
        <v>44299</v>
      </c>
      <c r="F204" s="198" t="n">
        <v>0.36302311215205</v>
      </c>
      <c r="G204" s="209" t="n">
        <v>14.9900769703098</v>
      </c>
      <c r="I204" s="195" t="n">
        <v>44299</v>
      </c>
      <c r="J204" s="200" t="n">
        <v>0.337599605910178</v>
      </c>
      <c r="K204" s="211" t="n">
        <v>21.3243738588918</v>
      </c>
      <c r="N204" s="226" t="n">
        <v>44299</v>
      </c>
      <c r="O204" s="202" t="n">
        <v>65.2024773990488</v>
      </c>
      <c r="P204" s="203" t="n">
        <v>50.1204888785004</v>
      </c>
      <c r="Q204" s="204" t="n">
        <v>40.2779744958766</v>
      </c>
      <c r="R204" s="205" t="n">
        <v>41.2942052466524</v>
      </c>
    </row>
    <row r="205" customFormat="false" ht="14.5" hidden="false" customHeight="false" outlineLevel="0" collapsed="false">
      <c r="A205" s="195" t="n">
        <v>44300</v>
      </c>
      <c r="B205" s="196" t="n">
        <v>0.278926246753783</v>
      </c>
      <c r="C205" s="207" t="n">
        <v>21.9838691069842</v>
      </c>
      <c r="E205" s="195" t="n">
        <v>44300</v>
      </c>
      <c r="F205" s="198" t="n">
        <v>0.367827216994584</v>
      </c>
      <c r="G205" s="209" t="n">
        <v>15.3105973388351</v>
      </c>
      <c r="I205" s="195" t="n">
        <v>44300</v>
      </c>
      <c r="J205" s="200" t="n">
        <v>0.337322917774868</v>
      </c>
      <c r="K205" s="211" t="n">
        <v>21.5716607672214</v>
      </c>
      <c r="N205" s="226" t="n">
        <v>44300</v>
      </c>
      <c r="O205" s="202" t="n">
        <v>65.4734846165374</v>
      </c>
      <c r="P205" s="203" t="n">
        <v>50.5663174892823</v>
      </c>
      <c r="Q205" s="204" t="n">
        <v>40.6768608793674</v>
      </c>
      <c r="R205" s="205" t="n">
        <v>41.6490034796084</v>
      </c>
    </row>
    <row r="206" customFormat="false" ht="14.5" hidden="false" customHeight="false" outlineLevel="0" collapsed="false">
      <c r="A206" s="195" t="n">
        <v>44301</v>
      </c>
      <c r="B206" s="196" t="n">
        <v>0.283967499925157</v>
      </c>
      <c r="C206" s="207" t="n">
        <v>22.2353729467288</v>
      </c>
      <c r="E206" s="195" t="n">
        <v>44301</v>
      </c>
      <c r="F206" s="198" t="n">
        <v>0.372631321837128</v>
      </c>
      <c r="G206" s="209" t="n">
        <v>15.6353260899015</v>
      </c>
      <c r="I206" s="195" t="n">
        <v>44301</v>
      </c>
      <c r="J206" s="200" t="n">
        <v>0.337046229639557</v>
      </c>
      <c r="K206" s="211" t="n">
        <v>21.8187454864106</v>
      </c>
      <c r="N206" s="226" t="n">
        <v>44301</v>
      </c>
      <c r="O206" s="202" t="n">
        <v>65.7444918340259</v>
      </c>
      <c r="P206" s="203" t="n">
        <v>51.0121461000641</v>
      </c>
      <c r="Q206" s="204" t="n">
        <v>41.0757472628582</v>
      </c>
      <c r="R206" s="205" t="n">
        <v>42.0038017125644</v>
      </c>
    </row>
    <row r="207" customFormat="false" ht="14.5" hidden="false" customHeight="false" outlineLevel="0" collapsed="false">
      <c r="A207" s="195" t="n">
        <v>44302</v>
      </c>
      <c r="B207" s="196" t="n">
        <v>0.288715804864652</v>
      </c>
      <c r="C207" s="207" t="n">
        <v>22.491014076896</v>
      </c>
      <c r="E207" s="195" t="n">
        <v>44302</v>
      </c>
      <c r="F207" s="198" t="n">
        <v>0.377435426679663</v>
      </c>
      <c r="G207" s="209" t="n">
        <v>15.9642632235091</v>
      </c>
      <c r="I207" s="195" t="n">
        <v>44302</v>
      </c>
      <c r="J207" s="200" t="n">
        <v>0.336769541504246</v>
      </c>
      <c r="K207" s="211" t="n">
        <v>22.0656280164594</v>
      </c>
      <c r="N207" s="226" t="n">
        <v>44302</v>
      </c>
      <c r="O207" s="202" t="n">
        <v>65.9230402672971</v>
      </c>
      <c r="P207" s="203" t="n">
        <v>51.4579747108459</v>
      </c>
      <c r="Q207" s="204" t="n">
        <v>41.474633646349</v>
      </c>
      <c r="R207" s="205" t="n">
        <v>42.351380354438</v>
      </c>
    </row>
    <row r="208" customFormat="false" ht="14.5" hidden="false" customHeight="false" outlineLevel="0" collapsed="false">
      <c r="A208" s="195" t="n">
        <v>44303</v>
      </c>
      <c r="B208" s="196" t="n">
        <v>0.293464109804148</v>
      </c>
      <c r="C208" s="207" t="n">
        <v>22.7507924974858</v>
      </c>
      <c r="E208" s="195" t="n">
        <v>44303</v>
      </c>
      <c r="F208" s="198" t="n">
        <v>0.382239531522212</v>
      </c>
      <c r="G208" s="209" t="n">
        <v>16.2974087396578</v>
      </c>
      <c r="I208" s="195" t="n">
        <v>44303</v>
      </c>
      <c r="J208" s="200" t="n">
        <v>0.336492853368935</v>
      </c>
      <c r="K208" s="211" t="n">
        <v>22.3123083573677</v>
      </c>
      <c r="N208" s="226" t="n">
        <v>44303</v>
      </c>
      <c r="O208" s="202" t="n">
        <v>66.1015887005682</v>
      </c>
      <c r="P208" s="203" t="n">
        <v>51.9038033216277</v>
      </c>
      <c r="Q208" s="204" t="n">
        <v>41.8735200298397</v>
      </c>
      <c r="R208" s="205" t="n">
        <v>42.6989589963116</v>
      </c>
    </row>
    <row r="209" customFormat="false" ht="14.5" hidden="false" customHeight="false" outlineLevel="0" collapsed="false">
      <c r="A209" s="195" t="n">
        <v>44304</v>
      </c>
      <c r="B209" s="196" t="n">
        <v>0.298212414743648</v>
      </c>
      <c r="C209" s="207" t="n">
        <v>23.0147082084982</v>
      </c>
      <c r="E209" s="195" t="n">
        <v>44304</v>
      </c>
      <c r="F209" s="198" t="n">
        <v>0.387043636364766</v>
      </c>
      <c r="G209" s="209" t="n">
        <v>16.6347626383476</v>
      </c>
      <c r="I209" s="195" t="n">
        <v>44304</v>
      </c>
      <c r="J209" s="200" t="n">
        <v>0.336216165233624</v>
      </c>
      <c r="K209" s="211" t="n">
        <v>22.5587865091356</v>
      </c>
      <c r="N209" s="226" t="n">
        <v>44304</v>
      </c>
      <c r="O209" s="202" t="n">
        <v>66.2801371338393</v>
      </c>
      <c r="P209" s="203" t="n">
        <v>52.3496319324096</v>
      </c>
      <c r="Q209" s="204" t="n">
        <v>42.3015559332208</v>
      </c>
      <c r="R209" s="205" t="n">
        <v>43.0289029597338</v>
      </c>
    </row>
    <row r="210" customFormat="false" ht="14.5" hidden="false" customHeight="false" outlineLevel="0" collapsed="false">
      <c r="A210" s="195" t="n">
        <v>44305</v>
      </c>
      <c r="B210" s="196" t="n">
        <v>0.302960719683147</v>
      </c>
      <c r="C210" s="207" t="n">
        <v>23.2827612099333</v>
      </c>
      <c r="E210" s="195" t="n">
        <v>44305</v>
      </c>
      <c r="F210" s="198" t="n">
        <v>0.391847741207291</v>
      </c>
      <c r="G210" s="209" t="n">
        <v>16.9763249195785</v>
      </c>
      <c r="I210" s="195" t="n">
        <v>44305</v>
      </c>
      <c r="J210" s="200" t="n">
        <v>0.335939477098314</v>
      </c>
      <c r="K210" s="211" t="n">
        <v>22.8050624717631</v>
      </c>
      <c r="N210" s="226" t="n">
        <v>44305</v>
      </c>
      <c r="O210" s="202" t="n">
        <v>66.4586855671104</v>
      </c>
      <c r="P210" s="203" t="n">
        <v>52.7954605431914</v>
      </c>
      <c r="Q210" s="204" t="n">
        <v>42.7295918366018</v>
      </c>
      <c r="R210" s="205" t="n">
        <v>43.3588469231559</v>
      </c>
    </row>
    <row r="211" customFormat="false" ht="14.5" hidden="false" customHeight="false" outlineLevel="0" collapsed="false">
      <c r="A211" s="195" t="n">
        <v>44306</v>
      </c>
      <c r="B211" s="196" t="n">
        <v>0.307709024622645</v>
      </c>
      <c r="C211" s="207" t="n">
        <v>23.5549515017909</v>
      </c>
      <c r="E211" s="195" t="n">
        <v>44306</v>
      </c>
      <c r="F211" s="198" t="n">
        <v>0.396651846049844</v>
      </c>
      <c r="G211" s="209" t="n">
        <v>17.3220955833507</v>
      </c>
      <c r="I211" s="195" t="n">
        <v>44306</v>
      </c>
      <c r="J211" s="200" t="n">
        <v>0.335662788963003</v>
      </c>
      <c r="K211" s="211" t="n">
        <v>23.0511362452501</v>
      </c>
      <c r="N211" s="226" t="n">
        <v>44306</v>
      </c>
      <c r="O211" s="202" t="n">
        <v>66.6372340003815</v>
      </c>
      <c r="P211" s="203" t="n">
        <v>53.2412891539732</v>
      </c>
      <c r="Q211" s="204" t="n">
        <v>43.1576277399829</v>
      </c>
      <c r="R211" s="205" t="n">
        <v>43.6887908865781</v>
      </c>
    </row>
    <row r="212" customFormat="false" ht="14.5" hidden="false" customHeight="false" outlineLevel="0" collapsed="false">
      <c r="A212" s="195" t="n">
        <v>44307</v>
      </c>
      <c r="B212" s="196" t="n">
        <v>0.312565193579387</v>
      </c>
      <c r="C212" s="207" t="n">
        <v>23.8313874388757</v>
      </c>
      <c r="E212" s="195" t="n">
        <v>44307</v>
      </c>
      <c r="F212" s="198" t="n">
        <v>0.401455950892379</v>
      </c>
      <c r="G212" s="209" t="n">
        <v>17.6720746296639</v>
      </c>
      <c r="I212" s="195" t="n">
        <v>44307</v>
      </c>
      <c r="J212" s="200" t="n">
        <v>0.335386100827692</v>
      </c>
      <c r="K212" s="211" t="n">
        <v>23.2970078295967</v>
      </c>
      <c r="N212" s="226" t="n">
        <v>44307</v>
      </c>
      <c r="O212" s="202" t="n">
        <v>66.843249287409</v>
      </c>
      <c r="P212" s="203" t="n">
        <v>53.687117764755</v>
      </c>
      <c r="Q212" s="204" t="n">
        <v>43.5856636433639</v>
      </c>
      <c r="R212" s="205" t="n">
        <v>44.0187348500003</v>
      </c>
    </row>
    <row r="213" customFormat="false" ht="14.5" hidden="false" customHeight="false" outlineLevel="0" collapsed="false">
      <c r="A213" s="195" t="n">
        <v>44308</v>
      </c>
      <c r="B213" s="196" t="n">
        <v>0.317421362536125</v>
      </c>
      <c r="C213" s="207" t="n">
        <v>24.1120690211876</v>
      </c>
      <c r="E213" s="195" t="n">
        <v>44308</v>
      </c>
      <c r="F213" s="198" t="n">
        <v>0.406260055734923</v>
      </c>
      <c r="G213" s="209" t="n">
        <v>18.0262620585182</v>
      </c>
      <c r="I213" s="195" t="n">
        <v>44308</v>
      </c>
      <c r="J213" s="200" t="n">
        <v>0.335109412692381</v>
      </c>
      <c r="K213" s="211" t="n">
        <v>23.5426772248029</v>
      </c>
      <c r="N213" s="226" t="n">
        <v>44308</v>
      </c>
      <c r="O213" s="202" t="n">
        <v>67.0492645744364</v>
      </c>
      <c r="P213" s="203" t="n">
        <v>54.1329463755369</v>
      </c>
      <c r="Q213" s="204" t="n">
        <v>44.013699546745</v>
      </c>
      <c r="R213" s="205" t="n">
        <v>44.3486788134224</v>
      </c>
    </row>
    <row r="214" customFormat="false" ht="14.5" hidden="false" customHeight="false" outlineLevel="0" collapsed="false">
      <c r="A214" s="195" t="n">
        <v>44309</v>
      </c>
      <c r="B214" s="196" t="n">
        <v>0.322277531492873</v>
      </c>
      <c r="C214" s="207" t="n">
        <v>24.3969962487266</v>
      </c>
      <c r="E214" s="195" t="n">
        <v>44309</v>
      </c>
      <c r="F214" s="198" t="n">
        <v>0.411064160577477</v>
      </c>
      <c r="G214" s="209" t="n">
        <v>18.3846578699138</v>
      </c>
      <c r="I214" s="195" t="n">
        <v>44309</v>
      </c>
      <c r="J214" s="200" t="n">
        <v>0.334832724557072</v>
      </c>
      <c r="K214" s="211" t="n">
        <v>23.7881444308686</v>
      </c>
      <c r="N214" s="226" t="n">
        <v>44309</v>
      </c>
      <c r="O214" s="202" t="n">
        <v>67.2552798614639</v>
      </c>
      <c r="P214" s="203" t="n">
        <v>54.5787749863187</v>
      </c>
      <c r="Q214" s="204" t="n">
        <v>44.441735450126</v>
      </c>
      <c r="R214" s="205" t="n">
        <v>44.6786227768446</v>
      </c>
    </row>
    <row r="215" customFormat="false" ht="14.5" hidden="false" customHeight="false" outlineLevel="0" collapsed="false">
      <c r="A215" s="195" t="n">
        <v>44310</v>
      </c>
      <c r="B215" s="196" t="n">
        <v>0.327133700449614</v>
      </c>
      <c r="C215" s="207" t="n">
        <v>24.6861691214928</v>
      </c>
      <c r="E215" s="195" t="n">
        <v>44310</v>
      </c>
      <c r="F215" s="198" t="n">
        <v>0.415868265420012</v>
      </c>
      <c r="G215" s="209" t="n">
        <v>18.7472620638504</v>
      </c>
      <c r="I215" s="195" t="n">
        <v>44310</v>
      </c>
      <c r="J215" s="200" t="n">
        <v>0.334556036421761</v>
      </c>
      <c r="K215" s="211" t="n">
        <v>24.0334094477939</v>
      </c>
      <c r="N215" s="226" t="n">
        <v>44310</v>
      </c>
      <c r="O215" s="202" t="n">
        <v>67.4612951484914</v>
      </c>
      <c r="P215" s="203" t="n">
        <v>55.0246035971005</v>
      </c>
      <c r="Q215" s="204" t="n">
        <v>44.869771353507</v>
      </c>
      <c r="R215" s="205" t="n">
        <v>45.0085667402668</v>
      </c>
    </row>
    <row r="216" customFormat="false" ht="14.5" hidden="false" customHeight="false" outlineLevel="0" collapsed="false">
      <c r="A216" s="195" t="n">
        <v>44311</v>
      </c>
      <c r="B216" s="196" t="n">
        <v>0.33198986940636</v>
      </c>
      <c r="C216" s="207" t="n">
        <v>24.979587639486</v>
      </c>
      <c r="E216" s="195" t="n">
        <v>44311</v>
      </c>
      <c r="F216" s="198" t="n">
        <v>0.420672370262556</v>
      </c>
      <c r="G216" s="209" t="n">
        <v>19.1140746403282</v>
      </c>
      <c r="I216" s="195" t="n">
        <v>44311</v>
      </c>
      <c r="J216" s="200" t="n">
        <v>0.33427934828645</v>
      </c>
      <c r="K216" s="211" t="n">
        <v>24.2784722755787</v>
      </c>
      <c r="N216" s="226" t="n">
        <v>44311</v>
      </c>
      <c r="O216" s="202" t="n">
        <v>67.6673104355188</v>
      </c>
      <c r="P216" s="203" t="n">
        <v>55.3734972004968</v>
      </c>
      <c r="Q216" s="204" t="n">
        <v>45.5082071608151</v>
      </c>
      <c r="R216" s="205" t="n">
        <v>45.3385107036889</v>
      </c>
    </row>
    <row r="217" customFormat="false" ht="14.5" hidden="false" customHeight="false" outlineLevel="0" collapsed="false">
      <c r="A217" s="195" t="n">
        <v>44312</v>
      </c>
      <c r="B217" s="196" t="n">
        <v>0.336846038363113</v>
      </c>
      <c r="C217" s="207" t="n">
        <v>25.2772518027064</v>
      </c>
      <c r="E217" s="195" t="n">
        <v>44312</v>
      </c>
      <c r="F217" s="198" t="n">
        <v>0.42547647510509</v>
      </c>
      <c r="G217" s="209" t="n">
        <v>19.4850955993471</v>
      </c>
      <c r="I217" s="195" t="n">
        <v>44312</v>
      </c>
      <c r="J217" s="200" t="n">
        <v>0.33400266015114</v>
      </c>
      <c r="K217" s="211" t="n">
        <v>24.5233329142232</v>
      </c>
      <c r="N217" s="226" t="n">
        <v>44312</v>
      </c>
      <c r="O217" s="202" t="n">
        <v>67.8733257225463</v>
      </c>
      <c r="P217" s="203" t="n">
        <v>55.7223908038931</v>
      </c>
      <c r="Q217" s="204" t="n">
        <v>46.1466429681231</v>
      </c>
      <c r="R217" s="205" t="n">
        <v>45.6684546671111</v>
      </c>
    </row>
    <row r="218" customFormat="false" ht="14.5" hidden="false" customHeight="false" outlineLevel="0" collapsed="false">
      <c r="A218" s="195" t="n">
        <v>44313</v>
      </c>
      <c r="B218" s="196" t="n">
        <v>0.341702207319853</v>
      </c>
      <c r="C218" s="207" t="n">
        <v>25.5791616111539</v>
      </c>
      <c r="E218" s="195" t="n">
        <v>44313</v>
      </c>
      <c r="F218" s="198" t="n">
        <v>0.430280579947644</v>
      </c>
      <c r="G218" s="209" t="n">
        <v>19.8603249409071</v>
      </c>
      <c r="I218" s="195" t="n">
        <v>44313</v>
      </c>
      <c r="J218" s="200" t="n">
        <v>0.333725972015829</v>
      </c>
      <c r="K218" s="211" t="n">
        <v>24.7679913637272</v>
      </c>
      <c r="N218" s="226" t="n">
        <v>44313</v>
      </c>
      <c r="O218" s="202" t="n">
        <v>68.0793410095737</v>
      </c>
      <c r="P218" s="203" t="n">
        <v>56.0712844072894</v>
      </c>
      <c r="Q218" s="204" t="n">
        <v>46.7850787754311</v>
      </c>
      <c r="R218" s="205" t="n">
        <v>45.9983986305333</v>
      </c>
    </row>
    <row r="219" customFormat="false" ht="14.5" hidden="false" customHeight="false" outlineLevel="0" collapsed="false">
      <c r="A219" s="195" t="n">
        <v>44314</v>
      </c>
      <c r="B219" s="196" t="n">
        <v>0.346558376276595</v>
      </c>
      <c r="C219" s="207" t="n">
        <v>25.8853170648285</v>
      </c>
      <c r="E219" s="195" t="n">
        <v>44314</v>
      </c>
      <c r="F219" s="198" t="n">
        <v>0.435084684790169</v>
      </c>
      <c r="G219" s="209" t="n">
        <v>20.2397626650083</v>
      </c>
      <c r="I219" s="195" t="n">
        <v>44314</v>
      </c>
      <c r="J219" s="200" t="n">
        <v>0.333449283880518</v>
      </c>
      <c r="K219" s="211" t="n">
        <v>25.0124476240907</v>
      </c>
      <c r="N219" s="226" t="n">
        <v>44314</v>
      </c>
      <c r="O219" s="202" t="n">
        <v>68.2853562966012</v>
      </c>
      <c r="P219" s="203" t="n">
        <v>56.4201780106857</v>
      </c>
      <c r="Q219" s="204" t="n">
        <v>47.4235145827392</v>
      </c>
      <c r="R219" s="205" t="n">
        <v>46.3169158655476</v>
      </c>
    </row>
    <row r="220" customFormat="false" ht="14.5" hidden="false" customHeight="false" outlineLevel="0" collapsed="false">
      <c r="A220" s="195" t="n">
        <v>44315</v>
      </c>
      <c r="B220" s="196" t="n">
        <v>0.351414545233338</v>
      </c>
      <c r="C220" s="207" t="n">
        <v>26.1957181637302</v>
      </c>
      <c r="E220" s="195" t="n">
        <v>44315</v>
      </c>
      <c r="F220" s="198" t="n">
        <v>0.439888789632723</v>
      </c>
      <c r="G220" s="209" t="n">
        <v>20.6234087716506</v>
      </c>
      <c r="I220" s="195" t="n">
        <v>44315</v>
      </c>
      <c r="J220" s="200" t="n">
        <v>0.333172595745207</v>
      </c>
      <c r="K220" s="211" t="n">
        <v>25.2567016953138</v>
      </c>
      <c r="N220" s="226" t="n">
        <v>44315</v>
      </c>
      <c r="O220" s="202" t="n">
        <v>68.4913715836286</v>
      </c>
      <c r="P220" s="203" t="n">
        <v>56.769071614082</v>
      </c>
      <c r="Q220" s="204" t="n">
        <v>48.0619503900472</v>
      </c>
      <c r="R220" s="205" t="n">
        <v>46.6354331005619</v>
      </c>
    </row>
    <row r="221" customFormat="false" ht="14.5" hidden="false" customHeight="false" outlineLevel="0" collapsed="false">
      <c r="A221" s="195" t="n">
        <v>44316</v>
      </c>
      <c r="B221" s="196" t="n">
        <v>0.356270714190108</v>
      </c>
      <c r="C221" s="207" t="n">
        <v>26.510364907859</v>
      </c>
      <c r="E221" s="195" t="n">
        <v>44316</v>
      </c>
      <c r="F221" s="198" t="n">
        <v>0.444692894475277</v>
      </c>
      <c r="G221" s="209" t="n">
        <v>21.0112632608341</v>
      </c>
      <c r="I221" s="195" t="n">
        <v>44316</v>
      </c>
      <c r="J221" s="200" t="n">
        <v>0.332895907609896</v>
      </c>
      <c r="K221" s="211" t="n">
        <v>25.5007535773965</v>
      </c>
      <c r="N221" s="226" t="n">
        <v>44316</v>
      </c>
      <c r="O221" s="202" t="n">
        <v>68.6973868706561</v>
      </c>
      <c r="P221" s="203" t="n">
        <v>57.1157344526998</v>
      </c>
      <c r="Q221" s="204" t="n">
        <v>48.4351946517806</v>
      </c>
      <c r="R221" s="205" t="n">
        <v>46.9539503355762</v>
      </c>
    </row>
    <row r="222" customFormat="false" ht="14.5" hidden="false" customHeight="false" outlineLevel="0" collapsed="false">
      <c r="A222" s="195" t="n">
        <v>44317</v>
      </c>
      <c r="B222" s="196" t="n">
        <v>0.365294183258101</v>
      </c>
      <c r="C222" s="207" t="n">
        <v>26.8332304486492</v>
      </c>
      <c r="E222" s="195" t="n">
        <v>44317</v>
      </c>
      <c r="F222" s="198" t="n">
        <v>0.449496999317811</v>
      </c>
      <c r="G222" s="209" t="n">
        <v>21.4033261325587</v>
      </c>
      <c r="I222" s="195" t="n">
        <v>44317</v>
      </c>
      <c r="J222" s="200" t="n">
        <v>0.332619219474586</v>
      </c>
      <c r="K222" s="211" t="n">
        <v>25.7446032703388</v>
      </c>
      <c r="N222" s="226" t="n">
        <v>44317</v>
      </c>
      <c r="O222" s="202" t="n">
        <v>68.9034021576835</v>
      </c>
      <c r="P222" s="203" t="n">
        <v>57.4623972913176</v>
      </c>
      <c r="Q222" s="204" t="n">
        <v>48.808438913514</v>
      </c>
      <c r="R222" s="205" t="n">
        <v>47.261447672994</v>
      </c>
    </row>
    <row r="223" customFormat="false" ht="14.5" hidden="false" customHeight="false" outlineLevel="0" collapsed="false">
      <c r="A223" s="195" t="n">
        <v>44318</v>
      </c>
      <c r="B223" s="196" t="n">
        <v>0.374317652326094</v>
      </c>
      <c r="C223" s="207" t="n">
        <v>27.1643147861007</v>
      </c>
      <c r="E223" s="195" t="n">
        <v>44318</v>
      </c>
      <c r="F223" s="198" t="n">
        <v>0.456910091926488</v>
      </c>
      <c r="G223" s="209" t="n">
        <v>21.8020311244735</v>
      </c>
      <c r="I223" s="195" t="n">
        <v>44318</v>
      </c>
      <c r="J223" s="200" t="n">
        <v>0.332342531339275</v>
      </c>
      <c r="K223" s="211" t="n">
        <v>25.9882507741406</v>
      </c>
      <c r="N223" s="226" t="n">
        <v>44318</v>
      </c>
      <c r="O223" s="202" t="n">
        <v>69.1096751356804</v>
      </c>
      <c r="P223" s="203" t="n">
        <v>57.8090601299354</v>
      </c>
      <c r="Q223" s="204" t="n">
        <v>49.1816831752474</v>
      </c>
      <c r="R223" s="205" t="n">
        <v>47.5689450104118</v>
      </c>
    </row>
    <row r="224" customFormat="false" ht="14.5" hidden="false" customHeight="false" outlineLevel="0" collapsed="false">
      <c r="A224" s="195" t="n">
        <v>44319</v>
      </c>
      <c r="B224" s="196" t="n">
        <v>0.38334112139411</v>
      </c>
      <c r="C224" s="207" t="n">
        <v>27.5036179202135</v>
      </c>
      <c r="E224" s="195" t="n">
        <v>44319</v>
      </c>
      <c r="F224" s="198" t="n">
        <v>0.464323184535184</v>
      </c>
      <c r="G224" s="209" t="n">
        <v>22.2073782365784</v>
      </c>
      <c r="I224" s="195" t="n">
        <v>44319</v>
      </c>
      <c r="J224" s="200" t="n">
        <v>0.332065843203965</v>
      </c>
      <c r="K224" s="211" t="n">
        <v>26.231696088802</v>
      </c>
      <c r="N224" s="226" t="n">
        <v>44319</v>
      </c>
      <c r="O224" s="202" t="n">
        <v>69.3159481136772</v>
      </c>
      <c r="P224" s="203" t="n">
        <v>58.1557229685531</v>
      </c>
      <c r="Q224" s="204" t="n">
        <v>49.5549274369808</v>
      </c>
      <c r="R224" s="205" t="n">
        <v>47.8764423478296</v>
      </c>
    </row>
    <row r="225" customFormat="false" ht="14.5" hidden="false" customHeight="false" outlineLevel="0" collapsed="false">
      <c r="A225" s="195" t="n">
        <v>44320</v>
      </c>
      <c r="B225" s="196" t="n">
        <v>0.394989138811901</v>
      </c>
      <c r="C225" s="207" t="n">
        <v>27.8535227475984</v>
      </c>
      <c r="E225" s="195" t="n">
        <v>44320</v>
      </c>
      <c r="F225" s="198" t="n">
        <v>0.471736277143881</v>
      </c>
      <c r="G225" s="209" t="n">
        <v>22.6193674688735</v>
      </c>
      <c r="I225" s="195" t="n">
        <v>44320</v>
      </c>
      <c r="J225" s="200" t="n">
        <v>0.33206769655713</v>
      </c>
      <c r="K225" s="211" t="n">
        <v>26.4751349210493</v>
      </c>
      <c r="N225" s="226" t="n">
        <v>44320</v>
      </c>
      <c r="O225" s="202" t="n">
        <v>69.5222210916741</v>
      </c>
      <c r="P225" s="203" t="n">
        <v>58.5023858071709</v>
      </c>
      <c r="Q225" s="204" t="n">
        <v>49.9281716987141</v>
      </c>
      <c r="R225" s="205" t="n">
        <v>48.1839396852474</v>
      </c>
    </row>
    <row r="226" customFormat="false" ht="14.5" hidden="false" customHeight="false" outlineLevel="0" collapsed="false">
      <c r="A226" s="195" t="n">
        <v>44321</v>
      </c>
      <c r="B226" s="196" t="n">
        <v>0.406637156229688</v>
      </c>
      <c r="C226" s="207" t="n">
        <v>28.2140292682552</v>
      </c>
      <c r="E226" s="195" t="n">
        <v>44321</v>
      </c>
      <c r="F226" s="198" t="n">
        <v>0.479149369752567</v>
      </c>
      <c r="G226" s="209" t="n">
        <v>23.0379988213588</v>
      </c>
      <c r="I226" s="195" t="n">
        <v>44321</v>
      </c>
      <c r="J226" s="200" t="n">
        <v>0.332069549910295</v>
      </c>
      <c r="K226" s="211" t="n">
        <v>26.7185672708826</v>
      </c>
      <c r="N226" s="226" t="n">
        <v>44321</v>
      </c>
      <c r="O226" s="202" t="n">
        <v>69.7284940696709</v>
      </c>
      <c r="P226" s="203" t="n">
        <v>58.8490486457887</v>
      </c>
      <c r="Q226" s="204" t="n">
        <v>50.3014159604475</v>
      </c>
      <c r="R226" s="205" t="n">
        <v>48.4914370226652</v>
      </c>
    </row>
    <row r="227" customFormat="false" ht="14.5" hidden="false" customHeight="false" outlineLevel="0" collapsed="false">
      <c r="A227" s="195" t="n">
        <v>44322</v>
      </c>
      <c r="B227" s="196" t="n">
        <v>0.418285173647499</v>
      </c>
      <c r="C227" s="207" t="n">
        <v>28.5851374821841</v>
      </c>
      <c r="E227" s="195" t="n">
        <v>44322</v>
      </c>
      <c r="F227" s="198" t="n">
        <v>0.486562462361263</v>
      </c>
      <c r="G227" s="209" t="n">
        <v>23.4632722940342</v>
      </c>
      <c r="I227" s="195" t="n">
        <v>44322</v>
      </c>
      <c r="J227" s="200" t="n">
        <v>0.332071403263461</v>
      </c>
      <c r="K227" s="211" t="n">
        <v>26.9619931383019</v>
      </c>
      <c r="N227" s="226" t="n">
        <v>44322</v>
      </c>
      <c r="O227" s="202" t="n">
        <v>69.9347670476678</v>
      </c>
      <c r="P227" s="203" t="n">
        <v>59.1957114844065</v>
      </c>
      <c r="Q227" s="204" t="n">
        <v>50.6746602221809</v>
      </c>
      <c r="R227" s="205" t="n">
        <v>48.7989343600829</v>
      </c>
    </row>
    <row r="228" customFormat="false" ht="14.5" hidden="false" customHeight="false" outlineLevel="0" collapsed="false">
      <c r="A228" s="195" t="n">
        <v>44323</v>
      </c>
      <c r="B228" s="196" t="n">
        <v>0.429933191065319</v>
      </c>
      <c r="C228" s="207" t="n">
        <v>28.966847389385</v>
      </c>
      <c r="E228" s="195" t="n">
        <v>44323</v>
      </c>
      <c r="F228" s="198" t="n">
        <v>0.493975554969959</v>
      </c>
      <c r="G228" s="209" t="n">
        <v>23.8951878868998</v>
      </c>
      <c r="I228" s="195" t="n">
        <v>44323</v>
      </c>
      <c r="J228" s="200" t="n">
        <v>0.332073256616626</v>
      </c>
      <c r="K228" s="211" t="n">
        <v>27.2054125233071</v>
      </c>
      <c r="N228" s="226" t="n">
        <v>44323</v>
      </c>
      <c r="O228" s="202" t="n">
        <v>70.1410400256646</v>
      </c>
      <c r="P228" s="203" t="n">
        <v>59.5423743230243</v>
      </c>
      <c r="Q228" s="204" t="n">
        <v>51.0479044839143</v>
      </c>
      <c r="R228" s="205" t="n">
        <v>49.1064316975007</v>
      </c>
    </row>
    <row r="229" customFormat="false" ht="14.5" hidden="false" customHeight="false" outlineLevel="0" collapsed="false">
      <c r="A229" s="195" t="n">
        <v>44324</v>
      </c>
      <c r="B229" s="196" t="n">
        <v>0.441581208483107</v>
      </c>
      <c r="C229" s="207" t="n">
        <v>29.3591589898579</v>
      </c>
      <c r="E229" s="195" t="n">
        <v>44324</v>
      </c>
      <c r="F229" s="198" t="n">
        <v>0.501388647578636</v>
      </c>
      <c r="G229" s="209" t="n">
        <v>24.3337455999555</v>
      </c>
      <c r="I229" s="195" t="n">
        <v>44324</v>
      </c>
      <c r="J229" s="200" t="n">
        <v>0.332075109969793</v>
      </c>
      <c r="K229" s="211" t="n">
        <v>27.4488254258982</v>
      </c>
      <c r="N229" s="226" t="n">
        <v>44324</v>
      </c>
      <c r="O229" s="202" t="n">
        <v>70.3473130036615</v>
      </c>
      <c r="P229" s="203" t="n">
        <v>59.889037161642</v>
      </c>
      <c r="Q229" s="204" t="n">
        <v>51.4211487456477</v>
      </c>
      <c r="R229" s="205" t="n">
        <v>49.4139290349185</v>
      </c>
    </row>
    <row r="230" customFormat="false" ht="14.5" hidden="false" customHeight="false" outlineLevel="0" collapsed="false">
      <c r="A230" s="195" t="n">
        <v>44325</v>
      </c>
      <c r="B230" s="196" t="n">
        <v>0.453229225900905</v>
      </c>
      <c r="C230" s="207" t="n">
        <v>29.7620722836028</v>
      </c>
      <c r="E230" s="195" t="n">
        <v>44325</v>
      </c>
      <c r="F230" s="198" t="n">
        <v>0.508801740187332</v>
      </c>
      <c r="G230" s="209" t="n">
        <v>24.7789454332015</v>
      </c>
      <c r="I230" s="195" t="n">
        <v>44325</v>
      </c>
      <c r="J230" s="200" t="n">
        <v>0.332076963322957</v>
      </c>
      <c r="K230" s="211" t="n">
        <v>27.6922318460754</v>
      </c>
      <c r="N230" s="226" t="n">
        <v>44325</v>
      </c>
      <c r="O230" s="202" t="n">
        <v>70.5535859816583</v>
      </c>
      <c r="P230" s="203" t="n">
        <v>60.2357000002598</v>
      </c>
      <c r="Q230" s="204" t="n">
        <v>51.7614117813098</v>
      </c>
      <c r="R230" s="205" t="n">
        <v>49.7214263723363</v>
      </c>
    </row>
    <row r="231" customFormat="false" ht="14.5" hidden="false" customHeight="false" outlineLevel="0" collapsed="false">
      <c r="A231" s="195" t="n">
        <v>44326</v>
      </c>
      <c r="B231" s="196" t="n">
        <v>0.464877243318713</v>
      </c>
      <c r="C231" s="207" t="n">
        <v>30.1755872706197</v>
      </c>
      <c r="E231" s="195" t="n">
        <v>44326</v>
      </c>
      <c r="F231" s="198" t="n">
        <v>0.516214832796029</v>
      </c>
      <c r="G231" s="209" t="n">
        <v>25.2307873866376</v>
      </c>
      <c r="I231" s="195" t="n">
        <v>44326</v>
      </c>
      <c r="J231" s="200" t="n">
        <v>0.332078816676126</v>
      </c>
      <c r="K231" s="211" t="n">
        <v>27.9356317838384</v>
      </c>
      <c r="N231" s="226" t="n">
        <v>44326</v>
      </c>
      <c r="O231" s="202" t="n">
        <v>70.7598589596551</v>
      </c>
      <c r="P231" s="203" t="n">
        <v>60.5823628388776</v>
      </c>
      <c r="Q231" s="204" t="n">
        <v>52.1016748169719</v>
      </c>
      <c r="R231" s="205" t="n">
        <v>50.0289237097541</v>
      </c>
    </row>
    <row r="232" customFormat="false" ht="14.5" hidden="false" customHeight="false" outlineLevel="0" collapsed="false">
      <c r="A232" s="195" t="n">
        <v>44327</v>
      </c>
      <c r="B232" s="196" t="n">
        <v>0.479160947002934</v>
      </c>
      <c r="C232" s="207" t="n">
        <v>30.601962663703</v>
      </c>
      <c r="E232" s="195" t="n">
        <v>44327</v>
      </c>
      <c r="F232" s="198" t="n">
        <v>0.523627925404725</v>
      </c>
      <c r="G232" s="209" t="n">
        <v>25.6892714602639</v>
      </c>
      <c r="I232" s="195" t="n">
        <v>44327</v>
      </c>
      <c r="J232" s="200" t="n">
        <v>0.333824866669563</v>
      </c>
      <c r="K232" s="211" t="n">
        <v>28.1806822896896</v>
      </c>
      <c r="N232" s="226" t="n">
        <v>44327</v>
      </c>
      <c r="O232" s="202" t="n">
        <v>70.966131937652</v>
      </c>
      <c r="P232" s="203" t="n">
        <v>60.9290256774954</v>
      </c>
      <c r="Q232" s="204" t="n">
        <v>52.4419378526339</v>
      </c>
      <c r="R232" s="205" t="n">
        <v>50.3364210471719</v>
      </c>
    </row>
    <row r="233" customFormat="false" ht="14.5" hidden="false" customHeight="false" outlineLevel="0" collapsed="false">
      <c r="A233" s="195" t="n">
        <v>44328</v>
      </c>
      <c r="B233" s="196" t="n">
        <v>0.493444650687171</v>
      </c>
      <c r="C233" s="207" t="n">
        <v>31.0411984628526</v>
      </c>
      <c r="E233" s="195" t="n">
        <v>44328</v>
      </c>
      <c r="F233" s="198" t="n">
        <v>0.531041018013411</v>
      </c>
      <c r="G233" s="209" t="n">
        <v>26.1543976540803</v>
      </c>
      <c r="I233" s="195" t="n">
        <v>44328</v>
      </c>
      <c r="J233" s="200" t="n">
        <v>0.335570916663009</v>
      </c>
      <c r="K233" s="211" t="n">
        <v>28.4273833636289</v>
      </c>
      <c r="N233" s="226" t="n">
        <v>44328</v>
      </c>
      <c r="O233" s="202" t="n">
        <v>71.1724049156488</v>
      </c>
      <c r="P233" s="203" t="n">
        <v>61.2756885161132</v>
      </c>
      <c r="Q233" s="204" t="n">
        <v>52.782200888296</v>
      </c>
      <c r="R233" s="205" t="n">
        <v>50.6439183845897</v>
      </c>
    </row>
    <row r="234" customFormat="false" ht="14.5" hidden="false" customHeight="false" outlineLevel="0" collapsed="false">
      <c r="A234" s="195" t="n">
        <v>44329</v>
      </c>
      <c r="B234" s="196" t="n">
        <v>0.507728354371416</v>
      </c>
      <c r="C234" s="207" t="n">
        <v>31.4932946680687</v>
      </c>
      <c r="E234" s="195" t="n">
        <v>44329</v>
      </c>
      <c r="F234" s="198" t="n">
        <v>0.538454110622098</v>
      </c>
      <c r="G234" s="209" t="n">
        <v>26.6261659680869</v>
      </c>
      <c r="I234" s="195" t="n">
        <v>44329</v>
      </c>
      <c r="J234" s="200" t="n">
        <v>0.337316966656456</v>
      </c>
      <c r="K234" s="211" t="n">
        <v>28.6757350056563</v>
      </c>
      <c r="N234" s="226" t="n">
        <v>44329</v>
      </c>
      <c r="O234" s="202" t="n">
        <v>71.3786778936457</v>
      </c>
      <c r="P234" s="203" t="n">
        <v>61.622351354731</v>
      </c>
      <c r="Q234" s="204" t="n">
        <v>53.1224639239581</v>
      </c>
      <c r="R234" s="205" t="n">
        <v>50.9514157220075</v>
      </c>
    </row>
    <row r="235" customFormat="false" ht="14.5" hidden="false" customHeight="false" outlineLevel="0" collapsed="false">
      <c r="A235" s="195" t="n">
        <v>44330</v>
      </c>
      <c r="B235" s="196" t="n">
        <v>0.522012058055644</v>
      </c>
      <c r="C235" s="207" t="n">
        <v>31.9582512793512</v>
      </c>
      <c r="E235" s="195" t="n">
        <v>44330</v>
      </c>
      <c r="F235" s="198" t="n">
        <v>0.545867203230794</v>
      </c>
      <c r="G235" s="209" t="n">
        <v>27.1045764022837</v>
      </c>
      <c r="I235" s="195" t="n">
        <v>44330</v>
      </c>
      <c r="J235" s="200" t="n">
        <v>0.338850086660843</v>
      </c>
      <c r="K235" s="211" t="n">
        <v>28.9256052497967</v>
      </c>
      <c r="N235" s="226" t="n">
        <v>44330</v>
      </c>
      <c r="O235" s="202" t="n">
        <v>71.5849508716425</v>
      </c>
      <c r="P235" s="203" t="n">
        <v>61.9690141933487</v>
      </c>
      <c r="Q235" s="204" t="n">
        <v>53.4627269596202</v>
      </c>
      <c r="R235" s="205" t="n">
        <v>51.2589130594253</v>
      </c>
    </row>
    <row r="236" customFormat="false" ht="14.5" hidden="false" customHeight="false" outlineLevel="0" collapsed="false">
      <c r="A236" s="195" t="n">
        <v>44331</v>
      </c>
      <c r="B236" s="196" t="n">
        <v>0.536295761739889</v>
      </c>
      <c r="C236" s="207" t="n">
        <v>32.4360682967</v>
      </c>
      <c r="E236" s="195" t="n">
        <v>44331</v>
      </c>
      <c r="F236" s="198" t="n">
        <v>0.553280295839519</v>
      </c>
      <c r="G236" s="209" t="n">
        <v>27.5896289566706</v>
      </c>
      <c r="I236" s="195" t="n">
        <v>44331</v>
      </c>
      <c r="J236" s="200" t="n">
        <v>0.340383206665242</v>
      </c>
      <c r="K236" s="211" t="n">
        <v>29.1769940960502</v>
      </c>
      <c r="N236" s="226" t="n">
        <v>44331</v>
      </c>
      <c r="O236" s="202" t="n">
        <v>71.7912238496394</v>
      </c>
      <c r="P236" s="203" t="n">
        <v>62.2383778600008</v>
      </c>
      <c r="Q236" s="204" t="n">
        <v>53.8029899952822</v>
      </c>
      <c r="R236" s="205" t="n">
        <v>51.5664103968431</v>
      </c>
    </row>
    <row r="237" customFormat="false" ht="14.5" hidden="false" customHeight="false" outlineLevel="0" collapsed="false">
      <c r="A237" s="195" t="n">
        <v>44332</v>
      </c>
      <c r="B237" s="196" t="n">
        <v>0.550397217075921</v>
      </c>
      <c r="C237" s="207" t="n">
        <v>32.926564921878</v>
      </c>
      <c r="E237" s="195" t="n">
        <v>44332</v>
      </c>
      <c r="F237" s="198" t="n">
        <v>0.545125721328589</v>
      </c>
      <c r="G237" s="209" t="n">
        <v>28.0669974430821</v>
      </c>
      <c r="I237" s="195" t="n">
        <v>44332</v>
      </c>
      <c r="J237" s="200" t="n">
        <v>0.341916326669639</v>
      </c>
      <c r="K237" s="211" t="n">
        <v>29.4299015444166</v>
      </c>
      <c r="N237" s="226" t="n">
        <v>44332</v>
      </c>
      <c r="O237" s="202" t="n">
        <v>71.9974968276362</v>
      </c>
      <c r="P237" s="203" t="n">
        <v>62.5077415266529</v>
      </c>
      <c r="Q237" s="204" t="n">
        <v>54.103072493736</v>
      </c>
      <c r="R237" s="205" t="n">
        <v>51.8739077342609</v>
      </c>
    </row>
    <row r="238" customFormat="false" ht="14.5" hidden="false" customHeight="false" outlineLevel="0" collapsed="false">
      <c r="A238" s="195" t="n">
        <v>44333</v>
      </c>
      <c r="B238" s="196" t="n">
        <v>0.564498672411935</v>
      </c>
      <c r="C238" s="207" t="n">
        <v>33.4297411548852</v>
      </c>
      <c r="E238" s="195" t="n">
        <v>44333</v>
      </c>
      <c r="F238" s="198" t="n">
        <v>0.536971146817734</v>
      </c>
      <c r="G238" s="209" t="n">
        <v>28.536681861518</v>
      </c>
      <c r="I238" s="195" t="n">
        <v>44333</v>
      </c>
      <c r="J238" s="200" t="n">
        <v>0.343449446674025</v>
      </c>
      <c r="K238" s="211" t="n">
        <v>29.684327594896</v>
      </c>
      <c r="N238" s="226" t="n">
        <v>44333</v>
      </c>
      <c r="O238" s="202" t="n">
        <v>72.2037698056331</v>
      </c>
      <c r="P238" s="203" t="n">
        <v>62.7817211460376</v>
      </c>
      <c r="Q238" s="204" t="n">
        <v>54.4031549921898</v>
      </c>
      <c r="R238" s="205" t="n">
        <v>52.1814050716787</v>
      </c>
    </row>
    <row r="239" customFormat="false" ht="14.5" hidden="false" customHeight="false" outlineLevel="0" collapsed="false">
      <c r="A239" s="195" t="n">
        <v>44334</v>
      </c>
      <c r="B239" s="196" t="n">
        <v>0.578600127747979</v>
      </c>
      <c r="C239" s="207" t="n">
        <v>33.9455969957216</v>
      </c>
      <c r="E239" s="195" t="n">
        <v>44334</v>
      </c>
      <c r="F239" s="198" t="n">
        <v>0.528816572306871</v>
      </c>
      <c r="G239" s="209" t="n">
        <v>28.9986822119786</v>
      </c>
      <c r="I239" s="195" t="n">
        <v>44334</v>
      </c>
      <c r="J239" s="200" t="n">
        <v>0.344982566678423</v>
      </c>
      <c r="K239" s="211" t="n">
        <v>29.9402722474884</v>
      </c>
      <c r="N239" s="226" t="n">
        <v>44334</v>
      </c>
      <c r="O239" s="202" t="n">
        <v>72.4100427836299</v>
      </c>
      <c r="P239" s="203" t="n">
        <v>63.0557007654223</v>
      </c>
      <c r="Q239" s="204" t="n">
        <v>54.7032374906436</v>
      </c>
      <c r="R239" s="205" t="n">
        <v>52.4889024090965</v>
      </c>
    </row>
    <row r="240" customFormat="false" ht="14.5" hidden="false" customHeight="false" outlineLevel="0" collapsed="false">
      <c r="A240" s="195" t="n">
        <v>44335</v>
      </c>
      <c r="B240" s="196" t="n">
        <v>0.589973686837595</v>
      </c>
      <c r="C240" s="207" t="n">
        <v>34.4715934647077</v>
      </c>
      <c r="E240" s="195" t="n">
        <v>44335</v>
      </c>
      <c r="F240" s="198" t="n">
        <v>0.520661997795931</v>
      </c>
      <c r="G240" s="209" t="n">
        <v>29.4529984944636</v>
      </c>
      <c r="I240" s="195" t="n">
        <v>44335</v>
      </c>
      <c r="J240" s="200" t="n">
        <v>0.34651568668282</v>
      </c>
      <c r="K240" s="211" t="n">
        <v>30.1977355021938</v>
      </c>
      <c r="N240" s="226" t="n">
        <v>44335</v>
      </c>
      <c r="O240" s="202" t="n">
        <v>72.6163157616268</v>
      </c>
      <c r="P240" s="203" t="n">
        <v>63.329680384807</v>
      </c>
      <c r="Q240" s="204" t="n">
        <v>54.9988234449181</v>
      </c>
      <c r="R240" s="205" t="n">
        <v>52.7963997465143</v>
      </c>
    </row>
    <row r="241" customFormat="false" ht="14.5" hidden="false" customHeight="false" outlineLevel="0" collapsed="false">
      <c r="A241" s="195" t="n">
        <v>44336</v>
      </c>
      <c r="B241" s="196" t="n">
        <v>0.601347245927214</v>
      </c>
      <c r="C241" s="207" t="n">
        <v>35.0077305618436</v>
      </c>
      <c r="E241" s="195" t="n">
        <v>44336</v>
      </c>
      <c r="F241" s="198" t="n">
        <v>0.512507423285077</v>
      </c>
      <c r="G241" s="209" t="n">
        <v>29.8996307089731</v>
      </c>
      <c r="I241" s="195" t="n">
        <v>44336</v>
      </c>
      <c r="J241" s="200" t="n">
        <v>0.348048806687209</v>
      </c>
      <c r="K241" s="211" t="n">
        <v>30.4567173590123</v>
      </c>
      <c r="N241" s="226" t="n">
        <v>44336</v>
      </c>
      <c r="O241" s="202" t="n">
        <v>72.8225887396236</v>
      </c>
      <c r="P241" s="203" t="n">
        <v>63.6036600041917</v>
      </c>
      <c r="Q241" s="204" t="n">
        <v>55.2944093991926</v>
      </c>
      <c r="R241" s="205" t="n">
        <v>53.103897083932</v>
      </c>
    </row>
    <row r="242" customFormat="false" ht="14.5" hidden="false" customHeight="false" outlineLevel="0" collapsed="false">
      <c r="A242" s="195" t="n">
        <v>44337</v>
      </c>
      <c r="B242" s="196" t="n">
        <v>0.605399824754799</v>
      </c>
      <c r="C242" s="207" t="n">
        <v>35.547096665559</v>
      </c>
      <c r="E242" s="195" t="n">
        <v>44337</v>
      </c>
      <c r="F242" s="198" t="n">
        <v>0.504352848774223</v>
      </c>
      <c r="G242" s="209" t="n">
        <v>30.3385788555072</v>
      </c>
      <c r="I242" s="195" t="n">
        <v>44337</v>
      </c>
      <c r="J242" s="200" t="n">
        <v>0.349581926691606</v>
      </c>
      <c r="K242" s="211" t="n">
        <v>30.7172178179437</v>
      </c>
      <c r="N242" s="226" t="n">
        <v>44337</v>
      </c>
      <c r="O242" s="202" t="n">
        <v>73.0452710340886</v>
      </c>
      <c r="P242" s="203" t="n">
        <v>63.8776396235764</v>
      </c>
      <c r="Q242" s="204" t="n">
        <v>55.5899953534671</v>
      </c>
      <c r="R242" s="205" t="n">
        <v>53.4113944213498</v>
      </c>
    </row>
    <row r="243" customFormat="false" ht="14.5" hidden="false" customHeight="false" outlineLevel="0" collapsed="false">
      <c r="A243" s="195" t="n">
        <v>44338</v>
      </c>
      <c r="B243" s="196" t="n">
        <v>0.609452403582363</v>
      </c>
      <c r="C243" s="207" t="n">
        <v>36.0896917758539</v>
      </c>
      <c r="E243" s="195" t="n">
        <v>44338</v>
      </c>
      <c r="F243" s="198" t="n">
        <v>0.496198274263293</v>
      </c>
      <c r="G243" s="209" t="n">
        <v>30.7698429340657</v>
      </c>
      <c r="I243" s="195" t="n">
        <v>44338</v>
      </c>
      <c r="J243" s="200" t="n">
        <v>0.351115046696004</v>
      </c>
      <c r="K243" s="211" t="n">
        <v>30.9792368789881</v>
      </c>
      <c r="N243" s="226" t="n">
        <v>44338</v>
      </c>
      <c r="O243" s="202" t="n">
        <v>73.2679533285536</v>
      </c>
      <c r="P243" s="203" t="n">
        <v>64.1792670053011</v>
      </c>
      <c r="Q243" s="204" t="n">
        <v>55.8855813077416</v>
      </c>
      <c r="R243" s="205" t="n">
        <v>53.7347748591488</v>
      </c>
    </row>
    <row r="244" customFormat="false" ht="14.5" hidden="false" customHeight="false" outlineLevel="0" collapsed="false">
      <c r="A244" s="195" t="n">
        <v>44339</v>
      </c>
      <c r="B244" s="196" t="n">
        <v>0.610078854704277</v>
      </c>
      <c r="C244" s="207" t="n">
        <v>36.6324052210966</v>
      </c>
      <c r="E244" s="195" t="n">
        <v>44339</v>
      </c>
      <c r="F244" s="198" t="n">
        <v>0.485707516231912</v>
      </c>
      <c r="G244" s="209" t="n">
        <v>31.19115334894</v>
      </c>
      <c r="I244" s="195" t="n">
        <v>44339</v>
      </c>
      <c r="J244" s="200" t="n">
        <v>0.352648166700392</v>
      </c>
      <c r="K244" s="211" t="n">
        <v>31.2427745421455</v>
      </c>
      <c r="N244" s="226" t="n">
        <v>44339</v>
      </c>
      <c r="O244" s="202" t="n">
        <v>73.4906356230185</v>
      </c>
      <c r="P244" s="203" t="n">
        <v>64.4808943870258</v>
      </c>
      <c r="Q244" s="204" t="n">
        <v>56.1811672620161</v>
      </c>
      <c r="R244" s="205" t="n">
        <v>54.0581552969478</v>
      </c>
    </row>
    <row r="245" customFormat="false" ht="14.5" hidden="false" customHeight="false" outlineLevel="0" collapsed="false">
      <c r="A245" s="195" t="n">
        <v>44340</v>
      </c>
      <c r="B245" s="196" t="n">
        <v>0.596676125130333</v>
      </c>
      <c r="C245" s="207" t="n">
        <v>37.1625083093444</v>
      </c>
      <c r="E245" s="195" t="n">
        <v>44340</v>
      </c>
      <c r="F245" s="198" t="n">
        <v>0.475216758200531</v>
      </c>
      <c r="G245" s="209" t="n">
        <v>31.60251010013</v>
      </c>
      <c r="I245" s="195" t="n">
        <v>44340</v>
      </c>
      <c r="J245" s="200" t="n">
        <v>0.354181286704787</v>
      </c>
      <c r="K245" s="211" t="n">
        <v>31.5078308074159</v>
      </c>
      <c r="N245" s="226" t="n">
        <v>44340</v>
      </c>
      <c r="O245" s="202" t="n">
        <v>73.7133179174835</v>
      </c>
      <c r="P245" s="203" t="n">
        <v>64.7825217687505</v>
      </c>
      <c r="Q245" s="204" t="n">
        <v>56.5200358367337</v>
      </c>
      <c r="R245" s="205" t="n">
        <v>54.3815357347468</v>
      </c>
    </row>
    <row r="246" customFormat="false" ht="14.5" hidden="false" customHeight="false" outlineLevel="0" collapsed="false">
      <c r="A246" s="195" t="n">
        <v>44341</v>
      </c>
      <c r="B246" s="196" t="n">
        <v>0.583273395556372</v>
      </c>
      <c r="C246" s="207" t="n">
        <v>37.6800010405973</v>
      </c>
      <c r="E246" s="195" t="n">
        <v>44341</v>
      </c>
      <c r="F246" s="198" t="n">
        <v>0.464726000169113</v>
      </c>
      <c r="G246" s="209" t="n">
        <v>32.0039131876358</v>
      </c>
      <c r="I246" s="195" t="n">
        <v>44341</v>
      </c>
      <c r="J246" s="200" t="n">
        <v>0.355714406709185</v>
      </c>
      <c r="K246" s="211" t="n">
        <v>31.7744056747994</v>
      </c>
      <c r="N246" s="226" t="n">
        <v>44341</v>
      </c>
      <c r="O246" s="202" t="n">
        <v>73.9360002119485</v>
      </c>
      <c r="P246" s="203" t="n">
        <v>65.0841491504752</v>
      </c>
      <c r="Q246" s="204" t="n">
        <v>56.8589044114513</v>
      </c>
      <c r="R246" s="205" t="n">
        <v>54.7049161725458</v>
      </c>
    </row>
    <row r="247" customFormat="false" ht="14.5" hidden="false" customHeight="false" outlineLevel="0" collapsed="false">
      <c r="A247" s="195" t="n">
        <v>44342</v>
      </c>
      <c r="B247" s="196" t="n">
        <v>0.574215158422723</v>
      </c>
      <c r="C247" s="207" t="n">
        <v>38.1891789070051</v>
      </c>
      <c r="E247" s="195" t="n">
        <v>44342</v>
      </c>
      <c r="F247" s="198" t="n">
        <v>0.463550502856217</v>
      </c>
      <c r="G247" s="209" t="n">
        <v>32.4039350055635</v>
      </c>
      <c r="I247" s="195" t="n">
        <v>44342</v>
      </c>
      <c r="J247" s="200" t="n">
        <v>0.357247526713573</v>
      </c>
      <c r="K247" s="211" t="n">
        <v>32.0424991442958</v>
      </c>
      <c r="N247" s="226" t="n">
        <v>44342</v>
      </c>
      <c r="O247" s="202" t="n">
        <v>74.1586825064135</v>
      </c>
      <c r="P247" s="203" t="n">
        <v>65.3857765321999</v>
      </c>
      <c r="Q247" s="204" t="n">
        <v>57.1977729861689</v>
      </c>
      <c r="R247" s="205" t="n">
        <v>55.0282966103448</v>
      </c>
    </row>
    <row r="248" customFormat="false" ht="14.5" hidden="false" customHeight="false" outlineLevel="0" collapsed="false">
      <c r="A248" s="195" t="n">
        <v>44343</v>
      </c>
      <c r="B248" s="196" t="n">
        <v>0.584447044745809</v>
      </c>
      <c r="C248" s="207" t="n">
        <v>38.7075438599892</v>
      </c>
      <c r="E248" s="195" t="n">
        <v>44343</v>
      </c>
      <c r="F248" s="198" t="n">
        <v>0.462375005543313</v>
      </c>
      <c r="G248" s="209" t="n">
        <v>32.8025755539134</v>
      </c>
      <c r="I248" s="195" t="n">
        <v>44343</v>
      </c>
      <c r="J248" s="200" t="n">
        <v>0.358780646717971</v>
      </c>
      <c r="K248" s="211" t="n">
        <v>32.3121112159052</v>
      </c>
      <c r="N248" s="226" t="n">
        <v>44343</v>
      </c>
      <c r="O248" s="202" t="n">
        <v>74.3813648008784</v>
      </c>
      <c r="P248" s="203" t="n">
        <v>65.6874039139246</v>
      </c>
      <c r="Q248" s="204" t="n">
        <v>57.5366415608865</v>
      </c>
      <c r="R248" s="205" t="n">
        <v>55.3516770481438</v>
      </c>
    </row>
    <row r="249" customFormat="false" ht="14.5" hidden="false" customHeight="false" outlineLevel="0" collapsed="false">
      <c r="A249" s="195" t="n">
        <v>44344</v>
      </c>
      <c r="B249" s="196" t="n">
        <v>0.594678931068934</v>
      </c>
      <c r="C249" s="207" t="n">
        <v>39.2350958995497</v>
      </c>
      <c r="E249" s="195" t="n">
        <v>44344</v>
      </c>
      <c r="F249" s="198" t="n">
        <v>0.461199508230389</v>
      </c>
      <c r="G249" s="209" t="n">
        <v>33.1998348326852</v>
      </c>
      <c r="I249" s="195" t="n">
        <v>44344</v>
      </c>
      <c r="J249" s="200" t="n">
        <v>0.360313766722368</v>
      </c>
      <c r="K249" s="211" t="n">
        <v>32.5832418896277</v>
      </c>
      <c r="N249" s="226" t="n">
        <v>44344</v>
      </c>
      <c r="O249" s="202" t="n">
        <v>74.6040470953434</v>
      </c>
      <c r="P249" s="203" t="n">
        <v>65.9890312956493</v>
      </c>
      <c r="Q249" s="204" t="n">
        <v>57.8755101356041</v>
      </c>
      <c r="R249" s="205" t="n">
        <v>55.6750574859428</v>
      </c>
    </row>
    <row r="250" customFormat="false" ht="14.5" hidden="false" customHeight="false" outlineLevel="0" collapsed="false">
      <c r="A250" s="195" t="n">
        <v>44345</v>
      </c>
      <c r="B250" s="196" t="n">
        <v>0.604325306602682</v>
      </c>
      <c r="C250" s="207" t="n">
        <v>39.7714106143164</v>
      </c>
      <c r="E250" s="195" t="n">
        <v>44345</v>
      </c>
      <c r="F250" s="198" t="n">
        <v>0.460024010917484</v>
      </c>
      <c r="G250" s="209" t="n">
        <v>33.5957128418791</v>
      </c>
      <c r="I250" s="195" t="n">
        <v>44345</v>
      </c>
      <c r="J250" s="200" t="n">
        <v>0.361846886726757</v>
      </c>
      <c r="K250" s="211" t="n">
        <v>32.8558911654631</v>
      </c>
      <c r="N250" s="226" t="n">
        <v>44345</v>
      </c>
      <c r="O250" s="202" t="n">
        <v>74.8267293898084</v>
      </c>
      <c r="P250" s="203" t="n">
        <v>66.290658677374</v>
      </c>
      <c r="Q250" s="204" t="n">
        <v>58.1923912262741</v>
      </c>
      <c r="R250" s="205" t="n">
        <v>55.9984379237418</v>
      </c>
    </row>
    <row r="251" customFormat="false" ht="14.5" hidden="false" customHeight="false" outlineLevel="0" collapsed="false">
      <c r="A251" s="195" t="n">
        <v>44346</v>
      </c>
      <c r="B251" s="196" t="n">
        <v>0.613971682136418</v>
      </c>
      <c r="C251" s="207" t="n">
        <v>40.3164880042893</v>
      </c>
      <c r="E251" s="195" t="n">
        <v>44346</v>
      </c>
      <c r="F251" s="198" t="n">
        <v>0.458848513604579</v>
      </c>
      <c r="G251" s="209" t="n">
        <v>33.9902095814951</v>
      </c>
      <c r="I251" s="195" t="n">
        <v>44346</v>
      </c>
      <c r="J251" s="200" t="n">
        <v>0.363380006731154</v>
      </c>
      <c r="K251" s="211" t="n">
        <v>33.1300590434115</v>
      </c>
      <c r="N251" s="226" t="n">
        <v>44346</v>
      </c>
      <c r="O251" s="202" t="n">
        <v>75.0494116842734</v>
      </c>
      <c r="P251" s="203" t="n">
        <v>66.5922860590987</v>
      </c>
      <c r="Q251" s="204" t="n">
        <v>58.5092723169442</v>
      </c>
      <c r="R251" s="205" t="n">
        <v>56.3218183615407</v>
      </c>
    </row>
    <row r="252" customFormat="false" ht="14.5" hidden="false" customHeight="false" outlineLevel="0" collapsed="false">
      <c r="A252" s="195" t="n">
        <v>44347</v>
      </c>
      <c r="B252" s="196" t="n">
        <v>0.62832459114722</v>
      </c>
      <c r="C252" s="207" t="n">
        <v>40.8749815192977</v>
      </c>
      <c r="E252" s="195" t="n">
        <v>44347</v>
      </c>
      <c r="F252" s="198" t="n">
        <v>0.457673016291684</v>
      </c>
      <c r="G252" s="209" t="n">
        <v>34.3833250515331</v>
      </c>
      <c r="I252" s="195" t="n">
        <v>44347</v>
      </c>
      <c r="J252" s="200" t="n">
        <v>0.364913126735549</v>
      </c>
      <c r="K252" s="211" t="n">
        <v>33.405745523473</v>
      </c>
      <c r="N252" s="226" t="n">
        <v>44347</v>
      </c>
      <c r="O252" s="202" t="n">
        <v>75.2720939787383</v>
      </c>
      <c r="P252" s="203" t="n">
        <v>66.8939134408234</v>
      </c>
      <c r="Q252" s="204" t="n">
        <v>58.8261534076142</v>
      </c>
      <c r="R252" s="205" t="n">
        <v>56.6451987993397</v>
      </c>
    </row>
    <row r="253" customFormat="false" ht="14.5" hidden="false" customHeight="false" outlineLevel="0" collapsed="false">
      <c r="A253" s="195" t="n">
        <v>44348</v>
      </c>
      <c r="B253" s="196" t="n">
        <v>0.64267750015791</v>
      </c>
      <c r="C253" s="207" t="n">
        <v>41.4468911593415</v>
      </c>
      <c r="E253" s="195" t="n">
        <v>44348</v>
      </c>
      <c r="F253" s="198" t="n">
        <v>0.45649751897876</v>
      </c>
      <c r="G253" s="209" t="n">
        <v>34.7750592519932</v>
      </c>
      <c r="I253" s="195" t="n">
        <v>44348</v>
      </c>
      <c r="J253" s="200" t="n">
        <v>0.366446246739938</v>
      </c>
      <c r="K253" s="211" t="n">
        <v>33.6829506056474</v>
      </c>
      <c r="N253" s="226" t="n">
        <v>44348</v>
      </c>
      <c r="O253" s="202" t="n">
        <v>75.4947762732033</v>
      </c>
      <c r="P253" s="203" t="n">
        <v>67.2493270399856</v>
      </c>
      <c r="Q253" s="204" t="n">
        <v>59.1430344982843</v>
      </c>
      <c r="R253" s="205" t="n">
        <v>56.9685792371387</v>
      </c>
    </row>
    <row r="254" customFormat="false" ht="14.5" hidden="false" customHeight="false" outlineLevel="0" collapsed="false">
      <c r="A254" s="195" t="n">
        <v>44349</v>
      </c>
      <c r="B254" s="196" t="n">
        <v>0.664195000298314</v>
      </c>
      <c r="C254" s="207" t="n">
        <v>42.0387835389526</v>
      </c>
      <c r="E254" s="195" t="n">
        <v>44349</v>
      </c>
      <c r="F254" s="198" t="n">
        <v>0.455322021665855</v>
      </c>
      <c r="G254" s="209" t="n">
        <v>35.1654121828753</v>
      </c>
      <c r="I254" s="195" t="n">
        <v>44349</v>
      </c>
      <c r="J254" s="200" t="n">
        <v>0.367979366744335</v>
      </c>
      <c r="K254" s="211" t="n">
        <v>33.9616742899348</v>
      </c>
      <c r="N254" s="226" t="n">
        <v>44349</v>
      </c>
      <c r="O254" s="202" t="n">
        <v>75.7174585676683</v>
      </c>
      <c r="P254" s="203" t="n">
        <v>67.6047406391479</v>
      </c>
      <c r="Q254" s="204" t="n">
        <v>59.4599155889544</v>
      </c>
      <c r="R254" s="205" t="n">
        <v>57.2919596749377</v>
      </c>
    </row>
    <row r="255" customFormat="false" ht="14.5" hidden="false" customHeight="false" outlineLevel="0" collapsed="false">
      <c r="A255" s="195" t="n">
        <v>44350</v>
      </c>
      <c r="B255" s="196" t="n">
        <v>0.676661474521501</v>
      </c>
      <c r="C255" s="207" t="n">
        <v>42.6417097161521</v>
      </c>
      <c r="E255" s="195" t="n">
        <v>44350</v>
      </c>
      <c r="F255" s="198" t="n">
        <v>0.45414652435295</v>
      </c>
      <c r="G255" s="209" t="n">
        <v>35.5543838441794</v>
      </c>
      <c r="I255" s="195" t="n">
        <v>44350</v>
      </c>
      <c r="J255" s="200" t="n">
        <v>0.369512486748724</v>
      </c>
      <c r="K255" s="211" t="n">
        <v>34.2419165763353</v>
      </c>
      <c r="N255" s="226" t="n">
        <v>44350</v>
      </c>
      <c r="O255" s="202" t="n">
        <v>75.9401408621333</v>
      </c>
      <c r="P255" s="203" t="n">
        <v>67.9601542383101</v>
      </c>
      <c r="Q255" s="204" t="n">
        <v>59.7767966796244</v>
      </c>
      <c r="R255" s="205" t="n">
        <v>57.6153401127367</v>
      </c>
    </row>
    <row r="256" customFormat="false" ht="14.5" hidden="false" customHeight="false" outlineLevel="0" collapsed="false">
      <c r="A256" s="195" t="n">
        <v>44351</v>
      </c>
      <c r="B256" s="196" t="n">
        <v>0.684719416713913</v>
      </c>
      <c r="C256" s="207" t="n">
        <v>43.2517420597424</v>
      </c>
      <c r="E256" s="195" t="n">
        <v>44351</v>
      </c>
      <c r="F256" s="198" t="n">
        <v>0.452971027040036</v>
      </c>
      <c r="G256" s="209" t="n">
        <v>35.9419742359057</v>
      </c>
      <c r="I256" s="195" t="n">
        <v>44351</v>
      </c>
      <c r="J256" s="200" t="n">
        <v>0.371045606753121</v>
      </c>
      <c r="K256" s="211" t="n">
        <v>34.5236774648487</v>
      </c>
      <c r="N256" s="226" t="n">
        <v>44351</v>
      </c>
      <c r="O256" s="202" t="n">
        <v>76.1628231565982</v>
      </c>
      <c r="P256" s="203" t="n">
        <v>68.3155678374723</v>
      </c>
      <c r="Q256" s="204" t="n">
        <v>60.1033346300509</v>
      </c>
      <c r="R256" s="205" t="n">
        <v>57.9387205505357</v>
      </c>
    </row>
    <row r="257" customFormat="false" ht="14.5" hidden="false" customHeight="false" outlineLevel="0" collapsed="false">
      <c r="A257" s="195" t="n">
        <v>44352</v>
      </c>
      <c r="B257" s="196" t="n">
        <v>0.692777358906326</v>
      </c>
      <c r="C257" s="207" t="n">
        <v>43.8688805697235</v>
      </c>
      <c r="E257" s="195" t="n">
        <v>44352</v>
      </c>
      <c r="F257" s="198" t="n">
        <v>0.451795529727131</v>
      </c>
      <c r="G257" s="209" t="n">
        <v>36.3281833580539</v>
      </c>
      <c r="I257" s="195" t="n">
        <v>44352</v>
      </c>
      <c r="J257" s="200" t="n">
        <v>0.372578726757519</v>
      </c>
      <c r="K257" s="211" t="n">
        <v>34.8069569554752</v>
      </c>
      <c r="N257" s="226" t="n">
        <v>44352</v>
      </c>
      <c r="O257" s="202" t="n">
        <v>76.3855054510632</v>
      </c>
      <c r="P257" s="203" t="n">
        <v>68.6709814366346</v>
      </c>
      <c r="Q257" s="204" t="n">
        <v>60.4298725804773</v>
      </c>
      <c r="R257" s="205" t="n">
        <v>58.2621009883347</v>
      </c>
    </row>
    <row r="258" customFormat="false" ht="14.5" hidden="false" customHeight="false" outlineLevel="0" collapsed="false">
      <c r="A258" s="195" t="n">
        <v>44353</v>
      </c>
      <c r="B258" s="196" t="n">
        <v>0.699839244835406</v>
      </c>
      <c r="C258" s="207" t="n">
        <v>44.4923500267841</v>
      </c>
      <c r="E258" s="195" t="n">
        <v>44353</v>
      </c>
      <c r="F258" s="198" t="n">
        <v>0.450620032414226</v>
      </c>
      <c r="G258" s="209" t="n">
        <v>36.7130112106242</v>
      </c>
      <c r="I258" s="195" t="n">
        <v>44353</v>
      </c>
      <c r="J258" s="200" t="n">
        <v>0.374111846761907</v>
      </c>
      <c r="K258" s="211" t="n">
        <v>35.0917550482146</v>
      </c>
      <c r="N258" s="226" t="n">
        <v>44353</v>
      </c>
      <c r="O258" s="202" t="n">
        <v>76.6081877455282</v>
      </c>
      <c r="P258" s="203" t="n">
        <v>69.0263950357968</v>
      </c>
      <c r="Q258" s="204" t="n">
        <v>60.7564105309038</v>
      </c>
      <c r="R258" s="205" t="n">
        <v>58.5454878767061</v>
      </c>
    </row>
    <row r="259" customFormat="false" ht="14.5" hidden="false" customHeight="false" outlineLevel="0" collapsed="false">
      <c r="A259" s="195" t="n">
        <v>44354</v>
      </c>
      <c r="B259" s="196" t="n">
        <v>0.718124475321186</v>
      </c>
      <c r="C259" s="207" t="n">
        <v>45.1323333844784</v>
      </c>
      <c r="E259" s="195" t="n">
        <v>44354</v>
      </c>
      <c r="F259" s="198" t="n">
        <v>0.449444535101312</v>
      </c>
      <c r="G259" s="209" t="n">
        <v>37.0964577936166</v>
      </c>
      <c r="I259" s="195" t="n">
        <v>44354</v>
      </c>
      <c r="J259" s="200" t="n">
        <v>0.375644966766302</v>
      </c>
      <c r="K259" s="211" t="n">
        <v>35.378071743067</v>
      </c>
      <c r="N259" s="226" t="n">
        <v>44354</v>
      </c>
      <c r="O259" s="202" t="n">
        <v>76.8308700399931</v>
      </c>
      <c r="P259" s="203" t="n">
        <v>69.3537945769954</v>
      </c>
      <c r="Q259" s="204" t="n">
        <v>61.0829484813303</v>
      </c>
      <c r="R259" s="205" t="n">
        <v>58.8288747650776</v>
      </c>
    </row>
    <row r="260" customFormat="false" ht="14.5" hidden="false" customHeight="false" outlineLevel="0" collapsed="false">
      <c r="A260" s="195" t="n">
        <v>44355</v>
      </c>
      <c r="B260" s="196" t="n">
        <v>0.736409705806977</v>
      </c>
      <c r="C260" s="207" t="n">
        <v>45.7888306428065</v>
      </c>
      <c r="E260" s="195" t="n">
        <v>44355</v>
      </c>
      <c r="F260" s="198" t="n">
        <v>0.448269037788397</v>
      </c>
      <c r="G260" s="209" t="n">
        <v>37.478523107031</v>
      </c>
      <c r="I260" s="195" t="n">
        <v>44355</v>
      </c>
      <c r="J260" s="200" t="n">
        <v>0.3771780867707</v>
      </c>
      <c r="K260" s="211" t="n">
        <v>35.6659070400325</v>
      </c>
      <c r="N260" s="226" t="n">
        <v>44355</v>
      </c>
      <c r="O260" s="202" t="n">
        <v>77.0535523344581</v>
      </c>
      <c r="P260" s="203" t="n">
        <v>69.681194118194</v>
      </c>
      <c r="Q260" s="204" t="n">
        <v>61.4094864317567</v>
      </c>
      <c r="R260" s="205" t="n">
        <v>59.1122616534491</v>
      </c>
    </row>
    <row r="261" customFormat="false" ht="14.5" hidden="false" customHeight="false" outlineLevel="0" collapsed="false">
      <c r="A261" s="195" t="n">
        <v>44356</v>
      </c>
      <c r="B261" s="196" t="n">
        <v>0.754694936292646</v>
      </c>
      <c r="C261" s="207" t="n">
        <v>46.4618418017682</v>
      </c>
      <c r="E261" s="195" t="n">
        <v>44356</v>
      </c>
      <c r="F261" s="198" t="n">
        <v>0.447093540475502</v>
      </c>
      <c r="G261" s="209" t="n">
        <v>37.8592071508674</v>
      </c>
      <c r="I261" s="195" t="n">
        <v>44356</v>
      </c>
      <c r="J261" s="200" t="n">
        <v>0.378711206775088</v>
      </c>
      <c r="K261" s="211" t="n">
        <v>35.9552609391109</v>
      </c>
      <c r="N261" s="226" t="n">
        <v>44356</v>
      </c>
      <c r="O261" s="202" t="n">
        <v>77.2762346289231</v>
      </c>
      <c r="P261" s="203" t="n">
        <v>70.0085936593926</v>
      </c>
      <c r="Q261" s="204" t="n">
        <v>61.6800767987286</v>
      </c>
      <c r="R261" s="205" t="n">
        <v>59.3956485418206</v>
      </c>
    </row>
    <row r="262" customFormat="false" ht="14.5" hidden="false" customHeight="false" outlineLevel="0" collapsed="false">
      <c r="A262" s="195" t="n">
        <v>44357</v>
      </c>
      <c r="B262" s="196" t="n">
        <v>0.761756822221633</v>
      </c>
      <c r="C262" s="207" t="n">
        <v>47.1411839078094</v>
      </c>
      <c r="E262" s="195" t="n">
        <v>44357</v>
      </c>
      <c r="F262" s="198" t="n">
        <v>0.445918043162597</v>
      </c>
      <c r="G262" s="209" t="n">
        <v>38.2385099251259</v>
      </c>
      <c r="I262" s="195" t="n">
        <v>44357</v>
      </c>
      <c r="J262" s="200" t="n">
        <v>0.380244326779486</v>
      </c>
      <c r="K262" s="211" t="n">
        <v>36.2461334403024</v>
      </c>
      <c r="N262" s="226" t="n">
        <v>44357</v>
      </c>
      <c r="O262" s="202" t="n">
        <v>77.4989169233881</v>
      </c>
      <c r="P262" s="203" t="n">
        <v>70.3359932005912</v>
      </c>
      <c r="Q262" s="204" t="n">
        <v>61.9506671657005</v>
      </c>
      <c r="R262" s="205" t="n">
        <v>59.679035430192</v>
      </c>
    </row>
    <row r="263" customFormat="false" ht="14.5" hidden="false" customHeight="false" outlineLevel="0" collapsed="false">
      <c r="A263" s="195" t="n">
        <v>44358</v>
      </c>
      <c r="B263" s="196" t="n">
        <v>0.813728941278392</v>
      </c>
      <c r="C263" s="207" t="n">
        <v>47.8709228917266</v>
      </c>
      <c r="E263" s="195" t="n">
        <v>44358</v>
      </c>
      <c r="F263" s="198" t="n">
        <v>0.444742545849683</v>
      </c>
      <c r="G263" s="209" t="n">
        <v>38.6164314298064</v>
      </c>
      <c r="I263" s="195" t="n">
        <v>44358</v>
      </c>
      <c r="J263" s="200" t="n">
        <v>0.381777446783884</v>
      </c>
      <c r="K263" s="211" t="n">
        <v>36.5385245436068</v>
      </c>
      <c r="N263" s="226" t="n">
        <v>44358</v>
      </c>
      <c r="O263" s="202" t="n">
        <v>77.8882811448252</v>
      </c>
      <c r="P263" s="203" t="n">
        <v>70.6633927417898</v>
      </c>
      <c r="Q263" s="204" t="n">
        <v>62.2212575326724</v>
      </c>
      <c r="R263" s="205" t="n">
        <v>59.9411696589131</v>
      </c>
    </row>
    <row r="264" customFormat="false" ht="14.5" hidden="false" customHeight="false" outlineLevel="0" collapsed="false">
      <c r="A264" s="195" t="n">
        <v>44359</v>
      </c>
      <c r="B264" s="196" t="n">
        <v>0.865701060335303</v>
      </c>
      <c r="C264" s="207" t="n">
        <v>48.6510587535202</v>
      </c>
      <c r="E264" s="195" t="n">
        <v>44359</v>
      </c>
      <c r="F264" s="198" t="n">
        <v>0.443567048536769</v>
      </c>
      <c r="G264" s="209" t="n">
        <v>38.992971664909</v>
      </c>
      <c r="I264" s="195" t="n">
        <v>44359</v>
      </c>
      <c r="J264" s="200" t="n">
        <v>0.383310566788281</v>
      </c>
      <c r="K264" s="211" t="n">
        <v>36.8324342490243</v>
      </c>
      <c r="N264" s="226" t="n">
        <v>44359</v>
      </c>
      <c r="O264" s="202" t="n">
        <v>78.2776453662623</v>
      </c>
      <c r="P264" s="203" t="n">
        <v>70.9907922829884</v>
      </c>
      <c r="Q264" s="204" t="n">
        <v>62.4918478996443</v>
      </c>
      <c r="R264" s="205" t="n">
        <v>60.2033038876341</v>
      </c>
    </row>
    <row r="265" customFormat="false" ht="14.5" hidden="false" customHeight="false" outlineLevel="0" collapsed="false">
      <c r="A265" s="195" t="n">
        <v>44360</v>
      </c>
      <c r="B265" s="196" t="n">
        <v>0.876943562764588</v>
      </c>
      <c r="C265" s="207" t="n">
        <v>49.4413212542843</v>
      </c>
      <c r="E265" s="195" t="n">
        <v>44360</v>
      </c>
      <c r="F265" s="198" t="n">
        <v>0.441605468544547</v>
      </c>
      <c r="G265" s="209" t="n">
        <v>39.3673669533252</v>
      </c>
      <c r="I265" s="195" t="n">
        <v>44360</v>
      </c>
      <c r="J265" s="200" t="n">
        <v>0.387882948693787</v>
      </c>
      <c r="K265" s="211" t="n">
        <v>37.1297461764346</v>
      </c>
      <c r="N265" s="226" t="n">
        <v>44360</v>
      </c>
      <c r="O265" s="202" t="n">
        <v>78.6670095876995</v>
      </c>
      <c r="P265" s="203" t="n">
        <v>71.318191824187</v>
      </c>
      <c r="Q265" s="204" t="n">
        <v>62.7624382666162</v>
      </c>
      <c r="R265" s="205" t="n">
        <v>60.4654381163552</v>
      </c>
    </row>
    <row r="266" customFormat="false" ht="14.5" hidden="false" customHeight="false" outlineLevel="0" collapsed="false">
      <c r="A266" s="195" t="n">
        <v>44361</v>
      </c>
      <c r="B266" s="196" t="n">
        <v>0.8881860651939</v>
      </c>
      <c r="C266" s="207" t="n">
        <v>50.2417103940189</v>
      </c>
      <c r="E266" s="195" t="n">
        <v>44361</v>
      </c>
      <c r="F266" s="198" t="n">
        <v>0.439643888552316</v>
      </c>
      <c r="G266" s="209" t="n">
        <v>39.739617295055</v>
      </c>
      <c r="I266" s="195" t="n">
        <v>44361</v>
      </c>
      <c r="J266" s="200" t="n">
        <v>0.392455330599274</v>
      </c>
      <c r="K266" s="211" t="n">
        <v>37.4304603258378</v>
      </c>
      <c r="N266" s="226" t="n">
        <v>44361</v>
      </c>
      <c r="O266" s="202" t="n">
        <v>79.0563738091366</v>
      </c>
      <c r="P266" s="203" t="n">
        <v>71.6455913653856</v>
      </c>
      <c r="Q266" s="204" t="n">
        <v>63.0330286335881</v>
      </c>
      <c r="R266" s="205" t="n">
        <v>60.7275723450763</v>
      </c>
    </row>
    <row r="267" customFormat="false" ht="14.5" hidden="false" customHeight="false" outlineLevel="0" collapsed="false">
      <c r="A267" s="195" t="n">
        <v>44362</v>
      </c>
      <c r="B267" s="196" t="n">
        <v>0.899428567623237</v>
      </c>
      <c r="C267" s="207" t="n">
        <v>51.052226172724</v>
      </c>
      <c r="E267" s="195" t="n">
        <v>44362</v>
      </c>
      <c r="F267" s="198" t="n">
        <v>0.437682308560094</v>
      </c>
      <c r="G267" s="209" t="n">
        <v>40.1097226900984</v>
      </c>
      <c r="I267" s="195" t="n">
        <v>44362</v>
      </c>
      <c r="J267" s="200" t="n">
        <v>0.397027712504771</v>
      </c>
      <c r="K267" s="211" t="n">
        <v>37.7345766972339</v>
      </c>
      <c r="N267" s="226" t="n">
        <v>44362</v>
      </c>
      <c r="O267" s="202" t="n">
        <v>79.4457380305737</v>
      </c>
      <c r="P267" s="203" t="n">
        <v>71.9729909065842</v>
      </c>
      <c r="Q267" s="204" t="n">
        <v>63.249264081864</v>
      </c>
      <c r="R267" s="205" t="n">
        <v>60.9897065737973</v>
      </c>
    </row>
    <row r="268" customFormat="false" ht="14.5" hidden="false" customHeight="false" outlineLevel="0" collapsed="false">
      <c r="A268" s="195" t="n">
        <v>44363</v>
      </c>
      <c r="B268" s="196" t="n">
        <v>0.898722040025857</v>
      </c>
      <c r="C268" s="207" t="n">
        <v>51.8625709262479</v>
      </c>
      <c r="E268" s="195" t="n">
        <v>44363</v>
      </c>
      <c r="F268" s="198" t="n">
        <v>0.435825312734058</v>
      </c>
      <c r="G268" s="209" t="n">
        <v>40.4784825843198</v>
      </c>
      <c r="I268" s="195" t="n">
        <v>44363</v>
      </c>
      <c r="J268" s="200" t="n">
        <v>0.401600094410276</v>
      </c>
      <c r="K268" s="211" t="n">
        <v>38.0420952906229</v>
      </c>
      <c r="N268" s="226" t="n">
        <v>44363</v>
      </c>
      <c r="O268" s="202" t="n">
        <v>79.8129472149859</v>
      </c>
      <c r="P268" s="203" t="n">
        <v>72.3003904477828</v>
      </c>
      <c r="Q268" s="204" t="n">
        <v>63.4654995301399</v>
      </c>
      <c r="R268" s="205" t="n">
        <v>61.2518408025184</v>
      </c>
    </row>
    <row r="269" customFormat="false" ht="14.5" hidden="false" customHeight="false" outlineLevel="0" collapsed="false">
      <c r="A269" s="195" t="n">
        <v>44364</v>
      </c>
      <c r="B269" s="196" t="n">
        <v>0.898015512428512</v>
      </c>
      <c r="C269" s="207" t="n">
        <v>52.6727446545905</v>
      </c>
      <c r="E269" s="195" t="n">
        <v>44364</v>
      </c>
      <c r="F269" s="198" t="n">
        <v>0.433968316907984</v>
      </c>
      <c r="G269" s="209" t="n">
        <v>40.8458969777191</v>
      </c>
      <c r="I269" s="195" t="n">
        <v>44364</v>
      </c>
      <c r="J269" s="200" t="n">
        <v>0.406172476315782</v>
      </c>
      <c r="K269" s="211" t="n">
        <v>38.3530161060048</v>
      </c>
      <c r="N269" s="226" t="n">
        <v>44364</v>
      </c>
      <c r="O269" s="202" t="n">
        <v>80.1801563993981</v>
      </c>
      <c r="P269" s="203" t="n">
        <v>72.6277899889814</v>
      </c>
      <c r="Q269" s="204" t="n">
        <v>63.6817349784158</v>
      </c>
      <c r="R269" s="205" t="n">
        <v>61.5139750312394</v>
      </c>
    </row>
    <row r="270" customFormat="false" ht="14.5" hidden="false" customHeight="false" outlineLevel="0" collapsed="false">
      <c r="A270" s="195" t="n">
        <v>44365</v>
      </c>
      <c r="B270" s="196" t="n">
        <v>0.89730898483097</v>
      </c>
      <c r="C270" s="207" t="n">
        <v>53.4827473577516</v>
      </c>
      <c r="E270" s="195" t="n">
        <v>44365</v>
      </c>
      <c r="F270" s="198" t="n">
        <v>0.432111321081929</v>
      </c>
      <c r="G270" s="209" t="n">
        <v>41.2119658702964</v>
      </c>
      <c r="I270" s="195" t="n">
        <v>44365</v>
      </c>
      <c r="J270" s="200" t="n">
        <v>0.410744858221269</v>
      </c>
      <c r="K270" s="211" t="n">
        <v>38.6673391433795</v>
      </c>
      <c r="N270" s="226" t="n">
        <v>44365</v>
      </c>
      <c r="O270" s="202" t="n">
        <v>80.5473655838103</v>
      </c>
      <c r="P270" s="203" t="n">
        <v>72.95518953018</v>
      </c>
      <c r="Q270" s="204" t="n">
        <v>63.8979704266917</v>
      </c>
      <c r="R270" s="205" t="n">
        <v>61.7761092599605</v>
      </c>
    </row>
    <row r="271" customFormat="false" ht="14.5" hidden="false" customHeight="false" outlineLevel="0" collapsed="false">
      <c r="A271" s="195" t="n">
        <v>44366</v>
      </c>
      <c r="B271" s="196" t="n">
        <v>0.787990146227177</v>
      </c>
      <c r="C271" s="207" t="n">
        <v>54.1851917319833</v>
      </c>
      <c r="E271" s="195" t="n">
        <v>44366</v>
      </c>
      <c r="F271" s="198" t="n">
        <v>0.430254325255911</v>
      </c>
      <c r="G271" s="209" t="n">
        <v>41.5766892620517</v>
      </c>
      <c r="I271" s="195" t="n">
        <v>44366</v>
      </c>
      <c r="J271" s="200" t="n">
        <v>0.41751216174654</v>
      </c>
      <c r="K271" s="211" t="n">
        <v>38.9871496584393</v>
      </c>
      <c r="N271" s="226" t="n">
        <v>44366</v>
      </c>
      <c r="O271" s="202" t="n">
        <v>80.9145747682225</v>
      </c>
      <c r="P271" s="203" t="n">
        <v>73.1931782164175</v>
      </c>
      <c r="Q271" s="204" t="n">
        <v>64.1142058749676</v>
      </c>
      <c r="R271" s="205" t="n">
        <v>62.0382434886815</v>
      </c>
    </row>
    <row r="272" customFormat="false" ht="14.5" hidden="false" customHeight="false" outlineLevel="0" collapsed="false">
      <c r="A272" s="195" t="n">
        <v>44367</v>
      </c>
      <c r="B272" s="196" t="n">
        <v>0.787283618629785</v>
      </c>
      <c r="C272" s="207" t="n">
        <v>54.8874650810337</v>
      </c>
      <c r="E272" s="195" t="n">
        <v>44367</v>
      </c>
      <c r="F272" s="198" t="n">
        <v>0.428397329429837</v>
      </c>
      <c r="G272" s="209" t="n">
        <v>41.9400671529849</v>
      </c>
      <c r="I272" s="195" t="n">
        <v>44367</v>
      </c>
      <c r="J272" s="200" t="n">
        <v>0.424279465271813</v>
      </c>
      <c r="K272" s="211" t="n">
        <v>39.3124476511839</v>
      </c>
      <c r="N272" s="226" t="n">
        <v>44367</v>
      </c>
      <c r="O272" s="202" t="n">
        <v>81.2817839526347</v>
      </c>
      <c r="P272" s="203" t="n">
        <v>73.431166902655</v>
      </c>
      <c r="Q272" s="204" t="n">
        <v>64.3304413232435</v>
      </c>
      <c r="R272" s="205" t="n">
        <v>62.3003777174026</v>
      </c>
    </row>
    <row r="273" customFormat="false" ht="14.5" hidden="false" customHeight="false" outlineLevel="0" collapsed="false">
      <c r="A273" s="195" t="n">
        <v>44368</v>
      </c>
      <c r="B273" s="196" t="n">
        <v>0.773928253810942</v>
      </c>
      <c r="C273" s="207" t="n">
        <v>55.5777011460538</v>
      </c>
      <c r="E273" s="195" t="n">
        <v>44368</v>
      </c>
      <c r="F273" s="198" t="n">
        <v>0.426540333603782</v>
      </c>
      <c r="G273" s="209" t="n">
        <v>42.302099543096</v>
      </c>
      <c r="I273" s="195" t="n">
        <v>44368</v>
      </c>
      <c r="J273" s="200" t="n">
        <v>0.431046768797084</v>
      </c>
      <c r="K273" s="211" t="n">
        <v>39.6432331216135</v>
      </c>
      <c r="N273" s="226" t="n">
        <v>44368</v>
      </c>
      <c r="O273" s="202" t="n">
        <v>81.456041944976</v>
      </c>
      <c r="P273" s="203" t="n">
        <v>73.6691555888925</v>
      </c>
      <c r="Q273" s="204" t="n">
        <v>64.5466767715194</v>
      </c>
      <c r="R273" s="205" t="n">
        <v>62.6385692769507</v>
      </c>
    </row>
    <row r="274" customFormat="false" ht="14.5" hidden="false" customHeight="false" outlineLevel="0" collapsed="false">
      <c r="A274" s="195" t="n">
        <v>44369</v>
      </c>
      <c r="B274" s="196" t="n">
        <v>0.760572888992074</v>
      </c>
      <c r="C274" s="207" t="n">
        <v>56.2558999270438</v>
      </c>
      <c r="E274" s="195" t="n">
        <v>44369</v>
      </c>
      <c r="F274" s="198" t="n">
        <v>0.424683337777727</v>
      </c>
      <c r="G274" s="209" t="n">
        <v>42.6627864323852</v>
      </c>
      <c r="I274" s="195" t="n">
        <v>44369</v>
      </c>
      <c r="J274" s="200" t="n">
        <v>0.437814072322299</v>
      </c>
      <c r="K274" s="211" t="n">
        <v>39.9795060697281</v>
      </c>
      <c r="N274" s="226" t="n">
        <v>44369</v>
      </c>
      <c r="O274" s="202" t="n">
        <v>81.6302999373173</v>
      </c>
      <c r="P274" s="203" t="n">
        <v>73.90714427513</v>
      </c>
      <c r="Q274" s="204" t="n">
        <v>64.7629122197953</v>
      </c>
      <c r="R274" s="205" t="n">
        <v>62.9767608364988</v>
      </c>
    </row>
    <row r="275" customFormat="false" ht="14.5" hidden="false" customHeight="false" outlineLevel="0" collapsed="false">
      <c r="A275" s="195" t="n">
        <v>44370</v>
      </c>
      <c r="B275" s="196" t="n">
        <v>0.747217524173211</v>
      </c>
      <c r="C275" s="207" t="n">
        <v>56.9220614240035</v>
      </c>
      <c r="E275" s="195" t="n">
        <v>44370</v>
      </c>
      <c r="F275" s="198" t="n">
        <v>0.422826341951672</v>
      </c>
      <c r="G275" s="209" t="n">
        <v>43.0221278208523</v>
      </c>
      <c r="I275" s="195" t="n">
        <v>44370</v>
      </c>
      <c r="J275" s="200" t="n">
        <v>0.444581375847571</v>
      </c>
      <c r="K275" s="211" t="n">
        <v>40.3212664955276</v>
      </c>
      <c r="N275" s="226" t="n">
        <v>44370</v>
      </c>
      <c r="O275" s="202" t="n">
        <v>81.8045579296586</v>
      </c>
      <c r="P275" s="203" t="n">
        <v>74.1451329613675</v>
      </c>
      <c r="Q275" s="204" t="n">
        <v>64.9791476680712</v>
      </c>
      <c r="R275" s="205" t="n">
        <v>63.3149523960469</v>
      </c>
    </row>
    <row r="276" customFormat="false" ht="14.5" hidden="false" customHeight="false" outlineLevel="0" collapsed="false">
      <c r="A276" s="195" t="n">
        <v>44371</v>
      </c>
      <c r="B276" s="196" t="n">
        <v>0.738320212440472</v>
      </c>
      <c r="C276" s="207" t="n">
        <v>57.5801546696709</v>
      </c>
      <c r="E276" s="195" t="n">
        <v>44371</v>
      </c>
      <c r="F276" s="198" t="n">
        <v>0.420969346125617</v>
      </c>
      <c r="G276" s="209" t="n">
        <v>43.3801237084973</v>
      </c>
      <c r="I276" s="195" t="n">
        <v>44371</v>
      </c>
      <c r="J276" s="200" t="n">
        <v>0.451348679372843</v>
      </c>
      <c r="K276" s="211" t="n">
        <v>40.668514399012</v>
      </c>
      <c r="N276" s="226" t="n">
        <v>44371</v>
      </c>
      <c r="O276" s="202" t="n">
        <v>81.9788159219999</v>
      </c>
      <c r="P276" s="203" t="n">
        <v>74.3996961990078</v>
      </c>
      <c r="Q276" s="204" t="n">
        <v>65.1953831163471</v>
      </c>
      <c r="R276" s="205" t="n">
        <v>63.653143955595</v>
      </c>
    </row>
    <row r="277" customFormat="false" ht="14.5" hidden="false" customHeight="false" outlineLevel="0" collapsed="false">
      <c r="A277" s="195" t="n">
        <v>44372</v>
      </c>
      <c r="B277" s="196" t="n">
        <v>0.729422900707709</v>
      </c>
      <c r="C277" s="207" t="n">
        <v>58.230179664046</v>
      </c>
      <c r="E277" s="195" t="n">
        <v>44372</v>
      </c>
      <c r="F277" s="198" t="n">
        <v>0.419112350299561</v>
      </c>
      <c r="G277" s="209" t="n">
        <v>43.7367740953204</v>
      </c>
      <c r="I277" s="195" t="n">
        <v>44372</v>
      </c>
      <c r="J277" s="200" t="n">
        <v>0.458115982898114</v>
      </c>
      <c r="K277" s="211" t="n">
        <v>41.0212497801814</v>
      </c>
      <c r="N277" s="226" t="n">
        <v>44372</v>
      </c>
      <c r="O277" s="202" t="n">
        <v>82.1530739143412</v>
      </c>
      <c r="P277" s="203" t="n">
        <v>74.6542594366481</v>
      </c>
      <c r="Q277" s="204" t="n">
        <v>65.411618564623</v>
      </c>
      <c r="R277" s="205" t="n">
        <v>63.9913355151431</v>
      </c>
    </row>
    <row r="278" customFormat="false" ht="14.5" hidden="false" customHeight="false" outlineLevel="0" collapsed="false">
      <c r="A278" s="195" t="n">
        <v>44373</v>
      </c>
      <c r="B278" s="196" t="n">
        <v>0.725292120082781</v>
      </c>
      <c r="C278" s="207" t="n">
        <v>58.8758461443181</v>
      </c>
      <c r="E278" s="195" t="n">
        <v>44373</v>
      </c>
      <c r="F278" s="198" t="n">
        <v>0.417255354473506</v>
      </c>
      <c r="G278" s="209" t="n">
        <v>44.0920789813213</v>
      </c>
      <c r="I278" s="195" t="n">
        <v>44373</v>
      </c>
      <c r="J278" s="200" t="n">
        <v>0.464883286423348</v>
      </c>
      <c r="K278" s="211" t="n">
        <v>41.3794726390357</v>
      </c>
      <c r="N278" s="226" t="n">
        <v>44373</v>
      </c>
      <c r="O278" s="202" t="n">
        <v>82.3273319066825</v>
      </c>
      <c r="P278" s="203" t="n">
        <v>74.9088226742884</v>
      </c>
      <c r="Q278" s="204" t="n">
        <v>65.6086788814621</v>
      </c>
      <c r="R278" s="205" t="n">
        <v>64.3295270746913</v>
      </c>
    </row>
    <row r="279" customFormat="false" ht="14.5" hidden="false" customHeight="false" outlineLevel="0" collapsed="false">
      <c r="A279" s="195" t="n">
        <v>44374</v>
      </c>
      <c r="B279" s="196" t="n">
        <v>0.721161339457744</v>
      </c>
      <c r="C279" s="207" t="n">
        <v>59.517154110487</v>
      </c>
      <c r="E279" s="195" t="n">
        <v>44374</v>
      </c>
      <c r="F279" s="198" t="n">
        <v>0.415398358647451</v>
      </c>
      <c r="G279" s="209" t="n">
        <v>44.4460383665003</v>
      </c>
      <c r="I279" s="195" t="n">
        <v>44374</v>
      </c>
      <c r="J279" s="200" t="n">
        <v>0.471650589948601</v>
      </c>
      <c r="K279" s="211" t="n">
        <v>41.743182975575</v>
      </c>
      <c r="N279" s="226" t="n">
        <v>44374</v>
      </c>
      <c r="O279" s="202" t="n">
        <v>82.5015898990238</v>
      </c>
      <c r="P279" s="203" t="n">
        <v>75.1633859119287</v>
      </c>
      <c r="Q279" s="204" t="n">
        <v>65.8057391983012</v>
      </c>
      <c r="R279" s="205" t="n">
        <v>64.6677186342394</v>
      </c>
    </row>
    <row r="280" customFormat="false" ht="14.5" hidden="false" customHeight="false" outlineLevel="0" collapsed="false">
      <c r="A280" s="195" t="n">
        <v>44375</v>
      </c>
      <c r="B280" s="196" t="n">
        <v>0.783318437620804</v>
      </c>
      <c r="C280" s="207" t="n">
        <v>60.214616664549</v>
      </c>
      <c r="E280" s="195" t="n">
        <v>44375</v>
      </c>
      <c r="F280" s="198" t="n">
        <v>0.413541362821396</v>
      </c>
      <c r="G280" s="209" t="n">
        <v>44.7986522508572</v>
      </c>
      <c r="I280" s="195" t="n">
        <v>44375</v>
      </c>
      <c r="J280" s="200" t="n">
        <v>0.478417893473872</v>
      </c>
      <c r="K280" s="211" t="n">
        <v>42.1123807897992</v>
      </c>
      <c r="N280" s="226" t="n">
        <v>44375</v>
      </c>
      <c r="O280" s="202" t="n">
        <v>82.6758478913651</v>
      </c>
      <c r="P280" s="203" t="n">
        <v>75.417949149569</v>
      </c>
      <c r="Q280" s="204" t="n">
        <v>66.0027995151402</v>
      </c>
      <c r="R280" s="205" t="n">
        <v>65.0059101937875</v>
      </c>
    </row>
    <row r="281" customFormat="false" ht="14.5" hidden="false" customHeight="false" outlineLevel="0" collapsed="false">
      <c r="A281" s="195" t="n">
        <v>44376</v>
      </c>
      <c r="B281" s="196" t="n">
        <v>0.849930750700704</v>
      </c>
      <c r="C281" s="207" t="n">
        <v>60.972362994902</v>
      </c>
      <c r="E281" s="195" t="n">
        <v>44376</v>
      </c>
      <c r="F281" s="198" t="n">
        <v>0.41168436699536</v>
      </c>
      <c r="G281" s="209" t="n">
        <v>45.149920634392</v>
      </c>
      <c r="I281" s="195" t="n">
        <v>44376</v>
      </c>
      <c r="J281" s="200" t="n">
        <v>0.485185196999107</v>
      </c>
      <c r="K281" s="211" t="n">
        <v>42.4870660817084</v>
      </c>
      <c r="N281" s="226" t="n">
        <v>44376</v>
      </c>
      <c r="O281" s="202" t="n">
        <v>82.8501058837064</v>
      </c>
      <c r="P281" s="203" t="n">
        <v>75.6725123872093</v>
      </c>
      <c r="Q281" s="204" t="n">
        <v>66.1998598319793</v>
      </c>
      <c r="R281" s="205" t="n">
        <v>65.3441017533356</v>
      </c>
    </row>
    <row r="282" customFormat="false" ht="14.5" hidden="false" customHeight="false" outlineLevel="0" collapsed="false">
      <c r="A282" s="195" t="n">
        <v>44377</v>
      </c>
      <c r="B282" s="196" t="n">
        <v>0.866038013275646</v>
      </c>
      <c r="C282" s="207" t="n">
        <v>61.744569810552</v>
      </c>
      <c r="E282" s="195" t="n">
        <v>44377</v>
      </c>
      <c r="F282" s="198" t="n">
        <v>0.409827371169286</v>
      </c>
      <c r="G282" s="209" t="n">
        <v>45.4998435171048</v>
      </c>
      <c r="I282" s="195" t="n">
        <v>44377</v>
      </c>
      <c r="J282" s="200" t="n">
        <v>0.491952500524378</v>
      </c>
      <c r="K282" s="211" t="n">
        <v>42.8672388513025</v>
      </c>
      <c r="N282" s="226" t="n">
        <v>44377</v>
      </c>
      <c r="O282" s="202" t="n">
        <v>83.0243638760476</v>
      </c>
      <c r="P282" s="203" t="n">
        <v>75.9270756248496</v>
      </c>
      <c r="Q282" s="204" t="n">
        <v>66.3969201488184</v>
      </c>
      <c r="R282" s="205" t="n">
        <v>65.6928820464712</v>
      </c>
    </row>
    <row r="283" customFormat="false" ht="14.5" hidden="false" customHeight="false" outlineLevel="0" collapsed="false">
      <c r="A283" s="195" t="n">
        <v>44378</v>
      </c>
      <c r="B283" s="196" t="n">
        <v>0.882145275850533</v>
      </c>
      <c r="C283" s="207" t="n">
        <v>62.5312371114989</v>
      </c>
      <c r="E283" s="195" t="n">
        <v>44378</v>
      </c>
      <c r="F283" s="198" t="n">
        <v>0.410130177500368</v>
      </c>
      <c r="G283" s="209" t="n">
        <v>45.8500277889286</v>
      </c>
      <c r="I283" s="195" t="n">
        <v>44378</v>
      </c>
      <c r="J283" s="200" t="n">
        <v>0.498719804049631</v>
      </c>
      <c r="K283" s="211" t="n">
        <v>43.2528990985815</v>
      </c>
      <c r="N283" s="226" t="n">
        <v>44378</v>
      </c>
      <c r="O283" s="202" t="n">
        <v>83.2382686725825</v>
      </c>
      <c r="P283" s="203" t="n">
        <v>76.1816388624899</v>
      </c>
      <c r="Q283" s="204" t="n">
        <v>66.5939804656575</v>
      </c>
      <c r="R283" s="205" t="n">
        <v>66.0416623396068</v>
      </c>
    </row>
    <row r="284" customFormat="false" ht="14.5" hidden="false" customHeight="false" outlineLevel="0" collapsed="false">
      <c r="A284" s="195" t="n">
        <v>44379</v>
      </c>
      <c r="B284" s="196" t="n">
        <v>0.882469710142626</v>
      </c>
      <c r="C284" s="207" t="n">
        <v>63.3176750867406</v>
      </c>
      <c r="E284" s="195" t="n">
        <v>44379</v>
      </c>
      <c r="F284" s="198" t="n">
        <v>0.410432983831432</v>
      </c>
      <c r="G284" s="209" t="n">
        <v>46.2004734498633</v>
      </c>
      <c r="I284" s="195" t="n">
        <v>44379</v>
      </c>
      <c r="J284" s="200" t="n">
        <v>0.505487107574903</v>
      </c>
      <c r="K284" s="211" t="n">
        <v>43.6440468235455</v>
      </c>
      <c r="N284" s="226" t="n">
        <v>44379</v>
      </c>
      <c r="O284" s="202" t="n">
        <v>83.4693061813439</v>
      </c>
      <c r="P284" s="203" t="n">
        <v>76.4362021001302</v>
      </c>
      <c r="Q284" s="204" t="n">
        <v>66.7910407824966</v>
      </c>
      <c r="R284" s="205" t="n">
        <v>66.3904426327423</v>
      </c>
    </row>
    <row r="285" customFormat="false" ht="14.5" hidden="false" customHeight="false" outlineLevel="0" collapsed="false">
      <c r="A285" s="195" t="n">
        <v>44380</v>
      </c>
      <c r="B285" s="196" t="n">
        <v>0.882794144434588</v>
      </c>
      <c r="C285" s="207" t="n">
        <v>64.1038837362771</v>
      </c>
      <c r="E285" s="195" t="n">
        <v>44380</v>
      </c>
      <c r="F285" s="198" t="n">
        <v>0.410735790162524</v>
      </c>
      <c r="G285" s="209" t="n">
        <v>46.551180499909</v>
      </c>
      <c r="I285" s="195" t="n">
        <v>44380</v>
      </c>
      <c r="J285" s="200" t="n">
        <v>0.512254411100136</v>
      </c>
      <c r="K285" s="211" t="n">
        <v>44.0406820261944</v>
      </c>
      <c r="N285" s="226" t="n">
        <v>44380</v>
      </c>
      <c r="O285" s="202" t="n">
        <v>83.7003436901053</v>
      </c>
      <c r="P285" s="203" t="n">
        <v>76.6907653377705</v>
      </c>
      <c r="Q285" s="204" t="n">
        <v>66.9881010993357</v>
      </c>
      <c r="R285" s="205" t="n">
        <v>66.7392229258779</v>
      </c>
    </row>
    <row r="286" customFormat="false" ht="14.5" hidden="false" customHeight="false" outlineLevel="0" collapsed="false">
      <c r="A286" s="195" t="n">
        <v>44381</v>
      </c>
      <c r="B286" s="196" t="n">
        <v>0.946249891858067</v>
      </c>
      <c r="C286" s="207" t="n">
        <v>64.9486223041171</v>
      </c>
      <c r="E286" s="195" t="n">
        <v>44381</v>
      </c>
      <c r="F286" s="198" t="n">
        <v>0.413059992791766</v>
      </c>
      <c r="G286" s="209" t="n">
        <v>46.9041127198747</v>
      </c>
      <c r="I286" s="195" t="n">
        <v>44381</v>
      </c>
      <c r="J286" s="200" t="n">
        <v>0.519021714625409</v>
      </c>
      <c r="K286" s="211" t="n">
        <v>44.4428047065283</v>
      </c>
      <c r="N286" s="226" t="n">
        <v>44381</v>
      </c>
      <c r="O286" s="202" t="n">
        <v>83.9313811988667</v>
      </c>
      <c r="P286" s="203" t="n">
        <v>76.9453285754108</v>
      </c>
      <c r="Q286" s="204" t="n">
        <v>67.1851614161748</v>
      </c>
      <c r="R286" s="205" t="n">
        <v>67.0880032190135</v>
      </c>
    </row>
    <row r="287" customFormat="false" ht="14.5" hidden="false" customHeight="false" outlineLevel="0" collapsed="false">
      <c r="A287" s="195" t="n">
        <v>44382</v>
      </c>
      <c r="B287" s="196" t="n">
        <v>1.00287189687301</v>
      </c>
      <c r="C287" s="207" t="n">
        <v>65.8469584890351</v>
      </c>
      <c r="E287" s="195" t="n">
        <v>44382</v>
      </c>
      <c r="F287" s="198" t="n">
        <v>0.415384195421026</v>
      </c>
      <c r="G287" s="209" t="n">
        <v>47.2592701097604</v>
      </c>
      <c r="I287" s="195" t="n">
        <v>44382</v>
      </c>
      <c r="J287" s="200" t="n">
        <v>0.525789018150661</v>
      </c>
      <c r="K287" s="211" t="n">
        <v>44.8504148645472</v>
      </c>
      <c r="N287" s="226" t="n">
        <v>44382</v>
      </c>
      <c r="O287" s="202" t="n">
        <v>84.1624187076281</v>
      </c>
      <c r="P287" s="203" t="n">
        <v>77.1998918130511</v>
      </c>
      <c r="Q287" s="204" t="n">
        <v>67.3822217330138</v>
      </c>
      <c r="R287" s="205" t="n">
        <v>67.4367835121491</v>
      </c>
    </row>
    <row r="288" customFormat="false" ht="14.5" hidden="false" customHeight="false" outlineLevel="0" collapsed="false">
      <c r="A288" s="195" t="n">
        <v>44383</v>
      </c>
      <c r="B288" s="196" t="n">
        <v>0.994469027702367</v>
      </c>
      <c r="C288" s="207" t="n">
        <v>66.7381758527869</v>
      </c>
      <c r="E288" s="195" t="n">
        <v>44383</v>
      </c>
      <c r="F288" s="198" t="n">
        <v>0.417708398050287</v>
      </c>
      <c r="G288" s="209" t="n">
        <v>47.6166526695662</v>
      </c>
      <c r="I288" s="195" t="n">
        <v>44383</v>
      </c>
      <c r="J288" s="200" t="n">
        <v>0.532556321675934</v>
      </c>
      <c r="K288" s="211" t="n">
        <v>45.2635125002509</v>
      </c>
      <c r="N288" s="226" t="n">
        <v>44383</v>
      </c>
      <c r="O288" s="202" t="n">
        <v>84.3934562163895</v>
      </c>
      <c r="P288" s="203" t="n">
        <v>77.4497107344234</v>
      </c>
      <c r="Q288" s="204" t="n">
        <v>67.5792820498529</v>
      </c>
      <c r="R288" s="205" t="n">
        <v>67.7855638052847</v>
      </c>
    </row>
    <row r="289" customFormat="false" ht="14.5" hidden="false" customHeight="false" outlineLevel="0" collapsed="false">
      <c r="A289" s="195" t="n">
        <v>44384</v>
      </c>
      <c r="B289" s="196" t="n">
        <v>0.98606615853168</v>
      </c>
      <c r="C289" s="207" t="n">
        <v>67.6222743953725</v>
      </c>
      <c r="E289" s="195" t="n">
        <v>44384</v>
      </c>
      <c r="F289" s="198" t="n">
        <v>0.420032600679529</v>
      </c>
      <c r="G289" s="209" t="n">
        <v>47.9762603992921</v>
      </c>
      <c r="I289" s="195" t="n">
        <v>44384</v>
      </c>
      <c r="J289" s="200" t="n">
        <v>0.539323625201167</v>
      </c>
      <c r="K289" s="211" t="n">
        <v>45.6820976136396</v>
      </c>
      <c r="N289" s="226" t="n">
        <v>44384</v>
      </c>
      <c r="O289" s="202" t="n">
        <v>84.6244937251509</v>
      </c>
      <c r="P289" s="203" t="n">
        <v>77.6995296557957</v>
      </c>
      <c r="Q289" s="204" t="n">
        <v>67.776342366692</v>
      </c>
      <c r="R289" s="205" t="n">
        <v>68.1343440984202</v>
      </c>
    </row>
    <row r="290" customFormat="false" ht="14.5" hidden="false" customHeight="false" outlineLevel="0" collapsed="false">
      <c r="A290" s="195" t="n">
        <v>44385</v>
      </c>
      <c r="B290" s="196" t="n">
        <v>0.977663289361028</v>
      </c>
      <c r="C290" s="207" t="n">
        <v>68.4992541167918</v>
      </c>
      <c r="E290" s="195" t="n">
        <v>44385</v>
      </c>
      <c r="F290" s="198" t="n">
        <v>0.42235680330879</v>
      </c>
      <c r="G290" s="209" t="n">
        <v>48.338093298938</v>
      </c>
      <c r="I290" s="195" t="n">
        <v>44385</v>
      </c>
      <c r="J290" s="200" t="n">
        <v>0.546090928726438</v>
      </c>
      <c r="K290" s="211" t="n">
        <v>46.1061702047133</v>
      </c>
      <c r="N290" s="226" t="n">
        <v>44385</v>
      </c>
      <c r="O290" s="202" t="n">
        <v>84.8555312339123</v>
      </c>
      <c r="P290" s="203" t="n">
        <v>77.9493485771679</v>
      </c>
      <c r="Q290" s="204" t="n">
        <v>67.9734026835311</v>
      </c>
      <c r="R290" s="205" t="n">
        <v>68.4831243915558</v>
      </c>
    </row>
    <row r="291" customFormat="false" ht="14.5" hidden="false" customHeight="false" outlineLevel="0" collapsed="false">
      <c r="A291" s="195" t="n">
        <v>44386</v>
      </c>
      <c r="B291" s="196" t="n">
        <v>0.969874887207849</v>
      </c>
      <c r="C291" s="207" t="n">
        <v>69.3696540185535</v>
      </c>
      <c r="E291" s="195" t="n">
        <v>44386</v>
      </c>
      <c r="F291" s="198" t="n">
        <v>0.424681005938031</v>
      </c>
      <c r="G291" s="209" t="n">
        <v>48.7021513685039</v>
      </c>
      <c r="I291" s="195" t="n">
        <v>44386</v>
      </c>
      <c r="J291" s="200" t="n">
        <v>0.552858232251692</v>
      </c>
      <c r="K291" s="211" t="n">
        <v>46.5357302734719</v>
      </c>
      <c r="N291" s="226" t="n">
        <v>44386</v>
      </c>
      <c r="O291" s="202" t="n">
        <v>85.0865687426738</v>
      </c>
      <c r="P291" s="203" t="n">
        <v>78.1991674985402</v>
      </c>
      <c r="Q291" s="204" t="n">
        <v>68.1704630003702</v>
      </c>
      <c r="R291" s="205" t="n">
        <v>68.8319046846914</v>
      </c>
    </row>
    <row r="292" customFormat="false" ht="14.5" hidden="false" customHeight="false" outlineLevel="0" collapsed="false">
      <c r="A292" s="195" t="n">
        <v>44387</v>
      </c>
      <c r="B292" s="196" t="n">
        <v>0.962086485054606</v>
      </c>
      <c r="C292" s="207" t="n">
        <v>70.2334741006574</v>
      </c>
      <c r="E292" s="195" t="n">
        <v>44387</v>
      </c>
      <c r="F292" s="198" t="n">
        <v>0.42700520856729</v>
      </c>
      <c r="G292" s="209" t="n">
        <v>49.0684346079899</v>
      </c>
      <c r="I292" s="195" t="n">
        <v>44387</v>
      </c>
      <c r="J292" s="200" t="n">
        <v>0.559625535776963</v>
      </c>
      <c r="K292" s="211" t="n">
        <v>46.9707778199155</v>
      </c>
      <c r="N292" s="226" t="n">
        <v>44387</v>
      </c>
      <c r="O292" s="202" t="n">
        <v>85.3176062514352</v>
      </c>
      <c r="P292" s="203" t="n">
        <v>78.4489864199125</v>
      </c>
      <c r="Q292" s="204" t="n">
        <v>68.3675233172093</v>
      </c>
      <c r="R292" s="205" t="n">
        <v>69.180684977827</v>
      </c>
    </row>
    <row r="293" customFormat="false" ht="14.5" hidden="false" customHeight="false" outlineLevel="0" collapsed="false">
      <c r="A293" s="195" t="n">
        <v>44388</v>
      </c>
      <c r="B293" s="196" t="n">
        <v>0.959118129475126</v>
      </c>
      <c r="C293" s="207" t="n">
        <v>71.0945207429861</v>
      </c>
      <c r="E293" s="195" t="n">
        <v>44388</v>
      </c>
      <c r="F293" s="198" t="n">
        <v>0.42932941119655</v>
      </c>
      <c r="G293" s="209" t="n">
        <v>49.436943017396</v>
      </c>
      <c r="I293" s="195" t="n">
        <v>44388</v>
      </c>
      <c r="J293" s="200" t="n">
        <v>0.566392839302197</v>
      </c>
      <c r="K293" s="211" t="n">
        <v>47.4113128440439</v>
      </c>
      <c r="N293" s="226" t="n">
        <v>44388</v>
      </c>
      <c r="O293" s="202" t="n">
        <v>85.5486437601966</v>
      </c>
      <c r="P293" s="203" t="n">
        <v>78.6988053412847</v>
      </c>
      <c r="Q293" s="204" t="n">
        <v>68.5645836340484</v>
      </c>
      <c r="R293" s="205" t="n">
        <v>69.5294652709625</v>
      </c>
    </row>
    <row r="294" customFormat="false" ht="14.5" hidden="false" customHeight="false" outlineLevel="0" collapsed="false">
      <c r="A294" s="195" t="n">
        <v>44389</v>
      </c>
      <c r="B294" s="196" t="n">
        <v>0.956149773895884</v>
      </c>
      <c r="C294" s="207" t="n">
        <v>71.9527939455398</v>
      </c>
      <c r="E294" s="195" t="n">
        <v>44389</v>
      </c>
      <c r="F294" s="198" t="n">
        <v>0.431653613825792</v>
      </c>
      <c r="G294" s="209" t="n">
        <v>49.8076765967221</v>
      </c>
      <c r="I294" s="195" t="n">
        <v>44389</v>
      </c>
      <c r="J294" s="200" t="n">
        <v>0.57316014282745</v>
      </c>
      <c r="K294" s="211" t="n">
        <v>47.8573353458574</v>
      </c>
      <c r="N294" s="226" t="n">
        <v>44389</v>
      </c>
      <c r="O294" s="202" t="n">
        <v>85.779681268958</v>
      </c>
      <c r="P294" s="203" t="n">
        <v>78.948624262657</v>
      </c>
      <c r="Q294" s="204" t="n">
        <v>68.7616439508874</v>
      </c>
      <c r="R294" s="205" t="n">
        <v>69.8782455640981</v>
      </c>
    </row>
    <row r="295" customFormat="false" ht="14.5" hidden="false" customHeight="false" outlineLevel="0" collapsed="false">
      <c r="A295" s="195" t="n">
        <v>44390</v>
      </c>
      <c r="B295" s="196" t="n">
        <v>0.826918792053455</v>
      </c>
      <c r="C295" s="207" t="n">
        <v>72.6907752203008</v>
      </c>
      <c r="E295" s="195" t="n">
        <v>44390</v>
      </c>
      <c r="F295" s="198" t="n">
        <v>0.433977816455053</v>
      </c>
      <c r="G295" s="209" t="n">
        <v>50.1806353459682</v>
      </c>
      <c r="I295" s="195" t="n">
        <v>44390</v>
      </c>
      <c r="J295" s="200" t="n">
        <v>0.575156501786968</v>
      </c>
      <c r="K295" s="211" t="n">
        <v>48.3058884738825</v>
      </c>
      <c r="N295" s="226" t="n">
        <v>44390</v>
      </c>
      <c r="O295" s="202" t="n">
        <v>86.0107187777194</v>
      </c>
      <c r="P295" s="203" t="n">
        <v>79.1984431840293</v>
      </c>
      <c r="Q295" s="204" t="n">
        <v>68.9587042677265</v>
      </c>
      <c r="R295" s="205" t="n">
        <v>70.2270258572337</v>
      </c>
    </row>
    <row r="296" customFormat="false" ht="14.5" hidden="false" customHeight="false" outlineLevel="0" collapsed="false">
      <c r="A296" s="195" t="n">
        <v>44391</v>
      </c>
      <c r="B296" s="196" t="n">
        <v>0.828770670390378</v>
      </c>
      <c r="C296" s="207" t="n">
        <v>73.4297345887636</v>
      </c>
      <c r="E296" s="195" t="n">
        <v>44391</v>
      </c>
      <c r="F296" s="198" t="n">
        <v>0.436302019084295</v>
      </c>
      <c r="G296" s="209" t="n">
        <v>50.5558192651344</v>
      </c>
      <c r="I296" s="195" t="n">
        <v>44391</v>
      </c>
      <c r="J296" s="200" t="n">
        <v>0.577152860746429</v>
      </c>
      <c r="K296" s="211" t="n">
        <v>48.7569722281193</v>
      </c>
      <c r="N296" s="226" t="n">
        <v>44391</v>
      </c>
      <c r="O296" s="202" t="n">
        <v>86.2417562864808</v>
      </c>
      <c r="P296" s="203" t="n">
        <v>79.4482621054015</v>
      </c>
      <c r="Q296" s="204" t="n">
        <v>69.1557645845656</v>
      </c>
      <c r="R296" s="205" t="n">
        <v>70.5758061503693</v>
      </c>
    </row>
    <row r="297" customFormat="false" ht="14.5" hidden="false" customHeight="false" outlineLevel="0" collapsed="false">
      <c r="A297" s="195" t="n">
        <v>44392</v>
      </c>
      <c r="B297" s="196" t="n">
        <v>0.830622548727265</v>
      </c>
      <c r="C297" s="207" t="n">
        <v>74.1696720509281</v>
      </c>
      <c r="E297" s="195" t="n">
        <v>44392</v>
      </c>
      <c r="F297" s="198" t="n">
        <v>0.438626221713548</v>
      </c>
      <c r="G297" s="209" t="n">
        <v>50.9332283542206</v>
      </c>
      <c r="I297" s="195" t="n">
        <v>44392</v>
      </c>
      <c r="J297" s="200" t="n">
        <v>0.572435306640351</v>
      </c>
      <c r="K297" s="211" t="n">
        <v>49.2042081459794</v>
      </c>
      <c r="N297" s="226" t="n">
        <v>44392</v>
      </c>
      <c r="O297" s="202" t="n">
        <v>86.4727937952422</v>
      </c>
      <c r="P297" s="203" t="n">
        <v>79.6980810267738</v>
      </c>
      <c r="Q297" s="204" t="n">
        <v>69.3528249014047</v>
      </c>
      <c r="R297" s="205" t="n">
        <v>70.9245864435048</v>
      </c>
    </row>
    <row r="298" customFormat="false" ht="14.5" hidden="false" customHeight="false" outlineLevel="0" collapsed="false">
      <c r="A298" s="195" t="n">
        <v>44393</v>
      </c>
      <c r="B298" s="196" t="n">
        <v>0.811430656020378</v>
      </c>
      <c r="C298" s="207" t="n">
        <v>74.8910011921249</v>
      </c>
      <c r="E298" s="195" t="n">
        <v>44393</v>
      </c>
      <c r="F298" s="198" t="n">
        <v>0.4401106034851</v>
      </c>
      <c r="G298" s="209" t="n">
        <v>51.3116961080446</v>
      </c>
      <c r="I298" s="195" t="n">
        <v>44393</v>
      </c>
      <c r="J298" s="200" t="n">
        <v>0.567717752534255</v>
      </c>
      <c r="K298" s="211" t="n">
        <v>49.6475962274629</v>
      </c>
      <c r="N298" s="226" t="n">
        <v>44393</v>
      </c>
      <c r="O298" s="202" t="n">
        <v>86.7038313040036</v>
      </c>
      <c r="P298" s="203" t="n">
        <v>79.9478999481461</v>
      </c>
      <c r="Q298" s="204" t="n">
        <v>69.5498852182438</v>
      </c>
      <c r="R298" s="205" t="n">
        <v>71.2265622253622</v>
      </c>
    </row>
    <row r="299" customFormat="false" ht="14.5" hidden="false" customHeight="false" outlineLevel="0" collapsed="false">
      <c r="A299" s="195" t="n">
        <v>44394</v>
      </c>
      <c r="B299" s="196" t="n">
        <v>0.787887682908864</v>
      </c>
      <c r="C299" s="207" t="n">
        <v>75.5905681029311</v>
      </c>
      <c r="E299" s="195" t="n">
        <v>44394</v>
      </c>
      <c r="F299" s="198" t="n">
        <v>0.441594985256661</v>
      </c>
      <c r="G299" s="209" t="n">
        <v>51.6912225266064</v>
      </c>
      <c r="I299" s="195" t="n">
        <v>44394</v>
      </c>
      <c r="J299" s="200" t="n">
        <v>0.563000198428176</v>
      </c>
      <c r="K299" s="211" t="n">
        <v>50.0871364725697</v>
      </c>
      <c r="N299" s="226" t="n">
        <v>44394</v>
      </c>
      <c r="O299" s="202" t="n">
        <v>86.934868812765</v>
      </c>
      <c r="P299" s="203" t="n">
        <v>80.1977188695183</v>
      </c>
      <c r="Q299" s="204" t="n">
        <v>69.7469455350829</v>
      </c>
      <c r="R299" s="205" t="n">
        <v>71.5285380072196</v>
      </c>
    </row>
    <row r="300" customFormat="false" ht="14.5" hidden="false" customHeight="false" outlineLevel="0" collapsed="false">
      <c r="A300" s="195" t="n">
        <v>44395</v>
      </c>
      <c r="B300" s="196" t="n">
        <v>0.674062331821076</v>
      </c>
      <c r="C300" s="207" t="n">
        <v>76.1867666055873</v>
      </c>
      <c r="E300" s="195" t="n">
        <v>44395</v>
      </c>
      <c r="F300" s="198" t="n">
        <v>0.443079367028213</v>
      </c>
      <c r="G300" s="209" t="n">
        <v>52.0718076099059</v>
      </c>
      <c r="I300" s="195" t="n">
        <v>44395</v>
      </c>
      <c r="J300" s="200" t="n">
        <v>0.55828264432208</v>
      </c>
      <c r="K300" s="211" t="n">
        <v>50.5228288812998</v>
      </c>
      <c r="N300" s="226" t="n">
        <v>44395</v>
      </c>
      <c r="O300" s="202" t="n">
        <v>87.1659063215264</v>
      </c>
      <c r="P300" s="203" t="n">
        <v>80.4475377908906</v>
      </c>
      <c r="Q300" s="204" t="n">
        <v>69.9440058519219</v>
      </c>
      <c r="R300" s="205" t="n">
        <v>71.8569856230456</v>
      </c>
    </row>
    <row r="301" customFormat="false" ht="14.5" hidden="false" customHeight="false" outlineLevel="0" collapsed="false">
      <c r="A301" s="195" t="n">
        <v>44396</v>
      </c>
      <c r="B301" s="196" t="n">
        <v>0.620843041339451</v>
      </c>
      <c r="C301" s="207" t="n">
        <v>76.7345846492864</v>
      </c>
      <c r="E301" s="195" t="n">
        <v>44396</v>
      </c>
      <c r="F301" s="198" t="n">
        <v>0.444563748799765</v>
      </c>
      <c r="G301" s="209" t="n">
        <v>52.4534513579433</v>
      </c>
      <c r="I301" s="195" t="n">
        <v>44396</v>
      </c>
      <c r="J301" s="200" t="n">
        <v>0.553565090216002</v>
      </c>
      <c r="K301" s="211" t="n">
        <v>50.9546734536533</v>
      </c>
      <c r="N301" s="226" t="n">
        <v>44396</v>
      </c>
      <c r="O301" s="202" t="n">
        <v>87.3969438302878</v>
      </c>
      <c r="P301" s="203" t="n">
        <v>80.6973567122629</v>
      </c>
      <c r="Q301" s="204" t="n">
        <v>70.141066168761</v>
      </c>
      <c r="R301" s="205" t="n">
        <v>72.1854332388717</v>
      </c>
    </row>
    <row r="302" customFormat="false" ht="14.5" hidden="false" customHeight="false" outlineLevel="0" collapsed="false">
      <c r="A302" s="195" t="n">
        <v>44397</v>
      </c>
      <c r="B302" s="196" t="n">
        <v>0.567623750857587</v>
      </c>
      <c r="C302" s="207" t="n">
        <v>77.2340222340282</v>
      </c>
      <c r="E302" s="195" t="n">
        <v>44397</v>
      </c>
      <c r="F302" s="198" t="n">
        <v>0.446048130571317</v>
      </c>
      <c r="G302" s="209" t="n">
        <v>52.8361537707184</v>
      </c>
      <c r="I302" s="195" t="n">
        <v>44397</v>
      </c>
      <c r="J302" s="200" t="n">
        <v>0.548847536109886</v>
      </c>
      <c r="K302" s="211" t="n">
        <v>51.3826701896301</v>
      </c>
      <c r="N302" s="226" t="n">
        <v>44397</v>
      </c>
      <c r="O302" s="202" t="n">
        <v>87.6279813390492</v>
      </c>
      <c r="P302" s="203" t="n">
        <v>80.9471756336351</v>
      </c>
      <c r="Q302" s="204" t="n">
        <v>70.3381264856001</v>
      </c>
      <c r="R302" s="205" t="n">
        <v>72.5138808546977</v>
      </c>
    </row>
    <row r="303" customFormat="false" ht="14.5" hidden="false" customHeight="false" outlineLevel="0" collapsed="false">
      <c r="A303" s="195" t="n">
        <v>44398</v>
      </c>
      <c r="B303" s="196" t="n">
        <v>0.56290123398513</v>
      </c>
      <c r="C303" s="207" t="n">
        <v>77.7293698748924</v>
      </c>
      <c r="E303" s="195" t="n">
        <v>44398</v>
      </c>
      <c r="F303" s="198" t="n">
        <v>0.447532512342879</v>
      </c>
      <c r="G303" s="209" t="n">
        <v>53.2199148482312</v>
      </c>
      <c r="I303" s="195" t="n">
        <v>44398</v>
      </c>
      <c r="J303" s="200" t="n">
        <v>0.544129982003808</v>
      </c>
      <c r="K303" s="211" t="n">
        <v>51.8068190892302</v>
      </c>
      <c r="N303" s="226" t="n">
        <v>44398</v>
      </c>
      <c r="O303" s="202" t="n">
        <v>87.8590188478106</v>
      </c>
      <c r="P303" s="203" t="n">
        <v>81.1969945550074</v>
      </c>
      <c r="Q303" s="204" t="n">
        <v>70.5351868024392</v>
      </c>
      <c r="R303" s="205" t="n">
        <v>72.8423284705237</v>
      </c>
    </row>
    <row r="304" customFormat="false" ht="14.5" hidden="false" customHeight="false" outlineLevel="0" collapsed="false">
      <c r="A304" s="195" t="n">
        <v>44399</v>
      </c>
      <c r="B304" s="196" t="n">
        <v>0.558178717112709</v>
      </c>
      <c r="C304" s="207" t="n">
        <v>78.2206275718789</v>
      </c>
      <c r="E304" s="195" t="n">
        <v>44399</v>
      </c>
      <c r="F304" s="198" t="n">
        <v>0.449016894114431</v>
      </c>
      <c r="G304" s="209" t="n">
        <v>53.6047345904819</v>
      </c>
      <c r="I304" s="195" t="n">
        <v>44399</v>
      </c>
      <c r="J304" s="200" t="n">
        <v>0.539412427897711</v>
      </c>
      <c r="K304" s="211" t="n">
        <v>52.2271201524536</v>
      </c>
      <c r="N304" s="226" t="n">
        <v>44399</v>
      </c>
      <c r="O304" s="202" t="n">
        <v>88.090056356572</v>
      </c>
      <c r="P304" s="203" t="n">
        <v>81.383830181049</v>
      </c>
      <c r="Q304" s="204" t="n">
        <v>70.7322471192783</v>
      </c>
      <c r="R304" s="205" t="n">
        <v>73.1707760863498</v>
      </c>
    </row>
    <row r="305" customFormat="false" ht="14.5" hidden="false" customHeight="false" outlineLevel="0" collapsed="false">
      <c r="A305" s="195" t="n">
        <v>44400</v>
      </c>
      <c r="B305" s="196" t="n">
        <v>0.553456200240241</v>
      </c>
      <c r="C305" s="207" t="n">
        <v>78.7077953249879</v>
      </c>
      <c r="E305" s="195" t="n">
        <v>44400</v>
      </c>
      <c r="F305" s="198" t="n">
        <v>0.450501275885983</v>
      </c>
      <c r="G305" s="209" t="n">
        <v>53.9906129974703</v>
      </c>
      <c r="I305" s="195" t="n">
        <v>44400</v>
      </c>
      <c r="J305" s="200" t="n">
        <v>0.534694873791634</v>
      </c>
      <c r="K305" s="211" t="n">
        <v>52.6435733793004</v>
      </c>
      <c r="N305" s="226" t="n">
        <v>44400</v>
      </c>
      <c r="O305" s="202" t="n">
        <v>88.3210938653334</v>
      </c>
      <c r="P305" s="203" t="n">
        <v>81.5706658070907</v>
      </c>
      <c r="Q305" s="204" t="n">
        <v>70.9293074361174</v>
      </c>
      <c r="R305" s="205" t="n">
        <v>73.4992237021758</v>
      </c>
    </row>
    <row r="306" customFormat="false" ht="14.5" hidden="false" customHeight="false" outlineLevel="0" collapsed="false">
      <c r="A306" s="195" t="n">
        <v>44401</v>
      </c>
      <c r="B306" s="196" t="n">
        <v>0.548733683367789</v>
      </c>
      <c r="C306" s="207" t="n">
        <v>79.1908731342192</v>
      </c>
      <c r="E306" s="195" t="n">
        <v>44401</v>
      </c>
      <c r="F306" s="198" t="n">
        <v>0.451985657657535</v>
      </c>
      <c r="G306" s="209" t="n">
        <v>54.3775500691965</v>
      </c>
      <c r="I306" s="195" t="n">
        <v>44401</v>
      </c>
      <c r="J306" s="200" t="n">
        <v>0.529977319685537</v>
      </c>
      <c r="K306" s="211" t="n">
        <v>53.0561787697705</v>
      </c>
      <c r="N306" s="226" t="n">
        <v>44401</v>
      </c>
      <c r="O306" s="202" t="n">
        <v>88.5521313740948</v>
      </c>
      <c r="P306" s="203" t="n">
        <v>81.7575014331323</v>
      </c>
      <c r="Q306" s="204" t="n">
        <v>71.1263677529565</v>
      </c>
      <c r="R306" s="205" t="n">
        <v>73.8276713180018</v>
      </c>
    </row>
    <row r="307" customFormat="false" ht="14.5" hidden="false" customHeight="false" outlineLevel="0" collapsed="false">
      <c r="A307" s="195" t="n">
        <v>44402</v>
      </c>
      <c r="B307" s="196" t="n">
        <v>0.537388309533237</v>
      </c>
      <c r="C307" s="207" t="n">
        <v>79.6646309444023</v>
      </c>
      <c r="E307" s="195" t="n">
        <v>44402</v>
      </c>
      <c r="F307" s="198" t="n">
        <v>0.453397899585918</v>
      </c>
      <c r="G307" s="209" t="n">
        <v>54.7654757220061</v>
      </c>
      <c r="I307" s="195" t="n">
        <v>44402</v>
      </c>
      <c r="J307" s="200" t="n">
        <v>0.52525976557946</v>
      </c>
      <c r="K307" s="211" t="n">
        <v>53.4649363238639</v>
      </c>
      <c r="N307" s="226" t="n">
        <v>44402</v>
      </c>
      <c r="O307" s="202" t="n">
        <v>88.7831688828562</v>
      </c>
      <c r="P307" s="203" t="n">
        <v>81.9443370591739</v>
      </c>
      <c r="Q307" s="204" t="n">
        <v>71.3234280697955</v>
      </c>
      <c r="R307" s="205" t="n">
        <v>74.1561189338279</v>
      </c>
    </row>
    <row r="308" customFormat="false" ht="14.5" hidden="false" customHeight="false" outlineLevel="0" collapsed="false">
      <c r="A308" s="195" t="n">
        <v>44403</v>
      </c>
      <c r="B308" s="196" t="n">
        <v>0.539215559157553</v>
      </c>
      <c r="C308" s="207" t="n">
        <v>80.1393969044523</v>
      </c>
      <c r="E308" s="195" t="n">
        <v>44403</v>
      </c>
      <c r="F308" s="198" t="n">
        <v>0.454810141514312</v>
      </c>
      <c r="G308" s="209" t="n">
        <v>55.154389955899</v>
      </c>
      <c r="I308" s="195" t="n">
        <v>44403</v>
      </c>
      <c r="J308" s="200" t="n">
        <v>0.520542211473362</v>
      </c>
      <c r="K308" s="211" t="n">
        <v>53.8698460415807</v>
      </c>
      <c r="N308" s="226" t="n">
        <v>44403</v>
      </c>
      <c r="O308" s="202" t="n">
        <v>89.0142063916176</v>
      </c>
      <c r="P308" s="203" t="n">
        <v>82.1311726852156</v>
      </c>
      <c r="Q308" s="204" t="n">
        <v>71.5204883866346</v>
      </c>
      <c r="R308" s="205" t="n">
        <v>74.4845665496539</v>
      </c>
    </row>
    <row r="309" customFormat="false" ht="14.5" hidden="false" customHeight="false" outlineLevel="0" collapsed="false">
      <c r="A309" s="195" t="n">
        <v>44404</v>
      </c>
      <c r="B309" s="196" t="n">
        <v>0.541042808781789</v>
      </c>
      <c r="C309" s="207" t="n">
        <v>80.615171014369</v>
      </c>
      <c r="E309" s="195" t="n">
        <v>44404</v>
      </c>
      <c r="F309" s="198" t="n">
        <v>0.456222383442695</v>
      </c>
      <c r="G309" s="209" t="n">
        <v>55.5442927708753</v>
      </c>
      <c r="I309" s="195" t="n">
        <v>44404</v>
      </c>
      <c r="J309" s="200" t="n">
        <v>0.515824657367227</v>
      </c>
      <c r="K309" s="211" t="n">
        <v>54.2709079229207</v>
      </c>
      <c r="N309" s="226" t="n">
        <v>44404</v>
      </c>
      <c r="O309" s="202" t="n">
        <v>89.245243900379</v>
      </c>
      <c r="P309" s="203" t="n">
        <v>82.3180083112572</v>
      </c>
      <c r="Q309" s="204" t="n">
        <v>71.7175487034737</v>
      </c>
      <c r="R309" s="205" t="n">
        <v>74.81301416548</v>
      </c>
    </row>
    <row r="310" customFormat="false" ht="14.5" hidden="false" customHeight="false" outlineLevel="0" collapsed="false">
      <c r="A310" s="195" t="n">
        <v>44405</v>
      </c>
      <c r="B310" s="196" t="n">
        <v>0.544018760479669</v>
      </c>
      <c r="C310" s="207" t="n">
        <v>81.0931141390161</v>
      </c>
      <c r="E310" s="195" t="n">
        <v>44405</v>
      </c>
      <c r="F310" s="198" t="n">
        <v>0.457634625371078</v>
      </c>
      <c r="G310" s="209" t="n">
        <v>55.9351841669349</v>
      </c>
      <c r="I310" s="195" t="n">
        <v>44405</v>
      </c>
      <c r="J310" s="200" t="n">
        <v>0.523049006109452</v>
      </c>
      <c r="K310" s="211" t="n">
        <v>54.6755231087994</v>
      </c>
      <c r="N310" s="226" t="n">
        <v>44405</v>
      </c>
      <c r="O310" s="202" t="n">
        <v>89.4762814091404</v>
      </c>
      <c r="P310" s="203" t="n">
        <v>82.5048439372989</v>
      </c>
      <c r="Q310" s="204" t="n">
        <v>71.8991667835243</v>
      </c>
      <c r="R310" s="205" t="n">
        <v>75.141461781306</v>
      </c>
    </row>
    <row r="311" customFormat="false" ht="14.5" hidden="false" customHeight="false" outlineLevel="0" collapsed="false">
      <c r="A311" s="195" t="n">
        <v>44406</v>
      </c>
      <c r="B311" s="196" t="n">
        <v>0.551290394417453</v>
      </c>
      <c r="C311" s="207" t="n">
        <v>81.5765695592404</v>
      </c>
      <c r="E311" s="195" t="n">
        <v>44406</v>
      </c>
      <c r="F311" s="198" t="n">
        <v>0.459046867299461</v>
      </c>
      <c r="G311" s="209" t="n">
        <v>56.3270641440779</v>
      </c>
      <c r="I311" s="195" t="n">
        <v>44406</v>
      </c>
      <c r="J311" s="200" t="n">
        <v>0.530273354851751</v>
      </c>
      <c r="K311" s="211" t="n">
        <v>55.0836915992169</v>
      </c>
      <c r="N311" s="226" t="n">
        <v>44406</v>
      </c>
      <c r="O311" s="202" t="n">
        <v>89.7073189179018</v>
      </c>
      <c r="P311" s="203" t="n">
        <v>82.6916795633405</v>
      </c>
      <c r="Q311" s="204" t="n">
        <v>72.0807848635748</v>
      </c>
      <c r="R311" s="205" t="n">
        <v>75.469909397132</v>
      </c>
    </row>
    <row r="312" customFormat="false" ht="14.5" hidden="false" customHeight="false" outlineLevel="0" collapsed="false">
      <c r="A312" s="195" t="n">
        <v>44407</v>
      </c>
      <c r="B312" s="196" t="n">
        <v>0.558562028355237</v>
      </c>
      <c r="C312" s="207" t="n">
        <v>82.0655372750418</v>
      </c>
      <c r="E312" s="195" t="n">
        <v>44407</v>
      </c>
      <c r="F312" s="198" t="n">
        <v>0.460459109227815</v>
      </c>
      <c r="G312" s="209" t="n">
        <v>56.7199327023043</v>
      </c>
      <c r="I312" s="195" t="n">
        <v>44407</v>
      </c>
      <c r="J312" s="200" t="n">
        <v>0.537497703594051</v>
      </c>
      <c r="K312" s="211" t="n">
        <v>55.4954133941731</v>
      </c>
      <c r="N312" s="226" t="n">
        <v>44407</v>
      </c>
      <c r="O312" s="202" t="n">
        <v>89.9383564266632</v>
      </c>
      <c r="P312" s="203" t="n">
        <v>82.8785151893822</v>
      </c>
      <c r="Q312" s="204" t="n">
        <v>72.2624029436254</v>
      </c>
      <c r="R312" s="205" t="n">
        <v>75.7983570129581</v>
      </c>
    </row>
    <row r="313" customFormat="false" ht="14.5" hidden="false" customHeight="false" outlineLevel="0" collapsed="false">
      <c r="A313" s="195" t="n">
        <v>44408</v>
      </c>
      <c r="B313" s="196" t="n">
        <v>0.566376017664916</v>
      </c>
      <c r="C313" s="207" t="n">
        <v>82.5605093660793</v>
      </c>
      <c r="E313" s="195" t="n">
        <v>44408</v>
      </c>
      <c r="F313" s="198" t="n">
        <v>0.465986166463803</v>
      </c>
      <c r="G313" s="209" t="n">
        <v>57.1171350960871</v>
      </c>
      <c r="I313" s="195" t="n">
        <v>44408</v>
      </c>
      <c r="J313" s="200" t="n">
        <v>0.544722052336275</v>
      </c>
      <c r="K313" s="211" t="n">
        <v>55.9106884936679</v>
      </c>
      <c r="N313" s="226" t="n">
        <v>44408</v>
      </c>
      <c r="O313" s="202" t="n">
        <v>90.1693939354246</v>
      </c>
      <c r="P313" s="203" t="n">
        <v>83.0653508154238</v>
      </c>
      <c r="Q313" s="204" t="n">
        <v>72.4440210236759</v>
      </c>
      <c r="R313" s="205" t="n">
        <v>76.1268046287841</v>
      </c>
    </row>
    <row r="314" customFormat="false" ht="14.5" hidden="false" customHeight="false" outlineLevel="0" collapsed="false">
      <c r="A314" s="195" t="n">
        <v>44409</v>
      </c>
      <c r="B314" s="196" t="n">
        <v>0.574190006974623</v>
      </c>
      <c r="C314" s="207" t="n">
        <v>83.0614858323531</v>
      </c>
      <c r="E314" s="195" t="n">
        <v>44409</v>
      </c>
      <c r="F314" s="198" t="n">
        <v>0.471513223699781</v>
      </c>
      <c r="G314" s="209" t="n">
        <v>57.5186713254264</v>
      </c>
      <c r="I314" s="195" t="n">
        <v>44409</v>
      </c>
      <c r="J314" s="200" t="n">
        <v>0.551946401078566</v>
      </c>
      <c r="K314" s="211" t="n">
        <v>56.3295168977014</v>
      </c>
      <c r="N314" s="226" t="n">
        <v>44409</v>
      </c>
      <c r="O314" s="202" t="n">
        <v>90.400431444186</v>
      </c>
      <c r="P314" s="203" t="n">
        <v>83.2521864414654</v>
      </c>
      <c r="Q314" s="204" t="n">
        <v>72.6256391037265</v>
      </c>
      <c r="R314" s="205" t="n">
        <v>76.4552522446101</v>
      </c>
    </row>
    <row r="315" customFormat="false" ht="14.5" hidden="false" customHeight="false" outlineLevel="0" collapsed="false">
      <c r="A315" s="195" t="n">
        <v>44410</v>
      </c>
      <c r="B315" s="196" t="n">
        <v>0.585283668586909</v>
      </c>
      <c r="C315" s="207" t="n">
        <v>83.5709225552793</v>
      </c>
      <c r="E315" s="195" t="n">
        <v>44410</v>
      </c>
      <c r="F315" s="198" t="n">
        <v>0.477040280935768</v>
      </c>
      <c r="G315" s="209" t="n">
        <v>57.9245413903222</v>
      </c>
      <c r="I315" s="195" t="n">
        <v>44410</v>
      </c>
      <c r="J315" s="200" t="n">
        <v>0.562549058986692</v>
      </c>
      <c r="K315" s="211" t="n">
        <v>56.7549335332647</v>
      </c>
      <c r="N315" s="226" t="n">
        <v>44410</v>
      </c>
      <c r="O315" s="202" t="n">
        <v>90.6178184384877</v>
      </c>
      <c r="P315" s="203" t="n">
        <v>83.4390220675071</v>
      </c>
      <c r="Q315" s="204" t="n">
        <v>72.807257183777</v>
      </c>
      <c r="R315" s="205" t="n">
        <v>76.7836998604362</v>
      </c>
    </row>
    <row r="316" customFormat="false" ht="14.5" hidden="false" customHeight="false" outlineLevel="0" collapsed="false">
      <c r="A316" s="195" t="n">
        <v>44411</v>
      </c>
      <c r="B316" s="196" t="n">
        <v>0.598761166432458</v>
      </c>
      <c r="C316" s="207" t="n">
        <v>84.0909967456406</v>
      </c>
      <c r="E316" s="195" t="n">
        <v>44411</v>
      </c>
      <c r="F316" s="198" t="n">
        <v>0.482567338171708</v>
      </c>
      <c r="G316" s="209" t="n">
        <v>58.3347452907744</v>
      </c>
      <c r="I316" s="195" t="n">
        <v>44411</v>
      </c>
      <c r="J316" s="200" t="n">
        <v>0.573151716894895</v>
      </c>
      <c r="K316" s="211" t="n">
        <v>57.1869384003578</v>
      </c>
      <c r="N316" s="226" t="n">
        <v>44411</v>
      </c>
      <c r="O316" s="202" t="n">
        <v>90.8352054327894</v>
      </c>
      <c r="P316" s="203" t="n">
        <v>83.6258576935487</v>
      </c>
      <c r="Q316" s="204" t="n">
        <v>72.9888752638276</v>
      </c>
      <c r="R316" s="205" t="n">
        <v>77.1121474762622</v>
      </c>
    </row>
    <row r="317" customFormat="false" ht="14.5" hidden="false" customHeight="false" outlineLevel="0" collapsed="false">
      <c r="A317" s="195" t="n">
        <v>44412</v>
      </c>
      <c r="B317" s="196" t="n">
        <v>0.586682704108033</v>
      </c>
      <c r="C317" s="207" t="n">
        <v>84.6023083108429</v>
      </c>
      <c r="E317" s="195" t="n">
        <v>44412</v>
      </c>
      <c r="F317" s="198" t="n">
        <v>0.488094395407695</v>
      </c>
      <c r="G317" s="209" t="n">
        <v>58.749283026783</v>
      </c>
      <c r="I317" s="195" t="n">
        <v>44412</v>
      </c>
      <c r="J317" s="200" t="n">
        <v>0.583754374803023</v>
      </c>
      <c r="K317" s="211" t="n">
        <v>57.6255314989807</v>
      </c>
      <c r="N317" s="226" t="n">
        <v>44412</v>
      </c>
      <c r="O317" s="202" t="n">
        <v>91.0525924270911</v>
      </c>
      <c r="P317" s="203" t="n">
        <v>83.8126933195904</v>
      </c>
      <c r="Q317" s="204" t="n">
        <v>73.1704933438782</v>
      </c>
      <c r="R317" s="205" t="n">
        <v>77.4405950920882</v>
      </c>
    </row>
    <row r="318" customFormat="false" ht="14.5" hidden="false" customHeight="false" outlineLevel="0" collapsed="false">
      <c r="A318" s="195" t="n">
        <v>44413</v>
      </c>
      <c r="B318" s="196" t="n">
        <v>0.574604241783686</v>
      </c>
      <c r="C318" s="207" t="n">
        <v>85.1048572508861</v>
      </c>
      <c r="E318" s="195" t="n">
        <v>44413</v>
      </c>
      <c r="F318" s="198" t="n">
        <v>0.493621452643673</v>
      </c>
      <c r="G318" s="209" t="n">
        <v>59.1681545983482</v>
      </c>
      <c r="I318" s="195" t="n">
        <v>44413</v>
      </c>
      <c r="J318" s="200" t="n">
        <v>0.59435703271122</v>
      </c>
      <c r="K318" s="211" t="n">
        <v>58.0707128291333</v>
      </c>
      <c r="N318" s="226" t="n">
        <v>44413</v>
      </c>
      <c r="O318" s="202" t="n">
        <v>91.2699794213929</v>
      </c>
      <c r="P318" s="203" t="n">
        <v>83.999528945632</v>
      </c>
      <c r="Q318" s="204" t="n">
        <v>73.3521114239287</v>
      </c>
      <c r="R318" s="205" t="n">
        <v>77.7690427079143</v>
      </c>
    </row>
    <row r="319" customFormat="false" ht="14.5" hidden="false" customHeight="false" outlineLevel="0" collapsed="false">
      <c r="A319" s="195" t="n">
        <v>44414</v>
      </c>
      <c r="B319" s="196" t="n">
        <v>0.562525779459315</v>
      </c>
      <c r="C319" s="207" t="n">
        <v>85.5986435657703</v>
      </c>
      <c r="E319" s="195" t="n">
        <v>44414</v>
      </c>
      <c r="F319" s="198" t="n">
        <v>0.499148509879623</v>
      </c>
      <c r="G319" s="209" t="n">
        <v>59.5913600054697</v>
      </c>
      <c r="I319" s="195" t="n">
        <v>44414</v>
      </c>
      <c r="J319" s="200" t="n">
        <v>0.604959690619423</v>
      </c>
      <c r="K319" s="211" t="n">
        <v>58.5224823908158</v>
      </c>
      <c r="N319" s="226" t="n">
        <v>44414</v>
      </c>
      <c r="O319" s="202" t="n">
        <v>91.4873664156946</v>
      </c>
      <c r="P319" s="203" t="n">
        <v>84.1886576578699</v>
      </c>
      <c r="Q319" s="204" t="n">
        <v>73.5337295039793</v>
      </c>
      <c r="R319" s="205" t="n">
        <v>78.111690248929</v>
      </c>
    </row>
    <row r="320" customFormat="false" ht="14.5" hidden="false" customHeight="false" outlineLevel="0" collapsed="false">
      <c r="A320" s="195" t="n">
        <v>44415</v>
      </c>
      <c r="B320" s="196" t="n">
        <v>0.550447317134981</v>
      </c>
      <c r="C320" s="207" t="n">
        <v>86.0836672554954</v>
      </c>
      <c r="E320" s="195" t="n">
        <v>44415</v>
      </c>
      <c r="F320" s="198" t="n">
        <v>0.50467556711561</v>
      </c>
      <c r="G320" s="209" t="n">
        <v>60.0188992481478</v>
      </c>
      <c r="I320" s="195" t="n">
        <v>44415</v>
      </c>
      <c r="J320" s="200" t="n">
        <v>0.615562348527551</v>
      </c>
      <c r="K320" s="211" t="n">
        <v>58.9808401840279</v>
      </c>
      <c r="N320" s="226" t="n">
        <v>44415</v>
      </c>
      <c r="O320" s="202" t="n">
        <v>91.7047534099963</v>
      </c>
      <c r="P320" s="203" t="n">
        <v>84.3777863701077</v>
      </c>
      <c r="Q320" s="204" t="n">
        <v>73.7153475840298</v>
      </c>
      <c r="R320" s="205" t="n">
        <v>78.4543377899437</v>
      </c>
    </row>
    <row r="321" customFormat="false" ht="14.5" hidden="false" customHeight="false" outlineLevel="0" collapsed="false">
      <c r="A321" s="195" t="n">
        <v>44416</v>
      </c>
      <c r="B321" s="196" t="n">
        <v>0.538368854810545</v>
      </c>
      <c r="C321" s="207" t="n">
        <v>86.5599283200615</v>
      </c>
      <c r="E321" s="195" t="n">
        <v>44416</v>
      </c>
      <c r="F321" s="198" t="n">
        <v>0.510202624351588</v>
      </c>
      <c r="G321" s="209" t="n">
        <v>60.4507723263823</v>
      </c>
      <c r="I321" s="195" t="n">
        <v>44416</v>
      </c>
      <c r="J321" s="200" t="n">
        <v>0.626165006435753</v>
      </c>
      <c r="K321" s="211" t="n">
        <v>59.4457862087699</v>
      </c>
      <c r="N321" s="226" t="n">
        <v>44416</v>
      </c>
      <c r="O321" s="202" t="n">
        <v>91.922140404298</v>
      </c>
      <c r="P321" s="203" t="n">
        <v>84.5669150823456</v>
      </c>
      <c r="Q321" s="204" t="n">
        <v>73.9039255266019</v>
      </c>
      <c r="R321" s="205" t="n">
        <v>78.7043339120681</v>
      </c>
    </row>
    <row r="322" customFormat="false" ht="14.5" hidden="false" customHeight="false" outlineLevel="0" collapsed="false">
      <c r="A322" s="195" t="n">
        <v>44417</v>
      </c>
      <c r="B322" s="196" t="n">
        <v>0.521883400431218</v>
      </c>
      <c r="C322" s="207" t="n">
        <v>87.023635159084</v>
      </c>
      <c r="E322" s="195" t="n">
        <v>44417</v>
      </c>
      <c r="F322" s="198" t="n">
        <v>0.515729681587576</v>
      </c>
      <c r="G322" s="209" t="n">
        <v>60.8869792401733</v>
      </c>
      <c r="I322" s="195" t="n">
        <v>44417</v>
      </c>
      <c r="J322" s="200" t="n">
        <v>0.636767664343875</v>
      </c>
      <c r="K322" s="211" t="n">
        <v>59.9173204650417</v>
      </c>
      <c r="N322" s="226" t="n">
        <v>44417</v>
      </c>
      <c r="O322" s="202" t="n">
        <v>92.1395273985997</v>
      </c>
      <c r="P322" s="203" t="n">
        <v>84.7560437945834</v>
      </c>
      <c r="Q322" s="204" t="n">
        <v>74.0925034691739</v>
      </c>
      <c r="R322" s="205" t="n">
        <v>78.9543300341925</v>
      </c>
    </row>
    <row r="323" customFormat="false" ht="14.5" hidden="false" customHeight="false" outlineLevel="0" collapsed="false">
      <c r="A323" s="195" t="n">
        <v>44418</v>
      </c>
      <c r="B323" s="196" t="n">
        <v>0.505397946051884</v>
      </c>
      <c r="C323" s="207" t="n">
        <v>87.4747877725627</v>
      </c>
      <c r="E323" s="195" t="n">
        <v>44418</v>
      </c>
      <c r="F323" s="198" t="n">
        <v>0.521256738823516</v>
      </c>
      <c r="G323" s="209" t="n">
        <v>61.3275199895207</v>
      </c>
      <c r="I323" s="195" t="n">
        <v>44418</v>
      </c>
      <c r="J323" s="200" t="n">
        <v>0.647370322252078</v>
      </c>
      <c r="K323" s="211" t="n">
        <v>60.3954429528432</v>
      </c>
      <c r="N323" s="226" t="n">
        <v>44418</v>
      </c>
      <c r="O323" s="202" t="n">
        <v>92.3569143929014</v>
      </c>
      <c r="P323" s="203" t="n">
        <v>84.9451725068213</v>
      </c>
      <c r="Q323" s="204" t="n">
        <v>74.281081411746</v>
      </c>
      <c r="R323" s="205" t="n">
        <v>79.1970300358132</v>
      </c>
    </row>
    <row r="324" customFormat="false" ht="14.5" hidden="false" customHeight="false" outlineLevel="0" collapsed="false">
      <c r="A324" s="195" t="n">
        <v>44419</v>
      </c>
      <c r="B324" s="196" t="n">
        <v>0.497990695295372</v>
      </c>
      <c r="C324" s="207" t="n">
        <v>87.9191803532805</v>
      </c>
      <c r="E324" s="195" t="n">
        <v>44419</v>
      </c>
      <c r="F324" s="198" t="n">
        <v>0.526783796059503</v>
      </c>
      <c r="G324" s="209" t="n">
        <v>61.7723945744246</v>
      </c>
      <c r="I324" s="195" t="n">
        <v>44419</v>
      </c>
      <c r="J324" s="200" t="n">
        <v>0.657972980160281</v>
      </c>
      <c r="K324" s="211" t="n">
        <v>60.8801536721745</v>
      </c>
      <c r="N324" s="226" t="n">
        <v>44419</v>
      </c>
      <c r="O324" s="202" t="n">
        <v>92.6137356715342</v>
      </c>
      <c r="P324" s="203" t="n">
        <v>85.1343012190592</v>
      </c>
      <c r="Q324" s="204" t="n">
        <v>74.469659354318</v>
      </c>
      <c r="R324" s="205" t="n">
        <v>79.4397300374339</v>
      </c>
    </row>
    <row r="325" customFormat="false" ht="14.5" hidden="false" customHeight="false" outlineLevel="0" collapsed="false">
      <c r="A325" s="195" t="n">
        <v>44420</v>
      </c>
      <c r="B325" s="196" t="n">
        <v>0.490583444538806</v>
      </c>
      <c r="C325" s="207" t="n">
        <v>88.3568129012371</v>
      </c>
      <c r="E325" s="195" t="n">
        <v>44420</v>
      </c>
      <c r="F325" s="198" t="n">
        <v>0.532310853295481</v>
      </c>
      <c r="G325" s="209" t="n">
        <v>62.2216029948849</v>
      </c>
      <c r="I325" s="195" t="n">
        <v>44420</v>
      </c>
      <c r="J325" s="200" t="n">
        <v>0.668575638068408</v>
      </c>
      <c r="K325" s="211" t="n">
        <v>61.3714526230356</v>
      </c>
      <c r="N325" s="226" t="n">
        <v>44420</v>
      </c>
      <c r="O325" s="202" t="n">
        <v>92.8705569501669</v>
      </c>
      <c r="P325" s="203" t="n">
        <v>85.323429931297</v>
      </c>
      <c r="Q325" s="204" t="n">
        <v>74.6582372968901</v>
      </c>
      <c r="R325" s="205" t="n">
        <v>79.6824300390547</v>
      </c>
    </row>
    <row r="326" customFormat="false" ht="14.5" hidden="false" customHeight="false" outlineLevel="0" collapsed="false">
      <c r="A326" s="195" t="n">
        <v>44421</v>
      </c>
      <c r="B326" s="196" t="n">
        <v>0.475935373048478</v>
      </c>
      <c r="C326" s="207" t="n">
        <v>88.7805262628493</v>
      </c>
      <c r="E326" s="195" t="n">
        <v>44421</v>
      </c>
      <c r="F326" s="198" t="n">
        <v>0.53783791053143</v>
      </c>
      <c r="G326" s="209" t="n">
        <v>62.6751452509017</v>
      </c>
      <c r="I326" s="195" t="n">
        <v>44421</v>
      </c>
      <c r="J326" s="200" t="n">
        <v>0.679178295976606</v>
      </c>
      <c r="K326" s="211" t="n">
        <v>61.8693398054265</v>
      </c>
      <c r="N326" s="226" t="n">
        <v>44421</v>
      </c>
      <c r="O326" s="202" t="n">
        <v>93.1273782287997</v>
      </c>
      <c r="P326" s="203" t="n">
        <v>85.5125586435349</v>
      </c>
      <c r="Q326" s="204" t="n">
        <v>74.8468152394621</v>
      </c>
      <c r="R326" s="205" t="n">
        <v>79.9251300406754</v>
      </c>
    </row>
    <row r="327" customFormat="false" ht="14.5" hidden="false" customHeight="false" outlineLevel="0" collapsed="false">
      <c r="A327" s="195" t="n">
        <v>44422</v>
      </c>
      <c r="B327" s="196" t="n">
        <v>0.461287301558186</v>
      </c>
      <c r="C327" s="207" t="n">
        <v>89.1903204381172</v>
      </c>
      <c r="E327" s="195" t="n">
        <v>44422</v>
      </c>
      <c r="F327" s="198" t="n">
        <v>0.543364967767418</v>
      </c>
      <c r="G327" s="209" t="n">
        <v>63.133021342475</v>
      </c>
      <c r="I327" s="195" t="n">
        <v>44422</v>
      </c>
      <c r="J327" s="200" t="n">
        <v>0.689780953884733</v>
      </c>
      <c r="K327" s="211" t="n">
        <v>62.3738152193471</v>
      </c>
      <c r="N327" s="226" t="n">
        <v>44422</v>
      </c>
      <c r="O327" s="202" t="n">
        <v>93.3841995074325</v>
      </c>
      <c r="P327" s="203" t="n">
        <v>85.7016873557727</v>
      </c>
      <c r="Q327" s="204" t="n">
        <v>75.0353931820342</v>
      </c>
      <c r="R327" s="205" t="n">
        <v>80.1678300422961</v>
      </c>
    </row>
    <row r="328" customFormat="false" ht="14.5" hidden="false" customHeight="false" outlineLevel="0" collapsed="false">
      <c r="A328" s="195" t="n">
        <v>44423</v>
      </c>
      <c r="B328" s="196" t="n">
        <v>0.4466392300679</v>
      </c>
      <c r="C328" s="207" t="n">
        <v>89.5861954270408</v>
      </c>
      <c r="E328" s="195" t="n">
        <v>44423</v>
      </c>
      <c r="F328" s="198" t="n">
        <v>0.548692398402923</v>
      </c>
      <c r="G328" s="209" t="n">
        <v>63.5950373329247</v>
      </c>
      <c r="I328" s="195" t="n">
        <v>44423</v>
      </c>
      <c r="J328" s="200" t="n">
        <v>0.700383611792936</v>
      </c>
      <c r="K328" s="211" t="n">
        <v>62.8848788647975</v>
      </c>
      <c r="N328" s="226" t="n">
        <v>44423</v>
      </c>
      <c r="O328" s="202" t="n">
        <v>93.6410207860652</v>
      </c>
      <c r="P328" s="203" t="n">
        <v>85.8908160680106</v>
      </c>
      <c r="Q328" s="204" t="n">
        <v>75.2239711246062</v>
      </c>
      <c r="R328" s="205" t="n">
        <v>80.4105300439169</v>
      </c>
    </row>
    <row r="329" customFormat="false" ht="14.5" hidden="false" customHeight="false" outlineLevel="0" collapsed="false">
      <c r="A329" s="195" t="n">
        <v>44424</v>
      </c>
      <c r="B329" s="196" t="n">
        <v>0.430217177164272</v>
      </c>
      <c r="C329" s="207" t="n">
        <v>89.9673980468507</v>
      </c>
      <c r="E329" s="195" t="n">
        <v>44424</v>
      </c>
      <c r="F329" s="198" t="n">
        <v>0.553757947615667</v>
      </c>
      <c r="G329" s="209" t="n">
        <v>64.0606980433127</v>
      </c>
      <c r="I329" s="195" t="n">
        <v>44424</v>
      </c>
      <c r="J329" s="200" t="n">
        <v>0.710986269701139</v>
      </c>
      <c r="K329" s="211" t="n">
        <v>63.4025307417778</v>
      </c>
      <c r="N329" s="226" t="n">
        <v>44424</v>
      </c>
      <c r="O329" s="202" t="n">
        <v>93.897842064698</v>
      </c>
      <c r="P329" s="203" t="n">
        <v>86.0799447802485</v>
      </c>
      <c r="Q329" s="204" t="n">
        <v>75.4125490671783</v>
      </c>
      <c r="R329" s="205" t="n">
        <v>80.6532300455376</v>
      </c>
    </row>
    <row r="330" customFormat="false" ht="14.5" hidden="false" customHeight="false" outlineLevel="0" collapsed="false">
      <c r="A330" s="195" t="n">
        <v>44425</v>
      </c>
      <c r="B330" s="196" t="n">
        <v>0.412979825181245</v>
      </c>
      <c r="C330" s="207" t="n">
        <v>90.333104365845</v>
      </c>
      <c r="E330" s="195" t="n">
        <v>44425</v>
      </c>
      <c r="F330" s="198" t="n">
        <v>0.558823496828411</v>
      </c>
      <c r="G330" s="209" t="n">
        <v>64.530003473639</v>
      </c>
      <c r="I330" s="195" t="n">
        <v>44425</v>
      </c>
      <c r="J330" s="200" t="n">
        <v>0.707784235891159</v>
      </c>
      <c r="K330" s="211" t="n">
        <v>63.9182152230986</v>
      </c>
      <c r="N330" s="226" t="n">
        <v>44425</v>
      </c>
      <c r="O330" s="202" t="n">
        <v>94.1546633433308</v>
      </c>
      <c r="P330" s="203" t="n">
        <v>86.2690734924863</v>
      </c>
      <c r="Q330" s="204" t="n">
        <v>75.6011270097503</v>
      </c>
      <c r="R330" s="205" t="n">
        <v>80.8959300471583</v>
      </c>
    </row>
    <row r="331" customFormat="false" ht="14.5" hidden="false" customHeight="false" outlineLevel="0" collapsed="false">
      <c r="A331" s="195" t="n">
        <v>44426</v>
      </c>
      <c r="B331" s="196" t="n">
        <v>0.398962387874379</v>
      </c>
      <c r="C331" s="207" t="n">
        <v>90.6863113080975</v>
      </c>
      <c r="E331" s="195" t="n">
        <v>44426</v>
      </c>
      <c r="F331" s="198" t="n">
        <v>0.563889046041118</v>
      </c>
      <c r="G331" s="209" t="n">
        <v>65.0029536239036</v>
      </c>
      <c r="I331" s="195" t="n">
        <v>44426</v>
      </c>
      <c r="J331" s="200" t="n">
        <v>0.704582202081145</v>
      </c>
      <c r="K331" s="211" t="n">
        <v>64.4319323087602</v>
      </c>
      <c r="N331" s="226" t="n">
        <v>44426</v>
      </c>
      <c r="O331" s="202" t="n">
        <v>94.4114846219635</v>
      </c>
      <c r="P331" s="203" t="n">
        <v>86.4582022047242</v>
      </c>
      <c r="Q331" s="204" t="n">
        <v>75.7897049523224</v>
      </c>
      <c r="R331" s="205" t="n">
        <v>81.1386300487791</v>
      </c>
    </row>
    <row r="332" customFormat="false" ht="14.5" hidden="false" customHeight="false" outlineLevel="0" collapsed="false">
      <c r="A332" s="195" t="n">
        <v>44427</v>
      </c>
      <c r="B332" s="196" t="n">
        <v>0.382225013348686</v>
      </c>
      <c r="C332" s="207" t="n">
        <v>91.0248709453356</v>
      </c>
      <c r="E332" s="195" t="n">
        <v>44427</v>
      </c>
      <c r="F332" s="198" t="n">
        <v>0.568954595253864</v>
      </c>
      <c r="G332" s="209" t="n">
        <v>65.4795484941064</v>
      </c>
      <c r="I332" s="195" t="n">
        <v>44427</v>
      </c>
      <c r="J332" s="200" t="n">
        <v>0.70138016827117</v>
      </c>
      <c r="K332" s="211" t="n">
        <v>64.9436819987623</v>
      </c>
      <c r="N332" s="226" t="n">
        <v>44427</v>
      </c>
      <c r="O332" s="202" t="n">
        <v>94.6683059005963</v>
      </c>
      <c r="P332" s="203" t="n">
        <v>86.647330916962</v>
      </c>
      <c r="Q332" s="204" t="n">
        <v>75.9782828948944</v>
      </c>
      <c r="R332" s="205" t="n">
        <v>81.3813300503998</v>
      </c>
    </row>
    <row r="333" customFormat="false" ht="14.5" hidden="false" customHeight="false" outlineLevel="0" collapsed="false">
      <c r="A333" s="195" t="n">
        <v>44428</v>
      </c>
      <c r="B333" s="196" t="n">
        <v>0.365487638822911</v>
      </c>
      <c r="C333" s="207" t="n">
        <v>91.3487832775592</v>
      </c>
      <c r="E333" s="195" t="n">
        <v>44428</v>
      </c>
      <c r="F333" s="198" t="n">
        <v>0.574020144466608</v>
      </c>
      <c r="G333" s="209" t="n">
        <v>65.9597880842475</v>
      </c>
      <c r="I333" s="195" t="n">
        <v>44428</v>
      </c>
      <c r="J333" s="200" t="n">
        <v>0.698178134461157</v>
      </c>
      <c r="K333" s="211" t="n">
        <v>65.4534642931051</v>
      </c>
      <c r="N333" s="226" t="n">
        <v>44428</v>
      </c>
      <c r="O333" s="202" t="n">
        <v>94.9251271792291</v>
      </c>
      <c r="P333" s="203" t="n">
        <v>86.8364596291999</v>
      </c>
      <c r="Q333" s="204" t="n">
        <v>76.1668608374665</v>
      </c>
      <c r="R333" s="205" t="n">
        <v>81.6240300520206</v>
      </c>
    </row>
    <row r="334" customFormat="false" ht="14.5" hidden="false" customHeight="false" outlineLevel="0" collapsed="false">
      <c r="A334" s="195" t="n">
        <v>44429</v>
      </c>
      <c r="B334" s="196" t="n">
        <v>0.354668872079197</v>
      </c>
      <c r="C334" s="207" t="n">
        <v>91.6635410584898</v>
      </c>
      <c r="E334" s="195" t="n">
        <v>44429</v>
      </c>
      <c r="F334" s="198" t="n">
        <v>0.579085693679352</v>
      </c>
      <c r="G334" s="209" t="n">
        <v>66.4436723943269</v>
      </c>
      <c r="I334" s="195" t="n">
        <v>44429</v>
      </c>
      <c r="J334" s="200" t="n">
        <v>0.694976100651199</v>
      </c>
      <c r="K334" s="211" t="n">
        <v>65.9612791917886</v>
      </c>
      <c r="N334" s="226" t="n">
        <v>44429</v>
      </c>
      <c r="O334" s="202" t="n">
        <v>95.1819484578619</v>
      </c>
      <c r="P334" s="203" t="n">
        <v>87.0255883414378</v>
      </c>
      <c r="Q334" s="204" t="n">
        <v>76.3554387800386</v>
      </c>
      <c r="R334" s="205" t="n">
        <v>81.8667300536413</v>
      </c>
    </row>
    <row r="335" customFormat="false" ht="14.5" hidden="false" customHeight="false" outlineLevel="0" collapsed="false">
      <c r="A335" s="195" t="n">
        <v>44430</v>
      </c>
      <c r="B335" s="196" t="n">
        <v>0.343850105335501</v>
      </c>
      <c r="C335" s="207" t="n">
        <v>91.9691442881274</v>
      </c>
      <c r="E335" s="195" t="n">
        <v>44430</v>
      </c>
      <c r="F335" s="198" t="n">
        <v>0.584151242892097</v>
      </c>
      <c r="G335" s="209" t="n">
        <v>66.9312014243446</v>
      </c>
      <c r="I335" s="195" t="n">
        <v>44430</v>
      </c>
      <c r="J335" s="200" t="n">
        <v>0.684957751994257</v>
      </c>
      <c r="K335" s="211" t="n">
        <v>66.4606509467926</v>
      </c>
      <c r="N335" s="226" t="n">
        <v>44430</v>
      </c>
      <c r="O335" s="202" t="n">
        <v>95.4387697364946</v>
      </c>
      <c r="P335" s="203" t="n">
        <v>87.2147170536756</v>
      </c>
      <c r="Q335" s="204" t="n">
        <v>76.5440167226106</v>
      </c>
      <c r="R335" s="205" t="n">
        <v>82.109430055262</v>
      </c>
    </row>
    <row r="336" customFormat="false" ht="14.5" hidden="false" customHeight="false" outlineLevel="0" collapsed="false">
      <c r="A336" s="195" t="n">
        <v>44431</v>
      </c>
      <c r="B336" s="196" t="n">
        <v>0.332660301647147</v>
      </c>
      <c r="C336" s="207" t="n">
        <v>92.2652560922521</v>
      </c>
      <c r="E336" s="195" t="n">
        <v>44431</v>
      </c>
      <c r="F336" s="198" t="n">
        <v>0.589216792104843</v>
      </c>
      <c r="G336" s="209" t="n">
        <v>67.4223751743006</v>
      </c>
      <c r="I336" s="195" t="n">
        <v>44431</v>
      </c>
      <c r="J336" s="200" t="n">
        <v>0.674939403337352</v>
      </c>
      <c r="K336" s="211" t="n">
        <v>66.9515795581172</v>
      </c>
      <c r="N336" s="226" t="n">
        <v>44431</v>
      </c>
      <c r="O336" s="202" t="n">
        <v>95.6955910151274</v>
      </c>
      <c r="P336" s="203" t="n">
        <v>87.4038457659135</v>
      </c>
      <c r="Q336" s="204" t="n">
        <v>76.7325946651827</v>
      </c>
      <c r="R336" s="205" t="n">
        <v>82.3521300568827</v>
      </c>
    </row>
    <row r="337" customFormat="false" ht="14.5" hidden="false" customHeight="false" outlineLevel="0" collapsed="false">
      <c r="A337" s="195" t="n">
        <v>44432</v>
      </c>
      <c r="B337" s="196" t="n">
        <v>0.32147049795879</v>
      </c>
      <c r="C337" s="207" t="n">
        <v>92.5518764708639</v>
      </c>
      <c r="E337" s="195" t="n">
        <v>44432</v>
      </c>
      <c r="F337" s="198" t="n">
        <v>0.594282341317587</v>
      </c>
      <c r="G337" s="209" t="n">
        <v>67.9171936441948</v>
      </c>
      <c r="I337" s="195" t="n">
        <v>44432</v>
      </c>
      <c r="J337" s="200" t="n">
        <v>0.664921054680486</v>
      </c>
      <c r="K337" s="211" t="n">
        <v>67.4340650257624</v>
      </c>
      <c r="N337" s="226" t="n">
        <v>44432</v>
      </c>
      <c r="O337" s="202" t="n">
        <v>95.9524122937602</v>
      </c>
      <c r="P337" s="203" t="n">
        <v>87.5919883290158</v>
      </c>
      <c r="Q337" s="204" t="n">
        <v>76.9211726077547</v>
      </c>
      <c r="R337" s="205" t="n">
        <v>82.5948300585035</v>
      </c>
    </row>
    <row r="338" customFormat="false" ht="14.5" hidden="false" customHeight="false" outlineLevel="0" collapsed="false">
      <c r="A338" s="195" t="n">
        <v>44433</v>
      </c>
      <c r="B338" s="196" t="n">
        <v>0.310280694270434</v>
      </c>
      <c r="C338" s="207" t="n">
        <v>92.8290054239628</v>
      </c>
      <c r="E338" s="195" t="n">
        <v>44433</v>
      </c>
      <c r="F338" s="198" t="n">
        <v>0.599347890530331</v>
      </c>
      <c r="G338" s="209" t="n">
        <v>68.4156568340273</v>
      </c>
      <c r="I338" s="195" t="n">
        <v>44433</v>
      </c>
      <c r="J338" s="200" t="n">
        <v>0.654902706023539</v>
      </c>
      <c r="K338" s="211" t="n">
        <v>67.9081073497281</v>
      </c>
      <c r="N338" s="226" t="n">
        <v>44433</v>
      </c>
      <c r="O338" s="202" t="n">
        <v>96.2092335723929</v>
      </c>
      <c r="P338" s="203" t="n">
        <v>87.780130892118</v>
      </c>
      <c r="Q338" s="204" t="n">
        <v>77.1097505503268</v>
      </c>
      <c r="R338" s="205" t="n">
        <v>82.8671191189782</v>
      </c>
    </row>
    <row r="339" customFormat="false" ht="14.5" hidden="false" customHeight="false" outlineLevel="0" collapsed="false">
      <c r="A339" s="195" t="n">
        <v>44434</v>
      </c>
      <c r="B339" s="196" t="n">
        <v>0.298920234999269</v>
      </c>
      <c r="C339" s="207" t="n">
        <v>93.0964736538359</v>
      </c>
      <c r="E339" s="195" t="n">
        <v>44434</v>
      </c>
      <c r="F339" s="198" t="n">
        <v>0.604413439743075</v>
      </c>
      <c r="G339" s="209" t="n">
        <v>68.9177647437981</v>
      </c>
      <c r="I339" s="195" t="n">
        <v>44434</v>
      </c>
      <c r="J339" s="200" t="n">
        <v>0.644884357366668</v>
      </c>
      <c r="K339" s="211" t="n">
        <v>68.3737065300143</v>
      </c>
      <c r="N339" s="226" t="n">
        <v>44434</v>
      </c>
      <c r="O339" s="202" t="n">
        <v>96.4660548510257</v>
      </c>
      <c r="P339" s="203" t="n">
        <v>87.9682734552203</v>
      </c>
      <c r="Q339" s="204" t="n">
        <v>77.3247573532365</v>
      </c>
      <c r="R339" s="205" t="n">
        <v>83.139408179453</v>
      </c>
    </row>
    <row r="340" customFormat="false" ht="14.5" hidden="false" customHeight="false" outlineLevel="0" collapsed="false">
      <c r="A340" s="195" t="n">
        <v>44435</v>
      </c>
      <c r="B340" s="196" t="n">
        <v>0.287559775728114</v>
      </c>
      <c r="C340" s="207" t="n">
        <v>93.3542811604832</v>
      </c>
      <c r="E340" s="195" t="n">
        <v>44435</v>
      </c>
      <c r="F340" s="198" t="n">
        <v>0.609478988955823</v>
      </c>
      <c r="G340" s="209" t="n">
        <v>69.4235173735072</v>
      </c>
      <c r="I340" s="195" t="n">
        <v>44435</v>
      </c>
      <c r="J340" s="200" t="n">
        <v>0.638236625631725</v>
      </c>
      <c r="K340" s="211" t="n">
        <v>68.8329515478437</v>
      </c>
      <c r="N340" s="226" t="n">
        <v>44435</v>
      </c>
      <c r="O340" s="202" t="n">
        <v>96.7228761296585</v>
      </c>
      <c r="P340" s="203" t="n">
        <v>88.1564160183225</v>
      </c>
      <c r="Q340" s="204" t="n">
        <v>77.5417707444445</v>
      </c>
      <c r="R340" s="205" t="n">
        <v>83.4116972399278</v>
      </c>
    </row>
    <row r="341" customFormat="false" ht="14.5" hidden="false" customHeight="false" outlineLevel="0" collapsed="false">
      <c r="A341" s="195" t="n">
        <v>44436</v>
      </c>
      <c r="B341" s="196" t="n">
        <v>0.276199316456965</v>
      </c>
      <c r="C341" s="207" t="n">
        <v>93.6024279439046</v>
      </c>
      <c r="E341" s="195" t="n">
        <v>44436</v>
      </c>
      <c r="F341" s="198" t="n">
        <v>0.5955622063216</v>
      </c>
      <c r="G341" s="209" t="n">
        <v>69.9187918935016</v>
      </c>
      <c r="I341" s="195" t="n">
        <v>44436</v>
      </c>
      <c r="J341" s="200" t="n">
        <v>0.631588893896743</v>
      </c>
      <c r="K341" s="211" t="n">
        <v>69.2858424032161</v>
      </c>
      <c r="N341" s="226" t="n">
        <v>44436</v>
      </c>
      <c r="O341" s="202" t="n">
        <v>96.9796974082913</v>
      </c>
      <c r="P341" s="203" t="n">
        <v>88.3445585814248</v>
      </c>
      <c r="Q341" s="204" t="n">
        <v>77.8207829980318</v>
      </c>
      <c r="R341" s="205" t="n">
        <v>83.6839863004025</v>
      </c>
    </row>
    <row r="342" customFormat="false" ht="14.5" hidden="false" customHeight="false" outlineLevel="0" collapsed="false">
      <c r="A342" s="195" t="n">
        <v>44437</v>
      </c>
      <c r="B342" s="196" t="n">
        <v>0.265334152150358</v>
      </c>
      <c r="C342" s="207" t="n">
        <v>93.8414115526842</v>
      </c>
      <c r="E342" s="195" t="n">
        <v>44437</v>
      </c>
      <c r="F342" s="198" t="n">
        <v>0.581645423687379</v>
      </c>
      <c r="G342" s="209" t="n">
        <v>70.4035883037811</v>
      </c>
      <c r="I342" s="195" t="n">
        <v>44437</v>
      </c>
      <c r="J342" s="200" t="n">
        <v>0.624941162161794</v>
      </c>
      <c r="K342" s="211" t="n">
        <v>69.7323790961315</v>
      </c>
      <c r="N342" s="226" t="n">
        <v>44437</v>
      </c>
      <c r="O342" s="202" t="n">
        <v>97.236518686924</v>
      </c>
      <c r="P342" s="203" t="n">
        <v>88.575378997218</v>
      </c>
      <c r="Q342" s="204" t="n">
        <v>78.0997952516192</v>
      </c>
      <c r="R342" s="205" t="n">
        <v>83.9562753608773</v>
      </c>
    </row>
    <row r="343" customFormat="false" ht="14.5" hidden="false" customHeight="false" outlineLevel="0" collapsed="false">
      <c r="A343" s="195" t="n">
        <v>44438</v>
      </c>
      <c r="B343" s="196" t="n">
        <v>0.254468987843747</v>
      </c>
      <c r="C343" s="207" t="n">
        <v>94.071231986822</v>
      </c>
      <c r="E343" s="195" t="n">
        <v>44438</v>
      </c>
      <c r="F343" s="198" t="n">
        <v>0.567728641053156</v>
      </c>
      <c r="G343" s="209" t="n">
        <v>70.8779066043458</v>
      </c>
      <c r="I343" s="195" t="n">
        <v>44438</v>
      </c>
      <c r="J343" s="200" t="n">
        <v>0.61829343042685</v>
      </c>
      <c r="K343" s="211" t="n">
        <v>70.17256162659</v>
      </c>
      <c r="N343" s="226" t="n">
        <v>44438</v>
      </c>
      <c r="O343" s="202" t="n">
        <v>97.4933399655568</v>
      </c>
      <c r="P343" s="203" t="n">
        <v>88.8061994130112</v>
      </c>
      <c r="Q343" s="204" t="n">
        <v>78.3788075052065</v>
      </c>
      <c r="R343" s="205" t="n">
        <v>84.228564421352</v>
      </c>
    </row>
    <row r="344" customFormat="false" ht="14.5" hidden="false" customHeight="false" outlineLevel="0" collapsed="false">
      <c r="A344" s="195" t="n">
        <v>44439</v>
      </c>
      <c r="B344" s="196" t="n">
        <v>0.249410911865613</v>
      </c>
      <c r="C344" s="207" t="n">
        <v>94.296394365457</v>
      </c>
      <c r="E344" s="195" t="n">
        <v>44439</v>
      </c>
      <c r="F344" s="198" t="n">
        <v>0.554100801354124</v>
      </c>
      <c r="G344" s="209" t="n">
        <v>71.3420126957207</v>
      </c>
      <c r="I344" s="195" t="n">
        <v>44439</v>
      </c>
      <c r="J344" s="200" t="n">
        <v>0.611645698691873</v>
      </c>
      <c r="K344" s="211" t="n">
        <v>70.6063899945916</v>
      </c>
      <c r="N344" s="226" t="n">
        <v>44439</v>
      </c>
      <c r="O344" s="202" t="n">
        <v>97.7501612441896</v>
      </c>
      <c r="P344" s="203" t="n">
        <v>89.0370198288044</v>
      </c>
      <c r="Q344" s="204" t="n">
        <v>78.6578197587939</v>
      </c>
      <c r="R344" s="205" t="n">
        <v>84.5008534818268</v>
      </c>
    </row>
    <row r="345" customFormat="false" ht="14.5" hidden="false" customHeight="false" outlineLevel="0" collapsed="false">
      <c r="A345" s="195" t="n">
        <v>44440</v>
      </c>
      <c r="B345" s="196" t="n">
        <v>0.24435283588749</v>
      </c>
      <c r="C345" s="207" t="n">
        <v>94.5168986885893</v>
      </c>
      <c r="E345" s="195" t="n">
        <v>44440</v>
      </c>
      <c r="F345" s="198" t="n">
        <v>0.540472961655091</v>
      </c>
      <c r="G345" s="209" t="n">
        <v>71.7959065779057</v>
      </c>
      <c r="I345" s="195" t="n">
        <v>44440</v>
      </c>
      <c r="J345" s="200" t="n">
        <v>0.60336263849256</v>
      </c>
      <c r="K345" s="211" t="n">
        <v>71.0327151979459</v>
      </c>
      <c r="N345" s="226" t="n">
        <v>44440</v>
      </c>
      <c r="O345" s="202" t="n">
        <v>98.0069825228223</v>
      </c>
      <c r="P345" s="203" t="n">
        <v>89.2678402445976</v>
      </c>
      <c r="Q345" s="204" t="n">
        <v>78.9368320123812</v>
      </c>
      <c r="R345" s="205" t="n">
        <v>84.7731425423016</v>
      </c>
    </row>
    <row r="346" customFormat="false" ht="14.5" hidden="false" customHeight="false" outlineLevel="0" collapsed="false">
      <c r="A346" s="195" t="n">
        <v>44441</v>
      </c>
      <c r="B346" s="196" t="n">
        <v>0.239294759909359</v>
      </c>
      <c r="C346" s="207" t="n">
        <v>94.7327449562186</v>
      </c>
      <c r="E346" s="195" t="n">
        <v>44441</v>
      </c>
      <c r="F346" s="198" t="n">
        <v>0.52684512195606</v>
      </c>
      <c r="G346" s="209" t="n">
        <v>72.2395882509008</v>
      </c>
      <c r="I346" s="195" t="n">
        <v>44441</v>
      </c>
      <c r="J346" s="200" t="n">
        <v>0.595079578293252</v>
      </c>
      <c r="K346" s="211" t="n">
        <v>71.4515372366531</v>
      </c>
      <c r="N346" s="226" t="n">
        <v>44441</v>
      </c>
      <c r="O346" s="202" t="n">
        <v>98.2431208997958</v>
      </c>
      <c r="P346" s="203" t="n">
        <v>89.4986606603908</v>
      </c>
      <c r="Q346" s="204" t="n">
        <v>79.2158442659686</v>
      </c>
      <c r="R346" s="205" t="n">
        <v>85.0454316027763</v>
      </c>
    </row>
    <row r="347" customFormat="false" ht="14.5" hidden="false" customHeight="false" outlineLevel="0" collapsed="false">
      <c r="A347" s="195" t="n">
        <v>44442</v>
      </c>
      <c r="B347" s="196" t="n">
        <v>0.234236683931233</v>
      </c>
      <c r="C347" s="207" t="n">
        <v>94.9439331683452</v>
      </c>
      <c r="E347" s="195" t="n">
        <v>44442</v>
      </c>
      <c r="F347" s="198" t="n">
        <v>0.513217282257028</v>
      </c>
      <c r="G347" s="209" t="n">
        <v>72.673057714706</v>
      </c>
      <c r="I347" s="195" t="n">
        <v>44442</v>
      </c>
      <c r="J347" s="200" t="n">
        <v>0.5867965180939</v>
      </c>
      <c r="K347" s="211" t="n">
        <v>71.8628561107131</v>
      </c>
      <c r="N347" s="226" t="n">
        <v>44442</v>
      </c>
      <c r="O347" s="202" t="n">
        <v>98.4807490740461</v>
      </c>
      <c r="P347" s="203" t="n">
        <v>89.7294810761839</v>
      </c>
      <c r="Q347" s="204" t="n">
        <v>79.4948565195559</v>
      </c>
      <c r="R347" s="205" t="n">
        <v>85.3177206632511</v>
      </c>
    </row>
    <row r="348" customFormat="false" ht="14.5" hidden="false" customHeight="false" outlineLevel="0" collapsed="false">
      <c r="A348" s="195" t="n">
        <v>44443</v>
      </c>
      <c r="B348" s="196" t="n">
        <v>0.229178607953102</v>
      </c>
      <c r="C348" s="207" t="n">
        <v>95.1504633249689</v>
      </c>
      <c r="E348" s="195" t="n">
        <v>44443</v>
      </c>
      <c r="F348" s="198" t="n">
        <v>0.499589442557997</v>
      </c>
      <c r="G348" s="209" t="n">
        <v>73.0963149693213</v>
      </c>
      <c r="I348" s="195" t="n">
        <v>44443</v>
      </c>
      <c r="J348" s="200" t="n">
        <v>0.578513457894597</v>
      </c>
      <c r="K348" s="211" t="n">
        <v>72.2666718201258</v>
      </c>
      <c r="N348" s="226" t="n">
        <v>44443</v>
      </c>
      <c r="O348" s="202" t="n">
        <v>98.7183772482965</v>
      </c>
      <c r="P348" s="203" t="n">
        <v>89.9603014919771</v>
      </c>
      <c r="Q348" s="204" t="n">
        <v>79.7738687731433</v>
      </c>
      <c r="R348" s="205" t="n">
        <v>85.5900097237259</v>
      </c>
    </row>
    <row r="349" customFormat="false" ht="14.5" hidden="false" customHeight="false" outlineLevel="0" collapsed="false">
      <c r="A349" s="195" t="n">
        <v>44444</v>
      </c>
      <c r="B349" s="196" t="n">
        <v>0.224120531974984</v>
      </c>
      <c r="C349" s="207" t="n">
        <v>95.3523354260899</v>
      </c>
      <c r="E349" s="195" t="n">
        <v>44444</v>
      </c>
      <c r="F349" s="198" t="n">
        <v>0.48633431146512</v>
      </c>
      <c r="G349" s="209" t="n">
        <v>73.5097221001077</v>
      </c>
      <c r="I349" s="195" t="n">
        <v>44444</v>
      </c>
      <c r="J349" s="200" t="n">
        <v>0.570230397695274</v>
      </c>
      <c r="K349" s="211" t="n">
        <v>72.6629843648914</v>
      </c>
      <c r="N349" s="226" t="n">
        <v>44444</v>
      </c>
      <c r="O349" s="202" t="n">
        <v>98.9560054225468</v>
      </c>
      <c r="P349" s="203" t="n">
        <v>90.1792742957565</v>
      </c>
      <c r="Q349" s="204" t="n">
        <v>80.0528810267307</v>
      </c>
      <c r="R349" s="205" t="n">
        <v>85.8622987842006</v>
      </c>
    </row>
    <row r="350" customFormat="false" ht="14.5" hidden="false" customHeight="false" outlineLevel="0" collapsed="false">
      <c r="A350" s="195" t="n">
        <v>44445</v>
      </c>
      <c r="B350" s="196" t="n">
        <v>0.217936770383318</v>
      </c>
      <c r="C350" s="207" t="n">
        <v>95.5485165098843</v>
      </c>
      <c r="E350" s="195" t="n">
        <v>44445</v>
      </c>
      <c r="F350" s="198" t="n">
        <v>0.481455022565097</v>
      </c>
      <c r="G350" s="209" t="n">
        <v>73.9195107225191</v>
      </c>
      <c r="I350" s="195" t="n">
        <v>44445</v>
      </c>
      <c r="J350" s="200" t="n">
        <v>0.559832283403485</v>
      </c>
      <c r="K350" s="211" t="n">
        <v>73.0504829142669</v>
      </c>
      <c r="N350" s="226" t="n">
        <v>44445</v>
      </c>
      <c r="O350" s="202" t="n">
        <v>99.1936335967972</v>
      </c>
      <c r="P350" s="203" t="n">
        <v>90.3982470995359</v>
      </c>
      <c r="Q350" s="204" t="n">
        <v>80.331893280318</v>
      </c>
      <c r="R350" s="205" t="n">
        <v>86.1345878446754</v>
      </c>
    </row>
    <row r="351" customFormat="false" ht="14.5" hidden="false" customHeight="false" outlineLevel="0" collapsed="false">
      <c r="A351" s="195" t="n">
        <v>44446</v>
      </c>
      <c r="B351" s="196" t="n">
        <v>0.212278813208643</v>
      </c>
      <c r="C351" s="207" t="n">
        <v>95.7394836393106</v>
      </c>
      <c r="E351" s="195" t="n">
        <v>44446</v>
      </c>
      <c r="F351" s="198" t="n">
        <v>0.476575733665111</v>
      </c>
      <c r="G351" s="209" t="n">
        <v>74.3256808365555</v>
      </c>
      <c r="I351" s="195" t="n">
        <v>44446</v>
      </c>
      <c r="J351" s="200" t="n">
        <v>0.549434169111748</v>
      </c>
      <c r="K351" s="211" t="n">
        <v>73.4291674682524</v>
      </c>
      <c r="N351" s="226" t="n">
        <v>44446</v>
      </c>
      <c r="O351" s="202" t="n">
        <v>99.4312617710476</v>
      </c>
      <c r="P351" s="203" t="n">
        <v>90.6172199033153</v>
      </c>
      <c r="Q351" s="204" t="n">
        <v>80.6109055339054</v>
      </c>
      <c r="R351" s="205" t="n">
        <v>86.4068769051501</v>
      </c>
    </row>
    <row r="352" customFormat="false" ht="14.5" hidden="false" customHeight="false" outlineLevel="0" collapsed="false">
      <c r="A352" s="195" t="n">
        <v>44447</v>
      </c>
      <c r="B352" s="196" t="n">
        <v>0.206620856033974</v>
      </c>
      <c r="C352" s="207" t="n">
        <v>95.9252368143688</v>
      </c>
      <c r="E352" s="195" t="n">
        <v>44447</v>
      </c>
      <c r="F352" s="198" t="n">
        <v>0.471696444765126</v>
      </c>
      <c r="G352" s="209" t="n">
        <v>74.7282324422169</v>
      </c>
      <c r="I352" s="195" t="n">
        <v>44447</v>
      </c>
      <c r="J352" s="200" t="n">
        <v>0.539036054819997</v>
      </c>
      <c r="K352" s="211" t="n">
        <v>73.7990380268479</v>
      </c>
      <c r="N352" s="226" t="n">
        <v>44447</v>
      </c>
      <c r="O352" s="202" t="n">
        <v>99.6688899452979</v>
      </c>
      <c r="P352" s="203" t="n">
        <v>90.8361927070947</v>
      </c>
      <c r="Q352" s="204" t="n">
        <v>80.8899177874927</v>
      </c>
      <c r="R352" s="205" t="n">
        <v>86.6791659656249</v>
      </c>
    </row>
    <row r="353" customFormat="false" ht="14.5" hidden="false" customHeight="false" outlineLevel="0" collapsed="false">
      <c r="A353" s="195" t="n">
        <v>44448</v>
      </c>
      <c r="B353" s="196" t="n">
        <v>0.200962898859298</v>
      </c>
      <c r="C353" s="207" t="n">
        <v>96.1057760350587</v>
      </c>
      <c r="E353" s="195" t="n">
        <v>44448</v>
      </c>
      <c r="F353" s="198" t="n">
        <v>0.46681715586514</v>
      </c>
      <c r="G353" s="209" t="n">
        <v>75.1271655395034</v>
      </c>
      <c r="I353" s="195" t="n">
        <v>44448</v>
      </c>
      <c r="J353" s="200" t="n">
        <v>0.528637940528204</v>
      </c>
      <c r="K353" s="211" t="n">
        <v>74.1600945900532</v>
      </c>
      <c r="N353" s="226" t="n">
        <v>44448</v>
      </c>
      <c r="O353" s="202" t="n">
        <v>99.8722216449566</v>
      </c>
      <c r="P353" s="203" t="n">
        <v>91.0551655108741</v>
      </c>
      <c r="Q353" s="204" t="n">
        <v>81.1689300410801</v>
      </c>
      <c r="R353" s="205" t="n">
        <v>86.9514550260997</v>
      </c>
    </row>
    <row r="354" customFormat="false" ht="14.5" hidden="false" customHeight="false" outlineLevel="0" collapsed="false">
      <c r="A354" s="195" t="n">
        <v>44449</v>
      </c>
      <c r="B354" s="196" t="n">
        <v>0.195304941684626</v>
      </c>
      <c r="C354" s="207" t="n">
        <v>96.2811013013806</v>
      </c>
      <c r="E354" s="195" t="n">
        <v>44449</v>
      </c>
      <c r="F354" s="198" t="n">
        <v>0.461937866965116</v>
      </c>
      <c r="G354" s="209" t="n">
        <v>75.522480128415</v>
      </c>
      <c r="I354" s="195" t="n">
        <v>44449</v>
      </c>
      <c r="J354" s="200" t="n">
        <v>0.518239826236446</v>
      </c>
      <c r="K354" s="211" t="n">
        <v>74.5123371578686</v>
      </c>
      <c r="N354" s="226" t="n">
        <v>44449</v>
      </c>
      <c r="O354" s="202" t="n">
        <v>99.8807402019596</v>
      </c>
      <c r="P354" s="203" t="n">
        <v>91.2741383146535</v>
      </c>
      <c r="Q354" s="204" t="n">
        <v>81.4479422946674</v>
      </c>
      <c r="R354" s="205" t="n">
        <v>87.2237440865744</v>
      </c>
    </row>
    <row r="355" customFormat="false" ht="14.5" hidden="false" customHeight="false" outlineLevel="0" collapsed="false">
      <c r="A355" s="195" t="n">
        <v>44450</v>
      </c>
      <c r="B355" s="196" t="n">
        <v>0.18964698450995</v>
      </c>
      <c r="C355" s="207" t="n">
        <v>96.4512126133343</v>
      </c>
      <c r="E355" s="195" t="n">
        <v>44450</v>
      </c>
      <c r="F355" s="198" t="n">
        <v>0.45705857806513</v>
      </c>
      <c r="G355" s="209" t="n">
        <v>75.9141762089515</v>
      </c>
      <c r="I355" s="195" t="n">
        <v>44450</v>
      </c>
      <c r="J355" s="200" t="n">
        <v>0.514575259707272</v>
      </c>
      <c r="K355" s="211" t="n">
        <v>74.8621628465614</v>
      </c>
      <c r="N355" s="226" t="n">
        <v>44450</v>
      </c>
      <c r="O355" s="202" t="n">
        <v>99.8892587589625</v>
      </c>
      <c r="P355" s="203" t="n">
        <v>91.4931111184329</v>
      </c>
      <c r="Q355" s="204" t="n">
        <v>81.7341994505198</v>
      </c>
      <c r="R355" s="205" t="n">
        <v>87.4960331470492</v>
      </c>
    </row>
    <row r="356" customFormat="false" ht="14.5" hidden="false" customHeight="false" outlineLevel="0" collapsed="false">
      <c r="A356" s="195" t="n">
        <v>44451</v>
      </c>
      <c r="B356" s="196" t="n">
        <v>0.18398902733527</v>
      </c>
      <c r="C356" s="207" t="n">
        <v>96.6161099709199</v>
      </c>
      <c r="E356" s="195" t="n">
        <v>44451</v>
      </c>
      <c r="F356" s="198" t="n">
        <v>0.452179289165143</v>
      </c>
      <c r="G356" s="209" t="n">
        <v>76.3022537811131</v>
      </c>
      <c r="I356" s="195" t="n">
        <v>44451</v>
      </c>
      <c r="J356" s="200" t="n">
        <v>0.510910693178121</v>
      </c>
      <c r="K356" s="211" t="n">
        <v>75.2095716561317</v>
      </c>
      <c r="N356" s="226" t="n">
        <v>44451</v>
      </c>
      <c r="O356" s="202" t="n">
        <v>99.8977773159654</v>
      </c>
      <c r="P356" s="203" t="n">
        <v>91.7120839222123</v>
      </c>
      <c r="Q356" s="204" t="n">
        <v>82.0204566063722</v>
      </c>
      <c r="R356" s="205" t="n">
        <v>87.768322207524</v>
      </c>
    </row>
    <row r="357" customFormat="false" ht="14.5" hidden="false" customHeight="false" outlineLevel="0" collapsed="false">
      <c r="A357" s="195" t="n">
        <v>44452</v>
      </c>
      <c r="B357" s="196" t="n">
        <v>0.178631997911336</v>
      </c>
      <c r="C357" s="207" t="n">
        <v>96.7760303497769</v>
      </c>
      <c r="E357" s="195" t="n">
        <v>44452</v>
      </c>
      <c r="F357" s="198" t="n">
        <v>0.447300000265159</v>
      </c>
      <c r="G357" s="209" t="n">
        <v>76.6867128448998</v>
      </c>
      <c r="I357" s="195" t="n">
        <v>44452</v>
      </c>
      <c r="J357" s="200" t="n">
        <v>0.507246126648946</v>
      </c>
      <c r="K357" s="211" t="n">
        <v>75.5545635865794</v>
      </c>
      <c r="N357" s="226" t="n">
        <v>44452</v>
      </c>
      <c r="O357" s="202" t="n">
        <v>99.9062958729683</v>
      </c>
      <c r="P357" s="203" t="n">
        <v>91.9310567259917</v>
      </c>
      <c r="Q357" s="204" t="n">
        <v>82.4178727093539</v>
      </c>
      <c r="R357" s="205" t="n">
        <v>88.0406112679987</v>
      </c>
    </row>
    <row r="358" customFormat="false" ht="14.5" hidden="false" customHeight="false" outlineLevel="0" collapsed="false">
      <c r="A358" s="195" t="n">
        <v>44453</v>
      </c>
      <c r="B358" s="196" t="n">
        <v>0.173274968487404</v>
      </c>
      <c r="C358" s="207" t="n">
        <v>96.9309737499056</v>
      </c>
      <c r="E358" s="195" t="n">
        <v>44453</v>
      </c>
      <c r="F358" s="198" t="n">
        <v>0.442420711365173</v>
      </c>
      <c r="G358" s="209" t="n">
        <v>77.0675534003115</v>
      </c>
      <c r="I358" s="195" t="n">
        <v>44453</v>
      </c>
      <c r="J358" s="200" t="n">
        <v>0.503581560119774</v>
      </c>
      <c r="K358" s="211" t="n">
        <v>75.8971386379047</v>
      </c>
      <c r="N358" s="226" t="n">
        <v>44453</v>
      </c>
      <c r="O358" s="202" t="n">
        <v>99.9148144299712</v>
      </c>
      <c r="P358" s="203" t="n">
        <v>92.1500295297711</v>
      </c>
      <c r="Q358" s="204" t="n">
        <v>82.8152888123355</v>
      </c>
      <c r="R358" s="205" t="n">
        <v>88.3129003284735</v>
      </c>
    </row>
    <row r="359" customFormat="false" ht="14.5" hidden="false" customHeight="false" outlineLevel="0" collapsed="false">
      <c r="A359" s="195" t="n">
        <v>44454</v>
      </c>
      <c r="B359" s="196" t="n">
        <v>0.168077587502256</v>
      </c>
      <c r="C359" s="207" t="n">
        <v>97.0810644238779</v>
      </c>
      <c r="E359" s="195" t="n">
        <v>44454</v>
      </c>
      <c r="F359" s="198" t="n">
        <v>0.437541422465152</v>
      </c>
      <c r="G359" s="209" t="n">
        <v>77.4447754473482</v>
      </c>
      <c r="I359" s="195" t="n">
        <v>44454</v>
      </c>
      <c r="J359" s="200" t="n">
        <v>0.499916993590619</v>
      </c>
      <c r="K359" s="211" t="n">
        <v>76.2372968101075</v>
      </c>
      <c r="N359" s="226" t="n">
        <v>44454</v>
      </c>
      <c r="O359" s="202" t="n">
        <v>99.9233329869741</v>
      </c>
      <c r="P359" s="203" t="n">
        <v>92.3690023335505</v>
      </c>
      <c r="Q359" s="204" t="n">
        <v>83.2127049153171</v>
      </c>
      <c r="R359" s="205" t="n">
        <v>88.5851893889482</v>
      </c>
    </row>
    <row r="360" customFormat="false" ht="14.5" hidden="false" customHeight="false" outlineLevel="0" collapsed="false">
      <c r="A360" s="195" t="n">
        <v>44455</v>
      </c>
      <c r="B360" s="196" t="n">
        <v>0.162880206517132</v>
      </c>
      <c r="C360" s="207" t="n">
        <v>97.226302371694</v>
      </c>
      <c r="E360" s="195" t="n">
        <v>44455</v>
      </c>
      <c r="F360" s="198" t="n">
        <v>0.426990304153826</v>
      </c>
      <c r="G360" s="209" t="n">
        <v>77.8131594695104</v>
      </c>
      <c r="I360" s="195" t="n">
        <v>44455</v>
      </c>
      <c r="J360" s="200" t="n">
        <v>0.491985443705137</v>
      </c>
      <c r="K360" s="211" t="n">
        <v>76.5723935878617</v>
      </c>
      <c r="N360" s="226" t="n">
        <v>44455</v>
      </c>
      <c r="O360" s="202" t="n">
        <v>99.931851543977</v>
      </c>
      <c r="P360" s="203" t="n">
        <v>92.5879751373298</v>
      </c>
      <c r="Q360" s="204" t="n">
        <v>83.6101210182988</v>
      </c>
      <c r="R360" s="205" t="n">
        <v>88.857478449423</v>
      </c>
    </row>
    <row r="361" customFormat="false" ht="14.5" hidden="false" customHeight="false" outlineLevel="0" collapsed="false">
      <c r="A361" s="195" t="n">
        <v>44456</v>
      </c>
      <c r="B361" s="196" t="n">
        <v>0.157682825531988</v>
      </c>
      <c r="C361" s="207" t="n">
        <v>97.3666875933538</v>
      </c>
      <c r="E361" s="195" t="n">
        <v>44456</v>
      </c>
      <c r="F361" s="198" t="n">
        <v>0.416439185842537</v>
      </c>
      <c r="G361" s="209" t="n">
        <v>78.1727054667981</v>
      </c>
      <c r="I361" s="195" t="n">
        <v>44456</v>
      </c>
      <c r="J361" s="200" t="n">
        <v>0.484053893819651</v>
      </c>
      <c r="K361" s="211" t="n">
        <v>76.9024289711675</v>
      </c>
      <c r="N361" s="226" t="n">
        <v>44456</v>
      </c>
      <c r="O361" s="202" t="n">
        <v>99.94037010098</v>
      </c>
      <c r="P361" s="203" t="n">
        <v>92.8069479411093</v>
      </c>
      <c r="Q361" s="204" t="n">
        <v>84.0075371212804</v>
      </c>
      <c r="R361" s="205" t="n">
        <v>89.1297675098978</v>
      </c>
    </row>
    <row r="362" customFormat="false" ht="14.5" hidden="false" customHeight="false" outlineLevel="0" collapsed="false">
      <c r="A362" s="195" t="n">
        <v>44457</v>
      </c>
      <c r="B362" s="196" t="n">
        <v>0.152485444546858</v>
      </c>
      <c r="C362" s="207" t="n">
        <v>97.5022200888573</v>
      </c>
      <c r="E362" s="195" t="n">
        <v>44457</v>
      </c>
      <c r="F362" s="198" t="n">
        <v>0.405888067531211</v>
      </c>
      <c r="G362" s="209" t="n">
        <v>78.5234134392112</v>
      </c>
      <c r="I362" s="195" t="n">
        <v>44457</v>
      </c>
      <c r="J362" s="200" t="n">
        <v>0.47612234393417</v>
      </c>
      <c r="K362" s="211" t="n">
        <v>77.2274029600249</v>
      </c>
      <c r="N362" s="226" t="n">
        <v>44457</v>
      </c>
      <c r="O362" s="202" t="n">
        <v>99.9488886579829</v>
      </c>
      <c r="P362" s="203" t="n">
        <v>93.0259207448886</v>
      </c>
      <c r="Q362" s="204" t="n">
        <v>84.404953224262</v>
      </c>
      <c r="R362" s="205" t="n">
        <v>89.4020565703725</v>
      </c>
    </row>
    <row r="363" customFormat="false" ht="14.5" hidden="false" customHeight="false" outlineLevel="0" collapsed="false">
      <c r="A363" s="195" t="n">
        <v>44458</v>
      </c>
      <c r="B363" s="196" t="n">
        <v>0.147288063561714</v>
      </c>
      <c r="C363" s="207" t="n">
        <v>97.6328998582046</v>
      </c>
      <c r="E363" s="195" t="n">
        <v>44458</v>
      </c>
      <c r="F363" s="198" t="n">
        <v>0.395336949219884</v>
      </c>
      <c r="G363" s="209" t="n">
        <v>78.8652833867499</v>
      </c>
      <c r="I363" s="195" t="n">
        <v>44458</v>
      </c>
      <c r="J363" s="200" t="n">
        <v>0.468190794048643</v>
      </c>
      <c r="K363" s="211" t="n">
        <v>77.5473155544337</v>
      </c>
      <c r="N363" s="226" t="n">
        <v>44458</v>
      </c>
      <c r="O363" s="202" t="n">
        <v>99.9574072149858</v>
      </c>
      <c r="P363" s="203" t="n">
        <v>93.244893548668</v>
      </c>
      <c r="Q363" s="204" t="n">
        <v>84.8023693272437</v>
      </c>
      <c r="R363" s="205" t="n">
        <v>89.6743456308473</v>
      </c>
    </row>
    <row r="364" customFormat="false" ht="14.5" hidden="false" customHeight="false" outlineLevel="0" collapsed="false">
      <c r="A364" s="195" t="n">
        <v>44459</v>
      </c>
      <c r="B364" s="196" t="n">
        <v>0.142090682576574</v>
      </c>
      <c r="C364" s="207" t="n">
        <v>97.7587269013956</v>
      </c>
      <c r="E364" s="195" t="n">
        <v>44459</v>
      </c>
      <c r="F364" s="198" t="n">
        <v>0.384785830908559</v>
      </c>
      <c r="G364" s="209" t="n">
        <v>79.198315309414</v>
      </c>
      <c r="I364" s="195" t="n">
        <v>44459</v>
      </c>
      <c r="J364" s="200" t="n">
        <v>0.460259244163161</v>
      </c>
      <c r="K364" s="211" t="n">
        <v>77.862166754394</v>
      </c>
      <c r="N364" s="226" t="n">
        <v>44459</v>
      </c>
      <c r="O364" s="202" t="n">
        <v>99.9659257719887</v>
      </c>
      <c r="P364" s="203" t="n">
        <v>93.4638663524474</v>
      </c>
      <c r="Q364" s="204" t="n">
        <v>85.1997854302253</v>
      </c>
      <c r="R364" s="205" t="n">
        <v>89.8999589171872</v>
      </c>
    </row>
    <row r="365" customFormat="false" ht="14.5" hidden="false" customHeight="false" outlineLevel="0" collapsed="false">
      <c r="A365" s="195" t="n">
        <v>44460</v>
      </c>
      <c r="B365" s="196" t="n">
        <v>0.138078042109309</v>
      </c>
      <c r="C365" s="207" t="n">
        <v>97.8808913495831</v>
      </c>
      <c r="E365" s="195" t="n">
        <v>44460</v>
      </c>
      <c r="F365" s="198" t="n">
        <v>0.374914394537033</v>
      </c>
      <c r="G365" s="209" t="n">
        <v>79.5230148896631</v>
      </c>
      <c r="I365" s="195" t="n">
        <v>44460</v>
      </c>
      <c r="J365" s="200" t="n">
        <v>0.452327694277675</v>
      </c>
      <c r="K365" s="211" t="n">
        <v>78.1719565599059</v>
      </c>
      <c r="N365" s="226" t="n">
        <v>44460</v>
      </c>
      <c r="O365" s="202" t="n">
        <v>99.9744443289916</v>
      </c>
      <c r="P365" s="203" t="n">
        <v>93.6828391562268</v>
      </c>
      <c r="Q365" s="204" t="n">
        <v>85.5972015332069</v>
      </c>
      <c r="R365" s="205" t="n">
        <v>90.1255722035272</v>
      </c>
    </row>
    <row r="366" customFormat="false" ht="14.5" hidden="false" customHeight="false" outlineLevel="0" collapsed="false">
      <c r="A366" s="195" t="n">
        <v>44461</v>
      </c>
      <c r="B366" s="196" t="n">
        <v>0.134065401642054</v>
      </c>
      <c r="C366" s="207" t="n">
        <v>97.9993932027672</v>
      </c>
      <c r="E366" s="195" t="n">
        <v>44461</v>
      </c>
      <c r="F366" s="198" t="n">
        <v>0.365042958165469</v>
      </c>
      <c r="G366" s="209" t="n">
        <v>79.8393821274971</v>
      </c>
      <c r="I366" s="195" t="n">
        <v>44461</v>
      </c>
      <c r="J366" s="200" t="n">
        <v>0.444396144392194</v>
      </c>
      <c r="K366" s="211" t="n">
        <v>78.4766849709692</v>
      </c>
      <c r="N366" s="226" t="n">
        <v>44461</v>
      </c>
      <c r="O366" s="202" t="n">
        <v>99.9829628859945</v>
      </c>
      <c r="P366" s="203" t="n">
        <v>93.9018119600062</v>
      </c>
      <c r="Q366" s="204" t="n">
        <v>85.9946176361886</v>
      </c>
      <c r="R366" s="205" t="n">
        <v>90.3511854898672</v>
      </c>
    </row>
    <row r="367" customFormat="false" ht="14.5" hidden="false" customHeight="false" outlineLevel="0" collapsed="false">
      <c r="A367" s="195" t="n">
        <v>44462</v>
      </c>
      <c r="B367" s="196" t="n">
        <v>0.13005276117479</v>
      </c>
      <c r="C367" s="207" t="n">
        <v>98.1142324609479</v>
      </c>
      <c r="E367" s="195" t="n">
        <v>44462</v>
      </c>
      <c r="F367" s="198" t="n">
        <v>0.355171521793943</v>
      </c>
      <c r="G367" s="209" t="n">
        <v>80.1474170229159</v>
      </c>
      <c r="I367" s="195" t="n">
        <v>44462</v>
      </c>
      <c r="J367" s="200" t="n">
        <v>0.436464594506707</v>
      </c>
      <c r="K367" s="211" t="n">
        <v>78.7763519875841</v>
      </c>
      <c r="N367" s="226" t="n">
        <v>44462</v>
      </c>
      <c r="O367" s="202" t="n">
        <v>99.9914814429975</v>
      </c>
      <c r="P367" s="203" t="n">
        <v>94.1207847637856</v>
      </c>
      <c r="Q367" s="204" t="n">
        <v>86.2862189721914</v>
      </c>
      <c r="R367" s="205" t="n">
        <v>90.6110340509143</v>
      </c>
    </row>
    <row r="368" customFormat="false" ht="14.5" hidden="false" customHeight="false" outlineLevel="0" collapsed="false">
      <c r="A368" s="195" t="n">
        <v>44463</v>
      </c>
      <c r="B368" s="196" t="n">
        <v>0.126040120707529</v>
      </c>
      <c r="C368" s="207" t="n">
        <v>98.2254091241251</v>
      </c>
      <c r="E368" s="195" t="n">
        <v>44463</v>
      </c>
      <c r="F368" s="198" t="n">
        <v>0.345300085422417</v>
      </c>
      <c r="G368" s="209" t="n">
        <v>80.4471195759197</v>
      </c>
      <c r="I368" s="195" t="n">
        <v>44463</v>
      </c>
      <c r="J368" s="200" t="n">
        <v>0.428533044621223</v>
      </c>
      <c r="K368" s="211" t="n">
        <v>79.0709576097506</v>
      </c>
      <c r="N368" s="226" t="n">
        <v>44463</v>
      </c>
      <c r="O368" s="202" t="n">
        <v>100</v>
      </c>
      <c r="P368" s="203" t="n">
        <v>94.339757567565</v>
      </c>
      <c r="Q368" s="204" t="n">
        <v>86.5778203081942</v>
      </c>
      <c r="R368" s="205" t="n">
        <v>90.8708826119614</v>
      </c>
    </row>
    <row r="369" customFormat="false" ht="14.5" hidden="false" customHeight="false" outlineLevel="0" collapsed="false">
      <c r="A369" s="195" t="n">
        <v>44464</v>
      </c>
      <c r="B369" s="196" t="n">
        <v>0.122027480240266</v>
      </c>
      <c r="C369" s="207" t="n">
        <v>98.3329231922989</v>
      </c>
      <c r="E369" s="195" t="n">
        <v>44464</v>
      </c>
      <c r="F369" s="198" t="n">
        <v>0.335428649050891</v>
      </c>
      <c r="G369" s="209" t="n">
        <v>80.7384897865084</v>
      </c>
      <c r="I369" s="195" t="n">
        <v>44464</v>
      </c>
      <c r="J369" s="200" t="n">
        <v>0.420601494735699</v>
      </c>
      <c r="K369" s="211" t="n">
        <v>79.3605018374685</v>
      </c>
      <c r="N369" s="226" t="n">
        <v>44464</v>
      </c>
      <c r="P369" s="203" t="n">
        <v>94.5587303713444</v>
      </c>
      <c r="Q369" s="204" t="n">
        <v>86.9095392885206</v>
      </c>
      <c r="R369" s="205" t="n">
        <v>91.1307311730085</v>
      </c>
    </row>
    <row r="370" customFormat="false" ht="14.5" hidden="false" customHeight="false" outlineLevel="0" collapsed="false">
      <c r="A370" s="195" t="n">
        <v>44465</v>
      </c>
      <c r="B370" s="196" t="n">
        <v>0.118454816079516</v>
      </c>
      <c r="C370" s="207" t="n">
        <v>98.4371841718436</v>
      </c>
      <c r="E370" s="195" t="n">
        <v>44465</v>
      </c>
      <c r="F370" s="198" t="n">
        <v>0.325557212679328</v>
      </c>
      <c r="G370" s="209" t="n">
        <v>81.0215276546819</v>
      </c>
      <c r="I370" s="195" t="n">
        <v>44465</v>
      </c>
      <c r="J370" s="200" t="n">
        <v>0.416968785102952</v>
      </c>
      <c r="K370" s="211" t="n">
        <v>79.6476489297666</v>
      </c>
      <c r="N370" s="226" t="n">
        <v>44465</v>
      </c>
      <c r="P370" s="203" t="n">
        <v>94.7408364159288</v>
      </c>
      <c r="Q370" s="204" t="n">
        <v>87.241258268847</v>
      </c>
      <c r="R370" s="205" t="n">
        <v>91.3905797340557</v>
      </c>
    </row>
    <row r="371" customFormat="false" ht="14.5" hidden="false" customHeight="false" outlineLevel="0" collapsed="false">
      <c r="A371" s="195" t="n">
        <v>44466</v>
      </c>
      <c r="B371" s="196" t="n">
        <v>0.117304345977431</v>
      </c>
      <c r="C371" s="207" t="n">
        <v>98.5404377174202</v>
      </c>
      <c r="E371" s="195" t="n">
        <v>44466</v>
      </c>
      <c r="F371" s="198" t="n">
        <v>0.315685776307802</v>
      </c>
      <c r="G371" s="209" t="n">
        <v>81.2962331804404</v>
      </c>
      <c r="I371" s="195" t="n">
        <v>44466</v>
      </c>
      <c r="J371" s="200" t="n">
        <v>0.41333607547022</v>
      </c>
      <c r="K371" s="211" t="n">
        <v>79.9323988866449</v>
      </c>
      <c r="N371" s="226" t="n">
        <v>44466</v>
      </c>
      <c r="P371" s="203" t="n">
        <v>94.9229424605132</v>
      </c>
      <c r="Q371" s="204" t="n">
        <v>87.5729772491734</v>
      </c>
      <c r="R371" s="205" t="n">
        <v>91.6504282951028</v>
      </c>
    </row>
    <row r="372" customFormat="false" ht="14.5" hidden="false" customHeight="false" outlineLevel="0" collapsed="false">
      <c r="A372" s="195" t="n">
        <v>44467</v>
      </c>
      <c r="B372" s="196" t="n">
        <v>0.116153875875356</v>
      </c>
      <c r="C372" s="207" t="n">
        <v>98.6426838290283</v>
      </c>
      <c r="E372" s="195" t="n">
        <v>44467</v>
      </c>
      <c r="F372" s="198" t="n">
        <v>0.305814339936238</v>
      </c>
      <c r="G372" s="209" t="n">
        <v>81.5626063637838</v>
      </c>
      <c r="I372" s="195" t="n">
        <v>44467</v>
      </c>
      <c r="J372" s="200" t="n">
        <v>0.409703365837492</v>
      </c>
      <c r="K372" s="211" t="n">
        <v>80.2147517081034</v>
      </c>
      <c r="N372" s="226" t="n">
        <v>44467</v>
      </c>
      <c r="P372" s="203" t="n">
        <v>95.1050485050976</v>
      </c>
      <c r="Q372" s="204" t="n">
        <v>87.9046962294998</v>
      </c>
      <c r="R372" s="205" t="n">
        <v>91.9102768561499</v>
      </c>
    </row>
    <row r="373" customFormat="false" ht="14.5" hidden="false" customHeight="false" outlineLevel="0" collapsed="false">
      <c r="A373" s="195" t="n">
        <v>44468</v>
      </c>
      <c r="B373" s="196" t="n">
        <v>0.115003405773272</v>
      </c>
      <c r="C373" s="207" t="n">
        <v>98.7439225066683</v>
      </c>
      <c r="E373" s="195" t="n">
        <v>44468</v>
      </c>
      <c r="F373" s="198" t="n">
        <v>0.295942903564712</v>
      </c>
      <c r="G373" s="209" t="n">
        <v>81.8206472047121</v>
      </c>
      <c r="I373" s="195" t="n">
        <v>44468</v>
      </c>
      <c r="J373" s="200" t="n">
        <v>0.40607065620474</v>
      </c>
      <c r="K373" s="211" t="n">
        <v>80.4947073941421</v>
      </c>
      <c r="N373" s="226" t="n">
        <v>44468</v>
      </c>
      <c r="P373" s="203" t="n">
        <v>95.287154549682</v>
      </c>
      <c r="Q373" s="204" t="n">
        <v>88.2364152098262</v>
      </c>
      <c r="R373" s="205" t="n">
        <v>92.170125417197</v>
      </c>
    </row>
    <row r="374" customFormat="false" ht="14.5" hidden="false" customHeight="false" outlineLevel="0" collapsed="false">
      <c r="A374" s="195" t="n">
        <v>44469</v>
      </c>
      <c r="B374" s="196" t="n">
        <v>0.113852935671196</v>
      </c>
      <c r="C374" s="207" t="n">
        <v>98.8441537503399</v>
      </c>
      <c r="E374" s="195" t="n">
        <v>44469</v>
      </c>
      <c r="F374" s="198" t="n">
        <v>0.286071467193205</v>
      </c>
      <c r="G374" s="209" t="n">
        <v>82.0703557032252</v>
      </c>
      <c r="I374" s="195" t="n">
        <v>44469</v>
      </c>
      <c r="J374" s="200" t="n">
        <v>0.402437946572</v>
      </c>
      <c r="K374" s="211" t="n">
        <v>80.7722659447609</v>
      </c>
      <c r="N374" s="226" t="n">
        <v>44469</v>
      </c>
      <c r="P374" s="203" t="n">
        <v>95.4692605942664</v>
      </c>
      <c r="Q374" s="204" t="n">
        <v>88.5681341901526</v>
      </c>
      <c r="R374" s="205" t="n">
        <v>92.4299739782441</v>
      </c>
    </row>
    <row r="375" customFormat="false" ht="14.5" hidden="false" customHeight="false" outlineLevel="0" collapsed="false">
      <c r="A375" s="195" t="n">
        <v>44470</v>
      </c>
      <c r="B375" s="196" t="n">
        <v>0.110932226283365</v>
      </c>
      <c r="C375" s="207" t="n">
        <v>98.9417714198829</v>
      </c>
      <c r="E375" s="195" t="n">
        <v>44470</v>
      </c>
      <c r="F375" s="198" t="n">
        <v>0.284954900202806</v>
      </c>
      <c r="G375" s="209" t="n">
        <v>82.3197885517716</v>
      </c>
      <c r="I375" s="195" t="n">
        <v>44470</v>
      </c>
      <c r="J375" s="200" t="n">
        <v>0.398592786344816</v>
      </c>
      <c r="K375" s="211" t="n">
        <v>81.0472780895207</v>
      </c>
      <c r="N375" s="226" t="n">
        <v>44470</v>
      </c>
      <c r="P375" s="203" t="n">
        <v>95.6513666388508</v>
      </c>
      <c r="Q375" s="204" t="n">
        <v>88.8998531704789</v>
      </c>
      <c r="R375" s="205" t="n">
        <v>92.6898225392913</v>
      </c>
    </row>
    <row r="376" customFormat="false" ht="14.5" hidden="false" customHeight="false" outlineLevel="0" collapsed="false">
      <c r="A376" s="195" t="n">
        <v>44471</v>
      </c>
      <c r="B376" s="196" t="n">
        <v>0.108011516895537</v>
      </c>
      <c r="C376" s="207" t="n">
        <v>99.0367755152971</v>
      </c>
      <c r="E376" s="195" t="n">
        <v>44471</v>
      </c>
      <c r="F376" s="198" t="n">
        <v>0.283838333212407</v>
      </c>
      <c r="G376" s="209" t="n">
        <v>82.5689457503512</v>
      </c>
      <c r="I376" s="195" t="n">
        <v>44471</v>
      </c>
      <c r="J376" s="200" t="n">
        <v>0.394747626117613</v>
      </c>
      <c r="K376" s="211" t="n">
        <v>81.3197438284212</v>
      </c>
      <c r="N376" s="226" t="n">
        <v>44471</v>
      </c>
      <c r="P376" s="203" t="n">
        <v>95.8334726834352</v>
      </c>
      <c r="Q376" s="204" t="n">
        <v>89.2315721508053</v>
      </c>
      <c r="R376" s="205" t="n">
        <v>92.9496711003384</v>
      </c>
    </row>
    <row r="377" customFormat="false" ht="14.5" hidden="false" customHeight="false" outlineLevel="0" collapsed="false">
      <c r="A377" s="195" t="n">
        <v>44472</v>
      </c>
      <c r="B377" s="196" t="n">
        <v>0.105090807507706</v>
      </c>
      <c r="C377" s="207" t="n">
        <v>99.1291660365827</v>
      </c>
      <c r="E377" s="195" t="n">
        <v>44472</v>
      </c>
      <c r="F377" s="198" t="n">
        <v>0.282721766222005</v>
      </c>
      <c r="G377" s="209" t="n">
        <v>82.817827298964</v>
      </c>
      <c r="I377" s="195" t="n">
        <v>44472</v>
      </c>
      <c r="J377" s="200" t="n">
        <v>0.39090246589043</v>
      </c>
      <c r="K377" s="211" t="n">
        <v>81.5896631614626</v>
      </c>
      <c r="N377" s="226" t="n">
        <v>44472</v>
      </c>
      <c r="P377" s="203" t="n">
        <v>96.0155787280196</v>
      </c>
      <c r="Q377" s="204" t="n">
        <v>89.5632911311317</v>
      </c>
      <c r="R377" s="205" t="n">
        <v>93.2095196613855</v>
      </c>
    </row>
    <row r="378" customFormat="false" ht="14.5" hidden="false" customHeight="false" outlineLevel="0" collapsed="false">
      <c r="A378" s="195" t="n">
        <v>44473</v>
      </c>
      <c r="B378" s="196" t="n">
        <v>0.102170098119878</v>
      </c>
      <c r="C378" s="207" t="n">
        <v>99.2189429837396</v>
      </c>
      <c r="E378" s="195" t="n">
        <v>44473</v>
      </c>
      <c r="F378" s="198" t="n">
        <v>0.28135306986278</v>
      </c>
      <c r="G378" s="209" t="n">
        <v>83.0661882546385</v>
      </c>
      <c r="I378" s="195" t="n">
        <v>44473</v>
      </c>
      <c r="J378" s="200" t="n">
        <v>0.387057305663246</v>
      </c>
      <c r="K378" s="211" t="n">
        <v>81.8570360886449</v>
      </c>
      <c r="N378" s="226" t="n">
        <v>44473</v>
      </c>
      <c r="P378" s="203" t="n">
        <v>96.197684772604</v>
      </c>
      <c r="Q378" s="204" t="n">
        <v>89.8950101114581</v>
      </c>
      <c r="R378" s="205" t="n">
        <v>93.4693682224326</v>
      </c>
    </row>
    <row r="379" customFormat="false" ht="14.5" hidden="false" customHeight="false" outlineLevel="0" collapsed="false">
      <c r="A379" s="195" t="n">
        <v>44474</v>
      </c>
      <c r="B379" s="196" t="n">
        <v>0.0992493887320619</v>
      </c>
      <c r="C379" s="207" t="n">
        <v>99.3061063567678</v>
      </c>
      <c r="E379" s="195" t="n">
        <v>44474</v>
      </c>
      <c r="F379" s="198" t="n">
        <v>0.279984373503554</v>
      </c>
      <c r="G379" s="209" t="n">
        <v>83.3140286173747</v>
      </c>
      <c r="I379" s="195" t="n">
        <v>44474</v>
      </c>
      <c r="J379" s="200" t="n">
        <v>0.38321214543604</v>
      </c>
      <c r="K379" s="211" t="n">
        <v>82.121862609968</v>
      </c>
      <c r="N379" s="226" t="n">
        <v>44474</v>
      </c>
      <c r="P379" s="203" t="n">
        <v>96.3797908171884</v>
      </c>
      <c r="Q379" s="204" t="n">
        <v>90.2267290917845</v>
      </c>
      <c r="R379" s="205" t="n">
        <v>93.7292167834798</v>
      </c>
    </row>
    <row r="380" customFormat="false" ht="14.5" hidden="false" customHeight="false" outlineLevel="0" collapsed="false">
      <c r="A380" s="195" t="n">
        <v>44475</v>
      </c>
      <c r="B380" s="196" t="n">
        <v>0.0959294181361729</v>
      </c>
      <c r="C380" s="207" t="n">
        <v>99.3907586609958</v>
      </c>
      <c r="E380" s="195" t="n">
        <v>44475</v>
      </c>
      <c r="F380" s="198" t="n">
        <v>0.278615677144328</v>
      </c>
      <c r="G380" s="209" t="n">
        <v>83.5613483871725</v>
      </c>
      <c r="I380" s="195" t="n">
        <v>44475</v>
      </c>
      <c r="J380" s="200" t="n">
        <v>0.379366985208856</v>
      </c>
      <c r="K380" s="211" t="n">
        <v>82.384142725432</v>
      </c>
      <c r="N380" s="226" t="n">
        <v>44475</v>
      </c>
      <c r="P380" s="203" t="n">
        <v>96.5618968617728</v>
      </c>
      <c r="Q380" s="204" t="n">
        <v>90.5584480721109</v>
      </c>
      <c r="R380" s="205" t="n">
        <v>93.9890653445269</v>
      </c>
    </row>
    <row r="381" customFormat="false" ht="14.5" hidden="false" customHeight="false" outlineLevel="0" collapsed="false">
      <c r="A381" s="195" t="n">
        <v>44476</v>
      </c>
      <c r="B381" s="196" t="n">
        <v>0.0926094475402953</v>
      </c>
      <c r="C381" s="207" t="n">
        <v>99.4728998964238</v>
      </c>
      <c r="E381" s="195" t="n">
        <v>44476</v>
      </c>
      <c r="F381" s="198" t="n">
        <v>0.277246980785141</v>
      </c>
      <c r="G381" s="209" t="n">
        <v>83.808147564032</v>
      </c>
      <c r="I381" s="195" t="n">
        <v>44476</v>
      </c>
      <c r="J381" s="200" t="n">
        <v>0.375521824981673</v>
      </c>
      <c r="K381" s="211" t="n">
        <v>82.6438764350368</v>
      </c>
      <c r="N381" s="226" t="n">
        <v>44476</v>
      </c>
      <c r="P381" s="203" t="n">
        <v>96.7440029063572</v>
      </c>
      <c r="Q381" s="204" t="n">
        <v>90.8896303930102</v>
      </c>
      <c r="R381" s="205" t="n">
        <v>94.248913905574</v>
      </c>
    </row>
    <row r="382" customFormat="false" ht="14.5" hidden="false" customHeight="false" outlineLevel="0" collapsed="false">
      <c r="A382" s="195" t="n">
        <v>44477</v>
      </c>
      <c r="B382" s="196" t="n">
        <v>0.0892894769444058</v>
      </c>
      <c r="C382" s="207" t="n">
        <v>99.5525300630515</v>
      </c>
      <c r="E382" s="195" t="n">
        <v>44477</v>
      </c>
      <c r="F382" s="198" t="n">
        <v>0.275878284425915</v>
      </c>
      <c r="G382" s="209" t="n">
        <v>84.0544261479532</v>
      </c>
      <c r="I382" s="195" t="n">
        <v>44477</v>
      </c>
      <c r="J382" s="200" t="n">
        <v>0.371676664754479</v>
      </c>
      <c r="K382" s="211" t="n">
        <v>82.9010637387825</v>
      </c>
      <c r="N382" s="226" t="n">
        <v>44477</v>
      </c>
      <c r="P382" s="203" t="n">
        <v>96.9261089509416</v>
      </c>
      <c r="Q382" s="204" t="n">
        <v>91.2208127139096</v>
      </c>
      <c r="R382" s="205" t="n">
        <v>94.5087624666211</v>
      </c>
    </row>
    <row r="383" customFormat="false" ht="14.5" hidden="false" customHeight="false" outlineLevel="0" collapsed="false">
      <c r="A383" s="195" t="n">
        <v>44478</v>
      </c>
      <c r="B383" s="196" t="n">
        <v>0.0867138812640591</v>
      </c>
      <c r="C383" s="207" t="n">
        <v>99.6302284994471</v>
      </c>
      <c r="E383" s="195" t="n">
        <v>44478</v>
      </c>
      <c r="F383" s="198" t="n">
        <v>0.27450958806667</v>
      </c>
      <c r="G383" s="209" t="n">
        <v>84.300184138936</v>
      </c>
      <c r="I383" s="195" t="n">
        <v>44478</v>
      </c>
      <c r="J383" s="200" t="n">
        <v>0.367831504527295</v>
      </c>
      <c r="K383" s="211" t="n">
        <v>83.155704636669</v>
      </c>
      <c r="N383" s="226" t="n">
        <v>44478</v>
      </c>
      <c r="P383" s="203" t="n">
        <v>97.108214995526</v>
      </c>
      <c r="Q383" s="204" t="n">
        <v>91.5519950348089</v>
      </c>
      <c r="R383" s="205" t="n">
        <v>94.7686110276682</v>
      </c>
    </row>
    <row r="384" customFormat="false" ht="14.5" hidden="false" customHeight="false" outlineLevel="0" collapsed="false">
      <c r="A384" s="195" t="n">
        <v>44479</v>
      </c>
      <c r="B384" s="196" t="n">
        <v>0.0841382855837106</v>
      </c>
      <c r="C384" s="207" t="n">
        <v>99.7059952056108</v>
      </c>
      <c r="E384" s="195" t="n">
        <v>44479</v>
      </c>
      <c r="F384" s="198" t="n">
        <v>0.273140891707444</v>
      </c>
      <c r="G384" s="209" t="n">
        <v>84.5454215369806</v>
      </c>
      <c r="I384" s="195" t="n">
        <v>44479</v>
      </c>
      <c r="J384" s="200" t="n">
        <v>0.363986344300109</v>
      </c>
      <c r="K384" s="211" t="n">
        <v>83.4077991286963</v>
      </c>
      <c r="N384" s="226" t="n">
        <v>44479</v>
      </c>
      <c r="P384" s="203" t="n">
        <v>97.2903210401104</v>
      </c>
      <c r="Q384" s="204" t="n">
        <v>91.8121170949898</v>
      </c>
      <c r="R384" s="205" t="n">
        <v>95.0284595887154</v>
      </c>
    </row>
    <row r="385" customFormat="false" ht="14.5" hidden="false" customHeight="false" outlineLevel="0" collapsed="false">
      <c r="A385" s="195" t="n">
        <v>44480</v>
      </c>
      <c r="B385" s="196" t="n">
        <v>0.0826929950862921</v>
      </c>
      <c r="C385" s="207" t="n">
        <v>99.7808557087478</v>
      </c>
      <c r="E385" s="195" t="n">
        <v>44480</v>
      </c>
      <c r="F385" s="198" t="n">
        <v>0.271772195348219</v>
      </c>
      <c r="G385" s="209" t="n">
        <v>84.7901383420867</v>
      </c>
      <c r="I385" s="195" t="n">
        <v>44480</v>
      </c>
      <c r="J385" s="200" t="n">
        <v>0.35852215308581</v>
      </c>
      <c r="K385" s="211" t="n">
        <v>83.6563438005315</v>
      </c>
      <c r="N385" s="226" t="n">
        <v>44480</v>
      </c>
      <c r="P385" s="203" t="n">
        <v>97.4893522447145</v>
      </c>
      <c r="Q385" s="204" t="n">
        <v>92.0722391551707</v>
      </c>
      <c r="R385" s="205" t="n">
        <v>95.2883081497625</v>
      </c>
    </row>
    <row r="386" customFormat="false" ht="14.5" hidden="false" customHeight="false" outlineLevel="0" collapsed="false">
      <c r="A386" s="195" t="n">
        <v>44481</v>
      </c>
      <c r="B386" s="196" t="n">
        <v>0.0812477045888752</v>
      </c>
      <c r="C386" s="207" t="n">
        <v>99.8548100088584</v>
      </c>
      <c r="E386" s="195" t="n">
        <v>44481</v>
      </c>
      <c r="F386" s="198" t="n">
        <v>0.270403498988993</v>
      </c>
      <c r="G386" s="209" t="n">
        <v>85.0343345542546</v>
      </c>
      <c r="I386" s="195" t="n">
        <v>44481</v>
      </c>
      <c r="J386" s="200" t="n">
        <v>0.353057961871511</v>
      </c>
      <c r="K386" s="211" t="n">
        <v>83.9013386521745</v>
      </c>
      <c r="N386" s="226" t="n">
        <v>44481</v>
      </c>
      <c r="P386" s="203" t="n">
        <v>97.6883834493186</v>
      </c>
      <c r="Q386" s="204" t="n">
        <v>92.3323612153515</v>
      </c>
      <c r="R386" s="205" t="n">
        <v>95.5481567108096</v>
      </c>
    </row>
    <row r="387" customFormat="false" ht="14.5" hidden="false" customHeight="false" outlineLevel="0" collapsed="false">
      <c r="A387" s="195" t="n">
        <v>44482</v>
      </c>
      <c r="B387" s="196" t="n">
        <v>0.0798024140914488</v>
      </c>
      <c r="C387" s="207" t="n">
        <v>99.9278581059425</v>
      </c>
      <c r="E387" s="195" t="n">
        <v>44482</v>
      </c>
      <c r="F387" s="198" t="n">
        <v>0.269034802629767</v>
      </c>
      <c r="G387" s="209" t="n">
        <v>85.2780101734841</v>
      </c>
      <c r="I387" s="195" t="n">
        <v>44482</v>
      </c>
      <c r="J387" s="200" t="n">
        <v>0.347593770657213</v>
      </c>
      <c r="K387" s="211" t="n">
        <v>84.1427836836252</v>
      </c>
      <c r="N387" s="226" t="n">
        <v>44482</v>
      </c>
      <c r="P387" s="203" t="n">
        <v>97.8874146539227</v>
      </c>
      <c r="Q387" s="204" t="n">
        <v>92.5924832755324</v>
      </c>
      <c r="R387" s="205" t="n">
        <v>95.8080052718567</v>
      </c>
    </row>
    <row r="388" customFormat="false" ht="14.5" hidden="false" customHeight="false" outlineLevel="0" collapsed="false">
      <c r="A388" s="195" t="n">
        <v>44483</v>
      </c>
      <c r="B388" s="196" t="n">
        <v>0.07835712359403</v>
      </c>
      <c r="C388" s="207" t="n">
        <v>100</v>
      </c>
      <c r="E388" s="195" t="n">
        <v>44483</v>
      </c>
      <c r="F388" s="198" t="n">
        <v>0.267666106270579</v>
      </c>
      <c r="G388" s="209" t="n">
        <v>85.5211651997754</v>
      </c>
      <c r="I388" s="195" t="n">
        <v>44483</v>
      </c>
      <c r="J388" s="200" t="n">
        <v>0.342129579442914</v>
      </c>
      <c r="K388" s="211" t="n">
        <v>84.3806788948838</v>
      </c>
      <c r="N388" s="226" t="n">
        <v>44483</v>
      </c>
      <c r="P388" s="203" t="n">
        <v>98.0864458585268</v>
      </c>
      <c r="Q388" s="204" t="n">
        <v>92.8526053357133</v>
      </c>
      <c r="R388" s="205" t="n">
        <v>96.0678538329039</v>
      </c>
    </row>
    <row r="389" customFormat="false" ht="14.5" hidden="false" customHeight="false" outlineLevel="0" collapsed="false">
      <c r="A389" s="195" t="n">
        <v>44484</v>
      </c>
      <c r="E389" s="195" t="n">
        <v>44484</v>
      </c>
      <c r="F389" s="198" t="n">
        <v>0.266297409911328</v>
      </c>
      <c r="G389" s="209" t="n">
        <v>85.7637996331283</v>
      </c>
      <c r="I389" s="195" t="n">
        <v>44484</v>
      </c>
      <c r="J389" s="200" t="n">
        <v>0.33666538822865</v>
      </c>
      <c r="K389" s="211" t="n">
        <v>84.6150242859501</v>
      </c>
      <c r="N389" s="226" t="n">
        <v>44484</v>
      </c>
      <c r="P389" s="203" t="n">
        <v>98.2448566790836</v>
      </c>
      <c r="Q389" s="204" t="n">
        <v>93.1127273958942</v>
      </c>
      <c r="R389" s="205" t="n">
        <v>96.2234645265552</v>
      </c>
    </row>
    <row r="390" customFormat="false" ht="14.5" hidden="false" customHeight="false" outlineLevel="0" collapsed="false">
      <c r="A390" s="195" t="n">
        <v>44485</v>
      </c>
      <c r="E390" s="195" t="n">
        <v>44485</v>
      </c>
      <c r="F390" s="198" t="n">
        <v>0.268889079202952</v>
      </c>
      <c r="G390" s="209" t="n">
        <v>86.0088599803209</v>
      </c>
      <c r="I390" s="195" t="n">
        <v>44485</v>
      </c>
      <c r="J390" s="200" t="n">
        <v>0.331201197014352</v>
      </c>
      <c r="K390" s="211" t="n">
        <v>84.8458198568243</v>
      </c>
      <c r="N390" s="226" t="n">
        <v>44485</v>
      </c>
      <c r="P390" s="203" t="n">
        <v>98.4032674996405</v>
      </c>
      <c r="Q390" s="204" t="n">
        <v>93.372849456075</v>
      </c>
      <c r="R390" s="205" t="n">
        <v>96.3790752202066</v>
      </c>
    </row>
    <row r="391" customFormat="false" ht="14.5" hidden="false" customHeight="false" outlineLevel="0" collapsed="false">
      <c r="A391" s="195" t="n">
        <v>44486</v>
      </c>
      <c r="E391" s="195" t="n">
        <v>44486</v>
      </c>
      <c r="F391" s="198" t="n">
        <v>0.271480748494576</v>
      </c>
      <c r="G391" s="209" t="n">
        <v>86.2563462413533</v>
      </c>
      <c r="I391" s="195" t="n">
        <v>44486</v>
      </c>
      <c r="J391" s="200" t="n">
        <v>0.325737005800053</v>
      </c>
      <c r="K391" s="211" t="n">
        <v>85.0730656075062</v>
      </c>
      <c r="N391" s="226" t="n">
        <v>44486</v>
      </c>
      <c r="P391" s="203" t="n">
        <v>98.5616783201973</v>
      </c>
      <c r="Q391" s="204" t="n">
        <v>93.6329715162559</v>
      </c>
      <c r="R391" s="205" t="n">
        <v>96.5346859138579</v>
      </c>
    </row>
    <row r="392" customFormat="false" ht="14.5" hidden="false" customHeight="false" outlineLevel="0" collapsed="false">
      <c r="A392" s="195" t="n">
        <v>44487</v>
      </c>
      <c r="E392" s="195" t="n">
        <v>44487</v>
      </c>
      <c r="F392" s="198" t="n">
        <v>0.2740724177862</v>
      </c>
      <c r="G392" s="209" t="n">
        <v>86.5062584162254</v>
      </c>
      <c r="I392" s="195" t="n">
        <v>44487</v>
      </c>
      <c r="J392" s="200" t="n">
        <v>0.320272814585754</v>
      </c>
      <c r="K392" s="211" t="n">
        <v>85.296761537996</v>
      </c>
      <c r="N392" s="226" t="n">
        <v>44487</v>
      </c>
      <c r="P392" s="203" t="n">
        <v>98.6505571875588</v>
      </c>
      <c r="Q392" s="204" t="n">
        <v>93.8930935764368</v>
      </c>
      <c r="R392" s="205" t="n">
        <v>96.6902966075093</v>
      </c>
    </row>
    <row r="393" customFormat="false" ht="14.5" hidden="false" customHeight="false" outlineLevel="0" collapsed="false">
      <c r="A393" s="195" t="n">
        <v>44488</v>
      </c>
      <c r="E393" s="195" t="n">
        <v>44488</v>
      </c>
      <c r="F393" s="198" t="n">
        <v>0.276664087077824</v>
      </c>
      <c r="G393" s="209" t="n">
        <v>86.7585965049373</v>
      </c>
      <c r="I393" s="195" t="n">
        <v>44488</v>
      </c>
      <c r="J393" s="200" t="n">
        <v>0.314808623371465</v>
      </c>
      <c r="K393" s="211" t="n">
        <v>85.5169076482936</v>
      </c>
      <c r="N393" s="226" t="n">
        <v>44488</v>
      </c>
      <c r="P393" s="203" t="n">
        <v>98.7394360549203</v>
      </c>
      <c r="Q393" s="204" t="n">
        <v>94.1532156366177</v>
      </c>
      <c r="R393" s="205" t="n">
        <v>96.8459073011606</v>
      </c>
    </row>
    <row r="394" customFormat="false" ht="14.5" hidden="false" customHeight="false" outlineLevel="0" collapsed="false">
      <c r="A394" s="195" t="n">
        <v>44489</v>
      </c>
      <c r="E394" s="195" t="n">
        <v>44489</v>
      </c>
      <c r="F394" s="198" t="n">
        <v>0.279255756369449</v>
      </c>
      <c r="G394" s="209" t="n">
        <v>87.0133605074889</v>
      </c>
      <c r="I394" s="195" t="n">
        <v>44489</v>
      </c>
      <c r="J394" s="200" t="n">
        <v>0.309344432157163</v>
      </c>
      <c r="K394" s="211" t="n">
        <v>85.733503938399</v>
      </c>
      <c r="N394" s="226" t="n">
        <v>44489</v>
      </c>
      <c r="P394" s="203" t="n">
        <v>98.8283149222818</v>
      </c>
      <c r="Q394" s="204" t="n">
        <v>94.4133376967985</v>
      </c>
      <c r="R394" s="205" t="n">
        <v>97.001517994812</v>
      </c>
    </row>
    <row r="395" customFormat="false" ht="14.5" hidden="false" customHeight="false" outlineLevel="0" collapsed="false">
      <c r="A395" s="195" t="n">
        <v>44490</v>
      </c>
      <c r="E395" s="195" t="n">
        <v>44490</v>
      </c>
      <c r="F395" s="198" t="n">
        <v>0.281847425661073</v>
      </c>
      <c r="G395" s="209" t="n">
        <v>87.2705504238803</v>
      </c>
      <c r="I395" s="195" t="n">
        <v>44490</v>
      </c>
      <c r="J395" s="200" t="n">
        <v>0.303880240942865</v>
      </c>
      <c r="K395" s="211" t="n">
        <v>85.9465504083121</v>
      </c>
      <c r="N395" s="226" t="n">
        <v>44490</v>
      </c>
      <c r="P395" s="203" t="n">
        <v>98.9171937896433</v>
      </c>
      <c r="Q395" s="204" t="n">
        <v>94.6734597569794</v>
      </c>
      <c r="R395" s="205" t="n">
        <v>97.1571286884633</v>
      </c>
    </row>
    <row r="396" customFormat="false" ht="14.5" hidden="false" customHeight="false" outlineLevel="0" collapsed="false">
      <c r="A396" s="195" t="n">
        <v>44491</v>
      </c>
      <c r="E396" s="195" t="n">
        <v>44491</v>
      </c>
      <c r="F396" s="198" t="n">
        <v>0.284439094952697</v>
      </c>
      <c r="G396" s="209" t="n">
        <v>87.5301662541115</v>
      </c>
      <c r="I396" s="195" t="n">
        <v>44491</v>
      </c>
      <c r="J396" s="200" t="n">
        <v>0.298416049728566</v>
      </c>
      <c r="K396" s="211" t="n">
        <v>86.1560470580331</v>
      </c>
      <c r="N396" s="226" t="n">
        <v>44491</v>
      </c>
      <c r="P396" s="203" t="n">
        <v>99.0060726570048</v>
      </c>
      <c r="Q396" s="204" t="n">
        <v>94.9335818171603</v>
      </c>
      <c r="R396" s="205" t="n">
        <v>97.3127393821147</v>
      </c>
    </row>
    <row r="397" customFormat="false" ht="14.5" hidden="false" customHeight="false" outlineLevel="0" collapsed="false">
      <c r="A397" s="195" t="n">
        <v>44492</v>
      </c>
      <c r="E397" s="195" t="n">
        <v>44492</v>
      </c>
      <c r="F397" s="198" t="n">
        <v>0.287030764244321</v>
      </c>
      <c r="G397" s="209" t="n">
        <v>87.7922079981824</v>
      </c>
      <c r="I397" s="195" t="n">
        <v>44492</v>
      </c>
      <c r="J397" s="200" t="n">
        <v>0.292951858514267</v>
      </c>
      <c r="K397" s="211" t="n">
        <v>86.3619938875618</v>
      </c>
      <c r="N397" s="226" t="n">
        <v>44492</v>
      </c>
      <c r="P397" s="203" t="n">
        <v>99.0949515243663</v>
      </c>
      <c r="Q397" s="204" t="n">
        <v>95.1937038773412</v>
      </c>
      <c r="R397" s="205" t="n">
        <v>97.4471024130089</v>
      </c>
    </row>
    <row r="398" customFormat="false" ht="14.5" hidden="false" customHeight="false" outlineLevel="0" collapsed="false">
      <c r="A398" s="195" t="n">
        <v>44493</v>
      </c>
      <c r="E398" s="195" t="n">
        <v>44493</v>
      </c>
      <c r="F398" s="198" t="n">
        <v>0.289622433535926</v>
      </c>
      <c r="G398" s="209" t="n">
        <v>88.056675656093</v>
      </c>
      <c r="I398" s="195" t="n">
        <v>44493</v>
      </c>
      <c r="J398" s="200" t="n">
        <v>0.287487667299968</v>
      </c>
      <c r="K398" s="211" t="n">
        <v>86.5643908968984</v>
      </c>
      <c r="N398" s="226" t="n">
        <v>44493</v>
      </c>
      <c r="P398" s="203" t="n">
        <v>99.1838303917278</v>
      </c>
      <c r="Q398" s="204" t="n">
        <v>95.4538259375221</v>
      </c>
      <c r="R398" s="205" t="n">
        <v>97.5814654439032</v>
      </c>
    </row>
    <row r="399" customFormat="false" ht="14.5" hidden="false" customHeight="false" outlineLevel="0" collapsed="false">
      <c r="A399" s="195" t="n">
        <v>44494</v>
      </c>
      <c r="E399" s="195" t="n">
        <v>44494</v>
      </c>
      <c r="F399" s="198" t="n">
        <v>0.29221410282755</v>
      </c>
      <c r="G399" s="209" t="n">
        <v>88.3235692278434</v>
      </c>
      <c r="I399" s="195" t="n">
        <v>44494</v>
      </c>
      <c r="J399" s="200" t="n">
        <v>0.282023476085669</v>
      </c>
      <c r="K399" s="211" t="n">
        <v>86.7632380860428</v>
      </c>
      <c r="N399" s="226" t="n">
        <v>44494</v>
      </c>
      <c r="P399" s="203" t="n">
        <v>99.2727092590893</v>
      </c>
      <c r="Q399" s="204" t="n">
        <v>95.7063911632153</v>
      </c>
      <c r="R399" s="205" t="n">
        <v>97.7158284747974</v>
      </c>
    </row>
    <row r="400" customFormat="false" ht="14.5" hidden="false" customHeight="false" outlineLevel="0" collapsed="false">
      <c r="A400" s="195" t="n">
        <v>44495</v>
      </c>
      <c r="E400" s="195" t="n">
        <v>44495</v>
      </c>
      <c r="F400" s="198" t="n">
        <v>0.294805772119155</v>
      </c>
      <c r="G400" s="209" t="n">
        <v>88.5928887134335</v>
      </c>
      <c r="I400" s="195" t="n">
        <v>44495</v>
      </c>
      <c r="J400" s="200" t="n">
        <v>0.276559284871368</v>
      </c>
      <c r="K400" s="211" t="n">
        <v>86.9585354549949</v>
      </c>
      <c r="N400" s="226" t="n">
        <v>44495</v>
      </c>
      <c r="P400" s="203" t="n">
        <v>99.3615881264508</v>
      </c>
      <c r="Q400" s="204" t="n">
        <v>95.9589563889086</v>
      </c>
      <c r="R400" s="205" t="n">
        <v>97.8501915056917</v>
      </c>
    </row>
    <row r="401" customFormat="false" ht="14.5" hidden="false" customHeight="false" outlineLevel="0" collapsed="false">
      <c r="A401" s="195" t="n">
        <v>44496</v>
      </c>
      <c r="E401" s="195" t="n">
        <v>44496</v>
      </c>
      <c r="F401" s="198" t="n">
        <v>0.294612416015234</v>
      </c>
      <c r="G401" s="209" t="n">
        <v>88.8619284685374</v>
      </c>
      <c r="I401" s="195" t="n">
        <v>44496</v>
      </c>
      <c r="J401" s="200" t="n">
        <v>0.271095093657069</v>
      </c>
      <c r="K401" s="211" t="n">
        <v>87.1502830037549</v>
      </c>
      <c r="N401" s="226" t="n">
        <v>44496</v>
      </c>
      <c r="P401" s="203" t="n">
        <v>99.4504669938123</v>
      </c>
      <c r="Q401" s="204" t="n">
        <v>96.2115216146018</v>
      </c>
      <c r="R401" s="205" t="n">
        <v>97.9845545365859</v>
      </c>
    </row>
    <row r="402" customFormat="false" ht="14.5" hidden="false" customHeight="false" outlineLevel="0" collapsed="false">
      <c r="A402" s="195" t="n">
        <v>44497</v>
      </c>
      <c r="E402" s="195" t="n">
        <v>44497</v>
      </c>
      <c r="F402" s="198" t="n">
        <v>0.294419059911313</v>
      </c>
      <c r="G402" s="209" t="n">
        <v>89.1306884931551</v>
      </c>
      <c r="I402" s="195" t="n">
        <v>44497</v>
      </c>
      <c r="J402" s="200" t="n">
        <v>0.26563090244277</v>
      </c>
      <c r="K402" s="211" t="n">
        <v>87.3384807323226</v>
      </c>
      <c r="N402" s="226" t="n">
        <v>44497</v>
      </c>
      <c r="P402" s="203" t="n">
        <v>99.5393458611738</v>
      </c>
      <c r="Q402" s="204" t="n">
        <v>96.4640868402951</v>
      </c>
      <c r="R402" s="205" t="n">
        <v>98.1189175674802</v>
      </c>
    </row>
    <row r="403" customFormat="false" ht="14.5" hidden="false" customHeight="false" outlineLevel="0" collapsed="false">
      <c r="A403" s="195" t="n">
        <v>44498</v>
      </c>
      <c r="E403" s="195" t="n">
        <v>44498</v>
      </c>
      <c r="F403" s="198" t="n">
        <v>0.294225703807392</v>
      </c>
      <c r="G403" s="209" t="n">
        <v>89.3991687872866</v>
      </c>
      <c r="I403" s="195" t="n">
        <v>44498</v>
      </c>
      <c r="J403" s="200" t="n">
        <v>0.260166711228509</v>
      </c>
      <c r="K403" s="211" t="n">
        <v>87.5231286406982</v>
      </c>
      <c r="N403" s="226" t="n">
        <v>44498</v>
      </c>
      <c r="P403" s="203" t="n">
        <v>99.6282247285353</v>
      </c>
      <c r="Q403" s="204" t="n">
        <v>96.7166520659884</v>
      </c>
      <c r="R403" s="205" t="n">
        <v>98.2532805983744</v>
      </c>
    </row>
    <row r="404" customFormat="false" ht="14.5" hidden="false" customHeight="false" outlineLevel="0" collapsed="false">
      <c r="A404" s="195" t="n">
        <v>44499</v>
      </c>
      <c r="E404" s="195" t="n">
        <v>44499</v>
      </c>
      <c r="F404" s="198" t="n">
        <v>0.294032347703471</v>
      </c>
      <c r="G404" s="209" t="n">
        <v>89.667369350932</v>
      </c>
      <c r="I404" s="195" t="n">
        <v>44499</v>
      </c>
      <c r="J404" s="200" t="n">
        <v>0.254702520014184</v>
      </c>
      <c r="K404" s="211" t="n">
        <v>87.7042267288815</v>
      </c>
      <c r="N404" s="226" t="n">
        <v>44499</v>
      </c>
      <c r="P404" s="203" t="n">
        <v>99.7171035958968</v>
      </c>
      <c r="Q404" s="204" t="n">
        <v>96.9692172916816</v>
      </c>
      <c r="R404" s="205" t="n">
        <v>98.3876436292687</v>
      </c>
    </row>
    <row r="405" customFormat="false" ht="14.5" hidden="false" customHeight="false" outlineLevel="0" collapsed="false">
      <c r="A405" s="195" t="n">
        <v>44500</v>
      </c>
      <c r="E405" s="195" t="n">
        <v>44500</v>
      </c>
      <c r="F405" s="198" t="n">
        <v>0.29383899159955</v>
      </c>
      <c r="G405" s="209" t="n">
        <v>89.9352901840911</v>
      </c>
      <c r="I405" s="195" t="n">
        <v>44500</v>
      </c>
      <c r="J405" s="200" t="n">
        <v>0.253499007857583</v>
      </c>
      <c r="K405" s="211" t="n">
        <v>87.8844156050321</v>
      </c>
      <c r="N405" s="226" t="n">
        <v>44500</v>
      </c>
      <c r="P405" s="203" t="n">
        <v>99.8585517979484</v>
      </c>
      <c r="Q405" s="204" t="n">
        <v>97.2217825173749</v>
      </c>
      <c r="R405" s="205" t="n">
        <v>98.5220066601629</v>
      </c>
    </row>
    <row r="406" customFormat="false" ht="14.5" hidden="false" customHeight="false" outlineLevel="0" collapsed="false">
      <c r="A406" s="195" t="n">
        <v>44501</v>
      </c>
      <c r="E406" s="195" t="n">
        <v>44501</v>
      </c>
      <c r="F406" s="198" t="n">
        <v>0.293645635495648</v>
      </c>
      <c r="G406" s="209" t="n">
        <v>90.2029312867641</v>
      </c>
      <c r="I406" s="195" t="n">
        <v>44501</v>
      </c>
      <c r="J406" s="200" t="n">
        <v>0.252295495700974</v>
      </c>
      <c r="K406" s="211" t="n">
        <v>88.0636952691501</v>
      </c>
      <c r="N406" s="226" t="n">
        <v>44501</v>
      </c>
      <c r="P406" s="203" t="n">
        <v>100</v>
      </c>
      <c r="Q406" s="204" t="n">
        <v>97.4743477430681</v>
      </c>
      <c r="R406" s="205" t="n">
        <v>98.6563696910572</v>
      </c>
    </row>
    <row r="407" customFormat="false" ht="14.5" hidden="false" customHeight="false" outlineLevel="0" collapsed="false">
      <c r="A407" s="195" t="n">
        <v>44502</v>
      </c>
      <c r="E407" s="195" t="n">
        <v>44502</v>
      </c>
      <c r="F407" s="198" t="n">
        <v>0.288123822981989</v>
      </c>
      <c r="G407" s="209" t="n">
        <v>90.4653891323935</v>
      </c>
      <c r="I407" s="195" t="n">
        <v>44502</v>
      </c>
      <c r="J407" s="200" t="n">
        <v>0.251091983544365</v>
      </c>
      <c r="K407" s="211" t="n">
        <v>88.2420657212353</v>
      </c>
      <c r="N407" s="226" t="n">
        <v>44502</v>
      </c>
      <c r="Q407" s="204" t="n">
        <v>97.7269129687614</v>
      </c>
      <c r="R407" s="205" t="n">
        <v>98.7907327219514</v>
      </c>
    </row>
    <row r="408" customFormat="false" ht="14.5" hidden="false" customHeight="false" outlineLevel="0" collapsed="false">
      <c r="A408" s="195" t="n">
        <v>44503</v>
      </c>
      <c r="E408" s="195" t="n">
        <v>44503</v>
      </c>
      <c r="F408" s="198" t="n">
        <v>0.28260201046835</v>
      </c>
      <c r="G408" s="209" t="n">
        <v>90.7226637209792</v>
      </c>
      <c r="I408" s="195" t="n">
        <v>44503</v>
      </c>
      <c r="J408" s="200" t="n">
        <v>0.249888471387757</v>
      </c>
      <c r="K408" s="211" t="n">
        <v>88.4195269612877</v>
      </c>
      <c r="N408" s="226" t="n">
        <v>44503</v>
      </c>
      <c r="Q408" s="204" t="n">
        <v>97.9794781944547</v>
      </c>
      <c r="R408" s="205" t="n">
        <v>98.9250957528457</v>
      </c>
    </row>
    <row r="409" customFormat="false" ht="14.5" hidden="false" customHeight="false" outlineLevel="0" collapsed="false">
      <c r="A409" s="195" t="n">
        <v>44504</v>
      </c>
      <c r="E409" s="195" t="n">
        <v>44504</v>
      </c>
      <c r="F409" s="198" t="n">
        <v>0.277080197954689</v>
      </c>
      <c r="G409" s="209" t="n">
        <v>90.9747550525213</v>
      </c>
      <c r="I409" s="195" t="n">
        <v>44504</v>
      </c>
      <c r="J409" s="200" t="n">
        <v>0.248684959231148</v>
      </c>
      <c r="K409" s="211" t="n">
        <v>88.5960789893075</v>
      </c>
      <c r="N409" s="226" t="n">
        <v>44504</v>
      </c>
      <c r="Q409" s="204" t="n">
        <v>98.2320434201479</v>
      </c>
      <c r="R409" s="205" t="n">
        <v>99.0594587837399</v>
      </c>
    </row>
    <row r="410" customFormat="false" ht="14.5" hidden="false" customHeight="false" outlineLevel="0" collapsed="false">
      <c r="A410" s="195" t="n">
        <v>44505</v>
      </c>
      <c r="E410" s="195" t="n">
        <v>44505</v>
      </c>
      <c r="F410" s="198" t="n">
        <v>0.271558385441049</v>
      </c>
      <c r="G410" s="209" t="n">
        <v>91.2216631270198</v>
      </c>
      <c r="I410" s="195" t="n">
        <v>44505</v>
      </c>
      <c r="J410" s="200" t="n">
        <v>0.247481447074537</v>
      </c>
      <c r="K410" s="211" t="n">
        <v>88.7717218052945</v>
      </c>
      <c r="N410" s="226" t="n">
        <v>44505</v>
      </c>
      <c r="Q410" s="204" t="n">
        <v>98.4846086458412</v>
      </c>
      <c r="R410" s="205" t="n">
        <v>99.1938218146342</v>
      </c>
    </row>
    <row r="411" customFormat="false" ht="14.5" hidden="false" customHeight="false" outlineLevel="0" collapsed="false">
      <c r="A411" s="195" t="n">
        <v>44506</v>
      </c>
      <c r="E411" s="195" t="n">
        <v>44506</v>
      </c>
      <c r="F411" s="198" t="n">
        <v>0.266036572927391</v>
      </c>
      <c r="G411" s="209" t="n">
        <v>91.4633879444746</v>
      </c>
      <c r="I411" s="195" t="n">
        <v>44506</v>
      </c>
      <c r="J411" s="200" t="n">
        <v>0.246277934917928</v>
      </c>
      <c r="K411" s="211" t="n">
        <v>88.9464554092489</v>
      </c>
      <c r="N411" s="226" t="n">
        <v>44506</v>
      </c>
      <c r="Q411" s="204" t="n">
        <v>98.7371738715344</v>
      </c>
      <c r="R411" s="205" t="n">
        <v>99.3281848455284</v>
      </c>
    </row>
    <row r="412" customFormat="false" ht="14.5" hidden="false" customHeight="false" outlineLevel="0" collapsed="false">
      <c r="A412" s="195" t="n">
        <v>44507</v>
      </c>
      <c r="E412" s="195" t="n">
        <v>44507</v>
      </c>
      <c r="F412" s="198" t="n">
        <v>0.260514760413751</v>
      </c>
      <c r="G412" s="209" t="n">
        <v>91.6999295048859</v>
      </c>
      <c r="I412" s="195" t="n">
        <v>44507</v>
      </c>
      <c r="J412" s="200" t="n">
        <v>0.24507442276132</v>
      </c>
      <c r="K412" s="211" t="n">
        <v>89.1202798011705</v>
      </c>
      <c r="N412" s="226" t="n">
        <v>44507</v>
      </c>
      <c r="Q412" s="204" t="n">
        <v>98.9897390972277</v>
      </c>
      <c r="R412" s="205" t="n">
        <v>99.4625478764227</v>
      </c>
    </row>
    <row r="413" customFormat="false" ht="14.5" hidden="false" customHeight="false" outlineLevel="0" collapsed="false">
      <c r="A413" s="195" t="n">
        <v>44508</v>
      </c>
      <c r="E413" s="195" t="n">
        <v>44508</v>
      </c>
      <c r="F413" s="198" t="n">
        <v>0.254992947900092</v>
      </c>
      <c r="G413" s="209" t="n">
        <v>91.9312878082534</v>
      </c>
      <c r="I413" s="195" t="n">
        <v>44508</v>
      </c>
      <c r="J413" s="200" t="n">
        <v>0.243870910604711</v>
      </c>
      <c r="K413" s="211" t="n">
        <v>89.2931949810593</v>
      </c>
      <c r="N413" s="226" t="n">
        <v>44508</v>
      </c>
      <c r="Q413" s="204" t="n">
        <v>99.242304322921</v>
      </c>
      <c r="R413" s="205" t="n">
        <v>99.5969109073169</v>
      </c>
    </row>
    <row r="414" customFormat="false" ht="14.5" hidden="false" customHeight="false" outlineLevel="0" collapsed="false">
      <c r="A414" s="195" t="n">
        <v>44509</v>
      </c>
      <c r="E414" s="195" t="n">
        <v>44509</v>
      </c>
      <c r="F414" s="198" t="n">
        <v>0.249471135386453</v>
      </c>
      <c r="G414" s="209" t="n">
        <v>92.1574628545774</v>
      </c>
      <c r="I414" s="195" t="n">
        <v>44509</v>
      </c>
      <c r="J414" s="200" t="n">
        <v>0.242667398448112</v>
      </c>
      <c r="K414" s="211" t="n">
        <v>89.4652009489155</v>
      </c>
      <c r="N414" s="226" t="n">
        <v>44509</v>
      </c>
      <c r="Q414" s="204" t="n">
        <v>99.4948695486142</v>
      </c>
      <c r="R414" s="205" t="n">
        <v>99.7312739382112</v>
      </c>
    </row>
    <row r="415" customFormat="false" ht="14.5" hidden="false" customHeight="false" outlineLevel="0" collapsed="false">
      <c r="A415" s="195" t="n">
        <v>44510</v>
      </c>
      <c r="E415" s="195" t="n">
        <v>44510</v>
      </c>
      <c r="F415" s="198" t="n">
        <v>0.243949322872794</v>
      </c>
      <c r="G415" s="209" t="n">
        <v>92.3784546438577</v>
      </c>
      <c r="I415" s="195" t="n">
        <v>44510</v>
      </c>
      <c r="J415" s="200" t="n">
        <v>0.24249324520582</v>
      </c>
      <c r="K415" s="211" t="n">
        <v>89.63702094516</v>
      </c>
      <c r="N415" s="226" t="n">
        <v>44510</v>
      </c>
      <c r="Q415" s="204" t="n">
        <v>99.7474347743075</v>
      </c>
      <c r="R415" s="205" t="n">
        <v>99.8656369691054</v>
      </c>
    </row>
    <row r="416" customFormat="false" ht="14.5" hidden="false" customHeight="false" outlineLevel="0" collapsed="false">
      <c r="A416" s="195" t="n">
        <v>44511</v>
      </c>
      <c r="E416" s="195" t="n">
        <v>44511</v>
      </c>
      <c r="F416" s="198" t="n">
        <v>0.238427510359135</v>
      </c>
      <c r="G416" s="209" t="n">
        <v>92.5942631760944</v>
      </c>
      <c r="I416" s="195" t="n">
        <v>44511</v>
      </c>
      <c r="J416" s="200" t="n">
        <v>0.24231909196353</v>
      </c>
      <c r="K416" s="211" t="n">
        <v>89.8086549697928</v>
      </c>
      <c r="N416" s="226" t="n">
        <v>44511</v>
      </c>
      <c r="Q416" s="204" t="n">
        <v>100.000000000001</v>
      </c>
      <c r="R416" s="205" t="n">
        <v>99.9999999999997</v>
      </c>
    </row>
    <row r="417" customFormat="false" ht="14.5" hidden="false" customHeight="false" outlineLevel="0" collapsed="false">
      <c r="A417" s="195" t="n">
        <v>44512</v>
      </c>
      <c r="E417" s="195" t="n">
        <v>44512</v>
      </c>
      <c r="F417" s="198" t="n">
        <v>0.232905697845496</v>
      </c>
      <c r="G417" s="209" t="n">
        <v>92.8048884512875</v>
      </c>
      <c r="I417" s="195" t="n">
        <v>44512</v>
      </c>
      <c r="J417" s="200" t="n">
        <v>0.24214493872124</v>
      </c>
      <c r="K417" s="211" t="n">
        <v>89.9801030228139</v>
      </c>
      <c r="N417" s="226" t="n">
        <v>44512</v>
      </c>
    </row>
    <row r="418" customFormat="false" ht="14.5" hidden="false" customHeight="false" outlineLevel="0" collapsed="false">
      <c r="A418" s="195" t="n">
        <v>44513</v>
      </c>
      <c r="E418" s="195" t="n">
        <v>44513</v>
      </c>
      <c r="F418" s="198" t="n">
        <v>0.227383885331837</v>
      </c>
      <c r="G418" s="209" t="n">
        <v>93.0103304694369</v>
      </c>
      <c r="I418" s="195" t="n">
        <v>44513</v>
      </c>
      <c r="J418" s="200" t="n">
        <v>0.24197078547895</v>
      </c>
      <c r="K418" s="211" t="n">
        <v>90.1513651042234</v>
      </c>
      <c r="N418" s="226" t="n">
        <v>44513</v>
      </c>
    </row>
    <row r="419" customFormat="false" ht="14.5" hidden="false" customHeight="false" outlineLevel="0" collapsed="false">
      <c r="A419" s="195" t="n">
        <v>44514</v>
      </c>
      <c r="E419" s="195" t="n">
        <v>44514</v>
      </c>
      <c r="F419" s="198" t="n">
        <v>0.221862072818197</v>
      </c>
      <c r="G419" s="209" t="n">
        <v>93.2105892305427</v>
      </c>
      <c r="I419" s="195" t="n">
        <v>44514</v>
      </c>
      <c r="J419" s="200" t="n">
        <v>0.241796632236659</v>
      </c>
      <c r="K419" s="211" t="n">
        <v>90.3224412140211</v>
      </c>
      <c r="N419" s="226" t="n">
        <v>44514</v>
      </c>
    </row>
    <row r="420" customFormat="false" ht="14.5" hidden="false" customHeight="false" outlineLevel="0" collapsed="false">
      <c r="A420" s="195" t="n">
        <v>44515</v>
      </c>
      <c r="E420" s="195" t="n">
        <v>44515</v>
      </c>
      <c r="F420" s="198" t="n">
        <v>0.216340260304558</v>
      </c>
      <c r="G420" s="209" t="n">
        <v>93.405664734605</v>
      </c>
      <c r="I420" s="195" t="n">
        <v>44515</v>
      </c>
      <c r="J420" s="200" t="n">
        <v>0.241670129256948</v>
      </c>
      <c r="K420" s="211" t="n">
        <v>90.4933766216968</v>
      </c>
      <c r="N420" s="226" t="n">
        <v>44515</v>
      </c>
    </row>
    <row r="421" customFormat="false" ht="14.5" hidden="false" customHeight="false" outlineLevel="0" collapsed="false">
      <c r="A421" s="195" t="n">
        <v>44516</v>
      </c>
      <c r="E421" s="195" t="n">
        <v>44516</v>
      </c>
      <c r="F421" s="198" t="n">
        <v>0.207490380613317</v>
      </c>
      <c r="G421" s="209" t="n">
        <v>93.5924943187179</v>
      </c>
      <c r="I421" s="195" t="n">
        <v>44516</v>
      </c>
      <c r="J421" s="200" t="n">
        <v>0.241543626277236</v>
      </c>
      <c r="K421" s="211" t="n">
        <v>90.6641713272502</v>
      </c>
      <c r="N421" s="226" t="n">
        <v>44516</v>
      </c>
    </row>
    <row r="422" customFormat="false" ht="14.5" hidden="false" customHeight="false" outlineLevel="0" collapsed="false">
      <c r="A422" s="195" t="n">
        <v>44517</v>
      </c>
      <c r="E422" s="195" t="n">
        <v>44517</v>
      </c>
      <c r="F422" s="198" t="n">
        <v>0.198640500922115</v>
      </c>
      <c r="G422" s="209" t="n">
        <v>93.7710779828816</v>
      </c>
      <c r="I422" s="195" t="n">
        <v>44517</v>
      </c>
      <c r="J422" s="200" t="n">
        <v>0.241417123297525</v>
      </c>
      <c r="K422" s="211" t="n">
        <v>90.8348253306815</v>
      </c>
      <c r="N422" s="226" t="n">
        <v>44517</v>
      </c>
    </row>
    <row r="423" customFormat="false" ht="14.5" hidden="false" customHeight="false" outlineLevel="0" collapsed="false">
      <c r="A423" s="195" t="n">
        <v>44518</v>
      </c>
      <c r="E423" s="195" t="n">
        <v>44518</v>
      </c>
      <c r="F423" s="198" t="n">
        <v>0.189790621230875</v>
      </c>
      <c r="G423" s="209" t="n">
        <v>93.9414157270961</v>
      </c>
      <c r="I423" s="195" t="n">
        <v>44518</v>
      </c>
      <c r="J423" s="200" t="n">
        <v>0.241290620317813</v>
      </c>
      <c r="K423" s="211" t="n">
        <v>91.0053386319906</v>
      </c>
      <c r="N423" s="226" t="n">
        <v>44518</v>
      </c>
    </row>
    <row r="424" customFormat="false" ht="14.5" hidden="false" customHeight="false" outlineLevel="0" collapsed="false">
      <c r="A424" s="195" t="n">
        <v>44519</v>
      </c>
      <c r="E424" s="195" t="n">
        <v>44519</v>
      </c>
      <c r="F424" s="198" t="n">
        <v>0.180940741539634</v>
      </c>
      <c r="G424" s="209" t="n">
        <v>94.1035075513614</v>
      </c>
      <c r="I424" s="195" t="n">
        <v>44519</v>
      </c>
      <c r="J424" s="200" t="n">
        <v>0.241164117338102</v>
      </c>
      <c r="K424" s="211" t="n">
        <v>91.1757112311776</v>
      </c>
      <c r="N424" s="226" t="n">
        <v>44519</v>
      </c>
    </row>
    <row r="425" customFormat="false" ht="14.5" hidden="false" customHeight="false" outlineLevel="0" collapsed="false">
      <c r="A425" s="195" t="n">
        <v>44520</v>
      </c>
      <c r="E425" s="195" t="n">
        <v>44520</v>
      </c>
      <c r="F425" s="198" t="n">
        <v>0.172090861848441</v>
      </c>
      <c r="G425" s="209" t="n">
        <v>94.2573534556774</v>
      </c>
      <c r="I425" s="195" t="n">
        <v>44520</v>
      </c>
      <c r="J425" s="200" t="n">
        <v>0.24103761435839</v>
      </c>
      <c r="K425" s="211" t="n">
        <v>91.3459431282425</v>
      </c>
      <c r="N425" s="226" t="n">
        <v>44520</v>
      </c>
    </row>
    <row r="426" customFormat="false" ht="14.5" hidden="false" customHeight="false" outlineLevel="0" collapsed="false">
      <c r="A426" s="195" t="n">
        <v>44521</v>
      </c>
      <c r="E426" s="195" t="n">
        <v>44521</v>
      </c>
      <c r="F426" s="198" t="n">
        <v>0.165788780596998</v>
      </c>
      <c r="G426" s="209" t="n">
        <v>94.405428619051</v>
      </c>
      <c r="I426" s="195" t="n">
        <v>44521</v>
      </c>
      <c r="J426" s="200" t="n">
        <v>0.240911111378679</v>
      </c>
      <c r="K426" s="211" t="n">
        <v>91.5160343231852</v>
      </c>
      <c r="N426" s="226" t="n">
        <v>44521</v>
      </c>
    </row>
    <row r="427" customFormat="false" ht="14.5" hidden="false" customHeight="false" outlineLevel="0" collapsed="false">
      <c r="A427" s="195" t="n">
        <v>44522</v>
      </c>
      <c r="E427" s="195" t="n">
        <v>44522</v>
      </c>
      <c r="F427" s="198" t="n">
        <v>0.159486699345592</v>
      </c>
      <c r="G427" s="209" t="n">
        <v>94.5477330414821</v>
      </c>
      <c r="I427" s="195" t="n">
        <v>44522</v>
      </c>
      <c r="J427" s="200" t="n">
        <v>0.240784608398967</v>
      </c>
      <c r="K427" s="211" t="n">
        <v>91.6859848160057</v>
      </c>
      <c r="N427" s="226" t="n">
        <v>44522</v>
      </c>
    </row>
    <row r="428" customFormat="false" ht="14.5" hidden="false" customHeight="false" outlineLevel="0" collapsed="false">
      <c r="A428" s="195" t="n">
        <v>44523</v>
      </c>
      <c r="E428" s="195" t="n">
        <v>44523</v>
      </c>
      <c r="F428" s="198" t="n">
        <v>0.153184618094149</v>
      </c>
      <c r="G428" s="209" t="n">
        <v>94.6842667229706</v>
      </c>
      <c r="I428" s="195" t="n">
        <v>44523</v>
      </c>
      <c r="J428" s="200" t="n">
        <v>0.240658105419256</v>
      </c>
      <c r="K428" s="211" t="n">
        <v>91.855794606704</v>
      </c>
      <c r="N428" s="226" t="n">
        <v>44523</v>
      </c>
    </row>
    <row r="429" customFormat="false" ht="14.5" hidden="false" customHeight="false" outlineLevel="0" collapsed="false">
      <c r="A429" s="195" t="n">
        <v>44524</v>
      </c>
      <c r="E429" s="195" t="n">
        <v>44524</v>
      </c>
      <c r="F429" s="198" t="n">
        <v>0.146882536842746</v>
      </c>
      <c r="G429" s="209" t="n">
        <v>94.8150296635167</v>
      </c>
      <c r="I429" s="195" t="n">
        <v>44524</v>
      </c>
      <c r="J429" s="200" t="n">
        <v>0.240531602439545</v>
      </c>
      <c r="K429" s="211" t="n">
        <v>92.0254636952803</v>
      </c>
      <c r="N429" s="226" t="n">
        <v>44524</v>
      </c>
    </row>
    <row r="430" customFormat="false" ht="14.5" hidden="false" customHeight="false" outlineLevel="0" collapsed="false">
      <c r="A430" s="195" t="n">
        <v>44525</v>
      </c>
      <c r="E430" s="195" t="n">
        <v>44525</v>
      </c>
      <c r="F430" s="198" t="n">
        <v>0.140580455591303</v>
      </c>
      <c r="G430" s="209" t="n">
        <v>94.9400218631203</v>
      </c>
      <c r="I430" s="195" t="n">
        <v>44525</v>
      </c>
      <c r="J430" s="200" t="n">
        <v>0.240405099459833</v>
      </c>
      <c r="K430" s="211" t="n">
        <v>92.1949920817343</v>
      </c>
      <c r="N430" s="226" t="n">
        <v>44525</v>
      </c>
    </row>
    <row r="431" customFormat="false" ht="14.5" hidden="false" customHeight="false" outlineLevel="0" collapsed="false">
      <c r="A431" s="195" t="n">
        <v>44526</v>
      </c>
      <c r="E431" s="195" t="n">
        <v>44526</v>
      </c>
      <c r="F431" s="198" t="n">
        <v>0.134278374339897</v>
      </c>
      <c r="G431" s="209" t="n">
        <v>95.0592433217814</v>
      </c>
      <c r="I431" s="195" t="n">
        <v>44526</v>
      </c>
      <c r="J431" s="200" t="n">
        <v>0.240278596480122</v>
      </c>
      <c r="K431" s="211" t="n">
        <v>92.3643797660662</v>
      </c>
      <c r="N431" s="226" t="n">
        <v>44526</v>
      </c>
    </row>
    <row r="432" customFormat="false" ht="14.5" hidden="false" customHeight="false" outlineLevel="0" collapsed="false">
      <c r="A432" s="195" t="n">
        <v>44527</v>
      </c>
      <c r="E432" s="195" t="n">
        <v>44527</v>
      </c>
      <c r="F432" s="198" t="n">
        <v>0.127976293088456</v>
      </c>
      <c r="G432" s="209" t="n">
        <v>95.1726940394999</v>
      </c>
      <c r="I432" s="195" t="n">
        <v>44527</v>
      </c>
      <c r="J432" s="200" t="n">
        <v>0.24015209350041</v>
      </c>
      <c r="K432" s="211" t="n">
        <v>92.533626748276</v>
      </c>
      <c r="N432" s="226" t="n">
        <v>44527</v>
      </c>
    </row>
    <row r="433" customFormat="false" ht="14.5" hidden="false" customHeight="false" outlineLevel="0" collapsed="false">
      <c r="A433" s="195" t="n">
        <v>44528</v>
      </c>
      <c r="E433" s="195" t="n">
        <v>44528</v>
      </c>
      <c r="F433" s="198" t="n">
        <v>0.121674211837051</v>
      </c>
      <c r="G433" s="209" t="n">
        <v>95.280374016276</v>
      </c>
      <c r="I433" s="195" t="n">
        <v>44528</v>
      </c>
      <c r="J433" s="200" t="n">
        <v>0.240025590520699</v>
      </c>
      <c r="K433" s="211" t="n">
        <v>92.7027330283635</v>
      </c>
      <c r="N433" s="226" t="n">
        <v>44528</v>
      </c>
    </row>
    <row r="434" customFormat="false" ht="14.5" hidden="false" customHeight="false" outlineLevel="0" collapsed="false">
      <c r="A434" s="195" t="n">
        <v>44529</v>
      </c>
      <c r="E434" s="195" t="n">
        <v>44529</v>
      </c>
      <c r="F434" s="198" t="n">
        <v>0.115372130585608</v>
      </c>
      <c r="G434" s="209" t="n">
        <v>95.3822832521096</v>
      </c>
      <c r="I434" s="195" t="n">
        <v>44529</v>
      </c>
      <c r="J434" s="200" t="n">
        <v>0.239899087540986</v>
      </c>
      <c r="K434" s="211" t="n">
        <v>92.871698606329</v>
      </c>
      <c r="N434" s="226" t="n">
        <v>44529</v>
      </c>
    </row>
    <row r="435" customFormat="false" ht="14.5" hidden="false" customHeight="false" outlineLevel="0" collapsed="false">
      <c r="A435" s="195" t="n">
        <v>44530</v>
      </c>
      <c r="E435" s="195" t="n">
        <v>44530</v>
      </c>
      <c r="F435" s="198" t="n">
        <v>0.109070049334202</v>
      </c>
      <c r="G435" s="209" t="n">
        <v>95.4784217470008</v>
      </c>
      <c r="I435" s="195" t="n">
        <v>44530</v>
      </c>
      <c r="J435" s="200" t="n">
        <v>0.239166583616949</v>
      </c>
      <c r="K435" s="211" t="n">
        <v>93.0401479056464</v>
      </c>
      <c r="N435" s="226" t="n">
        <v>44530</v>
      </c>
    </row>
    <row r="436" customFormat="false" ht="14.5" hidden="false" customHeight="false" outlineLevel="0" collapsed="false">
      <c r="A436" s="195" t="n">
        <v>44531</v>
      </c>
      <c r="E436" s="195" t="n">
        <v>44531</v>
      </c>
      <c r="F436" s="198" t="n">
        <v>0.102767968082745</v>
      </c>
      <c r="G436" s="209" t="n">
        <v>95.5687895009494</v>
      </c>
      <c r="I436" s="195" t="n">
        <v>44531</v>
      </c>
      <c r="J436" s="200" t="n">
        <v>0.23843407969291</v>
      </c>
      <c r="K436" s="211" t="n">
        <v>93.2080809263158</v>
      </c>
      <c r="N436" s="226" t="n">
        <v>44531</v>
      </c>
    </row>
    <row r="437" customFormat="false" ht="14.5" hidden="false" customHeight="false" outlineLevel="0" collapsed="false">
      <c r="A437" s="195" t="n">
        <v>44532</v>
      </c>
      <c r="E437" s="195" t="n">
        <v>44532</v>
      </c>
      <c r="F437" s="198" t="n">
        <v>0.101694279484136</v>
      </c>
      <c r="G437" s="209" t="n">
        <v>95.6581979565674</v>
      </c>
      <c r="I437" s="195" t="n">
        <v>44532</v>
      </c>
      <c r="J437" s="200" t="n">
        <v>0.237701575768873</v>
      </c>
      <c r="K437" s="211" t="n">
        <v>93.3754976683372</v>
      </c>
      <c r="N437" s="226" t="n">
        <v>44532</v>
      </c>
    </row>
    <row r="438" customFormat="false" ht="14.5" hidden="false" customHeight="false" outlineLevel="0" collapsed="false">
      <c r="A438" s="195" t="n">
        <v>44533</v>
      </c>
      <c r="E438" s="195" t="n">
        <v>44533</v>
      </c>
      <c r="F438" s="198" t="n">
        <v>0.100620590885526</v>
      </c>
      <c r="G438" s="209" t="n">
        <v>95.746647113855</v>
      </c>
      <c r="I438" s="195" t="n">
        <v>44533</v>
      </c>
      <c r="J438" s="200" t="n">
        <v>0.236969071844829</v>
      </c>
      <c r="K438" s="211" t="n">
        <v>93.5423981317106</v>
      </c>
      <c r="N438" s="226" t="n">
        <v>44533</v>
      </c>
    </row>
    <row r="439" customFormat="false" ht="14.5" hidden="false" customHeight="false" outlineLevel="0" collapsed="false">
      <c r="A439" s="195" t="n">
        <v>44534</v>
      </c>
      <c r="E439" s="195" t="n">
        <v>44534</v>
      </c>
      <c r="F439" s="198" t="n">
        <v>0.099546902286922</v>
      </c>
      <c r="G439" s="209" t="n">
        <v>95.834136972812</v>
      </c>
      <c r="I439" s="195" t="n">
        <v>44534</v>
      </c>
      <c r="J439" s="200" t="n">
        <v>0.236236567920792</v>
      </c>
      <c r="K439" s="211" t="n">
        <v>93.7087823164361</v>
      </c>
      <c r="N439" s="226" t="n">
        <v>44534</v>
      </c>
    </row>
    <row r="440" customFormat="false" ht="14.5" hidden="false" customHeight="false" outlineLevel="0" collapsed="false">
      <c r="A440" s="195" t="n">
        <v>44535</v>
      </c>
      <c r="E440" s="195" t="n">
        <v>44535</v>
      </c>
      <c r="F440" s="198" t="n">
        <v>0.0984732136883153</v>
      </c>
      <c r="G440" s="209" t="n">
        <v>95.9206675334386</v>
      </c>
      <c r="I440" s="195" t="n">
        <v>44535</v>
      </c>
      <c r="J440" s="200" t="n">
        <v>0.235504063996754</v>
      </c>
      <c r="K440" s="211" t="n">
        <v>93.8746502225135</v>
      </c>
      <c r="N440" s="226" t="n">
        <v>44535</v>
      </c>
    </row>
    <row r="441" customFormat="false" ht="14.5" hidden="false" customHeight="false" outlineLevel="0" collapsed="false">
      <c r="A441" s="195" t="n">
        <v>44536</v>
      </c>
      <c r="E441" s="195" t="n">
        <v>44536</v>
      </c>
      <c r="F441" s="198" t="n">
        <v>0.0973995250897062</v>
      </c>
      <c r="G441" s="209" t="n">
        <v>96.0062387957345</v>
      </c>
      <c r="I441" s="195" t="n">
        <v>44536</v>
      </c>
      <c r="J441" s="200" t="n">
        <v>0.234771560072716</v>
      </c>
      <c r="K441" s="211" t="n">
        <v>94.0400018499429</v>
      </c>
      <c r="N441" s="226" t="n">
        <v>44536</v>
      </c>
    </row>
    <row r="442" customFormat="false" ht="14.5" hidden="false" customHeight="false" outlineLevel="0" collapsed="false">
      <c r="A442" s="195" t="n">
        <v>44537</v>
      </c>
      <c r="E442" s="195" t="n">
        <v>44537</v>
      </c>
      <c r="F442" s="198" t="n">
        <v>0.0963258364910971</v>
      </c>
      <c r="G442" s="209" t="n">
        <v>96.0908507597</v>
      </c>
      <c r="I442" s="195" t="n">
        <v>44537</v>
      </c>
      <c r="J442" s="200" t="n">
        <v>0.234039056148678</v>
      </c>
      <c r="K442" s="211" t="n">
        <v>94.2048371987243</v>
      </c>
      <c r="N442" s="226" t="n">
        <v>44537</v>
      </c>
    </row>
    <row r="443" customFormat="false" ht="14.5" hidden="false" customHeight="false" outlineLevel="0" collapsed="false">
      <c r="A443" s="195" t="n">
        <v>44538</v>
      </c>
      <c r="E443" s="195" t="n">
        <v>44538</v>
      </c>
      <c r="F443" s="198" t="n">
        <v>0.0952521478924879</v>
      </c>
      <c r="G443" s="209" t="n">
        <v>96.174503425335</v>
      </c>
      <c r="I443" s="195" t="n">
        <v>44538</v>
      </c>
      <c r="J443" s="200" t="n">
        <v>0.23330655222464</v>
      </c>
      <c r="K443" s="211" t="n">
        <v>94.3691562688576</v>
      </c>
      <c r="N443" s="226" t="n">
        <v>44538</v>
      </c>
    </row>
    <row r="444" customFormat="false" ht="14.5" hidden="false" customHeight="false" outlineLevel="0" collapsed="false">
      <c r="A444" s="195" t="n">
        <v>44539</v>
      </c>
      <c r="E444" s="195" t="n">
        <v>44539</v>
      </c>
      <c r="F444" s="198" t="n">
        <v>0.0941784592938812</v>
      </c>
      <c r="G444" s="209" t="n">
        <v>96.2571967926394</v>
      </c>
      <c r="I444" s="195" t="n">
        <v>44539</v>
      </c>
      <c r="J444" s="200" t="n">
        <v>0.232574048300602</v>
      </c>
      <c r="K444" s="211" t="n">
        <v>94.532959060343</v>
      </c>
      <c r="N444" s="226" t="n">
        <v>44539</v>
      </c>
    </row>
    <row r="445" customFormat="false" ht="14.5" hidden="false" customHeight="false" outlineLevel="0" collapsed="false">
      <c r="A445" s="195" t="n">
        <v>44540</v>
      </c>
      <c r="E445" s="195" t="n">
        <v>44540</v>
      </c>
      <c r="F445" s="198" t="n">
        <v>0.093104770695272</v>
      </c>
      <c r="G445" s="209" t="n">
        <v>96.3389308616133</v>
      </c>
      <c r="I445" s="195" t="n">
        <v>44540</v>
      </c>
      <c r="J445" s="200" t="n">
        <v>0.231841544376564</v>
      </c>
      <c r="K445" s="211" t="n">
        <v>94.6962455731804</v>
      </c>
      <c r="N445" s="226" t="n">
        <v>44540</v>
      </c>
    </row>
    <row r="446" customFormat="false" ht="14.5" hidden="false" customHeight="false" outlineLevel="0" collapsed="false">
      <c r="A446" s="195" t="n">
        <v>44541</v>
      </c>
      <c r="E446" s="195" t="n">
        <v>44541</v>
      </c>
      <c r="F446" s="198" t="n">
        <v>0.0920310820966677</v>
      </c>
      <c r="G446" s="209" t="n">
        <v>96.4197056322568</v>
      </c>
      <c r="I446" s="195" t="n">
        <v>44541</v>
      </c>
      <c r="J446" s="200" t="n">
        <v>0.231109040452526</v>
      </c>
      <c r="K446" s="211" t="n">
        <v>94.8590158073698</v>
      </c>
    </row>
    <row r="447" customFormat="false" ht="14.5" hidden="false" customHeight="false" outlineLevel="0" collapsed="false">
      <c r="A447" s="195" t="n">
        <v>44542</v>
      </c>
      <c r="E447" s="195" t="n">
        <v>44542</v>
      </c>
      <c r="F447" s="198" t="n">
        <v>0.0909573934980585</v>
      </c>
      <c r="G447" s="209" t="n">
        <v>96.4995211045696</v>
      </c>
      <c r="I447" s="195" t="n">
        <v>44542</v>
      </c>
      <c r="J447" s="200" t="n">
        <v>0.230376536528488</v>
      </c>
      <c r="K447" s="211" t="n">
        <v>95.0212697629111</v>
      </c>
    </row>
    <row r="448" customFormat="false" ht="14.5" hidden="false" customHeight="false" outlineLevel="0" collapsed="false">
      <c r="A448" s="195" t="n">
        <v>44543</v>
      </c>
      <c r="E448" s="195" t="n">
        <v>44543</v>
      </c>
      <c r="F448" s="198" t="n">
        <v>0.0898837048994518</v>
      </c>
      <c r="G448" s="209" t="n">
        <v>96.578377278552</v>
      </c>
      <c r="I448" s="195" t="n">
        <v>44543</v>
      </c>
      <c r="J448" s="200" t="n">
        <v>0.22964403260445</v>
      </c>
      <c r="K448" s="211" t="n">
        <v>95.1830074398045</v>
      </c>
    </row>
    <row r="449" customFormat="false" ht="14.5" hidden="false" customHeight="false" outlineLevel="0" collapsed="false">
      <c r="A449" s="195" t="n">
        <v>44544</v>
      </c>
      <c r="E449" s="195" t="n">
        <v>44544</v>
      </c>
      <c r="F449" s="198" t="n">
        <v>0.0888100163008427</v>
      </c>
      <c r="G449" s="209" t="n">
        <v>96.6562741542039</v>
      </c>
      <c r="I449" s="195" t="n">
        <v>44544</v>
      </c>
      <c r="J449" s="200" t="n">
        <v>0.228911528680413</v>
      </c>
      <c r="K449" s="211" t="n">
        <v>95.3442288380499</v>
      </c>
    </row>
    <row r="450" customFormat="false" ht="14.5" hidden="false" customHeight="false" outlineLevel="0" collapsed="false">
      <c r="A450" s="195" t="n">
        <v>44545</v>
      </c>
      <c r="E450" s="195" t="n">
        <v>44545</v>
      </c>
      <c r="F450" s="198" t="n">
        <v>0.0877363277022335</v>
      </c>
      <c r="G450" s="209" t="n">
        <v>96.7332117315251</v>
      </c>
      <c r="I450" s="195" t="n">
        <v>44545</v>
      </c>
      <c r="J450" s="200" t="n">
        <v>0.228179024756369</v>
      </c>
      <c r="K450" s="211" t="n">
        <v>95.5049339576473</v>
      </c>
    </row>
    <row r="451" customFormat="false" ht="14.5" hidden="false" customHeight="false" outlineLevel="0" collapsed="false">
      <c r="A451" s="195" t="n">
        <v>44546</v>
      </c>
      <c r="E451" s="195" t="n">
        <v>44546</v>
      </c>
      <c r="F451" s="198" t="n">
        <v>0.0866626391036244</v>
      </c>
      <c r="G451" s="209" t="n">
        <v>96.8091900105159</v>
      </c>
      <c r="I451" s="195" t="n">
        <v>44546</v>
      </c>
      <c r="J451" s="200" t="n">
        <v>0.227446520832332</v>
      </c>
      <c r="K451" s="211" t="n">
        <v>95.6651227985966</v>
      </c>
    </row>
    <row r="452" customFormat="false" ht="14.5" hidden="false" customHeight="false" outlineLevel="0" collapsed="false">
      <c r="A452" s="195" t="n">
        <v>44547</v>
      </c>
      <c r="E452" s="195" t="n">
        <v>44547</v>
      </c>
      <c r="F452" s="198" t="n">
        <v>0.0855889505050176</v>
      </c>
      <c r="G452" s="209" t="n">
        <v>96.8842089911762</v>
      </c>
      <c r="I452" s="195" t="n">
        <v>44547</v>
      </c>
      <c r="J452" s="200" t="n">
        <v>0.226714016908293</v>
      </c>
      <c r="K452" s="211" t="n">
        <v>95.824795360898</v>
      </c>
    </row>
    <row r="453" customFormat="false" ht="14.5" hidden="false" customHeight="false" outlineLevel="0" collapsed="false">
      <c r="A453" s="195" t="n">
        <v>44548</v>
      </c>
      <c r="E453" s="195" t="n">
        <v>44548</v>
      </c>
      <c r="F453" s="198" t="n">
        <v>0.0845152619064133</v>
      </c>
      <c r="G453" s="209" t="n">
        <v>96.958268673506</v>
      </c>
      <c r="I453" s="195" t="n">
        <v>44548</v>
      </c>
      <c r="J453" s="200" t="n">
        <v>0.225981512984256</v>
      </c>
      <c r="K453" s="211" t="n">
        <v>95.9839516445513</v>
      </c>
    </row>
    <row r="454" customFormat="false" ht="14.5" hidden="false" customHeight="false" outlineLevel="0" collapsed="false">
      <c r="A454" s="195" t="n">
        <v>44549</v>
      </c>
      <c r="E454" s="195" t="n">
        <v>44549</v>
      </c>
      <c r="F454" s="198" t="n">
        <v>0.0834415733078041</v>
      </c>
      <c r="G454" s="209" t="n">
        <v>97.0313690575052</v>
      </c>
      <c r="I454" s="195" t="n">
        <v>44549</v>
      </c>
      <c r="J454" s="200" t="n">
        <v>0.225249009060218</v>
      </c>
      <c r="K454" s="211" t="n">
        <v>96.1425916495566</v>
      </c>
    </row>
    <row r="455" customFormat="false" ht="14.5" hidden="false" customHeight="false" outlineLevel="0" collapsed="false">
      <c r="A455" s="195" t="n">
        <v>44550</v>
      </c>
      <c r="E455" s="195" t="n">
        <v>44550</v>
      </c>
      <c r="F455" s="198" t="n">
        <v>0.0823678847091974</v>
      </c>
      <c r="G455" s="209" t="n">
        <v>97.1035101431739</v>
      </c>
      <c r="I455" s="195" t="n">
        <v>44550</v>
      </c>
      <c r="J455" s="200" t="n">
        <v>0.22451650513618</v>
      </c>
      <c r="K455" s="211" t="n">
        <v>96.300715375914</v>
      </c>
    </row>
    <row r="456" customFormat="false" ht="14.5" hidden="false" customHeight="false" outlineLevel="0" collapsed="false">
      <c r="A456" s="195" t="n">
        <v>44551</v>
      </c>
      <c r="E456" s="195" t="n">
        <v>44551</v>
      </c>
      <c r="F456" s="198" t="n">
        <v>0.0812941961105883</v>
      </c>
      <c r="G456" s="209" t="n">
        <v>97.1746919305122</v>
      </c>
      <c r="I456" s="195" t="n">
        <v>44551</v>
      </c>
      <c r="J456" s="200" t="n">
        <v>0.223784001212142</v>
      </c>
      <c r="K456" s="211" t="n">
        <v>96.4583228236233</v>
      </c>
    </row>
    <row r="457" customFormat="false" ht="14.5" hidden="false" customHeight="false" outlineLevel="0" collapsed="false">
      <c r="A457" s="195" t="n">
        <v>44552</v>
      </c>
      <c r="E457" s="195" t="n">
        <v>44552</v>
      </c>
      <c r="F457" s="198" t="n">
        <v>0.0802205075119791</v>
      </c>
      <c r="G457" s="209" t="n">
        <v>97.2449144195198</v>
      </c>
      <c r="I457" s="195" t="n">
        <v>44552</v>
      </c>
      <c r="J457" s="200" t="n">
        <v>0.223051497288104</v>
      </c>
      <c r="K457" s="211" t="n">
        <v>96.6154139926846</v>
      </c>
    </row>
    <row r="458" customFormat="false" ht="14.5" hidden="false" customHeight="false" outlineLevel="0" collapsed="false">
      <c r="A458" s="195" t="n">
        <v>44553</v>
      </c>
      <c r="E458" s="195" t="n">
        <v>44553</v>
      </c>
      <c r="F458" s="198" t="n">
        <v>0.07914681891337</v>
      </c>
      <c r="G458" s="209" t="n">
        <v>97.314177610197</v>
      </c>
      <c r="I458" s="195" t="n">
        <v>44553</v>
      </c>
      <c r="J458" s="200" t="n">
        <v>0.222318993364066</v>
      </c>
      <c r="K458" s="211" t="n">
        <v>96.7719888830979</v>
      </c>
    </row>
    <row r="459" customFormat="false" ht="14.5" hidden="false" customHeight="false" outlineLevel="0" collapsed="false">
      <c r="A459" s="195" t="n">
        <v>44554</v>
      </c>
      <c r="E459" s="195" t="n">
        <v>44554</v>
      </c>
      <c r="F459" s="198" t="n">
        <v>0.0780731303147633</v>
      </c>
      <c r="G459" s="209" t="n">
        <v>97.3824815025436</v>
      </c>
      <c r="I459" s="195" t="n">
        <v>44554</v>
      </c>
      <c r="J459" s="200" t="n">
        <v>0.221586489440028</v>
      </c>
      <c r="K459" s="211" t="n">
        <v>96.9280474948633</v>
      </c>
    </row>
    <row r="460" customFormat="false" ht="14.5" hidden="false" customHeight="false" outlineLevel="0" collapsed="false">
      <c r="A460" s="195" t="n">
        <v>44555</v>
      </c>
      <c r="E460" s="195" t="n">
        <v>44555</v>
      </c>
      <c r="F460" s="198" t="n">
        <v>0.0769994417161589</v>
      </c>
      <c r="G460" s="209" t="n">
        <v>97.4498260965598</v>
      </c>
      <c r="I460" s="195" t="n">
        <v>44555</v>
      </c>
      <c r="J460" s="200" t="n">
        <v>0.220853985515991</v>
      </c>
      <c r="K460" s="211" t="n">
        <v>97.0835898279806</v>
      </c>
    </row>
    <row r="461" customFormat="false" ht="14.5" hidden="false" customHeight="false" outlineLevel="0" collapsed="false">
      <c r="A461" s="195" t="n">
        <v>44556</v>
      </c>
      <c r="E461" s="195" t="n">
        <v>44556</v>
      </c>
      <c r="F461" s="198" t="n">
        <v>0.0759257531175498</v>
      </c>
      <c r="G461" s="209" t="n">
        <v>97.5162113922454</v>
      </c>
      <c r="I461" s="195" t="n">
        <v>44556</v>
      </c>
      <c r="J461" s="200" t="n">
        <v>0.220121481591952</v>
      </c>
      <c r="K461" s="211" t="n">
        <v>97.2386158824499</v>
      </c>
    </row>
    <row r="462" customFormat="false" ht="14.5" hidden="false" customHeight="false" outlineLevel="0" collapsed="false">
      <c r="A462" s="195" t="n">
        <v>44557</v>
      </c>
      <c r="E462" s="195" t="n">
        <v>44557</v>
      </c>
      <c r="F462" s="198" t="n">
        <v>0.0748520645189406</v>
      </c>
      <c r="G462" s="209" t="n">
        <v>97.5816373896004</v>
      </c>
      <c r="I462" s="195" t="n">
        <v>44557</v>
      </c>
      <c r="J462" s="200" t="n">
        <v>0.21938897766791</v>
      </c>
      <c r="K462" s="211" t="n">
        <v>97.3931256582712</v>
      </c>
    </row>
    <row r="463" customFormat="false" ht="14.5" hidden="false" customHeight="false" outlineLevel="0" collapsed="false">
      <c r="A463" s="195" t="n">
        <v>44558</v>
      </c>
      <c r="E463" s="195" t="n">
        <v>44558</v>
      </c>
      <c r="F463" s="198" t="n">
        <v>0.0737783759203315</v>
      </c>
      <c r="G463" s="209" t="n">
        <v>97.646104088625</v>
      </c>
      <c r="I463" s="195" t="n">
        <v>44558</v>
      </c>
      <c r="J463" s="200" t="n">
        <v>0.218656473743871</v>
      </c>
      <c r="K463" s="211" t="n">
        <v>97.5471191554445</v>
      </c>
    </row>
    <row r="464" customFormat="false" ht="14.5" hidden="false" customHeight="false" outlineLevel="0" collapsed="false">
      <c r="A464" s="195" t="n">
        <v>44559</v>
      </c>
      <c r="E464" s="195" t="n">
        <v>44559</v>
      </c>
      <c r="F464" s="198" t="n">
        <v>0.0727046873217224</v>
      </c>
      <c r="G464" s="209" t="n">
        <v>97.709611489319</v>
      </c>
      <c r="I464" s="195" t="n">
        <v>44559</v>
      </c>
      <c r="J464" s="200" t="n">
        <v>0.217923969819839</v>
      </c>
      <c r="K464" s="211" t="n">
        <v>97.7005963739698</v>
      </c>
    </row>
    <row r="465" customFormat="false" ht="14.5" hidden="false" customHeight="false" outlineLevel="0" collapsed="false">
      <c r="A465" s="195" t="n">
        <v>44560</v>
      </c>
      <c r="E465" s="195" t="n">
        <v>44560</v>
      </c>
      <c r="F465" s="198" t="n">
        <v>0.0716309987231133</v>
      </c>
      <c r="G465" s="209" t="n">
        <v>97.7721595916826</v>
      </c>
      <c r="I465" s="195" t="n">
        <v>44560</v>
      </c>
      <c r="J465" s="200" t="n">
        <v>0.216170937336714</v>
      </c>
      <c r="K465" s="211" t="n">
        <v>97.8529248287424</v>
      </c>
    </row>
    <row r="466" customFormat="false" ht="14.5" hidden="false" customHeight="false" outlineLevel="0" collapsed="false">
      <c r="A466" s="195" t="n">
        <v>44561</v>
      </c>
      <c r="E466" s="195" t="n">
        <v>44561</v>
      </c>
      <c r="F466" s="198" t="n">
        <v>0.0705573101245041</v>
      </c>
      <c r="G466" s="209" t="n">
        <v>97.8337483957155</v>
      </c>
      <c r="I466" s="195" t="n">
        <v>44561</v>
      </c>
      <c r="J466" s="200" t="n">
        <v>0.214417904853591</v>
      </c>
      <c r="K466" s="211" t="n">
        <v>98.0041045197621</v>
      </c>
    </row>
    <row r="467" customFormat="false" ht="14.5" hidden="false" customHeight="false" outlineLevel="0" collapsed="false">
      <c r="A467" s="195" t="n">
        <v>44562</v>
      </c>
      <c r="E467" s="195" t="n">
        <v>44562</v>
      </c>
      <c r="F467" s="198" t="n">
        <v>0.0694836215259021</v>
      </c>
      <c r="G467" s="209" t="n">
        <v>97.894377901418</v>
      </c>
      <c r="I467" s="195" t="n">
        <v>44562</v>
      </c>
      <c r="J467" s="200" t="n">
        <v>0.212664872370466</v>
      </c>
      <c r="K467" s="211" t="n">
        <v>98.1541354470292</v>
      </c>
    </row>
    <row r="468" customFormat="false" ht="14.5" hidden="false" customHeight="false" outlineLevel="0" collapsed="false">
      <c r="A468" s="195" t="n">
        <v>44563</v>
      </c>
      <c r="E468" s="195" t="n">
        <v>44563</v>
      </c>
      <c r="F468" s="198" t="n">
        <v>0.068409932927293</v>
      </c>
      <c r="G468" s="209" t="n">
        <v>97.95404810879</v>
      </c>
      <c r="I468" s="195" t="n">
        <v>44563</v>
      </c>
      <c r="J468" s="200" t="n">
        <v>0.210911839887342</v>
      </c>
      <c r="K468" s="211" t="n">
        <v>98.3030176105435</v>
      </c>
    </row>
    <row r="469" customFormat="false" ht="14.5" hidden="false" customHeight="false" outlineLevel="0" collapsed="false">
      <c r="A469" s="195" t="n">
        <v>44564</v>
      </c>
      <c r="E469" s="195" t="n">
        <v>44564</v>
      </c>
      <c r="F469" s="198" t="n">
        <v>0.0673362443286839</v>
      </c>
      <c r="G469" s="209" t="n">
        <v>98.0127590178314</v>
      </c>
      <c r="I469" s="195" t="n">
        <v>44564</v>
      </c>
      <c r="J469" s="200" t="n">
        <v>0.209158807404218</v>
      </c>
      <c r="K469" s="211" t="n">
        <v>98.450751010305</v>
      </c>
    </row>
    <row r="470" customFormat="false" ht="14.5" hidden="false" customHeight="false" outlineLevel="0" collapsed="false">
      <c r="A470" s="195" t="n">
        <v>44565</v>
      </c>
      <c r="E470" s="195" t="n">
        <v>44565</v>
      </c>
      <c r="F470" s="198" t="n">
        <v>0.0662625557300747</v>
      </c>
      <c r="G470" s="209" t="n">
        <v>98.0705106285423</v>
      </c>
      <c r="I470" s="195" t="n">
        <v>44565</v>
      </c>
      <c r="J470" s="200" t="n">
        <v>0.207405774921094</v>
      </c>
      <c r="K470" s="211" t="n">
        <v>98.5973356463137</v>
      </c>
    </row>
    <row r="471" customFormat="false" ht="14.5" hidden="false" customHeight="false" outlineLevel="0" collapsed="false">
      <c r="A471" s="195" t="n">
        <v>44566</v>
      </c>
      <c r="E471" s="195" t="n">
        <v>44566</v>
      </c>
      <c r="F471" s="198" t="n">
        <v>0.065188867131468</v>
      </c>
      <c r="G471" s="209" t="n">
        <v>98.1273029409227</v>
      </c>
      <c r="I471" s="195" t="n">
        <v>44566</v>
      </c>
      <c r="J471" s="200" t="n">
        <v>0.205652742437969</v>
      </c>
      <c r="K471" s="211" t="n">
        <v>98.7427715185698</v>
      </c>
    </row>
    <row r="472" customFormat="false" ht="14.5" hidden="false" customHeight="false" outlineLevel="0" collapsed="false">
      <c r="A472" s="195" t="n">
        <v>44567</v>
      </c>
      <c r="E472" s="195" t="n">
        <v>44567</v>
      </c>
      <c r="F472" s="198" t="n">
        <v>0.0641151785328589</v>
      </c>
      <c r="G472" s="209" t="n">
        <v>98.1831359549726</v>
      </c>
      <c r="I472" s="195" t="n">
        <v>44567</v>
      </c>
      <c r="J472" s="200" t="n">
        <v>0.203899709954846</v>
      </c>
      <c r="K472" s="211" t="n">
        <v>98.887058627073</v>
      </c>
    </row>
    <row r="473" customFormat="false" ht="14.5" hidden="false" customHeight="false" outlineLevel="0" collapsed="false">
      <c r="A473" s="195" t="n">
        <v>44568</v>
      </c>
      <c r="E473" s="195" t="n">
        <v>44568</v>
      </c>
      <c r="F473" s="198" t="n">
        <v>0.0630414899342497</v>
      </c>
      <c r="G473" s="209" t="n">
        <v>98.2380096706919</v>
      </c>
      <c r="I473" s="195" t="n">
        <v>44568</v>
      </c>
      <c r="J473" s="200" t="n">
        <v>0.202146677471721</v>
      </c>
      <c r="K473" s="211" t="n">
        <v>99.0301969718235</v>
      </c>
    </row>
    <row r="474" customFormat="false" ht="14.5" hidden="false" customHeight="false" outlineLevel="0" collapsed="false">
      <c r="A474" s="195" t="n">
        <v>44569</v>
      </c>
      <c r="E474" s="195" t="n">
        <v>44569</v>
      </c>
      <c r="F474" s="198" t="n">
        <v>0.0619678013356454</v>
      </c>
      <c r="G474" s="209" t="n">
        <v>98.2919240880808</v>
      </c>
      <c r="I474" s="195" t="n">
        <v>44569</v>
      </c>
      <c r="J474" s="200" t="n">
        <v>0.200393644988598</v>
      </c>
      <c r="K474" s="211" t="n">
        <v>99.1721865528213</v>
      </c>
    </row>
    <row r="475" customFormat="false" ht="14.5" hidden="false" customHeight="false" outlineLevel="0" collapsed="false">
      <c r="A475" s="195" t="n">
        <v>44570</v>
      </c>
      <c r="E475" s="195" t="n">
        <v>44570</v>
      </c>
      <c r="F475" s="198" t="n">
        <v>0.0608941127370386</v>
      </c>
      <c r="G475" s="209" t="n">
        <v>98.3448792071391</v>
      </c>
      <c r="I475" s="195" t="n">
        <v>44570</v>
      </c>
      <c r="J475" s="200" t="n">
        <v>0.198640612505473</v>
      </c>
      <c r="K475" s="211" t="n">
        <v>99.3130273700663</v>
      </c>
    </row>
    <row r="476" customFormat="false" ht="14.5" hidden="false" customHeight="false" outlineLevel="0" collapsed="false">
      <c r="A476" s="195" t="n">
        <v>44571</v>
      </c>
      <c r="E476" s="195" t="n">
        <v>44571</v>
      </c>
      <c r="F476" s="198" t="n">
        <v>0.0598204241384295</v>
      </c>
      <c r="G476" s="209" t="n">
        <v>98.3968750278669</v>
      </c>
      <c r="I476" s="195" t="n">
        <v>44571</v>
      </c>
      <c r="J476" s="200" t="n">
        <v>0.196887580022349</v>
      </c>
      <c r="K476" s="211" t="n">
        <v>99.4527194235586</v>
      </c>
    </row>
    <row r="477" customFormat="false" ht="14.5" hidden="false" customHeight="false" outlineLevel="0" collapsed="false">
      <c r="A477" s="195" t="n">
        <v>44572</v>
      </c>
      <c r="E477" s="195" t="n">
        <v>44572</v>
      </c>
      <c r="F477" s="198" t="n">
        <v>0.0587467355398204</v>
      </c>
      <c r="G477" s="209" t="n">
        <v>98.4479115502642</v>
      </c>
      <c r="I477" s="195" t="n">
        <v>44572</v>
      </c>
      <c r="J477" s="200" t="n">
        <v>0.195134547539215</v>
      </c>
      <c r="K477" s="211" t="n">
        <v>99.591262713298</v>
      </c>
    </row>
    <row r="478" customFormat="false" ht="14.5" hidden="false" customHeight="false" outlineLevel="0" collapsed="false">
      <c r="A478" s="195" t="n">
        <v>44573</v>
      </c>
      <c r="E478" s="195" t="n">
        <v>44573</v>
      </c>
      <c r="F478" s="198" t="n">
        <v>0.0576730469412136</v>
      </c>
      <c r="G478" s="209" t="n">
        <v>98.4979887743309</v>
      </c>
      <c r="I478" s="195" t="n">
        <v>44573</v>
      </c>
      <c r="J478" s="200" t="n">
        <v>0.193381515056092</v>
      </c>
      <c r="K478" s="211" t="n">
        <v>99.7286572392848</v>
      </c>
    </row>
    <row r="479" customFormat="false" ht="14.5" hidden="false" customHeight="false" outlineLevel="0" collapsed="false">
      <c r="A479" s="195" t="n">
        <v>44574</v>
      </c>
      <c r="E479" s="195" t="n">
        <v>44574</v>
      </c>
      <c r="F479" s="198" t="n">
        <v>0.0565993583426045</v>
      </c>
      <c r="G479" s="209" t="n">
        <v>98.5471067000672</v>
      </c>
      <c r="I479" s="195" t="n">
        <v>44574</v>
      </c>
      <c r="J479" s="200" t="n">
        <v>0.191628482572968</v>
      </c>
      <c r="K479" s="211" t="n">
        <v>99.8649030015188</v>
      </c>
    </row>
    <row r="480" customFormat="false" ht="14.5" hidden="false" customHeight="false" outlineLevel="0" collapsed="false">
      <c r="A480" s="195" t="n">
        <v>44575</v>
      </c>
      <c r="E480" s="195" t="n">
        <v>44575</v>
      </c>
      <c r="F480" s="198" t="n">
        <v>0.0555256697439953</v>
      </c>
      <c r="G480" s="209" t="n">
        <v>98.5952653274729</v>
      </c>
      <c r="I480" s="195" t="n">
        <v>44575</v>
      </c>
      <c r="J480" s="200" t="n">
        <v>0.189875450089843</v>
      </c>
      <c r="K480" s="211" t="n">
        <v>100</v>
      </c>
    </row>
    <row r="481" customFormat="false" ht="14.5" hidden="false" customHeight="false" outlineLevel="0" collapsed="false">
      <c r="A481" s="195" t="n">
        <v>44576</v>
      </c>
      <c r="E481" s="195" t="n">
        <v>44576</v>
      </c>
      <c r="F481" s="198" t="n">
        <v>0.0544519811453915</v>
      </c>
      <c r="G481" s="209" t="n">
        <v>98.6424646565481</v>
      </c>
      <c r="I481" s="195" t="n">
        <v>44576</v>
      </c>
      <c r="K481" s="211"/>
    </row>
    <row r="482" customFormat="false" ht="14.5" hidden="false" customHeight="false" outlineLevel="0" collapsed="false">
      <c r="A482" s="195" t="n">
        <v>44577</v>
      </c>
      <c r="E482" s="195" t="n">
        <v>44577</v>
      </c>
      <c r="F482" s="198" t="n">
        <v>0.053621455101142</v>
      </c>
      <c r="G482" s="209" t="n">
        <v>98.6888855999099</v>
      </c>
      <c r="I482" s="195" t="n">
        <v>44577</v>
      </c>
    </row>
    <row r="483" customFormat="false" ht="14.5" hidden="false" customHeight="false" outlineLevel="0" collapsed="false">
      <c r="A483" s="195" t="n">
        <v>44578</v>
      </c>
      <c r="E483" s="195" t="n">
        <v>44578</v>
      </c>
      <c r="F483" s="198" t="n">
        <v>0.0527909290568902</v>
      </c>
      <c r="G483" s="209" t="n">
        <v>98.7345281575582</v>
      </c>
      <c r="I483" s="195" t="n">
        <v>44578</v>
      </c>
    </row>
    <row r="484" customFormat="false" ht="14.5" hidden="false" customHeight="false" outlineLevel="0" collapsed="false">
      <c r="A484" s="195" t="n">
        <v>44579</v>
      </c>
      <c r="E484" s="195" t="n">
        <v>44579</v>
      </c>
      <c r="F484" s="198" t="n">
        <v>0.0519604030126384</v>
      </c>
      <c r="G484" s="209" t="n">
        <v>98.7793923294932</v>
      </c>
      <c r="I484" s="195" t="n">
        <v>44579</v>
      </c>
    </row>
    <row r="485" customFormat="false" ht="14.5" hidden="false" customHeight="false" outlineLevel="0" collapsed="false">
      <c r="A485" s="195" t="n">
        <v>44580</v>
      </c>
      <c r="E485" s="195" t="n">
        <v>44580</v>
      </c>
      <c r="F485" s="198" t="n">
        <v>0.0511298769683866</v>
      </c>
      <c r="G485" s="209" t="n">
        <v>98.8234781157147</v>
      </c>
      <c r="I485" s="195" t="n">
        <v>44580</v>
      </c>
    </row>
    <row r="486" customFormat="false" ht="14.5" hidden="false" customHeight="false" outlineLevel="0" collapsed="false">
      <c r="A486" s="195" t="n">
        <v>44581</v>
      </c>
      <c r="E486" s="195" t="n">
        <v>44581</v>
      </c>
      <c r="F486" s="198" t="n">
        <v>0.0502993509241418</v>
      </c>
      <c r="G486" s="209" t="n">
        <v>98.8667855162229</v>
      </c>
      <c r="I486" s="195" t="n">
        <v>44581</v>
      </c>
    </row>
    <row r="487" customFormat="false" ht="14.5" hidden="false" customHeight="false" outlineLevel="0" collapsed="false">
      <c r="A487" s="195" t="n">
        <v>44582</v>
      </c>
      <c r="E487" s="195" t="n">
        <v>44582</v>
      </c>
      <c r="F487" s="198" t="n">
        <v>0.0504526674745937</v>
      </c>
      <c r="G487" s="209" t="n">
        <v>98.9102483920266</v>
      </c>
      <c r="I487" s="195" t="n">
        <v>44582</v>
      </c>
    </row>
    <row r="488" customFormat="false" ht="14.5" hidden="false" customHeight="false" outlineLevel="0" collapsed="false">
      <c r="A488" s="195" t="n">
        <v>44583</v>
      </c>
      <c r="E488" s="195" t="n">
        <v>44583</v>
      </c>
      <c r="F488" s="198" t="n">
        <v>0.0506059840250455</v>
      </c>
      <c r="G488" s="209" t="n">
        <v>98.953866743126</v>
      </c>
      <c r="I488" s="195" t="n">
        <v>44583</v>
      </c>
    </row>
    <row r="489" customFormat="false" ht="14.5" hidden="false" customHeight="false" outlineLevel="0" collapsed="false">
      <c r="A489" s="195" t="n">
        <v>44584</v>
      </c>
      <c r="E489" s="195" t="n">
        <v>44584</v>
      </c>
      <c r="F489" s="198" t="n">
        <v>0.0507593005754974</v>
      </c>
      <c r="G489" s="209" t="n">
        <v>98.9976405695209</v>
      </c>
      <c r="I489" s="195" t="n">
        <v>44584</v>
      </c>
    </row>
    <row r="490" customFormat="false" ht="14.5" hidden="false" customHeight="false" outlineLevel="0" collapsed="false">
      <c r="A490" s="195" t="n">
        <v>44585</v>
      </c>
      <c r="E490" s="195" t="n">
        <v>44585</v>
      </c>
      <c r="F490" s="198" t="n">
        <v>0.0509126171259516</v>
      </c>
      <c r="G490" s="209" t="n">
        <v>99.0415698712115</v>
      </c>
      <c r="I490" s="195" t="n">
        <v>44585</v>
      </c>
    </row>
    <row r="491" customFormat="false" ht="14.5" hidden="false" customHeight="false" outlineLevel="0" collapsed="false">
      <c r="A491" s="195" t="n">
        <v>44586</v>
      </c>
      <c r="E491" s="195" t="n">
        <v>44586</v>
      </c>
      <c r="F491" s="198" t="n">
        <v>0.0510659336764034</v>
      </c>
      <c r="G491" s="209" t="n">
        <v>99.0856546481977</v>
      </c>
      <c r="I491" s="195" t="n">
        <v>44586</v>
      </c>
    </row>
    <row r="492" customFormat="false" ht="14.5" hidden="false" customHeight="false" outlineLevel="0" collapsed="false">
      <c r="A492" s="195" t="n">
        <v>44587</v>
      </c>
      <c r="E492" s="195" t="n">
        <v>44587</v>
      </c>
      <c r="F492" s="198" t="n">
        <v>0.0512192502268553</v>
      </c>
      <c r="G492" s="209" t="n">
        <v>99.1298949004795</v>
      </c>
      <c r="I492" s="195" t="n">
        <v>44587</v>
      </c>
    </row>
    <row r="493" customFormat="false" ht="14.5" hidden="false" customHeight="false" outlineLevel="0" collapsed="false">
      <c r="A493" s="195" t="n">
        <v>44588</v>
      </c>
      <c r="E493" s="195" t="n">
        <v>44588</v>
      </c>
      <c r="F493" s="198" t="n">
        <v>0.0513725667773072</v>
      </c>
      <c r="G493" s="209" t="n">
        <v>99.1742906280569</v>
      </c>
      <c r="I493" s="195" t="n">
        <v>44588</v>
      </c>
    </row>
    <row r="494" customFormat="false" ht="14.5" hidden="false" customHeight="false" outlineLevel="0" collapsed="false">
      <c r="A494" s="195" t="n">
        <v>44589</v>
      </c>
      <c r="E494" s="195" t="n">
        <v>44589</v>
      </c>
      <c r="F494" s="198" t="n">
        <v>0.0515258833277614</v>
      </c>
      <c r="G494" s="209" t="n">
        <v>99.21884183093</v>
      </c>
      <c r="I494" s="195" t="n">
        <v>44589</v>
      </c>
    </row>
    <row r="495" customFormat="false" ht="14.5" hidden="false" customHeight="false" outlineLevel="0" collapsed="false">
      <c r="A495" s="195" t="n">
        <v>44590</v>
      </c>
      <c r="E495" s="195" t="n">
        <v>44590</v>
      </c>
      <c r="F495" s="198" t="n">
        <v>0.0516791998782132</v>
      </c>
      <c r="G495" s="209" t="n">
        <v>99.2635485090986</v>
      </c>
      <c r="I495" s="195" t="n">
        <v>44590</v>
      </c>
    </row>
    <row r="496" customFormat="false" ht="14.5" hidden="false" customHeight="false" outlineLevel="0" collapsed="false">
      <c r="A496" s="195" t="n">
        <v>44591</v>
      </c>
      <c r="E496" s="195" t="n">
        <v>44591</v>
      </c>
      <c r="F496" s="198" t="n">
        <v>0.0518325164286651</v>
      </c>
      <c r="G496" s="209" t="n">
        <v>99.3084106625628</v>
      </c>
      <c r="I496" s="195" t="n">
        <v>44591</v>
      </c>
    </row>
    <row r="497" customFormat="false" ht="14.5" hidden="false" customHeight="false" outlineLevel="0" collapsed="false">
      <c r="A497" s="195" t="n">
        <v>44592</v>
      </c>
      <c r="E497" s="195" t="n">
        <v>44592</v>
      </c>
      <c r="F497" s="198" t="n">
        <v>0.0519858329791169</v>
      </c>
      <c r="G497" s="209" t="n">
        <v>99.3534282913227</v>
      </c>
      <c r="I497" s="195" t="n">
        <v>44592</v>
      </c>
    </row>
    <row r="498" customFormat="false" ht="14.5" hidden="false" customHeight="false" outlineLevel="0" collapsed="false">
      <c r="A498" s="195" t="n">
        <v>44593</v>
      </c>
      <c r="E498" s="195" t="n">
        <v>44593</v>
      </c>
      <c r="F498" s="198" t="n">
        <v>0.0521391495295711</v>
      </c>
      <c r="G498" s="209" t="n">
        <v>99.3986013953782</v>
      </c>
      <c r="I498" s="195" t="n">
        <v>44593</v>
      </c>
    </row>
    <row r="499" customFormat="false" ht="14.5" hidden="false" customHeight="false" outlineLevel="0" collapsed="false">
      <c r="A499" s="195" t="n">
        <v>44594</v>
      </c>
      <c r="E499" s="195" t="n">
        <v>44594</v>
      </c>
      <c r="F499" s="198" t="n">
        <v>0.052292466080023</v>
      </c>
      <c r="G499" s="209" t="n">
        <v>99.4439299747292</v>
      </c>
      <c r="I499" s="195" t="n">
        <v>44594</v>
      </c>
    </row>
    <row r="500" customFormat="false" ht="14.5" hidden="false" customHeight="false" outlineLevel="0" collapsed="false">
      <c r="A500" s="195" t="n">
        <v>44595</v>
      </c>
      <c r="E500" s="195" t="n">
        <v>44595</v>
      </c>
      <c r="F500" s="198" t="n">
        <v>0.0524457826304748</v>
      </c>
      <c r="G500" s="209" t="n">
        <v>99.4894140293759</v>
      </c>
      <c r="I500" s="195" t="n">
        <v>44595</v>
      </c>
    </row>
    <row r="501" customFormat="false" ht="14.5" hidden="false" customHeight="false" outlineLevel="0" collapsed="false">
      <c r="A501" s="195" t="n">
        <v>44596</v>
      </c>
      <c r="E501" s="195" t="n">
        <v>44596</v>
      </c>
      <c r="F501" s="198" t="n">
        <v>0.0525990991809267</v>
      </c>
      <c r="G501" s="209" t="n">
        <v>99.5350535593183</v>
      </c>
      <c r="I501" s="195" t="n">
        <v>44596</v>
      </c>
    </row>
    <row r="502" customFormat="false" ht="14.5" hidden="false" customHeight="false" outlineLevel="0" collapsed="false">
      <c r="A502" s="195" t="n">
        <v>44597</v>
      </c>
      <c r="E502" s="195" t="n">
        <v>44597</v>
      </c>
      <c r="F502" s="198" t="n">
        <v>0.0527524157313809</v>
      </c>
      <c r="G502" s="209" t="n">
        <v>99.5808485645562</v>
      </c>
      <c r="I502" s="195" t="n">
        <v>44597</v>
      </c>
    </row>
    <row r="503" customFormat="false" ht="14.5" hidden="false" customHeight="false" outlineLevel="0" collapsed="false">
      <c r="A503" s="195" t="n">
        <v>44598</v>
      </c>
      <c r="E503" s="195" t="n">
        <v>44598</v>
      </c>
      <c r="F503" s="198" t="n">
        <v>0.0529057322818327</v>
      </c>
      <c r="G503" s="209" t="n">
        <v>99.6267990450897</v>
      </c>
      <c r="I503" s="195" t="n">
        <v>44598</v>
      </c>
    </row>
    <row r="504" customFormat="false" ht="14.5" hidden="false" customHeight="false" outlineLevel="0" collapsed="false">
      <c r="A504" s="195" t="n">
        <v>44599</v>
      </c>
      <c r="E504" s="195" t="n">
        <v>44599</v>
      </c>
      <c r="F504" s="198" t="n">
        <v>0.0530590488322846</v>
      </c>
      <c r="G504" s="209" t="n">
        <v>99.6729050009188</v>
      </c>
      <c r="I504" s="195" t="n">
        <v>44599</v>
      </c>
    </row>
    <row r="505" customFormat="false" ht="14.5" hidden="false" customHeight="false" outlineLevel="0" collapsed="false">
      <c r="A505" s="195" t="n">
        <v>44600</v>
      </c>
      <c r="E505" s="195" t="n">
        <v>44600</v>
      </c>
      <c r="F505" s="198" t="n">
        <v>0.0532123653827365</v>
      </c>
      <c r="G505" s="209" t="n">
        <v>99.7191664320436</v>
      </c>
      <c r="I505" s="195" t="n">
        <v>44600</v>
      </c>
    </row>
    <row r="506" customFormat="false" ht="14.5" hidden="false" customHeight="false" outlineLevel="0" collapsed="false">
      <c r="A506" s="195" t="n">
        <v>44601</v>
      </c>
      <c r="E506" s="195" t="n">
        <v>44601</v>
      </c>
      <c r="F506" s="198" t="n">
        <v>0.0533656819331913</v>
      </c>
      <c r="G506" s="209" t="n">
        <v>99.765583338464</v>
      </c>
      <c r="I506" s="195" t="n">
        <v>44601</v>
      </c>
    </row>
    <row r="507" customFormat="false" ht="14.5" hidden="false" customHeight="false" outlineLevel="0" collapsed="false">
      <c r="A507" s="195" t="n">
        <v>44602</v>
      </c>
      <c r="E507" s="195" t="n">
        <v>44602</v>
      </c>
      <c r="F507" s="198" t="n">
        <v>0.0535189984836431</v>
      </c>
      <c r="G507" s="209" t="n">
        <v>99.81215572018</v>
      </c>
      <c r="I507" s="195" t="n">
        <v>44602</v>
      </c>
    </row>
    <row r="508" customFormat="false" ht="14.5" hidden="false" customHeight="false" outlineLevel="0" collapsed="false">
      <c r="A508" s="195" t="n">
        <v>44603</v>
      </c>
      <c r="E508" s="195" t="n">
        <v>44603</v>
      </c>
      <c r="F508" s="198" t="n">
        <v>0.053672315034095</v>
      </c>
      <c r="G508" s="209" t="n">
        <v>99.8588835771916</v>
      </c>
      <c r="I508" s="195" t="n">
        <v>44603</v>
      </c>
    </row>
    <row r="509" customFormat="false" ht="14.5" hidden="false" customHeight="false" outlineLevel="0" collapsed="false">
      <c r="A509" s="195" t="n">
        <v>44604</v>
      </c>
      <c r="E509" s="195" t="n">
        <v>44604</v>
      </c>
      <c r="F509" s="198" t="n">
        <v>0.0538256315845468</v>
      </c>
      <c r="G509" s="209" t="n">
        <v>99.9057669094988</v>
      </c>
      <c r="I509" s="195" t="n">
        <v>44604</v>
      </c>
    </row>
    <row r="510" customFormat="false" ht="14.5" hidden="false" customHeight="false" outlineLevel="0" collapsed="false">
      <c r="A510" s="195" t="n">
        <v>44605</v>
      </c>
      <c r="E510" s="195" t="n">
        <v>44605</v>
      </c>
      <c r="F510" s="198" t="n">
        <v>0.0539789481349987</v>
      </c>
      <c r="G510" s="209" t="n">
        <v>99.9528057171016</v>
      </c>
      <c r="I510" s="195" t="n">
        <v>44605</v>
      </c>
    </row>
    <row r="511" customFormat="false" ht="14.5" hidden="false" customHeight="false" outlineLevel="0" collapsed="false">
      <c r="A511" s="195" t="n">
        <v>44606</v>
      </c>
      <c r="E511" s="195" t="n">
        <v>44606</v>
      </c>
      <c r="F511" s="198" t="n">
        <v>0.0541322646854529</v>
      </c>
      <c r="G511" s="209" t="n">
        <v>100</v>
      </c>
      <c r="I511" s="195" t="n">
        <v>44606</v>
      </c>
    </row>
    <row r="512" customFormat="false" ht="14.5" hidden="false" customHeight="false" outlineLevel="0" collapsed="false">
      <c r="G512" s="209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L49"/>
  <sheetViews>
    <sheetView showFormulas="false" showGridLines="true" showRowColHeaders="true" showZeros="true" rightToLeft="false" tabSelected="true" showOutlineSymbols="true" defaultGridColor="true" view="normal" topLeftCell="A1" colorId="64" zoomScale="75" zoomScaleNormal="75" zoomScalePageLayoutView="100" workbookViewId="0">
      <selection pane="topLeft" activeCell="S49" activeCellId="0" sqref="S49"/>
    </sheetView>
  </sheetViews>
  <sheetFormatPr defaultColWidth="11.58984375" defaultRowHeight="12.8" zeroHeight="false" outlineLevelRow="0" outlineLevelCol="0"/>
  <cols>
    <col collapsed="false" customWidth="true" hidden="false" outlineLevel="0" max="1" min="1" style="0" width="16.41"/>
    <col collapsed="false" customWidth="true" hidden="false" outlineLevel="0" max="2" min="2" style="0" width="20.71"/>
    <col collapsed="false" customWidth="true" hidden="false" outlineLevel="0" max="3" min="3" style="0" width="7"/>
    <col collapsed="false" customWidth="true" hidden="false" outlineLevel="0" max="4" min="4" style="0" width="5.01"/>
    <col collapsed="false" customWidth="true" hidden="false" outlineLevel="0" max="5" min="5" style="0" width="8.86"/>
    <col collapsed="false" customWidth="true" hidden="false" outlineLevel="0" max="6" min="6" style="0" width="23.28"/>
    <col collapsed="false" customWidth="true" hidden="false" outlineLevel="0" max="7" min="7" style="0" width="20.98"/>
    <col collapsed="false" customWidth="true" hidden="false" outlineLevel="0" max="8" min="8" style="0" width="11.71"/>
    <col collapsed="false" customWidth="true" hidden="false" outlineLevel="0" max="9" min="9" style="0" width="20.3"/>
    <col collapsed="false" customWidth="true" hidden="false" outlineLevel="0" max="10" min="10" style="0" width="24"/>
    <col collapsed="false" customWidth="true" hidden="false" outlineLevel="0" max="11" min="11" style="0" width="31.01"/>
    <col collapsed="false" customWidth="true" hidden="false" outlineLevel="0" max="12" min="12" style="0" width="31.28"/>
    <col collapsed="false" customWidth="false" hidden="false" outlineLevel="0" max="1019" min="63" style="168" width="11.57"/>
  </cols>
  <sheetData>
    <row r="1" customFormat="false" ht="12.9" hidden="false" customHeight="false" outlineLevel="0" collapsed="false">
      <c r="A1" s="227" t="s">
        <v>0</v>
      </c>
      <c r="B1" s="227" t="s">
        <v>186</v>
      </c>
      <c r="C1" s="227" t="s">
        <v>187</v>
      </c>
      <c r="D1" s="227" t="s">
        <v>188</v>
      </c>
      <c r="E1" s="227" t="s">
        <v>189</v>
      </c>
      <c r="F1" s="227" t="s">
        <v>190</v>
      </c>
      <c r="G1" s="227" t="s">
        <v>191</v>
      </c>
      <c r="H1" s="227" t="s">
        <v>192</v>
      </c>
      <c r="I1" s="227" t="s">
        <v>193</v>
      </c>
      <c r="J1" s="227" t="s">
        <v>194</v>
      </c>
      <c r="K1" s="227" t="s">
        <v>195</v>
      </c>
      <c r="L1" s="227" t="s">
        <v>196</v>
      </c>
    </row>
    <row r="2" customFormat="false" ht="12.8" hidden="false" customHeight="false" outlineLevel="0" collapsed="false">
      <c r="A2" s="228" t="s">
        <v>19</v>
      </c>
      <c r="B2" s="228" t="s">
        <v>197</v>
      </c>
      <c r="C2" s="228" t="n">
        <v>1</v>
      </c>
      <c r="D2" s="228" t="n">
        <v>15</v>
      </c>
      <c r="E2" s="229" t="n">
        <f aca="false">DATE(1950, C2,D2)</f>
        <v>18278</v>
      </c>
      <c r="F2" s="230" t="n">
        <v>1.2130035</v>
      </c>
      <c r="G2" s="230" t="n">
        <v>0.624700506081229</v>
      </c>
      <c r="H2" s="231" t="n">
        <v>0.1</v>
      </c>
      <c r="I2" s="232" t="n">
        <f aca="false">(20.6+4.34*(H2-0.27)-F2)/4.34</f>
        <v>4.29704988479263</v>
      </c>
      <c r="J2" s="233" t="n">
        <f aca="false">K2-L2</f>
        <v>0.28786199320223</v>
      </c>
      <c r="K2" s="232" t="n">
        <f aca="false">-0.2304*(F2-G2)+$H2+4.7195</f>
        <v>4.68395499020112</v>
      </c>
      <c r="L2" s="232" t="n">
        <f aca="false">-0.2304*(F2+G2)+$H2+4.7195</f>
        <v>4.39609299699889</v>
      </c>
    </row>
    <row r="3" customFormat="false" ht="12.8" hidden="false" customHeight="false" outlineLevel="0" collapsed="false">
      <c r="A3" s="228" t="s">
        <v>19</v>
      </c>
      <c r="B3" s="228" t="s">
        <v>197</v>
      </c>
      <c r="C3" s="228" t="n">
        <v>2</v>
      </c>
      <c r="D3" s="228" t="n">
        <v>15</v>
      </c>
      <c r="E3" s="229" t="n">
        <f aca="false">DATE(1950, C3,D3)</f>
        <v>18309</v>
      </c>
      <c r="F3" s="230" t="n">
        <v>0.7587697</v>
      </c>
      <c r="G3" s="230" t="n">
        <v>0.519016810786048</v>
      </c>
      <c r="H3" s="231" t="n">
        <v>0.1</v>
      </c>
      <c r="I3" s="232" t="n">
        <f aca="false">(20.6+4.34*(H3-0.27)-F3)/4.34</f>
        <v>4.40171205069125</v>
      </c>
      <c r="J3" s="233" t="n">
        <f aca="false">K3-L3</f>
        <v>0.239162946410211</v>
      </c>
      <c r="K3" s="232" t="n">
        <f aca="false">-0.2304*(F3-G3)+$H3+4.7195</f>
        <v>4.76426093432511</v>
      </c>
      <c r="L3" s="232" t="n">
        <f aca="false">-0.2304*(F3+G3)+$H3+4.7195</f>
        <v>4.52509798791489</v>
      </c>
    </row>
    <row r="4" customFormat="false" ht="12.8" hidden="false" customHeight="false" outlineLevel="0" collapsed="false">
      <c r="A4" s="228" t="s">
        <v>19</v>
      </c>
      <c r="B4" s="228" t="s">
        <v>197</v>
      </c>
      <c r="C4" s="228" t="n">
        <v>3</v>
      </c>
      <c r="D4" s="228" t="n">
        <v>15</v>
      </c>
      <c r="E4" s="229" t="n">
        <f aca="false">DATE(1950, C4,D4)</f>
        <v>18337</v>
      </c>
      <c r="F4" s="230" t="n">
        <v>0.6194426</v>
      </c>
      <c r="G4" s="230" t="n">
        <v>0.43227400666397</v>
      </c>
      <c r="H4" s="231" t="n">
        <v>0.1</v>
      </c>
      <c r="I4" s="232" t="n">
        <f aca="false">(20.6+4.34*(H4-0.27)-F4)/4.34</f>
        <v>4.43381506912442</v>
      </c>
      <c r="J4" s="233" t="n">
        <f aca="false">K4-L4</f>
        <v>0.199191862270758</v>
      </c>
      <c r="K4" s="232" t="n">
        <f aca="false">-0.2304*(F4-G4)+$H4+4.7195</f>
        <v>4.77637635609538</v>
      </c>
      <c r="L4" s="232" t="n">
        <f aca="false">-0.2304*(F4+G4)+$H4+4.7195</f>
        <v>4.57718449382462</v>
      </c>
    </row>
    <row r="5" customFormat="false" ht="12.8" hidden="false" customHeight="false" outlineLevel="0" collapsed="false">
      <c r="A5" s="228" t="s">
        <v>19</v>
      </c>
      <c r="B5" s="228" t="s">
        <v>197</v>
      </c>
      <c r="C5" s="228" t="n">
        <v>4</v>
      </c>
      <c r="D5" s="228" t="n">
        <v>15</v>
      </c>
      <c r="E5" s="229" t="n">
        <f aca="false">DATE(1950, C5,D5)</f>
        <v>18368</v>
      </c>
      <c r="F5" s="230" t="n">
        <v>0.7587841</v>
      </c>
      <c r="G5" s="230" t="n">
        <v>0.410622661451954</v>
      </c>
      <c r="H5" s="231" t="n">
        <v>0.1</v>
      </c>
      <c r="I5" s="232" t="n">
        <f aca="false">(20.6+4.34*(H5-0.27)-F5)/4.34</f>
        <v>4.40170873271889</v>
      </c>
      <c r="J5" s="233" t="n">
        <f aca="false">K5-L5</f>
        <v>0.18921492239706</v>
      </c>
      <c r="K5" s="232" t="n">
        <f aca="false">-0.2304*(F5-G5)+$H5+4.7195</f>
        <v>4.73928360455853</v>
      </c>
      <c r="L5" s="232" t="n">
        <f aca="false">-0.2304*(F5+G5)+$H5+4.7195</f>
        <v>4.55006868216147</v>
      </c>
    </row>
    <row r="6" customFormat="false" ht="12.8" hidden="false" customHeight="false" outlineLevel="0" collapsed="false">
      <c r="A6" s="228" t="s">
        <v>19</v>
      </c>
      <c r="B6" s="228" t="s">
        <v>197</v>
      </c>
      <c r="C6" s="228" t="n">
        <v>5</v>
      </c>
      <c r="D6" s="228" t="n">
        <v>15</v>
      </c>
      <c r="E6" s="229" t="n">
        <f aca="false">DATE(1950, C6,D6)</f>
        <v>18398</v>
      </c>
      <c r="F6" s="230" t="n">
        <v>1.7690879</v>
      </c>
      <c r="G6" s="230" t="n">
        <v>0.575112519309326</v>
      </c>
      <c r="H6" s="231" t="n">
        <v>0.1</v>
      </c>
      <c r="I6" s="232" t="n">
        <f aca="false">(20.6+4.34*(H6-0.27)-F6)/4.34</f>
        <v>4.16891983870968</v>
      </c>
      <c r="J6" s="233" t="n">
        <f aca="false">K6-L6</f>
        <v>0.265011848897737</v>
      </c>
      <c r="K6" s="232" t="n">
        <f aca="false">-0.2304*(F6-G6)+$H6+4.7195</f>
        <v>4.54440807228887</v>
      </c>
      <c r="L6" s="232" t="n">
        <f aca="false">-0.2304*(F6+G6)+$H6+4.7195</f>
        <v>4.27939622339113</v>
      </c>
    </row>
    <row r="7" customFormat="false" ht="12.8" hidden="false" customHeight="false" outlineLevel="0" collapsed="false">
      <c r="A7" s="228" t="s">
        <v>19</v>
      </c>
      <c r="B7" s="228" t="s">
        <v>197</v>
      </c>
      <c r="C7" s="228" t="n">
        <v>6</v>
      </c>
      <c r="D7" s="228" t="n">
        <v>15</v>
      </c>
      <c r="E7" s="229" t="n">
        <f aca="false">DATE(1950, C7,D7)</f>
        <v>18429</v>
      </c>
      <c r="F7" s="230" t="n">
        <v>3.7047904</v>
      </c>
      <c r="G7" s="230" t="n">
        <v>0.985280033884645</v>
      </c>
      <c r="H7" s="231" t="n">
        <v>0.1</v>
      </c>
      <c r="I7" s="232" t="n">
        <f aca="false">(20.6+4.34*(H7-0.27)-F7)/4.34</f>
        <v>3.72290543778802</v>
      </c>
      <c r="J7" s="233" t="n">
        <f aca="false">K7-L7</f>
        <v>0.454017039614044</v>
      </c>
      <c r="K7" s="232" t="n">
        <f aca="false">-0.2304*(F7-G7)+$H7+4.7195</f>
        <v>4.19292481164702</v>
      </c>
      <c r="L7" s="232" t="n">
        <f aca="false">-0.2304*(F7+G7)+$H7+4.7195</f>
        <v>3.73890777203298</v>
      </c>
    </row>
    <row r="8" customFormat="false" ht="12.8" hidden="false" customHeight="false" outlineLevel="0" collapsed="false">
      <c r="A8" s="228" t="s">
        <v>19</v>
      </c>
      <c r="B8" s="228" t="s">
        <v>197</v>
      </c>
      <c r="C8" s="228" t="n">
        <v>7</v>
      </c>
      <c r="D8" s="228" t="n">
        <v>15</v>
      </c>
      <c r="E8" s="229" t="n">
        <f aca="false">DATE(1950, C8,D8)</f>
        <v>18459</v>
      </c>
      <c r="F8" s="230" t="n">
        <v>5.7590413</v>
      </c>
      <c r="G8" s="230" t="n">
        <v>0.756474674662314</v>
      </c>
      <c r="H8" s="231" t="n">
        <v>0.1</v>
      </c>
      <c r="I8" s="232" t="n">
        <f aca="false">(20.6+4.34*(H8-0.27)-F8)/4.34</f>
        <v>3.24957573732719</v>
      </c>
      <c r="J8" s="233" t="n">
        <f aca="false">K8-L8</f>
        <v>0.348583530084394</v>
      </c>
      <c r="K8" s="232" t="n">
        <f aca="false">-0.2304*(F8-G8)+$H8+4.7195</f>
        <v>3.6669086495222</v>
      </c>
      <c r="L8" s="232" t="n">
        <f aca="false">-0.2304*(F8+G8)+$H8+4.7195</f>
        <v>3.3183251194378</v>
      </c>
    </row>
    <row r="9" customFormat="false" ht="12.8" hidden="false" customHeight="false" outlineLevel="0" collapsed="false">
      <c r="A9" s="228" t="s">
        <v>19</v>
      </c>
      <c r="B9" s="228" t="s">
        <v>197</v>
      </c>
      <c r="C9" s="228" t="n">
        <v>8</v>
      </c>
      <c r="D9" s="228" t="n">
        <v>15</v>
      </c>
      <c r="E9" s="229" t="n">
        <f aca="false">DATE(1950, C9,D9)</f>
        <v>18490</v>
      </c>
      <c r="F9" s="230" t="n">
        <v>6.947798</v>
      </c>
      <c r="G9" s="230" t="n">
        <v>0.82668061782731</v>
      </c>
      <c r="H9" s="231" t="n">
        <v>0.1</v>
      </c>
      <c r="I9" s="232" t="n">
        <f aca="false">(20.6+4.34*(H9-0.27)-F9)/4.34</f>
        <v>2.97566866359447</v>
      </c>
      <c r="J9" s="233" t="n">
        <f aca="false">K9-L9</f>
        <v>0.380934428694824</v>
      </c>
      <c r="K9" s="232" t="n">
        <f aca="false">-0.2304*(F9-G9)+$H9+4.7195</f>
        <v>3.40919455514741</v>
      </c>
      <c r="L9" s="232" t="n">
        <f aca="false">-0.2304*(F9+G9)+$H9+4.7195</f>
        <v>3.02826012645259</v>
      </c>
    </row>
    <row r="10" customFormat="false" ht="12.8" hidden="false" customHeight="false" outlineLevel="0" collapsed="false">
      <c r="A10" s="228" t="s">
        <v>19</v>
      </c>
      <c r="B10" s="228" t="s">
        <v>197</v>
      </c>
      <c r="C10" s="228" t="n">
        <v>9</v>
      </c>
      <c r="D10" s="228" t="n">
        <v>15</v>
      </c>
      <c r="E10" s="229" t="n">
        <f aca="false">DATE(1950, C10,D10)</f>
        <v>18521</v>
      </c>
      <c r="F10" s="230" t="n">
        <v>5.6597953</v>
      </c>
      <c r="G10" s="230" t="n">
        <v>0.66355858204763</v>
      </c>
      <c r="H10" s="231" t="n">
        <v>0.1</v>
      </c>
      <c r="I10" s="232" t="n">
        <f aca="false">(20.6+4.34*(H10-0.27)-F10)/4.34</f>
        <v>3.27244347926267</v>
      </c>
      <c r="J10" s="233" t="n">
        <f aca="false">K10-L10</f>
        <v>0.305767794607548</v>
      </c>
      <c r="K10" s="232" t="n">
        <f aca="false">-0.2304*(F10-G10)+$H10+4.7195</f>
        <v>3.66836706018377</v>
      </c>
      <c r="L10" s="232" t="n">
        <f aca="false">-0.2304*(F10+G10)+$H10+4.7195</f>
        <v>3.36259926557623</v>
      </c>
    </row>
    <row r="11" customFormat="false" ht="12.8" hidden="false" customHeight="false" outlineLevel="0" collapsed="false">
      <c r="A11" s="228" t="s">
        <v>19</v>
      </c>
      <c r="B11" s="228" t="s">
        <v>197</v>
      </c>
      <c r="C11" s="228" t="n">
        <v>10</v>
      </c>
      <c r="D11" s="228" t="n">
        <v>15</v>
      </c>
      <c r="E11" s="229" t="n">
        <f aca="false">DATE(1950, C11,D11)</f>
        <v>18551</v>
      </c>
      <c r="F11" s="230" t="n">
        <v>3.5801806</v>
      </c>
      <c r="G11" s="230" t="n">
        <v>0.551734271608775</v>
      </c>
      <c r="H11" s="231" t="n">
        <v>0.1</v>
      </c>
      <c r="I11" s="232" t="n">
        <f aca="false">(20.6+4.34*(H11-0.27)-F11)/4.34</f>
        <v>3.75161737327189</v>
      </c>
      <c r="J11" s="233" t="n">
        <f aca="false">K11-L11</f>
        <v>0.254239152357323</v>
      </c>
      <c r="K11" s="232" t="n">
        <f aca="false">-0.2304*(F11-G11)+$H11+4.7195</f>
        <v>4.12174596593866</v>
      </c>
      <c r="L11" s="232" t="n">
        <f aca="false">-0.2304*(F11+G11)+$H11+4.7195</f>
        <v>3.86750681358134</v>
      </c>
    </row>
    <row r="12" customFormat="false" ht="12.8" hidden="false" customHeight="false" outlineLevel="0" collapsed="false">
      <c r="A12" s="228" t="s">
        <v>19</v>
      </c>
      <c r="B12" s="228" t="s">
        <v>197</v>
      </c>
      <c r="C12" s="228" t="n">
        <v>11</v>
      </c>
      <c r="D12" s="228" t="n">
        <v>15</v>
      </c>
      <c r="E12" s="229" t="n">
        <f aca="false">DATE(1950, C12,D12)</f>
        <v>18582</v>
      </c>
      <c r="F12" s="230" t="n">
        <v>2.0982258</v>
      </c>
      <c r="G12" s="230" t="n">
        <v>0.638660126206934</v>
      </c>
      <c r="H12" s="231" t="n">
        <v>0.1</v>
      </c>
      <c r="I12" s="232" t="n">
        <f aca="false">(20.6+4.34*(H12-0.27)-F12)/4.34</f>
        <v>4.09308161290323</v>
      </c>
      <c r="J12" s="233" t="n">
        <f aca="false">K12-L12</f>
        <v>0.294294586156155</v>
      </c>
      <c r="K12" s="232" t="n">
        <f aca="false">-0.2304*(F12-G12)+$H12+4.7195</f>
        <v>4.48321606875808</v>
      </c>
      <c r="L12" s="232" t="n">
        <f aca="false">-0.2304*(F12+G12)+$H12+4.7195</f>
        <v>4.18892148260192</v>
      </c>
    </row>
    <row r="13" customFormat="false" ht="12.8" hidden="false" customHeight="false" outlineLevel="0" collapsed="false">
      <c r="A13" s="228" t="s">
        <v>19</v>
      </c>
      <c r="B13" s="228" t="s">
        <v>197</v>
      </c>
      <c r="C13" s="228" t="n">
        <v>12</v>
      </c>
      <c r="D13" s="228" t="n">
        <v>15</v>
      </c>
      <c r="E13" s="229" t="n">
        <f aca="false">DATE(1950, C13,D13)</f>
        <v>18612</v>
      </c>
      <c r="F13" s="230" t="n">
        <v>1.6647551</v>
      </c>
      <c r="G13" s="230" t="n">
        <v>0.647428146481551</v>
      </c>
      <c r="H13" s="231" t="n">
        <v>0.1</v>
      </c>
      <c r="I13" s="232" t="n">
        <f aca="false">(20.6+4.34*(H13-0.27)-F13)/4.34</f>
        <v>4.19295965437788</v>
      </c>
      <c r="J13" s="233" t="n">
        <f aca="false">K13-L13</f>
        <v>0.298334889898699</v>
      </c>
      <c r="K13" s="232" t="n">
        <f aca="false">-0.2304*(F13-G13)+$H13+4.7195</f>
        <v>4.58510786990935</v>
      </c>
      <c r="L13" s="232" t="n">
        <f aca="false">-0.2304*(F13+G13)+$H13+4.7195</f>
        <v>4.28677298001065</v>
      </c>
    </row>
    <row r="14" customFormat="false" ht="12.8" hidden="false" customHeight="false" outlineLevel="0" collapsed="false">
      <c r="A14" s="234" t="s">
        <v>177</v>
      </c>
      <c r="B14" s="234" t="s">
        <v>198</v>
      </c>
      <c r="C14" s="234" t="n">
        <v>1</v>
      </c>
      <c r="D14" s="234" t="n">
        <v>15</v>
      </c>
      <c r="E14" s="235" t="n">
        <f aca="false">DATE(1950, C14,D14)</f>
        <v>18278</v>
      </c>
      <c r="F14" s="236" t="n">
        <v>4.60085009548331</v>
      </c>
      <c r="G14" s="236" t="n">
        <v>1.66185743786115</v>
      </c>
      <c r="H14" s="237" t="n">
        <v>-1.5</v>
      </c>
      <c r="I14" s="238" t="n">
        <f aca="false">(20.6+4.34*(H14-0.27)-F14)/4.34</f>
        <v>1.91644007016514</v>
      </c>
      <c r="J14" s="239" t="n">
        <f aca="false">K14-L14</f>
        <v>0.765783907366418</v>
      </c>
      <c r="K14" s="238" t="n">
        <f aca="false">-0.2304*(F14-G14)+$H14+4.7195</f>
        <v>2.54235609168385</v>
      </c>
      <c r="L14" s="238" t="n">
        <f aca="false">-0.2304*(F14+G14)+$H14+4.7195</f>
        <v>1.77657218431744</v>
      </c>
    </row>
    <row r="15" customFormat="false" ht="12.8" hidden="false" customHeight="false" outlineLevel="0" collapsed="false">
      <c r="A15" s="234" t="s">
        <v>177</v>
      </c>
      <c r="B15" s="234" t="s">
        <v>198</v>
      </c>
      <c r="C15" s="234" t="n">
        <v>2</v>
      </c>
      <c r="D15" s="234" t="n">
        <v>15</v>
      </c>
      <c r="E15" s="235" t="n">
        <f aca="false">DATE(1950, C15,D15)</f>
        <v>18309</v>
      </c>
      <c r="F15" s="236" t="n">
        <v>3.18932171239601</v>
      </c>
      <c r="G15" s="236" t="n">
        <v>1.38791676676383</v>
      </c>
      <c r="H15" s="237" t="n">
        <v>-1.5</v>
      </c>
      <c r="I15" s="238" t="n">
        <f aca="false">(20.6+4.34*(H15-0.27)-F15)/4.34</f>
        <v>2.24167702479355</v>
      </c>
      <c r="J15" s="239" t="n">
        <f aca="false">K15-L15</f>
        <v>0.639552046124773</v>
      </c>
      <c r="K15" s="238" t="n">
        <f aca="false">-0.2304*(F15-G15)+$H15+4.7195</f>
        <v>2.80445630052635</v>
      </c>
      <c r="L15" s="238" t="n">
        <f aca="false">-0.2304*(F15+G15)+$H15+4.7195</f>
        <v>2.16490425440157</v>
      </c>
    </row>
    <row r="16" customFormat="false" ht="12.8" hidden="false" customHeight="false" outlineLevel="0" collapsed="false">
      <c r="A16" s="234" t="s">
        <v>177</v>
      </c>
      <c r="B16" s="234" t="s">
        <v>198</v>
      </c>
      <c r="C16" s="234" t="n">
        <v>3</v>
      </c>
      <c r="D16" s="234" t="n">
        <v>15</v>
      </c>
      <c r="E16" s="235" t="n">
        <f aca="false">DATE(1950, C16,D16)</f>
        <v>18337</v>
      </c>
      <c r="F16" s="236" t="n">
        <v>3.22855011461335</v>
      </c>
      <c r="G16" s="236" t="n">
        <v>1.58238923589205</v>
      </c>
      <c r="H16" s="237" t="n">
        <v>-1.5</v>
      </c>
      <c r="I16" s="238" t="n">
        <f aca="false">(20.6+4.34*(H16-0.27)-F16)/4.34</f>
        <v>2.23263822243932</v>
      </c>
      <c r="J16" s="239" t="n">
        <f aca="false">K16-L16</f>
        <v>0.729164959899057</v>
      </c>
      <c r="K16" s="238" t="n">
        <f aca="false">-0.2304*(F16-G16)+$H16+4.7195</f>
        <v>2.84022453354261</v>
      </c>
      <c r="L16" s="238" t="n">
        <f aca="false">-0.2304*(F16+G16)+$H16+4.7195</f>
        <v>2.11105957364356</v>
      </c>
    </row>
    <row r="17" customFormat="false" ht="12.8" hidden="false" customHeight="false" outlineLevel="0" collapsed="false">
      <c r="A17" s="234" t="s">
        <v>177</v>
      </c>
      <c r="B17" s="234" t="s">
        <v>198</v>
      </c>
      <c r="C17" s="234" t="n">
        <v>4</v>
      </c>
      <c r="D17" s="234" t="n">
        <v>15</v>
      </c>
      <c r="E17" s="235" t="n">
        <f aca="false">DATE(1950, C17,D17)</f>
        <v>18368</v>
      </c>
      <c r="F17" s="236" t="n">
        <v>4.20217076040524</v>
      </c>
      <c r="G17" s="236" t="n">
        <v>1.41972496347971</v>
      </c>
      <c r="H17" s="237" t="n">
        <v>-1.5</v>
      </c>
      <c r="I17" s="238" t="n">
        <f aca="false">(20.6+4.34*(H17-0.27)-F17)/4.34</f>
        <v>2.00830166810939</v>
      </c>
      <c r="J17" s="239" t="n">
        <f aca="false">K17-L17</f>
        <v>0.65420926317145</v>
      </c>
      <c r="K17" s="238" t="n">
        <f aca="false">-0.2304*(F17-G17)+$H17+4.7195</f>
        <v>2.57842448838836</v>
      </c>
      <c r="L17" s="238" t="n">
        <f aca="false">-0.2304*(F17+G17)+$H17+4.7195</f>
        <v>1.92421522521691</v>
      </c>
    </row>
    <row r="18" customFormat="false" ht="12.8" hidden="false" customHeight="false" outlineLevel="0" collapsed="false">
      <c r="A18" s="234" t="s">
        <v>177</v>
      </c>
      <c r="B18" s="234" t="s">
        <v>198</v>
      </c>
      <c r="C18" s="234" t="n">
        <v>5</v>
      </c>
      <c r="D18" s="234" t="n">
        <v>15</v>
      </c>
      <c r="E18" s="235" t="n">
        <f aca="false">DATE(1950, C18,D18)</f>
        <v>18398</v>
      </c>
      <c r="F18" s="236" t="n">
        <v>5.94665512069017</v>
      </c>
      <c r="G18" s="236" t="n">
        <v>1.19589037926546</v>
      </c>
      <c r="H18" s="237" t="n">
        <v>-1.5</v>
      </c>
      <c r="I18" s="238" t="n">
        <f aca="false">(20.6+4.34*(H18-0.27)-F18)/4.34</f>
        <v>1.60634674638475</v>
      </c>
      <c r="J18" s="239" t="n">
        <f aca="false">K18-L18</f>
        <v>0.551066286765524</v>
      </c>
      <c r="K18" s="238" t="n">
        <f aca="false">-0.2304*(F18-G18)+$H18+4.7195</f>
        <v>2.12492380357575</v>
      </c>
      <c r="L18" s="238" t="n">
        <f aca="false">-0.2304*(F18+G18)+$H18+4.7195</f>
        <v>1.57385751681022</v>
      </c>
    </row>
    <row r="19" customFormat="false" ht="12.8" hidden="false" customHeight="false" outlineLevel="0" collapsed="false">
      <c r="A19" s="234" t="s">
        <v>177</v>
      </c>
      <c r="B19" s="234" t="s">
        <v>198</v>
      </c>
      <c r="C19" s="234" t="n">
        <v>6</v>
      </c>
      <c r="D19" s="234" t="n">
        <v>15</v>
      </c>
      <c r="E19" s="235" t="n">
        <f aca="false">DATE(1950, C19,D19)</f>
        <v>18429</v>
      </c>
      <c r="F19" s="236" t="n">
        <v>8.60928896582242</v>
      </c>
      <c r="G19" s="236" t="n">
        <v>1.85170000915214</v>
      </c>
      <c r="H19" s="237" t="n">
        <v>-1.5</v>
      </c>
      <c r="I19" s="238" t="n">
        <f aca="false">(20.6+4.34*(H19-0.27)-F19)/4.34</f>
        <v>0.992836643819719</v>
      </c>
      <c r="J19" s="239" t="n">
        <f aca="false">K19-L19</f>
        <v>0.853263364217306</v>
      </c>
      <c r="K19" s="238" t="n">
        <f aca="false">-0.2304*(F19-G19)+$H19+4.7195</f>
        <v>1.66255150438317</v>
      </c>
      <c r="L19" s="238" t="n">
        <f aca="false">-0.2304*(F19+G19)+$H19+4.7195</f>
        <v>0.809288140165862</v>
      </c>
    </row>
    <row r="20" customFormat="false" ht="12.8" hidden="false" customHeight="false" outlineLevel="0" collapsed="false">
      <c r="A20" s="234" t="s">
        <v>177</v>
      </c>
      <c r="B20" s="234" t="s">
        <v>198</v>
      </c>
      <c r="C20" s="234" t="n">
        <v>7</v>
      </c>
      <c r="D20" s="234" t="n">
        <v>15</v>
      </c>
      <c r="E20" s="235" t="n">
        <f aca="false">DATE(1950, C20,D20)</f>
        <v>18459</v>
      </c>
      <c r="F20" s="236" t="n">
        <v>11.0990954054737</v>
      </c>
      <c r="G20" s="236" t="n">
        <v>2.62116332327233</v>
      </c>
      <c r="H20" s="237" t="n">
        <v>-1.5</v>
      </c>
      <c r="I20" s="238" t="n">
        <f aca="false">(20.6+4.34*(H20-0.27)-F20)/4.34</f>
        <v>0.419148524084402</v>
      </c>
      <c r="J20" s="239" t="n">
        <f aca="false">K20-L20</f>
        <v>1.20783205936389</v>
      </c>
      <c r="K20" s="238" t="n">
        <f aca="false">-0.2304*(F20-G20)+$H20+4.7195</f>
        <v>1.2661844482608</v>
      </c>
      <c r="L20" s="238" t="n">
        <f aca="false">-0.2304*(F20+G20)+$H20+4.7195</f>
        <v>0.0583523888969157</v>
      </c>
    </row>
    <row r="21" customFormat="false" ht="12.8" hidden="false" customHeight="false" outlineLevel="0" collapsed="false">
      <c r="A21" s="234" t="s">
        <v>177</v>
      </c>
      <c r="B21" s="234" t="s">
        <v>198</v>
      </c>
      <c r="C21" s="234" t="n">
        <v>8</v>
      </c>
      <c r="D21" s="234" t="n">
        <v>15</v>
      </c>
      <c r="E21" s="235" t="n">
        <f aca="false">DATE(1950, C21,D21)</f>
        <v>18490</v>
      </c>
      <c r="F21" s="236" t="n">
        <v>12.1653342935815</v>
      </c>
      <c r="G21" s="236" t="n">
        <v>2.62255954683763</v>
      </c>
      <c r="H21" s="237" t="n">
        <v>-1.5</v>
      </c>
      <c r="I21" s="238" t="n">
        <f aca="false">(20.6+4.34*(H21-0.27)-F21)/4.34</f>
        <v>0.173471360925922</v>
      </c>
      <c r="J21" s="239" t="n">
        <f aca="false">K21-L21</f>
        <v>1.20847543918278</v>
      </c>
      <c r="K21" s="238" t="n">
        <f aca="false">-0.2304*(F21-G21)+$H21+4.7195</f>
        <v>1.02084469835021</v>
      </c>
      <c r="L21" s="238" t="n">
        <f aca="false">-0.2304*(F21+G21)+$H21+4.7195</f>
        <v>-0.187630740832567</v>
      </c>
    </row>
    <row r="22" customFormat="false" ht="12.8" hidden="false" customHeight="false" outlineLevel="0" collapsed="false">
      <c r="A22" s="234" t="s">
        <v>177</v>
      </c>
      <c r="B22" s="234" t="s">
        <v>198</v>
      </c>
      <c r="C22" s="234" t="n">
        <v>9</v>
      </c>
      <c r="D22" s="234" t="n">
        <v>15</v>
      </c>
      <c r="E22" s="235" t="n">
        <f aca="false">DATE(1950, C22,D22)</f>
        <v>18521</v>
      </c>
      <c r="F22" s="236" t="n">
        <v>12.5549964799251</v>
      </c>
      <c r="G22" s="236" t="n">
        <v>2.53908353859864</v>
      </c>
      <c r="H22" s="237" t="n">
        <v>-1.5</v>
      </c>
      <c r="I22" s="238" t="n">
        <f aca="false">(20.6+4.34*(H22-0.27)-F22)/4.34</f>
        <v>0.083687447021867</v>
      </c>
      <c r="J22" s="239" t="n">
        <f aca="false">K22-L22</f>
        <v>1.17000969458625</v>
      </c>
      <c r="K22" s="238" t="n">
        <f aca="false">-0.2304*(F22-G22)+$H22+4.7195</f>
        <v>0.911833658318384</v>
      </c>
      <c r="L22" s="238" t="n">
        <f aca="false">-0.2304*(F22+G22)+$H22+4.7195</f>
        <v>-0.258176036267869</v>
      </c>
    </row>
    <row r="23" customFormat="false" ht="12.8" hidden="false" customHeight="false" outlineLevel="0" collapsed="false">
      <c r="A23" s="234" t="s">
        <v>177</v>
      </c>
      <c r="B23" s="234" t="s">
        <v>198</v>
      </c>
      <c r="C23" s="234" t="n">
        <v>10</v>
      </c>
      <c r="D23" s="234" t="n">
        <v>15</v>
      </c>
      <c r="E23" s="235" t="n">
        <f aca="false">DATE(1950, C23,D23)</f>
        <v>18551</v>
      </c>
      <c r="F23" s="236" t="n">
        <v>12.1252516437069</v>
      </c>
      <c r="G23" s="236" t="n">
        <v>2.3109589454587</v>
      </c>
      <c r="H23" s="237" t="n">
        <v>-1.5</v>
      </c>
      <c r="I23" s="238" t="n">
        <f aca="false">(20.6+4.34*(H23-0.27)-F23)/4.34</f>
        <v>0.182706994537581</v>
      </c>
      <c r="J23" s="239" t="n">
        <f aca="false">K23-L23</f>
        <v>1.06488988206737</v>
      </c>
      <c r="K23" s="238" t="n">
        <f aca="false">-0.2304*(F23-G23)+$H23+4.7195</f>
        <v>0.958286962323615</v>
      </c>
      <c r="L23" s="238" t="n">
        <f aca="false">-0.2304*(F23+G23)+$H23+4.7195</f>
        <v>-0.106602919743754</v>
      </c>
    </row>
    <row r="24" customFormat="false" ht="12.8" hidden="false" customHeight="false" outlineLevel="0" collapsed="false">
      <c r="A24" s="234" t="s">
        <v>177</v>
      </c>
      <c r="B24" s="234" t="s">
        <v>198</v>
      </c>
      <c r="C24" s="234" t="n">
        <v>11</v>
      </c>
      <c r="D24" s="234" t="n">
        <v>15</v>
      </c>
      <c r="E24" s="235" t="n">
        <f aca="false">DATE(1950, C24,D24)</f>
        <v>18582</v>
      </c>
      <c r="F24" s="236" t="n">
        <v>10.4441905582303</v>
      </c>
      <c r="G24" s="236" t="n">
        <v>1.99700029966025</v>
      </c>
      <c r="H24" s="237" t="n">
        <v>-1.5</v>
      </c>
      <c r="I24" s="238" t="n">
        <f aca="false">(20.6+4.34*(H24-0.27)-F24)/4.34</f>
        <v>0.570048258472282</v>
      </c>
      <c r="J24" s="239" t="n">
        <f aca="false">K24-L24</f>
        <v>0.920217738083444</v>
      </c>
      <c r="K24" s="238" t="n">
        <f aca="false">-0.2304*(F24-G24)+$H24+4.7195</f>
        <v>1.27326736442546</v>
      </c>
      <c r="L24" s="238" t="n">
        <f aca="false">-0.2304*(F24+G24)+$H24+4.7195</f>
        <v>0.353049626342017</v>
      </c>
    </row>
    <row r="25" customFormat="false" ht="12.8" hidden="false" customHeight="false" outlineLevel="0" collapsed="false">
      <c r="A25" s="234" t="s">
        <v>177</v>
      </c>
      <c r="B25" s="234" t="s">
        <v>198</v>
      </c>
      <c r="C25" s="234" t="n">
        <v>12</v>
      </c>
      <c r="D25" s="234" t="n">
        <v>15</v>
      </c>
      <c r="E25" s="235" t="n">
        <f aca="false">DATE(1950, C25,D25)</f>
        <v>18612</v>
      </c>
      <c r="F25" s="236" t="n">
        <v>7.48380667092313</v>
      </c>
      <c r="G25" s="236" t="n">
        <v>1.71567573101648</v>
      </c>
      <c r="H25" s="237" t="n">
        <v>-1.5</v>
      </c>
      <c r="I25" s="238" t="n">
        <f aca="false">(20.6+4.34*(H25-0.27)-F25)/4.34</f>
        <v>1.25216436153845</v>
      </c>
      <c r="J25" s="239" t="n">
        <f aca="false">K25-L25</f>
        <v>0.790583376852394</v>
      </c>
      <c r="K25" s="238" t="n">
        <f aca="false">-0.2304*(F25-G25)+$H25+4.7195</f>
        <v>1.89052263144551</v>
      </c>
      <c r="L25" s="238" t="n">
        <f aca="false">-0.2304*(F25+G25)+$H25+4.7195</f>
        <v>1.09993925459311</v>
      </c>
    </row>
    <row r="26" customFormat="false" ht="12.8" hidden="false" customHeight="false" outlineLevel="0" collapsed="false">
      <c r="A26" s="240" t="s">
        <v>158</v>
      </c>
      <c r="B26" s="240" t="s">
        <v>199</v>
      </c>
      <c r="C26" s="240" t="n">
        <v>1</v>
      </c>
      <c r="D26" s="240" t="n">
        <v>15</v>
      </c>
      <c r="E26" s="241" t="n">
        <f aca="false">DATE(1950, C26,D26)</f>
        <v>18278</v>
      </c>
      <c r="F26" s="242" t="n">
        <v>7.53841</v>
      </c>
      <c r="G26" s="242" t="n">
        <v>0.60703963</v>
      </c>
      <c r="H26" s="243" t="n">
        <v>0.5</v>
      </c>
      <c r="I26" s="244" t="n">
        <f aca="false">(20.6+4.34*(H26-0.27)-F26)/4.34</f>
        <v>3.23958294930876</v>
      </c>
      <c r="J26" s="245" t="n">
        <f aca="false">K26-L26</f>
        <v>0.279723861504</v>
      </c>
      <c r="K26" s="244" t="n">
        <f aca="false">-0.2304*(F26-G26)+$H26+4.7195</f>
        <v>3.622512266752</v>
      </c>
      <c r="L26" s="244" t="n">
        <f aca="false">-0.2304*(F26+G26)+$H26+4.7195</f>
        <v>3.342788405248</v>
      </c>
    </row>
    <row r="27" customFormat="false" ht="12.8" hidden="false" customHeight="false" outlineLevel="0" collapsed="false">
      <c r="A27" s="240" t="s">
        <v>158</v>
      </c>
      <c r="B27" s="240" t="s">
        <v>199</v>
      </c>
      <c r="C27" s="240" t="n">
        <v>2</v>
      </c>
      <c r="D27" s="240" t="n">
        <v>15</v>
      </c>
      <c r="E27" s="241" t="n">
        <f aca="false">DATE(1950, C27,D27)</f>
        <v>18309</v>
      </c>
      <c r="F27" s="242" t="n">
        <v>7.51401</v>
      </c>
      <c r="G27" s="242" t="n">
        <v>0.4606737</v>
      </c>
      <c r="H27" s="243" t="n">
        <v>0.5</v>
      </c>
      <c r="I27" s="244" t="n">
        <f aca="false">(20.6+4.34*(H27-0.27)-F27)/4.34</f>
        <v>3.24520506912442</v>
      </c>
      <c r="J27" s="245" t="n">
        <f aca="false">K27-L27</f>
        <v>0.21227844096</v>
      </c>
      <c r="K27" s="244" t="n">
        <f aca="false">-0.2304*(F27-G27)+$H27+4.7195</f>
        <v>3.59441131648</v>
      </c>
      <c r="L27" s="244" t="n">
        <f aca="false">-0.2304*(F27+G27)+$H27+4.7195</f>
        <v>3.38213287552</v>
      </c>
    </row>
    <row r="28" customFormat="false" ht="12.8" hidden="false" customHeight="false" outlineLevel="0" collapsed="false">
      <c r="A28" s="240" t="s">
        <v>158</v>
      </c>
      <c r="B28" s="240" t="s">
        <v>199</v>
      </c>
      <c r="C28" s="240" t="n">
        <v>3</v>
      </c>
      <c r="D28" s="240" t="n">
        <v>15</v>
      </c>
      <c r="E28" s="241" t="n">
        <f aca="false">DATE(1950, C28,D28)</f>
        <v>18337</v>
      </c>
      <c r="F28" s="242" t="n">
        <v>6.98579</v>
      </c>
      <c r="G28" s="242" t="n">
        <v>0.26540586</v>
      </c>
      <c r="H28" s="243" t="n">
        <v>0.5</v>
      </c>
      <c r="I28" s="244" t="n">
        <f aca="false">(20.6+4.34*(H28-0.27)-F28)/4.34</f>
        <v>3.36691474654378</v>
      </c>
      <c r="J28" s="245" t="n">
        <f aca="false">K28-L28</f>
        <v>0.122299020288</v>
      </c>
      <c r="K28" s="244" t="n">
        <f aca="false">-0.2304*(F28-G28)+$H28+4.7195</f>
        <v>3.671123494144</v>
      </c>
      <c r="L28" s="244" t="n">
        <f aca="false">-0.2304*(F28+G28)+$H28+4.7195</f>
        <v>3.548824473856</v>
      </c>
    </row>
    <row r="29" customFormat="false" ht="12.8" hidden="false" customHeight="false" outlineLevel="0" collapsed="false">
      <c r="A29" s="240" t="s">
        <v>158</v>
      </c>
      <c r="B29" s="240" t="s">
        <v>199</v>
      </c>
      <c r="C29" s="240" t="n">
        <v>4</v>
      </c>
      <c r="D29" s="240" t="n">
        <v>15</v>
      </c>
      <c r="E29" s="241" t="n">
        <f aca="false">DATE(1950, C29,D29)</f>
        <v>18368</v>
      </c>
      <c r="F29" s="242" t="n">
        <v>6.7861</v>
      </c>
      <c r="G29" s="242" t="n">
        <v>0.6518231</v>
      </c>
      <c r="H29" s="243" t="n">
        <v>0.5</v>
      </c>
      <c r="I29" s="244" t="n">
        <f aca="false">(20.6+4.34*(H29-0.27)-F29)/4.34</f>
        <v>3.41292626728111</v>
      </c>
      <c r="J29" s="245" t="n">
        <f aca="false">K29-L29</f>
        <v>0.300360084479999</v>
      </c>
      <c r="K29" s="244" t="n">
        <f aca="false">-0.2304*(F29-G29)+$H29+4.7195</f>
        <v>3.80616260224</v>
      </c>
      <c r="L29" s="244" t="n">
        <f aca="false">-0.2304*(F29+G29)+$H29+4.7195</f>
        <v>3.50580251776</v>
      </c>
    </row>
    <row r="30" customFormat="false" ht="12.8" hidden="false" customHeight="false" outlineLevel="0" collapsed="false">
      <c r="A30" s="240" t="s">
        <v>158</v>
      </c>
      <c r="B30" s="240" t="s">
        <v>199</v>
      </c>
      <c r="C30" s="240" t="n">
        <v>5</v>
      </c>
      <c r="D30" s="240" t="n">
        <v>15</v>
      </c>
      <c r="E30" s="241" t="n">
        <f aca="false">DATE(1950, C30,D30)</f>
        <v>18398</v>
      </c>
      <c r="F30" s="242" t="n">
        <v>6.79449</v>
      </c>
      <c r="G30" s="242" t="n">
        <v>0.5338583</v>
      </c>
      <c r="H30" s="243" t="n">
        <v>0.5</v>
      </c>
      <c r="I30" s="244" t="n">
        <f aca="false">(20.6+4.34*(H30-0.27)-F30)/4.34</f>
        <v>3.4109930875576</v>
      </c>
      <c r="J30" s="245" t="n">
        <f aca="false">K30-L30</f>
        <v>0.24600190464</v>
      </c>
      <c r="K30" s="244" t="n">
        <f aca="false">-0.2304*(F30-G30)+$H30+4.7195</f>
        <v>3.77705045632</v>
      </c>
      <c r="L30" s="244" t="n">
        <f aca="false">-0.2304*(F30+G30)+$H30+4.7195</f>
        <v>3.53104855168</v>
      </c>
    </row>
    <row r="31" customFormat="false" ht="12.8" hidden="false" customHeight="false" outlineLevel="0" collapsed="false">
      <c r="A31" s="240" t="s">
        <v>158</v>
      </c>
      <c r="B31" s="240" t="s">
        <v>199</v>
      </c>
      <c r="C31" s="240" t="n">
        <v>6</v>
      </c>
      <c r="D31" s="240" t="n">
        <v>15</v>
      </c>
      <c r="E31" s="241" t="n">
        <f aca="false">DATE(1950, C31,D31)</f>
        <v>18429</v>
      </c>
      <c r="F31" s="242" t="n">
        <v>6.53929</v>
      </c>
      <c r="G31" s="242" t="n">
        <v>0.544403</v>
      </c>
      <c r="H31" s="243" t="n">
        <v>0.5</v>
      </c>
      <c r="I31" s="244" t="n">
        <f aca="false">(20.6+4.34*(H31-0.27)-F31)/4.34</f>
        <v>3.46979493087558</v>
      </c>
      <c r="J31" s="245" t="n">
        <f aca="false">K31-L31</f>
        <v>0.2508609024</v>
      </c>
      <c r="K31" s="244" t="n">
        <f aca="false">-0.2304*(F31-G31)+$H31+4.7195</f>
        <v>3.8382780352</v>
      </c>
      <c r="L31" s="244" t="n">
        <f aca="false">-0.2304*(F31+G31)+$H31+4.7195</f>
        <v>3.5874171328</v>
      </c>
    </row>
    <row r="32" customFormat="false" ht="12.8" hidden="false" customHeight="false" outlineLevel="0" collapsed="false">
      <c r="A32" s="240" t="s">
        <v>158</v>
      </c>
      <c r="B32" s="240" t="s">
        <v>199</v>
      </c>
      <c r="C32" s="240" t="n">
        <v>7</v>
      </c>
      <c r="D32" s="240" t="n">
        <v>15</v>
      </c>
      <c r="E32" s="241" t="n">
        <f aca="false">DATE(1950, C32,D32)</f>
        <v>18459</v>
      </c>
      <c r="F32" s="242" t="n">
        <v>6.42319</v>
      </c>
      <c r="G32" s="242" t="n">
        <v>0.64932656</v>
      </c>
      <c r="H32" s="243" t="n">
        <v>0.5</v>
      </c>
      <c r="I32" s="244" t="n">
        <f aca="false">(20.6+4.34*(H32-0.27)-F32)/4.34</f>
        <v>3.49654608294931</v>
      </c>
      <c r="J32" s="245" t="n">
        <f aca="false">K32-L32</f>
        <v>0.299209678848</v>
      </c>
      <c r="K32" s="244" t="n">
        <f aca="false">-0.2304*(F32-G32)+$H32+4.7195</f>
        <v>3.889201863424</v>
      </c>
      <c r="L32" s="244" t="n">
        <f aca="false">-0.2304*(F32+G32)+$H32+4.7195</f>
        <v>3.589992184576</v>
      </c>
    </row>
    <row r="33" customFormat="false" ht="12.8" hidden="false" customHeight="false" outlineLevel="0" collapsed="false">
      <c r="A33" s="240" t="s">
        <v>158</v>
      </c>
      <c r="B33" s="240" t="s">
        <v>199</v>
      </c>
      <c r="C33" s="240" t="n">
        <v>8</v>
      </c>
      <c r="D33" s="240" t="n">
        <v>15</v>
      </c>
      <c r="E33" s="241" t="n">
        <f aca="false">DATE(1950, C33,D33)</f>
        <v>18490</v>
      </c>
      <c r="F33" s="242" t="n">
        <v>6.3708</v>
      </c>
      <c r="G33" s="242" t="n">
        <v>0.5268152</v>
      </c>
      <c r="H33" s="243" t="n">
        <v>0.5</v>
      </c>
      <c r="I33" s="244" t="n">
        <f aca="false">(20.6+4.34*(H33-0.27)-F33)/4.34</f>
        <v>3.50861751152074</v>
      </c>
      <c r="J33" s="245" t="n">
        <f aca="false">K33-L33</f>
        <v>0.24275644416</v>
      </c>
      <c r="K33" s="244" t="n">
        <f aca="false">-0.2304*(F33-G33)+$H33+4.7195</f>
        <v>3.87304590208</v>
      </c>
      <c r="L33" s="244" t="n">
        <f aca="false">-0.2304*(F33+G33)+$H33+4.7195</f>
        <v>3.63028945792</v>
      </c>
    </row>
    <row r="34" customFormat="false" ht="12.8" hidden="false" customHeight="false" outlineLevel="0" collapsed="false">
      <c r="A34" s="240" t="s">
        <v>158</v>
      </c>
      <c r="B34" s="240" t="s">
        <v>199</v>
      </c>
      <c r="C34" s="240" t="n">
        <v>9</v>
      </c>
      <c r="D34" s="240" t="n">
        <v>15</v>
      </c>
      <c r="E34" s="241" t="n">
        <f aca="false">DATE(1950, C34,D34)</f>
        <v>18521</v>
      </c>
      <c r="F34" s="242" t="n">
        <v>6.55421</v>
      </c>
      <c r="G34" s="242" t="n">
        <v>0.8782864</v>
      </c>
      <c r="H34" s="243" t="n">
        <v>0.5</v>
      </c>
      <c r="I34" s="244" t="n">
        <f aca="false">(20.6+4.34*(H34-0.27)-F34)/4.34</f>
        <v>3.46635714285714</v>
      </c>
      <c r="J34" s="245" t="n">
        <f aca="false">K34-L34</f>
        <v>0.40471437312</v>
      </c>
      <c r="K34" s="244" t="n">
        <f aca="false">-0.2304*(F34-G34)+$H34+4.7195</f>
        <v>3.91176720256</v>
      </c>
      <c r="L34" s="244" t="n">
        <f aca="false">-0.2304*(F34+G34)+$H34+4.7195</f>
        <v>3.50705282944</v>
      </c>
    </row>
    <row r="35" customFormat="false" ht="12.8" hidden="false" customHeight="false" outlineLevel="0" collapsed="false">
      <c r="A35" s="240" t="s">
        <v>158</v>
      </c>
      <c r="B35" s="240" t="s">
        <v>199</v>
      </c>
      <c r="C35" s="240" t="n">
        <v>10</v>
      </c>
      <c r="D35" s="240" t="n">
        <v>15</v>
      </c>
      <c r="E35" s="241" t="n">
        <f aca="false">DATE(1950, C35,D35)</f>
        <v>18551</v>
      </c>
      <c r="F35" s="242" t="n">
        <v>6.76819</v>
      </c>
      <c r="G35" s="242" t="n">
        <v>0.5865524</v>
      </c>
      <c r="H35" s="243" t="n">
        <v>0.5</v>
      </c>
      <c r="I35" s="244" t="n">
        <f aca="false">(20.6+4.34*(H35-0.27)-F35)/4.34</f>
        <v>3.41705299539171</v>
      </c>
      <c r="J35" s="245" t="n">
        <f aca="false">K35-L35</f>
        <v>0.27028334592</v>
      </c>
      <c r="K35" s="244" t="n">
        <f aca="false">-0.2304*(F35-G35)+$H35+4.7195</f>
        <v>3.79525069696</v>
      </c>
      <c r="L35" s="244" t="n">
        <f aca="false">-0.2304*(F35+G35)+$H35+4.7195</f>
        <v>3.52496735104</v>
      </c>
    </row>
    <row r="36" customFormat="false" ht="12.8" hidden="false" customHeight="false" outlineLevel="0" collapsed="false">
      <c r="A36" s="240" t="s">
        <v>158</v>
      </c>
      <c r="B36" s="240" t="s">
        <v>199</v>
      </c>
      <c r="C36" s="240" t="n">
        <v>11</v>
      </c>
      <c r="D36" s="240" t="n">
        <v>15</v>
      </c>
      <c r="E36" s="241" t="n">
        <f aca="false">DATE(1950, C36,D36)</f>
        <v>18582</v>
      </c>
      <c r="F36" s="242" t="n">
        <v>7.12921</v>
      </c>
      <c r="G36" s="242" t="n">
        <v>0.8800001</v>
      </c>
      <c r="H36" s="243" t="n">
        <v>0.5</v>
      </c>
      <c r="I36" s="244" t="n">
        <f aca="false">(20.6+4.34*(H36-0.27)-F36)/4.34</f>
        <v>3.33386866359447</v>
      </c>
      <c r="J36" s="245" t="n">
        <f aca="false">K36-L36</f>
        <v>0.405504046079999</v>
      </c>
      <c r="K36" s="244" t="n">
        <f aca="false">-0.2304*(F36-G36)+$H36+4.7195</f>
        <v>3.77968203904</v>
      </c>
      <c r="L36" s="244" t="n">
        <f aca="false">-0.2304*(F36+G36)+$H36+4.7195</f>
        <v>3.37417799296</v>
      </c>
    </row>
    <row r="37" customFormat="false" ht="12.8" hidden="false" customHeight="false" outlineLevel="0" collapsed="false">
      <c r="A37" s="240" t="s">
        <v>158</v>
      </c>
      <c r="B37" s="240" t="s">
        <v>199</v>
      </c>
      <c r="C37" s="240" t="n">
        <v>12</v>
      </c>
      <c r="D37" s="240" t="n">
        <v>15</v>
      </c>
      <c r="E37" s="241" t="n">
        <f aca="false">DATE(1950, C37,D37)</f>
        <v>18612</v>
      </c>
      <c r="F37" s="242" t="n">
        <v>7.39189</v>
      </c>
      <c r="G37" s="242"/>
      <c r="H37" s="243" t="n">
        <v>0.5</v>
      </c>
      <c r="I37" s="244" t="n">
        <f aca="false">(20.6+4.34*(H37-0.27)-F37)/4.34</f>
        <v>3.27334331797235</v>
      </c>
      <c r="J37" s="245" t="n">
        <f aca="false">K37-L37</f>
        <v>0</v>
      </c>
      <c r="K37" s="244" t="n">
        <f aca="false">-0.2304*(F37-G37)+$H37+4.7195</f>
        <v>3.516408544</v>
      </c>
      <c r="L37" s="244" t="n">
        <f aca="false">-0.2304*(F37+G37)+$H37+4.7195</f>
        <v>3.516408544</v>
      </c>
    </row>
    <row r="38" customFormat="false" ht="12.8" hidden="false" customHeight="false" outlineLevel="0" collapsed="false">
      <c r="A38" s="246" t="s">
        <v>169</v>
      </c>
      <c r="B38" s="246" t="s">
        <v>199</v>
      </c>
      <c r="C38" s="246" t="n">
        <v>1</v>
      </c>
      <c r="D38" s="246" t="n">
        <v>15</v>
      </c>
      <c r="E38" s="247" t="n">
        <f aca="false">DATE(1950, C38,D38)</f>
        <v>18278</v>
      </c>
      <c r="F38" s="248" t="n">
        <v>8.1748</v>
      </c>
      <c r="G38" s="248" t="n">
        <v>0.57620484</v>
      </c>
      <c r="H38" s="249" t="n">
        <v>0.4</v>
      </c>
      <c r="I38" s="250" t="n">
        <f aca="false">(20.6+4.34*(H38-0.27)-F38)/4.34</f>
        <v>2.99294930875576</v>
      </c>
      <c r="J38" s="251" t="n">
        <f aca="false">K38-L38</f>
        <v>0.265515190272</v>
      </c>
      <c r="K38" s="250" t="n">
        <f aca="false">-0.2304*(F38-G38)+$H38+4.7195</f>
        <v>3.368783675136</v>
      </c>
      <c r="L38" s="250" t="n">
        <f aca="false">-0.2304*(F38+G38)+$H38+4.7195</f>
        <v>3.103268484864</v>
      </c>
    </row>
    <row r="39" customFormat="false" ht="12.8" hidden="false" customHeight="false" outlineLevel="0" collapsed="false">
      <c r="A39" s="246" t="s">
        <v>169</v>
      </c>
      <c r="B39" s="246" t="s">
        <v>199</v>
      </c>
      <c r="C39" s="246" t="n">
        <v>2</v>
      </c>
      <c r="D39" s="246" t="n">
        <v>15</v>
      </c>
      <c r="E39" s="247" t="n">
        <f aca="false">DATE(1950, C39,D39)</f>
        <v>18309</v>
      </c>
      <c r="F39" s="248" t="n">
        <v>7.6774</v>
      </c>
      <c r="G39" s="248" t="n">
        <v>0.548305</v>
      </c>
      <c r="H39" s="249" t="n">
        <v>0.4</v>
      </c>
      <c r="I39" s="250" t="n">
        <f aca="false">(20.6+4.34*(H39-0.27)-F39)/4.34</f>
        <v>3.10755760368664</v>
      </c>
      <c r="J39" s="251" t="n">
        <f aca="false">K39-L39</f>
        <v>0.252658944</v>
      </c>
      <c r="K39" s="250" t="n">
        <f aca="false">-0.2304*(F39-G39)+$H39+4.7195</f>
        <v>3.476956512</v>
      </c>
      <c r="L39" s="250" t="n">
        <f aca="false">-0.2304*(F39+G39)+$H39+4.7195</f>
        <v>3.224297568</v>
      </c>
    </row>
    <row r="40" customFormat="false" ht="12.8" hidden="false" customHeight="false" outlineLevel="0" collapsed="false">
      <c r="A40" s="246" t="s">
        <v>169</v>
      </c>
      <c r="B40" s="246" t="s">
        <v>199</v>
      </c>
      <c r="C40" s="246" t="n">
        <v>3</v>
      </c>
      <c r="D40" s="246" t="n">
        <v>15</v>
      </c>
      <c r="E40" s="247" t="n">
        <f aca="false">DATE(1950, C40,D40)</f>
        <v>18337</v>
      </c>
      <c r="F40" s="248" t="n">
        <v>7.36579</v>
      </c>
      <c r="G40" s="248" t="n">
        <v>0.44223255</v>
      </c>
      <c r="H40" s="249" t="n">
        <v>0.4</v>
      </c>
      <c r="I40" s="250" t="n">
        <f aca="false">(20.6+4.34*(H40-0.27)-F40)/4.34</f>
        <v>3.17935714285714</v>
      </c>
      <c r="J40" s="251" t="n">
        <f aca="false">K40-L40</f>
        <v>0.20378075904</v>
      </c>
      <c r="K40" s="250" t="n">
        <f aca="false">-0.2304*(F40-G40)+$H40+4.7195</f>
        <v>3.52431236352</v>
      </c>
      <c r="L40" s="250" t="n">
        <f aca="false">-0.2304*(F40+G40)+$H40+4.7195</f>
        <v>3.32053160448</v>
      </c>
    </row>
    <row r="41" customFormat="false" ht="12.8" hidden="false" customHeight="false" outlineLevel="0" collapsed="false">
      <c r="A41" s="246" t="s">
        <v>169</v>
      </c>
      <c r="B41" s="246" t="s">
        <v>199</v>
      </c>
      <c r="C41" s="246" t="n">
        <v>4</v>
      </c>
      <c r="D41" s="246" t="n">
        <v>15</v>
      </c>
      <c r="E41" s="247" t="n">
        <f aca="false">DATE(1950, C41,D41)</f>
        <v>18368</v>
      </c>
      <c r="F41" s="248" t="n">
        <v>7.3545</v>
      </c>
      <c r="G41" s="248" t="n">
        <v>0.58155495</v>
      </c>
      <c r="H41" s="249" t="n">
        <v>0.4</v>
      </c>
      <c r="I41" s="250" t="n">
        <f aca="false">(20.6+4.34*(H41-0.27)-F41)/4.34</f>
        <v>3.18195852534562</v>
      </c>
      <c r="J41" s="251" t="n">
        <f aca="false">K41-L41</f>
        <v>0.26798052096</v>
      </c>
      <c r="K41" s="250" t="n">
        <f aca="false">-0.2304*(F41-G41)+$H41+4.7195</f>
        <v>3.55901346048</v>
      </c>
      <c r="L41" s="250" t="n">
        <f aca="false">-0.2304*(F41+G41)+$H41+4.7195</f>
        <v>3.29103293952</v>
      </c>
    </row>
    <row r="42" customFormat="false" ht="12.8" hidden="false" customHeight="false" outlineLevel="0" collapsed="false">
      <c r="A42" s="246" t="s">
        <v>169</v>
      </c>
      <c r="B42" s="246" t="s">
        <v>199</v>
      </c>
      <c r="C42" s="246" t="n">
        <v>5</v>
      </c>
      <c r="D42" s="246" t="n">
        <v>15</v>
      </c>
      <c r="E42" s="247" t="n">
        <f aca="false">DATE(1950, C42,D42)</f>
        <v>18398</v>
      </c>
      <c r="F42" s="248" t="n">
        <v>7.5782</v>
      </c>
      <c r="G42" s="248" t="n">
        <v>0.5192015</v>
      </c>
      <c r="H42" s="249" t="n">
        <v>0.4</v>
      </c>
      <c r="I42" s="250" t="n">
        <f aca="false">(20.6+4.34*(H42-0.27)-F42)/4.34</f>
        <v>3.13041474654378</v>
      </c>
      <c r="J42" s="251" t="n">
        <f aca="false">K42-L42</f>
        <v>0.2392480512</v>
      </c>
      <c r="K42" s="250" t="n">
        <f aca="false">-0.2304*(F42-G42)+$H42+4.7195</f>
        <v>3.4931067456</v>
      </c>
      <c r="L42" s="250" t="n">
        <f aca="false">-0.2304*(F42+G42)+$H42+4.7195</f>
        <v>3.2538586944</v>
      </c>
    </row>
    <row r="43" customFormat="false" ht="12.8" hidden="false" customHeight="false" outlineLevel="0" collapsed="false">
      <c r="A43" s="246" t="s">
        <v>169</v>
      </c>
      <c r="B43" s="246" t="s">
        <v>199</v>
      </c>
      <c r="C43" s="246" t="n">
        <v>6</v>
      </c>
      <c r="D43" s="246" t="n">
        <v>15</v>
      </c>
      <c r="E43" s="247" t="n">
        <f aca="false">DATE(1950, C43,D43)</f>
        <v>18429</v>
      </c>
      <c r="F43" s="248" t="n">
        <v>7.89841</v>
      </c>
      <c r="G43" s="248" t="n">
        <v>0.2982277</v>
      </c>
      <c r="H43" s="249" t="n">
        <v>0.4</v>
      </c>
      <c r="I43" s="250" t="n">
        <f aca="false">(20.6+4.34*(H43-0.27)-F43)/4.34</f>
        <v>3.056633640553</v>
      </c>
      <c r="J43" s="251" t="n">
        <f aca="false">K43-L43</f>
        <v>0.13742332416</v>
      </c>
      <c r="K43" s="250" t="n">
        <f aca="false">-0.2304*(F43-G43)+$H43+4.7195</f>
        <v>3.36841799808</v>
      </c>
      <c r="L43" s="250" t="n">
        <f aca="false">-0.2304*(F43+G43)+$H43+4.7195</f>
        <v>3.23099467392</v>
      </c>
    </row>
    <row r="44" customFormat="false" ht="12.8" hidden="false" customHeight="false" outlineLevel="0" collapsed="false">
      <c r="A44" s="246" t="s">
        <v>169</v>
      </c>
      <c r="B44" s="246" t="s">
        <v>199</v>
      </c>
      <c r="C44" s="246" t="n">
        <v>7</v>
      </c>
      <c r="D44" s="246" t="n">
        <v>15</v>
      </c>
      <c r="E44" s="247" t="n">
        <f aca="false">DATE(1950, C44,D44)</f>
        <v>18459</v>
      </c>
      <c r="F44" s="248" t="n">
        <v>8.248691</v>
      </c>
      <c r="G44" s="248" t="n">
        <v>0.45402867</v>
      </c>
      <c r="H44" s="249" t="n">
        <v>0.4</v>
      </c>
      <c r="I44" s="250" t="n">
        <f aca="false">(20.6+4.34*(H44-0.27)-F44)/4.34</f>
        <v>2.97592373271889</v>
      </c>
      <c r="J44" s="251" t="n">
        <f aca="false">K44-L44</f>
        <v>0.209216411136</v>
      </c>
      <c r="K44" s="250" t="n">
        <f aca="false">-0.2304*(F44-G44)+$H44+4.7195</f>
        <v>3.323609799168</v>
      </c>
      <c r="L44" s="250" t="n">
        <f aca="false">-0.2304*(F44+G44)+$H44+4.7195</f>
        <v>3.114393388032</v>
      </c>
    </row>
    <row r="45" customFormat="false" ht="12.8" hidden="false" customHeight="false" outlineLevel="0" collapsed="false">
      <c r="A45" s="246" t="s">
        <v>169</v>
      </c>
      <c r="B45" s="246" t="s">
        <v>199</v>
      </c>
      <c r="C45" s="246" t="n">
        <v>8</v>
      </c>
      <c r="D45" s="246" t="n">
        <v>15</v>
      </c>
      <c r="E45" s="247" t="n">
        <f aca="false">DATE(1950, C45,D45)</f>
        <v>18490</v>
      </c>
      <c r="F45" s="248" t="n">
        <v>8.4948</v>
      </c>
      <c r="G45" s="248" t="n">
        <v>0.86137545</v>
      </c>
      <c r="H45" s="249" t="n">
        <v>0.4</v>
      </c>
      <c r="I45" s="250" t="n">
        <f aca="false">(20.6+4.34*(H45-0.27)-F45)/4.34</f>
        <v>2.91921658986175</v>
      </c>
      <c r="J45" s="251" t="n">
        <f aca="false">K45-L45</f>
        <v>0.39692180736</v>
      </c>
      <c r="K45" s="250" t="n">
        <f aca="false">-0.2304*(F45-G45)+$H45+4.7195</f>
        <v>3.36075898368</v>
      </c>
      <c r="L45" s="250" t="n">
        <f aca="false">-0.2304*(F45+G45)+$H45+4.7195</f>
        <v>2.96383717632</v>
      </c>
    </row>
    <row r="46" customFormat="false" ht="12.8" hidden="false" customHeight="false" outlineLevel="0" collapsed="false">
      <c r="A46" s="246" t="s">
        <v>169</v>
      </c>
      <c r="B46" s="246" t="s">
        <v>199</v>
      </c>
      <c r="C46" s="246" t="n">
        <v>9</v>
      </c>
      <c r="D46" s="246" t="n">
        <v>15</v>
      </c>
      <c r="E46" s="247" t="n">
        <f aca="false">DATE(1950, C46,D46)</f>
        <v>18521</v>
      </c>
      <c r="F46" s="248" t="n">
        <v>8.7689</v>
      </c>
      <c r="G46" s="248" t="n">
        <v>0.5219765</v>
      </c>
      <c r="H46" s="249" t="n">
        <v>0.4</v>
      </c>
      <c r="I46" s="250" t="n">
        <f aca="false">(20.6+4.34*(H46-0.27)-F46)/4.34</f>
        <v>2.8560599078341</v>
      </c>
      <c r="J46" s="251" t="n">
        <f aca="false">K46-L46</f>
        <v>0.2405267712</v>
      </c>
      <c r="K46" s="250" t="n">
        <f aca="false">-0.2304*(F46-G46)+$H46+4.7195</f>
        <v>3.2194088256</v>
      </c>
      <c r="L46" s="250" t="n">
        <f aca="false">-0.2304*(F46+G46)+$H46+4.7195</f>
        <v>2.9788820544</v>
      </c>
    </row>
    <row r="47" customFormat="false" ht="12.8" hidden="false" customHeight="false" outlineLevel="0" collapsed="false">
      <c r="A47" s="246" t="s">
        <v>169</v>
      </c>
      <c r="B47" s="246" t="s">
        <v>199</v>
      </c>
      <c r="C47" s="246" t="n">
        <v>10</v>
      </c>
      <c r="D47" s="246" t="n">
        <v>15</v>
      </c>
      <c r="E47" s="247" t="n">
        <f aca="false">DATE(1950, C47,D47)</f>
        <v>18551</v>
      </c>
      <c r="F47" s="248" t="n">
        <v>9.1588</v>
      </c>
      <c r="G47" s="248" t="n">
        <v>0.45064047</v>
      </c>
      <c r="H47" s="249" t="n">
        <v>0.4</v>
      </c>
      <c r="I47" s="250" t="n">
        <f aca="false">(20.6+4.34*(H47-0.27)-F47)/4.34</f>
        <v>2.76622119815668</v>
      </c>
      <c r="J47" s="251" t="n">
        <f aca="false">K47-L47</f>
        <v>0.207655128576</v>
      </c>
      <c r="K47" s="250" t="n">
        <f aca="false">-0.2304*(F47-G47)+$H47+4.7195</f>
        <v>3.113140044288</v>
      </c>
      <c r="L47" s="250" t="n">
        <f aca="false">-0.2304*(F47+G47)+$H47+4.7195</f>
        <v>2.905484915712</v>
      </c>
    </row>
    <row r="48" customFormat="false" ht="12.8" hidden="false" customHeight="false" outlineLevel="0" collapsed="false">
      <c r="A48" s="246" t="s">
        <v>169</v>
      </c>
      <c r="B48" s="246" t="s">
        <v>199</v>
      </c>
      <c r="C48" s="246" t="n">
        <v>11</v>
      </c>
      <c r="D48" s="246" t="n">
        <v>15</v>
      </c>
      <c r="E48" s="247" t="n">
        <f aca="false">DATE(1950, C48,D48)</f>
        <v>18582</v>
      </c>
      <c r="F48" s="248" t="n">
        <v>9.526409</v>
      </c>
      <c r="G48" s="248" t="n">
        <v>0.3577429</v>
      </c>
      <c r="H48" s="249" t="n">
        <v>0.4</v>
      </c>
      <c r="I48" s="250" t="n">
        <f aca="false">(20.6+4.34*(H48-0.27)-F48)/4.34</f>
        <v>2.68151866359447</v>
      </c>
      <c r="J48" s="251" t="n">
        <f aca="false">K48-L48</f>
        <v>0.16484792832</v>
      </c>
      <c r="K48" s="250" t="n">
        <f aca="false">-0.2304*(F48-G48)+$H48+4.7195</f>
        <v>3.00703933056</v>
      </c>
      <c r="L48" s="250" t="n">
        <f aca="false">-0.2304*(F48+G48)+$H48+4.7195</f>
        <v>2.84219140224</v>
      </c>
    </row>
    <row r="49" customFormat="false" ht="12.8" hidden="false" customHeight="false" outlineLevel="0" collapsed="false">
      <c r="A49" s="246" t="s">
        <v>169</v>
      </c>
      <c r="B49" s="246" t="s">
        <v>199</v>
      </c>
      <c r="C49" s="246" t="n">
        <v>12</v>
      </c>
      <c r="D49" s="246" t="n">
        <v>15</v>
      </c>
      <c r="E49" s="247" t="n">
        <f aca="false">DATE(1950, C49,D49)</f>
        <v>18612</v>
      </c>
      <c r="F49" s="248" t="n">
        <v>8.9880905</v>
      </c>
      <c r="G49" s="248" t="n">
        <v>0.3421975</v>
      </c>
      <c r="H49" s="249" t="n">
        <v>0.4</v>
      </c>
      <c r="I49" s="250" t="n">
        <f aca="false">(20.6+4.34*(H49-0.27)-F49)/4.34</f>
        <v>2.8055551843318</v>
      </c>
      <c r="J49" s="251" t="n">
        <f aca="false">K49-L49</f>
        <v>0.157684608</v>
      </c>
      <c r="K49" s="250" t="n">
        <f aca="false">-0.2304*(F49-G49)+$H49+4.7195</f>
        <v>3.1274862528</v>
      </c>
      <c r="L49" s="250" t="n">
        <f aca="false">-0.2304*(F49+G49)+$H49+4.7195</f>
        <v>2.9698016448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W732"/>
  <sheetViews>
    <sheetView showFormulas="false" showGridLines="true" showRowColHeaders="true" showZeros="true" rightToLeft="false" tabSelected="false" showOutlineSymbols="true" defaultGridColor="true" view="normal" topLeftCell="H1" colorId="64" zoomScale="75" zoomScaleNormal="75" zoomScalePageLayoutView="100" workbookViewId="0">
      <selection pane="topLeft" activeCell="P15" activeCellId="0" sqref="P15"/>
    </sheetView>
  </sheetViews>
  <sheetFormatPr defaultColWidth="11.55078125" defaultRowHeight="14.5" zeroHeight="false" outlineLevelRow="0" outlineLevelCol="0"/>
  <cols>
    <col collapsed="false" customWidth="true" hidden="false" outlineLevel="0" max="1" min="1" style="42" width="16.21"/>
    <col collapsed="false" customWidth="true" hidden="false" outlineLevel="0" max="2" min="2" style="43" width="5.09"/>
    <col collapsed="false" customWidth="true" hidden="false" outlineLevel="0" max="3" min="3" style="44" width="11.94"/>
    <col collapsed="false" customWidth="true" hidden="false" outlineLevel="0" max="4" min="4" style="45" width="8.61"/>
    <col collapsed="false" customWidth="true" hidden="false" outlineLevel="0" max="5" min="5" style="42" width="12.68"/>
    <col collapsed="false" customWidth="true" hidden="false" outlineLevel="0" max="6" min="6" style="46" width="19.17"/>
    <col collapsed="false" customWidth="true" hidden="false" outlineLevel="0" max="8" min="8" style="47" width="10.46"/>
    <col collapsed="false" customWidth="true" hidden="false" outlineLevel="0" max="9" min="9" style="47" width="24.91"/>
    <col collapsed="false" customWidth="true" hidden="false" outlineLevel="0" max="10" min="10" style="48" width="21.02"/>
    <col collapsed="false" customWidth="true" hidden="false" outlineLevel="0" max="11" min="11" style="48" width="8.06"/>
    <col collapsed="false" customWidth="false" hidden="false" outlineLevel="0" max="12" min="12" style="49" width="11.52"/>
    <col collapsed="false" customWidth="true" hidden="false" outlineLevel="0" max="13" min="13" style="50" width="22.88"/>
    <col collapsed="false" customWidth="true" hidden="false" outlineLevel="0" max="14" min="14" style="50" width="18.61"/>
    <col collapsed="false" customWidth="true" hidden="false" outlineLevel="0" max="15" min="15" style="50" width="6.94"/>
    <col collapsed="false" customWidth="true" hidden="false" outlineLevel="0" max="18" min="16" style="51" width="12.68"/>
    <col collapsed="false" customWidth="true" hidden="false" outlineLevel="0" max="19" min="19" style="50" width="6.94"/>
    <col collapsed="false" customWidth="true" hidden="false" outlineLevel="0" max="20" min="20" style="50" width="7.68"/>
    <col collapsed="false" customWidth="false" hidden="false" outlineLevel="0" max="21" min="21" style="50" width="11.52"/>
    <col collapsed="false" customWidth="true" hidden="false" outlineLevel="0" max="22" min="22" style="51" width="12.68"/>
    <col collapsed="false" customWidth="true" hidden="false" outlineLevel="0" max="23" min="23" style="50" width="8.61"/>
    <col collapsed="false" customWidth="false" hidden="false" outlineLevel="0" max="24" min="24" style="50" width="11.57"/>
    <col collapsed="false" customWidth="true" hidden="false" outlineLevel="0" max="25" min="25" style="52" width="16.21"/>
    <col collapsed="false" customWidth="true" hidden="false" outlineLevel="0" max="26" min="26" style="50" width="9.91"/>
    <col collapsed="false" customWidth="true" hidden="false" outlineLevel="0" max="27" min="27" style="50" width="7.49"/>
    <col collapsed="false" customWidth="true" hidden="false" outlineLevel="0" max="28" min="28" style="52" width="6.57"/>
    <col collapsed="false" customWidth="true" hidden="false" outlineLevel="0" max="29" min="29" style="50" width="12.68"/>
    <col collapsed="false" customWidth="true" hidden="false" outlineLevel="0" max="30" min="30" style="50" width="6.94"/>
    <col collapsed="false" customWidth="false" hidden="false" outlineLevel="0" max="31" min="31" style="53" width="11.57"/>
    <col collapsed="false" customWidth="false" hidden="false" outlineLevel="0" max="32" min="32" style="50" width="11.52"/>
    <col collapsed="false" customWidth="true" hidden="false" outlineLevel="0" max="33" min="33" style="51" width="12.68"/>
    <col collapsed="false" customWidth="false" hidden="false" outlineLevel="0" max="34" min="34" style="53" width="11.57"/>
    <col collapsed="false" customWidth="false" hidden="false" outlineLevel="0" max="35" min="35" style="50" width="11.52"/>
    <col collapsed="false" customWidth="true" hidden="false" outlineLevel="0" max="36" min="36" style="50" width="10.46"/>
    <col collapsed="false" customWidth="true" hidden="false" outlineLevel="0" max="38" min="37" style="54" width="13.24"/>
    <col collapsed="false" customWidth="true" hidden="false" outlineLevel="0" max="39" min="39" style="55" width="14.72"/>
    <col collapsed="false" customWidth="true" hidden="false" outlineLevel="0" max="41" min="41" style="50" width="8.79"/>
    <col collapsed="false" customWidth="true" hidden="false" outlineLevel="0" max="42" min="42" style="51" width="12.68"/>
    <col collapsed="false" customWidth="true" hidden="false" outlineLevel="0" max="43" min="43" style="50" width="8.61"/>
    <col collapsed="false" customWidth="false" hidden="false" outlineLevel="0" max="44" min="44" style="50" width="11.57"/>
    <col collapsed="false" customWidth="true" hidden="false" outlineLevel="0" max="45" min="45" style="52" width="16.21"/>
    <col collapsed="false" customWidth="true" hidden="false" outlineLevel="0" max="46" min="46" style="50" width="9.91"/>
    <col collapsed="false" customWidth="true" hidden="false" outlineLevel="0" max="47" min="47" style="50" width="7.49"/>
    <col collapsed="false" customWidth="true" hidden="false" outlineLevel="0" max="48" min="48" style="52" width="6.57"/>
    <col collapsed="false" customWidth="true" hidden="false" outlineLevel="0" max="49" min="49" style="50" width="12.68"/>
    <col collapsed="false" customWidth="true" hidden="false" outlineLevel="0" max="50" min="50" style="50" width="6.94"/>
    <col collapsed="false" customWidth="false" hidden="false" outlineLevel="0" max="51" min="51" style="53" width="11.57"/>
    <col collapsed="false" customWidth="false" hidden="false" outlineLevel="0" max="52" min="52" style="50" width="11.52"/>
    <col collapsed="false" customWidth="true" hidden="false" outlineLevel="0" max="53" min="53" style="51" width="12.68"/>
    <col collapsed="false" customWidth="false" hidden="false" outlineLevel="0" max="54" min="54" style="53" width="11.57"/>
    <col collapsed="false" customWidth="false" hidden="false" outlineLevel="0" max="55" min="55" style="50" width="11.52"/>
    <col collapsed="false" customWidth="true" hidden="false" outlineLevel="0" max="56" min="56" style="50" width="10.46"/>
    <col collapsed="false" customWidth="true" hidden="false" outlineLevel="0" max="58" min="57" style="54" width="13.24"/>
    <col collapsed="false" customWidth="true" hidden="false" outlineLevel="0" max="59" min="59" style="55" width="14.72"/>
    <col collapsed="false" customWidth="true" hidden="false" outlineLevel="0" max="61" min="61" style="50" width="8.79"/>
    <col collapsed="false" customWidth="true" hidden="false" outlineLevel="0" max="62" min="62" style="51" width="12.68"/>
    <col collapsed="false" customWidth="true" hidden="false" outlineLevel="0" max="63" min="63" style="50" width="30.65"/>
    <col collapsed="false" customWidth="false" hidden="false" outlineLevel="0" max="64" min="64" style="50" width="11.57"/>
    <col collapsed="false" customWidth="true" hidden="false" outlineLevel="0" max="65" min="65" style="52" width="16.21"/>
    <col collapsed="false" customWidth="true" hidden="false" outlineLevel="0" max="66" min="66" style="50" width="9.91"/>
    <col collapsed="false" customWidth="true" hidden="false" outlineLevel="0" max="67" min="67" style="50" width="7.49"/>
    <col collapsed="false" customWidth="true" hidden="false" outlineLevel="0" max="68" min="68" style="52" width="6.57"/>
    <col collapsed="false" customWidth="true" hidden="false" outlineLevel="0" max="69" min="69" style="50" width="12.68"/>
    <col collapsed="false" customWidth="true" hidden="false" outlineLevel="0" max="70" min="70" style="50" width="6.94"/>
    <col collapsed="false" customWidth="false" hidden="false" outlineLevel="0" max="71" min="71" style="53" width="11.57"/>
    <col collapsed="false" customWidth="false" hidden="false" outlineLevel="0" max="72" min="72" style="50" width="11.52"/>
    <col collapsed="false" customWidth="true" hidden="false" outlineLevel="0" max="73" min="73" style="51" width="12.68"/>
    <col collapsed="false" customWidth="false" hidden="false" outlineLevel="0" max="74" min="74" style="53" width="11.57"/>
    <col collapsed="false" customWidth="false" hidden="false" outlineLevel="0" max="75" min="75" style="50" width="11.52"/>
    <col collapsed="false" customWidth="true" hidden="false" outlineLevel="0" max="76" min="76" style="50" width="10.46"/>
    <col collapsed="false" customWidth="true" hidden="false" outlineLevel="0" max="78" min="77" style="54" width="13.24"/>
    <col collapsed="false" customWidth="true" hidden="false" outlineLevel="0" max="79" min="79" style="55" width="14.72"/>
    <col collapsed="false" customWidth="false" hidden="false" outlineLevel="0" max="81" min="81" style="56" width="11.52"/>
    <col collapsed="false" customWidth="true" hidden="false" outlineLevel="0" max="82" min="82" style="56" width="57.69"/>
    <col collapsed="false" customWidth="true" hidden="false" outlineLevel="0" max="83" min="83" style="56" width="19.72"/>
    <col collapsed="false" customWidth="true" hidden="false" outlineLevel="0" max="84" min="84" style="56" width="21.76"/>
    <col collapsed="false" customWidth="true" hidden="false" outlineLevel="0" max="86" min="85" style="56" width="7.49"/>
    <col collapsed="false" customWidth="true" hidden="false" outlineLevel="0" max="87" min="87" style="57" width="11.03"/>
    <col collapsed="false" customWidth="true" hidden="false" outlineLevel="0" max="88" min="88" style="56" width="7.68"/>
    <col collapsed="false" customWidth="true" hidden="false" outlineLevel="0" max="89" min="89" style="58" width="6.94"/>
    <col collapsed="false" customWidth="true" hidden="false" outlineLevel="0" max="90" min="90" style="59" width="10.46"/>
    <col collapsed="false" customWidth="false" hidden="false" outlineLevel="0" max="91" min="91" style="56" width="11.52"/>
    <col collapsed="false" customWidth="true" hidden="false" outlineLevel="0" max="92" min="92" style="56" width="7.68"/>
    <col collapsed="false" customWidth="true" hidden="false" outlineLevel="0" max="93" min="93" style="56" width="19.72"/>
    <col collapsed="false" customWidth="false" hidden="false" outlineLevel="0" max="94" min="94" style="56" width="11.52"/>
    <col collapsed="false" customWidth="true" hidden="false" outlineLevel="0" max="95" min="95" style="56" width="10.46"/>
    <col collapsed="false" customWidth="true" hidden="false" outlineLevel="0" max="97" min="96" style="58" width="13.24"/>
    <col collapsed="false" customWidth="true" hidden="false" outlineLevel="0" max="98" min="98" style="60" width="14.72"/>
    <col collapsed="false" customWidth="false" hidden="false" outlineLevel="0" max="100" min="100" style="56" width="11.52"/>
    <col collapsed="false" customWidth="true" hidden="false" outlineLevel="0" max="101" min="101" style="56" width="30.65"/>
    <col collapsed="false" customWidth="true" hidden="false" outlineLevel="0" max="102" min="102" style="56" width="19.72"/>
    <col collapsed="false" customWidth="true" hidden="false" outlineLevel="0" max="103" min="103" style="56" width="21.76"/>
    <col collapsed="false" customWidth="true" hidden="false" outlineLevel="0" max="105" min="104" style="56" width="7.49"/>
    <col collapsed="false" customWidth="true" hidden="false" outlineLevel="0" max="106" min="106" style="56" width="11.03"/>
    <col collapsed="false" customWidth="true" hidden="false" outlineLevel="0" max="107" min="107" style="56" width="7.68"/>
    <col collapsed="false" customWidth="true" hidden="false" outlineLevel="0" max="108" min="108" style="58" width="6.94"/>
    <col collapsed="false" customWidth="true" hidden="false" outlineLevel="0" max="109" min="109" style="56" width="10.46"/>
    <col collapsed="false" customWidth="false" hidden="false" outlineLevel="0" max="110" min="110" style="56" width="11.52"/>
    <col collapsed="false" customWidth="true" hidden="false" outlineLevel="0" max="111" min="111" style="56" width="7.68"/>
    <col collapsed="false" customWidth="true" hidden="false" outlineLevel="0" max="112" min="112" style="59" width="6.38"/>
    <col collapsed="false" customWidth="false" hidden="false" outlineLevel="0" max="113" min="113" style="56" width="11.52"/>
    <col collapsed="false" customWidth="true" hidden="false" outlineLevel="0" max="114" min="114" style="56" width="10.46"/>
    <col collapsed="false" customWidth="true" hidden="false" outlineLevel="0" max="116" min="115" style="58" width="13.24"/>
    <col collapsed="false" customWidth="true" hidden="false" outlineLevel="0" max="117" min="117" style="60" width="14.72"/>
    <col collapsed="false" customWidth="false" hidden="false" outlineLevel="0" max="119" min="119" style="56" width="11.52"/>
    <col collapsed="false" customWidth="true" hidden="false" outlineLevel="0" max="120" min="120" style="56" width="57.69"/>
    <col collapsed="false" customWidth="true" hidden="false" outlineLevel="0" max="121" min="121" style="56" width="19.72"/>
    <col collapsed="false" customWidth="true" hidden="false" outlineLevel="0" max="122" min="122" style="56" width="21.76"/>
    <col collapsed="false" customWidth="true" hidden="false" outlineLevel="0" max="124" min="123" style="58" width="7.49"/>
    <col collapsed="false" customWidth="true" hidden="false" outlineLevel="0" max="125" min="125" style="57" width="4.71"/>
    <col collapsed="false" customWidth="true" hidden="false" outlineLevel="0" max="126" min="126" style="61" width="12.68"/>
    <col collapsed="false" customWidth="true" hidden="false" outlineLevel="0" max="127" min="127" style="58" width="6.94"/>
    <col collapsed="false" customWidth="false" hidden="false" outlineLevel="0" max="128" min="128" style="59" width="11.57"/>
    <col collapsed="false" customWidth="false" hidden="false" outlineLevel="0" max="129" min="129" style="56" width="11.52"/>
    <col collapsed="false" customWidth="true" hidden="false" outlineLevel="0" max="130" min="130" style="61" width="12.68"/>
    <col collapsed="false" customWidth="false" hidden="false" outlineLevel="0" max="131" min="131" style="59" width="11.57"/>
    <col collapsed="false" customWidth="false" hidden="false" outlineLevel="0" max="132" min="132" style="56" width="11.52"/>
    <col collapsed="false" customWidth="true" hidden="false" outlineLevel="0" max="133" min="133" style="56" width="10.46"/>
    <col collapsed="false" customWidth="true" hidden="false" outlineLevel="0" max="135" min="134" style="58" width="13.24"/>
    <col collapsed="false" customWidth="true" hidden="false" outlineLevel="0" max="136" min="136" style="60" width="14.72"/>
    <col collapsed="false" customWidth="false" hidden="false" outlineLevel="0" max="138" min="138" style="62" width="11.52"/>
    <col collapsed="false" customWidth="true" hidden="false" outlineLevel="0" max="139" min="139" style="62" width="57.69"/>
    <col collapsed="false" customWidth="true" hidden="false" outlineLevel="0" max="140" min="140" style="62" width="19.72"/>
    <col collapsed="false" customWidth="true" hidden="false" outlineLevel="0" max="141" min="141" style="62" width="21.76"/>
    <col collapsed="false" customWidth="true" hidden="false" outlineLevel="0" max="143" min="142" style="63" width="7.49"/>
    <col collapsed="false" customWidth="true" hidden="false" outlineLevel="0" max="144" min="144" style="64" width="4.71"/>
    <col collapsed="false" customWidth="true" hidden="false" outlineLevel="0" max="145" min="145" style="65" width="12.68"/>
    <col collapsed="false" customWidth="true" hidden="false" outlineLevel="0" max="146" min="146" style="63" width="6.94"/>
    <col collapsed="false" customWidth="false" hidden="false" outlineLevel="0" max="147" min="147" style="66" width="11.57"/>
    <col collapsed="false" customWidth="false" hidden="false" outlineLevel="0" max="148" min="148" style="62" width="11.52"/>
    <col collapsed="false" customWidth="true" hidden="false" outlineLevel="0" max="149" min="149" style="65" width="12.68"/>
    <col collapsed="false" customWidth="false" hidden="false" outlineLevel="0" max="150" min="150" style="66" width="11.57"/>
    <col collapsed="false" customWidth="false" hidden="false" outlineLevel="0" max="151" min="151" style="62" width="11.52"/>
    <col collapsed="false" customWidth="true" hidden="false" outlineLevel="0" max="152" min="152" style="62" width="10.46"/>
    <col collapsed="false" customWidth="true" hidden="false" outlineLevel="0" max="154" min="153" style="63" width="13.24"/>
    <col collapsed="false" customWidth="true" hidden="false" outlineLevel="0" max="155" min="155" style="67" width="14.72"/>
    <col collapsed="false" customWidth="false" hidden="false" outlineLevel="0" max="157" min="157" style="62" width="11.52"/>
    <col collapsed="false" customWidth="true" hidden="false" outlineLevel="0" max="158" min="158" style="62" width="57.69"/>
    <col collapsed="false" customWidth="true" hidden="false" outlineLevel="0" max="159" min="159" style="62" width="19.72"/>
    <col collapsed="false" customWidth="true" hidden="false" outlineLevel="0" max="160" min="160" style="62" width="21.76"/>
    <col collapsed="false" customWidth="true" hidden="false" outlineLevel="0" max="162" min="161" style="63" width="7.49"/>
    <col collapsed="false" customWidth="true" hidden="false" outlineLevel="0" max="163" min="163" style="64" width="4.71"/>
    <col collapsed="false" customWidth="true" hidden="false" outlineLevel="0" max="164" min="164" style="65" width="12.68"/>
    <col collapsed="false" customWidth="true" hidden="false" outlineLevel="0" max="165" min="165" style="63" width="6.94"/>
    <col collapsed="false" customWidth="false" hidden="false" outlineLevel="0" max="166" min="166" style="66" width="11.57"/>
    <col collapsed="false" customWidth="false" hidden="false" outlineLevel="0" max="167" min="167" style="62" width="11.52"/>
    <col collapsed="false" customWidth="true" hidden="false" outlineLevel="0" max="168" min="168" style="65" width="12.68"/>
    <col collapsed="false" customWidth="false" hidden="false" outlineLevel="0" max="169" min="169" style="66" width="11.57"/>
    <col collapsed="false" customWidth="false" hidden="false" outlineLevel="0" max="170" min="170" style="62" width="11.52"/>
    <col collapsed="false" customWidth="true" hidden="false" outlineLevel="0" max="171" min="171" style="62" width="10.46"/>
    <col collapsed="false" customWidth="true" hidden="false" outlineLevel="0" max="173" min="172" style="63" width="13.24"/>
    <col collapsed="false" customWidth="true" hidden="false" outlineLevel="0" max="174" min="174" style="67" width="14.72"/>
    <col collapsed="false" customWidth="false" hidden="false" outlineLevel="0" max="176" min="176" style="68" width="11.52"/>
    <col collapsed="false" customWidth="true" hidden="false" outlineLevel="0" max="177" min="177" style="68" width="57.69"/>
    <col collapsed="false" customWidth="true" hidden="false" outlineLevel="0" max="178" min="178" style="68" width="19.72"/>
    <col collapsed="false" customWidth="true" hidden="false" outlineLevel="0" max="179" min="179" style="68" width="21.02"/>
    <col collapsed="false" customWidth="true" hidden="false" outlineLevel="0" max="181" min="180" style="69" width="7.49"/>
    <col collapsed="false" customWidth="true" hidden="false" outlineLevel="0" max="182" min="182" style="70" width="4.71"/>
    <col collapsed="false" customWidth="true" hidden="false" outlineLevel="0" max="183" min="183" style="71" width="12.68"/>
    <col collapsed="false" customWidth="true" hidden="false" outlineLevel="0" max="184" min="184" style="69" width="6.94"/>
    <col collapsed="false" customWidth="false" hidden="false" outlineLevel="0" max="185" min="185" style="72" width="11.57"/>
    <col collapsed="false" customWidth="false" hidden="false" outlineLevel="0" max="186" min="186" style="68" width="11.52"/>
    <col collapsed="false" customWidth="true" hidden="false" outlineLevel="0" max="187" min="187" style="71" width="12.68"/>
    <col collapsed="false" customWidth="false" hidden="false" outlineLevel="0" max="188" min="188" style="72" width="11.57"/>
    <col collapsed="false" customWidth="false" hidden="false" outlineLevel="0" max="189" min="189" style="68" width="11.52"/>
    <col collapsed="false" customWidth="true" hidden="false" outlineLevel="0" max="190" min="190" style="68" width="10.46"/>
    <col collapsed="false" customWidth="true" hidden="false" outlineLevel="0" max="192" min="191" style="69" width="13.24"/>
    <col collapsed="false" customWidth="true" hidden="false" outlineLevel="0" max="193" min="193" style="73" width="14.72"/>
    <col collapsed="false" customWidth="false" hidden="false" outlineLevel="0" max="195" min="195" style="68" width="11.52"/>
    <col collapsed="false" customWidth="true" hidden="false" outlineLevel="0" max="196" min="196" style="68" width="57.69"/>
    <col collapsed="false" customWidth="true" hidden="false" outlineLevel="0" max="197" min="197" style="68" width="19.72"/>
    <col collapsed="false" customWidth="true" hidden="false" outlineLevel="0" max="198" min="198" style="68" width="21.02"/>
    <col collapsed="false" customWidth="true" hidden="false" outlineLevel="0" max="200" min="199" style="69" width="7.49"/>
    <col collapsed="false" customWidth="true" hidden="false" outlineLevel="0" max="201" min="201" style="70" width="4.71"/>
    <col collapsed="false" customWidth="true" hidden="false" outlineLevel="0" max="202" min="202" style="71" width="12.68"/>
    <col collapsed="false" customWidth="true" hidden="false" outlineLevel="0" max="203" min="203" style="69" width="6.94"/>
    <col collapsed="false" customWidth="false" hidden="false" outlineLevel="0" max="204" min="204" style="72" width="11.57"/>
    <col collapsed="false" customWidth="false" hidden="false" outlineLevel="0" max="205" min="205" style="68" width="11.52"/>
    <col collapsed="false" customWidth="true" hidden="false" outlineLevel="0" max="206" min="206" style="71" width="12.68"/>
    <col collapsed="false" customWidth="false" hidden="false" outlineLevel="0" max="207" min="207" style="72" width="11.57"/>
    <col collapsed="false" customWidth="false" hidden="false" outlineLevel="0" max="208" min="208" style="68" width="11.52"/>
    <col collapsed="false" customWidth="true" hidden="false" outlineLevel="0" max="209" min="209" style="68" width="10.46"/>
    <col collapsed="false" customWidth="true" hidden="false" outlineLevel="0" max="211" min="210" style="69" width="13.24"/>
    <col collapsed="false" customWidth="true" hidden="false" outlineLevel="0" max="212" min="212" style="73" width="14.72"/>
    <col collapsed="false" customWidth="false" hidden="false" outlineLevel="0" max="214" min="214" style="68" width="11.52"/>
    <col collapsed="false" customWidth="true" hidden="false" outlineLevel="0" max="215" min="215" style="68" width="57.69"/>
    <col collapsed="false" customWidth="true" hidden="false" outlineLevel="0" max="216" min="216" style="68" width="19.72"/>
    <col collapsed="false" customWidth="true" hidden="false" outlineLevel="0" max="217" min="217" style="68" width="21.02"/>
    <col collapsed="false" customWidth="true" hidden="false" outlineLevel="0" max="219" min="218" style="69" width="7.49"/>
    <col collapsed="false" customWidth="true" hidden="false" outlineLevel="0" max="220" min="220" style="70" width="4.71"/>
    <col collapsed="false" customWidth="true" hidden="false" outlineLevel="0" max="221" min="221" style="71" width="12.68"/>
    <col collapsed="false" customWidth="true" hidden="false" outlineLevel="0" max="222" min="222" style="69" width="6.94"/>
    <col collapsed="false" customWidth="false" hidden="false" outlineLevel="0" max="223" min="223" style="72" width="11.57"/>
    <col collapsed="false" customWidth="false" hidden="false" outlineLevel="0" max="224" min="224" style="68" width="11.52"/>
    <col collapsed="false" customWidth="true" hidden="false" outlineLevel="0" max="225" min="225" style="71" width="12.68"/>
    <col collapsed="false" customWidth="false" hidden="false" outlineLevel="0" max="226" min="226" style="72" width="11.57"/>
    <col collapsed="false" customWidth="false" hidden="false" outlineLevel="0" max="227" min="227" style="68" width="11.52"/>
    <col collapsed="false" customWidth="true" hidden="false" outlineLevel="0" max="228" min="228" style="68" width="10.46"/>
    <col collapsed="false" customWidth="true" hidden="false" outlineLevel="0" max="230" min="229" style="69" width="13.24"/>
    <col collapsed="false" customWidth="true" hidden="false" outlineLevel="0" max="231" min="231" style="73" width="14.72"/>
  </cols>
  <sheetData>
    <row r="1" customFormat="false" ht="21" hidden="false" customHeight="false" outlineLevel="0" collapsed="false">
      <c r="A1" s="74" t="s">
        <v>89</v>
      </c>
      <c r="B1" s="75"/>
      <c r="D1" s="76" t="s">
        <v>90</v>
      </c>
      <c r="E1" s="77" t="n">
        <v>0.1</v>
      </c>
      <c r="H1" s="47" t="s">
        <v>91</v>
      </c>
      <c r="I1" s="78" t="s">
        <v>92</v>
      </c>
      <c r="K1" s="48" t="n">
        <f aca="false">SUM(I97:I317)</f>
        <v>2.86383547462914</v>
      </c>
      <c r="M1" s="50" t="s">
        <v>93</v>
      </c>
      <c r="N1" s="79" t="s">
        <v>94</v>
      </c>
      <c r="O1" s="80"/>
      <c r="P1" s="51" t="s">
        <v>95</v>
      </c>
      <c r="Q1" s="51" t="s">
        <v>96</v>
      </c>
      <c r="S1" s="50" t="s">
        <v>97</v>
      </c>
      <c r="T1" s="81"/>
      <c r="U1" s="81"/>
      <c r="V1" s="52" t="n">
        <f aca="false">W4-W3</f>
        <v>139.5888455643</v>
      </c>
      <c r="W1" s="52" t="n">
        <f aca="false">W3-V1</f>
        <v>26925.955998412</v>
      </c>
      <c r="Z1" s="54" t="s">
        <v>98</v>
      </c>
      <c r="AA1" s="54" t="s">
        <v>99</v>
      </c>
      <c r="AI1" s="81"/>
      <c r="AJ1" s="50" t="s">
        <v>91</v>
      </c>
      <c r="AK1" s="54" t="s">
        <v>100</v>
      </c>
      <c r="AL1" s="54" t="s">
        <v>100</v>
      </c>
      <c r="AM1" s="55" t="s">
        <v>101</v>
      </c>
      <c r="AN1" s="82"/>
      <c r="AO1" s="50" t="s">
        <v>93</v>
      </c>
      <c r="AP1" s="52" t="n">
        <f aca="false">AQ4-AQ3</f>
        <v>105.277994340202</v>
      </c>
      <c r="AQ1" s="52" t="n">
        <f aca="false">AQ3-AP1</f>
        <v>31985.4652899516</v>
      </c>
      <c r="AT1" s="54" t="s">
        <v>98</v>
      </c>
      <c r="AU1" s="54" t="s">
        <v>99</v>
      </c>
      <c r="BC1" s="81"/>
      <c r="BD1" s="50" t="s">
        <v>91</v>
      </c>
      <c r="BE1" s="54" t="s">
        <v>100</v>
      </c>
      <c r="BF1" s="54" t="s">
        <v>100</v>
      </c>
      <c r="BG1" s="55" t="s">
        <v>101</v>
      </c>
      <c r="BH1" s="82"/>
      <c r="BI1" s="50" t="s">
        <v>93</v>
      </c>
      <c r="BJ1" s="52" t="n">
        <f aca="false">BK4-BK3</f>
        <v>105.277994340206</v>
      </c>
      <c r="BK1" s="52" t="n">
        <f aca="false">BK3-BJ1</f>
        <v>36722.9750352598</v>
      </c>
      <c r="BN1" s="54" t="s">
        <v>98</v>
      </c>
      <c r="BO1" s="54" t="s">
        <v>99</v>
      </c>
      <c r="BW1" s="81"/>
      <c r="BX1" s="50" t="s">
        <v>91</v>
      </c>
      <c r="BY1" s="54" t="s">
        <v>100</v>
      </c>
      <c r="BZ1" s="54" t="s">
        <v>100</v>
      </c>
      <c r="CA1" s="55" t="s">
        <v>101</v>
      </c>
      <c r="CB1" s="82"/>
      <c r="CC1" s="83"/>
      <c r="CD1" s="84" t="n">
        <v>0.7</v>
      </c>
      <c r="CF1" s="85" t="s">
        <v>102</v>
      </c>
      <c r="CG1" s="58"/>
      <c r="CH1" s="58"/>
      <c r="CQ1" s="56" t="s">
        <v>91</v>
      </c>
      <c r="CR1" s="58" t="s">
        <v>100</v>
      </c>
      <c r="CS1" s="58" t="s">
        <v>100</v>
      </c>
      <c r="CT1" s="60" t="s">
        <v>101</v>
      </c>
      <c r="CU1" s="82"/>
      <c r="CV1" s="83"/>
      <c r="CW1" s="56" t="n">
        <f aca="false">CW3-0.155</f>
        <v>5.215</v>
      </c>
      <c r="CY1" s="85" t="s">
        <v>103</v>
      </c>
      <c r="CZ1" s="58"/>
      <c r="DA1" s="58"/>
      <c r="DB1" s="57"/>
      <c r="DJ1" s="56" t="s">
        <v>91</v>
      </c>
      <c r="DK1" s="58" t="s">
        <v>100</v>
      </c>
      <c r="DL1" s="58" t="s">
        <v>100</v>
      </c>
      <c r="DM1" s="60" t="s">
        <v>101</v>
      </c>
      <c r="DO1" s="83"/>
      <c r="DP1" s="56" t="n">
        <f aca="false">DP3-0.155</f>
        <v>9.059</v>
      </c>
      <c r="DR1" s="85" t="s">
        <v>104</v>
      </c>
      <c r="EC1" s="56" t="s">
        <v>91</v>
      </c>
      <c r="ED1" s="58" t="s">
        <v>100</v>
      </c>
      <c r="EE1" s="58" t="s">
        <v>100</v>
      </c>
      <c r="EF1" s="60" t="s">
        <v>101</v>
      </c>
      <c r="EH1" s="86"/>
      <c r="EI1" s="62" t="n">
        <f aca="false">EI3-0.155</f>
        <v>10.91</v>
      </c>
      <c r="EK1" s="87" t="s">
        <v>105</v>
      </c>
      <c r="EV1" s="62" t="s">
        <v>91</v>
      </c>
      <c r="EW1" s="63" t="s">
        <v>100</v>
      </c>
      <c r="EX1" s="63" t="s">
        <v>100</v>
      </c>
      <c r="EY1" s="67" t="s">
        <v>101</v>
      </c>
      <c r="FA1" s="86"/>
      <c r="FB1" s="62" t="n">
        <f aca="false">FB3-0.155</f>
        <v>13.797</v>
      </c>
      <c r="FD1" s="87" t="s">
        <v>106</v>
      </c>
      <c r="FO1" s="62" t="s">
        <v>91</v>
      </c>
      <c r="FP1" s="63" t="s">
        <v>100</v>
      </c>
      <c r="FQ1" s="63" t="s">
        <v>100</v>
      </c>
      <c r="FR1" s="67" t="s">
        <v>101</v>
      </c>
      <c r="FT1" s="88"/>
      <c r="FU1" s="68" t="n">
        <f aca="false">FU3-0.155</f>
        <v>7.096</v>
      </c>
      <c r="FW1" s="89" t="s">
        <v>107</v>
      </c>
      <c r="GH1" s="68" t="s">
        <v>91</v>
      </c>
      <c r="GI1" s="69" t="s">
        <v>100</v>
      </c>
      <c r="GJ1" s="69" t="s">
        <v>100</v>
      </c>
      <c r="GK1" s="73" t="s">
        <v>101</v>
      </c>
      <c r="GM1" s="88"/>
      <c r="GN1" s="68" t="n">
        <f aca="false">GN3-0.155</f>
        <v>9.165</v>
      </c>
      <c r="GP1" s="89" t="s">
        <v>108</v>
      </c>
      <c r="HA1" s="68" t="s">
        <v>91</v>
      </c>
      <c r="HB1" s="69" t="s">
        <v>100</v>
      </c>
      <c r="HC1" s="69" t="s">
        <v>100</v>
      </c>
      <c r="HD1" s="73" t="s">
        <v>101</v>
      </c>
      <c r="HF1" s="88"/>
      <c r="HG1" s="68" t="n">
        <f aca="false">HG3-0.155</f>
        <v>10.453</v>
      </c>
      <c r="HI1" s="89" t="s">
        <v>109</v>
      </c>
      <c r="HT1" s="68" t="s">
        <v>91</v>
      </c>
      <c r="HU1" s="69" t="s">
        <v>100</v>
      </c>
      <c r="HV1" s="69" t="s">
        <v>100</v>
      </c>
      <c r="HW1" s="73" t="s">
        <v>101</v>
      </c>
    </row>
    <row r="2" customFormat="false" ht="15.5" hidden="false" customHeight="false" outlineLevel="0" collapsed="false">
      <c r="A2" s="42" t="s">
        <v>110</v>
      </c>
      <c r="B2" s="43" t="s">
        <v>111</v>
      </c>
      <c r="C2" s="44" t="s">
        <v>112</v>
      </c>
      <c r="E2" s="42" t="s">
        <v>110</v>
      </c>
      <c r="F2" s="46" t="s">
        <v>113</v>
      </c>
      <c r="H2" s="47" t="s">
        <v>114</v>
      </c>
      <c r="I2" s="47" t="s">
        <v>115</v>
      </c>
      <c r="J2" s="48" t="s">
        <v>116</v>
      </c>
      <c r="K2" s="48" t="s">
        <v>117</v>
      </c>
      <c r="M2" s="50" t="s">
        <v>118</v>
      </c>
      <c r="N2" s="90" t="s">
        <v>119</v>
      </c>
      <c r="O2" s="91" t="s">
        <v>120</v>
      </c>
      <c r="P2" s="51" t="s">
        <v>121</v>
      </c>
      <c r="S2" s="91" t="s">
        <v>122</v>
      </c>
      <c r="T2" s="81" t="s">
        <v>123</v>
      </c>
      <c r="U2" s="81"/>
      <c r="V2" s="51" t="s">
        <v>91</v>
      </c>
      <c r="W2" s="50" t="s">
        <v>124</v>
      </c>
      <c r="X2" s="50" t="s">
        <v>125</v>
      </c>
      <c r="Y2" s="52" t="s">
        <v>126</v>
      </c>
      <c r="Z2" s="54" t="s">
        <v>127</v>
      </c>
      <c r="AA2" s="54" t="s">
        <v>128</v>
      </c>
      <c r="AB2" s="52" t="s">
        <v>129</v>
      </c>
      <c r="AC2" s="50" t="s">
        <v>121</v>
      </c>
      <c r="AD2" s="91" t="s">
        <v>122</v>
      </c>
      <c r="AE2" s="53" t="s">
        <v>130</v>
      </c>
      <c r="AG2" s="50" t="s">
        <v>121</v>
      </c>
      <c r="AH2" s="53" t="s">
        <v>130</v>
      </c>
      <c r="AI2" s="81"/>
      <c r="AK2" s="54" t="s">
        <v>131</v>
      </c>
      <c r="AL2" s="54" t="s">
        <v>132</v>
      </c>
      <c r="AM2" s="55" t="s">
        <v>133</v>
      </c>
      <c r="AN2" s="82"/>
      <c r="AO2" s="81"/>
      <c r="AP2" s="51" t="s">
        <v>91</v>
      </c>
      <c r="AQ2" s="50" t="s">
        <v>124</v>
      </c>
      <c r="AR2" s="50" t="s">
        <v>125</v>
      </c>
      <c r="AS2" s="52" t="s">
        <v>126</v>
      </c>
      <c r="AT2" s="54" t="s">
        <v>127</v>
      </c>
      <c r="AU2" s="54" t="s">
        <v>128</v>
      </c>
      <c r="AV2" s="52" t="s">
        <v>129</v>
      </c>
      <c r="AW2" s="50" t="s">
        <v>121</v>
      </c>
      <c r="AX2" s="91" t="s">
        <v>122</v>
      </c>
      <c r="AY2" s="53" t="s">
        <v>130</v>
      </c>
      <c r="BA2" s="50" t="s">
        <v>121</v>
      </c>
      <c r="BB2" s="53" t="s">
        <v>130</v>
      </c>
      <c r="BC2" s="81"/>
      <c r="BE2" s="54" t="s">
        <v>131</v>
      </c>
      <c r="BF2" s="54" t="s">
        <v>132</v>
      </c>
      <c r="BG2" s="55" t="s">
        <v>133</v>
      </c>
      <c r="BH2" s="82"/>
      <c r="BI2" s="81"/>
      <c r="BJ2" s="51" t="s">
        <v>91</v>
      </c>
      <c r="BK2" s="50" t="s">
        <v>134</v>
      </c>
      <c r="BL2" s="50" t="s">
        <v>125</v>
      </c>
      <c r="BM2" s="52" t="s">
        <v>126</v>
      </c>
      <c r="BN2" s="54" t="s">
        <v>127</v>
      </c>
      <c r="BO2" s="54" t="s">
        <v>128</v>
      </c>
      <c r="BP2" s="52" t="s">
        <v>129</v>
      </c>
      <c r="BQ2" s="50" t="s">
        <v>121</v>
      </c>
      <c r="BR2" s="91" t="s">
        <v>122</v>
      </c>
      <c r="BS2" s="53" t="s">
        <v>130</v>
      </c>
      <c r="BU2" s="50" t="s">
        <v>121</v>
      </c>
      <c r="BV2" s="53" t="s">
        <v>130</v>
      </c>
      <c r="BW2" s="81"/>
      <c r="BY2" s="54" t="s">
        <v>131</v>
      </c>
      <c r="BZ2" s="54" t="s">
        <v>132</v>
      </c>
      <c r="CA2" s="55" t="s">
        <v>133</v>
      </c>
      <c r="CB2" s="82"/>
      <c r="CC2" s="83"/>
      <c r="CD2" s="56" t="s">
        <v>135</v>
      </c>
      <c r="CE2" s="56" t="s">
        <v>136</v>
      </c>
      <c r="CF2" s="56" t="s">
        <v>137</v>
      </c>
      <c r="CG2" s="58" t="s">
        <v>127</v>
      </c>
      <c r="CH2" s="58" t="s">
        <v>128</v>
      </c>
      <c r="CI2" s="57" t="s">
        <v>138</v>
      </c>
      <c r="CJ2" s="56" t="s">
        <v>121</v>
      </c>
      <c r="CK2" s="92" t="s">
        <v>122</v>
      </c>
      <c r="CL2" s="59" t="s">
        <v>139</v>
      </c>
      <c r="CR2" s="58" t="s">
        <v>131</v>
      </c>
      <c r="CS2" s="58" t="s">
        <v>132</v>
      </c>
      <c r="CT2" s="60" t="s">
        <v>133</v>
      </c>
      <c r="CU2" s="82"/>
      <c r="CV2" s="83"/>
      <c r="CW2" s="56" t="s">
        <v>140</v>
      </c>
      <c r="CX2" s="56" t="s">
        <v>136</v>
      </c>
      <c r="CY2" s="56" t="s">
        <v>137</v>
      </c>
      <c r="CZ2" s="58" t="s">
        <v>127</v>
      </c>
      <c r="DA2" s="58" t="s">
        <v>128</v>
      </c>
      <c r="DB2" s="57" t="s">
        <v>138</v>
      </c>
      <c r="DC2" s="56" t="s">
        <v>121</v>
      </c>
      <c r="DD2" s="92" t="s">
        <v>122</v>
      </c>
      <c r="DE2" s="58" t="s">
        <v>139</v>
      </c>
      <c r="DK2" s="58" t="s">
        <v>131</v>
      </c>
      <c r="DL2" s="58" t="s">
        <v>132</v>
      </c>
      <c r="DM2" s="60" t="s">
        <v>133</v>
      </c>
      <c r="DO2" s="83"/>
      <c r="DP2" s="56" t="s">
        <v>135</v>
      </c>
      <c r="DQ2" s="56" t="s">
        <v>136</v>
      </c>
      <c r="DR2" s="56" t="s">
        <v>137</v>
      </c>
      <c r="DS2" s="58" t="s">
        <v>127</v>
      </c>
      <c r="DT2" s="58" t="s">
        <v>128</v>
      </c>
      <c r="DV2" s="61" t="s">
        <v>121</v>
      </c>
      <c r="DW2" s="92" t="s">
        <v>122</v>
      </c>
      <c r="DX2" s="59" t="s">
        <v>130</v>
      </c>
      <c r="DZ2" s="61" t="s">
        <v>121</v>
      </c>
      <c r="EA2" s="59" t="s">
        <v>130</v>
      </c>
      <c r="ED2" s="58" t="s">
        <v>131</v>
      </c>
      <c r="EE2" s="58" t="s">
        <v>132</v>
      </c>
      <c r="EF2" s="60" t="s">
        <v>133</v>
      </c>
      <c r="EH2" s="86"/>
      <c r="EI2" s="62" t="s">
        <v>135</v>
      </c>
      <c r="EJ2" s="62" t="s">
        <v>136</v>
      </c>
      <c r="EK2" s="62" t="s">
        <v>137</v>
      </c>
      <c r="EL2" s="63" t="s">
        <v>127</v>
      </c>
      <c r="EM2" s="63" t="s">
        <v>128</v>
      </c>
      <c r="EO2" s="65" t="s">
        <v>121</v>
      </c>
      <c r="EP2" s="93" t="s">
        <v>122</v>
      </c>
      <c r="EQ2" s="66" t="s">
        <v>130</v>
      </c>
      <c r="ES2" s="65" t="s">
        <v>121</v>
      </c>
      <c r="ET2" s="66" t="s">
        <v>130</v>
      </c>
      <c r="EW2" s="63" t="s">
        <v>131</v>
      </c>
      <c r="EX2" s="63" t="s">
        <v>132</v>
      </c>
      <c r="EY2" s="67" t="s">
        <v>133</v>
      </c>
      <c r="FA2" s="86"/>
      <c r="FB2" s="62" t="s">
        <v>135</v>
      </c>
      <c r="FC2" s="62" t="s">
        <v>136</v>
      </c>
      <c r="FD2" s="62" t="s">
        <v>137</v>
      </c>
      <c r="FE2" s="63" t="s">
        <v>127</v>
      </c>
      <c r="FF2" s="63" t="s">
        <v>128</v>
      </c>
      <c r="FH2" s="65" t="s">
        <v>121</v>
      </c>
      <c r="FI2" s="93" t="s">
        <v>122</v>
      </c>
      <c r="FJ2" s="66" t="s">
        <v>130</v>
      </c>
      <c r="FL2" s="65" t="s">
        <v>121</v>
      </c>
      <c r="FM2" s="66" t="s">
        <v>130</v>
      </c>
      <c r="FP2" s="63" t="s">
        <v>131</v>
      </c>
      <c r="FQ2" s="63" t="s">
        <v>132</v>
      </c>
      <c r="FR2" s="67" t="s">
        <v>133</v>
      </c>
      <c r="FT2" s="88"/>
      <c r="FU2" s="68" t="s">
        <v>135</v>
      </c>
      <c r="FV2" s="68" t="s">
        <v>136</v>
      </c>
      <c r="FW2" s="68" t="s">
        <v>137</v>
      </c>
      <c r="FX2" s="69" t="s">
        <v>127</v>
      </c>
      <c r="FY2" s="69" t="s">
        <v>128</v>
      </c>
      <c r="GA2" s="71" t="s">
        <v>121</v>
      </c>
      <c r="GB2" s="94" t="s">
        <v>122</v>
      </c>
      <c r="GC2" s="72" t="s">
        <v>130</v>
      </c>
      <c r="GE2" s="71" t="s">
        <v>121</v>
      </c>
      <c r="GF2" s="72" t="s">
        <v>130</v>
      </c>
      <c r="GI2" s="69" t="s">
        <v>131</v>
      </c>
      <c r="GJ2" s="69" t="s">
        <v>132</v>
      </c>
      <c r="GK2" s="73" t="s">
        <v>133</v>
      </c>
      <c r="GM2" s="88"/>
      <c r="GN2" s="68" t="s">
        <v>135</v>
      </c>
      <c r="GO2" s="68" t="s">
        <v>136</v>
      </c>
      <c r="GP2" s="68" t="s">
        <v>137</v>
      </c>
      <c r="GQ2" s="69" t="s">
        <v>127</v>
      </c>
      <c r="GR2" s="69" t="s">
        <v>128</v>
      </c>
      <c r="GT2" s="71" t="s">
        <v>121</v>
      </c>
      <c r="GU2" s="94" t="s">
        <v>122</v>
      </c>
      <c r="GV2" s="72" t="s">
        <v>130</v>
      </c>
      <c r="GX2" s="71" t="s">
        <v>121</v>
      </c>
      <c r="GY2" s="72" t="s">
        <v>130</v>
      </c>
      <c r="HB2" s="69" t="s">
        <v>131</v>
      </c>
      <c r="HC2" s="69" t="s">
        <v>132</v>
      </c>
      <c r="HD2" s="73" t="s">
        <v>133</v>
      </c>
      <c r="HF2" s="88"/>
      <c r="HG2" s="68" t="s">
        <v>135</v>
      </c>
      <c r="HH2" s="68" t="s">
        <v>136</v>
      </c>
      <c r="HI2" s="68" t="s">
        <v>137</v>
      </c>
      <c r="HJ2" s="69" t="s">
        <v>127</v>
      </c>
      <c r="HK2" s="69" t="s">
        <v>128</v>
      </c>
      <c r="HM2" s="71" t="s">
        <v>121</v>
      </c>
      <c r="HN2" s="94" t="s">
        <v>122</v>
      </c>
      <c r="HO2" s="72" t="s">
        <v>130</v>
      </c>
      <c r="HQ2" s="71" t="s">
        <v>121</v>
      </c>
      <c r="HR2" s="72" t="s">
        <v>130</v>
      </c>
      <c r="HU2" s="69" t="s">
        <v>131</v>
      </c>
      <c r="HV2" s="69" t="s">
        <v>132</v>
      </c>
      <c r="HW2" s="73" t="s">
        <v>133</v>
      </c>
    </row>
    <row r="3" customFormat="false" ht="13.8" hidden="false" customHeight="false" outlineLevel="0" collapsed="false">
      <c r="A3" s="42" t="n">
        <v>44027</v>
      </c>
      <c r="B3" s="43" t="n">
        <v>5.7590413</v>
      </c>
      <c r="C3" s="44" t="n">
        <f aca="false">(20.6+4.34*($E$1-0.27)-B3)/4.34</f>
        <v>3.24957573732719</v>
      </c>
      <c r="E3" s="42" t="n">
        <v>44028</v>
      </c>
      <c r="F3" s="46" t="n">
        <f aca="true">FORECAST($E3,OFFSET(C$3,MATCH($E3,$A$3:$A$33,1)-1,0,2),OFFSET($A$3,MATCH($E3,$A$3:$A$33,1)-1,0,2))</f>
        <v>3.2407400252713</v>
      </c>
      <c r="H3" s="95" t="n">
        <v>44119</v>
      </c>
      <c r="M3" s="96" t="n">
        <v>26210.2450349187</v>
      </c>
      <c r="N3" s="81" t="n">
        <v>75</v>
      </c>
      <c r="O3" s="97" t="n">
        <v>2.7463711067205</v>
      </c>
      <c r="P3" s="98" t="n">
        <v>44024</v>
      </c>
      <c r="Q3" s="98"/>
      <c r="R3" s="98"/>
      <c r="S3" s="97" t="n">
        <v>2.90096967015637</v>
      </c>
      <c r="T3" s="81"/>
      <c r="U3" s="81"/>
      <c r="V3" s="98" t="n">
        <f aca="false">P6</f>
        <v>44105.0796</v>
      </c>
      <c r="W3" s="99" t="n">
        <v>27065.5448439763</v>
      </c>
      <c r="X3" s="100" t="n">
        <f aca="false">W3-W1</f>
        <v>139.5888455643</v>
      </c>
      <c r="Y3" s="101" t="n">
        <v>0</v>
      </c>
      <c r="Z3" s="102" t="n">
        <f aca="false">Y3*100/$Y$39</f>
        <v>0</v>
      </c>
      <c r="AA3" s="102" t="n">
        <f aca="false">AB3*100/$AB$39</f>
        <v>0</v>
      </c>
      <c r="AB3" s="100" t="n">
        <v>0</v>
      </c>
      <c r="AC3" s="98" t="n">
        <f aca="false">V3</f>
        <v>44105.0796</v>
      </c>
      <c r="AD3" s="97" t="n">
        <v>3.00048782757204</v>
      </c>
      <c r="AE3" s="53" t="n">
        <f aca="false">(Z4-Z3)/(AC4-AC3)</f>
        <v>0.0310019841269778</v>
      </c>
      <c r="AG3" s="98" t="n">
        <f aca="false">AC3</f>
        <v>44105.0796</v>
      </c>
      <c r="AH3" s="53" t="n">
        <f aca="false">AE3</f>
        <v>0.0310019841269778</v>
      </c>
      <c r="AI3" s="81"/>
      <c r="AJ3" s="103" t="n">
        <v>44119</v>
      </c>
      <c r="AK3" s="54" t="n">
        <f aca="true">FORECAST($AJ3,OFFSET(AH$3,MATCH($AJ3,$AG$3:$AG$153,1)-1,0,2),OFFSET($AG$3,MATCH($AJ3,$AG$3:$AG$153,1)-1,0,2))</f>
        <v>0.0377491154155338</v>
      </c>
      <c r="AL3" s="54" t="n">
        <f aca="false">AK3</f>
        <v>0.0377491154155338</v>
      </c>
      <c r="AM3" s="55" t="n">
        <f aca="false">AL3*100/AL$367</f>
        <v>0.0351348542235127</v>
      </c>
      <c r="AN3" s="82"/>
      <c r="AO3" s="81"/>
      <c r="AP3" s="98" t="n">
        <f aca="false">Q42</f>
        <v>44099</v>
      </c>
      <c r="AQ3" s="96" t="n">
        <v>32090.7432842918</v>
      </c>
      <c r="AR3" s="100" t="n">
        <f aca="false">AQ3-AQ1</f>
        <v>105.277994340202</v>
      </c>
      <c r="AS3" s="101" t="n">
        <v>0</v>
      </c>
      <c r="AT3" s="102" t="n">
        <f aca="false">AS3*100/$AS$48</f>
        <v>0</v>
      </c>
      <c r="AU3" s="102" t="n">
        <f aca="false">AV3*100/$AV$48</f>
        <v>0</v>
      </c>
      <c r="AV3" s="100" t="n">
        <v>0</v>
      </c>
      <c r="AW3" s="98" t="n">
        <f aca="false">AP3</f>
        <v>44099</v>
      </c>
      <c r="AX3" s="97" t="n">
        <v>2.96227727374321</v>
      </c>
      <c r="AY3" s="53" t="n">
        <f aca="false">(AT4-AT3)/(AW4-AW3)</f>
        <v>0.0389863547758354</v>
      </c>
      <c r="BA3" s="98" t="n">
        <f aca="false">AW3</f>
        <v>44099</v>
      </c>
      <c r="BB3" s="53" t="n">
        <f aca="false">AY3</f>
        <v>0.0389863547758354</v>
      </c>
      <c r="BC3" s="81"/>
      <c r="BD3" s="103" t="n">
        <v>44119</v>
      </c>
      <c r="BE3" s="54" t="n">
        <f aca="true">FORECAST(BD3,OFFSET(BB$3,MATCH(BD3,BA$3:BA$153,1)-1,0,2),OFFSET(BA$3,MATCH(BD3,BA$3:BA$153,1)-1,0,2))</f>
        <v>0.0338753616685307</v>
      </c>
      <c r="BF3" s="54" t="n">
        <f aca="false">BE3</f>
        <v>0.0338753616685307</v>
      </c>
      <c r="BG3" s="55" t="n">
        <f aca="false">BF3*100/BF$367</f>
        <v>0.0307351549942318</v>
      </c>
      <c r="BH3" s="82"/>
      <c r="BI3" s="81"/>
      <c r="BJ3" s="98" t="n">
        <f aca="false">R87</f>
        <v>44104</v>
      </c>
      <c r="BK3" s="96" t="n">
        <f aca="false">M87</f>
        <v>36828.2530296</v>
      </c>
      <c r="BL3" s="100" t="n">
        <f aca="false">BK3-BK1</f>
        <v>105.277994340206</v>
      </c>
      <c r="BM3" s="101" t="n">
        <v>0</v>
      </c>
      <c r="BN3" s="102" t="n">
        <f aca="false">BM3*100/$BM$58</f>
        <v>0</v>
      </c>
      <c r="BO3" s="102" t="n">
        <f aca="false">BP3*100/$BP$58</f>
        <v>0</v>
      </c>
      <c r="BP3" s="100" t="n">
        <v>0</v>
      </c>
      <c r="BQ3" s="98" t="n">
        <f aca="false">BJ3</f>
        <v>44104</v>
      </c>
      <c r="BR3" s="97" t="n">
        <f aca="false">S87</f>
        <v>2.93120633558004</v>
      </c>
      <c r="BS3" s="53" t="n">
        <f aca="false">(BN4-BN3)/(BQ4-BQ3)</f>
        <v>0.291938480396339</v>
      </c>
      <c r="BU3" s="98" t="n">
        <f aca="false">BQ3</f>
        <v>44104</v>
      </c>
      <c r="BV3" s="53" t="n">
        <f aca="false">BS3</f>
        <v>0.291938480396339</v>
      </c>
      <c r="BW3" s="81"/>
      <c r="BX3" s="103" t="n">
        <v>44119</v>
      </c>
      <c r="BY3" s="54" t="n">
        <f aca="true">FORECAST(BX3,OFFSET(BV$3,MATCH(BX3,BU$3:BU$153,1)-1,0,2),OFFSET(BU$3,MATCH(BX3,BU$3:BU$153,1)-1,0,2))</f>
        <v>0.096319612124521</v>
      </c>
      <c r="BZ3" s="54" t="n">
        <f aca="false">BY3</f>
        <v>0.096319612124521</v>
      </c>
      <c r="CA3" s="55" t="n">
        <f aca="false">BZ3*100/BZ$367</f>
        <v>0.0952332507086033</v>
      </c>
      <c r="CB3" s="82"/>
      <c r="CC3" s="83"/>
      <c r="CD3" s="104" t="n">
        <v>0.858</v>
      </c>
      <c r="CE3" s="104" t="n">
        <v>0</v>
      </c>
      <c r="CF3" s="104" t="n">
        <f aca="false">CE3</f>
        <v>0</v>
      </c>
      <c r="CG3" s="105" t="n">
        <f aca="false">CF3*100/$CF$11</f>
        <v>0</v>
      </c>
      <c r="CH3" s="105" t="n">
        <f aca="false">CI3*100/$CI$11</f>
        <v>0</v>
      </c>
      <c r="CI3" s="106" t="n">
        <v>0</v>
      </c>
      <c r="CJ3" s="107" t="n">
        <v>44059</v>
      </c>
      <c r="CK3" s="105" t="n">
        <v>1.256</v>
      </c>
      <c r="CL3" s="59" t="n">
        <f aca="false">(CG4-CG3)/(CJ4-CJ3)</f>
        <v>0.118278689163995</v>
      </c>
      <c r="CN3" s="108" t="n">
        <v>44094</v>
      </c>
      <c r="CO3" s="109" t="n">
        <v>0.0842967244701349</v>
      </c>
      <c r="CQ3" s="110" t="n">
        <v>44119</v>
      </c>
      <c r="CR3" s="58" t="n">
        <f aca="true">FORECAST(CQ3,OFFSET(CO$3,MATCH(CQ3,CN$3:CN$153,1)-1,0,2),OFFSET(CN$3,MATCH(CQ3,CN$3:CN$153,1)-1,0,2))</f>
        <v>0.0982415727859437</v>
      </c>
      <c r="CS3" s="58" t="n">
        <f aca="false">CR3</f>
        <v>0.0982415727859437</v>
      </c>
      <c r="CT3" s="60" t="n">
        <f aca="false">CS3*100/CS$367</f>
        <v>0.0986885773816532</v>
      </c>
      <c r="CU3" s="82"/>
      <c r="CV3" s="83"/>
      <c r="CW3" s="104" t="n">
        <v>5.37</v>
      </c>
      <c r="CX3" s="104" t="n">
        <v>0</v>
      </c>
      <c r="CY3" s="104" t="n">
        <f aca="false">CX3</f>
        <v>0</v>
      </c>
      <c r="CZ3" s="105" t="n">
        <f aca="false">CY3*100/$CY$12</f>
        <v>0</v>
      </c>
      <c r="DA3" s="105" t="n">
        <f aca="false">DB3*100/$DB$11</f>
        <v>0</v>
      </c>
      <c r="DB3" s="106" t="n">
        <v>0</v>
      </c>
      <c r="DC3" s="107" t="n">
        <v>44059</v>
      </c>
      <c r="DD3" s="105" t="n">
        <v>2.005</v>
      </c>
      <c r="DE3" s="59" t="n">
        <f aca="false">(CZ4-CZ3)/(DC4-DC3)</f>
        <v>0.0659762510969507</v>
      </c>
      <c r="DG3" s="107"/>
      <c r="DH3" s="111"/>
      <c r="DJ3" s="110" t="n">
        <v>44119</v>
      </c>
      <c r="DK3" s="58" t="n">
        <f aca="true">FORECAST(DJ3,OFFSET(DH$3,MATCH(DJ3,DG$3:DG$153,1)-1,0,2),OFFSET(DG$3,MATCH(DJ3,DG$3:DG$153,1)-1,0,2))</f>
        <v>0.100606218706195</v>
      </c>
      <c r="DL3" s="58" t="n">
        <f aca="false">DK3</f>
        <v>0.100606218706195</v>
      </c>
      <c r="DM3" s="60" t="n">
        <f aca="false">DL3*100/DL$367</f>
        <v>0.0729250833493626</v>
      </c>
      <c r="DO3" s="83"/>
      <c r="DP3" s="104" t="n">
        <v>9.214</v>
      </c>
      <c r="DQ3" s="104" t="n">
        <v>0</v>
      </c>
      <c r="DR3" s="104" t="n">
        <f aca="false">DQ3</f>
        <v>0</v>
      </c>
      <c r="DS3" s="105" t="n">
        <f aca="false">DR3*100/$DR$17</f>
        <v>0</v>
      </c>
      <c r="DT3" s="105" t="n">
        <f aca="false">DU3*100/$DU$17</f>
        <v>0</v>
      </c>
      <c r="DU3" s="106" t="n">
        <v>0</v>
      </c>
      <c r="DV3" s="61" t="n">
        <v>44063</v>
      </c>
      <c r="DW3" s="105" t="n">
        <v>1.897</v>
      </c>
      <c r="DX3" s="59" t="n">
        <f aca="false">(DS4-DS3)/(DV4-DV3)</f>
        <v>0.0649659883943113</v>
      </c>
      <c r="DZ3" s="61" t="n">
        <v>44063</v>
      </c>
      <c r="EA3" s="59" t="n">
        <v>0.0649659883943112</v>
      </c>
      <c r="EC3" s="110" t="n">
        <v>44119</v>
      </c>
      <c r="ED3" s="58" t="n">
        <f aca="true">FORECAST(EC3,OFFSET(EA$3,MATCH(EC3,DZ$3:DZ$153,1)-1,0,2),OFFSET(DZ$3,MATCH(EC3,DZ$3:DZ$153,1)-1,0,2))</f>
        <v>0.120880505750799</v>
      </c>
      <c r="EE3" s="58" t="n">
        <f aca="false">ED3</f>
        <v>0.120880505750799</v>
      </c>
      <c r="EF3" s="60" t="n">
        <f aca="false">EE3*100/EE$367</f>
        <v>0.109750596697119</v>
      </c>
      <c r="EH3" s="86"/>
      <c r="EI3" s="112" t="n">
        <v>11.065</v>
      </c>
      <c r="EJ3" s="112" t="n">
        <v>0</v>
      </c>
      <c r="EK3" s="112" t="n">
        <f aca="false">EJ3</f>
        <v>0</v>
      </c>
      <c r="EL3" s="113" t="n">
        <f aca="false">EK3*100/EK$14</f>
        <v>0</v>
      </c>
      <c r="EM3" s="113" t="n">
        <f aca="false">EN3*100/EN$14</f>
        <v>0</v>
      </c>
      <c r="EN3" s="114" t="n">
        <v>0</v>
      </c>
      <c r="EO3" s="65" t="n">
        <v>44109</v>
      </c>
      <c r="EP3" s="113" t="n">
        <v>2.219</v>
      </c>
      <c r="EQ3" s="66" t="n">
        <f aca="false">(EL4-EL3)/(EO4-EO3)</f>
        <v>0.470120888228402</v>
      </c>
      <c r="ES3" s="65" t="n">
        <v>44109</v>
      </c>
      <c r="ET3" s="66" t="n">
        <v>0.470120888228402</v>
      </c>
      <c r="EV3" s="115" t="n">
        <v>44119</v>
      </c>
      <c r="EW3" s="63" t="n">
        <f aca="true">FORECAST(EV3,OFFSET(ET$3,MATCH(EV3,ES$3:ES$153,1)-1,0,2),OFFSET(ES$3,MATCH(EV3,ES$3:ES$153,1)-1,0,2))</f>
        <v>0.293643666831716</v>
      </c>
      <c r="EX3" s="63" t="n">
        <f aca="false">EW3</f>
        <v>0.293643666831716</v>
      </c>
      <c r="EY3" s="67" t="n">
        <f aca="false">EX3*100/EX$367</f>
        <v>0.261432805854008</v>
      </c>
      <c r="FA3" s="86"/>
      <c r="FB3" s="112" t="n">
        <v>13.952</v>
      </c>
      <c r="FC3" s="112" t="n">
        <v>0</v>
      </c>
      <c r="FD3" s="112" t="n">
        <f aca="false">FC3</f>
        <v>0</v>
      </c>
      <c r="FE3" s="113" t="n">
        <v>0</v>
      </c>
      <c r="FF3" s="113" t="n">
        <f aca="false">FG3*100/FG$14</f>
        <v>0</v>
      </c>
      <c r="FG3" s="114" t="n">
        <v>0</v>
      </c>
      <c r="FH3" s="65" t="n">
        <v>44079</v>
      </c>
      <c r="FI3" s="113" t="n">
        <v>1.573</v>
      </c>
      <c r="FJ3" s="66" t="n">
        <f aca="false">(FE4-FE3)/(FH4-FH3)</f>
        <v>0.421052631578948</v>
      </c>
      <c r="FL3" s="65" t="n">
        <v>44100</v>
      </c>
      <c r="FM3" s="66" t="n">
        <v>0.0794338788146837</v>
      </c>
      <c r="FO3" s="115" t="n">
        <v>44119</v>
      </c>
      <c r="FP3" s="63" t="n">
        <f aca="true">FORECAST(FO3,OFFSET(FM$3,MATCH(FO3,FL$3:FL$153,1)-1,0,2),OFFSET(FL$3,MATCH(FO3,FL$3:FL$153,1)-1,0,2))</f>
        <v>0.0836707288102267</v>
      </c>
      <c r="FQ3" s="63" t="n">
        <f aca="false">FP3</f>
        <v>0.0836707288102267</v>
      </c>
      <c r="FR3" s="67" t="n">
        <f aca="false">FQ3*100/FQ$367</f>
        <v>0.0830049787822525</v>
      </c>
      <c r="FT3" s="88"/>
      <c r="FU3" s="116" t="n">
        <v>7.251</v>
      </c>
      <c r="FV3" s="116" t="n">
        <v>0</v>
      </c>
      <c r="FW3" s="116" t="n">
        <f aca="false">FV3</f>
        <v>0</v>
      </c>
      <c r="FX3" s="117" t="n">
        <v>0</v>
      </c>
      <c r="FY3" s="117" t="n">
        <f aca="false">FZ3*100/FZ$14</f>
        <v>0</v>
      </c>
      <c r="FZ3" s="118" t="n">
        <v>0</v>
      </c>
      <c r="GA3" s="71" t="n">
        <v>44063</v>
      </c>
      <c r="GB3" s="117" t="n">
        <v>1.978</v>
      </c>
      <c r="GC3" s="72" t="n">
        <f aca="false">(FX4-FX3)/(GA4-GA3)</f>
        <v>0.399190877682903</v>
      </c>
      <c r="GE3" s="71" t="n">
        <v>44090</v>
      </c>
      <c r="GF3" s="72" t="n">
        <v>0.0612212018688578</v>
      </c>
      <c r="GH3" s="119" t="n">
        <v>44119</v>
      </c>
      <c r="GI3" s="69" t="n">
        <f aca="true">FORECAST(GH3,OFFSET(GF$3,MATCH(GH3,GE$3:GE$153,1)-1,0,2),OFFSET(GE$3,MATCH(GH3,GE$3:GE$153,1)-1,0,2))</f>
        <v>0.0743386586435545</v>
      </c>
      <c r="GJ3" s="69" t="n">
        <f aca="false">GI3</f>
        <v>0.0743386586435545</v>
      </c>
      <c r="GK3" s="73" t="n">
        <f aca="false">GJ3*100/GJ$367</f>
        <v>0.0578569362762986</v>
      </c>
      <c r="GM3" s="88"/>
      <c r="GN3" s="116" t="n">
        <v>9.32</v>
      </c>
      <c r="GO3" s="116" t="n">
        <v>0</v>
      </c>
      <c r="GP3" s="116" t="n">
        <f aca="false">GO3</f>
        <v>0</v>
      </c>
      <c r="GQ3" s="117" t="n">
        <v>0</v>
      </c>
      <c r="GR3" s="117" t="n">
        <f aca="false">GS3*100/GS$14</f>
        <v>0</v>
      </c>
      <c r="GS3" s="118" t="n">
        <v>0</v>
      </c>
      <c r="GT3" s="71" t="n">
        <v>44112</v>
      </c>
      <c r="GU3" s="117" t="n">
        <v>2.16</v>
      </c>
      <c r="GV3" s="72" t="n">
        <f aca="false">(GQ4-GQ3)/(GT4-GT3)</f>
        <v>0.248834904367264</v>
      </c>
      <c r="GX3" s="71" t="n">
        <v>44112</v>
      </c>
      <c r="GY3" s="72" t="n">
        <v>0.248834904367264</v>
      </c>
      <c r="HA3" s="119" t="n">
        <v>44119</v>
      </c>
      <c r="HB3" s="69" t="n">
        <f aca="true">FORECAST(HA3,OFFSET(GY$3,MATCH(HA3,GX$3:GX$153,1)-1,0,2),OFFSET(GX$3,MATCH(HA3,GX$3:GX$153,1)-1,0,2))</f>
        <v>0.213311217296794</v>
      </c>
      <c r="HC3" s="69" t="n">
        <f aca="false">HB3</f>
        <v>0.213311217296794</v>
      </c>
      <c r="HD3" s="73" t="n">
        <f aca="false">HC3*100/HC$367</f>
        <v>0.168451386061325</v>
      </c>
      <c r="HF3" s="88"/>
      <c r="HG3" s="116" t="n">
        <v>10.608</v>
      </c>
      <c r="HH3" s="116" t="n">
        <v>0</v>
      </c>
      <c r="HI3" s="116" t="n">
        <f aca="false">HH3</f>
        <v>0</v>
      </c>
      <c r="HJ3" s="117" t="n">
        <v>0</v>
      </c>
      <c r="HK3" s="117" t="n">
        <f aca="false">HL3*100/HL$14</f>
        <v>0</v>
      </c>
      <c r="HL3" s="118" t="n">
        <v>0</v>
      </c>
      <c r="HM3" s="71" t="n">
        <v>44108</v>
      </c>
      <c r="HN3" s="117" t="n">
        <v>1.652</v>
      </c>
      <c r="HO3" s="72" t="n">
        <f aca="false">(HJ4-HJ3)/(HM4-HM3)</f>
        <v>0.135523539256348</v>
      </c>
      <c r="HQ3" s="71" t="n">
        <v>44108</v>
      </c>
      <c r="HR3" s="72" t="n">
        <v>0.135523539256348</v>
      </c>
      <c r="HT3" s="119" t="n">
        <v>44119</v>
      </c>
      <c r="HU3" s="69" t="n">
        <f aca="true">FORECAST(HT3,OFFSET(HR$3,MATCH(HT3,HQ$3:HQ$153,1)-1,0,2),OFFSET(HQ$3,MATCH(HT3,HQ$3:HQ$153,1)-1,0,2))</f>
        <v>0.136408492702079</v>
      </c>
      <c r="HV3" s="69" t="n">
        <f aca="false">HU3</f>
        <v>0.136408492702079</v>
      </c>
      <c r="HW3" s="73" t="n">
        <f aca="false">HV3*100/HV$367</f>
        <v>0.137852825303271</v>
      </c>
    </row>
    <row r="4" customFormat="false" ht="13.8" hidden="false" customHeight="false" outlineLevel="0" collapsed="false">
      <c r="A4" s="42" t="n">
        <v>44058</v>
      </c>
      <c r="B4" s="43" t="n">
        <v>6.947798</v>
      </c>
      <c r="C4" s="44" t="n">
        <f aca="false">(20.6+4.34*($E$1-0.27)-B4)/4.34</f>
        <v>2.97566866359447</v>
      </c>
      <c r="E4" s="42" t="n">
        <v>44029</v>
      </c>
      <c r="F4" s="46" t="n">
        <f aca="true">FORECAST($E4,OFFSET(C$3,MATCH($E4,$A$3:$A$33,1)-1,0,2),OFFSET($A$3,MATCH($E4,$A$3:$A$33,1)-1,0,2))</f>
        <v>3.2319043132154</v>
      </c>
      <c r="H4" s="95" t="n">
        <v>44120</v>
      </c>
      <c r="M4" s="96" t="n">
        <v>26495.3449712713</v>
      </c>
      <c r="N4" s="81" t="n">
        <v>76</v>
      </c>
      <c r="O4" s="97" t="n">
        <v>2.54682844153851</v>
      </c>
      <c r="P4" s="98" t="n">
        <v>44058</v>
      </c>
      <c r="Q4" s="98"/>
      <c r="R4" s="98"/>
      <c r="S4" s="97" t="n">
        <v>2.8066915130312</v>
      </c>
      <c r="T4" s="81"/>
      <c r="U4" s="81"/>
      <c r="V4" s="98" t="n">
        <f aca="false">P7</f>
        <v>44194.6796</v>
      </c>
      <c r="W4" s="96" t="n">
        <v>27205.1336895406</v>
      </c>
      <c r="X4" s="100" t="n">
        <f aca="false">W4-W3</f>
        <v>139.5888455643</v>
      </c>
      <c r="Y4" s="100" t="n">
        <f aca="false">(X4/2)+(X3/2)+Y3</f>
        <v>139.5888455643</v>
      </c>
      <c r="Z4" s="102" t="n">
        <f aca="false">Y4*100/$Y$39</f>
        <v>2.77777777777739</v>
      </c>
      <c r="AA4" s="102" t="n">
        <f aca="false">AB4*100/$AB$39</f>
        <v>24.9637524086135</v>
      </c>
      <c r="AB4" s="100" t="n">
        <f aca="false">AC4-AC$3</f>
        <v>89.6000000000058</v>
      </c>
      <c r="AC4" s="98" t="n">
        <f aca="false">V4</f>
        <v>44194.6796</v>
      </c>
      <c r="AD4" s="97" t="n">
        <v>3.45111114374911</v>
      </c>
      <c r="AE4" s="53" t="n">
        <f aca="false">(Z5-Z4)/(AC5-AC4)</f>
        <v>0.074430546772774</v>
      </c>
      <c r="AG4" s="98" t="n">
        <f aca="false">AC4</f>
        <v>44194.6796</v>
      </c>
      <c r="AH4" s="53" t="n">
        <f aca="false">AE4</f>
        <v>0.074430546772774</v>
      </c>
      <c r="AI4" s="81"/>
      <c r="AJ4" s="103" t="n">
        <v>44120</v>
      </c>
      <c r="AK4" s="54" t="n">
        <f aca="true">FORECAST($AJ4,OFFSET(AH$3,MATCH($AJ4,$AG$3:$AG$153,1)-1,0,2),OFFSET($AG$3,MATCH($AJ4,$AG$3:$AG$153,1)-1,0,2))</f>
        <v>0.0382338091950628</v>
      </c>
      <c r="AL4" s="54" t="n">
        <f aca="false">AK4+AL3</f>
        <v>0.0759829246105966</v>
      </c>
      <c r="AM4" s="55" t="n">
        <f aca="false">AL4*100/AL$367</f>
        <v>0.0707208354495879</v>
      </c>
      <c r="AN4" s="82"/>
      <c r="AO4" s="81"/>
      <c r="AP4" s="98" t="n">
        <f aca="false">Q43</f>
        <v>44156</v>
      </c>
      <c r="AQ4" s="96" t="n">
        <v>32196.021278632</v>
      </c>
      <c r="AR4" s="100" t="n">
        <f aca="false">AQ4-AQ3</f>
        <v>105.277994340202</v>
      </c>
      <c r="AS4" s="100" t="n">
        <f aca="false">(AR4/2)+(AR3/2)+AS3</f>
        <v>105.277994340202</v>
      </c>
      <c r="AT4" s="102" t="n">
        <f aca="false">AS4*100/$AS$48</f>
        <v>2.22222222222262</v>
      </c>
      <c r="AU4" s="102" t="n">
        <f aca="false">AV4*100/$AV$48</f>
        <v>15.4054054054054</v>
      </c>
      <c r="AV4" s="100" t="n">
        <f aca="false">AW4-AW$3</f>
        <v>57</v>
      </c>
      <c r="AW4" s="98" t="n">
        <f aca="false">AP4</f>
        <v>44156</v>
      </c>
      <c r="AX4" s="97" t="n">
        <v>3.30799967888057</v>
      </c>
      <c r="AY4" s="53" t="n">
        <f aca="false">(AT5-AT4)/(AW5-AW4)</f>
        <v>0.0244200244200169</v>
      </c>
      <c r="BA4" s="98" t="n">
        <f aca="false">AW4</f>
        <v>44156</v>
      </c>
      <c r="BB4" s="53" t="n">
        <f aca="false">AY4</f>
        <v>0.0244200244200169</v>
      </c>
      <c r="BC4" s="81"/>
      <c r="BD4" s="103" t="n">
        <v>44120</v>
      </c>
      <c r="BE4" s="54" t="n">
        <f aca="true">FORECAST(BD4,OFFSET(BB$3,MATCH(BD4,BA$3:BA$153,1)-1,0,2),OFFSET(BA$3,MATCH(BD4,BA$3:BA$153,1)-1,0,2))</f>
        <v>0.0336198120131654</v>
      </c>
      <c r="BF4" s="54" t="n">
        <f aca="false">BE4+BF3</f>
        <v>0.0674951736816961</v>
      </c>
      <c r="BG4" s="55" t="n">
        <f aca="false">BF4*100/BF$367</f>
        <v>0.0612384494892835</v>
      </c>
      <c r="BH4" s="82"/>
      <c r="BI4" s="81"/>
      <c r="BJ4" s="98" t="n">
        <f aca="false">R88</f>
        <v>44114</v>
      </c>
      <c r="BK4" s="96" t="n">
        <f aca="false">M88</f>
        <v>36933.5310239402</v>
      </c>
      <c r="BL4" s="100" t="n">
        <f aca="false">BK4-BK3</f>
        <v>105.277994340206</v>
      </c>
      <c r="BM4" s="100" t="n">
        <f aca="false">(BL4/2)+(BL3/2)+BM3</f>
        <v>105.277994340206</v>
      </c>
      <c r="BN4" s="102" t="n">
        <f aca="false">BM4*100/$BM$58</f>
        <v>2.91938480396339</v>
      </c>
      <c r="BO4" s="102" t="n">
        <f aca="false">BP4*100/$BP$58</f>
        <v>2.7027027027027</v>
      </c>
      <c r="BP4" s="100" t="n">
        <f aca="false">BQ4-BQ$3</f>
        <v>10</v>
      </c>
      <c r="BQ4" s="98" t="n">
        <f aca="false">BJ4</f>
        <v>44114</v>
      </c>
      <c r="BR4" s="97" t="n">
        <f aca="false">S88</f>
        <v>3.10817468633916</v>
      </c>
      <c r="BS4" s="53" t="n">
        <f aca="false">(BN5-BN4)/(BQ5-BQ4)</f>
        <v>0.107079271263014</v>
      </c>
      <c r="BU4" s="98" t="n">
        <f aca="false">BQ4</f>
        <v>44114</v>
      </c>
      <c r="BV4" s="53" t="n">
        <f aca="false">BS4</f>
        <v>0.107079271263014</v>
      </c>
      <c r="BW4" s="81"/>
      <c r="BX4" s="103" t="n">
        <v>44120</v>
      </c>
      <c r="BY4" s="54" t="n">
        <f aca="true">FORECAST(BX4,OFFSET(BV$3,MATCH(BX4,BU$3:BU$153,1)-1,0,2),OFFSET(BU$3,MATCH(BX4,BU$3:BU$153,1)-1,0,2))</f>
        <v>0.0941676802968224</v>
      </c>
      <c r="BZ4" s="54" t="n">
        <f aca="false">BY4+BZ3</f>
        <v>0.190487292421343</v>
      </c>
      <c r="CA4" s="55" t="n">
        <f aca="false">BZ4*100/BZ$367</f>
        <v>0.18833884061444</v>
      </c>
      <c r="CB4" s="82"/>
      <c r="CC4" s="83"/>
      <c r="CD4" s="104" t="n">
        <v>2.071</v>
      </c>
      <c r="CE4" s="104" t="n">
        <f aca="false">CD4-CD3</f>
        <v>1.213</v>
      </c>
      <c r="CF4" s="104" t="n">
        <f aca="false">CE4+CF3</f>
        <v>1.213</v>
      </c>
      <c r="CG4" s="105" t="n">
        <f aca="false">CF4*100/$CF$11</f>
        <v>29.2148362235068</v>
      </c>
      <c r="CH4" s="105" t="n">
        <f aca="false">CI4*100/$CI$11</f>
        <v>65.5172413793104</v>
      </c>
      <c r="CI4" s="106" t="n">
        <f aca="false">CJ4-$CJ$3</f>
        <v>247</v>
      </c>
      <c r="CJ4" s="107" t="n">
        <v>44306</v>
      </c>
      <c r="CK4" s="105" t="n">
        <v>2.807</v>
      </c>
      <c r="CL4" s="59" t="n">
        <f aca="false">(CG5-CG4)/(CJ5-CJ4)</f>
        <v>0.294178364987613</v>
      </c>
      <c r="CN4" s="108" t="n">
        <v>44306</v>
      </c>
      <c r="CO4" s="109" t="n">
        <v>0.202549038188193</v>
      </c>
      <c r="CQ4" s="110" t="n">
        <v>44120</v>
      </c>
      <c r="CR4" s="58" t="n">
        <f aca="true">FORECAST(CQ4,OFFSET(CO$3,MATCH(CQ4,CN$3:CN$153,1)-1,0,2),OFFSET(CN$3,MATCH(CQ4,CN$3:CN$153,1)-1,0,2))</f>
        <v>0.098799366718576</v>
      </c>
      <c r="CS4" s="58" t="n">
        <f aca="false">CR4+CS3</f>
        <v>0.19704093950452</v>
      </c>
      <c r="CT4" s="60" t="n">
        <f aca="false">CS4*100/CS$367</f>
        <v>0.197937486689217</v>
      </c>
      <c r="CU4" s="82"/>
      <c r="CV4" s="83"/>
      <c r="CW4" s="104" t="n">
        <v>5.888</v>
      </c>
      <c r="CX4" s="104" t="n">
        <f aca="false">CW4-CW3</f>
        <v>0.518</v>
      </c>
      <c r="CY4" s="104" t="n">
        <f aca="false">CX4+CY3</f>
        <v>0.518</v>
      </c>
      <c r="CZ4" s="105" t="n">
        <f aca="false">CY4*100/$CY$12</f>
        <v>13.9209889814566</v>
      </c>
      <c r="DA4" s="105" t="n">
        <f aca="false">DB4*100/$DB$11</f>
        <v>58.7743732590529</v>
      </c>
      <c r="DB4" s="106" t="n">
        <f aca="false">DC4-$CJ$3</f>
        <v>211</v>
      </c>
      <c r="DC4" s="107" t="n">
        <v>44270</v>
      </c>
      <c r="DD4" s="105" t="n">
        <v>3.001</v>
      </c>
      <c r="DE4" s="59" t="n">
        <f aca="false">(CZ5-CZ4)/(DC5-DC4)</f>
        <v>0.187758303856127</v>
      </c>
      <c r="DG4" s="120" t="n">
        <v>44059</v>
      </c>
      <c r="DH4" s="111" t="n">
        <v>0.0659762510969507</v>
      </c>
      <c r="DJ4" s="110" t="n">
        <v>44120</v>
      </c>
      <c r="DK4" s="58" t="n">
        <f aca="true">FORECAST(DJ4,OFFSET(DH$3,MATCH(DJ4,DG$3:DG$153,1)-1,0,2),OFFSET(DG$3,MATCH(DJ4,DG$3:DG$153,1)-1,0,2))</f>
        <v>0.101183384833016</v>
      </c>
      <c r="DL4" s="58" t="n">
        <f aca="false">DK4+DL3</f>
        <v>0.201789603539211</v>
      </c>
      <c r="DM4" s="60" t="n">
        <f aca="false">DL4*100/DL$367</f>
        <v>0.14626852938491</v>
      </c>
      <c r="DO4" s="83"/>
      <c r="DP4" s="104" t="n">
        <v>9.656</v>
      </c>
      <c r="DQ4" s="104" t="n">
        <f aca="false">DP4-DP3</f>
        <v>0.442</v>
      </c>
      <c r="DR4" s="104" t="n">
        <f aca="false">DQ4+DR3</f>
        <v>0.442</v>
      </c>
      <c r="DS4" s="105" t="n">
        <f aca="false">DR4*100/$DR$17</f>
        <v>9.61496628235807</v>
      </c>
      <c r="DT4" s="105" t="n">
        <f aca="false">DU4*100/$DU$17</f>
        <v>38.1443298969072</v>
      </c>
      <c r="DU4" s="106" t="n">
        <f aca="false">DV4-$DV$3</f>
        <v>148</v>
      </c>
      <c r="DV4" s="61" t="n">
        <v>44211</v>
      </c>
      <c r="DW4" s="105" t="n">
        <v>2.528</v>
      </c>
      <c r="DX4" s="59" t="n">
        <f aca="false">(DS5-DS4)/(DV5-DV4)</f>
        <v>0.212740069979316</v>
      </c>
      <c r="DZ4" s="61" t="n">
        <v>44211</v>
      </c>
      <c r="EA4" s="59" t="n">
        <v>0.212740069979316</v>
      </c>
      <c r="EC4" s="110" t="n">
        <v>44120</v>
      </c>
      <c r="ED4" s="58" t="n">
        <f aca="true">FORECAST(EC4,OFFSET(EA$3,MATCH(EC4,DZ$3:DZ$153,1)-1,0,2),OFFSET(DZ$3,MATCH(EC4,DZ$3:DZ$153,1)-1,0,2))</f>
        <v>0.121878979275023</v>
      </c>
      <c r="EE4" s="58" t="n">
        <f aca="false">ED4+EE3</f>
        <v>0.242759485025822</v>
      </c>
      <c r="EF4" s="60" t="n">
        <f aca="false">EE4*100/EE$367</f>
        <v>0.220407733819338</v>
      </c>
      <c r="EH4" s="86"/>
      <c r="EI4" s="112" t="n">
        <v>11.394</v>
      </c>
      <c r="EJ4" s="112" t="n">
        <f aca="false">EI4-EI3</f>
        <v>0.329000000000001</v>
      </c>
      <c r="EK4" s="112" t="n">
        <f aca="false">EJ4+EK3</f>
        <v>0.329000000000001</v>
      </c>
      <c r="EL4" s="113" t="n">
        <f aca="false">EK4*100/EK$14</f>
        <v>10.3426595410249</v>
      </c>
      <c r="EM4" s="113" t="n">
        <f aca="false">EN4*100/EN$14</f>
        <v>6.17977528089888</v>
      </c>
      <c r="EN4" s="114" t="n">
        <f aca="false">EO4-EO$3</f>
        <v>22</v>
      </c>
      <c r="EO4" s="65" t="n">
        <v>44131</v>
      </c>
      <c r="EP4" s="113" t="n">
        <v>2.468</v>
      </c>
      <c r="EQ4" s="66" t="n">
        <f aca="false">(EL5-EL4)/(EO5-EO4)</f>
        <v>0.0818710011556929</v>
      </c>
      <c r="ES4" s="65" t="n">
        <v>44131</v>
      </c>
      <c r="ET4" s="66" t="n">
        <v>0.0818710011556929</v>
      </c>
      <c r="EV4" s="115" t="n">
        <v>44120</v>
      </c>
      <c r="EW4" s="63" t="n">
        <f aca="true">FORECAST(EV4,OFFSET(ET$3,MATCH(EV4,ES$3:ES$153,1)-1,0,2),OFFSET(ES$3,MATCH(EV4,ES$3:ES$153,1)-1,0,2))</f>
        <v>0.275995944692047</v>
      </c>
      <c r="EX4" s="63" t="n">
        <f aca="false">EW4+EX3</f>
        <v>0.569639611523763</v>
      </c>
      <c r="EY4" s="67" t="n">
        <f aca="false">EX4*100/EX$367</f>
        <v>0.507153733547369</v>
      </c>
      <c r="FA4" s="86"/>
      <c r="FB4" s="112" t="n">
        <v>14.246</v>
      </c>
      <c r="FC4" s="112" t="n">
        <f aca="false">FB4-FB3</f>
        <v>0.294</v>
      </c>
      <c r="FD4" s="112" t="n">
        <f aca="false">FC4+FD3</f>
        <v>0.294</v>
      </c>
      <c r="FE4" s="113" t="n">
        <f aca="false">FD4*100/FD$14</f>
        <v>8.84210526315791</v>
      </c>
      <c r="FF4" s="113" t="n">
        <f aca="false">FG4*100/FG$14</f>
        <v>5.44041450777202</v>
      </c>
      <c r="FG4" s="114" t="n">
        <f aca="false">FH4-FH$3</f>
        <v>21</v>
      </c>
      <c r="FH4" s="65" t="n">
        <v>44100</v>
      </c>
      <c r="FI4" s="113" t="n">
        <v>1.975</v>
      </c>
      <c r="FJ4" s="66" t="n">
        <f aca="false">(FE5-FE4)/(FH5-FH4)</f>
        <v>0.0794338788146837</v>
      </c>
      <c r="FL4" s="65" t="n">
        <v>44270</v>
      </c>
      <c r="FM4" s="66" t="n">
        <v>0.117342536669542</v>
      </c>
      <c r="FO4" s="115" t="n">
        <v>44120</v>
      </c>
      <c r="FP4" s="63" t="n">
        <f aca="true">FORECAST(FO4,OFFSET(FM$3,MATCH(FO4,FL$3:FL$153,1)-1,0,2),OFFSET(FL$3,MATCH(FO4,FL$3:FL$153,1)-1,0,2))</f>
        <v>0.0838937209152553</v>
      </c>
      <c r="FQ4" s="63" t="n">
        <f aca="false">FP4+FQ3</f>
        <v>0.167564449725482</v>
      </c>
      <c r="FR4" s="67" t="n">
        <f aca="false">FQ4*100/FQ$367</f>
        <v>0.166231175369222</v>
      </c>
      <c r="FT4" s="88"/>
      <c r="FU4" s="116" t="n">
        <v>7.474</v>
      </c>
      <c r="FV4" s="116" t="n">
        <f aca="false">FU4-FU3</f>
        <v>0.223</v>
      </c>
      <c r="FW4" s="116" t="n">
        <f aca="false">FV4+FW3</f>
        <v>0.223</v>
      </c>
      <c r="FX4" s="117" t="n">
        <f aca="false">FW4*100/FW$14</f>
        <v>10.7781536974384</v>
      </c>
      <c r="FY4" s="117" t="n">
        <f aca="false">FZ4*100/FZ$14</f>
        <v>6.92307692307692</v>
      </c>
      <c r="FZ4" s="118" t="n">
        <f aca="false">GA4-GA$3</f>
        <v>27</v>
      </c>
      <c r="GA4" s="71" t="n">
        <v>44090</v>
      </c>
      <c r="GB4" s="117" t="n">
        <v>2.174</v>
      </c>
      <c r="GC4" s="72" t="n">
        <f aca="false">(FX5-FX4)/(GA5-GA4)</f>
        <v>0.0612212018688577</v>
      </c>
      <c r="GE4" s="71" t="n">
        <v>44270</v>
      </c>
      <c r="GF4" s="72" t="n">
        <v>0.142639899091113</v>
      </c>
      <c r="GH4" s="119" t="n">
        <v>44120</v>
      </c>
      <c r="GI4" s="69" t="n">
        <f aca="true">FORECAST(GH4,OFFSET(GF$3,MATCH(GH4,GE$3:GE$153,1)-1,0,2),OFFSET(GE$3,MATCH(GH4,GE$3:GE$153,1)-1,0,2))</f>
        <v>0.0747909847392337</v>
      </c>
      <c r="GJ4" s="69" t="n">
        <f aca="false">GI4+GJ3</f>
        <v>0.149129643382788</v>
      </c>
      <c r="GK4" s="73" t="n">
        <f aca="false">GJ4*100/GJ$367</f>
        <v>0.116065912831119</v>
      </c>
      <c r="GM4" s="88"/>
      <c r="GN4" s="116" t="n">
        <v>9.438</v>
      </c>
      <c r="GO4" s="116" t="n">
        <f aca="false">GN4-GN3</f>
        <v>0.118</v>
      </c>
      <c r="GP4" s="116" t="n">
        <f aca="false">GO4+GP3</f>
        <v>0.118</v>
      </c>
      <c r="GQ4" s="117" t="n">
        <f aca="false">GP4*100/GP$14</f>
        <v>8.21155184411972</v>
      </c>
      <c r="GR4" s="117" t="n">
        <f aca="false">GS4*100/GS$14</f>
        <v>8.63874345549738</v>
      </c>
      <c r="GS4" s="118" t="n">
        <f aca="false">GT4-GT$3</f>
        <v>33</v>
      </c>
      <c r="GT4" s="71" t="n">
        <v>44145</v>
      </c>
      <c r="GU4" s="117" t="n">
        <v>2.449</v>
      </c>
      <c r="GV4" s="72" t="n">
        <f aca="false">(GQ5-GQ4)/(GT5-GT4)</f>
        <v>0.0813660938921896</v>
      </c>
      <c r="GX4" s="71" t="n">
        <v>44145</v>
      </c>
      <c r="GY4" s="72" t="n">
        <v>0.0813660938921896</v>
      </c>
      <c r="HA4" s="119" t="n">
        <v>44120</v>
      </c>
      <c r="HB4" s="69" t="n">
        <f aca="true">FORECAST(HA4,OFFSET(GY$3,MATCH(HA4,GX$3:GX$153,1)-1,0,2),OFFSET(GX$3,MATCH(HA4,GX$3:GX$153,1)-1,0,2))</f>
        <v>0.208236404858155</v>
      </c>
      <c r="HC4" s="69" t="n">
        <f aca="false">HB4+HC3</f>
        <v>0.421547622154949</v>
      </c>
      <c r="HD4" s="73" t="n">
        <f aca="false">HC4*100/HC$367</f>
        <v>0.332895204212611</v>
      </c>
      <c r="HF4" s="88"/>
      <c r="HG4" s="116" t="n">
        <v>10.757</v>
      </c>
      <c r="HH4" s="116" t="n">
        <f aca="false">HG4-HG3</f>
        <v>0.148999999999999</v>
      </c>
      <c r="HI4" s="116" t="n">
        <f aca="false">HH4+HI3</f>
        <v>0.148999999999999</v>
      </c>
      <c r="HJ4" s="117" t="n">
        <f aca="false">HI4*100/HI$14</f>
        <v>9.75769482645705</v>
      </c>
      <c r="HK4" s="117" t="n">
        <f aca="false">HL4*100/HL$14</f>
        <v>12.1621621621622</v>
      </c>
      <c r="HL4" s="118" t="n">
        <f aca="false">HM4-HM$3</f>
        <v>72</v>
      </c>
      <c r="HM4" s="71" t="n">
        <v>44180</v>
      </c>
      <c r="HN4" s="117" t="n">
        <v>2.423</v>
      </c>
      <c r="HO4" s="72" t="n">
        <f aca="false">(HJ5-HJ4)/(HM5-HM4)</f>
        <v>0.141315961810223</v>
      </c>
      <c r="HQ4" s="71" t="n">
        <v>44180</v>
      </c>
      <c r="HR4" s="72" t="n">
        <v>0.141315961810223</v>
      </c>
      <c r="HT4" s="119" t="n">
        <v>44120</v>
      </c>
      <c r="HU4" s="69" t="n">
        <f aca="true">FORECAST(HT4,OFFSET(HR$3,MATCH(HT4,HQ$3:HQ$153,1)-1,0,2),OFFSET(HQ$3,MATCH(HT4,HQ$3:HQ$153,1)-1,0,2))</f>
        <v>0.136488943015327</v>
      </c>
      <c r="HV4" s="69" t="n">
        <f aca="false">HU4+HV3</f>
        <v>0.272897435717406</v>
      </c>
      <c r="HW4" s="73" t="n">
        <f aca="false">HV4*100/HV$367</f>
        <v>0.275786952750992</v>
      </c>
    </row>
    <row r="5" customFormat="false" ht="13.8" hidden="false" customHeight="false" outlineLevel="0" collapsed="false">
      <c r="A5" s="42" t="n">
        <v>44089</v>
      </c>
      <c r="B5" s="43" t="n">
        <v>5.6597953</v>
      </c>
      <c r="C5" s="44" t="n">
        <f aca="false">(20.6+4.34*($E$1-0.27)-B5)/4.34</f>
        <v>3.27244347926267</v>
      </c>
      <c r="E5" s="42" t="n">
        <v>44030</v>
      </c>
      <c r="F5" s="46" t="n">
        <f aca="true">FORECAST($E5,OFFSET(C$3,MATCH($E5,$A$3:$A$33,1)-1,0,2),OFFSET($A$3,MATCH($E5,$A$3:$A$33,1)-1,0,2))</f>
        <v>3.22306860115951</v>
      </c>
      <c r="H5" s="95" t="n">
        <v>44121</v>
      </c>
      <c r="M5" s="96" t="n">
        <v>26780.4449076238</v>
      </c>
      <c r="N5" s="81" t="n">
        <v>77</v>
      </c>
      <c r="O5" s="97" t="n">
        <v>2.45559540968471</v>
      </c>
      <c r="P5" s="98" t="n">
        <v>44093.1796</v>
      </c>
      <c r="Q5" s="98"/>
      <c r="R5" s="98"/>
      <c r="S5" s="97" t="n">
        <v>2.91404622258994</v>
      </c>
      <c r="T5" s="81"/>
      <c r="U5" s="81"/>
      <c r="V5" s="98" t="n">
        <f aca="false">P8</f>
        <v>44232</v>
      </c>
      <c r="W5" s="96" t="n">
        <v>27344.722535105</v>
      </c>
      <c r="X5" s="100" t="n">
        <f aca="false">W5-W4</f>
        <v>139.588845564402</v>
      </c>
      <c r="Y5" s="100" t="n">
        <f aca="false">(X5/2)+(X4/2)+Y4</f>
        <v>279.177691128651</v>
      </c>
      <c r="Z5" s="102" t="n">
        <f aca="false">Y5*100/$Y$39</f>
        <v>5.55555555555579</v>
      </c>
      <c r="AA5" s="102" t="n">
        <f aca="false">AB5*100/$AB$39</f>
        <v>35.3617125134157</v>
      </c>
      <c r="AB5" s="100" t="n">
        <f aca="false">AC5-AC$3</f>
        <v>126.920400000003</v>
      </c>
      <c r="AC5" s="98" t="n">
        <f aca="false">V5</f>
        <v>44232</v>
      </c>
      <c r="AD5" s="97" t="n">
        <v>3.33382272572501</v>
      </c>
      <c r="AE5" s="53" t="n">
        <f aca="false">(Z6-Z5)/(AC6-AC5)</f>
        <v>0.115740740740767</v>
      </c>
      <c r="AG5" s="98" t="n">
        <f aca="false">AC5</f>
        <v>44232</v>
      </c>
      <c r="AH5" s="53" t="n">
        <f aca="false">AE5</f>
        <v>0.115740740740767</v>
      </c>
      <c r="AI5" s="81"/>
      <c r="AJ5" s="103" t="n">
        <v>44121</v>
      </c>
      <c r="AK5" s="54" t="n">
        <f aca="true">FORECAST($AJ5,OFFSET(AH$3,MATCH($AJ5,$AG$3:$AG$153,1)-1,0,2),OFFSET($AG$3,MATCH($AJ5,$AG$3:$AG$153,1)-1,0,2))</f>
        <v>0.0387185029745917</v>
      </c>
      <c r="AL5" s="54" t="n">
        <f aca="false">AK5+AL4</f>
        <v>0.114701427585188</v>
      </c>
      <c r="AM5" s="55" t="n">
        <f aca="false">AL5*100/AL$367</f>
        <v>0.106757943678225</v>
      </c>
      <c r="AN5" s="82"/>
      <c r="AO5" s="81"/>
      <c r="AP5" s="98" t="n">
        <f aca="false">Q44</f>
        <v>44247</v>
      </c>
      <c r="AQ5" s="96" t="n">
        <v>32301.2992729721</v>
      </c>
      <c r="AR5" s="100" t="n">
        <f aca="false">AQ5-AQ4</f>
        <v>105.2779943401</v>
      </c>
      <c r="AS5" s="100" t="n">
        <f aca="false">(AR5/2)+(AR4/2)+AS4</f>
        <v>210.555988680353</v>
      </c>
      <c r="AT5" s="102" t="n">
        <f aca="false">AS5*100/$AS$48</f>
        <v>4.44444444444416</v>
      </c>
      <c r="AU5" s="102" t="n">
        <f aca="false">AV5*100/$AV$48</f>
        <v>40</v>
      </c>
      <c r="AV5" s="100" t="n">
        <f aca="false">AW5-AW$3</f>
        <v>148</v>
      </c>
      <c r="AW5" s="98" t="n">
        <f aca="false">AP5</f>
        <v>44247</v>
      </c>
      <c r="AX5" s="97" t="n">
        <v>3.52155190003802</v>
      </c>
      <c r="AY5" s="53" t="n">
        <f aca="false">(AT6-AT5)/(AW6-AW5)</f>
        <v>0.0793650793650536</v>
      </c>
      <c r="BA5" s="98" t="n">
        <f aca="false">AW5</f>
        <v>44247</v>
      </c>
      <c r="BB5" s="53" t="n">
        <f aca="false">AY5</f>
        <v>0.0793650793650536</v>
      </c>
      <c r="BC5" s="81"/>
      <c r="BD5" s="103" t="n">
        <v>44121</v>
      </c>
      <c r="BE5" s="54" t="n">
        <f aca="true">FORECAST(BD5,OFFSET(BB$3,MATCH(BD5,BA$3:BA$153,1)-1,0,2),OFFSET(BA$3,MATCH(BD5,BA$3:BA$153,1)-1,0,2))</f>
        <v>0.0333642623578002</v>
      </c>
      <c r="BF5" s="54" t="n">
        <f aca="false">BE5+BF4</f>
        <v>0.100859436039496</v>
      </c>
      <c r="BG5" s="55" t="n">
        <f aca="false">BF5*100/BF$367</f>
        <v>0.0915098834851551</v>
      </c>
      <c r="BH5" s="82"/>
      <c r="BI5" s="81"/>
      <c r="BJ5" s="98" t="n">
        <f aca="false">R89</f>
        <v>44136</v>
      </c>
      <c r="BK5" s="96" t="n">
        <f aca="false">M89</f>
        <v>36998.1573188673</v>
      </c>
      <c r="BL5" s="100" t="n">
        <f aca="false">BK5-BK4</f>
        <v>64.6262949270968</v>
      </c>
      <c r="BM5" s="100" t="n">
        <f aca="false">(BL5/2)+(BL4/2)+BM4</f>
        <v>190.230138973857</v>
      </c>
      <c r="BN5" s="102" t="n">
        <f aca="false">BM5*100/$BM$58</f>
        <v>5.2751287717497</v>
      </c>
      <c r="BO5" s="102" t="n">
        <f aca="false">BP5*100/$BP$58</f>
        <v>8.64864864864865</v>
      </c>
      <c r="BP5" s="100" t="n">
        <f aca="false">BQ5-BQ$3</f>
        <v>32</v>
      </c>
      <c r="BQ5" s="98" t="n">
        <f aca="false">BJ5</f>
        <v>44136</v>
      </c>
      <c r="BR5" s="97" t="n">
        <f aca="false">S89</f>
        <v>3.16869671106165</v>
      </c>
      <c r="BS5" s="53" t="n">
        <f aca="false">(BN6-BN5)/(BQ6-BQ5)</f>
        <v>0.0597367710536447</v>
      </c>
      <c r="BU5" s="98" t="n">
        <f aca="false">BQ5</f>
        <v>44136</v>
      </c>
      <c r="BV5" s="53" t="n">
        <f aca="false">BS5</f>
        <v>0.0597367710536447</v>
      </c>
      <c r="BW5" s="81"/>
      <c r="BX5" s="103" t="n">
        <v>44121</v>
      </c>
      <c r="BY5" s="54" t="n">
        <f aca="true">FORECAST(BX5,OFFSET(BV$3,MATCH(BX5,BU$3:BU$153,1)-1,0,2),OFFSET(BU$3,MATCH(BX5,BU$3:BU$153,1)-1,0,2))</f>
        <v>0.0920157484691238</v>
      </c>
      <c r="BZ5" s="54" t="n">
        <f aca="false">BY5+BZ4</f>
        <v>0.282503040890467</v>
      </c>
      <c r="CA5" s="55" t="n">
        <f aca="false">BZ5*100/BZ$367</f>
        <v>0.27931676971751</v>
      </c>
      <c r="CB5" s="82"/>
      <c r="CC5" s="83"/>
      <c r="CD5" s="104" t="n">
        <v>2.584</v>
      </c>
      <c r="CE5" s="104" t="n">
        <f aca="false">CD5-CD4</f>
        <v>0.513</v>
      </c>
      <c r="CF5" s="104" t="n">
        <f aca="false">CE5+CF4</f>
        <v>1.726</v>
      </c>
      <c r="CG5" s="105" t="n">
        <f aca="false">CF5*100/$CF$11</f>
        <v>41.5703275529865</v>
      </c>
      <c r="CH5" s="105" t="n">
        <f aca="false">CI5*100/$CI$11</f>
        <v>76.657824933687</v>
      </c>
      <c r="CI5" s="106" t="n">
        <f aca="false">CJ5-$CJ$3</f>
        <v>289</v>
      </c>
      <c r="CJ5" s="107" t="n">
        <v>44348</v>
      </c>
      <c r="CK5" s="105" t="n">
        <v>2.443</v>
      </c>
      <c r="CL5" s="59" t="n">
        <f aca="false">(CG6-CG5)/(CJ6-CJ5)</f>
        <v>0.450005070479667</v>
      </c>
      <c r="CN5" s="107" t="n">
        <v>44348</v>
      </c>
      <c r="CO5" s="104" t="n">
        <v>0.275809559326248</v>
      </c>
      <c r="CQ5" s="110" t="n">
        <v>44121</v>
      </c>
      <c r="CR5" s="58" t="n">
        <f aca="true">FORECAST(CQ5,OFFSET(CO$3,MATCH(CQ5,CN$3:CN$153,1)-1,0,2),OFFSET(CN$3,MATCH(CQ5,CN$3:CN$153,1)-1,0,2))</f>
        <v>0.0993571606512083</v>
      </c>
      <c r="CS5" s="58" t="n">
        <f aca="false">CR5+CS4</f>
        <v>0.296398100155728</v>
      </c>
      <c r="CT5" s="60" t="n">
        <f aca="false">CS5*100/CS$367</f>
        <v>0.29774672792269</v>
      </c>
      <c r="CU5" s="82"/>
      <c r="CV5" s="83"/>
      <c r="CW5" s="104" t="n">
        <v>6.405</v>
      </c>
      <c r="CX5" s="104" t="n">
        <f aca="false">CW5-CW4</f>
        <v>0.517</v>
      </c>
      <c r="CY5" s="104" t="n">
        <f aca="false">CX5+CY4</f>
        <v>1.035</v>
      </c>
      <c r="CZ5" s="105" t="n">
        <f aca="false">CY5*100/$CY$12</f>
        <v>27.81510346681</v>
      </c>
      <c r="DA5" s="105" t="n">
        <f aca="false">DB5*100/$DB$11</f>
        <v>79.3871866295265</v>
      </c>
      <c r="DB5" s="106" t="n">
        <f aca="false">DC5-$CJ$3</f>
        <v>285</v>
      </c>
      <c r="DC5" s="107" t="n">
        <v>44344</v>
      </c>
      <c r="DD5" s="105" t="n">
        <v>2.64</v>
      </c>
      <c r="DE5" s="59" t="n">
        <f aca="false">(CZ6-CZ5)/(DC6-DC5)</f>
        <v>0.58825285914778</v>
      </c>
      <c r="DG5" s="107" t="n">
        <v>44270</v>
      </c>
      <c r="DH5" s="59" t="n">
        <v>0.187758303856127</v>
      </c>
      <c r="DJ5" s="110" t="n">
        <v>44121</v>
      </c>
      <c r="DK5" s="58" t="n">
        <f aca="true">FORECAST(DJ5,OFFSET(DH$3,MATCH(DJ5,DG$3:DG$153,1)-1,0,2),OFFSET(DG$3,MATCH(DJ5,DG$3:DG$153,1)-1,0,2))</f>
        <v>0.101760550959837</v>
      </c>
      <c r="DL5" s="58" t="n">
        <f aca="false">DK5+DL4</f>
        <v>0.303550154499048</v>
      </c>
      <c r="DM5" s="60" t="n">
        <f aca="false">DL5*100/DL$367</f>
        <v>0.220030338106642</v>
      </c>
      <c r="DO5" s="83"/>
      <c r="DP5" s="104" t="n">
        <v>10.233</v>
      </c>
      <c r="DQ5" s="104" t="n">
        <f aca="false">DP5-DP4</f>
        <v>0.577</v>
      </c>
      <c r="DR5" s="104" t="n">
        <f aca="false">DQ5+DR4</f>
        <v>1.019</v>
      </c>
      <c r="DS5" s="105" t="n">
        <f aca="false">DR5*100/$DR$17</f>
        <v>22.1666304111377</v>
      </c>
      <c r="DT5" s="105" t="n">
        <f aca="false">DU5*100/$DU$17</f>
        <v>53.3505154639175</v>
      </c>
      <c r="DU5" s="106" t="n">
        <f aca="false">DV5-$DV$3</f>
        <v>207</v>
      </c>
      <c r="DV5" s="61" t="n">
        <v>44270</v>
      </c>
      <c r="DW5" s="105" t="n">
        <v>2.526</v>
      </c>
      <c r="DX5" s="59" t="n">
        <f aca="false">(DS6-DS5)/(DV6-DV5)</f>
        <v>0.243496810682984</v>
      </c>
      <c r="DZ5" s="61" t="n">
        <v>44270</v>
      </c>
      <c r="EA5" s="59" t="n">
        <v>0.243496810682984</v>
      </c>
      <c r="EC5" s="110" t="n">
        <v>44121</v>
      </c>
      <c r="ED5" s="58" t="n">
        <f aca="true">FORECAST(EC5,OFFSET(EA$3,MATCH(EC5,DZ$3:DZ$153,1)-1,0,2),OFFSET(DZ$3,MATCH(EC5,DZ$3:DZ$153,1)-1,0,2))</f>
        <v>0.122877452799246</v>
      </c>
      <c r="EE5" s="58" t="n">
        <f aca="false">ED5+EE4</f>
        <v>0.365636937825067</v>
      </c>
      <c r="EF5" s="60" t="n">
        <f aca="false">EE5*100/EE$367</f>
        <v>0.331971411366659</v>
      </c>
      <c r="EH5" s="86"/>
      <c r="EI5" s="112" t="n">
        <v>11.756</v>
      </c>
      <c r="EJ5" s="112" t="n">
        <f aca="false">EI5-EI4</f>
        <v>0.362</v>
      </c>
      <c r="EK5" s="112" t="n">
        <f aca="false">EJ5+EK4</f>
        <v>0.691000000000001</v>
      </c>
      <c r="EL5" s="113" t="n">
        <f aca="false">EK5*100/EK$14</f>
        <v>21.7227287016662</v>
      </c>
      <c r="EM5" s="113" t="n">
        <f aca="false">EN5*100/EN$14</f>
        <v>45.2247191011236</v>
      </c>
      <c r="EN5" s="114" t="n">
        <f aca="false">EO5-EO$3</f>
        <v>161</v>
      </c>
      <c r="EO5" s="65" t="n">
        <v>44270</v>
      </c>
      <c r="EP5" s="113" t="n">
        <v>3.053</v>
      </c>
      <c r="EQ5" s="66" t="n">
        <f aca="false">(EL6-EL5)/(EO6-EO5)</f>
        <v>0.116073803593452</v>
      </c>
      <c r="ES5" s="65" t="n">
        <v>44270</v>
      </c>
      <c r="ET5" s="66" t="n">
        <v>0.116073803593452</v>
      </c>
      <c r="EV5" s="115" t="n">
        <v>44121</v>
      </c>
      <c r="EW5" s="63" t="n">
        <f aca="true">FORECAST(EV5,OFFSET(ET$3,MATCH(EV5,ES$3:ES$153,1)-1,0,2),OFFSET(ES$3,MATCH(EV5,ES$3:ES$153,1)-1,0,2))</f>
        <v>0.258348222552379</v>
      </c>
      <c r="EX5" s="63" t="n">
        <f aca="false">EW5+EX4</f>
        <v>0.827987834076142</v>
      </c>
      <c r="EY5" s="67" t="n">
        <f aca="false">EX5*100/EX$367</f>
        <v>0.737162783080083</v>
      </c>
      <c r="FA5" s="86"/>
      <c r="FB5" s="112" t="n">
        <v>14.695</v>
      </c>
      <c r="FC5" s="112" t="n">
        <f aca="false">FB5-FB4</f>
        <v>0.449</v>
      </c>
      <c r="FD5" s="112" t="n">
        <f aca="false">FC5+FD4</f>
        <v>0.743</v>
      </c>
      <c r="FE5" s="113" t="n">
        <f aca="false">FD5*100/FD$14</f>
        <v>22.3458646616541</v>
      </c>
      <c r="FF5" s="113" t="n">
        <f aca="false">FG5*100/FG$14</f>
        <v>49.4818652849741</v>
      </c>
      <c r="FG5" s="114" t="n">
        <f aca="false">FH5-FH$3</f>
        <v>191</v>
      </c>
      <c r="FH5" s="65" t="n">
        <v>44270</v>
      </c>
      <c r="FI5" s="113" t="n">
        <v>2.801</v>
      </c>
      <c r="FJ5" s="66" t="n">
        <f aca="false">(FE6-FE5)/(FH6-FH5)</f>
        <v>0.117342536669542</v>
      </c>
      <c r="FL5" s="65" t="n">
        <v>44331</v>
      </c>
      <c r="FM5" s="66" t="n">
        <v>0.512861100118717</v>
      </c>
      <c r="FO5" s="115" t="n">
        <v>44121</v>
      </c>
      <c r="FP5" s="63" t="n">
        <f aca="true">FORECAST(FO5,OFFSET(FM$3,MATCH(FO5,FL$3:FL$153,1)-1,0,2),OFFSET(FL$3,MATCH(FO5,FL$3:FL$153,1)-1,0,2))</f>
        <v>0.0841167130202838</v>
      </c>
      <c r="FQ5" s="63" t="n">
        <f aca="false">FP5+FQ4</f>
        <v>0.251681162745766</v>
      </c>
      <c r="FR5" s="67" t="n">
        <f aca="false">FQ5*100/FQ$367</f>
        <v>0.24967858976091</v>
      </c>
      <c r="FT5" s="88"/>
      <c r="FU5" s="116" t="n">
        <v>7.702</v>
      </c>
      <c r="FV5" s="116" t="n">
        <f aca="false">FU5-FU4</f>
        <v>0.228</v>
      </c>
      <c r="FW5" s="116" t="n">
        <f aca="false">FV5+FW4</f>
        <v>0.451</v>
      </c>
      <c r="FX5" s="117" t="n">
        <f aca="false">FW5*100/FW$14</f>
        <v>21.7979700338328</v>
      </c>
      <c r="FY5" s="117" t="n">
        <f aca="false">FZ5*100/FZ$14</f>
        <v>53.0769230769231</v>
      </c>
      <c r="FZ5" s="118" t="n">
        <f aca="false">GA5-GA$3</f>
        <v>207</v>
      </c>
      <c r="GA5" s="71" t="n">
        <v>44270</v>
      </c>
      <c r="GB5" s="117" t="n">
        <v>3.159</v>
      </c>
      <c r="GC5" s="72" t="n">
        <f aca="false">(FX6-FX5)/(GA6-GA5)</f>
        <v>0.142639899091113</v>
      </c>
      <c r="GE5" s="71" t="n">
        <v>44352</v>
      </c>
      <c r="GF5" s="72" t="n">
        <v>0.961817303044951</v>
      </c>
      <c r="GH5" s="119" t="n">
        <v>44121</v>
      </c>
      <c r="GI5" s="69" t="n">
        <f aca="true">FORECAST(GH5,OFFSET(GF$3,MATCH(GH5,GE$3:GE$153,1)-1,0,2),OFFSET(GE$3,MATCH(GH5,GE$3:GE$153,1)-1,0,2))</f>
        <v>0.0752433108349129</v>
      </c>
      <c r="GJ5" s="69" t="n">
        <f aca="false">GI5+GJ4</f>
        <v>0.224372954217701</v>
      </c>
      <c r="GK5" s="73" t="n">
        <f aca="false">GJ5*100/GJ$367</f>
        <v>0.174626929664462</v>
      </c>
      <c r="GM5" s="88"/>
      <c r="GN5" s="116" t="n">
        <v>9.59</v>
      </c>
      <c r="GO5" s="116" t="n">
        <f aca="false">GN5-GN4</f>
        <v>0.151999999999999</v>
      </c>
      <c r="GP5" s="116" t="n">
        <f aca="false">GO5+GP4</f>
        <v>0.27</v>
      </c>
      <c r="GQ5" s="117" t="n">
        <f aca="false">GP5*100/GP$14</f>
        <v>18.7891440501044</v>
      </c>
      <c r="GR5" s="117" t="n">
        <f aca="false">GS5*100/GS$14</f>
        <v>42.6701570680628</v>
      </c>
      <c r="GS5" s="118" t="n">
        <f aca="false">GT5-GT$3</f>
        <v>163</v>
      </c>
      <c r="GT5" s="71" t="n">
        <v>44275</v>
      </c>
      <c r="GU5" s="117" t="n">
        <v>3.128</v>
      </c>
      <c r="GV5" s="72" t="n">
        <f aca="false">(GQ6-GQ5)/(GT6-GT5)</f>
        <v>0.146377750581912</v>
      </c>
      <c r="GX5" s="71" t="n">
        <v>44275</v>
      </c>
      <c r="GY5" s="72" t="n">
        <v>0.146377750581912</v>
      </c>
      <c r="HA5" s="119" t="n">
        <v>44121</v>
      </c>
      <c r="HB5" s="69" t="n">
        <f aca="true">FORECAST(HA5,OFFSET(GY$3,MATCH(HA5,GX$3:GX$153,1)-1,0,2),OFFSET(GX$3,MATCH(HA5,GX$3:GX$153,1)-1,0,2))</f>
        <v>0.203161592419516</v>
      </c>
      <c r="HC5" s="69" t="n">
        <f aca="false">HB5+HC4</f>
        <v>0.624709214574465</v>
      </c>
      <c r="HD5" s="73" t="n">
        <f aca="false">HC5*100/HC$367</f>
        <v>0.493331454453859</v>
      </c>
      <c r="HF5" s="88"/>
      <c r="HG5" s="116" t="n">
        <v>10.962</v>
      </c>
      <c r="HH5" s="116" t="n">
        <f aca="false">HG5-HG4</f>
        <v>0.205</v>
      </c>
      <c r="HI5" s="116" t="n">
        <f aca="false">HH5+HI4</f>
        <v>0.353999999999999</v>
      </c>
      <c r="HJ5" s="117" t="n">
        <f aca="false">HI5*100/HI$14</f>
        <v>23.1827111984283</v>
      </c>
      <c r="HK5" s="117" t="n">
        <f aca="false">HL5*100/HL$14</f>
        <v>28.2094594594595</v>
      </c>
      <c r="HL5" s="118" t="n">
        <f aca="false">HM5-HM$3</f>
        <v>167</v>
      </c>
      <c r="HM5" s="71" t="n">
        <v>44275</v>
      </c>
      <c r="HN5" s="117" t="n">
        <v>2.712</v>
      </c>
      <c r="HO5" s="72" t="n">
        <f aca="false">(HJ6-HJ5)/(HM6-HM5)</f>
        <v>0.193242938580952</v>
      </c>
      <c r="HQ5" s="71" t="n">
        <v>44275</v>
      </c>
      <c r="HR5" s="72" t="n">
        <v>0.173350283138796</v>
      </c>
      <c r="HT5" s="119" t="n">
        <v>44121</v>
      </c>
      <c r="HU5" s="69" t="n">
        <f aca="true">FORECAST(HT5,OFFSET(HR$3,MATCH(HT5,HQ$3:HQ$153,1)-1,0,2),OFFSET(HQ$3,MATCH(HT5,HQ$3:HQ$153,1)-1,0,2))</f>
        <v>0.136569393328575</v>
      </c>
      <c r="HV5" s="69" t="n">
        <f aca="false">HU5+HV4</f>
        <v>0.409466829045981</v>
      </c>
      <c r="HW5" s="73" t="n">
        <f aca="false">HV5*100/HV$367</f>
        <v>0.413802382343162</v>
      </c>
    </row>
    <row r="6" customFormat="false" ht="13.8" hidden="false" customHeight="false" outlineLevel="0" collapsed="false">
      <c r="A6" s="42" t="n">
        <v>44119</v>
      </c>
      <c r="B6" s="43" t="n">
        <v>3.5801806</v>
      </c>
      <c r="C6" s="44" t="n">
        <f aca="false">(20.6+4.34*($E$1-0.27)-B6)/4.34</f>
        <v>3.75161737327189</v>
      </c>
      <c r="E6" s="42" t="n">
        <v>44031</v>
      </c>
      <c r="F6" s="46" t="n">
        <f aca="true">FORECAST($E6,OFFSET(C$3,MATCH($E6,$A$3:$A$33,1)-1,0,2),OFFSET($A$3,MATCH($E6,$A$3:$A$33,1)-1,0,2))</f>
        <v>3.21423288910361</v>
      </c>
      <c r="H6" s="95" t="n">
        <v>44122</v>
      </c>
      <c r="M6" s="121" t="n">
        <v>27065.5448439763</v>
      </c>
      <c r="N6" s="81" t="n">
        <v>78</v>
      </c>
      <c r="O6" s="97" t="n">
        <v>2.14616948728654</v>
      </c>
      <c r="P6" s="98" t="n">
        <v>44105.0796</v>
      </c>
      <c r="Q6" s="98"/>
      <c r="R6" s="98"/>
      <c r="S6" s="97" t="n">
        <v>3.00048782757204</v>
      </c>
      <c r="T6" s="81" t="n">
        <v>1500</v>
      </c>
      <c r="U6" s="81"/>
      <c r="V6" s="98" t="n">
        <f aca="false">P9</f>
        <v>44256</v>
      </c>
      <c r="W6" s="96" t="n">
        <v>27484.3113806693</v>
      </c>
      <c r="X6" s="100" t="n">
        <f aca="false">W6-W5</f>
        <v>139.5888455643</v>
      </c>
      <c r="Y6" s="100" t="n">
        <f aca="false">(X6/2)+(X5/2)+Y5</f>
        <v>418.766536693001</v>
      </c>
      <c r="Z6" s="102" t="n">
        <f aca="false">Y6*100/$Y$39</f>
        <v>8.33333333333419</v>
      </c>
      <c r="AA6" s="102" t="n">
        <f aca="false">AB6*100/$AB$39</f>
        <v>42.0484319085796</v>
      </c>
      <c r="AB6" s="100" t="n">
        <f aca="false">AC6-AC$3</f>
        <v>150.920400000003</v>
      </c>
      <c r="AC6" s="98" t="n">
        <f aca="false">V6</f>
        <v>44256</v>
      </c>
      <c r="AD6" s="97" t="n">
        <v>3.4024233778936</v>
      </c>
      <c r="AE6" s="53" t="n">
        <f aca="false">(Z7-Z6)/(AC7-AC6)</f>
        <v>0.0957854406130134</v>
      </c>
      <c r="AG6" s="98" t="n">
        <f aca="false">AC6</f>
        <v>44256</v>
      </c>
      <c r="AH6" s="53" t="n">
        <f aca="false">AE6</f>
        <v>0.0957854406130134</v>
      </c>
      <c r="AI6" s="81"/>
      <c r="AJ6" s="103" t="n">
        <v>44122</v>
      </c>
      <c r="AK6" s="54" t="n">
        <f aca="true">FORECAST($AJ6,OFFSET(AH$3,MATCH($AJ6,$AG$3:$AG$153,1)-1,0,2),OFFSET($AG$3,MATCH($AJ6,$AG$3:$AG$153,1)-1,0,2))</f>
        <v>0.0392031967541207</v>
      </c>
      <c r="AL6" s="54" t="n">
        <f aca="false">AK6+AL5</f>
        <v>0.153904624339309</v>
      </c>
      <c r="AM6" s="55" t="n">
        <f aca="false">AL6*100/AL$367</f>
        <v>0.143246178909425</v>
      </c>
      <c r="AN6" s="82"/>
      <c r="AO6" s="81"/>
      <c r="AP6" s="98" t="n">
        <f aca="false">Q45</f>
        <v>44275</v>
      </c>
      <c r="AQ6" s="96" t="n">
        <v>32406.5772673123</v>
      </c>
      <c r="AR6" s="100" t="n">
        <f aca="false">AQ6-AQ5</f>
        <v>105.277994340198</v>
      </c>
      <c r="AS6" s="100" t="n">
        <f aca="false">(AR6/2)+(AR5/2)+AS5</f>
        <v>315.833983020502</v>
      </c>
      <c r="AT6" s="102" t="n">
        <f aca="false">AS6*100/$AS$48</f>
        <v>6.66666666666566</v>
      </c>
      <c r="AU6" s="102" t="n">
        <f aca="false">AV6*100/$AV$48</f>
        <v>47.5675675675676</v>
      </c>
      <c r="AV6" s="100" t="n">
        <f aca="false">AW6-AW$3</f>
        <v>176</v>
      </c>
      <c r="AW6" s="98" t="n">
        <f aca="false">AP6</f>
        <v>44275</v>
      </c>
      <c r="AX6" s="97" t="n">
        <v>3.46664160231993</v>
      </c>
      <c r="AY6" s="53" t="n">
        <f aca="false">(AT7-AT6)/(AW7-AW6)</f>
        <v>0.105820105820123</v>
      </c>
      <c r="BA6" s="98" t="n">
        <f aca="false">AW6</f>
        <v>44275</v>
      </c>
      <c r="BB6" s="53" t="n">
        <f aca="false">AY6</f>
        <v>0.105820105820123</v>
      </c>
      <c r="BC6" s="81"/>
      <c r="BD6" s="103" t="n">
        <v>44122</v>
      </c>
      <c r="BE6" s="54" t="n">
        <f aca="true">FORECAST(BD6,OFFSET(BB$3,MATCH(BD6,BA$3:BA$153,1)-1,0,2),OFFSET(BA$3,MATCH(BD6,BA$3:BA$153,1)-1,0,2))</f>
        <v>0.0331087127024349</v>
      </c>
      <c r="BF6" s="54" t="n">
        <f aca="false">BE6+BF5</f>
        <v>0.133968148741931</v>
      </c>
      <c r="BG6" s="55" t="n">
        <f aca="false">BF6*100/BF$367</f>
        <v>0.121549456981846</v>
      </c>
      <c r="BH6" s="82"/>
      <c r="BI6" s="81"/>
      <c r="BJ6" s="98" t="n">
        <f aca="false">R90</f>
        <v>44166</v>
      </c>
      <c r="BK6" s="96" t="n">
        <f aca="false">M90</f>
        <v>37062.7836137944</v>
      </c>
      <c r="BL6" s="100" t="n">
        <f aca="false">BK6-BK5</f>
        <v>64.626294927104</v>
      </c>
      <c r="BM6" s="100" t="n">
        <f aca="false">(BL6/2)+(BL5/2)+BM5</f>
        <v>254.856433900957</v>
      </c>
      <c r="BN6" s="102" t="n">
        <f aca="false">BM6*100/$BM$58</f>
        <v>7.06723190335904</v>
      </c>
      <c r="BO6" s="102" t="n">
        <f aca="false">BP6*100/$BP$58</f>
        <v>16.7567567567568</v>
      </c>
      <c r="BP6" s="100" t="n">
        <f aca="false">BQ6-BQ$3</f>
        <v>62</v>
      </c>
      <c r="BQ6" s="98" t="n">
        <f aca="false">BJ6</f>
        <v>44166</v>
      </c>
      <c r="BR6" s="97" t="n">
        <f aca="false">S90</f>
        <v>3.33657178558655</v>
      </c>
      <c r="BS6" s="53" t="n">
        <f aca="false">(BN7-BN6)/(BQ7-BQ6)</f>
        <v>0.128007366543524</v>
      </c>
      <c r="BU6" s="98" t="n">
        <f aca="false">BQ6</f>
        <v>44166</v>
      </c>
      <c r="BV6" s="53" t="n">
        <f aca="false">BS6</f>
        <v>0.128007366543524</v>
      </c>
      <c r="BW6" s="81"/>
      <c r="BX6" s="103" t="n">
        <v>44122</v>
      </c>
      <c r="BY6" s="54" t="n">
        <f aca="true">FORECAST(BX6,OFFSET(BV$3,MATCH(BX6,BU$3:BU$153,1)-1,0,2),OFFSET(BU$3,MATCH(BX6,BU$3:BU$153,1)-1,0,2))</f>
        <v>0.0898638166414252</v>
      </c>
      <c r="BZ6" s="54" t="n">
        <f aca="false">BY6+BZ5</f>
        <v>0.372366857531892</v>
      </c>
      <c r="CA6" s="55" t="n">
        <f aca="false">BZ6*100/BZ$367</f>
        <v>0.368167038017812</v>
      </c>
      <c r="CB6" s="82"/>
      <c r="CC6" s="83"/>
      <c r="CD6" s="104" t="n">
        <v>2.939</v>
      </c>
      <c r="CE6" s="104" t="n">
        <f aca="false">CD6-CD5</f>
        <v>0.355</v>
      </c>
      <c r="CF6" s="104" t="n">
        <f aca="false">CE6+CF5</f>
        <v>2.081</v>
      </c>
      <c r="CG6" s="105" t="n">
        <f aca="false">CF6*100/$CF$11</f>
        <v>50.1204238921002</v>
      </c>
      <c r="CH6" s="105" t="n">
        <f aca="false">CI6*100/$CI$11</f>
        <v>81.6976127320955</v>
      </c>
      <c r="CI6" s="106" t="n">
        <f aca="false">CJ6-$CJ$3</f>
        <v>308</v>
      </c>
      <c r="CJ6" s="107" t="n">
        <v>44367</v>
      </c>
      <c r="CK6" s="105" t="n">
        <v>2.105</v>
      </c>
      <c r="CL6" s="59" t="n">
        <f aca="false">(CG7-CG6)/(CJ7-CJ6)</f>
        <v>0.735923785056733</v>
      </c>
      <c r="CN6" s="107" t="n">
        <v>44367</v>
      </c>
      <c r="CO6" s="104" t="n">
        <v>0.66233140655106</v>
      </c>
      <c r="CQ6" s="110" t="n">
        <v>44122</v>
      </c>
      <c r="CR6" s="58" t="n">
        <f aca="true">FORECAST(CQ6,OFFSET(CO$3,MATCH(CQ6,CN$3:CN$153,1)-1,0,2),OFFSET(CN$3,MATCH(CQ6,CN$3:CN$153,1)-1,0,2))</f>
        <v>0.0999149545838407</v>
      </c>
      <c r="CS6" s="58" t="n">
        <f aca="false">CR6+CS5</f>
        <v>0.396313054739569</v>
      </c>
      <c r="CT6" s="60" t="n">
        <f aca="false">CS6*100/CS$367</f>
        <v>0.398116301082074</v>
      </c>
      <c r="CU6" s="82"/>
      <c r="CV6" s="83"/>
      <c r="CW6" s="104" t="n">
        <v>6.799</v>
      </c>
      <c r="CX6" s="104" t="n">
        <f aca="false">CW6-CW5</f>
        <v>0.394</v>
      </c>
      <c r="CY6" s="104" t="n">
        <f aca="false">CX6+CY5</f>
        <v>1.429</v>
      </c>
      <c r="CZ6" s="105" t="n">
        <f aca="false">CY6*100/$CY$12</f>
        <v>38.4036549314701</v>
      </c>
      <c r="DA6" s="105" t="n">
        <f aca="false">DB6*100/$DB$11</f>
        <v>84.4011142061281</v>
      </c>
      <c r="DB6" s="106" t="n">
        <f aca="false">DC6-$CJ$3</f>
        <v>303</v>
      </c>
      <c r="DC6" s="107" t="n">
        <v>44362</v>
      </c>
      <c r="DD6" s="105" t="n">
        <v>2.428</v>
      </c>
      <c r="DE6" s="59" t="n">
        <f aca="false">(CZ7-CZ6)/(DC7-DC6)</f>
        <v>0.569739317387798</v>
      </c>
      <c r="DG6" s="107" t="n">
        <v>44344</v>
      </c>
      <c r="DH6" s="59" t="n">
        <v>0.58825285914778</v>
      </c>
      <c r="DJ6" s="110" t="n">
        <v>44122</v>
      </c>
      <c r="DK6" s="58" t="n">
        <f aca="true">FORECAST(DJ6,OFFSET(DH$3,MATCH(DJ6,DG$3:DG$153,1)-1,0,2),OFFSET(DG$3,MATCH(DJ6,DG$3:DG$153,1)-1,0,2))</f>
        <v>0.102337717086657</v>
      </c>
      <c r="DL6" s="58" t="n">
        <f aca="false">DK6+DL5</f>
        <v>0.405887871585705</v>
      </c>
      <c r="DM6" s="60" t="n">
        <f aca="false">DL6*100/DL$367</f>
        <v>0.29421050951456</v>
      </c>
      <c r="DO6" s="83"/>
      <c r="DP6" s="104" t="n">
        <v>10.58</v>
      </c>
      <c r="DQ6" s="104" t="n">
        <f aca="false">DP6-DP5</f>
        <v>0.347</v>
      </c>
      <c r="DR6" s="104" t="n">
        <f aca="false">DQ6+DR5</f>
        <v>1.366</v>
      </c>
      <c r="DS6" s="105" t="n">
        <f aca="false">DR6*100/$DR$17</f>
        <v>29.7150315423102</v>
      </c>
      <c r="DT6" s="105" t="n">
        <f aca="false">DU6*100/$DU$17</f>
        <v>61.340206185567</v>
      </c>
      <c r="DU6" s="106" t="n">
        <f aca="false">DV6-$DV$3</f>
        <v>238</v>
      </c>
      <c r="DV6" s="61" t="n">
        <v>44301</v>
      </c>
      <c r="DW6" s="105" t="n">
        <v>2.436</v>
      </c>
      <c r="DX6" s="59" t="n">
        <f aca="false">(DS7-DS6)/(DV7-DV6)</f>
        <v>0.327508278345782</v>
      </c>
      <c r="DZ6" s="61" t="n">
        <v>44301</v>
      </c>
      <c r="EA6" s="59" t="n">
        <v>0.327508278345782</v>
      </c>
      <c r="EC6" s="110" t="n">
        <v>44122</v>
      </c>
      <c r="ED6" s="58" t="n">
        <f aca="true">FORECAST(EC6,OFFSET(EA$3,MATCH(EC6,DZ$3:DZ$153,1)-1,0,2),OFFSET(DZ$3,MATCH(EC6,DZ$3:DZ$153,1)-1,0,2))</f>
        <v>0.123875926323468</v>
      </c>
      <c r="EE6" s="58" t="n">
        <f aca="false">ED6+EE5</f>
        <v>0.489512864148536</v>
      </c>
      <c r="EF6" s="60" t="n">
        <f aca="false">EE6*100/EE$367</f>
        <v>0.444441629339081</v>
      </c>
      <c r="EH6" s="86"/>
      <c r="EI6" s="112" t="n">
        <v>12.044</v>
      </c>
      <c r="EJ6" s="112" t="n">
        <f aca="false">EI6-EI5</f>
        <v>0.288</v>
      </c>
      <c r="EK6" s="112" t="n">
        <f aca="false">EJ6+EK5</f>
        <v>0.979000000000001</v>
      </c>
      <c r="EL6" s="113" t="n">
        <f aca="false">EK6*100/EK$14</f>
        <v>30.7764853819554</v>
      </c>
      <c r="EM6" s="113" t="n">
        <f aca="false">EN6*100/EN$14</f>
        <v>67.1348314606742</v>
      </c>
      <c r="EN6" s="114" t="n">
        <f aca="false">EO6-EO$3</f>
        <v>239</v>
      </c>
      <c r="EO6" s="65" t="n">
        <v>44348</v>
      </c>
      <c r="EP6" s="113" t="n">
        <v>2.542</v>
      </c>
      <c r="EQ6" s="66" t="n">
        <f aca="false">(EL7-EL6)/(EO7-EO6)</f>
        <v>0.556877891049534</v>
      </c>
      <c r="ES6" s="65" t="n">
        <v>44348</v>
      </c>
      <c r="ET6" s="66" t="n">
        <v>0.556877891049534</v>
      </c>
      <c r="EV6" s="115" t="n">
        <v>44122</v>
      </c>
      <c r="EW6" s="63" t="n">
        <f aca="true">FORECAST(EV6,OFFSET(ET$3,MATCH(EV6,ES$3:ES$153,1)-1,0,2),OFFSET(ES$3,MATCH(EV6,ES$3:ES$153,1)-1,0,2))</f>
        <v>0.24070050041271</v>
      </c>
      <c r="EX6" s="63" t="n">
        <f aca="false">EW6+EX5</f>
        <v>1.06868833448885</v>
      </c>
      <c r="EY6" s="67" t="n">
        <f aca="false">EX6*100/EX$367</f>
        <v>0.951459954452151</v>
      </c>
      <c r="FA6" s="86"/>
      <c r="FB6" s="112" t="n">
        <v>14.933</v>
      </c>
      <c r="FC6" s="112" t="n">
        <f aca="false">FB6-FB5</f>
        <v>0.238</v>
      </c>
      <c r="FD6" s="112" t="n">
        <f aca="false">FC6+FD5</f>
        <v>0.981</v>
      </c>
      <c r="FE6" s="113" t="n">
        <f aca="false">FD6*100/FD$14</f>
        <v>29.5037593984962</v>
      </c>
      <c r="FF6" s="113" t="n">
        <f aca="false">FG6*100/FG$14</f>
        <v>65.2849740932643</v>
      </c>
      <c r="FG6" s="114" t="n">
        <f aca="false">FH6-FH$3</f>
        <v>252</v>
      </c>
      <c r="FH6" s="65" t="n">
        <v>44331</v>
      </c>
      <c r="FI6" s="113" t="n">
        <v>2.664</v>
      </c>
      <c r="FJ6" s="66" t="n">
        <f aca="false">(FE7-FE6)/(FH7-FH6)</f>
        <v>0.512861100118717</v>
      </c>
      <c r="FL6" s="65" t="n">
        <v>44350</v>
      </c>
      <c r="FM6" s="66" t="n">
        <v>0.597965501990268</v>
      </c>
      <c r="FO6" s="115" t="n">
        <v>44122</v>
      </c>
      <c r="FP6" s="63" t="n">
        <f aca="true">FORECAST(FO6,OFFSET(FM$3,MATCH(FO6,FL$3:FL$153,1)-1,0,2),OFFSET(FL$3,MATCH(FO6,FL$3:FL$153,1)-1,0,2))</f>
        <v>0.0843397051253124</v>
      </c>
      <c r="FQ6" s="63" t="n">
        <f aca="false">FP6+FQ5</f>
        <v>0.336020867871078</v>
      </c>
      <c r="FR6" s="67" t="n">
        <f aca="false">FQ6*100/FQ$367</f>
        <v>0.333347221957315</v>
      </c>
      <c r="FT6" s="88"/>
      <c r="FU6" s="116" t="n">
        <v>7.944</v>
      </c>
      <c r="FV6" s="116" t="n">
        <f aca="false">FU6-FU5</f>
        <v>0.242</v>
      </c>
      <c r="FW6" s="116" t="n">
        <f aca="false">FV6+FW5</f>
        <v>0.693</v>
      </c>
      <c r="FX6" s="117" t="n">
        <f aca="false">FW6*100/FW$14</f>
        <v>33.494441759304</v>
      </c>
      <c r="FY6" s="117" t="n">
        <f aca="false">FZ6*100/FZ$14</f>
        <v>74.1025641025641</v>
      </c>
      <c r="FZ6" s="118" t="n">
        <f aca="false">GA6-GA$3</f>
        <v>289</v>
      </c>
      <c r="GA6" s="71" t="n">
        <v>44352</v>
      </c>
      <c r="GB6" s="117" t="n">
        <v>2.615</v>
      </c>
      <c r="GC6" s="72" t="n">
        <f aca="false">(FX7-FX6)/(GA7-GA6)</f>
        <v>0.961817303044953</v>
      </c>
      <c r="GE6" s="71" t="n">
        <v>44362</v>
      </c>
      <c r="GF6" s="72" t="n">
        <v>0.952150797486706</v>
      </c>
      <c r="GH6" s="119" t="n">
        <v>44122</v>
      </c>
      <c r="GI6" s="69" t="n">
        <f aca="true">FORECAST(GH6,OFFSET(GF$3,MATCH(GH6,GE$3:GE$153,1)-1,0,2),OFFSET(GE$3,MATCH(GH6,GE$3:GE$153,1)-1,0,2))</f>
        <v>0.0756956369305921</v>
      </c>
      <c r="GJ6" s="69" t="n">
        <f aca="false">GI6+GJ5</f>
        <v>0.300068591148293</v>
      </c>
      <c r="GK6" s="73" t="n">
        <f aca="false">GJ6*100/GJ$367</f>
        <v>0.233539986776326</v>
      </c>
      <c r="GM6" s="88"/>
      <c r="GN6" s="116" t="n">
        <v>9.773</v>
      </c>
      <c r="GO6" s="116" t="n">
        <f aca="false">GN6-GN5</f>
        <v>0.183</v>
      </c>
      <c r="GP6" s="116" t="n">
        <f aca="false">GO6+GP5</f>
        <v>0.452999999999999</v>
      </c>
      <c r="GQ6" s="117" t="n">
        <f aca="false">GP6*100/GP$14</f>
        <v>31.5240083507307</v>
      </c>
      <c r="GR6" s="117" t="n">
        <f aca="false">GS6*100/GS$14</f>
        <v>65.4450261780105</v>
      </c>
      <c r="GS6" s="118" t="n">
        <f aca="false">GT6-GT$3</f>
        <v>250</v>
      </c>
      <c r="GT6" s="71" t="n">
        <v>44362</v>
      </c>
      <c r="GU6" s="117" t="n">
        <v>2.266</v>
      </c>
      <c r="GV6" s="72" t="n">
        <f aca="false">(GQ7-GQ6)/(GT7-GT6)</f>
        <v>0.926074621272952</v>
      </c>
      <c r="GX6" s="71" t="n">
        <v>44362</v>
      </c>
      <c r="GY6" s="72" t="n">
        <v>0.926074621272952</v>
      </c>
      <c r="HA6" s="119" t="n">
        <v>44122</v>
      </c>
      <c r="HB6" s="69" t="n">
        <f aca="true">FORECAST(HA6,OFFSET(GY$3,MATCH(HA6,GX$3:GX$153,1)-1,0,2),OFFSET(GX$3,MATCH(HA6,GX$3:GX$153,1)-1,0,2))</f>
        <v>0.198086779980878</v>
      </c>
      <c r="HC6" s="69" t="n">
        <f aca="false">HB6+HC5</f>
        <v>0.822795994555343</v>
      </c>
      <c r="HD6" s="73" t="n">
        <f aca="false">HC6*100/HC$367</f>
        <v>0.649760136785068</v>
      </c>
      <c r="HF6" s="88"/>
      <c r="HG6" s="116" t="n">
        <v>11.142</v>
      </c>
      <c r="HH6" s="116" t="n">
        <f aca="false">HG6-HG5</f>
        <v>0.18</v>
      </c>
      <c r="HI6" s="116" t="n">
        <f aca="false">HH6+HI5</f>
        <v>0.533999999999999</v>
      </c>
      <c r="HJ6" s="117" t="n">
        <f aca="false">HI6*100/HI$14</f>
        <v>34.9705304518663</v>
      </c>
      <c r="HK6" s="117" t="n">
        <f aca="false">HL6*100/HL$14</f>
        <v>38.5135135135135</v>
      </c>
      <c r="HL6" s="118" t="n">
        <f aca="false">HM6-HM$3</f>
        <v>228</v>
      </c>
      <c r="HM6" s="71" t="n">
        <v>44336</v>
      </c>
      <c r="HN6" s="117" t="n">
        <v>2.147</v>
      </c>
      <c r="HO6" s="72" t="n">
        <f aca="false">(HJ7-HJ6)/(HM7-HM6)</f>
        <v>0.377814719661479</v>
      </c>
      <c r="HQ6" s="71" t="n">
        <v>44336</v>
      </c>
      <c r="HR6" s="72" t="n">
        <v>0.701655907942746</v>
      </c>
      <c r="HT6" s="119" t="n">
        <v>44122</v>
      </c>
      <c r="HU6" s="69" t="n">
        <f aca="true">FORECAST(HT6,OFFSET(HR$3,MATCH(HT6,HQ$3:HQ$153,1)-1,0,2),OFFSET(HQ$3,MATCH(HT6,HQ$3:HQ$153,1)-1,0,2))</f>
        <v>0.136649843641824</v>
      </c>
      <c r="HV6" s="69" t="n">
        <f aca="false">HU6+HV5</f>
        <v>0.546116672687805</v>
      </c>
      <c r="HW6" s="73" t="n">
        <f aca="false">HV6*100/HV$367</f>
        <v>0.551899114079782</v>
      </c>
    </row>
    <row r="7" customFormat="false" ht="13.8" hidden="false" customHeight="false" outlineLevel="0" collapsed="false">
      <c r="A7" s="42" t="n">
        <v>44150</v>
      </c>
      <c r="B7" s="43" t="n">
        <v>2.0982258</v>
      </c>
      <c r="C7" s="44" t="n">
        <f aca="false">(20.6+4.34*($E$1-0.27)-B7)/4.34</f>
        <v>4.09308161290323</v>
      </c>
      <c r="E7" s="42" t="n">
        <v>44032</v>
      </c>
      <c r="F7" s="46" t="n">
        <f aca="true">FORECAST($E7,OFFSET(C$3,MATCH($E7,$A$3:$A$33,1)-1,0,2),OFFSET($A$3,MATCH($E7,$A$3:$A$33,1)-1,0,2))</f>
        <v>3.20539717704772</v>
      </c>
      <c r="H7" s="95" t="n">
        <v>44123</v>
      </c>
      <c r="M7" s="96" t="n">
        <v>27205.1336895406</v>
      </c>
      <c r="N7" s="81" t="n">
        <v>79</v>
      </c>
      <c r="O7" s="97" t="n">
        <v>2.38717976695598</v>
      </c>
      <c r="P7" s="98" t="n">
        <v>44194.6796</v>
      </c>
      <c r="Q7" s="98"/>
      <c r="R7" s="98"/>
      <c r="S7" s="97" t="n">
        <v>3.45111114374911</v>
      </c>
      <c r="T7" s="81" t="n">
        <v>1500</v>
      </c>
      <c r="U7" s="81"/>
      <c r="V7" s="98" t="n">
        <f aca="false">P10</f>
        <v>44285</v>
      </c>
      <c r="W7" s="96" t="n">
        <v>27623.9002262336</v>
      </c>
      <c r="X7" s="100" t="n">
        <f aca="false">W7-W6</f>
        <v>139.5888455643</v>
      </c>
      <c r="Y7" s="100" t="n">
        <f aca="false">(X7/2)+(X6/2)+Y6</f>
        <v>558.355382257301</v>
      </c>
      <c r="Z7" s="102" t="n">
        <f aca="false">Y7*100/$Y$39</f>
        <v>11.1111111111116</v>
      </c>
      <c r="AA7" s="102" t="n">
        <f aca="false">AB7*100/$AB$39</f>
        <v>50.1282178444026</v>
      </c>
      <c r="AB7" s="100" t="n">
        <f aca="false">AC7-AC$3</f>
        <v>179.920400000003</v>
      </c>
      <c r="AC7" s="98" t="n">
        <f aca="false">V7</f>
        <v>44285</v>
      </c>
      <c r="AD7" s="97" t="n">
        <v>3.44244645751525</v>
      </c>
      <c r="AE7" s="53" t="n">
        <f aca="false">(Z8-Z7)/(AC8-AC7)</f>
        <v>0.0896057347670125</v>
      </c>
      <c r="AG7" s="98" t="n">
        <f aca="false">AC7</f>
        <v>44285</v>
      </c>
      <c r="AH7" s="53" t="n">
        <f aca="false">AE7</f>
        <v>0.0896057347670125</v>
      </c>
      <c r="AI7" s="81"/>
      <c r="AJ7" s="103" t="n">
        <v>44123</v>
      </c>
      <c r="AK7" s="54" t="n">
        <f aca="true">FORECAST($AJ7,OFFSET(AH$3,MATCH($AJ7,$AG$3:$AG$153,1)-1,0,2),OFFSET($AG$3,MATCH($AJ7,$AG$3:$AG$153,1)-1,0,2))</f>
        <v>0.0396878905336496</v>
      </c>
      <c r="AL7" s="54" t="n">
        <f aca="false">AK7+AL6</f>
        <v>0.193592514872959</v>
      </c>
      <c r="AM7" s="55" t="n">
        <f aca="false">AL7*100/AL$367</f>
        <v>0.180185541143188</v>
      </c>
      <c r="AN7" s="82"/>
      <c r="AO7" s="81"/>
      <c r="AP7" s="98" t="n">
        <f aca="false">Q46</f>
        <v>44296</v>
      </c>
      <c r="AQ7" s="96" t="n">
        <v>32511.8552616525</v>
      </c>
      <c r="AR7" s="100" t="n">
        <f aca="false">AQ7-AQ6</f>
        <v>105.277994340202</v>
      </c>
      <c r="AS7" s="100" t="n">
        <f aca="false">(AR7/2)+(AR6/2)+AS6</f>
        <v>421.111977360703</v>
      </c>
      <c r="AT7" s="102" t="n">
        <f aca="false">AS7*100/$AS$48</f>
        <v>8.88888888888824</v>
      </c>
      <c r="AU7" s="102" t="n">
        <f aca="false">AV7*100/$AV$48</f>
        <v>53.2432432432432</v>
      </c>
      <c r="AV7" s="100" t="n">
        <f aca="false">AW7-AW$3</f>
        <v>197</v>
      </c>
      <c r="AW7" s="98" t="n">
        <f aca="false">AP7</f>
        <v>44296</v>
      </c>
      <c r="AX7" s="97" t="n">
        <v>3.45463805627006</v>
      </c>
      <c r="AY7" s="53" t="n">
        <f aca="false">(AT8-AT7)/(AW8-AW7)</f>
        <v>0.0740740740740859</v>
      </c>
      <c r="BA7" s="98" t="n">
        <f aca="false">AW7</f>
        <v>44296</v>
      </c>
      <c r="BB7" s="53" t="n">
        <f aca="false">AY7</f>
        <v>0.0740740740740859</v>
      </c>
      <c r="BC7" s="81"/>
      <c r="BD7" s="103" t="n">
        <v>44123</v>
      </c>
      <c r="BE7" s="54" t="n">
        <f aca="true">FORECAST(BD7,OFFSET(BB$3,MATCH(BD7,BA$3:BA$153,1)-1,0,2),OFFSET(BA$3,MATCH(BD7,BA$3:BA$153,1)-1,0,2))</f>
        <v>0.0328531630470697</v>
      </c>
      <c r="BF7" s="54" t="n">
        <f aca="false">BE7+BF6</f>
        <v>0.166821311789001</v>
      </c>
      <c r="BG7" s="55" t="n">
        <f aca="false">BF7*100/BF$367</f>
        <v>0.151357169979358</v>
      </c>
      <c r="BH7" s="82"/>
      <c r="BI7" s="81"/>
      <c r="BJ7" s="98" t="n">
        <f aca="false">R91</f>
        <v>44180</v>
      </c>
      <c r="BK7" s="96" t="n">
        <f aca="false">M91</f>
        <v>37127.4099087215</v>
      </c>
      <c r="BL7" s="100" t="n">
        <f aca="false">BK7-BK6</f>
        <v>64.6262949270968</v>
      </c>
      <c r="BM7" s="100" t="n">
        <f aca="false">(BL7/2)+(BL6/2)+BM6</f>
        <v>319.482728828058</v>
      </c>
      <c r="BN7" s="102" t="n">
        <f aca="false">BM7*100/$BM$58</f>
        <v>8.85933503496838</v>
      </c>
      <c r="BO7" s="102" t="n">
        <f aca="false">BP7*100/$BP$58</f>
        <v>20.5405405405405</v>
      </c>
      <c r="BP7" s="100" t="n">
        <f aca="false">BQ7-BQ$3</f>
        <v>76</v>
      </c>
      <c r="BQ7" s="98" t="n">
        <f aca="false">BJ7</f>
        <v>44180</v>
      </c>
      <c r="BR7" s="97" t="n">
        <f aca="false">S91</f>
        <v>3.20675459517401</v>
      </c>
      <c r="BS7" s="53" t="n">
        <f aca="false">(BN8-BN7)/(BQ8-BQ7)</f>
        <v>0.119473542107283</v>
      </c>
      <c r="BU7" s="98" t="n">
        <f aca="false">BQ7</f>
        <v>44180</v>
      </c>
      <c r="BV7" s="53" t="n">
        <f aca="false">BS7</f>
        <v>0.119473542107283</v>
      </c>
      <c r="BW7" s="81"/>
      <c r="BX7" s="103" t="n">
        <v>44123</v>
      </c>
      <c r="BY7" s="54" t="n">
        <f aca="true">FORECAST(BX7,OFFSET(BV$3,MATCH(BX7,BU$3:BU$153,1)-1,0,2),OFFSET(BU$3,MATCH(BX7,BU$3:BU$153,1)-1,0,2))</f>
        <v>0.0877118848137266</v>
      </c>
      <c r="BZ7" s="54" t="n">
        <f aca="false">BY7+BZ6</f>
        <v>0.460078742345619</v>
      </c>
      <c r="CA7" s="55" t="n">
        <f aca="false">BZ7*100/BZ$367</f>
        <v>0.454889645515349</v>
      </c>
      <c r="CB7" s="82"/>
      <c r="CC7" s="83"/>
      <c r="CD7" s="104" t="n">
        <v>3.489</v>
      </c>
      <c r="CE7" s="104" t="n">
        <f aca="false">CD7-CD6</f>
        <v>0.55</v>
      </c>
      <c r="CF7" s="104" t="n">
        <f aca="false">CE7+CF6</f>
        <v>2.631</v>
      </c>
      <c r="CG7" s="105" t="n">
        <f aca="false">CF7*100/$CF$11</f>
        <v>63.3670520231214</v>
      </c>
      <c r="CH7" s="105" t="n">
        <f aca="false">CI7*100/$CI$11</f>
        <v>86.4721485411141</v>
      </c>
      <c r="CI7" s="106" t="n">
        <f aca="false">CJ7-$CJ$3</f>
        <v>326</v>
      </c>
      <c r="CJ7" s="107" t="n">
        <v>44385</v>
      </c>
      <c r="CK7" s="105" t="n">
        <v>2.085</v>
      </c>
      <c r="CL7" s="59" t="n">
        <f aca="false">(CG8-CG7)/(CJ8-CJ7)</f>
        <v>0.81888246628131</v>
      </c>
      <c r="CN7" s="107" t="n">
        <v>44385</v>
      </c>
      <c r="CO7" s="104" t="n">
        <v>0.655105973025048</v>
      </c>
      <c r="CQ7" s="110" t="n">
        <v>44123</v>
      </c>
      <c r="CR7" s="58" t="n">
        <f aca="true">FORECAST(CQ7,OFFSET(CO$3,MATCH(CQ7,CN$3:CN$153,1)-1,0,2),OFFSET(CN$3,MATCH(CQ7,CN$3:CN$153,1)-1,0,2))</f>
        <v>0.100472748516473</v>
      </c>
      <c r="CS7" s="58" t="n">
        <f aca="false">CR7+CS6</f>
        <v>0.496785803256042</v>
      </c>
      <c r="CT7" s="60" t="n">
        <f aca="false">CS7*100/CS$367</f>
        <v>0.499046206167369</v>
      </c>
      <c r="CU7" s="82"/>
      <c r="CV7" s="83"/>
      <c r="CW7" s="104" t="n">
        <v>7.223</v>
      </c>
      <c r="CX7" s="104" t="n">
        <f aca="false">CW7-CW6</f>
        <v>0.424</v>
      </c>
      <c r="CY7" s="104" t="n">
        <f aca="false">CX7+CY6</f>
        <v>1.853</v>
      </c>
      <c r="CZ7" s="105" t="n">
        <f aca="false">CY7*100/$CY$12</f>
        <v>49.798441279226</v>
      </c>
      <c r="DA7" s="105" t="n">
        <f aca="false">DB7*100/$DB$11</f>
        <v>89.9721448467967</v>
      </c>
      <c r="DB7" s="106" t="n">
        <f aca="false">DC7-$CJ$3</f>
        <v>323</v>
      </c>
      <c r="DC7" s="107" t="n">
        <v>44382</v>
      </c>
      <c r="DD7" s="105" t="n">
        <v>2.151</v>
      </c>
      <c r="DE7" s="59" t="n">
        <f aca="false">(CZ8-CZ7)/(DC8-DC7)</f>
        <v>1.00901517187462</v>
      </c>
      <c r="DG7" s="107" t="n">
        <v>44362</v>
      </c>
      <c r="DH7" s="59" t="n">
        <v>0.569739317387798</v>
      </c>
      <c r="DJ7" s="110" t="n">
        <v>44123</v>
      </c>
      <c r="DK7" s="58" t="n">
        <f aca="true">FORECAST(DJ7,OFFSET(DH$3,MATCH(DJ7,DG$3:DG$153,1)-1,0,2),OFFSET(DG$3,MATCH(DJ7,DG$3:DG$153,1)-1,0,2))</f>
        <v>0.102914883213478</v>
      </c>
      <c r="DL7" s="58" t="n">
        <f aca="false">DK7+DL6</f>
        <v>0.508802754799183</v>
      </c>
      <c r="DM7" s="60" t="n">
        <f aca="false">DL7*100/DL$367</f>
        <v>0.368809043608662</v>
      </c>
      <c r="DO7" s="83"/>
      <c r="DP7" s="104" t="n">
        <v>10.851</v>
      </c>
      <c r="DQ7" s="104" t="n">
        <f aca="false">DP7-DP6</f>
        <v>0.271000000000001</v>
      </c>
      <c r="DR7" s="104" t="n">
        <f aca="false">DQ7+DR6</f>
        <v>1.637</v>
      </c>
      <c r="DS7" s="105" t="n">
        <f aca="false">DR7*100/$DR$17</f>
        <v>35.6101805525343</v>
      </c>
      <c r="DT7" s="105" t="n">
        <f aca="false">DU7*100/$DU$17</f>
        <v>65.979381443299</v>
      </c>
      <c r="DU7" s="106" t="n">
        <f aca="false">DV7-$DV$3</f>
        <v>256</v>
      </c>
      <c r="DV7" s="61" t="n">
        <v>44319</v>
      </c>
      <c r="DW7" s="105" t="n">
        <v>2.385</v>
      </c>
      <c r="DX7" s="59" t="n">
        <f aca="false">(DS8-DS7)/(DV8-DV7)</f>
        <v>0.318285380625807</v>
      </c>
      <c r="DZ7" s="61" t="n">
        <v>44319</v>
      </c>
      <c r="EA7" s="59" t="n">
        <v>0.318285380625809</v>
      </c>
      <c r="EC7" s="110" t="n">
        <v>44123</v>
      </c>
      <c r="ED7" s="58" t="n">
        <f aca="true">FORECAST(EC7,OFFSET(EA$3,MATCH(EC7,DZ$3:DZ$153,1)-1,0,2),OFFSET(DZ$3,MATCH(EC7,DZ$3:DZ$153,1)-1,0,2))</f>
        <v>0.124874399847691</v>
      </c>
      <c r="EE7" s="58" t="n">
        <f aca="false">ED7+EE6</f>
        <v>0.614387263996227</v>
      </c>
      <c r="EF7" s="60" t="n">
        <f aca="false">EE7*100/EE$367</f>
        <v>0.557818387736603</v>
      </c>
      <c r="EH7" s="86"/>
      <c r="EI7" s="112" t="n">
        <v>12.292</v>
      </c>
      <c r="EJ7" s="112" t="n">
        <f aca="false">EI7-EI6</f>
        <v>0.247999999999999</v>
      </c>
      <c r="EK7" s="112" t="n">
        <f aca="false">EJ7+EK6</f>
        <v>1.227</v>
      </c>
      <c r="EL7" s="113" t="n">
        <f aca="false">EK7*100/EK$14</f>
        <v>38.5727758566489</v>
      </c>
      <c r="EM7" s="113" t="n">
        <f aca="false">EN7*100/EN$14</f>
        <v>71.0674157303371</v>
      </c>
      <c r="EN7" s="114" t="n">
        <f aca="false">EO7-EO$3</f>
        <v>253</v>
      </c>
      <c r="EO7" s="65" t="n">
        <v>44362</v>
      </c>
      <c r="EP7" s="113" t="n">
        <v>2.271</v>
      </c>
      <c r="EQ7" s="66" t="n">
        <f aca="false">(EL8-EL7)/(EO8-EO7)</f>
        <v>1.52467777428482</v>
      </c>
      <c r="ES7" s="65" t="n">
        <v>44362</v>
      </c>
      <c r="ET7" s="66" t="n">
        <v>1.52467777428482</v>
      </c>
      <c r="EV7" s="115" t="n">
        <v>44123</v>
      </c>
      <c r="EW7" s="63" t="n">
        <f aca="true">FORECAST(EV7,OFFSET(ET$3,MATCH(EV7,ES$3:ES$153,1)-1,0,2),OFFSET(ES$3,MATCH(EV7,ES$3:ES$153,1)-1,0,2))</f>
        <v>0.223052778273042</v>
      </c>
      <c r="EX7" s="63" t="n">
        <f aca="false">EW7+EX6</f>
        <v>1.29174111276189</v>
      </c>
      <c r="EY7" s="67" t="n">
        <f aca="false">EX7*100/EX$367</f>
        <v>1.15004524766357</v>
      </c>
      <c r="FA7" s="86"/>
      <c r="FB7" s="112" t="n">
        <v>15.257</v>
      </c>
      <c r="FC7" s="112" t="n">
        <f aca="false">FB7-FB6</f>
        <v>0.324</v>
      </c>
      <c r="FD7" s="112" t="n">
        <f aca="false">FC7+FD6</f>
        <v>1.305</v>
      </c>
      <c r="FE7" s="113" t="n">
        <f aca="false">FD7*100/FD$14</f>
        <v>39.2481203007519</v>
      </c>
      <c r="FF7" s="113" t="n">
        <f aca="false">FG7*100/FG$14</f>
        <v>70.2072538860104</v>
      </c>
      <c r="FG7" s="114" t="n">
        <f aca="false">FH7-FH$3</f>
        <v>271</v>
      </c>
      <c r="FH7" s="65" t="n">
        <v>44350</v>
      </c>
      <c r="FI7" s="113" t="n">
        <v>2.424</v>
      </c>
      <c r="FJ7" s="66" t="n">
        <f aca="false">(FE8-FE7)/(FH8-FH7)</f>
        <v>0.597965501990272</v>
      </c>
      <c r="FL7" s="65" t="n">
        <v>44367</v>
      </c>
      <c r="FM7" s="66" t="n">
        <v>0.833512352309345</v>
      </c>
      <c r="FO7" s="115" t="n">
        <v>44123</v>
      </c>
      <c r="FP7" s="63" t="n">
        <f aca="true">FORECAST(FO7,OFFSET(FM$3,MATCH(FO7,FL$3:FL$153,1)-1,0,2),OFFSET(FL$3,MATCH(FO7,FL$3:FL$153,1)-1,0,2))</f>
        <v>0.084562697230341</v>
      </c>
      <c r="FQ7" s="63" t="n">
        <f aca="false">FP7+FQ6</f>
        <v>0.420583565101419</v>
      </c>
      <c r="FR7" s="67" t="n">
        <f aca="false">FQ7*100/FQ$367</f>
        <v>0.417237071958437</v>
      </c>
      <c r="FT7" s="88"/>
      <c r="FU7" s="116" t="n">
        <v>8.143</v>
      </c>
      <c r="FV7" s="116" t="n">
        <f aca="false">FU7-FU6</f>
        <v>0.199000000000001</v>
      </c>
      <c r="FW7" s="116" t="n">
        <f aca="false">FV7+FW6</f>
        <v>0.892</v>
      </c>
      <c r="FX7" s="117" t="n">
        <f aca="false">FW7*100/FW$14</f>
        <v>43.1126147897535</v>
      </c>
      <c r="FY7" s="117" t="n">
        <f aca="false">FZ7*100/FZ$14</f>
        <v>76.6666666666667</v>
      </c>
      <c r="FZ7" s="118" t="n">
        <f aca="false">GA7-GA$3</f>
        <v>299</v>
      </c>
      <c r="GA7" s="71" t="n">
        <v>44362</v>
      </c>
      <c r="GB7" s="117" t="n">
        <v>2.294</v>
      </c>
      <c r="GC7" s="72" t="n">
        <f aca="false">(FX8-FX7)/(GA8-GA7)</f>
        <v>0.952150797486704</v>
      </c>
      <c r="GE7" s="71" t="n">
        <v>44372</v>
      </c>
      <c r="GF7" s="72" t="n">
        <v>0.821652972450462</v>
      </c>
      <c r="GH7" s="119" t="n">
        <v>44123</v>
      </c>
      <c r="GI7" s="69" t="n">
        <f aca="true">FORECAST(GH7,OFFSET(GF$3,MATCH(GH7,GE$3:GE$153,1)-1,0,2),OFFSET(GE$3,MATCH(GH7,GE$3:GE$153,1)-1,0,2))</f>
        <v>0.0761479630262712</v>
      </c>
      <c r="GJ7" s="69" t="n">
        <f aca="false">GI7+GJ6</f>
        <v>0.376216554174564</v>
      </c>
      <c r="GK7" s="73" t="n">
        <f aca="false">GJ7*100/GJ$367</f>
        <v>0.292805084166712</v>
      </c>
      <c r="GM7" s="88"/>
      <c r="GN7" s="116" t="n">
        <v>9.946</v>
      </c>
      <c r="GO7" s="116" t="n">
        <f aca="false">GN7-GN6</f>
        <v>0.173</v>
      </c>
      <c r="GP7" s="116" t="n">
        <f aca="false">GO7+GP6</f>
        <v>0.625999999999999</v>
      </c>
      <c r="GQ7" s="117" t="n">
        <f aca="false">GP7*100/GP$14</f>
        <v>43.562978427279</v>
      </c>
      <c r="GR7" s="117" t="n">
        <f aca="false">GS7*100/GS$14</f>
        <v>68.848167539267</v>
      </c>
      <c r="GS7" s="118" t="n">
        <f aca="false">GT7-GT$3</f>
        <v>263</v>
      </c>
      <c r="GT7" s="71" t="n">
        <v>44375</v>
      </c>
      <c r="GU7" s="117" t="n">
        <v>2.058</v>
      </c>
      <c r="GV7" s="72" t="n">
        <f aca="false">(GQ8-GQ7)/(GT8-GT7)</f>
        <v>0.782881002087681</v>
      </c>
      <c r="GX7" s="71" t="n">
        <v>44375</v>
      </c>
      <c r="GY7" s="72" t="n">
        <v>0.782881002087681</v>
      </c>
      <c r="HA7" s="119" t="n">
        <v>44123</v>
      </c>
      <c r="HB7" s="69" t="n">
        <f aca="true">FORECAST(HA7,OFFSET(GY$3,MATCH(HA7,GX$3:GX$153,1)-1,0,2),OFFSET(GX$3,MATCH(HA7,GX$3:GX$153,1)-1,0,2))</f>
        <v>0.193011967542239</v>
      </c>
      <c r="HC7" s="69" t="n">
        <f aca="false">HB7+HC6</f>
        <v>1.01580796209758</v>
      </c>
      <c r="HD7" s="73" t="n">
        <f aca="false">HC7*100/HC$367</f>
        <v>0.802181251206238</v>
      </c>
      <c r="HF7" s="88"/>
      <c r="HG7" s="116" t="n">
        <v>11.292</v>
      </c>
      <c r="HH7" s="116" t="n">
        <f aca="false">HG7-HG6</f>
        <v>0.15</v>
      </c>
      <c r="HI7" s="116" t="n">
        <f aca="false">HH7+HI6</f>
        <v>0.683999999999999</v>
      </c>
      <c r="HJ7" s="117" t="n">
        <f aca="false">HI7*100/HI$14</f>
        <v>44.7937131630648</v>
      </c>
      <c r="HK7" s="117" t="n">
        <f aca="false">HL7*100/HL$14</f>
        <v>42.9054054054054</v>
      </c>
      <c r="HL7" s="118" t="n">
        <f aca="false">HM7-HM$3</f>
        <v>254</v>
      </c>
      <c r="HM7" s="71" t="n">
        <v>44362</v>
      </c>
      <c r="HN7" s="117" t="n">
        <v>1.902</v>
      </c>
      <c r="HO7" s="72" t="n">
        <f aca="false">(HJ8-HJ7)/(HM8-HM7)</f>
        <v>0.271774721676491</v>
      </c>
      <c r="HQ7" s="71" t="n">
        <v>44362</v>
      </c>
      <c r="HR7" s="72" t="n">
        <v>0.181183147784327</v>
      </c>
      <c r="HT7" s="119" t="n">
        <v>44123</v>
      </c>
      <c r="HU7" s="69" t="n">
        <f aca="true">FORECAST(HT7,OFFSET(HR$3,MATCH(HT7,HQ$3:HQ$153,1)-1,0,2),OFFSET(HQ$3,MATCH(HT7,HQ$3:HQ$153,1)-1,0,2))</f>
        <v>0.136730293955072</v>
      </c>
      <c r="HV7" s="69" t="n">
        <f aca="false">HU7+HV6</f>
        <v>0.682846966642877</v>
      </c>
      <c r="HW7" s="73" t="n">
        <f aca="false">HV7*100/HV$367</f>
        <v>0.690077147960851</v>
      </c>
    </row>
    <row r="8" customFormat="false" ht="13.8" hidden="false" customHeight="false" outlineLevel="0" collapsed="false">
      <c r="A8" s="42" t="n">
        <v>44180</v>
      </c>
      <c r="B8" s="43" t="n">
        <v>1.6647551</v>
      </c>
      <c r="C8" s="44" t="n">
        <f aca="false">(20.6+4.34*($E$1-0.27)-B8)/4.34</f>
        <v>4.19295965437788</v>
      </c>
      <c r="E8" s="42" t="n">
        <v>44033</v>
      </c>
      <c r="F8" s="46" t="n">
        <f aca="true">FORECAST($E8,OFFSET(C$3,MATCH($E8,$A$3:$A$33,1)-1,0,2),OFFSET($A$3,MATCH($E8,$A$3:$A$33,1)-1,0,2))</f>
        <v>3.19656146499182</v>
      </c>
      <c r="H8" s="95" t="n">
        <v>44124</v>
      </c>
      <c r="M8" s="96" t="n">
        <v>27344.722535105</v>
      </c>
      <c r="N8" s="81" t="n">
        <v>80</v>
      </c>
      <c r="O8" s="97" t="n">
        <v>2.58403108659796</v>
      </c>
      <c r="P8" s="98" t="n">
        <v>44232</v>
      </c>
      <c r="Q8" s="98"/>
      <c r="R8" s="98"/>
      <c r="S8" s="97" t="n">
        <v>3.33382272572501</v>
      </c>
      <c r="T8" s="81"/>
      <c r="U8" s="81"/>
      <c r="V8" s="98" t="n">
        <f aca="false">P11</f>
        <v>44316</v>
      </c>
      <c r="W8" s="96" t="n">
        <v>27763.4890717979</v>
      </c>
      <c r="X8" s="100" t="n">
        <f aca="false">W8-W7</f>
        <v>139.5888455643</v>
      </c>
      <c r="Y8" s="100" t="n">
        <f aca="false">(X8/2)+(X7/2)+Y7</f>
        <v>697.944227821601</v>
      </c>
      <c r="Z8" s="102" t="n">
        <f aca="false">Y8*100/$Y$39</f>
        <v>13.888888888889</v>
      </c>
      <c r="AA8" s="102" t="n">
        <f aca="false">AB8*100/$AB$39</f>
        <v>58.7652303964893</v>
      </c>
      <c r="AB8" s="100" t="n">
        <f aca="false">AC8-AC$3</f>
        <v>210.920400000003</v>
      </c>
      <c r="AC8" s="98" t="n">
        <f aca="false">V8</f>
        <v>44316</v>
      </c>
      <c r="AD8" s="97" t="n">
        <v>3.3886</v>
      </c>
      <c r="AE8" s="53" t="n">
        <f aca="false">(Z9-Z8)/(AC9-AC8)</f>
        <v>0.154320987654299</v>
      </c>
      <c r="AG8" s="98" t="n">
        <f aca="false">AC8</f>
        <v>44316</v>
      </c>
      <c r="AH8" s="53" t="n">
        <f aca="false">AE8</f>
        <v>0.154320987654299</v>
      </c>
      <c r="AI8" s="81"/>
      <c r="AJ8" s="103" t="n">
        <v>44124</v>
      </c>
      <c r="AK8" s="54" t="n">
        <f aca="true">FORECAST($AJ8,OFFSET(AH$3,MATCH($AJ8,$AG$3:$AG$153,1)-1,0,2),OFFSET($AG$3,MATCH($AJ8,$AG$3:$AG$153,1)-1,0,2))</f>
        <v>0.0401725843131785</v>
      </c>
      <c r="AL8" s="54" t="n">
        <f aca="false">AK8+AL7</f>
        <v>0.233765099186137</v>
      </c>
      <c r="AM8" s="55" t="n">
        <f aca="false">AL8*100/AL$367</f>
        <v>0.217576030379513</v>
      </c>
      <c r="AN8" s="82"/>
      <c r="AO8" s="81"/>
      <c r="AP8" s="98" t="n">
        <f aca="false">Q47</f>
        <v>44326</v>
      </c>
      <c r="AQ8" s="96" t="n">
        <v>32617.1332559927</v>
      </c>
      <c r="AR8" s="100" t="n">
        <f aca="false">AQ8-AQ7</f>
        <v>105.277994340198</v>
      </c>
      <c r="AS8" s="100" t="n">
        <f aca="false">(AR8/2)+(AR7/2)+AS7</f>
        <v>526.389971700903</v>
      </c>
      <c r="AT8" s="102" t="n">
        <f aca="false">AS8*100/$AS$48</f>
        <v>11.1111111111108</v>
      </c>
      <c r="AU8" s="102" t="n">
        <f aca="false">AV8*100/$AV$48</f>
        <v>61.3513513513514</v>
      </c>
      <c r="AV8" s="100" t="n">
        <f aca="false">AW8-AW$3</f>
        <v>227</v>
      </c>
      <c r="AW8" s="98" t="n">
        <f aca="false">AP8</f>
        <v>44326</v>
      </c>
      <c r="AX8" s="97" t="n">
        <v>3.39869833915645</v>
      </c>
      <c r="AY8" s="53" t="n">
        <f aca="false">(AT9-AT8)/(AW9-AW8)</f>
        <v>0.222222222222258</v>
      </c>
      <c r="BA8" s="98" t="n">
        <f aca="false">AW8</f>
        <v>44326</v>
      </c>
      <c r="BB8" s="53" t="n">
        <f aca="false">AY8</f>
        <v>0.222222222222258</v>
      </c>
      <c r="BC8" s="81"/>
      <c r="BD8" s="103" t="n">
        <v>44124</v>
      </c>
      <c r="BE8" s="54" t="n">
        <f aca="true">FORECAST(BD8,OFFSET(BB$3,MATCH(BD8,BA$3:BA$153,1)-1,0,2),OFFSET(BA$3,MATCH(BD8,BA$3:BA$153,1)-1,0,2))</f>
        <v>0.0325976133917045</v>
      </c>
      <c r="BF8" s="54" t="n">
        <f aca="false">BE8+BF7</f>
        <v>0.199418925180705</v>
      </c>
      <c r="BG8" s="55" t="n">
        <f aca="false">BF8*100/BF$367</f>
        <v>0.180933022477689</v>
      </c>
      <c r="BH8" s="82"/>
      <c r="BI8" s="81"/>
      <c r="BJ8" s="98" t="n">
        <f aca="false">R92</f>
        <v>44195</v>
      </c>
      <c r="BK8" s="96" t="n">
        <f aca="false">M92</f>
        <v>37192.0362036486</v>
      </c>
      <c r="BL8" s="100" t="n">
        <f aca="false">BK8-BK7</f>
        <v>64.6262949270968</v>
      </c>
      <c r="BM8" s="100" t="n">
        <f aca="false">(BL8/2)+(BL7/2)+BM7</f>
        <v>384.109023755154</v>
      </c>
      <c r="BN8" s="102" t="n">
        <f aca="false">BM8*100/$BM$58</f>
        <v>10.6514381665776</v>
      </c>
      <c r="BO8" s="102" t="n">
        <f aca="false">BP8*100/$BP$58</f>
        <v>24.5945945945946</v>
      </c>
      <c r="BP8" s="100" t="n">
        <f aca="false">BQ8-BQ$3</f>
        <v>91</v>
      </c>
      <c r="BQ8" s="98" t="n">
        <f aca="false">BJ8</f>
        <v>44195</v>
      </c>
      <c r="BR8" s="97" t="n">
        <f aca="false">S92</f>
        <v>3.31477915353293</v>
      </c>
      <c r="BS8" s="53" t="n">
        <f aca="false">(BN9-BN8)/(BQ9-BQ8)</f>
        <v>0.16291846650994</v>
      </c>
      <c r="BU8" s="98" t="n">
        <f aca="false">BQ8</f>
        <v>44195</v>
      </c>
      <c r="BV8" s="53" t="n">
        <f aca="false">BS8</f>
        <v>0.16291846650994</v>
      </c>
      <c r="BW8" s="81"/>
      <c r="BX8" s="103" t="n">
        <v>44124</v>
      </c>
      <c r="BY8" s="54" t="n">
        <f aca="true">FORECAST(BX8,OFFSET(BV$3,MATCH(BX8,BU$3:BU$153,1)-1,0,2),OFFSET(BU$3,MATCH(BX8,BU$3:BU$153,1)-1,0,2))</f>
        <v>0.085559952986028</v>
      </c>
      <c r="BZ8" s="54" t="n">
        <f aca="false">BY8+BZ7</f>
        <v>0.545638695331647</v>
      </c>
      <c r="CA8" s="55" t="n">
        <f aca="false">BZ8*100/BZ$367</f>
        <v>0.539484592210118</v>
      </c>
      <c r="CB8" s="82"/>
      <c r="CC8" s="83"/>
      <c r="CD8" s="104" t="n">
        <v>3.897</v>
      </c>
      <c r="CE8" s="104" t="n">
        <f aca="false">CD8-CD7</f>
        <v>0.408</v>
      </c>
      <c r="CF8" s="104" t="n">
        <f aca="false">CE8+CF7</f>
        <v>3.039</v>
      </c>
      <c r="CG8" s="105" t="n">
        <f aca="false">CF8*100/$CF$11</f>
        <v>73.1936416184971</v>
      </c>
      <c r="CH8" s="105" t="n">
        <f aca="false">CI8*100/$CI$11</f>
        <v>89.6551724137931</v>
      </c>
      <c r="CI8" s="106" t="n">
        <f aca="false">CJ8-$CJ$3</f>
        <v>338</v>
      </c>
      <c r="CJ8" s="107" t="n">
        <v>44397</v>
      </c>
      <c r="CK8" s="105" t="n">
        <v>1.691</v>
      </c>
      <c r="CL8" s="59" t="n">
        <f aca="false">(CG9-CG8)/(CJ9-CJ8)</f>
        <v>0.624483897605286</v>
      </c>
      <c r="CN8" s="107" t="n">
        <v>44397</v>
      </c>
      <c r="CO8" s="104" t="n">
        <v>0.624483897605286</v>
      </c>
      <c r="CQ8" s="110" t="n">
        <v>44124</v>
      </c>
      <c r="CR8" s="58" t="n">
        <f aca="true">FORECAST(CQ8,OFFSET(CO$3,MATCH(CQ8,CN$3:CN$153,1)-1,0,2),OFFSET(CN$3,MATCH(CQ8,CN$3:CN$153,1)-1,0,2))</f>
        <v>0.101030542449105</v>
      </c>
      <c r="CS8" s="58" t="n">
        <f aca="false">CR8+CS7</f>
        <v>0.597816345705147</v>
      </c>
      <c r="CT8" s="60" t="n">
        <f aca="false">CS8*100/CS$367</f>
        <v>0.600536443178573</v>
      </c>
      <c r="CU8" s="82"/>
      <c r="CV8" s="83"/>
      <c r="CW8" s="104" t="n">
        <v>7.636</v>
      </c>
      <c r="CX8" s="104" t="n">
        <f aca="false">CW8-CW7</f>
        <v>0.413</v>
      </c>
      <c r="CY8" s="104" t="n">
        <f aca="false">CX8+CY7</f>
        <v>2.266</v>
      </c>
      <c r="CZ8" s="105" t="n">
        <f aca="false">CY8*100/$CY$12</f>
        <v>60.8976081698468</v>
      </c>
      <c r="DA8" s="105" t="n">
        <f aca="false">DB8*100/$DB$11</f>
        <v>93.0362116991643</v>
      </c>
      <c r="DB8" s="106" t="n">
        <f aca="false">DC8-$CJ$3</f>
        <v>334</v>
      </c>
      <c r="DC8" s="107" t="n">
        <v>44393</v>
      </c>
      <c r="DD8" s="105" t="n">
        <v>2.001</v>
      </c>
      <c r="DE8" s="59" t="n">
        <f aca="false">(CZ9-CZ8)/(DC9-DC8)</f>
        <v>1.26907342709546</v>
      </c>
      <c r="DG8" s="107" t="n">
        <v>44382</v>
      </c>
      <c r="DH8" s="59" t="n">
        <v>1.00901517187462</v>
      </c>
      <c r="DJ8" s="110" t="n">
        <v>44124</v>
      </c>
      <c r="DK8" s="58" t="n">
        <f aca="true">FORECAST(DJ8,OFFSET(DH$3,MATCH(DJ8,DG$3:DG$153,1)-1,0,2),OFFSET(DG$3,MATCH(DJ8,DG$3:DG$153,1)-1,0,2))</f>
        <v>0.103492049340299</v>
      </c>
      <c r="DL8" s="58" t="n">
        <f aca="false">DK8+DL7</f>
        <v>0.612294804139482</v>
      </c>
      <c r="DM8" s="60" t="n">
        <f aca="false">DL8*100/DL$367</f>
        <v>0.443825940388949</v>
      </c>
      <c r="DO8" s="83"/>
      <c r="DP8" s="104" t="n">
        <v>11.129</v>
      </c>
      <c r="DQ8" s="104" t="n">
        <f aca="false">DP8-DP7</f>
        <v>0.277999999999999</v>
      </c>
      <c r="DR8" s="104" t="n">
        <f aca="false">DQ8+DR7</f>
        <v>1.915</v>
      </c>
      <c r="DS8" s="105" t="n">
        <f aca="false">DR8*100/$DR$17</f>
        <v>41.6576027844246</v>
      </c>
      <c r="DT8" s="105" t="n">
        <f aca="false">DU8*100/$DU$17</f>
        <v>70.8762886597938</v>
      </c>
      <c r="DU8" s="106" t="n">
        <f aca="false">DV8-$DV$3</f>
        <v>275</v>
      </c>
      <c r="DV8" s="61" t="n">
        <v>44338</v>
      </c>
      <c r="DW8" s="105" t="n">
        <v>2.366</v>
      </c>
      <c r="DX8" s="59" t="n">
        <f aca="false">(DS9-DS8)/(DV9-DV8)</f>
        <v>0.857080704807483</v>
      </c>
      <c r="DZ8" s="61" t="n">
        <v>44338</v>
      </c>
      <c r="EA8" s="59" t="n">
        <v>0.857080704807483</v>
      </c>
      <c r="EC8" s="110" t="n">
        <v>44124</v>
      </c>
      <c r="ED8" s="58" t="n">
        <f aca="true">FORECAST(EC8,OFFSET(EA$3,MATCH(EC8,DZ$3:DZ$153,1)-1,0,2),OFFSET(DZ$3,MATCH(EC8,DZ$3:DZ$153,1)-1,0,2))</f>
        <v>0.125872873371915</v>
      </c>
      <c r="EE8" s="58" t="n">
        <f aca="false">ED8+EE7</f>
        <v>0.740260137368142</v>
      </c>
      <c r="EF8" s="60" t="n">
        <f aca="false">EE8*100/EE$367</f>
        <v>0.672101686559227</v>
      </c>
      <c r="EH8" s="86"/>
      <c r="EI8" s="112" t="n">
        <v>12.68</v>
      </c>
      <c r="EJ8" s="112" t="n">
        <f aca="false">EI8-EI7</f>
        <v>0.388</v>
      </c>
      <c r="EK8" s="112" t="n">
        <f aca="false">EJ8+EK7</f>
        <v>1.615</v>
      </c>
      <c r="EL8" s="113" t="n">
        <f aca="false">EK8*100/EK$14</f>
        <v>50.7701980509274</v>
      </c>
      <c r="EM8" s="113" t="n">
        <f aca="false">EN8*100/EN$14</f>
        <v>73.314606741573</v>
      </c>
      <c r="EN8" s="114" t="n">
        <f aca="false">EO8-EO$3</f>
        <v>261</v>
      </c>
      <c r="EO8" s="65" t="n">
        <v>44370</v>
      </c>
      <c r="EP8" s="113" t="n">
        <v>2.161</v>
      </c>
      <c r="EQ8" s="66" t="n">
        <f aca="false">(EL9-EL8)/(EO9-EO8)</f>
        <v>0.820210911377213</v>
      </c>
      <c r="ES8" s="65" t="n">
        <v>44370</v>
      </c>
      <c r="ET8" s="66" t="n">
        <v>0.820210911377213</v>
      </c>
      <c r="EV8" s="115" t="n">
        <v>44124</v>
      </c>
      <c r="EW8" s="63" t="n">
        <f aca="true">FORECAST(EV8,OFFSET(ET$3,MATCH(EV8,ES$3:ES$153,1)-1,0,2),OFFSET(ES$3,MATCH(EV8,ES$3:ES$153,1)-1,0,2))</f>
        <v>0.205405056133373</v>
      </c>
      <c r="EX8" s="63" t="n">
        <f aca="false">EW8+EX7</f>
        <v>1.49714616889527</v>
      </c>
      <c r="EY8" s="67" t="n">
        <f aca="false">EX8*100/EX$367</f>
        <v>1.33291866271435</v>
      </c>
      <c r="FA8" s="86"/>
      <c r="FB8" s="112" t="n">
        <v>15.595</v>
      </c>
      <c r="FC8" s="112" t="n">
        <f aca="false">FB8-FB7</f>
        <v>0.338000000000001</v>
      </c>
      <c r="FD8" s="112" t="n">
        <f aca="false">FC8+FD7</f>
        <v>1.643</v>
      </c>
      <c r="FE8" s="113" t="n">
        <f aca="false">FD8*100/FD$14</f>
        <v>49.4135338345865</v>
      </c>
      <c r="FF8" s="113" t="n">
        <f aca="false">FG8*100/FG$14</f>
        <v>74.6113989637306</v>
      </c>
      <c r="FG8" s="114" t="n">
        <f aca="false">FH8-FH$3</f>
        <v>288</v>
      </c>
      <c r="FH8" s="65" t="n">
        <v>44367</v>
      </c>
      <c r="FI8" s="113" t="n">
        <v>2.48</v>
      </c>
      <c r="FJ8" s="66" t="n">
        <f aca="false">(FE9-FE8)/(FH9-FH8)</f>
        <v>0.833512352309344</v>
      </c>
      <c r="FL8" s="65" t="n">
        <v>44381</v>
      </c>
      <c r="FM8" s="66" t="n">
        <v>0.661654135338345</v>
      </c>
      <c r="FO8" s="115" t="n">
        <v>44124</v>
      </c>
      <c r="FP8" s="63" t="n">
        <f aca="true">FORECAST(FO8,OFFSET(FM$3,MATCH(FO8,FL$3:FL$153,1)-1,0,2),OFFSET(FL$3,MATCH(FO8,FL$3:FL$153,1)-1,0,2))</f>
        <v>0.0847856893353696</v>
      </c>
      <c r="FQ8" s="63" t="n">
        <f aca="false">FP8+FQ7</f>
        <v>0.505369254436789</v>
      </c>
      <c r="FR8" s="67" t="n">
        <f aca="false">FQ8*100/FQ$367</f>
        <v>0.501348139764277</v>
      </c>
      <c r="FT8" s="88"/>
      <c r="FU8" s="116" t="n">
        <v>8.34</v>
      </c>
      <c r="FV8" s="116" t="n">
        <f aca="false">FU8-FU7</f>
        <v>0.196999999999999</v>
      </c>
      <c r="FW8" s="116" t="n">
        <f aca="false">FV8+FW7</f>
        <v>1.089</v>
      </c>
      <c r="FX8" s="117" t="n">
        <f aca="false">FW8*100/FW$14</f>
        <v>52.6341227646206</v>
      </c>
      <c r="FY8" s="117" t="n">
        <f aca="false">FZ8*100/FZ$14</f>
        <v>79.2307692307692</v>
      </c>
      <c r="FZ8" s="118" t="n">
        <f aca="false">GA8-GA$3</f>
        <v>309</v>
      </c>
      <c r="GA8" s="71" t="n">
        <v>44372</v>
      </c>
      <c r="GB8" s="117" t="n">
        <v>2.235</v>
      </c>
      <c r="GC8" s="72" t="n">
        <f aca="false">(FX9-FX8)/(GA9-GA8)</f>
        <v>0.821652972450462</v>
      </c>
      <c r="GE8" s="71" t="n">
        <v>44381</v>
      </c>
      <c r="GF8" s="72" t="n">
        <v>1.17609150958595</v>
      </c>
      <c r="GH8" s="119" t="n">
        <v>44124</v>
      </c>
      <c r="GI8" s="69" t="n">
        <f aca="true">FORECAST(GH8,OFFSET(GF$3,MATCH(GH8,GE$3:GE$153,1)-1,0,2),OFFSET(GE$3,MATCH(GH8,GE$3:GE$153,1)-1,0,2))</f>
        <v>0.0766002891219504</v>
      </c>
      <c r="GJ8" s="69" t="n">
        <f aca="false">GI8+GJ7</f>
        <v>0.452816843296515</v>
      </c>
      <c r="GK8" s="73" t="n">
        <f aca="false">GJ8*100/GJ$367</f>
        <v>0.35242222183562</v>
      </c>
      <c r="GM8" s="88"/>
      <c r="GN8" s="116" t="n">
        <v>10.081</v>
      </c>
      <c r="GO8" s="116" t="n">
        <f aca="false">GN8-GN7</f>
        <v>0.135</v>
      </c>
      <c r="GP8" s="116" t="n">
        <f aca="false">GO8+GP7</f>
        <v>0.760999999999999</v>
      </c>
      <c r="GQ8" s="117" t="n">
        <f aca="false">GP8*100/GP$14</f>
        <v>52.9575504523312</v>
      </c>
      <c r="GR8" s="117" t="n">
        <f aca="false">GS8*100/GS$14</f>
        <v>71.9895287958115</v>
      </c>
      <c r="GS8" s="118" t="n">
        <f aca="false">GT8-GT$3</f>
        <v>275</v>
      </c>
      <c r="GT8" s="71" t="n">
        <v>44387</v>
      </c>
      <c r="GU8" s="117" t="n">
        <v>1.445</v>
      </c>
      <c r="GV8" s="72" t="n">
        <f aca="false">(GQ9-GQ8)/(GT9-GT8)</f>
        <v>0.556715379262353</v>
      </c>
      <c r="GX8" s="71" t="n">
        <v>44387</v>
      </c>
      <c r="GY8" s="72" t="n">
        <v>0.556715379262353</v>
      </c>
      <c r="HA8" s="119" t="n">
        <v>44124</v>
      </c>
      <c r="HB8" s="69" t="n">
        <f aca="true">FORECAST(HA8,OFFSET(GY$3,MATCH(HA8,GX$3:GX$153,1)-1,0,2),OFFSET(GX$3,MATCH(HA8,GX$3:GX$153,1)-1,0,2))</f>
        <v>0.187937155103601</v>
      </c>
      <c r="HC8" s="69" t="n">
        <f aca="false">HB8+HC7</f>
        <v>1.20374511720118</v>
      </c>
      <c r="HD8" s="73" t="n">
        <f aca="false">HC8*100/HC$367</f>
        <v>0.950594797717369</v>
      </c>
      <c r="HF8" s="88"/>
      <c r="HG8" s="116" t="n">
        <v>11.375</v>
      </c>
      <c r="HH8" s="116" t="n">
        <f aca="false">HG8-HG7</f>
        <v>0.0830000000000002</v>
      </c>
      <c r="HI8" s="116" t="n">
        <f aca="false">HH8+HI7</f>
        <v>0.766999999999999</v>
      </c>
      <c r="HJ8" s="117" t="n">
        <f aca="false">HI8*100/HI$14</f>
        <v>50.2292075965946</v>
      </c>
      <c r="HK8" s="117" t="n">
        <f aca="false">HL8*100/HL$14</f>
        <v>46.2837837837838</v>
      </c>
      <c r="HL8" s="118" t="n">
        <f aca="false">HM8-HM$3</f>
        <v>274</v>
      </c>
      <c r="HM8" s="71" t="n">
        <v>44382</v>
      </c>
      <c r="HN8" s="117" t="n">
        <v>1.293</v>
      </c>
      <c r="HO8" s="72" t="n">
        <f aca="false">(HJ9-HJ8)/(HM9-HM8)</f>
        <v>0.303625647437043</v>
      </c>
      <c r="HQ8" s="71" t="n">
        <v>44382</v>
      </c>
      <c r="HR8" s="72" t="n">
        <v>0.477126017401068</v>
      </c>
      <c r="HT8" s="119" t="n">
        <v>44124</v>
      </c>
      <c r="HU8" s="69" t="n">
        <f aca="true">FORECAST(HT8,OFFSET(HR$3,MATCH(HT8,HQ$3:HQ$153,1)-1,0,2),OFFSET(HQ$3,MATCH(HT8,HQ$3:HQ$153,1)-1,0,2))</f>
        <v>0.13681074426832</v>
      </c>
      <c r="HV8" s="69" t="n">
        <f aca="false">HU8+HV7</f>
        <v>0.819657710911197</v>
      </c>
      <c r="HW8" s="73" t="n">
        <f aca="false">HV8*100/HV$367</f>
        <v>0.82833648398637</v>
      </c>
    </row>
    <row r="9" customFormat="false" ht="13.8" hidden="false" customHeight="false" outlineLevel="0" collapsed="false">
      <c r="A9" s="42" t="n">
        <v>44211</v>
      </c>
      <c r="B9" s="43" t="n">
        <v>1.2130035</v>
      </c>
      <c r="C9" s="44" t="n">
        <f aca="false">(20.6+4.34*($E$1-0.27)-B9)/4.34</f>
        <v>4.29704988479263</v>
      </c>
      <c r="E9" s="42" t="n">
        <v>44034</v>
      </c>
      <c r="F9" s="46" t="n">
        <f aca="true">FORECAST($E9,OFFSET(C$3,MATCH($E9,$A$3:$A$33,1)-1,0,2),OFFSET($A$3,MATCH($E9,$A$3:$A$33,1)-1,0,2))</f>
        <v>3.18772575293593</v>
      </c>
      <c r="H9" s="95" t="n">
        <v>44125</v>
      </c>
      <c r="M9" s="96" t="n">
        <v>27484.3113806693</v>
      </c>
      <c r="N9" s="81" t="n">
        <v>81</v>
      </c>
      <c r="O9" s="97" t="n">
        <v>2.67548435005075</v>
      </c>
      <c r="P9" s="98" t="n">
        <v>44256</v>
      </c>
      <c r="Q9" s="98"/>
      <c r="R9" s="98"/>
      <c r="S9" s="97" t="n">
        <v>3.4024233778936</v>
      </c>
      <c r="T9" s="81"/>
      <c r="U9" s="81"/>
      <c r="V9" s="98" t="n">
        <f aca="false">P12</f>
        <v>44334</v>
      </c>
      <c r="W9" s="96" t="n">
        <v>27903.0779173622</v>
      </c>
      <c r="X9" s="100" t="n">
        <f aca="false">W9-W8</f>
        <v>139.5888455643</v>
      </c>
      <c r="Y9" s="100" t="n">
        <f aca="false">(X9/2)+(X8/2)+Y8</f>
        <v>837.533073385901</v>
      </c>
      <c r="Z9" s="102" t="n">
        <f aca="false">Y9*100/$Y$39</f>
        <v>16.6666666666664</v>
      </c>
      <c r="AA9" s="102" t="n">
        <f aca="false">AB9*100/$AB$39</f>
        <v>63.7802699428623</v>
      </c>
      <c r="AB9" s="100" t="n">
        <f aca="false">AC9-AC$3</f>
        <v>228.920400000003</v>
      </c>
      <c r="AC9" s="98" t="n">
        <f aca="false">V9</f>
        <v>44334</v>
      </c>
      <c r="AD9" s="97" t="n">
        <v>3.27594390424951</v>
      </c>
      <c r="AE9" s="53" t="n">
        <f aca="false">(Z10-Z9)/(AC10-AC9)</f>
        <v>0.694444444444601</v>
      </c>
      <c r="AG9" s="98" t="n">
        <f aca="false">AC9</f>
        <v>44334</v>
      </c>
      <c r="AH9" s="53" t="n">
        <f aca="false">AE9</f>
        <v>0.694444444444601</v>
      </c>
      <c r="AI9" s="81"/>
      <c r="AJ9" s="103" t="n">
        <v>44125</v>
      </c>
      <c r="AK9" s="54" t="n">
        <f aca="true">FORECAST($AJ9,OFFSET(AH$3,MATCH($AJ9,$AG$3:$AG$153,1)-1,0,2),OFFSET($AG$3,MATCH($AJ9,$AG$3:$AG$153,1)-1,0,2))</f>
        <v>0.0406572780927075</v>
      </c>
      <c r="AL9" s="54" t="n">
        <f aca="false">AK9+AL8</f>
        <v>0.274422377278845</v>
      </c>
      <c r="AM9" s="55" t="n">
        <f aca="false">AL9*100/AL$367</f>
        <v>0.2554176466184</v>
      </c>
      <c r="AN9" s="82"/>
      <c r="AO9" s="81"/>
      <c r="AP9" s="98" t="n">
        <f aca="false">Q48</f>
        <v>44336</v>
      </c>
      <c r="AQ9" s="96" t="n">
        <v>32722.4112503329</v>
      </c>
      <c r="AR9" s="100" t="n">
        <f aca="false">AQ9-AQ8</f>
        <v>105.277994340202</v>
      </c>
      <c r="AS9" s="100" t="n">
        <f aca="false">(AR9/2)+(AR8/2)+AS8</f>
        <v>631.667966041103</v>
      </c>
      <c r="AT9" s="102" t="n">
        <f aca="false">AS9*100/$AS$48</f>
        <v>13.3333333333334</v>
      </c>
      <c r="AU9" s="102" t="n">
        <f aca="false">AV9*100/$AV$48</f>
        <v>64.0540540540541</v>
      </c>
      <c r="AV9" s="100" t="n">
        <f aca="false">AW9-AW$3</f>
        <v>237</v>
      </c>
      <c r="AW9" s="98" t="n">
        <f aca="false">AP9</f>
        <v>44336</v>
      </c>
      <c r="AX9" s="97" t="n">
        <v>3.3465634540995</v>
      </c>
      <c r="AY9" s="53" t="n">
        <f aca="false">(AT10-AT9)/(AW10-AW9)</f>
        <v>0.740740740740859</v>
      </c>
      <c r="BA9" s="98" t="n">
        <f aca="false">AW9</f>
        <v>44336</v>
      </c>
      <c r="BB9" s="53" t="n">
        <f aca="false">AY9</f>
        <v>0.740740740740859</v>
      </c>
      <c r="BC9" s="81"/>
      <c r="BD9" s="103" t="n">
        <v>44125</v>
      </c>
      <c r="BE9" s="54" t="n">
        <f aca="true">FORECAST(BD9,OFFSET(BB$3,MATCH(BD9,BA$3:BA$153,1)-1,0,2),OFFSET(BA$3,MATCH(BD9,BA$3:BA$153,1)-1,0,2))</f>
        <v>0.0323420637363392</v>
      </c>
      <c r="BF9" s="54" t="n">
        <f aca="false">BE9+BF8</f>
        <v>0.231760988917045</v>
      </c>
      <c r="BG9" s="55" t="n">
        <f aca="false">BF9*100/BF$367</f>
        <v>0.21027701447684</v>
      </c>
      <c r="BH9" s="82"/>
      <c r="BI9" s="81"/>
      <c r="BJ9" s="98" t="n">
        <f aca="false">R93</f>
        <v>44206</v>
      </c>
      <c r="BK9" s="96" t="n">
        <f aca="false">M93</f>
        <v>37256.6624985757</v>
      </c>
      <c r="BL9" s="100" t="n">
        <f aca="false">BK9-BK8</f>
        <v>64.626294927104</v>
      </c>
      <c r="BM9" s="100" t="n">
        <f aca="false">(BL9/2)+(BL8/2)+BM8</f>
        <v>448.735318682255</v>
      </c>
      <c r="BN9" s="102" t="n">
        <f aca="false">BM9*100/$BM$58</f>
        <v>12.443541298187</v>
      </c>
      <c r="BO9" s="102" t="n">
        <f aca="false">BP9*100/$BP$58</f>
        <v>27.5675675675676</v>
      </c>
      <c r="BP9" s="100" t="n">
        <f aca="false">BQ9-BQ$3</f>
        <v>102</v>
      </c>
      <c r="BQ9" s="98" t="n">
        <f aca="false">BJ9</f>
        <v>44206</v>
      </c>
      <c r="BR9" s="97" t="n">
        <f aca="false">S93</f>
        <v>3.28121715526908</v>
      </c>
      <c r="BS9" s="53" t="n">
        <f aca="false">(BN10-BN9)/(BQ10-BQ9)</f>
        <v>0.179210313160934</v>
      </c>
      <c r="BU9" s="98" t="n">
        <f aca="false">BQ9</f>
        <v>44206</v>
      </c>
      <c r="BV9" s="53" t="n">
        <f aca="false">BS9</f>
        <v>0.179210313160934</v>
      </c>
      <c r="BW9" s="81"/>
      <c r="BX9" s="103" t="n">
        <v>44125</v>
      </c>
      <c r="BY9" s="54" t="n">
        <f aca="true">FORECAST(BX9,OFFSET(BV$3,MATCH(BX9,BU$3:BU$153,1)-1,0,2),OFFSET(BU$3,MATCH(BX9,BU$3:BU$153,1)-1,0,2))</f>
        <v>0.0834080211583293</v>
      </c>
      <c r="BZ9" s="54" t="n">
        <f aca="false">BY9+BZ8</f>
        <v>0.629046716489976</v>
      </c>
      <c r="CA9" s="55" t="n">
        <f aca="false">BZ9*100/BZ$367</f>
        <v>0.621951878102121</v>
      </c>
      <c r="CB9" s="82"/>
      <c r="CC9" s="83"/>
      <c r="CD9" s="104" t="n">
        <v>4.26</v>
      </c>
      <c r="CE9" s="104" t="n">
        <f aca="false">CD9-CD8</f>
        <v>0.363</v>
      </c>
      <c r="CF9" s="104" t="n">
        <f aca="false">CE9+CF8</f>
        <v>3.402</v>
      </c>
      <c r="CG9" s="105" t="n">
        <f aca="false">CF9*100/$CF$11</f>
        <v>81.9364161849711</v>
      </c>
      <c r="CH9" s="105" t="n">
        <f aca="false">CI9*100/$CI$11</f>
        <v>93.368700265252</v>
      </c>
      <c r="CI9" s="106" t="n">
        <f aca="false">CJ9-$CJ$3</f>
        <v>352</v>
      </c>
      <c r="CJ9" s="107" t="n">
        <v>44411</v>
      </c>
      <c r="CK9" s="105" t="n">
        <v>1.704</v>
      </c>
      <c r="CL9" s="59" t="n">
        <f aca="false">(CG10-CG9)/(CJ10-CJ9)</f>
        <v>0.840960179833013</v>
      </c>
      <c r="CN9" s="107" t="n">
        <v>44411</v>
      </c>
      <c r="CO9" s="104" t="n">
        <v>0.840960179833013</v>
      </c>
      <c r="CQ9" s="110" t="n">
        <v>44125</v>
      </c>
      <c r="CR9" s="58" t="n">
        <f aca="true">FORECAST(CQ9,OFFSET(CO$3,MATCH(CQ9,CN$3:CN$153,1)-1,0,2),OFFSET(CN$3,MATCH(CQ9,CN$3:CN$153,1)-1,0,2))</f>
        <v>0.101588336381738</v>
      </c>
      <c r="CS9" s="58" t="n">
        <f aca="false">CR9+CS8</f>
        <v>0.699404682086885</v>
      </c>
      <c r="CT9" s="60" t="n">
        <f aca="false">CS9*100/CS$367</f>
        <v>0.702587012115688</v>
      </c>
      <c r="CU9" s="82"/>
      <c r="CV9" s="83"/>
      <c r="CW9" s="104" t="n">
        <v>8.061</v>
      </c>
      <c r="CX9" s="104" t="n">
        <f aca="false">CW9-CW8</f>
        <v>0.425</v>
      </c>
      <c r="CY9" s="104" t="n">
        <f aca="false">CX9+CY8</f>
        <v>2.691</v>
      </c>
      <c r="CZ9" s="105" t="n">
        <f aca="false">CY9*100/$CY$12</f>
        <v>72.319269013706</v>
      </c>
      <c r="DA9" s="105" t="n">
        <f aca="false">DB9*100/$DB$11</f>
        <v>95.5431754874652</v>
      </c>
      <c r="DB9" s="106" t="n">
        <f aca="false">DC9-$CJ$3</f>
        <v>343</v>
      </c>
      <c r="DC9" s="107" t="n">
        <v>44402</v>
      </c>
      <c r="DD9" s="105" t="n">
        <v>1.879</v>
      </c>
      <c r="DE9" s="59" t="n">
        <f aca="false">(CZ10-CZ9)/(DC10-DC9)</f>
        <v>1.0510914031473</v>
      </c>
      <c r="DG9" s="107" t="n">
        <v>44393</v>
      </c>
      <c r="DH9" s="59" t="n">
        <v>1.26907342709546</v>
      </c>
      <c r="DJ9" s="110" t="n">
        <v>44125</v>
      </c>
      <c r="DK9" s="58" t="n">
        <f aca="true">FORECAST(DJ9,OFFSET(DH$3,MATCH(DJ9,DG$3:DG$153,1)-1,0,2),OFFSET(DG$3,MATCH(DJ9,DG$3:DG$153,1)-1,0,2))</f>
        <v>0.10406921546712</v>
      </c>
      <c r="DL9" s="58" t="n">
        <f aca="false">DK9+DL8</f>
        <v>0.716364019606601</v>
      </c>
      <c r="DM9" s="60" t="n">
        <f aca="false">DL9*100/DL$367</f>
        <v>0.519261199855421</v>
      </c>
      <c r="DO9" s="83"/>
      <c r="DP9" s="104" t="n">
        <v>11.523</v>
      </c>
      <c r="DQ9" s="104" t="n">
        <f aca="false">DP9-DP8</f>
        <v>0.394</v>
      </c>
      <c r="DR9" s="104" t="n">
        <f aca="false">DQ9+DR8</f>
        <v>2.309</v>
      </c>
      <c r="DS9" s="105" t="n">
        <f aca="false">DR9*100/$DR$17</f>
        <v>50.2284098324994</v>
      </c>
      <c r="DT9" s="105" t="n">
        <f aca="false">DU9*100/$DU$17</f>
        <v>73.4536082474227</v>
      </c>
      <c r="DU9" s="106" t="n">
        <f aca="false">DV9-$DV$3</f>
        <v>285</v>
      </c>
      <c r="DV9" s="61" t="n">
        <v>44348</v>
      </c>
      <c r="DW9" s="105" t="n">
        <v>1.987</v>
      </c>
      <c r="DX9" s="59" t="n">
        <f aca="false">(DS10-DS9)/(DV10-DV9)</f>
        <v>0.763783143596067</v>
      </c>
      <c r="DZ9" s="61" t="n">
        <v>44348</v>
      </c>
      <c r="EA9" s="59" t="n">
        <v>0.763783143596067</v>
      </c>
      <c r="EC9" s="110" t="n">
        <v>44125</v>
      </c>
      <c r="ED9" s="58" t="n">
        <f aca="true">FORECAST(EC9,OFFSET(EA$3,MATCH(EC9,DZ$3:DZ$153,1)-1,0,2),OFFSET(DZ$3,MATCH(EC9,DZ$3:DZ$153,1)-1,0,2))</f>
        <v>0.126871346896138</v>
      </c>
      <c r="EE9" s="58" t="n">
        <f aca="false">ED9+EE8</f>
        <v>0.86713148426428</v>
      </c>
      <c r="EF9" s="60" t="n">
        <f aca="false">EE9*100/EE$367</f>
        <v>0.787291525806951</v>
      </c>
      <c r="EH9" s="86"/>
      <c r="EI9" s="112" t="n">
        <v>12.967</v>
      </c>
      <c r="EJ9" s="112" t="n">
        <f aca="false">EI9-EI8</f>
        <v>0.287000000000001</v>
      </c>
      <c r="EK9" s="112" t="n">
        <f aca="false">EJ9+EK8</f>
        <v>1.902</v>
      </c>
      <c r="EL9" s="113" t="n">
        <f aca="false">EK9*100/EK$14</f>
        <v>59.7925180760767</v>
      </c>
      <c r="EM9" s="113" t="n">
        <f aca="false">EN9*100/EN$14</f>
        <v>76.4044943820225</v>
      </c>
      <c r="EN9" s="114" t="n">
        <f aca="false">EO9-EO$3</f>
        <v>272</v>
      </c>
      <c r="EO9" s="65" t="n">
        <v>44381</v>
      </c>
      <c r="EP9" s="113" t="n">
        <v>1.903</v>
      </c>
      <c r="EQ9" s="66" t="n">
        <f aca="false">(EL10-EL9)/(EO10-EO9)</f>
        <v>0.39099339830242</v>
      </c>
      <c r="ES9" s="65" t="n">
        <v>44381</v>
      </c>
      <c r="ET9" s="66" t="n">
        <v>0.39099339830242</v>
      </c>
      <c r="EV9" s="115" t="n">
        <v>44125</v>
      </c>
      <c r="EW9" s="63" t="n">
        <f aca="true">FORECAST(EV9,OFFSET(ET$3,MATCH(EV9,ES$3:ES$153,1)-1,0,2),OFFSET(ES$3,MATCH(EV9,ES$3:ES$153,1)-1,0,2))</f>
        <v>0.187757333993705</v>
      </c>
      <c r="EX9" s="63" t="n">
        <f aca="false">EW9+EX8</f>
        <v>1.68490350288897</v>
      </c>
      <c r="EY9" s="67" t="n">
        <f aca="false">EX9*100/EX$367</f>
        <v>1.50008019960447</v>
      </c>
      <c r="FA9" s="86"/>
      <c r="FB9" s="112" t="n">
        <v>15.983</v>
      </c>
      <c r="FC9" s="112" t="n">
        <f aca="false">FB9-FB8</f>
        <v>0.388</v>
      </c>
      <c r="FD9" s="112" t="n">
        <f aca="false">FC9+FD8</f>
        <v>2.031</v>
      </c>
      <c r="FE9" s="113" t="n">
        <f aca="false">FD9*100/FD$14</f>
        <v>61.0827067669173</v>
      </c>
      <c r="FF9" s="113" t="n">
        <f aca="false">FG9*100/FG$14</f>
        <v>78.2383419689119</v>
      </c>
      <c r="FG9" s="114" t="n">
        <f aca="false">FH9-FH$3</f>
        <v>302</v>
      </c>
      <c r="FH9" s="65" t="n">
        <v>44381</v>
      </c>
      <c r="FI9" s="113" t="n">
        <v>1.902</v>
      </c>
      <c r="FJ9" s="66" t="n">
        <f aca="false">(FE10-FE9)/(FH10-FH9)</f>
        <v>0.661654135338341</v>
      </c>
      <c r="FL9" s="65" t="n">
        <v>44394</v>
      </c>
      <c r="FM9" s="66" t="n">
        <v>0.527318295739351</v>
      </c>
      <c r="FO9" s="115" t="n">
        <v>44125</v>
      </c>
      <c r="FP9" s="63" t="n">
        <f aca="true">FORECAST(FO9,OFFSET(FM$3,MATCH(FO9,FL$3:FL$153,1)-1,0,2),OFFSET(FL$3,MATCH(FO9,FL$3:FL$153,1)-1,0,2))</f>
        <v>0.0850086814403982</v>
      </c>
      <c r="FQ9" s="63" t="n">
        <f aca="false">FP9+FQ8</f>
        <v>0.590377935877187</v>
      </c>
      <c r="FR9" s="67" t="n">
        <f aca="false">FQ9*100/FQ$367</f>
        <v>0.585680425374834</v>
      </c>
      <c r="FT9" s="88"/>
      <c r="FU9" s="116" t="n">
        <v>8.493</v>
      </c>
      <c r="FV9" s="116" t="n">
        <f aca="false">FU9-FU8</f>
        <v>0.153</v>
      </c>
      <c r="FW9" s="116" t="n">
        <f aca="false">FV9+FW8</f>
        <v>1.242</v>
      </c>
      <c r="FX9" s="117" t="n">
        <f aca="false">FW9*100/FW$14</f>
        <v>60.0289995166747</v>
      </c>
      <c r="FY9" s="117" t="n">
        <f aca="false">FZ9*100/FZ$14</f>
        <v>81.5384615384615</v>
      </c>
      <c r="FZ9" s="118" t="n">
        <f aca="false">GA9-GA$3</f>
        <v>318</v>
      </c>
      <c r="GA9" s="71" t="n">
        <v>44381</v>
      </c>
      <c r="GB9" s="117" t="n">
        <v>2.345</v>
      </c>
      <c r="GC9" s="72" t="n">
        <f aca="false">(FX10-FX9)/(GA10-GA9)</f>
        <v>1.17609150958595</v>
      </c>
      <c r="GE9" s="71" t="n">
        <v>44390</v>
      </c>
      <c r="GF9" s="72" t="n">
        <v>0.528435637183825</v>
      </c>
      <c r="GH9" s="119" t="n">
        <v>44125</v>
      </c>
      <c r="GI9" s="69" t="n">
        <f aca="true">FORECAST(GH9,OFFSET(GF$3,MATCH(GH9,GE$3:GE$153,1)-1,0,2),OFFSET(GE$3,MATCH(GH9,GE$3:GE$153,1)-1,0,2))</f>
        <v>0.0770526152176296</v>
      </c>
      <c r="GJ9" s="69" t="n">
        <f aca="false">GI9+GJ8</f>
        <v>0.529869458514144</v>
      </c>
      <c r="GK9" s="73" t="n">
        <f aca="false">GJ9*100/GJ$367</f>
        <v>0.412391399783049</v>
      </c>
      <c r="GM9" s="88"/>
      <c r="GN9" s="116" t="n">
        <v>10.193</v>
      </c>
      <c r="GO9" s="116" t="n">
        <f aca="false">GN9-GN8</f>
        <v>0.112</v>
      </c>
      <c r="GP9" s="116" t="n">
        <f aca="false">GO9+GP8</f>
        <v>0.872999999999999</v>
      </c>
      <c r="GQ9" s="117" t="n">
        <f aca="false">GP9*100/GP$14</f>
        <v>60.7515657620042</v>
      </c>
      <c r="GR9" s="117" t="n">
        <f aca="false">GS9*100/GS$14</f>
        <v>75.6544502617801</v>
      </c>
      <c r="GS9" s="118" t="n">
        <f aca="false">GT9-GT$3</f>
        <v>289</v>
      </c>
      <c r="GT9" s="71" t="n">
        <v>44401</v>
      </c>
      <c r="GU9" s="117" t="n">
        <v>1.33</v>
      </c>
      <c r="GV9" s="72" t="n">
        <f aca="false">(GQ10-GQ9)/(GT10-GT9)</f>
        <v>1.03514265831593</v>
      </c>
      <c r="GX9" s="71" t="n">
        <v>44401</v>
      </c>
      <c r="GY9" s="72" t="n">
        <v>1.03514265831593</v>
      </c>
      <c r="HA9" s="119" t="n">
        <v>44125</v>
      </c>
      <c r="HB9" s="69" t="n">
        <f aca="true">FORECAST(HA9,OFFSET(GY$3,MATCH(HA9,GX$3:GX$153,1)-1,0,2),OFFSET(GX$3,MATCH(HA9,GX$3:GX$153,1)-1,0,2))</f>
        <v>0.182862342664962</v>
      </c>
      <c r="HC9" s="69" t="n">
        <f aca="false">HB9+HC8</f>
        <v>1.38660745986614</v>
      </c>
      <c r="HD9" s="73" t="n">
        <f aca="false">HC9*100/HC$367</f>
        <v>1.09500077631846</v>
      </c>
      <c r="HF9" s="88"/>
      <c r="HG9" s="116" t="n">
        <v>11.477</v>
      </c>
      <c r="HH9" s="116" t="n">
        <f aca="false">HG9-HG8</f>
        <v>0.102</v>
      </c>
      <c r="HI9" s="116" t="n">
        <f aca="false">HH9+HI8</f>
        <v>0.869</v>
      </c>
      <c r="HJ9" s="117" t="n">
        <f aca="false">HI9*100/HI$14</f>
        <v>56.9089718402096</v>
      </c>
      <c r="HK9" s="117" t="n">
        <f aca="false">HL9*100/HL$14</f>
        <v>50</v>
      </c>
      <c r="HL9" s="118" t="n">
        <f aca="false">HM9-HM$3</f>
        <v>296</v>
      </c>
      <c r="HM9" s="71" t="n">
        <v>44404</v>
      </c>
      <c r="HN9" s="117" t="n">
        <v>0.947</v>
      </c>
      <c r="HO9" s="72" t="n">
        <f aca="false">(HJ10-HJ9)/(HM10-HM9)</f>
        <v>0.353634577603145</v>
      </c>
      <c r="HQ9" s="71" t="n">
        <v>44404</v>
      </c>
      <c r="HR9" s="72" t="n">
        <v>0.307508328350561</v>
      </c>
      <c r="HT9" s="119" t="n">
        <v>44125</v>
      </c>
      <c r="HU9" s="69" t="n">
        <f aca="true">FORECAST(HT9,OFFSET(HR$3,MATCH(HT9,HQ$3:HQ$153,1)-1,0,2),OFFSET(HQ$3,MATCH(HT9,HQ$3:HQ$153,1)-1,0,2))</f>
        <v>0.136891194581568</v>
      </c>
      <c r="HV9" s="69" t="n">
        <f aca="false">HU9+HV8</f>
        <v>0.956548905492766</v>
      </c>
      <c r="HW9" s="73" t="n">
        <f aca="false">HV9*100/HV$367</f>
        <v>0.966677122156338</v>
      </c>
    </row>
    <row r="10" customFormat="false" ht="13.8" hidden="false" customHeight="false" outlineLevel="0" collapsed="false">
      <c r="A10" s="42" t="n">
        <v>44242</v>
      </c>
      <c r="B10" s="43" t="n">
        <v>0.7587697</v>
      </c>
      <c r="C10" s="44" t="n">
        <f aca="false">(20.6+4.34*($E$1-0.27)-B10)/4.34</f>
        <v>4.40171205069125</v>
      </c>
      <c r="E10" s="42" t="n">
        <v>44035</v>
      </c>
      <c r="F10" s="46" t="n">
        <f aca="true">FORECAST($E10,OFFSET(C$3,MATCH($E10,$A$3:$A$33,1)-1,0,2),OFFSET($A$3,MATCH($E10,$A$3:$A$33,1)-1,0,2))</f>
        <v>3.17889004088004</v>
      </c>
      <c r="H10" s="95" t="n">
        <v>44126</v>
      </c>
      <c r="M10" s="96" t="n">
        <v>27623.9002262336</v>
      </c>
      <c r="N10" s="81" t="n">
        <v>82</v>
      </c>
      <c r="O10" s="97" t="n">
        <v>2.72916565367283</v>
      </c>
      <c r="P10" s="98" t="n">
        <v>44285</v>
      </c>
      <c r="Q10" s="98"/>
      <c r="R10" s="98"/>
      <c r="S10" s="97" t="n">
        <v>3.44244645751525</v>
      </c>
      <c r="T10" s="81"/>
      <c r="U10" s="81"/>
      <c r="V10" s="98" t="n">
        <f aca="false">P13</f>
        <v>44338</v>
      </c>
      <c r="W10" s="96" t="n">
        <v>28042.6667629266</v>
      </c>
      <c r="X10" s="100" t="n">
        <f aca="false">W10-W9</f>
        <v>139.588845564402</v>
      </c>
      <c r="Y10" s="100" t="n">
        <f aca="false">(X10/2)+(X9/2)+Y9</f>
        <v>977.121918950252</v>
      </c>
      <c r="Z10" s="102" t="n">
        <f aca="false">Y10*100/$Y$39</f>
        <v>19.4444444444448</v>
      </c>
      <c r="AA10" s="102" t="n">
        <f aca="false">AB10*100/$AB$39</f>
        <v>64.8947231753896</v>
      </c>
      <c r="AB10" s="100" t="n">
        <f aca="false">AC10-AC$3</f>
        <v>232.920400000003</v>
      </c>
      <c r="AC10" s="98" t="n">
        <f aca="false">V10</f>
        <v>44338</v>
      </c>
      <c r="AD10" s="97" t="n">
        <v>3.26984886680709</v>
      </c>
      <c r="AE10" s="53" t="n">
        <f aca="false">(Z11-Z10)/(AC11-AC10)</f>
        <v>0.6944444444446</v>
      </c>
      <c r="AG10" s="98" t="n">
        <f aca="false">AC10</f>
        <v>44338</v>
      </c>
      <c r="AH10" s="53" t="n">
        <f aca="false">AE10</f>
        <v>0.6944444444446</v>
      </c>
      <c r="AI10" s="81"/>
      <c r="AJ10" s="103" t="n">
        <v>44126</v>
      </c>
      <c r="AK10" s="54" t="n">
        <f aca="true">FORECAST($AJ10,OFFSET(AH$3,MATCH($AJ10,$AG$3:$AG$153,1)-1,0,2),OFFSET($AG$3,MATCH($AJ10,$AG$3:$AG$153,1)-1,0,2))</f>
        <v>0.0411419718722364</v>
      </c>
      <c r="AL10" s="54" t="n">
        <f aca="false">AK10+AL9</f>
        <v>0.315564349151081</v>
      </c>
      <c r="AM10" s="55" t="n">
        <f aca="false">AL10*100/AL$367</f>
        <v>0.29371038985985</v>
      </c>
      <c r="AN10" s="82"/>
      <c r="AO10" s="81"/>
      <c r="AP10" s="98" t="n">
        <f aca="false">Q49</f>
        <v>44339</v>
      </c>
      <c r="AQ10" s="96" t="n">
        <v>32827.6892446731</v>
      </c>
      <c r="AR10" s="100" t="n">
        <f aca="false">AQ10-AQ9</f>
        <v>105.277994340198</v>
      </c>
      <c r="AS10" s="100" t="n">
        <f aca="false">(AR10/2)+(AR9/2)+AS9</f>
        <v>736.945960381303</v>
      </c>
      <c r="AT10" s="102" t="n">
        <f aca="false">AS10*100/$AS$48</f>
        <v>15.555555555556</v>
      </c>
      <c r="AU10" s="102" t="n">
        <f aca="false">AV10*100/$AV$48</f>
        <v>64.8648648648649</v>
      </c>
      <c r="AV10" s="100" t="n">
        <f aca="false">AW10-AW$3</f>
        <v>240</v>
      </c>
      <c r="AW10" s="98" t="n">
        <f aca="false">AP10</f>
        <v>44339</v>
      </c>
      <c r="AX10" s="97" t="n">
        <v>3.22799206068851</v>
      </c>
      <c r="AY10" s="53" t="n">
        <f aca="false">(AT11-AT10)/(AW11-AW10)</f>
        <v>0.740740740740488</v>
      </c>
      <c r="BA10" s="98" t="n">
        <f aca="false">AW10</f>
        <v>44339</v>
      </c>
      <c r="BB10" s="53" t="n">
        <f aca="false">AY10</f>
        <v>0.740740740740488</v>
      </c>
      <c r="BC10" s="81"/>
      <c r="BD10" s="103" t="n">
        <v>44126</v>
      </c>
      <c r="BE10" s="54" t="n">
        <f aca="true">FORECAST(BD10,OFFSET(BB$3,MATCH(BD10,BA$3:BA$153,1)-1,0,2),OFFSET(BA$3,MATCH(BD10,BA$3:BA$153,1)-1,0,2))</f>
        <v>0.032086514080974</v>
      </c>
      <c r="BF10" s="54" t="n">
        <f aca="false">BE10+BF9</f>
        <v>0.263847502998019</v>
      </c>
      <c r="BG10" s="55" t="n">
        <f aca="false">BF10*100/BF$367</f>
        <v>0.239389145976811</v>
      </c>
      <c r="BH10" s="82"/>
      <c r="BI10" s="81"/>
      <c r="BJ10" s="98" t="n">
        <f aca="false">R94</f>
        <v>44216</v>
      </c>
      <c r="BK10" s="96" t="n">
        <f aca="false">M94</f>
        <v>37321.2887935028</v>
      </c>
      <c r="BL10" s="100" t="n">
        <f aca="false">BK10-BK9</f>
        <v>64.6262949270968</v>
      </c>
      <c r="BM10" s="100" t="n">
        <f aca="false">(BL10/2)+(BL9/2)+BM9</f>
        <v>513.361613609355</v>
      </c>
      <c r="BN10" s="102" t="n">
        <f aca="false">BM10*100/$BM$58</f>
        <v>14.2356444297963</v>
      </c>
      <c r="BO10" s="102" t="n">
        <f aca="false">BP10*100/$BP$58</f>
        <v>30.2702702702703</v>
      </c>
      <c r="BP10" s="100" t="n">
        <f aca="false">BQ10-BQ$3</f>
        <v>112</v>
      </c>
      <c r="BQ10" s="98" t="n">
        <f aca="false">BJ10</f>
        <v>44216</v>
      </c>
      <c r="BR10" s="97" t="n">
        <f aca="false">S94</f>
        <v>3.41895059634608</v>
      </c>
      <c r="BS10" s="53" t="n">
        <f aca="false">(BN11-BN10)/(BQ11-BQ10)</f>
        <v>0.179210313160934</v>
      </c>
      <c r="BU10" s="98" t="n">
        <f aca="false">BQ10</f>
        <v>44216</v>
      </c>
      <c r="BV10" s="53" t="n">
        <f aca="false">BS10</f>
        <v>0.179210313160934</v>
      </c>
      <c r="BW10" s="81"/>
      <c r="BX10" s="103" t="n">
        <v>44126</v>
      </c>
      <c r="BY10" s="54" t="n">
        <f aca="true">FORECAST(BX10,OFFSET(BV$3,MATCH(BX10,BU$3:BU$153,1)-1,0,2),OFFSET(BU$3,MATCH(BX10,BU$3:BU$153,1)-1,0,2))</f>
        <v>0.0812560893306308</v>
      </c>
      <c r="BZ10" s="54" t="n">
        <f aca="false">BY10+BZ9</f>
        <v>0.710302805820607</v>
      </c>
      <c r="CA10" s="55" t="n">
        <f aca="false">BZ10*100/BZ$367</f>
        <v>0.702291503191356</v>
      </c>
      <c r="CB10" s="82"/>
      <c r="CC10" s="83"/>
      <c r="CD10" s="104" t="n">
        <v>4.679</v>
      </c>
      <c r="CE10" s="104" t="n">
        <f aca="false">CD10-CD9</f>
        <v>0.419000000000001</v>
      </c>
      <c r="CF10" s="104" t="n">
        <f aca="false">CE10+CF9</f>
        <v>3.821</v>
      </c>
      <c r="CG10" s="105" t="n">
        <f aca="false">CF10*100/$CF$11</f>
        <v>92.0279383429673</v>
      </c>
      <c r="CH10" s="105" t="n">
        <f aca="false">CI10*100/$CI$11</f>
        <v>96.551724137931</v>
      </c>
      <c r="CI10" s="106" t="n">
        <f aca="false">CJ10-$CJ$3</f>
        <v>364</v>
      </c>
      <c r="CJ10" s="107" t="n">
        <v>44423</v>
      </c>
      <c r="CK10" s="105" t="n">
        <v>1.77</v>
      </c>
      <c r="CL10" s="59" t="n">
        <f aca="false">(CG11-CG10)/(CJ11-CJ10)</f>
        <v>0.613235512079442</v>
      </c>
      <c r="CN10" s="107" t="n">
        <v>44423</v>
      </c>
      <c r="CO10" s="104" t="n">
        <v>0.613235512079442</v>
      </c>
      <c r="CQ10" s="110" t="n">
        <v>44126</v>
      </c>
      <c r="CR10" s="58" t="n">
        <f aca="true">FORECAST(CQ10,OFFSET(CO$3,MATCH(CQ10,CN$3:CN$153,1)-1,0,2),OFFSET(CN$3,MATCH(CQ10,CN$3:CN$153,1)-1,0,2))</f>
        <v>0.10214613031437</v>
      </c>
      <c r="CS10" s="58" t="n">
        <f aca="false">CR10+CS9</f>
        <v>0.801550812401255</v>
      </c>
      <c r="CT10" s="60" t="n">
        <f aca="false">CS10*100/CS$367</f>
        <v>0.805197912978713</v>
      </c>
      <c r="CU10" s="82"/>
      <c r="CV10" s="83"/>
      <c r="CW10" s="104" t="n">
        <v>8.413</v>
      </c>
      <c r="CX10" s="104" t="n">
        <f aca="false">CW10-CW9</f>
        <v>0.352</v>
      </c>
      <c r="CY10" s="104" t="n">
        <f aca="false">CX10+CY9</f>
        <v>3.043</v>
      </c>
      <c r="CZ10" s="105" t="n">
        <f aca="false">CY10*100/$CY$12</f>
        <v>81.7790916420317</v>
      </c>
      <c r="DA10" s="105" t="n">
        <f aca="false">DB10*100/$DB$11</f>
        <v>98.050139275766</v>
      </c>
      <c r="DB10" s="106" t="n">
        <f aca="false">DC10-$CJ$3</f>
        <v>352</v>
      </c>
      <c r="DC10" s="107" t="n">
        <v>44411</v>
      </c>
      <c r="DD10" s="105" t="n">
        <v>1.988</v>
      </c>
      <c r="DE10" s="59" t="n">
        <f aca="false">(CZ11-CZ10)/(DC11-DC10)</f>
        <v>1.76219910162399</v>
      </c>
      <c r="DG10" s="107" t="n">
        <v>44402</v>
      </c>
      <c r="DH10" s="59" t="n">
        <v>1.0510914031473</v>
      </c>
      <c r="DJ10" s="110" t="n">
        <v>44126</v>
      </c>
      <c r="DK10" s="58" t="n">
        <f aca="true">FORECAST(DJ10,OFFSET(DH$3,MATCH(DJ10,DG$3:DG$153,1)-1,0,2),OFFSET(DG$3,MATCH(DJ10,DG$3:DG$153,1)-1,0,2))</f>
        <v>0.10464638159394</v>
      </c>
      <c r="DL10" s="58" t="n">
        <f aca="false">DK10+DL9</f>
        <v>0.821010401200542</v>
      </c>
      <c r="DM10" s="60" t="n">
        <f aca="false">DL10*100/DL$367</f>
        <v>0.595114822008078</v>
      </c>
      <c r="DO10" s="83"/>
      <c r="DP10" s="104" t="n">
        <v>11.839</v>
      </c>
      <c r="DQ10" s="104" t="n">
        <f aca="false">DP10-DP9</f>
        <v>0.316000000000001</v>
      </c>
      <c r="DR10" s="104" t="n">
        <f aca="false">DQ10+DR9</f>
        <v>2.625</v>
      </c>
      <c r="DS10" s="105" t="n">
        <f aca="false">DR10*100/$DR$17</f>
        <v>57.1024581248641</v>
      </c>
      <c r="DT10" s="105" t="n">
        <f aca="false">DU10*100/$DU$17</f>
        <v>75.7731958762887</v>
      </c>
      <c r="DU10" s="106" t="n">
        <f aca="false">DV10-$DV$3</f>
        <v>294</v>
      </c>
      <c r="DV10" s="61" t="n">
        <v>44357</v>
      </c>
      <c r="DW10" s="105" t="n">
        <v>2.214</v>
      </c>
      <c r="DX10" s="59" t="n">
        <f aca="false">(DS11-DS10)/(DV11-DV10)</f>
        <v>0.650424189688927</v>
      </c>
      <c r="DZ10" s="61" t="n">
        <v>44357</v>
      </c>
      <c r="EA10" s="59" t="n">
        <v>0.650424189688927</v>
      </c>
      <c r="EC10" s="110" t="n">
        <v>44126</v>
      </c>
      <c r="ED10" s="58" t="n">
        <f aca="true">FORECAST(EC10,OFFSET(EA$3,MATCH(EC10,DZ$3:DZ$153,1)-1,0,2),OFFSET(DZ$3,MATCH(EC10,DZ$3:DZ$153,1)-1,0,2))</f>
        <v>0.127869820420361</v>
      </c>
      <c r="EE10" s="58" t="n">
        <f aca="false">ED10+EE9</f>
        <v>0.99500130468464</v>
      </c>
      <c r="EF10" s="60" t="n">
        <f aca="false">EE10*100/EE$367</f>
        <v>0.903387905479777</v>
      </c>
      <c r="EH10" s="86"/>
      <c r="EI10" s="112" t="n">
        <v>13.166</v>
      </c>
      <c r="EJ10" s="112" t="n">
        <f aca="false">EI10-EI9</f>
        <v>0.199</v>
      </c>
      <c r="EK10" s="112" t="n">
        <f aca="false">EJ10+EK9</f>
        <v>2.101</v>
      </c>
      <c r="EL10" s="113" t="n">
        <f aca="false">EK10*100/EK$14</f>
        <v>66.0484124489154</v>
      </c>
      <c r="EM10" s="113" t="n">
        <f aca="false">EN10*100/EN$14</f>
        <v>80.8988764044944</v>
      </c>
      <c r="EN10" s="114" t="n">
        <f aca="false">EO10-EO$3</f>
        <v>288</v>
      </c>
      <c r="EO10" s="65" t="n">
        <v>44397</v>
      </c>
      <c r="EP10" s="113" t="n">
        <v>1.606</v>
      </c>
      <c r="EQ10" s="66" t="n">
        <f aca="false">(EL11-EL10)/(EO11-EO10)</f>
        <v>0.31436655139893</v>
      </c>
      <c r="ES10" s="65" t="n">
        <v>44397</v>
      </c>
      <c r="ET10" s="66" t="n">
        <v>0.31436655139893</v>
      </c>
      <c r="EV10" s="115" t="n">
        <v>44126</v>
      </c>
      <c r="EW10" s="63" t="n">
        <f aca="true">FORECAST(EV10,OFFSET(ET$3,MATCH(EV10,ES$3:ES$153,1)-1,0,2),OFFSET(ES$3,MATCH(EV10,ES$3:ES$153,1)-1,0,2))</f>
        <v>0.170109611854036</v>
      </c>
      <c r="EX10" s="63" t="n">
        <f aca="false">EW10+EX9</f>
        <v>1.85501311474301</v>
      </c>
      <c r="EY10" s="67" t="n">
        <f aca="false">EX10*100/EX$367</f>
        <v>1.65152985833396</v>
      </c>
      <c r="FA10" s="86"/>
      <c r="FB10" s="112" t="n">
        <v>16.269</v>
      </c>
      <c r="FC10" s="112" t="n">
        <f aca="false">FB10-FB9</f>
        <v>0.285999999999998</v>
      </c>
      <c r="FD10" s="112" t="n">
        <f aca="false">FC10+FD9</f>
        <v>2.317</v>
      </c>
      <c r="FE10" s="113" t="n">
        <f aca="false">FD10*100/FD$14</f>
        <v>69.6842105263157</v>
      </c>
      <c r="FF10" s="113" t="n">
        <f aca="false">FG10*100/FG$14</f>
        <v>81.6062176165803</v>
      </c>
      <c r="FG10" s="114" t="n">
        <f aca="false">FH10-FH$3</f>
        <v>315</v>
      </c>
      <c r="FH10" s="65" t="n">
        <v>44394</v>
      </c>
      <c r="FI10" s="113" t="n">
        <v>1.337</v>
      </c>
      <c r="FJ10" s="66" t="n">
        <f aca="false">(FE11-FE10)/(FH11-FH10)</f>
        <v>0.527318295739351</v>
      </c>
      <c r="FL10" s="65" t="n">
        <v>44409</v>
      </c>
      <c r="FM10" s="66" t="n">
        <v>0.522019334049406</v>
      </c>
      <c r="FO10" s="115" t="n">
        <v>44126</v>
      </c>
      <c r="FP10" s="63" t="n">
        <f aca="true">FORECAST(FO10,OFFSET(FM$3,MATCH(FO10,FL$3:FL$153,1)-1,0,2),OFFSET(FL$3,MATCH(FO10,FL$3:FL$153,1)-1,0,2))</f>
        <v>0.0852316735454267</v>
      </c>
      <c r="FQ10" s="63" t="n">
        <f aca="false">FP10+FQ9</f>
        <v>0.675609609422614</v>
      </c>
      <c r="FR10" s="67" t="n">
        <f aca="false">FQ10*100/FQ$367</f>
        <v>0.670233928790108</v>
      </c>
      <c r="FT10" s="88"/>
      <c r="FU10" s="116" t="n">
        <v>8.712</v>
      </c>
      <c r="FV10" s="116" t="n">
        <f aca="false">FU10-FU9</f>
        <v>0.218999999999999</v>
      </c>
      <c r="FW10" s="116" t="n">
        <f aca="false">FV10+FW9</f>
        <v>1.461</v>
      </c>
      <c r="FX10" s="117" t="n">
        <f aca="false">FW10*100/FW$14</f>
        <v>70.6138231029483</v>
      </c>
      <c r="FY10" s="117" t="n">
        <f aca="false">FZ10*100/FZ$14</f>
        <v>83.8461538461538</v>
      </c>
      <c r="FZ10" s="118" t="n">
        <f aca="false">GA10-GA$3</f>
        <v>327</v>
      </c>
      <c r="GA10" s="71" t="n">
        <v>44390</v>
      </c>
      <c r="GB10" s="117" t="n">
        <v>2.18</v>
      </c>
      <c r="GC10" s="72" t="n">
        <f aca="false">(FX11-FX10)/(GA11-GA10)</f>
        <v>0.528435637183823</v>
      </c>
      <c r="GE10" s="71" t="n">
        <v>44405</v>
      </c>
      <c r="GF10" s="72" t="n">
        <v>0.24434777938886</v>
      </c>
      <c r="GH10" s="119" t="n">
        <v>44126</v>
      </c>
      <c r="GI10" s="69" t="n">
        <f aca="true">FORECAST(GH10,OFFSET(GF$3,MATCH(GH10,GE$3:GE$153,1)-1,0,2),OFFSET(GE$3,MATCH(GH10,GE$3:GE$153,1)-1,0,2))</f>
        <v>0.0775049413133088</v>
      </c>
      <c r="GJ10" s="69" t="n">
        <f aca="false">GI10+GJ9</f>
        <v>0.607374399827453</v>
      </c>
      <c r="GK10" s="73" t="n">
        <f aca="false">GJ10*100/GJ$367</f>
        <v>0.472712618009001</v>
      </c>
      <c r="GM10" s="88"/>
      <c r="GN10" s="116" t="n">
        <v>10.312</v>
      </c>
      <c r="GO10" s="116" t="n">
        <f aca="false">GN10-GN9</f>
        <v>0.119</v>
      </c>
      <c r="GP10" s="116" t="n">
        <f aca="false">GO10+GP9</f>
        <v>0.991999999999999</v>
      </c>
      <c r="GQ10" s="117" t="n">
        <f aca="false">GP10*100/GP$14</f>
        <v>69.0327070285316</v>
      </c>
      <c r="GR10" s="117" t="n">
        <f aca="false">GS10*100/GS$14</f>
        <v>77.7486910994764</v>
      </c>
      <c r="GS10" s="118" t="n">
        <f aca="false">GT10-GT$3</f>
        <v>297</v>
      </c>
      <c r="GT10" s="71" t="n">
        <v>44409</v>
      </c>
      <c r="GU10" s="117" t="n">
        <v>1.384</v>
      </c>
      <c r="GV10" s="72" t="n">
        <f aca="false">(GQ11-GQ10)/(GT11-GT10)</f>
        <v>0.725718262252715</v>
      </c>
      <c r="GX10" s="71" t="n">
        <v>44409</v>
      </c>
      <c r="GY10" s="72" t="n">
        <v>0.725718262252715</v>
      </c>
      <c r="HA10" s="119" t="n">
        <v>44126</v>
      </c>
      <c r="HB10" s="69" t="n">
        <f aca="true">FORECAST(HA10,OFFSET(GY$3,MATCH(HA10,GX$3:GX$153,1)-1,0,2),OFFSET(GX$3,MATCH(HA10,GX$3:GX$153,1)-1,0,2))</f>
        <v>0.177787530226323</v>
      </c>
      <c r="HC10" s="69" t="n">
        <f aca="false">HB10+HC9</f>
        <v>1.56439499009247</v>
      </c>
      <c r="HD10" s="73" t="n">
        <f aca="false">HC10*100/HC$367</f>
        <v>1.23539918700952</v>
      </c>
      <c r="HF10" s="88"/>
      <c r="HG10" s="116" t="n">
        <v>11.585</v>
      </c>
      <c r="HH10" s="116" t="n">
        <f aca="false">HG10-HG9</f>
        <v>0.108000000000001</v>
      </c>
      <c r="HI10" s="116" t="n">
        <f aca="false">HH10+HI9</f>
        <v>0.977</v>
      </c>
      <c r="HJ10" s="117" t="n">
        <f aca="false">HI10*100/HI$14</f>
        <v>63.9816633922725</v>
      </c>
      <c r="HK10" s="117" t="n">
        <f aca="false">HL10*100/HL$14</f>
        <v>53.3783783783784</v>
      </c>
      <c r="HL10" s="118" t="n">
        <f aca="false">HM10-HM$3</f>
        <v>316</v>
      </c>
      <c r="HM10" s="71" t="n">
        <v>44424</v>
      </c>
      <c r="HN10" s="117" t="n">
        <v>1.227</v>
      </c>
      <c r="HO10" s="72" t="n">
        <f aca="false">(HJ11-HJ10)/(HM11-HM10)</f>
        <v>0.375948967959445</v>
      </c>
      <c r="HQ10" s="71" t="n">
        <v>44424</v>
      </c>
      <c r="HR10" s="72" t="n">
        <v>0.4060248853962</v>
      </c>
      <c r="HT10" s="119" t="n">
        <v>44126</v>
      </c>
      <c r="HU10" s="69" t="n">
        <f aca="true">FORECAST(HT10,OFFSET(HR$3,MATCH(HT10,HQ$3:HQ$153,1)-1,0,2),OFFSET(HQ$3,MATCH(HT10,HQ$3:HQ$153,1)-1,0,2))</f>
        <v>0.136971644894817</v>
      </c>
      <c r="HV10" s="69" t="n">
        <f aca="false">HU10+HV9</f>
        <v>1.09352055038758</v>
      </c>
      <c r="HW10" s="73" t="n">
        <f aca="false">HV10*100/HV$367</f>
        <v>1.10509906247076</v>
      </c>
    </row>
    <row r="11" customFormat="false" ht="13.8" hidden="false" customHeight="false" outlineLevel="0" collapsed="false">
      <c r="A11" s="42" t="n">
        <v>44270</v>
      </c>
      <c r="B11" s="43" t="n">
        <v>0.6194426</v>
      </c>
      <c r="C11" s="44" t="n">
        <f aca="false">(20.6+4.34*($E$1-0.27)-B11)/4.34</f>
        <v>4.43381506912442</v>
      </c>
      <c r="E11" s="42" t="n">
        <v>44036</v>
      </c>
      <c r="F11" s="46" t="n">
        <f aca="true">FORECAST($E11,OFFSET(C$3,MATCH($E11,$A$3:$A$33,1)-1,0,2),OFFSET($A$3,MATCH($E11,$A$3:$A$33,1)-1,0,2))</f>
        <v>3.17005432882414</v>
      </c>
      <c r="H11" s="95" t="n">
        <v>44127</v>
      </c>
      <c r="M11" s="96" t="n">
        <v>27763.4890717979</v>
      </c>
      <c r="N11" s="81" t="n">
        <v>83</v>
      </c>
      <c r="O11" s="97" t="n">
        <v>2.7866639298374</v>
      </c>
      <c r="P11" s="98" t="n">
        <v>44316</v>
      </c>
      <c r="Q11" s="98"/>
      <c r="R11" s="98"/>
      <c r="S11" s="97" t="n">
        <v>3.3886</v>
      </c>
      <c r="T11" s="81"/>
      <c r="U11" s="81"/>
      <c r="V11" s="98" t="n">
        <f aca="false">P14</f>
        <v>44342</v>
      </c>
      <c r="W11" s="96" t="n">
        <v>28182.2556084909</v>
      </c>
      <c r="X11" s="100" t="n">
        <f aca="false">W11-W10</f>
        <v>139.5888455643</v>
      </c>
      <c r="Y11" s="100" t="n">
        <f aca="false">(X11/2)+(X10/2)+Y10</f>
        <v>1116.7107645146</v>
      </c>
      <c r="Z11" s="102" t="n">
        <f aca="false">Y11*100/$Y$39</f>
        <v>22.2222222222232</v>
      </c>
      <c r="AA11" s="102" t="n">
        <f aca="false">AB11*100/$AB$39</f>
        <v>66.0091764079169</v>
      </c>
      <c r="AB11" s="100" t="n">
        <f aca="false">AC11-AC$3</f>
        <v>236.920400000003</v>
      </c>
      <c r="AC11" s="98" t="n">
        <f aca="false">V11</f>
        <v>44342</v>
      </c>
      <c r="AD11" s="97" t="n">
        <v>3.2369025969372</v>
      </c>
      <c r="AE11" s="53" t="n">
        <f aca="false">(Z12-Z11)/(AC12-AC11)</f>
        <v>0.694444444444347</v>
      </c>
      <c r="AG11" s="98" t="n">
        <f aca="false">AC11</f>
        <v>44342</v>
      </c>
      <c r="AH11" s="53" t="n">
        <f aca="false">AE11</f>
        <v>0.694444444444347</v>
      </c>
      <c r="AI11" s="81"/>
      <c r="AJ11" s="103" t="n">
        <v>44127</v>
      </c>
      <c r="AK11" s="54" t="n">
        <f aca="true">FORECAST($AJ11,OFFSET(AH$3,MATCH($AJ11,$AG$3:$AG$153,1)-1,0,2),OFFSET($AG$3,MATCH($AJ11,$AG$3:$AG$153,1)-1,0,2))</f>
        <v>0.0416266656517654</v>
      </c>
      <c r="AL11" s="54" t="n">
        <f aca="false">AK11+AL10</f>
        <v>0.357191014802846</v>
      </c>
      <c r="AM11" s="55" t="n">
        <f aca="false">AL11*100/AL$367</f>
        <v>0.332454260103862</v>
      </c>
      <c r="AN11" s="82"/>
      <c r="AO11" s="81"/>
      <c r="AP11" s="98" t="n">
        <f aca="false">Q50</f>
        <v>44342</v>
      </c>
      <c r="AQ11" s="96" t="n">
        <v>32932.9672390132</v>
      </c>
      <c r="AR11" s="100" t="n">
        <f aca="false">AQ11-AQ10</f>
        <v>105.277994340096</v>
      </c>
      <c r="AS11" s="100" t="n">
        <f aca="false">(AR11/2)+(AR10/2)+AS10</f>
        <v>842.22395472145</v>
      </c>
      <c r="AT11" s="102" t="n">
        <f aca="false">AS11*100/$AS$48</f>
        <v>17.7777777777774</v>
      </c>
      <c r="AU11" s="102" t="n">
        <f aca="false">AV11*100/$AV$48</f>
        <v>65.6756756756757</v>
      </c>
      <c r="AV11" s="100" t="n">
        <f aca="false">AW11-AW$3</f>
        <v>243</v>
      </c>
      <c r="AW11" s="98" t="n">
        <f aca="false">AP11</f>
        <v>44342</v>
      </c>
      <c r="AX11" s="97" t="n">
        <v>3.35117574993928</v>
      </c>
      <c r="AY11" s="53" t="n">
        <f aca="false">(AT12-AT11)/(AW12-AW11)</f>
        <v>0.277777777777693</v>
      </c>
      <c r="BA11" s="98" t="n">
        <f aca="false">AW11</f>
        <v>44342</v>
      </c>
      <c r="BB11" s="53" t="n">
        <f aca="false">AY11</f>
        <v>0.277777777777693</v>
      </c>
      <c r="BC11" s="81"/>
      <c r="BD11" s="103" t="n">
        <v>44127</v>
      </c>
      <c r="BE11" s="54" t="n">
        <f aca="true">FORECAST(BD11,OFFSET(BB$3,MATCH(BD11,BA$3:BA$153,1)-1,0,2),OFFSET(BA$3,MATCH(BD11,BA$3:BA$153,1)-1,0,2))</f>
        <v>0.0318309644256088</v>
      </c>
      <c r="BF11" s="54" t="n">
        <f aca="false">BE11+BF10</f>
        <v>0.295678467423627</v>
      </c>
      <c r="BG11" s="55" t="n">
        <f aca="false">BF11*100/BF$367</f>
        <v>0.268269416977602</v>
      </c>
      <c r="BH11" s="82"/>
      <c r="BI11" s="81"/>
      <c r="BJ11" s="98" t="n">
        <f aca="false">R95</f>
        <v>44226</v>
      </c>
      <c r="BK11" s="96" t="n">
        <f aca="false">M95</f>
        <v>37385.9150884299</v>
      </c>
      <c r="BL11" s="100" t="n">
        <f aca="false">BK11-BK10</f>
        <v>64.626294927104</v>
      </c>
      <c r="BM11" s="100" t="n">
        <f aca="false">(BL11/2)+(BL10/2)+BM10</f>
        <v>577.987908536456</v>
      </c>
      <c r="BN11" s="102" t="n">
        <f aca="false">BM11*100/$BM$58</f>
        <v>16.0277475614057</v>
      </c>
      <c r="BO11" s="102" t="n">
        <f aca="false">BP11*100/$BP$58</f>
        <v>32.972972972973</v>
      </c>
      <c r="BP11" s="100" t="n">
        <f aca="false">BQ11-BQ$3</f>
        <v>122</v>
      </c>
      <c r="BQ11" s="98" t="n">
        <f aca="false">BJ11</f>
        <v>44226</v>
      </c>
      <c r="BR11" s="97" t="n">
        <f aca="false">S95</f>
        <v>3.52089857359609</v>
      </c>
      <c r="BS11" s="53" t="n">
        <f aca="false">(BN12-BN11)/(BQ12-BQ11)</f>
        <v>0.162918466509812</v>
      </c>
      <c r="BU11" s="98" t="n">
        <f aca="false">BQ11</f>
        <v>44226</v>
      </c>
      <c r="BV11" s="53" t="n">
        <f aca="false">BS11</f>
        <v>0.162918466509812</v>
      </c>
      <c r="BW11" s="81"/>
      <c r="BX11" s="103" t="n">
        <v>44127</v>
      </c>
      <c r="BY11" s="54" t="n">
        <f aca="true">FORECAST(BX11,OFFSET(BV$3,MATCH(BX11,BU$3:BU$153,1)-1,0,2),OFFSET(BU$3,MATCH(BX11,BU$3:BU$153,1)-1,0,2))</f>
        <v>0.0791041575029321</v>
      </c>
      <c r="BZ11" s="54" t="n">
        <f aca="false">BY11+BZ10</f>
        <v>0.789406963323539</v>
      </c>
      <c r="CA11" s="55" t="n">
        <f aca="false">BZ11*100/BZ$367</f>
        <v>0.780503467477825</v>
      </c>
      <c r="CB11" s="82"/>
      <c r="CC11" s="83"/>
      <c r="CD11" s="104" t="n">
        <v>5.01</v>
      </c>
      <c r="CE11" s="104" t="n">
        <f aca="false">CD11-CD10</f>
        <v>0.331</v>
      </c>
      <c r="CF11" s="104" t="n">
        <f aca="false">CE11+CF10</f>
        <v>4.152</v>
      </c>
      <c r="CG11" s="105" t="n">
        <f aca="false">CF11*100/$CF$11</f>
        <v>100</v>
      </c>
      <c r="CH11" s="105" t="n">
        <f aca="false">CI11*100/$CI$11</f>
        <v>100</v>
      </c>
      <c r="CI11" s="106" t="n">
        <f aca="false">CJ11-$CJ$3</f>
        <v>377</v>
      </c>
      <c r="CJ11" s="107" t="n">
        <v>44436</v>
      </c>
      <c r="CK11" s="105" t="n">
        <v>1.664</v>
      </c>
      <c r="CL11" s="59" t="n">
        <f aca="false">(CG12-CG11)/(CJ12-CJ11)</f>
        <v>0.37697914048756</v>
      </c>
      <c r="CN11" s="107" t="n">
        <v>44436</v>
      </c>
      <c r="CO11" s="104" t="n">
        <v>0.37697914048756</v>
      </c>
      <c r="CQ11" s="110" t="n">
        <v>44127</v>
      </c>
      <c r="CR11" s="58" t="n">
        <f aca="true">FORECAST(CQ11,OFFSET(CO$3,MATCH(CQ11,CN$3:CN$153,1)-1,0,2),OFFSET(CN$3,MATCH(CQ11,CN$3:CN$153,1)-1,0,2))</f>
        <v>0.102703924247002</v>
      </c>
      <c r="CS11" s="58" t="n">
        <f aca="false">CR11+CS10</f>
        <v>0.904254736648257</v>
      </c>
      <c r="CT11" s="60" t="n">
        <f aca="false">CS11*100/CS$367</f>
        <v>0.908369145767649</v>
      </c>
      <c r="CU11" s="82"/>
      <c r="CV11" s="83"/>
      <c r="CW11" s="104" t="n">
        <v>8.872</v>
      </c>
      <c r="CX11" s="104" t="n">
        <f aca="false">CW11-CW10</f>
        <v>0.459</v>
      </c>
      <c r="CY11" s="104" t="n">
        <f aca="false">CX11+CY10</f>
        <v>3.502</v>
      </c>
      <c r="CZ11" s="105" t="n">
        <f aca="false">CY11*100/$CY$12</f>
        <v>94.1144853533996</v>
      </c>
      <c r="DA11" s="105" t="n">
        <f aca="false">DB11*100/$DB$11</f>
        <v>100</v>
      </c>
      <c r="DB11" s="106" t="n">
        <f aca="false">DC11-$CJ$3</f>
        <v>359</v>
      </c>
      <c r="DC11" s="107" t="n">
        <v>44418</v>
      </c>
      <c r="DD11" s="105" t="n">
        <v>1.956</v>
      </c>
      <c r="DE11" s="59" t="n">
        <f aca="false">(CZ12-CZ11)/(DC12-DC11)</f>
        <v>0.588551464660036</v>
      </c>
      <c r="DG11" s="107" t="n">
        <v>44411</v>
      </c>
      <c r="DH11" s="59" t="n">
        <v>1.76219910162399</v>
      </c>
      <c r="DJ11" s="110" t="n">
        <v>44127</v>
      </c>
      <c r="DK11" s="58" t="n">
        <f aca="true">FORECAST(DJ11,OFFSET(DH$3,MATCH(DJ11,DG$3:DG$153,1)-1,0,2),OFFSET(DG$3,MATCH(DJ11,DG$3:DG$153,1)-1,0,2))</f>
        <v>0.105223547720761</v>
      </c>
      <c r="DL11" s="58" t="n">
        <f aca="false">DK11+DL10</f>
        <v>0.926233948921303</v>
      </c>
      <c r="DM11" s="60" t="n">
        <f aca="false">DL11*100/DL$367</f>
        <v>0.67138680684692</v>
      </c>
      <c r="DO11" s="83"/>
      <c r="DP11" s="104" t="n">
        <v>12.138</v>
      </c>
      <c r="DQ11" s="104" t="n">
        <f aca="false">DP11-DP10</f>
        <v>0.298999999999999</v>
      </c>
      <c r="DR11" s="104" t="n">
        <f aca="false">DQ11+DR10</f>
        <v>2.924</v>
      </c>
      <c r="DS11" s="105" t="n">
        <f aca="false">DR11*100/$DR$17</f>
        <v>63.6067000217533</v>
      </c>
      <c r="DT11" s="105" t="n">
        <f aca="false">DU11*100/$DU$17</f>
        <v>78.3505154639175</v>
      </c>
      <c r="DU11" s="106" t="n">
        <f aca="false">DV11-$DV$3</f>
        <v>304</v>
      </c>
      <c r="DV11" s="61" t="n">
        <v>44367</v>
      </c>
      <c r="DW11" s="105" t="n">
        <v>2.214</v>
      </c>
      <c r="DX11" s="59" t="n">
        <f aca="false">(DS12-DS11)/(DV12-DV11)</f>
        <v>0.984337611485752</v>
      </c>
      <c r="DZ11" s="61" t="n">
        <v>44367</v>
      </c>
      <c r="EA11" s="59" t="n">
        <v>0.98433761148575</v>
      </c>
      <c r="EC11" s="110" t="n">
        <v>44127</v>
      </c>
      <c r="ED11" s="58" t="n">
        <f aca="true">FORECAST(EC11,OFFSET(EA$3,MATCH(EC11,DZ$3:DZ$153,1)-1,0,2),OFFSET(DZ$3,MATCH(EC11,DZ$3:DZ$153,1)-1,0,2))</f>
        <v>0.128868293944584</v>
      </c>
      <c r="EE11" s="58" t="n">
        <f aca="false">ED11+EE10</f>
        <v>1.12386959862922</v>
      </c>
      <c r="EF11" s="60" t="n">
        <f aca="false">EE11*100/EE$367</f>
        <v>1.0203908255777</v>
      </c>
      <c r="EH11" s="86"/>
      <c r="EI11" s="112" t="n">
        <v>13.356</v>
      </c>
      <c r="EJ11" s="112" t="n">
        <f aca="false">EI11-EI10</f>
        <v>0.19</v>
      </c>
      <c r="EK11" s="112" t="n">
        <f aca="false">EJ11+EK10</f>
        <v>2.291</v>
      </c>
      <c r="EL11" s="113" t="n">
        <f aca="false">EK11*100/EK$14</f>
        <v>72.0213769254951</v>
      </c>
      <c r="EM11" s="113" t="n">
        <f aca="false">EN11*100/EN$14</f>
        <v>86.2359550561798</v>
      </c>
      <c r="EN11" s="114" t="n">
        <f aca="false">EO11-EO$3</f>
        <v>307</v>
      </c>
      <c r="EO11" s="65" t="n">
        <v>44416</v>
      </c>
      <c r="EP11" s="113" t="n">
        <v>1.466</v>
      </c>
      <c r="EQ11" s="66" t="n">
        <f aca="false">(EL12-EL11)/(EO12-EO11)</f>
        <v>0.746620559572461</v>
      </c>
      <c r="ES11" s="65" t="n">
        <v>44416</v>
      </c>
      <c r="ET11" s="66" t="n">
        <v>0.746620559572461</v>
      </c>
      <c r="EV11" s="115" t="n">
        <v>44127</v>
      </c>
      <c r="EW11" s="63" t="n">
        <f aca="true">FORECAST(EV11,OFFSET(ET$3,MATCH(EV11,ES$3:ES$153,1)-1,0,2),OFFSET(ES$3,MATCH(EV11,ES$3:ES$153,1)-1,0,2))</f>
        <v>0.152461889714367</v>
      </c>
      <c r="EX11" s="63" t="n">
        <f aca="false">EW11+EX10</f>
        <v>2.00747500445738</v>
      </c>
      <c r="EY11" s="67" t="n">
        <f aca="false">EX11*100/EX$367</f>
        <v>1.78726763890279</v>
      </c>
      <c r="FA11" s="86"/>
      <c r="FB11" s="112" t="n">
        <v>16.532</v>
      </c>
      <c r="FC11" s="112" t="n">
        <f aca="false">FB11-FB10</f>
        <v>0.263000000000002</v>
      </c>
      <c r="FD11" s="112" t="n">
        <f aca="false">FC11+FD10</f>
        <v>2.58</v>
      </c>
      <c r="FE11" s="113" t="n">
        <f aca="false">FD11*100/FD$14</f>
        <v>77.593984962406</v>
      </c>
      <c r="FF11" s="113" t="n">
        <f aca="false">FG11*100/FG$14</f>
        <v>85.4922279792746</v>
      </c>
      <c r="FG11" s="114" t="n">
        <f aca="false">FH11-FH$3</f>
        <v>330</v>
      </c>
      <c r="FH11" s="65" t="n">
        <v>44409</v>
      </c>
      <c r="FI11" s="113" t="n">
        <v>1.549</v>
      </c>
      <c r="FJ11" s="66" t="n">
        <f aca="false">(FE12-FE11)/(FH12-FH11)</f>
        <v>0.522019334049406</v>
      </c>
      <c r="FL11" s="65" t="n">
        <v>44423</v>
      </c>
      <c r="FM11" s="66" t="n">
        <v>0.415037593984967</v>
      </c>
      <c r="FO11" s="115" t="n">
        <v>44127</v>
      </c>
      <c r="FP11" s="63" t="n">
        <f aca="true">FORECAST(FO11,OFFSET(FM$3,MATCH(FO11,FL$3:FL$153,1)-1,0,2),OFFSET(FL$3,MATCH(FO11,FL$3:FL$153,1)-1,0,2))</f>
        <v>0.0854546656504553</v>
      </c>
      <c r="FQ11" s="63" t="n">
        <f aca="false">FP11+FQ10</f>
        <v>0.761064275073069</v>
      </c>
      <c r="FR11" s="67" t="n">
        <f aca="false">FQ11*100/FQ$367</f>
        <v>0.7550086500101</v>
      </c>
      <c r="FT11" s="88"/>
      <c r="FU11" s="116" t="n">
        <v>8.876</v>
      </c>
      <c r="FV11" s="116" t="n">
        <f aca="false">FU11-FU10</f>
        <v>0.164</v>
      </c>
      <c r="FW11" s="116" t="n">
        <f aca="false">FV11+FW10</f>
        <v>1.625</v>
      </c>
      <c r="FX11" s="117" t="n">
        <f aca="false">FW11*100/FW$14</f>
        <v>78.5403576607056</v>
      </c>
      <c r="FY11" s="117" t="n">
        <f aca="false">FZ11*100/FZ$14</f>
        <v>87.6923076923077</v>
      </c>
      <c r="FZ11" s="118" t="n">
        <f aca="false">GA11-GA$3</f>
        <v>342</v>
      </c>
      <c r="GA11" s="71" t="n">
        <v>44405</v>
      </c>
      <c r="GB11" s="117" t="n">
        <v>2.106</v>
      </c>
      <c r="GC11" s="72" t="n">
        <f aca="false">(FX12-FX11)/(GA12-GA11)</f>
        <v>0.244347779388865</v>
      </c>
      <c r="GE11" s="71" t="n">
        <v>44423</v>
      </c>
      <c r="GF11" s="72" t="n">
        <v>0.753987433542775</v>
      </c>
      <c r="GH11" s="119" t="n">
        <v>44127</v>
      </c>
      <c r="GI11" s="69" t="n">
        <f aca="true">FORECAST(GH11,OFFSET(GF$3,MATCH(GH11,GE$3:GE$153,1)-1,0,2),OFFSET(GE$3,MATCH(GH11,GE$3:GE$153,1)-1,0,2))</f>
        <v>0.077957267408988</v>
      </c>
      <c r="GJ11" s="69" t="n">
        <f aca="false">GI11+GJ10</f>
        <v>0.685331667236441</v>
      </c>
      <c r="GK11" s="73" t="n">
        <f aca="false">GJ11*100/GJ$367</f>
        <v>0.533385876513475</v>
      </c>
      <c r="GM11" s="88"/>
      <c r="GN11" s="116" t="n">
        <v>10.385</v>
      </c>
      <c r="GO11" s="116" t="n">
        <f aca="false">GN11-GN10</f>
        <v>0.0730000000000004</v>
      </c>
      <c r="GP11" s="116" t="n">
        <f aca="false">GO11+GP10</f>
        <v>1.065</v>
      </c>
      <c r="GQ11" s="117" t="n">
        <f aca="false">GP11*100/GP$14</f>
        <v>74.1127348643006</v>
      </c>
      <c r="GR11" s="117" t="n">
        <f aca="false">GS11*100/GS$14</f>
        <v>79.5811518324607</v>
      </c>
      <c r="GS11" s="118" t="n">
        <f aca="false">GT11-GT$3</f>
        <v>304</v>
      </c>
      <c r="GT11" s="71" t="n">
        <v>44416</v>
      </c>
      <c r="GU11" s="117" t="n">
        <v>1.518</v>
      </c>
      <c r="GV11" s="72" t="n">
        <f aca="false">(GQ12-GQ11)/(GT12-GT11)</f>
        <v>0.758524704244955</v>
      </c>
      <c r="GX11" s="71" t="n">
        <v>44416</v>
      </c>
      <c r="GY11" s="72" t="n">
        <v>0.758524704244955</v>
      </c>
      <c r="HA11" s="119" t="n">
        <v>44127</v>
      </c>
      <c r="HB11" s="69" t="n">
        <f aca="true">FORECAST(HA11,OFFSET(GY$3,MATCH(HA11,GX$3:GX$153,1)-1,0,2),OFFSET(GX$3,MATCH(HA11,GX$3:GX$153,1)-1,0,2))</f>
        <v>0.172712717787685</v>
      </c>
      <c r="HC11" s="69" t="n">
        <f aca="false">HB11+HC10</f>
        <v>1.73710770788015</v>
      </c>
      <c r="HD11" s="73" t="n">
        <f aca="false">HC11*100/HC$367</f>
        <v>1.37179002979053</v>
      </c>
      <c r="HF11" s="88"/>
      <c r="HG11" s="116" t="n">
        <v>11.74</v>
      </c>
      <c r="HH11" s="116" t="n">
        <f aca="false">HG11-HG10</f>
        <v>0.154999999999999</v>
      </c>
      <c r="HI11" s="116" t="n">
        <f aca="false">HH11+HI10</f>
        <v>1.132</v>
      </c>
      <c r="HJ11" s="117" t="n">
        <f aca="false">HI11*100/HI$14</f>
        <v>74.1322855271775</v>
      </c>
      <c r="HK11" s="117" t="n">
        <f aca="false">HL11*100/HL$14</f>
        <v>57.9391891891892</v>
      </c>
      <c r="HL11" s="118" t="n">
        <f aca="false">HM11-HM$3</f>
        <v>343</v>
      </c>
      <c r="HM11" s="71" t="n">
        <v>44451</v>
      </c>
      <c r="HN11" s="117" t="n">
        <v>1.253</v>
      </c>
      <c r="HO11" s="72" t="n">
        <f aca="false">(HJ12-HJ11)/(HM12-HM11)</f>
        <v>0.278323510150621</v>
      </c>
      <c r="HQ11" s="71" t="n">
        <v>44451</v>
      </c>
      <c r="HR11" s="72" t="n">
        <v>0.296878410827329</v>
      </c>
      <c r="HT11" s="119" t="n">
        <v>44127</v>
      </c>
      <c r="HU11" s="69" t="n">
        <f aca="true">FORECAST(HT11,OFFSET(HR$3,MATCH(HT11,HQ$3:HQ$153,1)-1,0,2),OFFSET(HQ$3,MATCH(HT11,HQ$3:HQ$153,1)-1,0,2))</f>
        <v>0.137052095208065</v>
      </c>
      <c r="HV11" s="69" t="n">
        <f aca="false">HU11+HV10</f>
        <v>1.23057264559565</v>
      </c>
      <c r="HW11" s="73" t="n">
        <f aca="false">HV11*100/HV$367</f>
        <v>1.24360230492962</v>
      </c>
    </row>
    <row r="12" customFormat="false" ht="13.8" hidden="false" customHeight="false" outlineLevel="0" collapsed="false">
      <c r="A12" s="42" t="n">
        <v>44301</v>
      </c>
      <c r="B12" s="43" t="n">
        <v>0.7587841</v>
      </c>
      <c r="C12" s="44" t="n">
        <f aca="false">(20.6+4.34*($E$1-0.27)-B12)/4.34</f>
        <v>4.40170873271889</v>
      </c>
      <c r="E12" s="42" t="n">
        <v>44037</v>
      </c>
      <c r="F12" s="46" t="n">
        <f aca="true">FORECAST($E12,OFFSET(C$3,MATCH($E12,$A$3:$A$33,1)-1,0,2),OFFSET($A$3,MATCH($E12,$A$3:$A$33,1)-1,0,2))</f>
        <v>3.16121861676825</v>
      </c>
      <c r="H12" s="95" t="n">
        <v>44128</v>
      </c>
      <c r="M12" s="96" t="n">
        <v>27903.0779173622</v>
      </c>
      <c r="N12" s="81" t="n">
        <v>84</v>
      </c>
      <c r="O12" s="97" t="n">
        <v>2.72434568258156</v>
      </c>
      <c r="P12" s="98" t="n">
        <v>44334</v>
      </c>
      <c r="Q12" s="98"/>
      <c r="R12" s="98"/>
      <c r="S12" s="97" t="n">
        <v>3.27594390424951</v>
      </c>
      <c r="T12" s="81"/>
      <c r="U12" s="81"/>
      <c r="V12" s="98" t="n">
        <f aca="false">P15</f>
        <v>44346</v>
      </c>
      <c r="W12" s="96" t="n">
        <v>28321.8444540552</v>
      </c>
      <c r="X12" s="100" t="n">
        <f aca="false">W12-W11</f>
        <v>139.5888455643</v>
      </c>
      <c r="Y12" s="100" t="n">
        <f aca="false">(X12/2)+(X11/2)+Y11</f>
        <v>1256.2996100789</v>
      </c>
      <c r="Z12" s="102" t="n">
        <f aca="false">Y12*100/$Y$39</f>
        <v>25.0000000000005</v>
      </c>
      <c r="AA12" s="102" t="n">
        <f aca="false">AB12*100/$AB$39</f>
        <v>67.1236296404442</v>
      </c>
      <c r="AB12" s="100" t="n">
        <f aca="false">AC12-AC$3</f>
        <v>240.920400000003</v>
      </c>
      <c r="AC12" s="98" t="n">
        <f aca="false">V12</f>
        <v>44346</v>
      </c>
      <c r="AD12" s="97" t="n">
        <v>3.08432761442851</v>
      </c>
      <c r="AE12" s="53" t="n">
        <f aca="false">(Z13-Z12)/(AC13-AC12)</f>
        <v>0.694444444444347</v>
      </c>
      <c r="AG12" s="98" t="n">
        <f aca="false">AC12</f>
        <v>44346</v>
      </c>
      <c r="AH12" s="53" t="n">
        <f aca="false">AE12</f>
        <v>0.694444444444347</v>
      </c>
      <c r="AI12" s="81"/>
      <c r="AJ12" s="103" t="n">
        <v>44128</v>
      </c>
      <c r="AK12" s="54" t="n">
        <f aca="true">FORECAST($AJ12,OFFSET(AH$3,MATCH($AJ12,$AG$3:$AG$153,1)-1,0,2),OFFSET($AG$3,MATCH($AJ12,$AG$3:$AG$153,1)-1,0,2))</f>
        <v>0.0421113594312943</v>
      </c>
      <c r="AL12" s="54" t="n">
        <f aca="false">AK12+AL11</f>
        <v>0.399302374234141</v>
      </c>
      <c r="AM12" s="55" t="n">
        <f aca="false">AL12*100/AL$367</f>
        <v>0.371649257350436</v>
      </c>
      <c r="AN12" s="82"/>
      <c r="AO12" s="81"/>
      <c r="AP12" s="98" t="n">
        <f aca="false">Q51</f>
        <v>44350</v>
      </c>
      <c r="AQ12" s="96" t="n">
        <v>33038.2452333534</v>
      </c>
      <c r="AR12" s="100" t="n">
        <f aca="false">AQ12-AQ11</f>
        <v>105.277994340206</v>
      </c>
      <c r="AS12" s="100" t="n">
        <f aca="false">(AR12/2)+(AR11/2)+AS11</f>
        <v>947.501949061601</v>
      </c>
      <c r="AT12" s="102" t="n">
        <f aca="false">AS12*100/$AS$48</f>
        <v>19.999999999999</v>
      </c>
      <c r="AU12" s="102" t="n">
        <f aca="false">AV12*100/$AV$48</f>
        <v>67.8378378378378</v>
      </c>
      <c r="AV12" s="100" t="n">
        <f aca="false">AW12-AW$3</f>
        <v>251</v>
      </c>
      <c r="AW12" s="98" t="n">
        <f aca="false">AP12</f>
        <v>44350</v>
      </c>
      <c r="AX12" s="97" t="n">
        <v>3.21929076424201</v>
      </c>
      <c r="AY12" s="53" t="n">
        <f aca="false">(AT13-AT12)/(AW13-AW12)</f>
        <v>0.740740740740871</v>
      </c>
      <c r="BA12" s="98" t="n">
        <f aca="false">AW12</f>
        <v>44350</v>
      </c>
      <c r="BB12" s="53" t="n">
        <f aca="false">AY12</f>
        <v>0.740740740740871</v>
      </c>
      <c r="BC12" s="81"/>
      <c r="BD12" s="103" t="n">
        <v>44128</v>
      </c>
      <c r="BE12" s="54" t="n">
        <f aca="true">FORECAST(BD12,OFFSET(BB$3,MATCH(BD12,BA$3:BA$153,1)-1,0,2),OFFSET(BA$3,MATCH(BD12,BA$3:BA$153,1)-1,0,2))</f>
        <v>0.0315754147702435</v>
      </c>
      <c r="BF12" s="54" t="n">
        <f aca="false">BE12+BF11</f>
        <v>0.327253882193871</v>
      </c>
      <c r="BG12" s="55" t="n">
        <f aca="false">BF12*100/BF$367</f>
        <v>0.296917827479212</v>
      </c>
      <c r="BH12" s="82"/>
      <c r="BI12" s="81"/>
      <c r="BJ12" s="98" t="n">
        <f aca="false">R96</f>
        <v>44237</v>
      </c>
      <c r="BK12" s="96" t="n">
        <f aca="false">M96</f>
        <v>37450.5413833569</v>
      </c>
      <c r="BL12" s="100" t="n">
        <f aca="false">BK12-BK11</f>
        <v>64.6262949269949</v>
      </c>
      <c r="BM12" s="100" t="n">
        <f aca="false">(BL12/2)+(BL11/2)+BM11</f>
        <v>642.614203463505</v>
      </c>
      <c r="BN12" s="102" t="n">
        <f aca="false">BM12*100/$BM$58</f>
        <v>17.8198506930136</v>
      </c>
      <c r="BO12" s="102" t="n">
        <f aca="false">BP12*100/$BP$58</f>
        <v>35.9459459459459</v>
      </c>
      <c r="BP12" s="100" t="n">
        <f aca="false">BQ12-BQ$3</f>
        <v>133</v>
      </c>
      <c r="BQ12" s="98" t="n">
        <f aca="false">BJ12</f>
        <v>44237</v>
      </c>
      <c r="BR12" s="97" t="n">
        <f aca="false">S96</f>
        <v>3.47808016049011</v>
      </c>
      <c r="BS12" s="53" t="n">
        <f aca="false">(BN13-BN12)/(BQ13-BQ12)</f>
        <v>0.094321217453049</v>
      </c>
      <c r="BU12" s="98" t="n">
        <f aca="false">BQ12</f>
        <v>44237</v>
      </c>
      <c r="BV12" s="53" t="n">
        <f aca="false">BS12</f>
        <v>0.094321217453049</v>
      </c>
      <c r="BW12" s="81"/>
      <c r="BX12" s="103" t="n">
        <v>44128</v>
      </c>
      <c r="BY12" s="54" t="n">
        <f aca="true">FORECAST(BX12,OFFSET(BV$3,MATCH(BX12,BU$3:BU$153,1)-1,0,2),OFFSET(BU$3,MATCH(BX12,BU$3:BU$153,1)-1,0,2))</f>
        <v>0.0769522256752335</v>
      </c>
      <c r="BZ12" s="54" t="n">
        <f aca="false">BY12+BZ11</f>
        <v>0.866359188998772</v>
      </c>
      <c r="CA12" s="55" t="n">
        <f aca="false">BZ12*100/BZ$367</f>
        <v>0.856587770961528</v>
      </c>
      <c r="CB12" s="82"/>
      <c r="CC12" s="83"/>
      <c r="CD12" s="56" t="n">
        <v>5.37</v>
      </c>
      <c r="CE12" s="104" t="n">
        <f aca="false">CD12-CD11</f>
        <v>0.36</v>
      </c>
      <c r="CF12" s="104" t="n">
        <f aca="false">CE12+CF11</f>
        <v>4.512</v>
      </c>
      <c r="CG12" s="105" t="n">
        <f aca="false">CF12*100/$CF$11</f>
        <v>108.670520231214</v>
      </c>
      <c r="CH12" s="105" t="n">
        <f aca="false">CI12*100/$CI$11</f>
        <v>106.100795755968</v>
      </c>
      <c r="CI12" s="106" t="n">
        <f aca="false">CJ12-$CJ$3</f>
        <v>400</v>
      </c>
      <c r="CJ12" s="107" t="n">
        <v>44459</v>
      </c>
      <c r="CK12" s="105" t="n">
        <v>2.005</v>
      </c>
      <c r="CL12" s="59" t="n">
        <f aca="false">(CG13-CG12)/(CJ13-CJ12)</f>
        <v>0.0842967244701349</v>
      </c>
      <c r="CN12" s="107" t="n">
        <v>44459</v>
      </c>
      <c r="CO12" s="104" t="n">
        <v>0.0842967244701349</v>
      </c>
      <c r="CQ12" s="110" t="n">
        <v>44128</v>
      </c>
      <c r="CR12" s="58" t="n">
        <f aca="true">FORECAST(CQ12,OFFSET(CO$3,MATCH(CQ12,CN$3:CN$153,1)-1,0,2),OFFSET(CN$3,MATCH(CQ12,CN$3:CN$153,1)-1,0,2))</f>
        <v>0.103261718179635</v>
      </c>
      <c r="CS12" s="58" t="n">
        <f aca="false">CR12+CS11</f>
        <v>1.00751645482789</v>
      </c>
      <c r="CT12" s="60" t="n">
        <f aca="false">CS12*100/CS$367</f>
        <v>1.01210071048249</v>
      </c>
      <c r="CU12" s="82"/>
      <c r="CV12" s="83"/>
      <c r="CW12" s="56" t="n">
        <v>9.091</v>
      </c>
      <c r="CX12" s="104" t="n">
        <f aca="false">CW12-CW11</f>
        <v>0.218999999999999</v>
      </c>
      <c r="CY12" s="104" t="n">
        <f aca="false">CX12+CY11</f>
        <v>3.721</v>
      </c>
      <c r="CZ12" s="105" t="n">
        <f aca="false">CY12*100/$CY$12</f>
        <v>100</v>
      </c>
      <c r="DA12" s="105" t="n">
        <f aca="false">DB12*100/$DB$11</f>
        <v>102.785515320334</v>
      </c>
      <c r="DB12" s="106" t="n">
        <f aca="false">DC12-$CJ$3</f>
        <v>369</v>
      </c>
      <c r="DC12" s="107" t="n">
        <v>44428</v>
      </c>
      <c r="DD12" s="105"/>
      <c r="DE12" s="59" t="n">
        <f aca="false">(CZ13-CZ12)/(DC13-DC12)</f>
        <v>0.33055630206934</v>
      </c>
      <c r="DG12" s="107" t="n">
        <v>44418</v>
      </c>
      <c r="DH12" s="59" t="n">
        <v>0.588551464660036</v>
      </c>
      <c r="DJ12" s="110" t="n">
        <v>44128</v>
      </c>
      <c r="DK12" s="58" t="n">
        <f aca="true">FORECAST(DJ12,OFFSET(DH$3,MATCH(DJ12,DG$3:DG$153,1)-1,0,2),OFFSET(DG$3,MATCH(DJ12,DG$3:DG$153,1)-1,0,2))</f>
        <v>0.105800713847582</v>
      </c>
      <c r="DL12" s="58" t="n">
        <f aca="false">DK12+DL11</f>
        <v>1.03203466276888</v>
      </c>
      <c r="DM12" s="60" t="n">
        <f aca="false">DL12*100/DL$367</f>
        <v>0.748077154371947</v>
      </c>
      <c r="DO12" s="83"/>
      <c r="DP12" s="104" t="n">
        <v>12.5</v>
      </c>
      <c r="DQ12" s="104" t="n">
        <f aca="false">DP12-DP11</f>
        <v>0.362</v>
      </c>
      <c r="DR12" s="104" t="n">
        <f aca="false">DQ12+DR11</f>
        <v>3.286</v>
      </c>
      <c r="DS12" s="105" t="n">
        <f aca="false">DR12*100/$DR$17</f>
        <v>71.4814009136393</v>
      </c>
      <c r="DT12" s="105" t="n">
        <f aca="false">DU12*100/$DU$17</f>
        <v>80.4123711340206</v>
      </c>
      <c r="DU12" s="106" t="n">
        <f aca="false">DV12-$DV$3</f>
        <v>312</v>
      </c>
      <c r="DV12" s="61" t="n">
        <v>44375</v>
      </c>
      <c r="DW12" s="105" t="n">
        <v>1.727</v>
      </c>
      <c r="DX12" s="59" t="n">
        <f aca="false">(DS13-DS12)/(DV13-DV12)</f>
        <v>0.513378290189256</v>
      </c>
      <c r="DZ12" s="61" t="n">
        <v>44375</v>
      </c>
      <c r="EA12" s="59" t="n">
        <v>0.513378290189256</v>
      </c>
      <c r="EC12" s="110" t="n">
        <v>44128</v>
      </c>
      <c r="ED12" s="58" t="n">
        <f aca="true">FORECAST(EC12,OFFSET(EA$3,MATCH(EC12,DZ$3:DZ$153,1)-1,0,2),OFFSET(DZ$3,MATCH(EC12,DZ$3:DZ$153,1)-1,0,2))</f>
        <v>0.129866767468807</v>
      </c>
      <c r="EE12" s="58" t="n">
        <f aca="false">ED12+EE11</f>
        <v>1.25373636609803</v>
      </c>
      <c r="EF12" s="60" t="n">
        <f aca="false">EE12*100/EE$367</f>
        <v>1.13830028610073</v>
      </c>
      <c r="EH12" s="86"/>
      <c r="EI12" s="112" t="n">
        <v>13.641</v>
      </c>
      <c r="EJ12" s="112" t="n">
        <f aca="false">EI12-EI11</f>
        <v>0.285</v>
      </c>
      <c r="EK12" s="112" t="n">
        <f aca="false">EJ12+EK11</f>
        <v>2.576</v>
      </c>
      <c r="EL12" s="113" t="n">
        <f aca="false">EK12*100/EK$14</f>
        <v>80.9808236403647</v>
      </c>
      <c r="EM12" s="113" t="n">
        <f aca="false">EN12*100/EN$14</f>
        <v>89.6067415730337</v>
      </c>
      <c r="EN12" s="114" t="n">
        <f aca="false">EO12-EO$3</f>
        <v>319</v>
      </c>
      <c r="EO12" s="65" t="n">
        <v>44428</v>
      </c>
      <c r="EP12" s="113" t="n">
        <v>1.536</v>
      </c>
      <c r="EQ12" s="66" t="n">
        <f aca="false">(EL13-EL12)/(EO13-EO12)</f>
        <v>0.611049984281673</v>
      </c>
      <c r="ES12" s="65" t="n">
        <v>44428</v>
      </c>
      <c r="ET12" s="66" t="n">
        <v>0.611049984281673</v>
      </c>
      <c r="EV12" s="115" t="n">
        <v>44128</v>
      </c>
      <c r="EW12" s="63" t="n">
        <f aca="true">FORECAST(EV12,OFFSET(ET$3,MATCH(EV12,ES$3:ES$153,1)-1,0,2),OFFSET(ES$3,MATCH(EV12,ES$3:ES$153,1)-1,0,2))</f>
        <v>0.134814167574699</v>
      </c>
      <c r="EX12" s="63" t="n">
        <f aca="false">EW12+EX11</f>
        <v>2.14228917203207</v>
      </c>
      <c r="EY12" s="67" t="n">
        <f aca="false">EX12*100/EX$367</f>
        <v>1.90729354131098</v>
      </c>
      <c r="FA12" s="86"/>
      <c r="FB12" s="112" t="n">
        <v>16.775</v>
      </c>
      <c r="FC12" s="112" t="n">
        <f aca="false">FB12-FB11</f>
        <v>0.242999999999999</v>
      </c>
      <c r="FD12" s="112" t="n">
        <f aca="false">FC12+FD11</f>
        <v>2.823</v>
      </c>
      <c r="FE12" s="113" t="n">
        <f aca="false">FD12*100/FD$14</f>
        <v>84.9022556390977</v>
      </c>
      <c r="FF12" s="113" t="n">
        <f aca="false">FG12*100/FG$14</f>
        <v>89.119170984456</v>
      </c>
      <c r="FG12" s="114" t="n">
        <f aca="false">FH12-FH$3</f>
        <v>344</v>
      </c>
      <c r="FH12" s="65" t="n">
        <v>44423</v>
      </c>
      <c r="FI12" s="113" t="n">
        <v>1.518</v>
      </c>
      <c r="FJ12" s="66" t="n">
        <f aca="false">(FE13-FE12)/(FH13-FH12)</f>
        <v>0.415037593984967</v>
      </c>
      <c r="FL12" s="65" t="n">
        <v>44433</v>
      </c>
      <c r="FM12" s="66" t="n">
        <v>0.342105263157896</v>
      </c>
      <c r="FO12" s="115" t="n">
        <v>44128</v>
      </c>
      <c r="FP12" s="63" t="n">
        <f aca="true">FORECAST(FO12,OFFSET(FM$3,MATCH(FO12,FL$3:FL$153,1)-1,0,2),OFFSET(FL$3,MATCH(FO12,FL$3:FL$153,1)-1,0,2))</f>
        <v>0.0856776577554839</v>
      </c>
      <c r="FQ12" s="63" t="n">
        <f aca="false">FP12+FQ11</f>
        <v>0.846741932828553</v>
      </c>
      <c r="FR12" s="67" t="n">
        <f aca="false">FQ12*100/FQ$367</f>
        <v>0.84000458903481</v>
      </c>
      <c r="FT12" s="88"/>
      <c r="FU12" s="116" t="n">
        <v>8.967</v>
      </c>
      <c r="FV12" s="116" t="n">
        <f aca="false">FU12-FU11</f>
        <v>0.0910000000000011</v>
      </c>
      <c r="FW12" s="116" t="n">
        <f aca="false">FV12+FW11</f>
        <v>1.716</v>
      </c>
      <c r="FX12" s="117" t="n">
        <f aca="false">FW12*100/FW$14</f>
        <v>82.9386176897052</v>
      </c>
      <c r="FY12" s="117" t="n">
        <f aca="false">FZ12*100/FZ$14</f>
        <v>92.3076923076923</v>
      </c>
      <c r="FZ12" s="118" t="n">
        <f aca="false">GA12-GA$3</f>
        <v>360</v>
      </c>
      <c r="GA12" s="71" t="n">
        <v>44423</v>
      </c>
      <c r="GB12" s="117" t="n">
        <v>2.055</v>
      </c>
      <c r="GC12" s="72" t="n">
        <f aca="false">(FX13-FX12)/(GA13-GA12)</f>
        <v>0.753987433542774</v>
      </c>
      <c r="GE12" s="71" t="n">
        <v>44438</v>
      </c>
      <c r="GF12" s="72" t="n">
        <v>0.383438053810214</v>
      </c>
      <c r="GH12" s="119" t="n">
        <v>44128</v>
      </c>
      <c r="GI12" s="69" t="n">
        <f aca="true">FORECAST(GH12,OFFSET(GF$3,MATCH(GH12,GE$3:GE$153,1)-1,0,2),OFFSET(GE$3,MATCH(GH12,GE$3:GE$153,1)-1,0,2))</f>
        <v>0.0784095935046672</v>
      </c>
      <c r="GJ12" s="69" t="n">
        <f aca="false">GI12+GJ11</f>
        <v>0.763741260741108</v>
      </c>
      <c r="GK12" s="73" t="n">
        <f aca="false">GJ12*100/GJ$367</f>
        <v>0.59441117529647</v>
      </c>
      <c r="GM12" s="88"/>
      <c r="GN12" s="116" t="n">
        <v>10.494</v>
      </c>
      <c r="GO12" s="116" t="n">
        <f aca="false">GN12-GN11</f>
        <v>0.109</v>
      </c>
      <c r="GP12" s="116" t="n">
        <f aca="false">GO12+GP11</f>
        <v>1.174</v>
      </c>
      <c r="GQ12" s="117" t="n">
        <f aca="false">GP12*100/GP$14</f>
        <v>81.6979819067502</v>
      </c>
      <c r="GR12" s="117" t="n">
        <f aca="false">GS12*100/GS$14</f>
        <v>82.1989528795812</v>
      </c>
      <c r="GS12" s="118" t="n">
        <f aca="false">GT12-GT$3</f>
        <v>314</v>
      </c>
      <c r="GT12" s="71" t="n">
        <v>44426</v>
      </c>
      <c r="GU12" s="117" t="n">
        <v>1.406</v>
      </c>
      <c r="GV12" s="72" t="n">
        <f aca="false">(GQ13-GQ12)/(GT13-GT12)</f>
        <v>0.661099512874047</v>
      </c>
      <c r="GX12" s="71" t="n">
        <v>44426</v>
      </c>
      <c r="GY12" s="72" t="n">
        <v>0.661099512874047</v>
      </c>
      <c r="HA12" s="119" t="n">
        <v>44128</v>
      </c>
      <c r="HB12" s="69" t="n">
        <f aca="true">FORECAST(HA12,OFFSET(GY$3,MATCH(HA12,GX$3:GX$153,1)-1,0,2),OFFSET(GX$3,MATCH(HA12,GX$3:GX$153,1)-1,0,2))</f>
        <v>0.167637905349046</v>
      </c>
      <c r="HC12" s="69" t="n">
        <f aca="false">HB12+HC11</f>
        <v>1.9047456132292</v>
      </c>
      <c r="HD12" s="73" t="n">
        <f aca="false">HC12*100/HC$367</f>
        <v>1.50417330466151</v>
      </c>
      <c r="HF12" s="88"/>
      <c r="HG12" s="116" t="n">
        <v>11.876</v>
      </c>
      <c r="HH12" s="116" t="n">
        <f aca="false">HG12-HG11</f>
        <v>0.135999999999999</v>
      </c>
      <c r="HI12" s="116" t="n">
        <f aca="false">HH12+HI11</f>
        <v>1.268</v>
      </c>
      <c r="HJ12" s="117" t="n">
        <f aca="false">HI12*100/HI$14</f>
        <v>83.0386378519973</v>
      </c>
      <c r="HK12" s="117" t="n">
        <f aca="false">HL12*100/HL$14</f>
        <v>63.3445945945946</v>
      </c>
      <c r="HL12" s="118" t="n">
        <f aca="false">HM12-HM$3</f>
        <v>375</v>
      </c>
      <c r="HM12" s="71" t="n">
        <v>44483</v>
      </c>
      <c r="HN12" s="117" t="n">
        <v>1.798</v>
      </c>
      <c r="HO12" s="72" t="n">
        <f aca="false">(HJ13-HJ12)/(HM13-HM12)</f>
        <v>0.0443627606312189</v>
      </c>
      <c r="HQ12" s="71" t="n">
        <v>44483</v>
      </c>
      <c r="HR12" s="72" t="n">
        <v>0.0432467163386096</v>
      </c>
      <c r="HT12" s="119" t="n">
        <v>44128</v>
      </c>
      <c r="HU12" s="69" t="n">
        <f aca="true">FORECAST(HT12,OFFSET(HR$3,MATCH(HT12,HQ$3:HQ$153,1)-1,0,2),OFFSET(HQ$3,MATCH(HT12,HQ$3:HQ$153,1)-1,0,2))</f>
        <v>0.137132545521313</v>
      </c>
      <c r="HV12" s="69" t="n">
        <f aca="false">HU12+HV11</f>
        <v>1.36770519111696</v>
      </c>
      <c r="HW12" s="73" t="n">
        <f aca="false">HV12*100/HV$367</f>
        <v>1.38218684953294</v>
      </c>
    </row>
    <row r="13" customFormat="false" ht="13.8" hidden="false" customHeight="false" outlineLevel="0" collapsed="false">
      <c r="A13" s="42" t="n">
        <v>44331</v>
      </c>
      <c r="B13" s="43" t="n">
        <v>1.7690879</v>
      </c>
      <c r="C13" s="44" t="n">
        <f aca="false">(20.6+4.34*($E$1-0.27)-B13)/4.34</f>
        <v>4.16891983870968</v>
      </c>
      <c r="E13" s="42" t="n">
        <v>44038</v>
      </c>
      <c r="F13" s="46" t="n">
        <f aca="true">FORECAST($E13,OFFSET(C$3,MATCH($E13,$A$3:$A$33,1)-1,0,2),OFFSET($A$3,MATCH($E13,$A$3:$A$33,1)-1,0,2))</f>
        <v>3.15238290471235</v>
      </c>
      <c r="H13" s="95" t="n">
        <v>44129</v>
      </c>
      <c r="M13" s="96" t="n">
        <v>28042.6667629266</v>
      </c>
      <c r="N13" s="81" t="n">
        <v>85</v>
      </c>
      <c r="O13" s="97" t="n">
        <v>2.7993895432767</v>
      </c>
      <c r="P13" s="98" t="n">
        <v>44338</v>
      </c>
      <c r="Q13" s="98"/>
      <c r="R13" s="98"/>
      <c r="S13" s="97" t="n">
        <v>3.26984886680709</v>
      </c>
      <c r="T13" s="81"/>
      <c r="U13" s="81"/>
      <c r="V13" s="98" t="n">
        <f aca="false">P16</f>
        <v>44350</v>
      </c>
      <c r="W13" s="96" t="n">
        <v>28461.4332996195</v>
      </c>
      <c r="X13" s="100" t="n">
        <f aca="false">W13-W12</f>
        <v>139.5888455643</v>
      </c>
      <c r="Y13" s="100" t="n">
        <f aca="false">(X13/2)+(X12/2)+Y12</f>
        <v>1395.8884556432</v>
      </c>
      <c r="Z13" s="102" t="n">
        <f aca="false">Y13*100/$Y$39</f>
        <v>27.7777777777779</v>
      </c>
      <c r="AA13" s="102" t="n">
        <f aca="false">AB13*100/$AB$39</f>
        <v>68.2380828729715</v>
      </c>
      <c r="AB13" s="100" t="n">
        <f aca="false">AC13-AC$3</f>
        <v>244.920400000003</v>
      </c>
      <c r="AC13" s="98" t="n">
        <f aca="false">V13</f>
        <v>44350</v>
      </c>
      <c r="AD13" s="97" t="n">
        <v>3.18707155547053</v>
      </c>
      <c r="AE13" s="53" t="n">
        <f aca="false">(Z14-Z13)/(AC14-AC13)</f>
        <v>0.694444444444347</v>
      </c>
      <c r="AG13" s="98" t="n">
        <f aca="false">AC13</f>
        <v>44350</v>
      </c>
      <c r="AH13" s="53" t="n">
        <f aca="false">AE13</f>
        <v>0.694444444444347</v>
      </c>
      <c r="AI13" s="81"/>
      <c r="AJ13" s="103" t="n">
        <v>44129</v>
      </c>
      <c r="AK13" s="54" t="n">
        <f aca="true">FORECAST($AJ13,OFFSET(AH$3,MATCH($AJ13,$AG$3:$AG$153,1)-1,0,2),OFFSET($AG$3,MATCH($AJ13,$AG$3:$AG$153,1)-1,0,2))</f>
        <v>0.0425960532108233</v>
      </c>
      <c r="AL13" s="54" t="n">
        <f aca="false">AK13+AL12</f>
        <v>0.441898427444964</v>
      </c>
      <c r="AM13" s="55" t="n">
        <f aca="false">AL13*100/AL$367</f>
        <v>0.411295381599573</v>
      </c>
      <c r="AN13" s="82"/>
      <c r="AO13" s="81"/>
      <c r="AP13" s="98" t="n">
        <f aca="false">Q52</f>
        <v>44353</v>
      </c>
      <c r="AQ13" s="96" t="n">
        <v>33143.5232276936</v>
      </c>
      <c r="AR13" s="100" t="n">
        <f aca="false">AQ13-AQ12</f>
        <v>105.277994340198</v>
      </c>
      <c r="AS13" s="100" t="n">
        <f aca="false">(AR13/2)+(AR12/2)+AS12</f>
        <v>1052.7799434018</v>
      </c>
      <c r="AT13" s="102" t="n">
        <f aca="false">AS13*100/$AS$48</f>
        <v>22.2222222222216</v>
      </c>
      <c r="AU13" s="102" t="n">
        <f aca="false">AV13*100/$AV$48</f>
        <v>68.6486486486487</v>
      </c>
      <c r="AV13" s="100" t="n">
        <f aca="false">AW13-AW$3</f>
        <v>254</v>
      </c>
      <c r="AW13" s="98" t="n">
        <f aca="false">AP13</f>
        <v>44353</v>
      </c>
      <c r="AX13" s="97" t="n">
        <v>3.15257295722351</v>
      </c>
      <c r="AY13" s="53" t="n">
        <f aca="false">(AT14-AT13)/(AW14-AW13)</f>
        <v>0.740740740740846</v>
      </c>
      <c r="BA13" s="98" t="n">
        <f aca="false">AW13</f>
        <v>44353</v>
      </c>
      <c r="BB13" s="53" t="n">
        <f aca="false">AY13</f>
        <v>0.740740740740846</v>
      </c>
      <c r="BC13" s="81"/>
      <c r="BD13" s="103" t="n">
        <v>44129</v>
      </c>
      <c r="BE13" s="54" t="n">
        <f aca="true">FORECAST(BD13,OFFSET(BB$3,MATCH(BD13,BA$3:BA$153,1)-1,0,2),OFFSET(BA$3,MATCH(BD13,BA$3:BA$153,1)-1,0,2))</f>
        <v>0.0313198651148783</v>
      </c>
      <c r="BF13" s="54" t="n">
        <f aca="false">BE13+BF12</f>
        <v>0.358573747308749</v>
      </c>
      <c r="BG13" s="55" t="n">
        <f aca="false">BF13*100/BF$367</f>
        <v>0.325334377481643</v>
      </c>
      <c r="BH13" s="82"/>
      <c r="BI13" s="81"/>
      <c r="BJ13" s="98" t="n">
        <f aca="false">R97</f>
        <v>44256</v>
      </c>
      <c r="BK13" s="96" t="n">
        <f aca="false">M97</f>
        <v>37515.167678284</v>
      </c>
      <c r="BL13" s="100" t="n">
        <f aca="false">BK13-BK12</f>
        <v>64.626294927104</v>
      </c>
      <c r="BM13" s="100" t="n">
        <f aca="false">(BL13/2)+(BL12/2)+BM12</f>
        <v>707.240498390554</v>
      </c>
      <c r="BN13" s="102" t="n">
        <f aca="false">BM13*100/$BM$58</f>
        <v>19.6119538246215</v>
      </c>
      <c r="BO13" s="102" t="n">
        <f aca="false">BP13*100/$BP$58</f>
        <v>41.0810810810811</v>
      </c>
      <c r="BP13" s="100" t="n">
        <f aca="false">BQ13-BQ$3</f>
        <v>152</v>
      </c>
      <c r="BQ13" s="98" t="n">
        <f aca="false">BJ13</f>
        <v>44256</v>
      </c>
      <c r="BR13" s="97" t="n">
        <f aca="false">S97</f>
        <v>3.36707625022052</v>
      </c>
      <c r="BS13" s="53" t="n">
        <f aca="false">(BN14-BN13)/(BQ14-BQ13)</f>
        <v>0.199122570178816</v>
      </c>
      <c r="BU13" s="98" t="n">
        <f aca="false">BQ13</f>
        <v>44256</v>
      </c>
      <c r="BV13" s="53" t="n">
        <f aca="false">BS13</f>
        <v>0.199122570178816</v>
      </c>
      <c r="BW13" s="81"/>
      <c r="BX13" s="103" t="n">
        <v>44129</v>
      </c>
      <c r="BY13" s="54" t="n">
        <f aca="true">FORECAST(BX13,OFFSET(BV$3,MATCH(BX13,BU$3:BU$153,1)-1,0,2),OFFSET(BU$3,MATCH(BX13,BU$3:BU$153,1)-1,0,2))</f>
        <v>0.0748002938475349</v>
      </c>
      <c r="BZ13" s="54" t="n">
        <f aca="false">BY13+BZ12</f>
        <v>0.941159482846307</v>
      </c>
      <c r="CA13" s="55" t="n">
        <f aca="false">BZ13*100/BZ$367</f>
        <v>0.930544413642463</v>
      </c>
      <c r="CB13" s="82"/>
      <c r="CC13" s="83"/>
      <c r="CD13" s="56" t="n">
        <v>5.888</v>
      </c>
      <c r="CE13" s="104" t="n">
        <f aca="false">CD13-CD12</f>
        <v>0.518</v>
      </c>
      <c r="CF13" s="104" t="n">
        <f aca="false">CE13+CF12</f>
        <v>5.03</v>
      </c>
      <c r="CG13" s="105" t="n">
        <f aca="false">CF13*100/$CF$11</f>
        <v>121.146435452794</v>
      </c>
      <c r="CH13" s="105" t="n">
        <f aca="false">CI13*100/$CI$11</f>
        <v>145.358090185676</v>
      </c>
      <c r="CI13" s="106" t="n">
        <f aca="false">CJ13-$CJ$3</f>
        <v>548</v>
      </c>
      <c r="CJ13" s="107" t="n">
        <v>44607</v>
      </c>
      <c r="CK13" s="105" t="n">
        <v>3.001</v>
      </c>
      <c r="CL13" s="59" t="n">
        <f aca="false">(CG14-CG13)/(CJ14-CJ13)</f>
        <v>0.129706567116249</v>
      </c>
      <c r="CN13" s="107" t="n">
        <v>44607</v>
      </c>
      <c r="CO13" s="104" t="n">
        <v>0.129706567116249</v>
      </c>
      <c r="CQ13" s="110" t="n">
        <v>44129</v>
      </c>
      <c r="CR13" s="58" t="n">
        <f aca="true">FORECAST(CQ13,OFFSET(CO$3,MATCH(CQ13,CN$3:CN$153,1)-1,0,2),OFFSET(CN$3,MATCH(CQ13,CN$3:CN$153,1)-1,0,2))</f>
        <v>0.103819512112267</v>
      </c>
      <c r="CS13" s="58" t="n">
        <f aca="false">CR13+CS12</f>
        <v>1.11133596694016</v>
      </c>
      <c r="CT13" s="60" t="n">
        <f aca="false">CS13*100/CS$367</f>
        <v>1.11639260712325</v>
      </c>
      <c r="CU13" s="82"/>
      <c r="CV13" s="83"/>
      <c r="CW13" s="56" t="n">
        <v>9.214</v>
      </c>
      <c r="CX13" s="104" t="n">
        <f aca="false">CW13-CW12</f>
        <v>0.123000000000001</v>
      </c>
      <c r="CY13" s="104" t="n">
        <f aca="false">CX13+CY12</f>
        <v>3.844</v>
      </c>
      <c r="CZ13" s="105" t="n">
        <f aca="false">CY13*100/$CY$12</f>
        <v>103.305563020693</v>
      </c>
      <c r="DA13" s="105" t="n">
        <f aca="false">DB13*100/$DB$11</f>
        <v>105.571030640669</v>
      </c>
      <c r="DB13" s="106" t="n">
        <f aca="false">DC13-$CJ$3</f>
        <v>379</v>
      </c>
      <c r="DC13" s="107" t="n">
        <v>44438</v>
      </c>
      <c r="DD13" s="105" t="n">
        <v>1.897</v>
      </c>
      <c r="DE13" s="59" t="n">
        <f aca="false">(CZ14-CZ13)/(DC14-DC13)</f>
        <v>0.219972727363214</v>
      </c>
      <c r="DG13" s="107" t="n">
        <v>44428</v>
      </c>
      <c r="DH13" s="59" t="n">
        <v>0.33055630206934</v>
      </c>
      <c r="DJ13" s="110" t="n">
        <v>44129</v>
      </c>
      <c r="DK13" s="58" t="n">
        <f aca="true">FORECAST(DJ13,OFFSET(DH$3,MATCH(DJ13,DG$3:DG$153,1)-1,0,2),OFFSET(DG$3,MATCH(DJ13,DG$3:DG$153,1)-1,0,2))</f>
        <v>0.106377879974403</v>
      </c>
      <c r="DL13" s="58" t="n">
        <f aca="false">DK13+DL12</f>
        <v>1.13841254274329</v>
      </c>
      <c r="DM13" s="60" t="n">
        <f aca="false">DL13*100/DL$367</f>
        <v>0.825185864583159</v>
      </c>
      <c r="DO13" s="83"/>
      <c r="DP13" s="104" t="n">
        <v>12.736</v>
      </c>
      <c r="DQ13" s="104" t="n">
        <f aca="false">DP13-DP12</f>
        <v>0.236000000000001</v>
      </c>
      <c r="DR13" s="104" t="n">
        <f aca="false">DQ13+DR12</f>
        <v>3.522</v>
      </c>
      <c r="DS13" s="105" t="n">
        <f aca="false">DR13*100/$DR$17</f>
        <v>76.6151838155319</v>
      </c>
      <c r="DT13" s="105" t="n">
        <f aca="false">DU13*100/$DU$17</f>
        <v>82.9896907216495</v>
      </c>
      <c r="DU13" s="106" t="n">
        <f aca="false">DV13-$DV$3</f>
        <v>322</v>
      </c>
      <c r="DV13" s="61" t="n">
        <v>44385</v>
      </c>
      <c r="DW13" s="105" t="n">
        <v>1.71</v>
      </c>
      <c r="DX13" s="59" t="n">
        <f aca="false">(DS14-DS13)/(DV14-DV13)</f>
        <v>0.493075193967076</v>
      </c>
      <c r="DZ13" s="61" t="n">
        <v>44385</v>
      </c>
      <c r="EA13" s="59" t="n">
        <v>0.49307519396708</v>
      </c>
      <c r="EC13" s="110" t="n">
        <v>44129</v>
      </c>
      <c r="ED13" s="58" t="n">
        <f aca="true">FORECAST(EC13,OFFSET(EA$3,MATCH(EC13,DZ$3:DZ$153,1)-1,0,2),OFFSET(DZ$3,MATCH(EC13,DZ$3:DZ$153,1)-1,0,2))</f>
        <v>0.13086524099303</v>
      </c>
      <c r="EE13" s="58" t="n">
        <f aca="false">ED13+EE12</f>
        <v>1.38460160709106</v>
      </c>
      <c r="EF13" s="60" t="n">
        <f aca="false">EE13*100/EE$367</f>
        <v>1.25711628704886</v>
      </c>
      <c r="EH13" s="86"/>
      <c r="EI13" s="112" t="n">
        <v>13.952</v>
      </c>
      <c r="EJ13" s="112" t="n">
        <f aca="false">EI13-EI12</f>
        <v>0.311</v>
      </c>
      <c r="EK13" s="112" t="n">
        <f aca="false">EJ13+EK12</f>
        <v>2.887</v>
      </c>
      <c r="EL13" s="113" t="n">
        <f aca="false">EK13*100/EK$14</f>
        <v>90.7576233888714</v>
      </c>
      <c r="EM13" s="113" t="n">
        <f aca="false">EN13*100/EN$14</f>
        <v>94.1011235955056</v>
      </c>
      <c r="EN13" s="114" t="n">
        <f aca="false">EO13-EO$3</f>
        <v>335</v>
      </c>
      <c r="EO13" s="65" t="n">
        <v>44444</v>
      </c>
      <c r="EP13" s="113" t="n">
        <v>1.573</v>
      </c>
      <c r="EQ13" s="66" t="n">
        <f aca="false">(EL14-EL13)/(EO14-EO13)</f>
        <v>0.440113171958504</v>
      </c>
      <c r="ES13" s="65" t="n">
        <v>44444</v>
      </c>
      <c r="ET13" s="66" t="n">
        <v>0.440113171958504</v>
      </c>
      <c r="EV13" s="115" t="n">
        <v>44129</v>
      </c>
      <c r="EW13" s="63" t="n">
        <f aca="true">FORECAST(EV13,OFFSET(ET$3,MATCH(EV13,ES$3:ES$153,1)-1,0,2),OFFSET(ES$3,MATCH(EV13,ES$3:ES$153,1)-1,0,2))</f>
        <v>0.11716644543503</v>
      </c>
      <c r="EX13" s="63" t="n">
        <f aca="false">EW13+EX12</f>
        <v>2.2594556174671</v>
      </c>
      <c r="EY13" s="67" t="n">
        <f aca="false">EX13*100/EX$367</f>
        <v>2.01160756555852</v>
      </c>
      <c r="FA13" s="86"/>
      <c r="FB13" s="112" t="n">
        <v>16.913</v>
      </c>
      <c r="FC13" s="112" t="n">
        <f aca="false">FB13-FB12</f>
        <v>0.138000000000002</v>
      </c>
      <c r="FD13" s="112" t="n">
        <f aca="false">FC13+FD12</f>
        <v>2.961</v>
      </c>
      <c r="FE13" s="113" t="n">
        <f aca="false">FD13*100/FD$14</f>
        <v>89.0526315789473</v>
      </c>
      <c r="FF13" s="113" t="n">
        <f aca="false">FG13*100/FG$14</f>
        <v>91.7098445595855</v>
      </c>
      <c r="FG13" s="114" t="n">
        <f aca="false">FH13-FH$3</f>
        <v>354</v>
      </c>
      <c r="FH13" s="65" t="n">
        <v>44433</v>
      </c>
      <c r="FI13" s="113" t="n">
        <v>1.584</v>
      </c>
      <c r="FJ13" s="66" t="n">
        <f aca="false">(FE14-FE13)/(FH14-FH13)</f>
        <v>0.342105263157896</v>
      </c>
      <c r="FL13" s="65" t="n">
        <v>44465</v>
      </c>
      <c r="FM13" s="66" t="n">
        <v>0.0486510393631134</v>
      </c>
      <c r="FO13" s="115" t="n">
        <v>44129</v>
      </c>
      <c r="FP13" s="63" t="n">
        <f aca="true">FORECAST(FO13,OFFSET(FM$3,MATCH(FO13,FL$3:FL$153,1)-1,0,2),OFFSET(FL$3,MATCH(FO13,FL$3:FL$153,1)-1,0,2))</f>
        <v>0.0859006498605125</v>
      </c>
      <c r="FQ13" s="63" t="n">
        <f aca="false">FP13+FQ12</f>
        <v>0.932642582689065</v>
      </c>
      <c r="FR13" s="67" t="n">
        <f aca="false">FQ13*100/FQ$367</f>
        <v>0.925221745864237</v>
      </c>
      <c r="FT13" s="88"/>
      <c r="FU13" s="116" t="n">
        <v>9.201</v>
      </c>
      <c r="FV13" s="116" t="n">
        <f aca="false">FU13-FU12</f>
        <v>0.234</v>
      </c>
      <c r="FW13" s="116" t="n">
        <f aca="false">FV13+FW12</f>
        <v>1.95</v>
      </c>
      <c r="FX13" s="117" t="n">
        <f aca="false">FW13*100/FW$14</f>
        <v>94.2484291928468</v>
      </c>
      <c r="FY13" s="117" t="n">
        <f aca="false">FZ13*100/FZ$14</f>
        <v>96.1538461538462</v>
      </c>
      <c r="FZ13" s="118" t="n">
        <f aca="false">GA13-GA$3</f>
        <v>375</v>
      </c>
      <c r="GA13" s="71" t="n">
        <v>44438</v>
      </c>
      <c r="GB13" s="117" t="n">
        <v>2.086</v>
      </c>
      <c r="GC13" s="72" t="n">
        <f aca="false">(FX14-FX13)/(GA14-GA13)</f>
        <v>0.383438053810213</v>
      </c>
      <c r="GE13" s="71" t="n">
        <v>44453</v>
      </c>
      <c r="GF13" s="72" t="n">
        <v>0.237634928306752</v>
      </c>
      <c r="GH13" s="119" t="n">
        <v>44129</v>
      </c>
      <c r="GI13" s="69" t="n">
        <f aca="true">FORECAST(GH13,OFFSET(GF$3,MATCH(GH13,GE$3:GE$153,1)-1,0,2),OFFSET(GE$3,MATCH(GH13,GE$3:GE$153,1)-1,0,2))</f>
        <v>0.0788619196003464</v>
      </c>
      <c r="GJ13" s="69" t="n">
        <f aca="false">GI13+GJ12</f>
        <v>0.842603180341455</v>
      </c>
      <c r="GK13" s="73" t="n">
        <f aca="false">GJ13*100/GJ$367</f>
        <v>0.655788514357987</v>
      </c>
      <c r="GM13" s="88"/>
      <c r="GN13" s="116" t="n">
        <v>10.608</v>
      </c>
      <c r="GO13" s="116" t="n">
        <f aca="false">GN13-GN12</f>
        <v>0.114000000000001</v>
      </c>
      <c r="GP13" s="116" t="n">
        <f aca="false">GO13+GP12</f>
        <v>1.288</v>
      </c>
      <c r="GQ13" s="117" t="n">
        <f aca="false">GP13*100/GP$14</f>
        <v>89.6311760612387</v>
      </c>
      <c r="GR13" s="117" t="n">
        <f aca="false">GS13*100/GS$14</f>
        <v>85.3403141361257</v>
      </c>
      <c r="GS13" s="118" t="n">
        <f aca="false">GT13-GT$3</f>
        <v>326</v>
      </c>
      <c r="GT13" s="71" t="n">
        <v>44438</v>
      </c>
      <c r="GU13" s="117" t="n">
        <v>1.652</v>
      </c>
      <c r="GV13" s="72" t="n">
        <f aca="false">(GQ14-GQ13)/(GT14-GT13)</f>
        <v>0.185157570335023</v>
      </c>
      <c r="GX13" s="71" t="n">
        <v>44438</v>
      </c>
      <c r="GY13" s="72" t="n">
        <v>0.185157570335023</v>
      </c>
      <c r="HA13" s="119" t="n">
        <v>44129</v>
      </c>
      <c r="HB13" s="69" t="n">
        <f aca="true">FORECAST(HA13,OFFSET(GY$3,MATCH(HA13,GX$3:GX$153,1)-1,0,2),OFFSET(GX$3,MATCH(HA13,GX$3:GX$153,1)-1,0,2))</f>
        <v>0.162563092910408</v>
      </c>
      <c r="HC13" s="69" t="n">
        <f aca="false">HB13+HC12</f>
        <v>2.06730870613961</v>
      </c>
      <c r="HD13" s="73" t="n">
        <f aca="false">HC13*100/HC$367</f>
        <v>1.63254901162245</v>
      </c>
      <c r="HF13" s="88"/>
      <c r="HG13" s="116" t="n">
        <v>11.981</v>
      </c>
      <c r="HH13" s="116" t="n">
        <f aca="false">HG13-HG12</f>
        <v>0.105</v>
      </c>
      <c r="HI13" s="116" t="n">
        <f aca="false">HH13+HI12</f>
        <v>1.373</v>
      </c>
      <c r="HJ13" s="117" t="n">
        <f aca="false">HI13*100/HI$14</f>
        <v>89.9148657498363</v>
      </c>
      <c r="HK13" s="117" t="n">
        <f aca="false">HL13*100/HL$14</f>
        <v>89.527027027027</v>
      </c>
      <c r="HL13" s="118" t="n">
        <f aca="false">HM13-HM$3</f>
        <v>530</v>
      </c>
      <c r="HM13" s="71" t="n">
        <v>44638</v>
      </c>
      <c r="HN13" s="117" t="n">
        <v>2.719</v>
      </c>
      <c r="HO13" s="72" t="n">
        <f aca="false">(HJ14-HJ13)/(HM14-HM13)</f>
        <v>0.162663455647802</v>
      </c>
      <c r="HQ13" s="71" t="n">
        <v>44638</v>
      </c>
      <c r="HR13" s="72" t="n">
        <v>0.162663455647802</v>
      </c>
      <c r="HT13" s="119" t="n">
        <v>44129</v>
      </c>
      <c r="HU13" s="69" t="n">
        <f aca="true">FORECAST(HT13,OFFSET(HR$3,MATCH(HT13,HQ$3:HQ$153,1)-1,0,2),OFFSET(HQ$3,MATCH(HT13,HQ$3:HQ$153,1)-1,0,2))</f>
        <v>0.137212995834562</v>
      </c>
      <c r="HV13" s="69" t="n">
        <f aca="false">HU13+HV12</f>
        <v>1.50491818695152</v>
      </c>
      <c r="HW13" s="73" t="n">
        <f aca="false">HV13*100/HV$367</f>
        <v>1.52085269628071</v>
      </c>
    </row>
    <row r="14" customFormat="false" ht="13.8" hidden="false" customHeight="false" outlineLevel="0" collapsed="false">
      <c r="A14" s="42" t="n">
        <v>44362</v>
      </c>
      <c r="B14" s="43" t="n">
        <v>3.7047904</v>
      </c>
      <c r="C14" s="44" t="n">
        <f aca="false">(20.6+4.34*($E$1-0.27)-B14)/4.34</f>
        <v>3.72290543778802</v>
      </c>
      <c r="E14" s="42" t="n">
        <v>44039</v>
      </c>
      <c r="F14" s="46" t="n">
        <f aca="true">FORECAST($E14,OFFSET(C$3,MATCH($E14,$A$3:$A$33,1)-1,0,2),OFFSET($A$3,MATCH($E14,$A$3:$A$33,1)-1,0,2))</f>
        <v>3.14354719265646</v>
      </c>
      <c r="H14" s="95" t="n">
        <v>44130</v>
      </c>
      <c r="M14" s="96" t="n">
        <v>28182.2556084909</v>
      </c>
      <c r="N14" s="81" t="n">
        <v>86</v>
      </c>
      <c r="O14" s="97" t="n">
        <v>2.85389120224577</v>
      </c>
      <c r="P14" s="98" t="n">
        <v>44342</v>
      </c>
      <c r="Q14" s="98"/>
      <c r="R14" s="98"/>
      <c r="S14" s="97" t="n">
        <v>3.2369025969372</v>
      </c>
      <c r="T14" s="81"/>
      <c r="U14" s="81"/>
      <c r="V14" s="98" t="n">
        <f aca="false">P17</f>
        <v>44354</v>
      </c>
      <c r="W14" s="96" t="n">
        <v>28601.0221451838</v>
      </c>
      <c r="X14" s="100" t="n">
        <f aca="false">W14-W13</f>
        <v>139.5888455643</v>
      </c>
      <c r="Y14" s="100" t="n">
        <f aca="false">(X14/2)+(X13/2)+Y13</f>
        <v>1535.4773012075</v>
      </c>
      <c r="Z14" s="102" t="n">
        <f aca="false">Y14*100/$Y$39</f>
        <v>30.5555555555553</v>
      </c>
      <c r="AA14" s="102" t="n">
        <f aca="false">AB14*100/$AB$39</f>
        <v>69.3525361054988</v>
      </c>
      <c r="AB14" s="100" t="n">
        <f aca="false">AC14-AC$3</f>
        <v>248.920400000003</v>
      </c>
      <c r="AC14" s="98" t="n">
        <f aca="false">V14</f>
        <v>44354</v>
      </c>
      <c r="AD14" s="97" t="n">
        <v>3.095815586826</v>
      </c>
      <c r="AE14" s="53" t="n">
        <f aca="false">(Z15-Z14)/(AC15-AC14)</f>
        <v>0.694444444444346</v>
      </c>
      <c r="AG14" s="98" t="n">
        <f aca="false">AC14</f>
        <v>44354</v>
      </c>
      <c r="AH14" s="53" t="n">
        <f aca="false">AE14</f>
        <v>0.694444444444346</v>
      </c>
      <c r="AI14" s="81"/>
      <c r="AJ14" s="103" t="n">
        <v>44130</v>
      </c>
      <c r="AK14" s="54" t="n">
        <f aca="true">FORECAST($AJ14,OFFSET(AH$3,MATCH($AJ14,$AG$3:$AG$153,1)-1,0,2),OFFSET($AG$3,MATCH($AJ14,$AG$3:$AG$153,1)-1,0,2))</f>
        <v>0.0430807469903522</v>
      </c>
      <c r="AL14" s="54" t="n">
        <f aca="false">AK14+AL13</f>
        <v>0.484979174435316</v>
      </c>
      <c r="AM14" s="55" t="n">
        <f aca="false">AL14*100/AL$367</f>
        <v>0.451392632851273</v>
      </c>
      <c r="AN14" s="82"/>
      <c r="AO14" s="81"/>
      <c r="AP14" s="98" t="n">
        <f aca="false">Q53</f>
        <v>44356</v>
      </c>
      <c r="AQ14" s="96" t="n">
        <v>33248.8012220338</v>
      </c>
      <c r="AR14" s="100" t="n">
        <f aca="false">AQ14-AQ13</f>
        <v>105.277994340198</v>
      </c>
      <c r="AS14" s="100" t="n">
        <f aca="false">(AR14/2)+(AR13/2)+AS13</f>
        <v>1158.057937742</v>
      </c>
      <c r="AT14" s="102" t="n">
        <f aca="false">AS14*100/$AS$48</f>
        <v>24.4444444444441</v>
      </c>
      <c r="AU14" s="102" t="n">
        <f aca="false">AV14*100/$AV$48</f>
        <v>69.4594594594595</v>
      </c>
      <c r="AV14" s="100" t="n">
        <f aca="false">AW14-AW$3</f>
        <v>257</v>
      </c>
      <c r="AW14" s="98" t="n">
        <f aca="false">AP14</f>
        <v>44356</v>
      </c>
      <c r="AX14" s="97" t="n">
        <v>3.13214162247686</v>
      </c>
      <c r="AY14" s="53" t="n">
        <f aca="false">(AT15-AT14)/(AW15-AW14)</f>
        <v>1.11111111111127</v>
      </c>
      <c r="BA14" s="98" t="n">
        <f aca="false">AW14</f>
        <v>44356</v>
      </c>
      <c r="BB14" s="53" t="n">
        <f aca="false">AY14</f>
        <v>1.11111111111127</v>
      </c>
      <c r="BC14" s="81"/>
      <c r="BD14" s="103" t="n">
        <v>44130</v>
      </c>
      <c r="BE14" s="54" t="n">
        <f aca="true">FORECAST(BD14,OFFSET(BB$3,MATCH(BD14,BA$3:BA$153,1)-1,0,2),OFFSET(BA$3,MATCH(BD14,BA$3:BA$153,1)-1,0,2))</f>
        <v>0.0310643154595131</v>
      </c>
      <c r="BF14" s="54" t="n">
        <f aca="false">BE14+BF13</f>
        <v>0.389638062768262</v>
      </c>
      <c r="BG14" s="55" t="n">
        <f aca="false">BF14*100/BF$367</f>
        <v>0.353519066984893</v>
      </c>
      <c r="BH14" s="82"/>
      <c r="BI14" s="81"/>
      <c r="BJ14" s="98" t="n">
        <f aca="false">R98</f>
        <v>44265</v>
      </c>
      <c r="BK14" s="96" t="n">
        <f aca="false">M98</f>
        <v>37579.7939732111</v>
      </c>
      <c r="BL14" s="100" t="n">
        <f aca="false">BK14-BK13</f>
        <v>64.6262949270968</v>
      </c>
      <c r="BM14" s="100" t="n">
        <f aca="false">(BL14/2)+(BL13/2)+BM13</f>
        <v>771.866793317655</v>
      </c>
      <c r="BN14" s="102" t="n">
        <f aca="false">BM14*100/$BM$58</f>
        <v>21.4040569562308</v>
      </c>
      <c r="BO14" s="102" t="n">
        <f aca="false">BP14*100/$BP$58</f>
        <v>43.5135135135135</v>
      </c>
      <c r="BP14" s="100" t="n">
        <f aca="false">BQ14-BQ$3</f>
        <v>161</v>
      </c>
      <c r="BQ14" s="98" t="n">
        <f aca="false">BJ14</f>
        <v>44265</v>
      </c>
      <c r="BR14" s="97" t="n">
        <f aca="false">S98</f>
        <v>3.45783010857372</v>
      </c>
      <c r="BS14" s="53" t="n">
        <f aca="false">(BN15-BN14)/(BQ15-BQ14)</f>
        <v>0.057809778439011</v>
      </c>
      <c r="BU14" s="98" t="n">
        <f aca="false">BQ14</f>
        <v>44265</v>
      </c>
      <c r="BV14" s="53" t="n">
        <f aca="false">BS14</f>
        <v>0.057809778439011</v>
      </c>
      <c r="BW14" s="81"/>
      <c r="BX14" s="103" t="n">
        <v>44130</v>
      </c>
      <c r="BY14" s="54" t="n">
        <f aca="true">FORECAST(BX14,OFFSET(BV$3,MATCH(BX14,BU$3:BU$153,1)-1,0,2),OFFSET(BU$3,MATCH(BX14,BU$3:BU$153,1)-1,0,2))</f>
        <v>0.0726483620198363</v>
      </c>
      <c r="BZ14" s="54" t="n">
        <f aca="false">BY14+BZ13</f>
        <v>1.01380784486614</v>
      </c>
      <c r="CA14" s="55" t="n">
        <f aca="false">BZ14*100/BZ$367</f>
        <v>1.00237339552063</v>
      </c>
      <c r="CB14" s="82"/>
      <c r="CC14" s="83"/>
      <c r="CD14" s="56" t="n">
        <v>6.405</v>
      </c>
      <c r="CE14" s="104" t="n">
        <f aca="false">CD14-CD13</f>
        <v>0.517</v>
      </c>
      <c r="CF14" s="104" t="n">
        <f aca="false">CE14+CF13</f>
        <v>5.547</v>
      </c>
      <c r="CG14" s="105" t="n">
        <f aca="false">CF14*100/$CF$11</f>
        <v>133.598265895954</v>
      </c>
      <c r="CH14" s="105" t="n">
        <f aca="false">CI14*100/$CI$11</f>
        <v>170.822281167109</v>
      </c>
      <c r="CI14" s="106" t="n">
        <f aca="false">CJ14-$CJ$3</f>
        <v>644</v>
      </c>
      <c r="CJ14" s="107" t="n">
        <v>44703</v>
      </c>
      <c r="CK14" s="105" t="n">
        <v>2.64</v>
      </c>
      <c r="CN14" s="107"/>
      <c r="CO14" s="104"/>
      <c r="CQ14" s="110" t="n">
        <v>44130</v>
      </c>
      <c r="CR14" s="58" t="n">
        <f aca="true">FORECAST(CQ14,OFFSET(CO$3,MATCH(CQ14,CN$3:CN$153,1)-1,0,2),OFFSET(CN$3,MATCH(CQ14,CN$3:CN$153,1)-1,0,2))</f>
        <v>0.104377306044899</v>
      </c>
      <c r="CS14" s="58" t="n">
        <f aca="false">CR14+CS13</f>
        <v>1.21571327298506</v>
      </c>
      <c r="CT14" s="60" t="n">
        <f aca="false">CS14*100/CS$367</f>
        <v>1.22124483568992</v>
      </c>
      <c r="CU14" s="82"/>
      <c r="CV14" s="83"/>
      <c r="CW14" s="56" t="n">
        <v>9.656</v>
      </c>
      <c r="CX14" s="104" t="n">
        <f aca="false">CW14-CW13</f>
        <v>0.442</v>
      </c>
      <c r="CY14" s="104" t="n">
        <f aca="false">CX14+CY13</f>
        <v>4.286</v>
      </c>
      <c r="CZ14" s="105" t="n">
        <f aca="false">CY14*100/$CY$12</f>
        <v>115.184090298307</v>
      </c>
      <c r="DA14" s="105" t="n">
        <f aca="false">DB14*100/$DB$11</f>
        <v>120.612813370474</v>
      </c>
      <c r="DB14" s="106" t="n">
        <f aca="false">DC14-$CJ$3</f>
        <v>433</v>
      </c>
      <c r="DC14" s="107" t="n">
        <v>44492</v>
      </c>
      <c r="DD14" s="105" t="n">
        <v>2.528</v>
      </c>
      <c r="DE14" s="122" t="n">
        <v>0.219972727363214</v>
      </c>
      <c r="DG14" s="107" t="n">
        <v>44438</v>
      </c>
      <c r="DH14" s="59" t="n">
        <v>0.219972727363214</v>
      </c>
      <c r="DJ14" s="110" t="n">
        <v>44130</v>
      </c>
      <c r="DK14" s="58" t="n">
        <f aca="true">FORECAST(DJ14,OFFSET(DH$3,MATCH(DJ14,DG$3:DG$153,1)-1,0,2),OFFSET(DG$3,MATCH(DJ14,DG$3:DG$153,1)-1,0,2))</f>
        <v>0.106955046101223</v>
      </c>
      <c r="DL14" s="58" t="n">
        <f aca="false">DK14+DL13</f>
        <v>1.24536758884451</v>
      </c>
      <c r="DM14" s="60" t="n">
        <f aca="false">DL14*100/DL$367</f>
        <v>0.902712937480556</v>
      </c>
      <c r="DO14" s="83"/>
      <c r="DP14" s="104" t="n">
        <v>13.008</v>
      </c>
      <c r="DQ14" s="104" t="n">
        <f aca="false">DP14-DP13</f>
        <v>0.271999999999998</v>
      </c>
      <c r="DR14" s="104" t="n">
        <f aca="false">DQ14+DR13</f>
        <v>3.794</v>
      </c>
      <c r="DS14" s="105" t="n">
        <f aca="false">DR14*100/$DR$17</f>
        <v>82.5320861431368</v>
      </c>
      <c r="DT14" s="105" t="n">
        <f aca="false">DU14*100/$DU$17</f>
        <v>86.0824742268041</v>
      </c>
      <c r="DU14" s="106" t="n">
        <f aca="false">DV14-$DV$3</f>
        <v>334</v>
      </c>
      <c r="DV14" s="61" t="n">
        <v>44397</v>
      </c>
      <c r="DW14" s="105" t="n">
        <v>1.453</v>
      </c>
      <c r="DX14" s="59" t="n">
        <f aca="false">(DS15-DS14)/(DV15-DV14)</f>
        <v>0.575626244540756</v>
      </c>
      <c r="DZ14" s="61" t="n">
        <v>44397</v>
      </c>
      <c r="EA14" s="59" t="n">
        <v>0.575626244540753</v>
      </c>
      <c r="EC14" s="110" t="n">
        <v>44130</v>
      </c>
      <c r="ED14" s="58" t="n">
        <f aca="true">FORECAST(EC14,OFFSET(EA$3,MATCH(EC14,DZ$3:DZ$153,1)-1,0,2),OFFSET(DZ$3,MATCH(EC14,DZ$3:DZ$153,1)-1,0,2))</f>
        <v>0.131863714517253</v>
      </c>
      <c r="EE14" s="58" t="n">
        <f aca="false">ED14+EE13</f>
        <v>1.51646532160831</v>
      </c>
      <c r="EF14" s="60" t="n">
        <f aca="false">EE14*100/EE$367</f>
        <v>1.37683882842209</v>
      </c>
      <c r="EH14" s="86"/>
      <c r="EI14" s="112" t="n">
        <v>14.246</v>
      </c>
      <c r="EJ14" s="112" t="n">
        <f aca="false">EI14-EI13</f>
        <v>0.294</v>
      </c>
      <c r="EK14" s="112" t="n">
        <f aca="false">EJ14+EK13</f>
        <v>3.181</v>
      </c>
      <c r="EL14" s="113" t="n">
        <f aca="false">EK14*100/EK$14</f>
        <v>100</v>
      </c>
      <c r="EM14" s="113" t="n">
        <f aca="false">EN14*100/EN$14</f>
        <v>100</v>
      </c>
      <c r="EN14" s="114" t="n">
        <f aca="false">EO14-EO$3</f>
        <v>356</v>
      </c>
      <c r="EO14" s="65" t="n">
        <v>44465</v>
      </c>
      <c r="EP14" s="113" t="n">
        <v>1.975</v>
      </c>
      <c r="EQ14" s="66" t="n">
        <f aca="false">(EL15-EL14)/(EO15-EO14)</f>
        <v>0.0830297538694823</v>
      </c>
      <c r="ES14" s="65" t="n">
        <v>44465</v>
      </c>
      <c r="ET14" s="66" t="n">
        <v>0.0830297538694823</v>
      </c>
      <c r="EV14" s="115" t="n">
        <v>44130</v>
      </c>
      <c r="EW14" s="63" t="n">
        <f aca="true">FORECAST(EV14,OFFSET(ET$3,MATCH(EV14,ES$3:ES$153,1)-1,0,2),OFFSET(ES$3,MATCH(EV14,ES$3:ES$153,1)-1,0,2))</f>
        <v>0.0995187232953615</v>
      </c>
      <c r="EX14" s="63" t="n">
        <f aca="false">EW14+EX13</f>
        <v>2.35897434076247</v>
      </c>
      <c r="EY14" s="67" t="n">
        <f aca="false">EX14*100/EX$367</f>
        <v>2.10020971164541</v>
      </c>
      <c r="FA14" s="86"/>
      <c r="FB14" s="112" t="n">
        <v>17.277</v>
      </c>
      <c r="FC14" s="112" t="n">
        <f aca="false">FB14-FB13</f>
        <v>0.364000000000001</v>
      </c>
      <c r="FD14" s="112" t="n">
        <f aca="false">FC14+FD13</f>
        <v>3.325</v>
      </c>
      <c r="FE14" s="113" t="n">
        <f aca="false">FD14*100/FD$14</f>
        <v>100</v>
      </c>
      <c r="FF14" s="113" t="n">
        <f aca="false">FG14*100/FG$14</f>
        <v>100</v>
      </c>
      <c r="FG14" s="114" t="n">
        <f aca="false">FH14-FH$3</f>
        <v>386</v>
      </c>
      <c r="FH14" s="65" t="n">
        <v>44465</v>
      </c>
      <c r="FI14" s="113" t="n">
        <v>2.032</v>
      </c>
      <c r="FJ14" s="66" t="n">
        <f aca="false">(FE15-FE14)/(FH15-FH14)</f>
        <v>0.0486510393631134</v>
      </c>
      <c r="FL14" s="65" t="n">
        <v>44635</v>
      </c>
      <c r="FM14" s="66" t="n">
        <v>0.128503075871497</v>
      </c>
      <c r="FO14" s="115" t="n">
        <v>44130</v>
      </c>
      <c r="FP14" s="63" t="n">
        <f aca="true">FORECAST(FO14,OFFSET(FM$3,MATCH(FO14,FL$3:FL$153,1)-1,0,2),OFFSET(FL$3,MATCH(FO14,FL$3:FL$153,1)-1,0,2))</f>
        <v>0.086123641965541</v>
      </c>
      <c r="FQ14" s="63" t="n">
        <f aca="false">FP14+FQ13</f>
        <v>1.01876622465461</v>
      </c>
      <c r="FR14" s="67" t="n">
        <f aca="false">FQ14*100/FQ$367</f>
        <v>1.01066012049838</v>
      </c>
      <c r="FT14" s="88"/>
      <c r="FU14" s="116" t="n">
        <v>9.32</v>
      </c>
      <c r="FV14" s="116" t="n">
        <f aca="false">FU14-FU13</f>
        <v>0.119</v>
      </c>
      <c r="FW14" s="116" t="n">
        <f aca="false">FV14+FW13</f>
        <v>2.069</v>
      </c>
      <c r="FX14" s="117" t="n">
        <f aca="false">FW14*100/FW$14</f>
        <v>100</v>
      </c>
      <c r="FY14" s="117" t="n">
        <f aca="false">FZ14*100/FZ$14</f>
        <v>100</v>
      </c>
      <c r="FZ14" s="118" t="n">
        <f aca="false">GA14-GA$3</f>
        <v>390</v>
      </c>
      <c r="GA14" s="71" t="n">
        <v>44453</v>
      </c>
      <c r="GB14" s="117" t="n">
        <v>2.16</v>
      </c>
      <c r="GC14" s="72" t="n">
        <f aca="false">(FX15-FX14)/(GA15-GA14)</f>
        <v>0.237634928306751</v>
      </c>
      <c r="GE14" s="71" t="n">
        <v>44477</v>
      </c>
      <c r="GF14" s="72" t="n">
        <v>0.0464971153434361</v>
      </c>
      <c r="GH14" s="119" t="n">
        <v>44130</v>
      </c>
      <c r="GI14" s="69" t="n">
        <f aca="true">FORECAST(GH14,OFFSET(GF$3,MATCH(GH14,GE$3:GE$153,1)-1,0,2),OFFSET(GE$3,MATCH(GH14,GE$3:GE$153,1)-1,0,2))</f>
        <v>0.0793142456960256</v>
      </c>
      <c r="GJ14" s="69" t="n">
        <f aca="false">GI14+GJ13</f>
        <v>0.921917426037481</v>
      </c>
      <c r="GK14" s="73" t="n">
        <f aca="false">GJ14*100/GJ$367</f>
        <v>0.717517893698026</v>
      </c>
      <c r="GM14" s="88"/>
      <c r="GN14" s="116" t="n">
        <v>10.757</v>
      </c>
      <c r="GO14" s="116" t="n">
        <f aca="false">GN14-GN13</f>
        <v>0.148999999999999</v>
      </c>
      <c r="GP14" s="116" t="n">
        <f aca="false">GO14+GP13</f>
        <v>1.437</v>
      </c>
      <c r="GQ14" s="117" t="n">
        <f aca="false">GP14*100/GP$14</f>
        <v>100</v>
      </c>
      <c r="GR14" s="117" t="n">
        <f aca="false">GS14*100/GS$14</f>
        <v>100</v>
      </c>
      <c r="GS14" s="118" t="n">
        <f aca="false">GT14-GT$3</f>
        <v>382</v>
      </c>
      <c r="GT14" s="71" t="n">
        <v>44494</v>
      </c>
      <c r="GU14" s="117" t="n">
        <v>2.423</v>
      </c>
      <c r="GV14" s="72" t="n">
        <f aca="false">(GQ15-GQ14)/(GT15-GT14)</f>
        <v>0.0829408813581266</v>
      </c>
      <c r="GX14" s="71" t="n">
        <v>44494</v>
      </c>
      <c r="GY14" s="72" t="n">
        <v>0.0829408813581266</v>
      </c>
      <c r="HA14" s="119" t="n">
        <v>44130</v>
      </c>
      <c r="HB14" s="69" t="n">
        <f aca="true">FORECAST(HA14,OFFSET(GY$3,MATCH(HA14,GX$3:GX$153,1)-1,0,2),OFFSET(GX$3,MATCH(HA14,GX$3:GX$153,1)-1,0,2))</f>
        <v>0.157488280471769</v>
      </c>
      <c r="HC14" s="69" t="n">
        <f aca="false">HB14+HC13</f>
        <v>2.22479698661138</v>
      </c>
      <c r="HD14" s="73" t="n">
        <f aca="false">HC14*100/HC$367</f>
        <v>1.75691715067334</v>
      </c>
      <c r="HF14" s="88"/>
      <c r="HG14" s="116" t="n">
        <v>12.135</v>
      </c>
      <c r="HH14" s="116" t="n">
        <f aca="false">HG14-HG13</f>
        <v>0.154</v>
      </c>
      <c r="HI14" s="116" t="n">
        <f aca="false">HH14+HI13</f>
        <v>1.527</v>
      </c>
      <c r="HJ14" s="117" t="n">
        <f aca="false">HI14*100/HI$14</f>
        <v>100</v>
      </c>
      <c r="HK14" s="117" t="n">
        <f aca="false">HL14*100/HL$14</f>
        <v>100</v>
      </c>
      <c r="HL14" s="118" t="n">
        <f aca="false">HM14-HM$3</f>
        <v>592</v>
      </c>
      <c r="HM14" s="71" t="n">
        <v>44700</v>
      </c>
      <c r="HN14" s="117" t="n">
        <v>2.35</v>
      </c>
      <c r="HT14" s="119" t="n">
        <v>44130</v>
      </c>
      <c r="HU14" s="69" t="n">
        <f aca="true">FORECAST(HT14,OFFSET(HR$3,MATCH(HT14,HQ$3:HQ$153,1)-1,0,2),OFFSET(HQ$3,MATCH(HT14,HQ$3:HQ$153,1)-1,0,2))</f>
        <v>0.13729344614781</v>
      </c>
      <c r="HV14" s="69" t="n">
        <f aca="false">HU14+HV13</f>
        <v>1.64221163309933</v>
      </c>
      <c r="HW14" s="73" t="n">
        <f aca="false">HV14*100/HV$367</f>
        <v>1.65959984517292</v>
      </c>
    </row>
    <row r="15" customFormat="false" ht="13.8" hidden="false" customHeight="false" outlineLevel="0" collapsed="false">
      <c r="A15" s="42" t="n">
        <v>44392</v>
      </c>
      <c r="B15" s="43" t="n">
        <v>5.7590413</v>
      </c>
      <c r="C15" s="44" t="n">
        <f aca="false">(20.6+4.34*($E$1-0.27)-B15)/4.34</f>
        <v>3.24957573732719</v>
      </c>
      <c r="E15" s="42" t="n">
        <v>44040</v>
      </c>
      <c r="F15" s="46" t="n">
        <f aca="true">FORECAST($E15,OFFSET(C$3,MATCH($E15,$A$3:$A$33,1)-1,0,2),OFFSET($A$3,MATCH($E15,$A$3:$A$33,1)-1,0,2))</f>
        <v>3.13471148060057</v>
      </c>
      <c r="H15" s="95" t="n">
        <v>44131</v>
      </c>
      <c r="M15" s="96" t="n">
        <v>28321.8444540552</v>
      </c>
      <c r="N15" s="81" t="n">
        <v>87</v>
      </c>
      <c r="O15" s="97" t="n">
        <v>2.88313880694853</v>
      </c>
      <c r="P15" s="98" t="n">
        <v>44346</v>
      </c>
      <c r="Q15" s="98"/>
      <c r="R15" s="98"/>
      <c r="S15" s="97" t="n">
        <v>3.08432761442851</v>
      </c>
      <c r="T15" s="81"/>
      <c r="U15" s="81"/>
      <c r="V15" s="98" t="n">
        <f aca="false">P18</f>
        <v>44358</v>
      </c>
      <c r="W15" s="96" t="n">
        <v>28740.6109907481</v>
      </c>
      <c r="X15" s="100" t="n">
        <f aca="false">W15-W14</f>
        <v>139.5888455643</v>
      </c>
      <c r="Y15" s="100" t="n">
        <f aca="false">(X15/2)+(X14/2)+Y14</f>
        <v>1675.0661467718</v>
      </c>
      <c r="Z15" s="102" t="n">
        <f aca="false">Y15*100/$Y$39</f>
        <v>33.3333333333327</v>
      </c>
      <c r="AA15" s="102" t="n">
        <f aca="false">AB15*100/$AB$39</f>
        <v>70.4669893380262</v>
      </c>
      <c r="AB15" s="100" t="n">
        <f aca="false">AC15-AC$3</f>
        <v>252.920400000003</v>
      </c>
      <c r="AC15" s="98" t="n">
        <f aca="false">V15</f>
        <v>44358</v>
      </c>
      <c r="AD15" s="97" t="n">
        <v>3.23156284204275</v>
      </c>
      <c r="AE15" s="53" t="n">
        <f aca="false">(Z16-Z15)/(AC16-AC15)</f>
        <v>0.694444444444592</v>
      </c>
      <c r="AG15" s="98" t="n">
        <f aca="false">AC15</f>
        <v>44358</v>
      </c>
      <c r="AH15" s="53" t="n">
        <f aca="false">AE15</f>
        <v>0.694444444444592</v>
      </c>
      <c r="AI15" s="81"/>
      <c r="AJ15" s="103" t="n">
        <v>44131</v>
      </c>
      <c r="AK15" s="54" t="n">
        <f aca="true">FORECAST($AJ15,OFFSET(AH$3,MATCH($AJ15,$AG$3:$AG$153,1)-1,0,2),OFFSET($AG$3,MATCH($AJ15,$AG$3:$AG$153,1)-1,0,2))</f>
        <v>0.0435654407698812</v>
      </c>
      <c r="AL15" s="54" t="n">
        <f aca="false">AK15+AL14</f>
        <v>0.528544615205197</v>
      </c>
      <c r="AM15" s="55" t="n">
        <f aca="false">AL15*100/AL$367</f>
        <v>0.491941011105534</v>
      </c>
      <c r="AN15" s="82"/>
      <c r="AO15" s="81"/>
      <c r="AP15" s="98" t="n">
        <f aca="false">Q54</f>
        <v>44358</v>
      </c>
      <c r="AQ15" s="96" t="n">
        <v>33354.079216374</v>
      </c>
      <c r="AR15" s="100" t="n">
        <f aca="false">AQ15-AQ14</f>
        <v>105.277994340198</v>
      </c>
      <c r="AS15" s="100" t="n">
        <f aca="false">(AR15/2)+(AR14/2)+AS14</f>
        <v>1263.3359320822</v>
      </c>
      <c r="AT15" s="102" t="n">
        <f aca="false">AS15*100/$AS$48</f>
        <v>26.6666666666667</v>
      </c>
      <c r="AU15" s="102" t="n">
        <f aca="false">AV15*100/$AV$48</f>
        <v>70</v>
      </c>
      <c r="AV15" s="100" t="n">
        <f aca="false">AW15-AW$3</f>
        <v>259</v>
      </c>
      <c r="AW15" s="98" t="n">
        <f aca="false">AP15</f>
        <v>44358</v>
      </c>
      <c r="AX15" s="97" t="n">
        <v>3.14423612938449</v>
      </c>
      <c r="AY15" s="53" t="n">
        <f aca="false">(AT16-AT15)/(AW16-AW15)</f>
        <v>1.11111111111131</v>
      </c>
      <c r="BA15" s="98" t="n">
        <f aca="false">AW15</f>
        <v>44358</v>
      </c>
      <c r="BB15" s="53" t="n">
        <f aca="false">AY15</f>
        <v>1.11111111111131</v>
      </c>
      <c r="BC15" s="81"/>
      <c r="BD15" s="103" t="n">
        <v>44131</v>
      </c>
      <c r="BE15" s="54" t="n">
        <f aca="true">FORECAST(BD15,OFFSET(BB$3,MATCH(BD15,BA$3:BA$153,1)-1,0,2),OFFSET(BA$3,MATCH(BD15,BA$3:BA$153,1)-1,0,2))</f>
        <v>0.0308087658041478</v>
      </c>
      <c r="BF15" s="54" t="n">
        <f aca="false">BE15+BF14</f>
        <v>0.42044682857241</v>
      </c>
      <c r="BG15" s="55" t="n">
        <f aca="false">BF15*100/BF$367</f>
        <v>0.381471895988963</v>
      </c>
      <c r="BH15" s="82"/>
      <c r="BI15" s="81"/>
      <c r="BJ15" s="98" t="n">
        <f aca="false">R99</f>
        <v>44296</v>
      </c>
      <c r="BK15" s="96" t="n">
        <f aca="false">M99</f>
        <v>37644.4202681382</v>
      </c>
      <c r="BL15" s="100" t="n">
        <f aca="false">BK15-BK14</f>
        <v>64.626294927104</v>
      </c>
      <c r="BM15" s="100" t="n">
        <f aca="false">(BL15/2)+(BL14/2)+BM14</f>
        <v>836.493088244755</v>
      </c>
      <c r="BN15" s="102" t="n">
        <f aca="false">BM15*100/$BM$58</f>
        <v>23.1961600878402</v>
      </c>
      <c r="BO15" s="102" t="n">
        <f aca="false">BP15*100/$BP$58</f>
        <v>51.8918918918919</v>
      </c>
      <c r="BP15" s="100" t="n">
        <f aca="false">BQ15-BQ$3</f>
        <v>192</v>
      </c>
      <c r="BQ15" s="98" t="n">
        <f aca="false">BJ15</f>
        <v>44296</v>
      </c>
      <c r="BR15" s="97" t="n">
        <f aca="false">S99</f>
        <v>3.41034457461493</v>
      </c>
      <c r="BS15" s="53" t="n">
        <f aca="false">(BN16-BN15)/(BQ16-BQ15)</f>
        <v>0.179210313160934</v>
      </c>
      <c r="BU15" s="98" t="n">
        <f aca="false">BQ15</f>
        <v>44296</v>
      </c>
      <c r="BV15" s="53" t="n">
        <f aca="false">BS15</f>
        <v>0.179210313160934</v>
      </c>
      <c r="BW15" s="81"/>
      <c r="BX15" s="103" t="n">
        <v>44131</v>
      </c>
      <c r="BY15" s="54" t="n">
        <f aca="true">FORECAST(BX15,OFFSET(BV$3,MATCH(BX15,BU$3:BU$153,1)-1,0,2),OFFSET(BU$3,MATCH(BX15,BU$3:BU$153,1)-1,0,2))</f>
        <v>0.0704964301921377</v>
      </c>
      <c r="BZ15" s="54" t="n">
        <f aca="false">BY15+BZ14</f>
        <v>1.08430427505828</v>
      </c>
      <c r="CA15" s="55" t="n">
        <f aca="false">BZ15*100/BZ$367</f>
        <v>1.07207471659603</v>
      </c>
      <c r="CB15" s="82"/>
      <c r="CC15" s="83"/>
      <c r="CQ15" s="110" t="n">
        <v>44131</v>
      </c>
      <c r="CR15" s="58" t="n">
        <f aca="true">FORECAST(CQ15,OFFSET(CO$3,MATCH(CQ15,CN$3:CN$153,1)-1,0,2),OFFSET(CN$3,MATCH(CQ15,CN$3:CN$153,1)-1,0,2))</f>
        <v>0.104935099977532</v>
      </c>
      <c r="CS15" s="58" t="n">
        <f aca="false">CR15+CS14</f>
        <v>1.32064837296259</v>
      </c>
      <c r="CT15" s="60" t="n">
        <f aca="false">CS15*100/CS$367</f>
        <v>1.32665739618249</v>
      </c>
      <c r="CU15" s="82"/>
      <c r="CV15" s="83"/>
      <c r="DB15" s="57"/>
      <c r="DG15" s="107" t="n">
        <v>44492</v>
      </c>
      <c r="DH15" s="122" t="n">
        <v>0.219972727363214</v>
      </c>
      <c r="DJ15" s="110" t="n">
        <v>44131</v>
      </c>
      <c r="DK15" s="58" t="n">
        <f aca="true">FORECAST(DJ15,OFFSET(DH$3,MATCH(DJ15,DG$3:DG$153,1)-1,0,2),OFFSET(DG$3,MATCH(DJ15,DG$3:DG$153,1)-1,0,2))</f>
        <v>0.107532212228044</v>
      </c>
      <c r="DL15" s="58" t="n">
        <f aca="false">DK15+DL14</f>
        <v>1.35289980107255</v>
      </c>
      <c r="DM15" s="60" t="n">
        <f aca="false">DL15*100/DL$367</f>
        <v>0.980658373064137</v>
      </c>
      <c r="DO15" s="83"/>
      <c r="DP15" s="104" t="n">
        <v>13.352</v>
      </c>
      <c r="DQ15" s="104" t="n">
        <f aca="false">DP15-DP14</f>
        <v>0.344000000000001</v>
      </c>
      <c r="DR15" s="104" t="n">
        <f aca="false">DQ15+DR14</f>
        <v>4.138</v>
      </c>
      <c r="DS15" s="105" t="n">
        <f aca="false">DR15*100/$DR$17</f>
        <v>90.0152273221666</v>
      </c>
      <c r="DT15" s="105" t="n">
        <f aca="false">DU15*100/$DU$17</f>
        <v>89.4329896907217</v>
      </c>
      <c r="DU15" s="106" t="n">
        <f aca="false">DV15-$DV$3</f>
        <v>347</v>
      </c>
      <c r="DV15" s="61" t="n">
        <v>44410</v>
      </c>
      <c r="DW15" s="105" t="n">
        <v>1.552</v>
      </c>
      <c r="DX15" s="59" t="n">
        <f aca="false">(DS16-DS15)/(DV16-DV15)</f>
        <v>0.275179464868393</v>
      </c>
      <c r="DZ15" s="61" t="n">
        <v>44410</v>
      </c>
      <c r="EA15" s="59" t="n">
        <v>0.275179464868393</v>
      </c>
      <c r="EC15" s="110" t="n">
        <v>44131</v>
      </c>
      <c r="ED15" s="58" t="n">
        <f aca="true">FORECAST(EC15,OFFSET(EA$3,MATCH(EC15,DZ$3:DZ$153,1)-1,0,2),OFFSET(DZ$3,MATCH(EC15,DZ$3:DZ$153,1)-1,0,2))</f>
        <v>0.132862188041476</v>
      </c>
      <c r="EE15" s="58" t="n">
        <f aca="false">ED15+EE14</f>
        <v>1.64932750964979</v>
      </c>
      <c r="EF15" s="60" t="n">
        <f aca="false">EE15*100/EE$367</f>
        <v>1.49746791022042</v>
      </c>
      <c r="EH15" s="86"/>
      <c r="EI15" s="112" t="n">
        <v>14.695</v>
      </c>
      <c r="EJ15" s="112" t="n">
        <f aca="false">EI15-EI14</f>
        <v>0.449</v>
      </c>
      <c r="EK15" s="112" t="n">
        <f aca="false">EJ15+EK14</f>
        <v>3.63</v>
      </c>
      <c r="EL15" s="113" t="n">
        <f aca="false">EK15*100/EK$14</f>
        <v>114.115058157812</v>
      </c>
      <c r="EM15" s="113" t="n">
        <f aca="false">EN15*100/EN$14</f>
        <v>147.752808988764</v>
      </c>
      <c r="EN15" s="114" t="n">
        <f aca="false">EO15-EO$3</f>
        <v>526</v>
      </c>
      <c r="EO15" s="65" t="n">
        <v>44635</v>
      </c>
      <c r="EP15" s="113" t="n">
        <v>2.801</v>
      </c>
      <c r="ES15" s="65" t="n">
        <v>44635</v>
      </c>
      <c r="ET15" s="123" t="n">
        <v>0.0830297538694823</v>
      </c>
      <c r="EV15" s="115" t="n">
        <v>44131</v>
      </c>
      <c r="EW15" s="63" t="n">
        <f aca="true">FORECAST(EV15,OFFSET(ET$3,MATCH(EV15,ES$3:ES$153,1)-1,0,2),OFFSET(ES$3,MATCH(EV15,ES$3:ES$153,1)-1,0,2))</f>
        <v>0.0818710011556929</v>
      </c>
      <c r="EX15" s="63" t="n">
        <f aca="false">EW15+EX14</f>
        <v>2.44084534191816</v>
      </c>
      <c r="EY15" s="67" t="n">
        <f aca="false">EX15*100/EX$367</f>
        <v>2.17309997957166</v>
      </c>
      <c r="FA15" s="86"/>
      <c r="FB15" s="112" t="n">
        <v>17.552</v>
      </c>
      <c r="FC15" s="112" t="n">
        <f aca="false">FB15-FB14</f>
        <v>0.274999999999999</v>
      </c>
      <c r="FD15" s="112" t="n">
        <f aca="false">FC15+FD14</f>
        <v>3.6</v>
      </c>
      <c r="FE15" s="113" t="n">
        <f aca="false">FD15*100/FD$14</f>
        <v>108.270676691729</v>
      </c>
      <c r="FF15" s="113" t="n">
        <f aca="false">FG15*100/FG$14</f>
        <v>144.041450777202</v>
      </c>
      <c r="FG15" s="114" t="n">
        <f aca="false">FH15-FH$3</f>
        <v>556</v>
      </c>
      <c r="FH15" s="65" t="n">
        <v>44635</v>
      </c>
      <c r="FI15" s="113" t="n">
        <v>3.034</v>
      </c>
      <c r="FJ15" s="66" t="n">
        <f aca="false">(FE16-FE15)/(FH16-FH15)</f>
        <v>0.128503075871497</v>
      </c>
      <c r="FM15" s="123"/>
      <c r="FO15" s="115" t="n">
        <v>44131</v>
      </c>
      <c r="FP15" s="63" t="n">
        <f aca="true">FORECAST(FO15,OFFSET(FM$3,MATCH(FO15,FL$3:FL$153,1)-1,0,2),OFFSET(FL$3,MATCH(FO15,FL$3:FL$153,1)-1,0,2))</f>
        <v>0.0863466340705696</v>
      </c>
      <c r="FQ15" s="63" t="n">
        <f aca="false">FP15+FQ14</f>
        <v>1.10511285872518</v>
      </c>
      <c r="FR15" s="67" t="n">
        <f aca="false">FQ15*100/FQ$367</f>
        <v>1.09631971293724</v>
      </c>
      <c r="FT15" s="88"/>
      <c r="FU15" s="116" t="n">
        <v>9.438</v>
      </c>
      <c r="FV15" s="116" t="n">
        <f aca="false">FU15-FU14</f>
        <v>0.118</v>
      </c>
      <c r="FW15" s="116" t="n">
        <f aca="false">FV15+FW14</f>
        <v>2.187</v>
      </c>
      <c r="FX15" s="117" t="n">
        <f aca="false">FW15*100/FW$14</f>
        <v>105.703238279362</v>
      </c>
      <c r="FY15" s="117" t="n">
        <f aca="false">FZ15*100/FZ$14</f>
        <v>106.153846153846</v>
      </c>
      <c r="FZ15" s="118" t="n">
        <f aca="false">GA15-GA$3</f>
        <v>414</v>
      </c>
      <c r="GA15" s="71" t="n">
        <v>44477</v>
      </c>
      <c r="GB15" s="117" t="n">
        <v>2.449</v>
      </c>
      <c r="GC15" s="72" t="n">
        <f aca="false">(FX16-FX15)/(GA16-GA15)</f>
        <v>0.046497115343436</v>
      </c>
      <c r="GE15" s="71" t="n">
        <v>44635</v>
      </c>
      <c r="GF15" s="124" t="n">
        <v>0.0818967832017614</v>
      </c>
      <c r="GH15" s="119" t="n">
        <v>44131</v>
      </c>
      <c r="GI15" s="69" t="n">
        <f aca="true">FORECAST(GH15,OFFSET(GF$3,MATCH(GH15,GE$3:GE$153,1)-1,0,2),OFFSET(GE$3,MATCH(GH15,GE$3:GE$153,1)-1,0,2))</f>
        <v>0.0797665717917048</v>
      </c>
      <c r="GJ15" s="69" t="n">
        <f aca="false">GI15+GJ14</f>
        <v>1.00168399782919</v>
      </c>
      <c r="GK15" s="73" t="n">
        <f aca="false">GJ15*100/GJ$367</f>
        <v>0.779599313316587</v>
      </c>
      <c r="GM15" s="88"/>
      <c r="GN15" s="116" t="n">
        <v>10.962</v>
      </c>
      <c r="GO15" s="116" t="n">
        <f aca="false">GN15-GN14</f>
        <v>0.205</v>
      </c>
      <c r="GP15" s="116" t="n">
        <f aca="false">GO15+GP14</f>
        <v>1.642</v>
      </c>
      <c r="GQ15" s="117" t="n">
        <f aca="false">GP15*100/GP$14</f>
        <v>114.265831593598</v>
      </c>
      <c r="GR15" s="117" t="n">
        <f aca="false">GS15*100/GS$14</f>
        <v>145.026178010471</v>
      </c>
      <c r="GS15" s="118" t="n">
        <f aca="false">GT15-GT$3</f>
        <v>554</v>
      </c>
      <c r="GT15" s="71" t="n">
        <v>44666</v>
      </c>
      <c r="GU15" s="117" t="n">
        <v>2.712</v>
      </c>
      <c r="GV15" s="72" t="n">
        <f aca="false">(GQ16-GQ15)/(GT16-GT15)</f>
        <v>0.189789333839438</v>
      </c>
      <c r="GY15" s="124"/>
      <c r="HA15" s="119" t="n">
        <v>44131</v>
      </c>
      <c r="HB15" s="69" t="n">
        <f aca="true">FORECAST(HA15,OFFSET(GY$3,MATCH(HA15,GX$3:GX$153,1)-1,0,2),OFFSET(GX$3,MATCH(HA15,GX$3:GX$153,1)-1,0,2))</f>
        <v>0.15241346803313</v>
      </c>
      <c r="HC15" s="69" t="n">
        <f aca="false">HB15+HC14</f>
        <v>2.37721045464451</v>
      </c>
      <c r="HD15" s="73" t="n">
        <f aca="false">HC15*100/HC$367</f>
        <v>1.8772777218142</v>
      </c>
      <c r="HF15" s="88"/>
      <c r="HG15" s="116"/>
      <c r="HH15" s="116"/>
      <c r="HI15" s="116"/>
      <c r="HJ15" s="117"/>
      <c r="HK15" s="117"/>
      <c r="HL15" s="118"/>
      <c r="HN15" s="117"/>
      <c r="HR15" s="124"/>
      <c r="HT15" s="119" t="n">
        <v>44131</v>
      </c>
      <c r="HU15" s="69" t="n">
        <f aca="true">FORECAST(HT15,OFFSET(HR$3,MATCH(HT15,HQ$3:HQ$153,1)-1,0,2),OFFSET(HQ$3,MATCH(HT15,HQ$3:HQ$153,1)-1,0,2))</f>
        <v>0.137373896461058</v>
      </c>
      <c r="HV15" s="69" t="n">
        <f aca="false">HU15+HV14</f>
        <v>1.77958552956039</v>
      </c>
      <c r="HW15" s="73" t="n">
        <f aca="false">HV15*100/HV$367</f>
        <v>1.79842829620959</v>
      </c>
    </row>
    <row r="16" customFormat="false" ht="13.8" hidden="false" customHeight="false" outlineLevel="0" collapsed="false">
      <c r="A16" s="42" t="n">
        <v>44423</v>
      </c>
      <c r="B16" s="43" t="n">
        <v>6.947798</v>
      </c>
      <c r="C16" s="44" t="n">
        <f aca="false">(20.6+4.34*($E$1-0.27)-B16)/4.34</f>
        <v>2.97566866359447</v>
      </c>
      <c r="E16" s="42" t="n">
        <v>44041</v>
      </c>
      <c r="F16" s="46" t="n">
        <f aca="true">FORECAST($E16,OFFSET(C$3,MATCH($E16,$A$3:$A$33,1)-1,0,2),OFFSET($A$3,MATCH($E16,$A$3:$A$33,1)-1,0,2))</f>
        <v>3.12587576854467</v>
      </c>
      <c r="H16" s="95" t="n">
        <v>44132</v>
      </c>
      <c r="M16" s="96" t="n">
        <v>28461.4332996195</v>
      </c>
      <c r="N16" s="81" t="n">
        <v>88</v>
      </c>
      <c r="O16" s="97" t="n">
        <v>2.85111758269413</v>
      </c>
      <c r="P16" s="98" t="n">
        <v>44350</v>
      </c>
      <c r="Q16" s="98"/>
      <c r="R16" s="98"/>
      <c r="S16" s="97" t="n">
        <v>3.18707155547053</v>
      </c>
      <c r="T16" s="81"/>
      <c r="U16" s="81"/>
      <c r="V16" s="98" t="n">
        <f aca="false">P19</f>
        <v>44362</v>
      </c>
      <c r="W16" s="96" t="n">
        <v>28880.1998363125</v>
      </c>
      <c r="X16" s="100" t="n">
        <f aca="false">W16-W15</f>
        <v>139.588845564398</v>
      </c>
      <c r="Y16" s="100" t="n">
        <f aca="false">(X16/2)+(X15/2)+Y15</f>
        <v>1814.65499233615</v>
      </c>
      <c r="Z16" s="102" t="n">
        <f aca="false">Y16*100/$Y$39</f>
        <v>36.1111111111111</v>
      </c>
      <c r="AA16" s="102" t="n">
        <f aca="false">AB16*100/$AB$39</f>
        <v>71.5814425705535</v>
      </c>
      <c r="AB16" s="100" t="n">
        <f aca="false">AC16-AC$3</f>
        <v>256.920400000003</v>
      </c>
      <c r="AC16" s="98" t="n">
        <f aca="false">V16</f>
        <v>44362</v>
      </c>
      <c r="AD16" s="97" t="n">
        <v>3.1430297462029</v>
      </c>
      <c r="AE16" s="53" t="n">
        <f aca="false">(Z17-Z16)/(AC17-AC16)</f>
        <v>0.694444444444592</v>
      </c>
      <c r="AG16" s="98" t="n">
        <f aca="false">AC16</f>
        <v>44362</v>
      </c>
      <c r="AH16" s="53" t="n">
        <f aca="false">AE16</f>
        <v>0.694444444444592</v>
      </c>
      <c r="AI16" s="81"/>
      <c r="AJ16" s="103" t="n">
        <v>44132</v>
      </c>
      <c r="AK16" s="54" t="n">
        <f aca="true">FORECAST($AJ16,OFFSET(AH$3,MATCH($AJ16,$AG$3:$AG$153,1)-1,0,2),OFFSET($AG$3,MATCH($AJ16,$AG$3:$AG$153,1)-1,0,2))</f>
        <v>0.0440501345494101</v>
      </c>
      <c r="AL16" s="54" t="n">
        <f aca="false">AK16+AL15</f>
        <v>0.572594749754607</v>
      </c>
      <c r="AM16" s="55" t="n">
        <f aca="false">AL16*100/AL$367</f>
        <v>0.532940516362359</v>
      </c>
      <c r="AN16" s="82"/>
      <c r="AO16" s="81"/>
      <c r="AP16" s="98" t="n">
        <f aca="false">Q55</f>
        <v>44360</v>
      </c>
      <c r="AQ16" s="96" t="n">
        <v>33459.3572107142</v>
      </c>
      <c r="AR16" s="100" t="n">
        <f aca="false">AQ16-AQ15</f>
        <v>105.277994340206</v>
      </c>
      <c r="AS16" s="100" t="n">
        <f aca="false">(AR16/2)+(AR15/2)+AS15</f>
        <v>1368.6139264224</v>
      </c>
      <c r="AT16" s="102" t="n">
        <f aca="false">AS16*100/$AS$48</f>
        <v>28.8888888888893</v>
      </c>
      <c r="AU16" s="102" t="n">
        <f aca="false">AV16*100/$AV$48</f>
        <v>70.5405405405405</v>
      </c>
      <c r="AV16" s="100" t="n">
        <f aca="false">AW16-AW$3</f>
        <v>261</v>
      </c>
      <c r="AW16" s="98" t="n">
        <f aca="false">AP16</f>
        <v>44360</v>
      </c>
      <c r="AX16" s="97" t="n">
        <v>3.20083629411564</v>
      </c>
      <c r="AY16" s="53" t="n">
        <f aca="false">(AT17-AT16)/(AW17-AW16)</f>
        <v>1.11111111111077</v>
      </c>
      <c r="BA16" s="98" t="n">
        <f aca="false">AW16</f>
        <v>44360</v>
      </c>
      <c r="BB16" s="53" t="n">
        <f aca="false">AY16</f>
        <v>1.11111111111077</v>
      </c>
      <c r="BC16" s="81"/>
      <c r="BD16" s="103" t="n">
        <v>44132</v>
      </c>
      <c r="BE16" s="54" t="n">
        <f aca="true">FORECAST(BD16,OFFSET(BB$3,MATCH(BD16,BA$3:BA$153,1)-1,0,2),OFFSET(BA$3,MATCH(BD16,BA$3:BA$153,1)-1,0,2))</f>
        <v>0.0305532161487826</v>
      </c>
      <c r="BF16" s="54" t="n">
        <f aca="false">BE16+BF15</f>
        <v>0.451000044721193</v>
      </c>
      <c r="BG16" s="55" t="n">
        <f aca="false">BF16*100/BF$367</f>
        <v>0.409192864493853</v>
      </c>
      <c r="BH16" s="82"/>
      <c r="BI16" s="81"/>
      <c r="BJ16" s="98" t="n">
        <f aca="false">R100</f>
        <v>44306</v>
      </c>
      <c r="BK16" s="96" t="n">
        <f aca="false">M100</f>
        <v>37709.0465630653</v>
      </c>
      <c r="BL16" s="100" t="n">
        <f aca="false">BK16-BK15</f>
        <v>64.6262949270968</v>
      </c>
      <c r="BM16" s="100" t="n">
        <f aca="false">(BL16/2)+(BL15/2)+BM15</f>
        <v>901.119383171856</v>
      </c>
      <c r="BN16" s="102" t="n">
        <f aca="false">BM16*100/$BM$58</f>
        <v>24.9882632194495</v>
      </c>
      <c r="BO16" s="102" t="n">
        <f aca="false">BP16*100/$BP$58</f>
        <v>54.5945945945946</v>
      </c>
      <c r="BP16" s="100" t="n">
        <f aca="false">BQ16-BQ$3</f>
        <v>202</v>
      </c>
      <c r="BQ16" s="98" t="n">
        <f aca="false">BJ16</f>
        <v>44306</v>
      </c>
      <c r="BR16" s="97" t="n">
        <f aca="false">S100</f>
        <v>3.39342188879976</v>
      </c>
      <c r="BS16" s="53" t="n">
        <f aca="false">(BN17-BN16)/(BQ17-BQ16)</f>
        <v>0.179210313160934</v>
      </c>
      <c r="BU16" s="98" t="n">
        <f aca="false">BQ16</f>
        <v>44306</v>
      </c>
      <c r="BV16" s="53" t="n">
        <f aca="false">BS16</f>
        <v>0.179210313160934</v>
      </c>
      <c r="BW16" s="81"/>
      <c r="BX16" s="103" t="n">
        <v>44132</v>
      </c>
      <c r="BY16" s="54" t="n">
        <f aca="true">FORECAST(BX16,OFFSET(BV$3,MATCH(BX16,BU$3:BU$153,1)-1,0,2),OFFSET(BU$3,MATCH(BX16,BU$3:BU$153,1)-1,0,2))</f>
        <v>0.0683444983644391</v>
      </c>
      <c r="BZ16" s="54" t="n">
        <f aca="false">BY16+BZ15</f>
        <v>1.15264877342272</v>
      </c>
      <c r="CA16" s="55" t="n">
        <f aca="false">BZ16*100/BZ$367</f>
        <v>1.13964837686867</v>
      </c>
      <c r="CB16" s="82"/>
      <c r="CC16" s="83"/>
      <c r="CQ16" s="110" t="n">
        <v>44132</v>
      </c>
      <c r="CR16" s="58" t="n">
        <f aca="true">FORECAST(CQ16,OFFSET(CO$3,MATCH(CQ16,CN$3:CN$153,1)-1,0,2),OFFSET(CN$3,MATCH(CQ16,CN$3:CN$153,1)-1,0,2))</f>
        <v>0.105492893910164</v>
      </c>
      <c r="CS16" s="58" t="n">
        <f aca="false">CR16+CS15</f>
        <v>1.42614126687275</v>
      </c>
      <c r="CT16" s="60" t="n">
        <f aca="false">CS16*100/CS$367</f>
        <v>1.43263028860098</v>
      </c>
      <c r="CU16" s="82"/>
      <c r="CV16" s="83"/>
      <c r="DB16" s="57"/>
      <c r="DH16" s="56"/>
      <c r="DJ16" s="110" t="n">
        <v>44132</v>
      </c>
      <c r="DK16" s="58" t="n">
        <f aca="true">FORECAST(DJ16,OFFSET(DH$3,MATCH(DJ16,DG$3:DG$153,1)-1,0,2),OFFSET(DG$3,MATCH(DJ16,DG$3:DG$153,1)-1,0,2))</f>
        <v>0.108109378354865</v>
      </c>
      <c r="DL16" s="58" t="n">
        <f aca="false">DK16+DL15</f>
        <v>1.46100917942742</v>
      </c>
      <c r="DM16" s="60" t="n">
        <f aca="false">DL16*100/DL$367</f>
        <v>1.0590221713339</v>
      </c>
      <c r="DO16" s="83"/>
      <c r="DP16" s="104" t="n">
        <v>13.605</v>
      </c>
      <c r="DQ16" s="104" t="n">
        <f aca="false">DP16-DP15</f>
        <v>0.253</v>
      </c>
      <c r="DR16" s="104" t="n">
        <f aca="false">DQ16+DR15</f>
        <v>4.391</v>
      </c>
      <c r="DS16" s="105" t="n">
        <f aca="false">DR16*100/$DR$17</f>
        <v>95.5188166195345</v>
      </c>
      <c r="DT16" s="105" t="n">
        <f aca="false">DU16*100/$DU$17</f>
        <v>94.5876288659794</v>
      </c>
      <c r="DU16" s="106" t="n">
        <f aca="false">DV16-$DV$3</f>
        <v>367</v>
      </c>
      <c r="DV16" s="61" t="n">
        <v>44430</v>
      </c>
      <c r="DW16" s="105" t="n">
        <v>1.351</v>
      </c>
      <c r="DX16" s="59" t="n">
        <f aca="false">(DS17-DS16)/(DV17-DV16)</f>
        <v>0.213389684784072</v>
      </c>
      <c r="DZ16" s="61" t="n">
        <v>44430</v>
      </c>
      <c r="EA16" s="59" t="n">
        <v>0.213389684784072</v>
      </c>
      <c r="EC16" s="110" t="n">
        <v>44132</v>
      </c>
      <c r="ED16" s="58" t="n">
        <f aca="true">FORECAST(EC16,OFFSET(EA$3,MATCH(EC16,DZ$3:DZ$153,1)-1,0,2),OFFSET(DZ$3,MATCH(EC16,DZ$3:DZ$153,1)-1,0,2))</f>
        <v>0.133860661565699</v>
      </c>
      <c r="EE16" s="58" t="n">
        <f aca="false">ED16+EE15</f>
        <v>1.78318817121549</v>
      </c>
      <c r="EF16" s="60" t="n">
        <f aca="false">EE16*100/EE$367</f>
        <v>1.61900353244385</v>
      </c>
      <c r="EH16" s="86"/>
      <c r="EI16" s="112"/>
      <c r="EJ16" s="112"/>
      <c r="EK16" s="112"/>
      <c r="EL16" s="113"/>
      <c r="EM16" s="113"/>
      <c r="EN16" s="114"/>
      <c r="EP16" s="113"/>
      <c r="EV16" s="115" t="n">
        <v>44132</v>
      </c>
      <c r="EW16" s="63" t="n">
        <f aca="true">FORECAST(EV16,OFFSET(ET$3,MATCH(EV16,ES$3:ES$153,1)-1,0,2),OFFSET(ES$3,MATCH(EV16,ES$3:ES$153,1)-1,0,2))</f>
        <v>0.0821170644825833</v>
      </c>
      <c r="EX16" s="63" t="n">
        <f aca="false">EW16+EX15</f>
        <v>2.52296240640074</v>
      </c>
      <c r="EY16" s="67" t="n">
        <f aca="false">EX16*100/EX$367</f>
        <v>2.24620931922747</v>
      </c>
      <c r="FA16" s="86"/>
      <c r="FB16" s="112" t="n">
        <v>17.834</v>
      </c>
      <c r="FC16" s="112" t="n">
        <f aca="false">FB16-FB15</f>
        <v>0.282</v>
      </c>
      <c r="FD16" s="112" t="n">
        <f aca="false">FC16+FD15</f>
        <v>3.882</v>
      </c>
      <c r="FE16" s="113" t="n">
        <f aca="false">FD16*100/FD$14</f>
        <v>116.751879699248</v>
      </c>
      <c r="FF16" s="113" t="n">
        <f aca="false">FG16*100/FG$14</f>
        <v>161.139896373057</v>
      </c>
      <c r="FG16" s="114" t="n">
        <f aca="false">FH16-FH$3</f>
        <v>622</v>
      </c>
      <c r="FH16" s="65" t="n">
        <v>44701</v>
      </c>
      <c r="FI16" s="113" t="n">
        <v>2.666</v>
      </c>
      <c r="FO16" s="115" t="n">
        <v>44132</v>
      </c>
      <c r="FP16" s="63" t="n">
        <f aca="true">FORECAST(FO16,OFFSET(FM$3,MATCH(FO16,FL$3:FL$153,1)-1,0,2),OFFSET(FL$3,MATCH(FO16,FL$3:FL$153,1)-1,0,2))</f>
        <v>0.0865696261755982</v>
      </c>
      <c r="FQ16" s="63" t="n">
        <f aca="false">FP16+FQ15</f>
        <v>1.19168248490077</v>
      </c>
      <c r="FR16" s="67" t="n">
        <f aca="false">FQ16*100/FQ$367</f>
        <v>1.18220052318082</v>
      </c>
      <c r="FT16" s="88"/>
      <c r="FU16" s="116" t="n">
        <v>9.59</v>
      </c>
      <c r="FV16" s="116" t="n">
        <f aca="false">FU16-FU15</f>
        <v>0.151999999999999</v>
      </c>
      <c r="FW16" s="116" t="n">
        <f aca="false">FV16+FW15</f>
        <v>2.339</v>
      </c>
      <c r="FX16" s="117" t="n">
        <f aca="false">FW16*100/FW$14</f>
        <v>113.049782503625</v>
      </c>
      <c r="FY16" s="117" t="n">
        <f aca="false">FZ16*100/FZ$14</f>
        <v>146.666666666667</v>
      </c>
      <c r="FZ16" s="118" t="n">
        <f aca="false">GA16-GA$3</f>
        <v>572</v>
      </c>
      <c r="GA16" s="71" t="n">
        <v>44635</v>
      </c>
      <c r="GB16" s="117" t="n">
        <v>3.128</v>
      </c>
      <c r="GC16" s="72" t="n">
        <f aca="false">(FX17-FX16)/(GA17-GA16)</f>
        <v>0.0818967832017614</v>
      </c>
      <c r="GH16" s="119" t="n">
        <v>44132</v>
      </c>
      <c r="GI16" s="69" t="n">
        <f aca="true">FORECAST(GH16,OFFSET(GF$3,MATCH(GH16,GE$3:GE$153,1)-1,0,2),OFFSET(GE$3,MATCH(GH16,GE$3:GE$153,1)-1,0,2))</f>
        <v>0.080218897887384</v>
      </c>
      <c r="GJ16" s="69" t="n">
        <f aca="false">GI16+GJ15</f>
        <v>1.08190289571657</v>
      </c>
      <c r="GK16" s="73" t="n">
        <f aca="false">GJ16*100/GJ$367</f>
        <v>0.84203277321367</v>
      </c>
      <c r="GM16" s="88"/>
      <c r="GN16" s="116" t="n">
        <v>11.142</v>
      </c>
      <c r="GO16" s="116" t="n">
        <f aca="false">GN16-GN15</f>
        <v>0.18</v>
      </c>
      <c r="GP16" s="116" t="n">
        <f aca="false">GO16+GP15</f>
        <v>1.822</v>
      </c>
      <c r="GQ16" s="117" t="n">
        <f aca="false">GP16*100/GP$14</f>
        <v>126.791927627001</v>
      </c>
      <c r="GR16" s="117" t="n">
        <f aca="false">GS16*100/GS$14</f>
        <v>162.303664921466</v>
      </c>
      <c r="GS16" s="118" t="n">
        <f aca="false">GT16-GT$3</f>
        <v>620</v>
      </c>
      <c r="GT16" s="71" t="n">
        <v>44732</v>
      </c>
      <c r="GU16" s="117" t="n">
        <v>2.147</v>
      </c>
      <c r="HA16" s="119" t="n">
        <v>44132</v>
      </c>
      <c r="HB16" s="69" t="n">
        <f aca="true">FORECAST(HA16,OFFSET(GY$3,MATCH(HA16,GX$3:GX$153,1)-1,0,2),OFFSET(GX$3,MATCH(HA16,GX$3:GX$153,1)-1,0,2))</f>
        <v>0.147338655594492</v>
      </c>
      <c r="HC16" s="69" t="n">
        <f aca="false">HB16+HC15</f>
        <v>2.524549110239</v>
      </c>
      <c r="HD16" s="73" t="n">
        <f aca="false">HC16*100/HC$367</f>
        <v>1.99363072504503</v>
      </c>
      <c r="HF16" s="88"/>
      <c r="HG16" s="116"/>
      <c r="HH16" s="116"/>
      <c r="HI16" s="116"/>
      <c r="HJ16" s="117"/>
      <c r="HK16" s="117"/>
      <c r="HL16" s="118"/>
      <c r="HN16" s="117"/>
      <c r="HT16" s="119" t="n">
        <v>44132</v>
      </c>
      <c r="HU16" s="69" t="n">
        <f aca="true">FORECAST(HT16,OFFSET(HR$3,MATCH(HT16,HQ$3:HQ$153,1)-1,0,2),OFFSET(HQ$3,MATCH(HT16,HQ$3:HQ$153,1)-1,0,2))</f>
        <v>0.137454346774306</v>
      </c>
      <c r="HV16" s="69" t="n">
        <f aca="false">HU16+HV15</f>
        <v>1.9170398763347</v>
      </c>
      <c r="HW16" s="73" t="n">
        <f aca="false">HV16*100/HV$367</f>
        <v>1.9373380493907</v>
      </c>
    </row>
    <row r="17" customFormat="false" ht="13.8" hidden="false" customHeight="false" outlineLevel="0" collapsed="false">
      <c r="A17" s="42" t="n">
        <v>44454</v>
      </c>
      <c r="B17" s="43" t="n">
        <v>5.6597953</v>
      </c>
      <c r="C17" s="44" t="n">
        <f aca="false">(20.6+4.34*($E$1-0.27)-B17)/4.34</f>
        <v>3.27244347926267</v>
      </c>
      <c r="E17" s="42" t="n">
        <v>44042</v>
      </c>
      <c r="F17" s="46" t="n">
        <f aca="true">FORECAST($E17,OFFSET(C$3,MATCH($E17,$A$3:$A$33,1)-1,0,2),OFFSET($A$3,MATCH($E17,$A$3:$A$33,1)-1,0,2))</f>
        <v>3.11704005648878</v>
      </c>
      <c r="H17" s="95" t="n">
        <v>44133</v>
      </c>
      <c r="M17" s="96" t="n">
        <v>28601.0221451838</v>
      </c>
      <c r="N17" s="81" t="n">
        <v>89</v>
      </c>
      <c r="O17" s="97" t="n">
        <v>2.87664232733792</v>
      </c>
      <c r="P17" s="98" t="n">
        <v>44354</v>
      </c>
      <c r="Q17" s="98"/>
      <c r="R17" s="98"/>
      <c r="S17" s="97" t="n">
        <v>3.095815586826</v>
      </c>
      <c r="T17" s="81"/>
      <c r="U17" s="81"/>
      <c r="V17" s="98" t="n">
        <f aca="false">P20</f>
        <v>44366</v>
      </c>
      <c r="W17" s="96" t="n">
        <v>29019.7886818768</v>
      </c>
      <c r="X17" s="100" t="n">
        <f aca="false">W17-W16</f>
        <v>139.5888455643</v>
      </c>
      <c r="Y17" s="100" t="n">
        <f aca="false">(X17/2)+(X16/2)+Y16</f>
        <v>1954.2438379005</v>
      </c>
      <c r="Z17" s="102" t="n">
        <f aca="false">Y17*100/$Y$39</f>
        <v>38.8888888888894</v>
      </c>
      <c r="AA17" s="102" t="n">
        <f aca="false">AB17*100/$AB$39</f>
        <v>72.6958958030808</v>
      </c>
      <c r="AB17" s="100" t="n">
        <f aca="false">AC17-AC$3</f>
        <v>260.920400000003</v>
      </c>
      <c r="AC17" s="98" t="n">
        <f aca="false">V17</f>
        <v>44366</v>
      </c>
      <c r="AD17" s="97" t="n">
        <v>3.03344757253581</v>
      </c>
      <c r="AE17" s="53" t="n">
        <f aca="false">(Z18-Z17)/(AC18-AC17)</f>
        <v>0.694444444444347</v>
      </c>
      <c r="AG17" s="98" t="n">
        <f aca="false">AC17</f>
        <v>44366</v>
      </c>
      <c r="AH17" s="53" t="n">
        <f aca="false">AE17</f>
        <v>0.694444444444347</v>
      </c>
      <c r="AI17" s="81"/>
      <c r="AJ17" s="103" t="n">
        <v>44133</v>
      </c>
      <c r="AK17" s="54" t="n">
        <f aca="true">FORECAST($AJ17,OFFSET(AH$3,MATCH($AJ17,$AG$3:$AG$153,1)-1,0,2),OFFSET($AG$3,MATCH($AJ17,$AG$3:$AG$153,1)-1,0,2))</f>
        <v>0.044534828328939</v>
      </c>
      <c r="AL17" s="54" t="n">
        <f aca="false">AK17+AL16</f>
        <v>0.617129578083546</v>
      </c>
      <c r="AM17" s="55" t="n">
        <f aca="false">AL17*100/AL$367</f>
        <v>0.574391148621745</v>
      </c>
      <c r="AN17" s="82"/>
      <c r="AO17" s="81"/>
      <c r="AP17" s="98" t="n">
        <f aca="false">Q56</f>
        <v>44362</v>
      </c>
      <c r="AQ17" s="96" t="n">
        <v>33564.6352050543</v>
      </c>
      <c r="AR17" s="100" t="n">
        <f aca="false">AQ17-AQ16</f>
        <v>105.277994340096</v>
      </c>
      <c r="AS17" s="100" t="n">
        <f aca="false">(AR17/2)+(AR16/2)+AS16</f>
        <v>1473.89192076255</v>
      </c>
      <c r="AT17" s="102" t="n">
        <f aca="false">AS17*100/$AS$48</f>
        <v>31.1111111111108</v>
      </c>
      <c r="AU17" s="102" t="n">
        <f aca="false">AV17*100/$AV$48</f>
        <v>71.0810810810811</v>
      </c>
      <c r="AV17" s="100" t="n">
        <f aca="false">AW17-AW$3</f>
        <v>263</v>
      </c>
      <c r="AW17" s="98" t="n">
        <f aca="false">AP17</f>
        <v>44362</v>
      </c>
      <c r="AX17" s="97" t="n">
        <v>3.10329196188582</v>
      </c>
      <c r="AY17" s="53" t="n">
        <f aca="false">(AT18-AT17)/(AW18-AW17)</f>
        <v>1.11111111111073</v>
      </c>
      <c r="BA17" s="98" t="n">
        <f aca="false">AW17</f>
        <v>44362</v>
      </c>
      <c r="BB17" s="53" t="n">
        <f aca="false">AY17</f>
        <v>1.11111111111073</v>
      </c>
      <c r="BC17" s="81"/>
      <c r="BD17" s="103" t="n">
        <v>44133</v>
      </c>
      <c r="BE17" s="54" t="n">
        <f aca="true">FORECAST(BD17,OFFSET(BB$3,MATCH(BD17,BA$3:BA$153,1)-1,0,2),OFFSET(BA$3,MATCH(BD17,BA$3:BA$153,1)-1,0,2))</f>
        <v>0.0302976664934173</v>
      </c>
      <c r="BF17" s="54" t="n">
        <f aca="false">BE17+BF16</f>
        <v>0.48129771121461</v>
      </c>
      <c r="BG17" s="55" t="n">
        <f aca="false">BF17*100/BF$367</f>
        <v>0.436681972499563</v>
      </c>
      <c r="BH17" s="82"/>
      <c r="BI17" s="81"/>
      <c r="BJ17" s="98" t="n">
        <f aca="false">R101</f>
        <v>44316</v>
      </c>
      <c r="BK17" s="96" t="n">
        <f aca="false">M101</f>
        <v>37773.6728579924</v>
      </c>
      <c r="BL17" s="100" t="n">
        <f aca="false">BK17-BK16</f>
        <v>64.626294927104</v>
      </c>
      <c r="BM17" s="100" t="n">
        <f aca="false">(BL17/2)+(BL16/2)+BM16</f>
        <v>965.745678098956</v>
      </c>
      <c r="BN17" s="102" t="n">
        <f aca="false">BM17*100/$BM$58</f>
        <v>26.7803663510589</v>
      </c>
      <c r="BO17" s="102" t="n">
        <f aca="false">BP17*100/$BP$58</f>
        <v>57.2972972972973</v>
      </c>
      <c r="BP17" s="100" t="n">
        <f aca="false">BQ17-BQ$3</f>
        <v>212</v>
      </c>
      <c r="BQ17" s="98" t="n">
        <f aca="false">BJ17</f>
        <v>44316</v>
      </c>
      <c r="BR17" s="97" t="n">
        <f aca="false">S101</f>
        <v>3.36018261143658</v>
      </c>
      <c r="BS17" s="53" t="n">
        <f aca="false">(BN18-BN17)/(BQ18-BQ17)</f>
        <v>0.179210313160934</v>
      </c>
      <c r="BU17" s="98" t="n">
        <f aca="false">BQ17</f>
        <v>44316</v>
      </c>
      <c r="BV17" s="53" t="n">
        <f aca="false">BS17</f>
        <v>0.179210313160934</v>
      </c>
      <c r="BW17" s="81"/>
      <c r="BX17" s="103" t="n">
        <v>44133</v>
      </c>
      <c r="BY17" s="54" t="n">
        <f aca="true">FORECAST(BX17,OFFSET(BV$3,MATCH(BX17,BU$3:BU$153,1)-1,0,2),OFFSET(BU$3,MATCH(BX17,BU$3:BU$153,1)-1,0,2))</f>
        <v>0.0661925665367405</v>
      </c>
      <c r="BZ17" s="54" t="n">
        <f aca="false">BY17+BZ16</f>
        <v>1.21884133995946</v>
      </c>
      <c r="CA17" s="55" t="n">
        <f aca="false">BZ17*100/BZ$367</f>
        <v>1.20509437633854</v>
      </c>
      <c r="CB17" s="82"/>
      <c r="CC17" s="83"/>
      <c r="CQ17" s="110" t="n">
        <v>44133</v>
      </c>
      <c r="CR17" s="58" t="n">
        <f aca="true">FORECAST(CQ17,OFFSET(CO$3,MATCH(CQ17,CN$3:CN$153,1)-1,0,2),OFFSET(CN$3,MATCH(CQ17,CN$3:CN$153,1)-1,0,2))</f>
        <v>0.106050687842797</v>
      </c>
      <c r="CS17" s="58" t="n">
        <f aca="false">CR17+CS16</f>
        <v>1.53219195471555</v>
      </c>
      <c r="CT17" s="60" t="n">
        <f aca="false">CS17*100/CS$367</f>
        <v>1.53916351294538</v>
      </c>
      <c r="CU17" s="82"/>
      <c r="CV17" s="83"/>
      <c r="DB17" s="57"/>
      <c r="DJ17" s="110" t="n">
        <v>44133</v>
      </c>
      <c r="DK17" s="58" t="n">
        <f aca="true">FORECAST(DJ17,OFFSET(DH$3,MATCH(DJ17,DG$3:DG$153,1)-1,0,2),OFFSET(DG$3,MATCH(DJ17,DG$3:DG$153,1)-1,0,2))</f>
        <v>0.108686544481686</v>
      </c>
      <c r="DL17" s="58" t="n">
        <f aca="false">DK17+DL16</f>
        <v>1.5696957239091</v>
      </c>
      <c r="DM17" s="60" t="n">
        <f aca="false">DL17*100/DL$367</f>
        <v>1.13780433228986</v>
      </c>
      <c r="DO17" s="83"/>
      <c r="DP17" s="104" t="n">
        <v>13.811</v>
      </c>
      <c r="DQ17" s="104" t="n">
        <f aca="false">DP17-DP16</f>
        <v>0.206</v>
      </c>
      <c r="DR17" s="104" t="n">
        <f aca="false">DQ17+DR16</f>
        <v>4.597</v>
      </c>
      <c r="DS17" s="105" t="n">
        <f aca="false">DR17*100/$DR$17</f>
        <v>100</v>
      </c>
      <c r="DT17" s="105" t="n">
        <v>100</v>
      </c>
      <c r="DU17" s="106" t="n">
        <f aca="false">DV17-$DV$3</f>
        <v>388</v>
      </c>
      <c r="DV17" s="61" t="n">
        <v>44451</v>
      </c>
      <c r="DW17" s="105" t="n">
        <v>1.553</v>
      </c>
      <c r="DX17" s="59" t="n">
        <f aca="false">(DS18-DS17)/(DV18-DV17)</f>
        <v>0.0628008814822523</v>
      </c>
      <c r="DZ17" s="61" t="n">
        <v>44451</v>
      </c>
      <c r="EA17" s="59" t="n">
        <v>0.0628008814822523</v>
      </c>
      <c r="EC17" s="110" t="n">
        <v>44133</v>
      </c>
      <c r="ED17" s="58" t="n">
        <f aca="true">FORECAST(EC17,OFFSET(EA$3,MATCH(EC17,DZ$3:DZ$153,1)-1,0,2),OFFSET(DZ$3,MATCH(EC17,DZ$3:DZ$153,1)-1,0,2))</f>
        <v>0.134859135089922</v>
      </c>
      <c r="EE17" s="58" t="n">
        <f aca="false">ED17+EE16</f>
        <v>1.91804730630541</v>
      </c>
      <c r="EF17" s="60" t="n">
        <f aca="false">EE17*100/EE$367</f>
        <v>1.74144569509238</v>
      </c>
      <c r="EH17" s="86"/>
      <c r="EI17" s="112"/>
      <c r="EJ17" s="112"/>
      <c r="EK17" s="112"/>
      <c r="EL17" s="113"/>
      <c r="EM17" s="113"/>
      <c r="EN17" s="114"/>
      <c r="EP17" s="113"/>
      <c r="EV17" s="115" t="n">
        <v>44133</v>
      </c>
      <c r="EW17" s="63" t="n">
        <f aca="true">FORECAST(EV17,OFFSET(ET$3,MATCH(EV17,ES$3:ES$153,1)-1,0,2),OFFSET(ES$3,MATCH(EV17,ES$3:ES$153,1)-1,0,2))</f>
        <v>0.0823631278094736</v>
      </c>
      <c r="EX17" s="63" t="n">
        <f aca="false">EW17+EX16</f>
        <v>2.60532553421022</v>
      </c>
      <c r="EY17" s="67" t="n">
        <f aca="false">EX17*100/EX$367</f>
        <v>2.31953773061283</v>
      </c>
      <c r="FA17" s="86"/>
      <c r="FB17" s="112"/>
      <c r="FC17" s="112"/>
      <c r="FD17" s="112"/>
      <c r="FE17" s="113"/>
      <c r="FF17" s="113"/>
      <c r="FG17" s="114"/>
      <c r="FI17" s="113"/>
      <c r="FO17" s="115" t="n">
        <v>44133</v>
      </c>
      <c r="FP17" s="63" t="n">
        <f aca="true">FORECAST(FO17,OFFSET(FM$3,MATCH(FO17,FL$3:FL$153,1)-1,0,2),OFFSET(FL$3,MATCH(FO17,FL$3:FL$153,1)-1,0,2))</f>
        <v>0.0867926182806268</v>
      </c>
      <c r="FQ17" s="63" t="n">
        <f aca="false">FP17+FQ16</f>
        <v>1.2784751031814</v>
      </c>
      <c r="FR17" s="67" t="n">
        <f aca="false">FQ17*100/FQ$367</f>
        <v>1.26830255122912</v>
      </c>
      <c r="FT17" s="88"/>
      <c r="FU17" s="116" t="n">
        <v>9.773</v>
      </c>
      <c r="FV17" s="116" t="n">
        <f aca="false">FU17-FU16</f>
        <v>0.183</v>
      </c>
      <c r="FW17" s="116" t="n">
        <f aca="false">FV17+FW16</f>
        <v>2.522</v>
      </c>
      <c r="FX17" s="117" t="n">
        <f aca="false">FW17*100/FW$14</f>
        <v>121.894635089415</v>
      </c>
      <c r="FY17" s="117" t="n">
        <f aca="false">FZ17*100/FZ$14</f>
        <v>174.358974358974</v>
      </c>
      <c r="FZ17" s="118" t="n">
        <f aca="false">GA17-GA$3</f>
        <v>680</v>
      </c>
      <c r="GA17" s="71" t="n">
        <v>44743</v>
      </c>
      <c r="GB17" s="117" t="n">
        <v>2.266</v>
      </c>
      <c r="GH17" s="119" t="n">
        <v>44133</v>
      </c>
      <c r="GI17" s="69" t="n">
        <f aca="true">FORECAST(GH17,OFFSET(GF$3,MATCH(GH17,GE$3:GE$153,1)-1,0,2),OFFSET(GE$3,MATCH(GH17,GE$3:GE$153,1)-1,0,2))</f>
        <v>0.0806712239830632</v>
      </c>
      <c r="GJ17" s="69" t="n">
        <f aca="false">GI17+GJ16</f>
        <v>1.16257411969963</v>
      </c>
      <c r="GK17" s="73" t="n">
        <f aca="false">GJ17*100/GJ$367</f>
        <v>0.904818273389274</v>
      </c>
      <c r="GM17" s="88"/>
      <c r="GN17" s="116"/>
      <c r="GO17" s="116"/>
      <c r="GP17" s="116"/>
      <c r="GQ17" s="117"/>
      <c r="GR17" s="117"/>
      <c r="GS17" s="118"/>
      <c r="GU17" s="117"/>
      <c r="HA17" s="119" t="n">
        <v>44133</v>
      </c>
      <c r="HB17" s="69" t="n">
        <f aca="true">FORECAST(HA17,OFFSET(GY$3,MATCH(HA17,GX$3:GX$153,1)-1,0,2),OFFSET(GX$3,MATCH(HA17,GX$3:GX$153,1)-1,0,2))</f>
        <v>0.142263843155853</v>
      </c>
      <c r="HC17" s="69" t="n">
        <f aca="false">HB17+HC16</f>
        <v>2.66681295339485</v>
      </c>
      <c r="HD17" s="73" t="n">
        <f aca="false">HC17*100/HC$367</f>
        <v>2.10597616036581</v>
      </c>
      <c r="HF17" s="88"/>
      <c r="HG17" s="116"/>
      <c r="HH17" s="116"/>
      <c r="HI17" s="116"/>
      <c r="HJ17" s="117"/>
      <c r="HK17" s="117"/>
      <c r="HL17" s="118"/>
      <c r="HN17" s="117"/>
      <c r="HT17" s="119" t="n">
        <v>44133</v>
      </c>
      <c r="HU17" s="69" t="n">
        <f aca="true">FORECAST(HT17,OFFSET(HR$3,MATCH(HT17,HQ$3:HQ$153,1)-1,0,2),OFFSET(HQ$3,MATCH(HT17,HQ$3:HQ$153,1)-1,0,2))</f>
        <v>0.137534797087555</v>
      </c>
      <c r="HV17" s="69" t="n">
        <f aca="false">HU17+HV16</f>
        <v>2.05457467342225</v>
      </c>
      <c r="HW17" s="73" t="n">
        <f aca="false">HV17*100/HV$367</f>
        <v>2.07632910471627</v>
      </c>
    </row>
    <row r="18" customFormat="false" ht="15" hidden="false" customHeight="false" outlineLevel="0" collapsed="false">
      <c r="A18" s="42" t="n">
        <v>44484</v>
      </c>
      <c r="B18" s="43" t="n">
        <v>3.5801806</v>
      </c>
      <c r="C18" s="44" t="n">
        <f aca="false">(20.6+4.34*($E$1-0.27)-B18)/4.34</f>
        <v>3.75161737327189</v>
      </c>
      <c r="E18" s="42" t="n">
        <v>44043</v>
      </c>
      <c r="F18" s="46" t="n">
        <f aca="true">FORECAST($E18,OFFSET(C$3,MATCH($E18,$A$3:$A$33,1)-1,0,2),OFFSET($A$3,MATCH($E18,$A$3:$A$33,1)-1,0,2))</f>
        <v>3.10820434443288</v>
      </c>
      <c r="H18" s="95" t="n">
        <v>44134</v>
      </c>
      <c r="M18" s="96" t="n">
        <v>28740.6109907481</v>
      </c>
      <c r="N18" s="81" t="n">
        <v>90</v>
      </c>
      <c r="O18" s="97" t="n">
        <v>2.9362177408446</v>
      </c>
      <c r="P18" s="98" t="n">
        <v>44358</v>
      </c>
      <c r="Q18" s="98"/>
      <c r="R18" s="98"/>
      <c r="S18" s="97" t="n">
        <v>3.23156284204275</v>
      </c>
      <c r="T18" s="81"/>
      <c r="U18" s="81"/>
      <c r="V18" s="98" t="n">
        <f aca="false">P21</f>
        <v>44370</v>
      </c>
      <c r="W18" s="96" t="n">
        <v>29159.3775274411</v>
      </c>
      <c r="X18" s="100" t="n">
        <f aca="false">W18-W17</f>
        <v>139.5888455643</v>
      </c>
      <c r="Y18" s="100" t="n">
        <f aca="false">(X18/2)+(X17/2)+Y17</f>
        <v>2093.8326834648</v>
      </c>
      <c r="Z18" s="102" t="n">
        <f aca="false">Y18*100/$Y$39</f>
        <v>41.6666666666668</v>
      </c>
      <c r="AA18" s="102" t="n">
        <f aca="false">AB18*100/$AB$39</f>
        <v>73.8103490356081</v>
      </c>
      <c r="AB18" s="100" t="n">
        <f aca="false">AC18-AC$3</f>
        <v>264.920400000003</v>
      </c>
      <c r="AC18" s="98" t="n">
        <f aca="false">V18</f>
        <v>44370</v>
      </c>
      <c r="AD18" s="97" t="n">
        <v>3.0651130289869</v>
      </c>
      <c r="AE18" s="53" t="n">
        <f aca="false">(Z19-Z18)/(AC19-AC18)</f>
        <v>0.694444444444356</v>
      </c>
      <c r="AG18" s="98" t="n">
        <f aca="false">AC18</f>
        <v>44370</v>
      </c>
      <c r="AH18" s="53" t="n">
        <f aca="false">AE18</f>
        <v>0.694444444444356</v>
      </c>
      <c r="AI18" s="81"/>
      <c r="AJ18" s="103" t="n">
        <v>44134</v>
      </c>
      <c r="AK18" s="54" t="n">
        <f aca="true">FORECAST($AJ18,OFFSET(AH$3,MATCH($AJ18,$AG$3:$AG$153,1)-1,0,2),OFFSET($AG$3,MATCH($AJ18,$AG$3:$AG$153,1)-1,0,2))</f>
        <v>0.045019522108468</v>
      </c>
      <c r="AL18" s="54" t="n">
        <f aca="false">AK18+AL17</f>
        <v>0.662149100192014</v>
      </c>
      <c r="AM18" s="55" t="n">
        <f aca="false">AL18*100/AL$367</f>
        <v>0.616292907883695</v>
      </c>
      <c r="AN18" s="82"/>
      <c r="AO18" s="81"/>
      <c r="AP18" s="98" t="n">
        <f aca="false">Q57</f>
        <v>44364</v>
      </c>
      <c r="AQ18" s="96" t="n">
        <v>33669.9131993945</v>
      </c>
      <c r="AR18" s="100" t="n">
        <f aca="false">AQ18-AQ17</f>
        <v>105.277994340198</v>
      </c>
      <c r="AS18" s="100" t="n">
        <f aca="false">(AR18/2)+(AR17/2)+AS17</f>
        <v>1579.1699151027</v>
      </c>
      <c r="AT18" s="102" t="n">
        <f aca="false">AS18*100/$AS$48</f>
        <v>33.3333333333323</v>
      </c>
      <c r="AU18" s="102" t="n">
        <f aca="false">AV18*100/$AV$48</f>
        <v>71.6216216216216</v>
      </c>
      <c r="AV18" s="100" t="n">
        <f aca="false">AW18-AW$3</f>
        <v>265</v>
      </c>
      <c r="AW18" s="98" t="n">
        <f aca="false">AP18</f>
        <v>44364</v>
      </c>
      <c r="AX18" s="97" t="n">
        <v>3.04617538421275</v>
      </c>
      <c r="AY18" s="53" t="n">
        <f aca="false">(AT19-AT18)/(AW19-AW18)</f>
        <v>1.11111111111131</v>
      </c>
      <c r="BA18" s="98" t="n">
        <f aca="false">AW18</f>
        <v>44364</v>
      </c>
      <c r="BB18" s="53" t="n">
        <f aca="false">AY18</f>
        <v>1.11111111111131</v>
      </c>
      <c r="BC18" s="81"/>
      <c r="BD18" s="103" t="n">
        <v>44134</v>
      </c>
      <c r="BE18" s="54" t="n">
        <f aca="true">FORECAST(BD18,OFFSET(BB$3,MATCH(BD18,BA$3:BA$153,1)-1,0,2),OFFSET(BA$3,MATCH(BD18,BA$3:BA$153,1)-1,0,2))</f>
        <v>0.0300421168380521</v>
      </c>
      <c r="BF18" s="54" t="n">
        <f aca="false">BE18+BF17</f>
        <v>0.511339828052662</v>
      </c>
      <c r="BG18" s="55" t="n">
        <f aca="false">BF18*100/BF$367</f>
        <v>0.463939220006093</v>
      </c>
      <c r="BH18" s="82"/>
      <c r="BI18" s="81"/>
      <c r="BJ18" s="98" t="n">
        <f aca="false">R102</f>
        <v>44326</v>
      </c>
      <c r="BK18" s="96" t="n">
        <f aca="false">M102</f>
        <v>37838.2991529195</v>
      </c>
      <c r="BL18" s="100" t="n">
        <f aca="false">BK18-BK17</f>
        <v>64.6262949270968</v>
      </c>
      <c r="BM18" s="100" t="n">
        <f aca="false">(BL18/2)+(BL17/2)+BM17</f>
        <v>1030.37197302606</v>
      </c>
      <c r="BN18" s="102" t="n">
        <f aca="false">BM18*100/$BM$58</f>
        <v>28.5724694826682</v>
      </c>
      <c r="BO18" s="102" t="n">
        <f aca="false">BP18*100/$BP$58</f>
        <v>60</v>
      </c>
      <c r="BP18" s="100" t="n">
        <f aca="false">BQ18-BQ$3</f>
        <v>222</v>
      </c>
      <c r="BQ18" s="98" t="n">
        <f aca="false">BJ18</f>
        <v>44326</v>
      </c>
      <c r="BR18" s="97" t="n">
        <f aca="false">S102</f>
        <v>3.32864158318437</v>
      </c>
      <c r="BS18" s="53" t="n">
        <f aca="false">(BN19-BN18)/(BQ19-BQ18)</f>
        <v>0.358420626321868</v>
      </c>
      <c r="BU18" s="98" t="n">
        <f aca="false">BQ18</f>
        <v>44326</v>
      </c>
      <c r="BV18" s="53" t="n">
        <f aca="false">BS18</f>
        <v>0.358420626321868</v>
      </c>
      <c r="BW18" s="81"/>
      <c r="BX18" s="103" t="n">
        <v>44134</v>
      </c>
      <c r="BY18" s="54" t="n">
        <f aca="true">FORECAST(BX18,OFFSET(BV$3,MATCH(BX18,BU$3:BU$153,1)-1,0,2),OFFSET(BU$3,MATCH(BX18,BU$3:BU$153,1)-1,0,2))</f>
        <v>0.0640406347090419</v>
      </c>
      <c r="BZ18" s="54" t="n">
        <f aca="false">BY18+BZ17</f>
        <v>1.2828819746685</v>
      </c>
      <c r="CA18" s="55" t="n">
        <f aca="false">BZ18*100/BZ$367</f>
        <v>1.26841271500564</v>
      </c>
      <c r="CB18" s="82"/>
      <c r="CC18" s="83"/>
      <c r="CQ18" s="110" t="n">
        <v>44134</v>
      </c>
      <c r="CR18" s="58" t="n">
        <f aca="true">FORECAST(CQ18,OFFSET(CO$3,MATCH(CQ18,CN$3:CN$153,1)-1,0,2),OFFSET(CN$3,MATCH(CQ18,CN$3:CN$153,1)-1,0,2))</f>
        <v>0.106608481775429</v>
      </c>
      <c r="CS18" s="58" t="n">
        <f aca="false">CR18+CS17</f>
        <v>1.63880043649098</v>
      </c>
      <c r="CT18" s="60" t="n">
        <f aca="false">CS18*100/CS$367</f>
        <v>1.64625706921569</v>
      </c>
      <c r="CU18" s="82"/>
      <c r="CV18" s="83"/>
      <c r="DJ18" s="110" t="n">
        <v>44134</v>
      </c>
      <c r="DK18" s="58" t="n">
        <f aca="true">FORECAST(DJ18,OFFSET(DH$3,MATCH(DJ18,DG$3:DG$153,1)-1,0,2),OFFSET(DG$3,MATCH(DJ18,DG$3:DG$153,1)-1,0,2))</f>
        <v>0.109263710608506</v>
      </c>
      <c r="DL18" s="58" t="n">
        <f aca="false">DK18+DL17</f>
        <v>1.67895943451761</v>
      </c>
      <c r="DM18" s="60" t="n">
        <f aca="false">DL18*100/DL$367</f>
        <v>1.21700485593199</v>
      </c>
      <c r="DO18" s="83"/>
      <c r="DP18" s="104" t="n">
        <v>14.143</v>
      </c>
      <c r="DQ18" s="104" t="n">
        <f aca="false">DP18-DP17</f>
        <v>0.332000000000001</v>
      </c>
      <c r="DR18" s="104" t="n">
        <f aca="false">DQ18+DR17</f>
        <v>4.929</v>
      </c>
      <c r="DS18" s="105" t="n">
        <f aca="false">DR18*100/$DR$17</f>
        <v>107.222101370459</v>
      </c>
      <c r="DT18" s="105" t="n">
        <v>100</v>
      </c>
      <c r="DU18" s="106" t="n">
        <f aca="false">DV18-$DV$3</f>
        <v>503</v>
      </c>
      <c r="DV18" s="61" t="n">
        <v>44566</v>
      </c>
      <c r="DW18" s="105" t="n">
        <v>2.645</v>
      </c>
      <c r="DX18" s="59" t="n">
        <f aca="false">(DS19-DS18)/(DV19-DV18)</f>
        <v>0.065427285353324</v>
      </c>
      <c r="DZ18" s="61" t="n">
        <v>44566</v>
      </c>
      <c r="EA18" s="59" t="n">
        <v>0.0654272853533241</v>
      </c>
      <c r="EC18" s="110" t="n">
        <v>44134</v>
      </c>
      <c r="ED18" s="58" t="n">
        <f aca="true">FORECAST(EC18,OFFSET(EA$3,MATCH(EC18,DZ$3:DZ$153,1)-1,0,2),OFFSET(DZ$3,MATCH(EC18,DZ$3:DZ$153,1)-1,0,2))</f>
        <v>0.135857608614145</v>
      </c>
      <c r="EE18" s="58" t="n">
        <f aca="false">ED18+EE17</f>
        <v>2.05390491491955</v>
      </c>
      <c r="EF18" s="60" t="n">
        <f aca="false">EE18*100/EE$367</f>
        <v>1.86479439816602</v>
      </c>
      <c r="EH18" s="86"/>
      <c r="EI18" s="112"/>
      <c r="EJ18" s="112"/>
      <c r="EK18" s="112"/>
      <c r="EL18" s="113"/>
      <c r="EM18" s="113"/>
      <c r="EN18" s="114"/>
      <c r="EP18" s="113"/>
      <c r="EQ18" s="125"/>
      <c r="EV18" s="115" t="n">
        <v>44134</v>
      </c>
      <c r="EW18" s="63" t="n">
        <f aca="true">FORECAST(EV18,OFFSET(ET$3,MATCH(EV18,ES$3:ES$153,1)-1,0,2),OFFSET(ES$3,MATCH(EV18,ES$3:ES$153,1)-1,0,2))</f>
        <v>0.082609191136364</v>
      </c>
      <c r="EX18" s="63" t="n">
        <f aca="false">EW18+EX17</f>
        <v>2.68793472534658</v>
      </c>
      <c r="EY18" s="67" t="n">
        <f aca="false">EX18*100/EX$367</f>
        <v>2.39308521372775</v>
      </c>
      <c r="FA18" s="86"/>
      <c r="FB18" s="112"/>
      <c r="FC18" s="112"/>
      <c r="FD18" s="112"/>
      <c r="FE18" s="113"/>
      <c r="FF18" s="113"/>
      <c r="FG18" s="114"/>
      <c r="FI18" s="113"/>
      <c r="FJ18" s="125"/>
      <c r="FO18" s="115" t="n">
        <v>44134</v>
      </c>
      <c r="FP18" s="63" t="n">
        <f aca="true">FORECAST(FO18,OFFSET(FM$3,MATCH(FO18,FL$3:FL$153,1)-1,0,2),OFFSET(FL$3,MATCH(FO18,FL$3:FL$153,1)-1,0,2))</f>
        <v>0.0870156103856554</v>
      </c>
      <c r="FQ18" s="63" t="n">
        <f aca="false">FP18+FQ17</f>
        <v>1.36549071356706</v>
      </c>
      <c r="FR18" s="67" t="n">
        <f aca="false">FQ18*100/FQ$367</f>
        <v>1.35462579708213</v>
      </c>
      <c r="FT18" s="88"/>
      <c r="FU18" s="116"/>
      <c r="FV18" s="116"/>
      <c r="FW18" s="116"/>
      <c r="FX18" s="117"/>
      <c r="FY18" s="117"/>
      <c r="FZ18" s="118"/>
      <c r="GB18" s="117"/>
      <c r="GC18" s="126"/>
      <c r="GH18" s="119" t="n">
        <v>44134</v>
      </c>
      <c r="GI18" s="69" t="n">
        <f aca="true">FORECAST(GH18,OFFSET(GF$3,MATCH(GH18,GE$3:GE$153,1)-1,0,2),OFFSET(GE$3,MATCH(GH18,GE$3:GE$153,1)-1,0,2))</f>
        <v>0.0811235500787424</v>
      </c>
      <c r="GJ18" s="69" t="n">
        <f aca="false">GI18+GJ17</f>
        <v>1.24369766977837</v>
      </c>
      <c r="GK18" s="73" t="n">
        <f aca="false">GJ18*100/GJ$367</f>
        <v>0.967955813843401</v>
      </c>
      <c r="GM18" s="88"/>
      <c r="GN18" s="116"/>
      <c r="GO18" s="116"/>
      <c r="GP18" s="116"/>
      <c r="GQ18" s="117"/>
      <c r="GR18" s="117"/>
      <c r="GS18" s="118"/>
      <c r="GU18" s="117"/>
      <c r="GV18" s="126"/>
      <c r="HA18" s="119" t="n">
        <v>44134</v>
      </c>
      <c r="HB18" s="69" t="n">
        <f aca="true">FORECAST(HA18,OFFSET(GY$3,MATCH(HA18,GX$3:GX$153,1)-1,0,2),OFFSET(GX$3,MATCH(HA18,GX$3:GX$153,1)-1,0,2))</f>
        <v>0.137189030717214</v>
      </c>
      <c r="HC18" s="69" t="n">
        <f aca="false">HB18+HC17</f>
        <v>2.80400198411206</v>
      </c>
      <c r="HD18" s="73" t="n">
        <f aca="false">HC18*100/HC$367</f>
        <v>2.21431402777655</v>
      </c>
      <c r="HF18" s="88"/>
      <c r="HG18" s="116"/>
      <c r="HH18" s="116"/>
      <c r="HI18" s="116"/>
      <c r="HJ18" s="117"/>
      <c r="HK18" s="117"/>
      <c r="HL18" s="118"/>
      <c r="HN18" s="117"/>
      <c r="HO18" s="126"/>
      <c r="HT18" s="119" t="n">
        <v>44134</v>
      </c>
      <c r="HU18" s="69" t="n">
        <f aca="true">FORECAST(HT18,OFFSET(HR$3,MATCH(HT18,HQ$3:HQ$153,1)-1,0,2),OFFSET(HQ$3,MATCH(HT18,HQ$3:HQ$153,1)-1,0,2))</f>
        <v>0.137615247400803</v>
      </c>
      <c r="HV18" s="69" t="n">
        <f aca="false">HU18+HV17</f>
        <v>2.19218992082305</v>
      </c>
      <c r="HW18" s="73" t="n">
        <f aca="false">HV18*100/HV$367</f>
        <v>2.21540146218628</v>
      </c>
    </row>
    <row r="19" customFormat="false" ht="15" hidden="false" customHeight="false" outlineLevel="0" collapsed="false">
      <c r="A19" s="42" t="n">
        <v>44515</v>
      </c>
      <c r="B19" s="43" t="n">
        <v>2.0982258</v>
      </c>
      <c r="C19" s="44" t="n">
        <f aca="false">(20.6+4.34*($E$1-0.27)-B19)/4.34</f>
        <v>4.09308161290323</v>
      </c>
      <c r="E19" s="42" t="n">
        <v>44044</v>
      </c>
      <c r="F19" s="46" t="n">
        <f aca="true">FORECAST($E19,OFFSET(C$3,MATCH($E19,$A$3:$A$33,1)-1,0,2),OFFSET($A$3,MATCH($E19,$A$3:$A$33,1)-1,0,2))</f>
        <v>3.09936863237699</v>
      </c>
      <c r="H19" s="95" t="n">
        <v>44135</v>
      </c>
      <c r="M19" s="96" t="n">
        <v>28880.1998363125</v>
      </c>
      <c r="N19" s="81" t="n">
        <v>91</v>
      </c>
      <c r="O19" s="97" t="n">
        <v>2.95248636841747</v>
      </c>
      <c r="P19" s="98" t="n">
        <v>44362</v>
      </c>
      <c r="Q19" s="98"/>
      <c r="R19" s="98"/>
      <c r="S19" s="97" t="n">
        <v>3.1430297462029</v>
      </c>
      <c r="T19" s="81"/>
      <c r="U19" s="81"/>
      <c r="V19" s="98" t="n">
        <f aca="false">P22</f>
        <v>44374</v>
      </c>
      <c r="W19" s="96" t="n">
        <v>29298.9663730054</v>
      </c>
      <c r="X19" s="100" t="n">
        <f aca="false">W19-W18</f>
        <v>139.588845564303</v>
      </c>
      <c r="Y19" s="100" t="n">
        <f aca="false">(X19/2)+(X18/2)+Y18</f>
        <v>2233.4215290291</v>
      </c>
      <c r="Z19" s="102" t="n">
        <f aca="false">Y19*100/$Y$39</f>
        <v>44.4444444444443</v>
      </c>
      <c r="AA19" s="102" t="n">
        <f aca="false">AB19*100/$AB$39</f>
        <v>74.9248022681354</v>
      </c>
      <c r="AB19" s="100" t="n">
        <f aca="false">AC19-AC$3</f>
        <v>268.920400000003</v>
      </c>
      <c r="AC19" s="98" t="n">
        <f aca="false">V19</f>
        <v>44374</v>
      </c>
      <c r="AD19" s="97" t="n">
        <v>3.01600382004282</v>
      </c>
      <c r="AE19" s="53" t="n">
        <f aca="false">(Z20-Z19)/(AC20-AC19)</f>
        <v>0.694444444444356</v>
      </c>
      <c r="AG19" s="98" t="n">
        <f aca="false">AC19</f>
        <v>44374</v>
      </c>
      <c r="AH19" s="53" t="n">
        <f aca="false">AE19</f>
        <v>0.694444444444356</v>
      </c>
      <c r="AI19" s="81"/>
      <c r="AJ19" s="103" t="n">
        <v>44135</v>
      </c>
      <c r="AK19" s="54" t="n">
        <f aca="true">FORECAST($AJ19,OFFSET(AH$3,MATCH($AJ19,$AG$3:$AG$153,1)-1,0,2),OFFSET($AG$3,MATCH($AJ19,$AG$3:$AG$153,1)-1,0,2))</f>
        <v>0.0455042158879969</v>
      </c>
      <c r="AL19" s="54" t="n">
        <f aca="false">AK19+AL18</f>
        <v>0.707653316080011</v>
      </c>
      <c r="AM19" s="55" t="n">
        <f aca="false">AL19*100/AL$367</f>
        <v>0.658645794148206</v>
      </c>
      <c r="AN19" s="82"/>
      <c r="AO19" s="81"/>
      <c r="AP19" s="98" t="n">
        <f aca="false">Q58</f>
        <v>44366</v>
      </c>
      <c r="AQ19" s="96" t="n">
        <v>33775.1911937347</v>
      </c>
      <c r="AR19" s="100" t="n">
        <f aca="false">AQ19-AQ18</f>
        <v>105.277994340206</v>
      </c>
      <c r="AS19" s="100" t="n">
        <f aca="false">(AR19/2)+(AR18/2)+AS18</f>
        <v>1684.4479094429</v>
      </c>
      <c r="AT19" s="102" t="n">
        <f aca="false">AS19*100/$AS$48</f>
        <v>35.5555555555549</v>
      </c>
      <c r="AU19" s="102" t="n">
        <f aca="false">AV19*100/$AV$48</f>
        <v>72.1621621621622</v>
      </c>
      <c r="AV19" s="100" t="n">
        <f aca="false">AW19-AW$3</f>
        <v>267</v>
      </c>
      <c r="AW19" s="98" t="n">
        <f aca="false">AP19</f>
        <v>44366</v>
      </c>
      <c r="AX19" s="97" t="n">
        <v>3.08553244046912</v>
      </c>
      <c r="AY19" s="53" t="n">
        <f aca="false">(AT20-AT19)/(AW20-AW19)</f>
        <v>1.11111111111131</v>
      </c>
      <c r="BA19" s="98" t="n">
        <f aca="false">AW19</f>
        <v>44366</v>
      </c>
      <c r="BB19" s="53" t="n">
        <f aca="false">AY19</f>
        <v>1.11111111111131</v>
      </c>
      <c r="BC19" s="81"/>
      <c r="BD19" s="103" t="n">
        <v>44135</v>
      </c>
      <c r="BE19" s="54" t="n">
        <f aca="true">FORECAST(BD19,OFFSET(BB$3,MATCH(BD19,BA$3:BA$153,1)-1,0,2),OFFSET(BA$3,MATCH(BD19,BA$3:BA$153,1)-1,0,2))</f>
        <v>0.0297865671826869</v>
      </c>
      <c r="BF19" s="54" t="n">
        <f aca="false">BE19+BF18</f>
        <v>0.541126395235349</v>
      </c>
      <c r="BG19" s="55" t="n">
        <f aca="false">BF19*100/BF$367</f>
        <v>0.490964607013443</v>
      </c>
      <c r="BH19" s="82"/>
      <c r="BI19" s="81"/>
      <c r="BJ19" s="98" t="n">
        <f aca="false">R103</f>
        <v>44331</v>
      </c>
      <c r="BK19" s="96" t="n">
        <f aca="false">M103</f>
        <v>37902.9254478466</v>
      </c>
      <c r="BL19" s="100" t="n">
        <f aca="false">BK19-BK18</f>
        <v>64.626294927104</v>
      </c>
      <c r="BM19" s="100" t="n">
        <f aca="false">(BL19/2)+(BL18/2)+BM18</f>
        <v>1094.99826795316</v>
      </c>
      <c r="BN19" s="102" t="n">
        <f aca="false">BM19*100/$BM$58</f>
        <v>30.3645726142776</v>
      </c>
      <c r="BO19" s="102" t="n">
        <f aca="false">BP19*100/$BP$58</f>
        <v>61.3513513513514</v>
      </c>
      <c r="BP19" s="100" t="n">
        <f aca="false">BQ19-BQ$3</f>
        <v>227</v>
      </c>
      <c r="BQ19" s="98" t="n">
        <f aca="false">BJ19</f>
        <v>44331</v>
      </c>
      <c r="BR19" s="97" t="n">
        <f aca="false">S103</f>
        <v>3.23672146030001</v>
      </c>
      <c r="BS19" s="53" t="n">
        <f aca="false">(BN20-BN19)/(BQ20-BQ19)</f>
        <v>0.358420626321869</v>
      </c>
      <c r="BU19" s="98" t="n">
        <f aca="false">BQ19</f>
        <v>44331</v>
      </c>
      <c r="BV19" s="53" t="n">
        <f aca="false">BS19</f>
        <v>0.358420626321869</v>
      </c>
      <c r="BW19" s="81"/>
      <c r="BX19" s="103" t="n">
        <v>44135</v>
      </c>
      <c r="BY19" s="54" t="n">
        <f aca="true">FORECAST(BX19,OFFSET(BV$3,MATCH(BX19,BU$3:BU$153,1)-1,0,2),OFFSET(BU$3,MATCH(BX19,BU$3:BU$153,1)-1,0,2))</f>
        <v>0.0618887028813433</v>
      </c>
      <c r="BZ19" s="54" t="n">
        <f aca="false">BY19+BZ18</f>
        <v>1.34477067754985</v>
      </c>
      <c r="CA19" s="55" t="n">
        <f aca="false">BZ19*100/BZ$367</f>
        <v>1.32960339286997</v>
      </c>
      <c r="CB19" s="82"/>
      <c r="CC19" s="83"/>
      <c r="CQ19" s="110" t="n">
        <v>44135</v>
      </c>
      <c r="CR19" s="58" t="n">
        <f aca="true">FORECAST(CQ19,OFFSET(CO$3,MATCH(CQ19,CN$3:CN$153,1)-1,0,2),OFFSET(CN$3,MATCH(CQ19,CN$3:CN$153,1)-1,0,2))</f>
        <v>0.107166275708061</v>
      </c>
      <c r="CS19" s="58" t="n">
        <f aca="false">CR19+CS18</f>
        <v>1.74596671219904</v>
      </c>
      <c r="CT19" s="60" t="n">
        <f aca="false">CS19*100/CS$367</f>
        <v>1.7539109574119</v>
      </c>
      <c r="CU19" s="82"/>
      <c r="CV19" s="83"/>
      <c r="DJ19" s="110" t="n">
        <v>44135</v>
      </c>
      <c r="DK19" s="58" t="n">
        <f aca="true">FORECAST(DJ19,OFFSET(DH$3,MATCH(DJ19,DG$3:DG$153,1)-1,0,2),OFFSET(DG$3,MATCH(DJ19,DG$3:DG$153,1)-1,0,2))</f>
        <v>0.109840876735327</v>
      </c>
      <c r="DL19" s="58" t="n">
        <f aca="false">DK19+DL18</f>
        <v>1.78880031125294</v>
      </c>
      <c r="DM19" s="60" t="n">
        <f aca="false">DL19*100/DL$367</f>
        <v>1.29662374226031</v>
      </c>
      <c r="DO19" s="83"/>
      <c r="DP19" s="104" t="n">
        <v>14.534</v>
      </c>
      <c r="DQ19" s="104" t="n">
        <f aca="false">DP19-DP18</f>
        <v>0.391</v>
      </c>
      <c r="DR19" s="104" t="n">
        <f aca="false">DQ19+DR18</f>
        <v>5.32</v>
      </c>
      <c r="DS19" s="105" t="n">
        <f aca="false">DR19*100/$DR$17</f>
        <v>115.727648466391</v>
      </c>
      <c r="DT19" s="105" t="n">
        <v>100</v>
      </c>
      <c r="DU19" s="106" t="n">
        <f aca="false">DV19-$DV$3</f>
        <v>633</v>
      </c>
      <c r="DV19" s="61" t="n">
        <v>44696</v>
      </c>
      <c r="DW19" s="105" t="n">
        <v>2.322</v>
      </c>
      <c r="DX19" s="127"/>
      <c r="EC19" s="110" t="n">
        <v>44135</v>
      </c>
      <c r="ED19" s="58" t="n">
        <f aca="true">FORECAST(EC19,OFFSET(EA$3,MATCH(EC19,DZ$3:DZ$153,1)-1,0,2),OFFSET(DZ$3,MATCH(EC19,DZ$3:DZ$153,1)-1,0,2))</f>
        <v>0.136856082138368</v>
      </c>
      <c r="EE19" s="58" t="n">
        <f aca="false">ED19+EE18</f>
        <v>2.19076099705792</v>
      </c>
      <c r="EF19" s="60" t="n">
        <f aca="false">EE19*100/EE$367</f>
        <v>1.98904964166475</v>
      </c>
      <c r="EH19" s="86"/>
      <c r="EI19" s="112"/>
      <c r="EJ19" s="112"/>
      <c r="EK19" s="112"/>
      <c r="EL19" s="113"/>
      <c r="EM19" s="113"/>
      <c r="EN19" s="114"/>
      <c r="EP19" s="113"/>
      <c r="EQ19" s="125"/>
      <c r="ET19" s="125"/>
      <c r="EV19" s="115" t="n">
        <v>44135</v>
      </c>
      <c r="EW19" s="63" t="n">
        <f aca="true">FORECAST(EV19,OFFSET(ET$3,MATCH(EV19,ES$3:ES$153,1)-1,0,2),OFFSET(ES$3,MATCH(EV19,ES$3:ES$153,1)-1,0,2))</f>
        <v>0.0828552544632543</v>
      </c>
      <c r="EX19" s="63" t="n">
        <f aca="false">EW19+EX18</f>
        <v>2.77078997980983</v>
      </c>
      <c r="EY19" s="67" t="n">
        <f aca="false">EX19*100/EX$367</f>
        <v>2.46685176857223</v>
      </c>
      <c r="FA19" s="86"/>
      <c r="FB19" s="112"/>
      <c r="FC19" s="112"/>
      <c r="FD19" s="112"/>
      <c r="FE19" s="113"/>
      <c r="FF19" s="113"/>
      <c r="FG19" s="114"/>
      <c r="FI19" s="113"/>
      <c r="FJ19" s="125"/>
      <c r="FM19" s="125"/>
      <c r="FO19" s="115" t="n">
        <v>44135</v>
      </c>
      <c r="FP19" s="63" t="n">
        <f aca="true">FORECAST(FO19,OFFSET(FM$3,MATCH(FO19,FL$3:FL$153,1)-1,0,2),OFFSET(FL$3,MATCH(FO19,FL$3:FL$153,1)-1,0,2))</f>
        <v>0.0872386024906839</v>
      </c>
      <c r="FQ19" s="63" t="n">
        <f aca="false">FP19+FQ18</f>
        <v>1.45272931605774</v>
      </c>
      <c r="FR19" s="67" t="n">
        <f aca="false">FQ19*100/FQ$367</f>
        <v>1.44117026073986</v>
      </c>
      <c r="FT19" s="88"/>
      <c r="FU19" s="116"/>
      <c r="FV19" s="116"/>
      <c r="FW19" s="116"/>
      <c r="FX19" s="117"/>
      <c r="FY19" s="117"/>
      <c r="FZ19" s="118"/>
      <c r="GB19" s="117"/>
      <c r="GC19" s="126"/>
      <c r="GF19" s="126"/>
      <c r="GH19" s="119" t="n">
        <v>44135</v>
      </c>
      <c r="GI19" s="69" t="n">
        <f aca="true">FORECAST(GH19,OFFSET(GF$3,MATCH(GH19,GE$3:GE$153,1)-1,0,2),OFFSET(GE$3,MATCH(GH19,GE$3:GE$153,1)-1,0,2))</f>
        <v>0.0815758761744216</v>
      </c>
      <c r="GJ19" s="69" t="n">
        <f aca="false">GI19+GJ18</f>
        <v>1.3252735459528</v>
      </c>
      <c r="GK19" s="73" t="n">
        <f aca="false">GJ19*100/GJ$367</f>
        <v>1.03144539457605</v>
      </c>
      <c r="GM19" s="88"/>
      <c r="GN19" s="116"/>
      <c r="GO19" s="116"/>
      <c r="GP19" s="116"/>
      <c r="GQ19" s="117"/>
      <c r="GR19" s="117"/>
      <c r="GS19" s="118"/>
      <c r="GU19" s="117"/>
      <c r="GV19" s="126"/>
      <c r="GY19" s="126"/>
      <c r="HA19" s="119" t="n">
        <v>44135</v>
      </c>
      <c r="HB19" s="69" t="n">
        <f aca="true">FORECAST(HA19,OFFSET(GY$3,MATCH(HA19,GX$3:GX$153,1)-1,0,2),OFFSET(GX$3,MATCH(HA19,GX$3:GX$153,1)-1,0,2))</f>
        <v>0.132114218278576</v>
      </c>
      <c r="HC19" s="69" t="n">
        <f aca="false">HB19+HC18</f>
        <v>2.93611620239064</v>
      </c>
      <c r="HD19" s="73" t="n">
        <f aca="false">HC19*100/HC$367</f>
        <v>2.31864432727726</v>
      </c>
      <c r="HF19" s="88"/>
      <c r="HG19" s="116"/>
      <c r="HH19" s="116"/>
      <c r="HI19" s="116"/>
      <c r="HJ19" s="117"/>
      <c r="HK19" s="117"/>
      <c r="HL19" s="118"/>
      <c r="HN19" s="117"/>
      <c r="HO19" s="126"/>
      <c r="HR19" s="126"/>
      <c r="HT19" s="119" t="n">
        <v>44135</v>
      </c>
      <c r="HU19" s="69" t="n">
        <f aca="true">FORECAST(HT19,OFFSET(HR$3,MATCH(HT19,HQ$3:HQ$153,1)-1,0,2),OFFSET(HQ$3,MATCH(HT19,HQ$3:HQ$153,1)-1,0,2))</f>
        <v>0.137695697714051</v>
      </c>
      <c r="HV19" s="69" t="n">
        <f aca="false">HU19+HV18</f>
        <v>2.3298856185371</v>
      </c>
      <c r="HW19" s="73" t="n">
        <f aca="false">HV19*100/HV$367</f>
        <v>2.35455512180074</v>
      </c>
    </row>
    <row r="20" customFormat="false" ht="15" hidden="false" customHeight="false" outlineLevel="0" collapsed="false">
      <c r="A20" s="42" t="n">
        <v>44545</v>
      </c>
      <c r="B20" s="43" t="n">
        <v>1.6647551</v>
      </c>
      <c r="C20" s="44" t="n">
        <f aca="false">(20.6+4.34*($E$1-0.27)-B20)/4.34</f>
        <v>4.19295965437788</v>
      </c>
      <c r="E20" s="42" t="n">
        <v>44045</v>
      </c>
      <c r="F20" s="46" t="n">
        <f aca="true">FORECAST($E20,OFFSET(C$3,MATCH($E20,$A$3:$A$33,1)-1,0,2),OFFSET($A$3,MATCH($E20,$A$3:$A$33,1)-1,0,2))</f>
        <v>3.09053292032109</v>
      </c>
      <c r="H20" s="95" t="n">
        <v>44136</v>
      </c>
      <c r="M20" s="96" t="n">
        <v>29019.7886818768</v>
      </c>
      <c r="N20" s="81" t="n">
        <v>92</v>
      </c>
      <c r="O20" s="97" t="n">
        <v>2.91438159556119</v>
      </c>
      <c r="P20" s="98" t="n">
        <v>44366</v>
      </c>
      <c r="Q20" s="98"/>
      <c r="R20" s="98"/>
      <c r="S20" s="97" t="n">
        <v>3.03344757253581</v>
      </c>
      <c r="T20" s="81"/>
      <c r="U20" s="81"/>
      <c r="V20" s="98" t="n">
        <f aca="false">P23</f>
        <v>44378</v>
      </c>
      <c r="W20" s="96" t="n">
        <v>29438.5552185697</v>
      </c>
      <c r="X20" s="100" t="n">
        <f aca="false">W20-W19</f>
        <v>139.5888455643</v>
      </c>
      <c r="Y20" s="100" t="n">
        <f aca="false">(X20/2)+(X19/2)+Y19</f>
        <v>2373.0103745934</v>
      </c>
      <c r="Z20" s="102" t="n">
        <f aca="false">Y20*100/$Y$39</f>
        <v>47.2222222222217</v>
      </c>
      <c r="AA20" s="102" t="n">
        <f aca="false">AB20*100/$AB$39</f>
        <v>76.0392555006627</v>
      </c>
      <c r="AB20" s="100" t="n">
        <f aca="false">AC20-AC$3</f>
        <v>272.920400000003</v>
      </c>
      <c r="AC20" s="98" t="n">
        <f aca="false">V20</f>
        <v>44378</v>
      </c>
      <c r="AD20" s="97" t="n">
        <v>2.99733738653172</v>
      </c>
      <c r="AE20" s="53" t="n">
        <f aca="false">(Z21-Z20)/(AC21-AC20)</f>
        <v>1.38888888888918</v>
      </c>
      <c r="AG20" s="98" t="n">
        <f aca="false">AC20</f>
        <v>44378</v>
      </c>
      <c r="AH20" s="53" t="n">
        <f aca="false">AE20</f>
        <v>1.38888888888918</v>
      </c>
      <c r="AI20" s="81"/>
      <c r="AJ20" s="103" t="n">
        <v>44136</v>
      </c>
      <c r="AK20" s="54" t="n">
        <f aca="true">FORECAST($AJ20,OFFSET(AH$3,MATCH($AJ20,$AG$3:$AG$153,1)-1,0,2),OFFSET($AG$3,MATCH($AJ20,$AG$3:$AG$153,1)-1,0,2))</f>
        <v>0.0459889096675259</v>
      </c>
      <c r="AL20" s="54" t="n">
        <f aca="false">AK20+AL19</f>
        <v>0.753642225747537</v>
      </c>
      <c r="AM20" s="55" t="n">
        <f aca="false">AL20*100/AL$367</f>
        <v>0.70144980741528</v>
      </c>
      <c r="AN20" s="82"/>
      <c r="AO20" s="81"/>
      <c r="AP20" s="98" t="n">
        <f aca="false">Q59</f>
        <v>44368</v>
      </c>
      <c r="AQ20" s="96" t="n">
        <v>33880.4691880749</v>
      </c>
      <c r="AR20" s="100" t="n">
        <f aca="false">AQ20-AQ19</f>
        <v>105.277994340198</v>
      </c>
      <c r="AS20" s="100" t="n">
        <f aca="false">(AR20/2)+(AR19/2)+AS19</f>
        <v>1789.7259037831</v>
      </c>
      <c r="AT20" s="102" t="n">
        <f aca="false">AS20*100/$AS$48</f>
        <v>37.7777777777775</v>
      </c>
      <c r="AU20" s="102" t="n">
        <f aca="false">AV20*100/$AV$48</f>
        <v>72.7027027027027</v>
      </c>
      <c r="AV20" s="100" t="n">
        <f aca="false">AW20-AW$3</f>
        <v>269</v>
      </c>
      <c r="AW20" s="98" t="n">
        <f aca="false">AP20</f>
        <v>44368</v>
      </c>
      <c r="AX20" s="97" t="n">
        <v>3.14318423187111</v>
      </c>
      <c r="AY20" s="53" t="n">
        <f aca="false">(AT21-AT20)/(AW21-AW20)</f>
        <v>1.11111111111127</v>
      </c>
      <c r="BA20" s="98" t="n">
        <f aca="false">AW20</f>
        <v>44368</v>
      </c>
      <c r="BB20" s="53" t="n">
        <f aca="false">AY20</f>
        <v>1.11111111111127</v>
      </c>
      <c r="BC20" s="81"/>
      <c r="BD20" s="103" t="n">
        <v>44136</v>
      </c>
      <c r="BE20" s="54" t="n">
        <f aca="true">FORECAST(BD20,OFFSET(BB$3,MATCH(BD20,BA$3:BA$153,1)-1,0,2),OFFSET(BA$3,MATCH(BD20,BA$3:BA$153,1)-1,0,2))</f>
        <v>0.0295310175273216</v>
      </c>
      <c r="BF20" s="54" t="n">
        <f aca="false">BE20+BF19</f>
        <v>0.570657412762671</v>
      </c>
      <c r="BG20" s="55" t="n">
        <f aca="false">BF20*100/BF$367</f>
        <v>0.517758133521612</v>
      </c>
      <c r="BH20" s="82"/>
      <c r="BI20" s="81"/>
      <c r="BJ20" s="98" t="n">
        <f aca="false">R104</f>
        <v>44336</v>
      </c>
      <c r="BK20" s="96" t="n">
        <f aca="false">M104</f>
        <v>37967.5517427737</v>
      </c>
      <c r="BL20" s="100" t="n">
        <f aca="false">BK20-BK19</f>
        <v>64.6262949270968</v>
      </c>
      <c r="BM20" s="100" t="n">
        <f aca="false">(BL20/2)+(BL19/2)+BM19</f>
        <v>1159.62456288026</v>
      </c>
      <c r="BN20" s="102" t="n">
        <f aca="false">BM20*100/$BM$58</f>
        <v>32.1566757458869</v>
      </c>
      <c r="BO20" s="102" t="n">
        <f aca="false">BP20*100/$BP$58</f>
        <v>62.7027027027027</v>
      </c>
      <c r="BP20" s="100" t="n">
        <f aca="false">BQ20-BQ$3</f>
        <v>232</v>
      </c>
      <c r="BQ20" s="98" t="n">
        <f aca="false">BJ20</f>
        <v>44336</v>
      </c>
      <c r="BR20" s="97" t="n">
        <f aca="false">S104</f>
        <v>3.21937845085285</v>
      </c>
      <c r="BS20" s="53" t="n">
        <f aca="false">(BN21-BN20)/(BQ21-BQ20)</f>
        <v>0.358420626321868</v>
      </c>
      <c r="BU20" s="98" t="n">
        <f aca="false">BQ20</f>
        <v>44336</v>
      </c>
      <c r="BV20" s="53" t="n">
        <f aca="false">BS20</f>
        <v>0.358420626321868</v>
      </c>
      <c r="BW20" s="81"/>
      <c r="BX20" s="103" t="n">
        <v>44136</v>
      </c>
      <c r="BY20" s="54" t="n">
        <f aca="true">FORECAST(BX20,OFFSET(BV$3,MATCH(BX20,BU$3:BU$153,1)-1,0,2),OFFSET(BU$3,MATCH(BX20,BU$3:BU$153,1)-1,0,2))</f>
        <v>0.0597367710536447</v>
      </c>
      <c r="BZ20" s="54" t="n">
        <f aca="false">BY20+BZ19</f>
        <v>1.40450744860349</v>
      </c>
      <c r="CA20" s="55" t="n">
        <f aca="false">BZ20*100/BZ$367</f>
        <v>1.38866640993154</v>
      </c>
      <c r="CB20" s="82"/>
      <c r="CC20" s="83"/>
      <c r="CQ20" s="110" t="n">
        <v>44136</v>
      </c>
      <c r="CR20" s="58" t="n">
        <f aca="true">FORECAST(CQ20,OFFSET(CO$3,MATCH(CQ20,CN$3:CN$153,1)-1,0,2),OFFSET(CN$3,MATCH(CQ20,CN$3:CN$153,1)-1,0,2))</f>
        <v>0.107724069640694</v>
      </c>
      <c r="CS20" s="58" t="n">
        <f aca="false">CR20+CS19</f>
        <v>1.85369078183973</v>
      </c>
      <c r="CT20" s="60" t="n">
        <f aca="false">CS20*100/CS$367</f>
        <v>1.86212517753403</v>
      </c>
      <c r="CU20" s="82"/>
      <c r="CV20" s="83"/>
      <c r="DJ20" s="110" t="n">
        <v>44136</v>
      </c>
      <c r="DK20" s="58" t="n">
        <f aca="true">FORECAST(DJ20,OFFSET(DH$3,MATCH(DJ20,DG$3:DG$153,1)-1,0,2),OFFSET(DG$3,MATCH(DJ20,DG$3:DG$153,1)-1,0,2))</f>
        <v>0.110418042862148</v>
      </c>
      <c r="DL20" s="58" t="n">
        <f aca="false">DK20+DL19</f>
        <v>1.89921835411509</v>
      </c>
      <c r="DM20" s="60" t="n">
        <f aca="false">DL20*100/DL$367</f>
        <v>1.37666099127482</v>
      </c>
      <c r="DO20" s="83"/>
      <c r="EC20" s="110" t="n">
        <v>44136</v>
      </c>
      <c r="ED20" s="58" t="n">
        <f aca="true">FORECAST(EC20,OFFSET(EA$3,MATCH(EC20,DZ$3:DZ$153,1)-1,0,2),OFFSET(DZ$3,MATCH(EC20,DZ$3:DZ$153,1)-1,0,2))</f>
        <v>0.137854555662591</v>
      </c>
      <c r="EE20" s="58" t="n">
        <f aca="false">ED20+EE19</f>
        <v>2.32861555272051</v>
      </c>
      <c r="EF20" s="60" t="n">
        <f aca="false">EE20*100/EE$367</f>
        <v>2.11421142558858</v>
      </c>
      <c r="EH20" s="86"/>
      <c r="ET20" s="125"/>
      <c r="EV20" s="115" t="n">
        <v>44136</v>
      </c>
      <c r="EW20" s="63" t="n">
        <f aca="true">FORECAST(EV20,OFFSET(ET$3,MATCH(EV20,ES$3:ES$153,1)-1,0,2),OFFSET(ES$3,MATCH(EV20,ES$3:ES$153,1)-1,0,2))</f>
        <v>0.0831013177901447</v>
      </c>
      <c r="EX20" s="63" t="n">
        <f aca="false">EW20+EX19</f>
        <v>2.85389129759998</v>
      </c>
      <c r="EY20" s="67" t="n">
        <f aca="false">EX20*100/EX$367</f>
        <v>2.54083739514627</v>
      </c>
      <c r="FA20" s="86"/>
      <c r="FM20" s="125"/>
      <c r="FO20" s="115" t="n">
        <v>44136</v>
      </c>
      <c r="FP20" s="63" t="n">
        <f aca="true">FORECAST(FO20,OFFSET(FM$3,MATCH(FO20,FL$3:FL$153,1)-1,0,2),OFFSET(FL$3,MATCH(FO20,FL$3:FL$153,1)-1,0,2))</f>
        <v>0.0874615945957125</v>
      </c>
      <c r="FQ20" s="63" t="n">
        <f aca="false">FP20+FQ19</f>
        <v>1.54019091065345</v>
      </c>
      <c r="FR20" s="67" t="n">
        <f aca="false">FQ20*100/FQ$367</f>
        <v>1.52793594220231</v>
      </c>
      <c r="FT20" s="88"/>
      <c r="GF20" s="126"/>
      <c r="GH20" s="119" t="n">
        <v>44136</v>
      </c>
      <c r="GI20" s="69" t="n">
        <f aca="true">FORECAST(GH20,OFFSET(GF$3,MATCH(GH20,GE$3:GE$153,1)-1,0,2),OFFSET(GE$3,MATCH(GH20,GE$3:GE$153,1)-1,0,2))</f>
        <v>0.0820282022701008</v>
      </c>
      <c r="GJ20" s="69" t="n">
        <f aca="false">GI20+GJ19</f>
        <v>1.4073017482229</v>
      </c>
      <c r="GK20" s="73" t="n">
        <f aca="false">GJ20*100/GJ$367</f>
        <v>1.09528701558722</v>
      </c>
      <c r="GM20" s="88"/>
      <c r="GY20" s="126"/>
      <c r="HA20" s="119" t="n">
        <v>44136</v>
      </c>
      <c r="HB20" s="69" t="n">
        <f aca="true">FORECAST(HA20,OFFSET(GY$3,MATCH(HA20,GX$3:GX$153,1)-1,0,2),OFFSET(GX$3,MATCH(HA20,GX$3:GX$153,1)-1,0,2))</f>
        <v>0.127039405839937</v>
      </c>
      <c r="HC20" s="69" t="n">
        <f aca="false">HB20+HC19</f>
        <v>3.06315560823058</v>
      </c>
      <c r="HD20" s="73" t="n">
        <f aca="false">HC20*100/HC$367</f>
        <v>2.41896705886792</v>
      </c>
      <c r="HF20" s="88"/>
      <c r="HR20" s="126"/>
      <c r="HT20" s="119" t="n">
        <v>44136</v>
      </c>
      <c r="HU20" s="69" t="n">
        <f aca="true">FORECAST(HT20,OFFSET(HR$3,MATCH(HT20,HQ$3:HQ$153,1)-1,0,2),OFFSET(HQ$3,MATCH(HT20,HQ$3:HQ$153,1)-1,0,2))</f>
        <v>0.137776148027299</v>
      </c>
      <c r="HV20" s="69" t="n">
        <f aca="false">HU20+HV19</f>
        <v>2.4676617665644</v>
      </c>
      <c r="HW20" s="73" t="n">
        <f aca="false">HV20*100/HV$367</f>
        <v>2.49379008355966</v>
      </c>
    </row>
    <row r="21" customFormat="false" ht="15" hidden="false" customHeight="false" outlineLevel="0" collapsed="false">
      <c r="A21" s="42" t="n">
        <v>44576</v>
      </c>
      <c r="B21" s="43" t="n">
        <v>1.2130035</v>
      </c>
      <c r="C21" s="44" t="n">
        <f aca="false">(20.6+4.34*($E$1-0.27)-B21)/4.34</f>
        <v>4.29704988479263</v>
      </c>
      <c r="E21" s="42" t="n">
        <v>44046</v>
      </c>
      <c r="F21" s="46" t="n">
        <f aca="true">FORECAST($E21,OFFSET(C$3,MATCH($E21,$A$3:$A$33,1)-1,0,2),OFFSET($A$3,MATCH($E21,$A$3:$A$33,1)-1,0,2))</f>
        <v>3.0816972082652</v>
      </c>
      <c r="H21" s="95" t="n">
        <v>44137</v>
      </c>
      <c r="M21" s="96" t="n">
        <v>29159.3775274411</v>
      </c>
      <c r="N21" s="81" t="n">
        <v>93</v>
      </c>
      <c r="O21" s="97" t="n">
        <v>2.81844685895904</v>
      </c>
      <c r="P21" s="98" t="n">
        <v>44370</v>
      </c>
      <c r="Q21" s="98"/>
      <c r="R21" s="98"/>
      <c r="S21" s="97" t="n">
        <v>3.0651130289869</v>
      </c>
      <c r="T21" s="81"/>
      <c r="U21" s="81"/>
      <c r="V21" s="98" t="n">
        <f aca="false">P24</f>
        <v>44380</v>
      </c>
      <c r="W21" s="96" t="n">
        <v>29578.1440641341</v>
      </c>
      <c r="X21" s="100" t="n">
        <f aca="false">W21-W20</f>
        <v>139.588845564398</v>
      </c>
      <c r="Y21" s="100" t="n">
        <f aca="false">(X21/2)+(X20/2)+Y20</f>
        <v>2512.59922015775</v>
      </c>
      <c r="Z21" s="102" t="n">
        <f aca="false">Y21*100/$Y$39</f>
        <v>50</v>
      </c>
      <c r="AA21" s="102" t="n">
        <f aca="false">AB21*100/$AB$39</f>
        <v>76.5964821169264</v>
      </c>
      <c r="AB21" s="100" t="n">
        <f aca="false">AC21-AC$3</f>
        <v>274.920400000003</v>
      </c>
      <c r="AC21" s="98" t="n">
        <f aca="false">V21</f>
        <v>44380</v>
      </c>
      <c r="AD21" s="97" t="n">
        <v>3.00383986800412</v>
      </c>
      <c r="AE21" s="53" t="n">
        <f aca="false">(Z22-Z21)/(AC22-AC21)</f>
        <v>1.38888888888918</v>
      </c>
      <c r="AG21" s="98" t="n">
        <f aca="false">AC21</f>
        <v>44380</v>
      </c>
      <c r="AH21" s="53" t="n">
        <f aca="false">AE21</f>
        <v>1.38888888888918</v>
      </c>
      <c r="AI21" s="81"/>
      <c r="AJ21" s="103" t="n">
        <v>44137</v>
      </c>
      <c r="AK21" s="54" t="n">
        <f aca="true">FORECAST($AJ21,OFFSET(AH$3,MATCH($AJ21,$AG$3:$AG$153,1)-1,0,2),OFFSET($AG$3,MATCH($AJ21,$AG$3:$AG$153,1)-1,0,2))</f>
        <v>0.0464736034470548</v>
      </c>
      <c r="AL21" s="54" t="n">
        <f aca="false">AK21+AL20</f>
        <v>0.800115829194592</v>
      </c>
      <c r="AM21" s="55" t="n">
        <f aca="false">AL21*100/AL$367</f>
        <v>0.744704947684916</v>
      </c>
      <c r="AN21" s="82"/>
      <c r="AO21" s="81"/>
      <c r="AP21" s="98" t="n">
        <f aca="false">Q60</f>
        <v>44370</v>
      </c>
      <c r="AQ21" s="96" t="n">
        <v>33985.7471824151</v>
      </c>
      <c r="AR21" s="100" t="n">
        <f aca="false">AQ21-AQ20</f>
        <v>105.277994340198</v>
      </c>
      <c r="AS21" s="100" t="n">
        <f aca="false">(AR21/2)+(AR20/2)+AS20</f>
        <v>1895.0038981233</v>
      </c>
      <c r="AT21" s="102" t="n">
        <f aca="false">AS21*100/$AS$48</f>
        <v>40.0000000000001</v>
      </c>
      <c r="AU21" s="102" t="n">
        <f aca="false">AV21*100/$AV$48</f>
        <v>73.2432432432432</v>
      </c>
      <c r="AV21" s="100" t="n">
        <f aca="false">AW21-AW$3</f>
        <v>271</v>
      </c>
      <c r="AW21" s="98" t="n">
        <f aca="false">AP21</f>
        <v>44370</v>
      </c>
      <c r="AX21" s="97" t="n">
        <v>3.14955141705921</v>
      </c>
      <c r="AY21" s="53" t="n">
        <f aca="false">(AT22-AT21)/(AW22-AW21)</f>
        <v>1.11111111111127</v>
      </c>
      <c r="BA21" s="98" t="n">
        <f aca="false">AW21</f>
        <v>44370</v>
      </c>
      <c r="BB21" s="53" t="n">
        <f aca="false">AY21</f>
        <v>1.11111111111127</v>
      </c>
      <c r="BC21" s="81"/>
      <c r="BD21" s="103" t="n">
        <v>44137</v>
      </c>
      <c r="BE21" s="54" t="n">
        <f aca="true">FORECAST(BD21,OFFSET(BB$3,MATCH(BD21,BA$3:BA$153,1)-1,0,2),OFFSET(BA$3,MATCH(BD21,BA$3:BA$153,1)-1,0,2))</f>
        <v>0.0292754678719564</v>
      </c>
      <c r="BF21" s="54" t="n">
        <f aca="false">BE21+BF20</f>
        <v>0.599932880634627</v>
      </c>
      <c r="BG21" s="55" t="n">
        <f aca="false">BF21*100/BF$367</f>
        <v>0.544319799530602</v>
      </c>
      <c r="BH21" s="82"/>
      <c r="BI21" s="81"/>
      <c r="BJ21" s="98" t="n">
        <f aca="false">R105</f>
        <v>44341</v>
      </c>
      <c r="BK21" s="96" t="n">
        <f aca="false">M105</f>
        <v>38032.1780377008</v>
      </c>
      <c r="BL21" s="100" t="n">
        <f aca="false">BK21-BK20</f>
        <v>64.626294927104</v>
      </c>
      <c r="BM21" s="100" t="n">
        <f aca="false">(BL21/2)+(BL20/2)+BM20</f>
        <v>1224.25085780736</v>
      </c>
      <c r="BN21" s="102" t="n">
        <f aca="false">BM21*100/$BM$58</f>
        <v>33.9487788774962</v>
      </c>
      <c r="BO21" s="102" t="n">
        <f aca="false">BP21*100/$BP$58</f>
        <v>64.0540540540541</v>
      </c>
      <c r="BP21" s="100" t="n">
        <f aca="false">BQ21-BQ$3</f>
        <v>237</v>
      </c>
      <c r="BQ21" s="98" t="n">
        <f aca="false">BJ21</f>
        <v>44341</v>
      </c>
      <c r="BR21" s="97" t="n">
        <f aca="false">S105</f>
        <v>3.09349759242564</v>
      </c>
      <c r="BS21" s="53" t="n">
        <f aca="false">(BN22-BN21)/(BQ22-BQ21)</f>
        <v>0.358420626321586</v>
      </c>
      <c r="BU21" s="98" t="n">
        <f aca="false">BQ21</f>
        <v>44341</v>
      </c>
      <c r="BV21" s="53" t="n">
        <f aca="false">BS21</f>
        <v>0.358420626321586</v>
      </c>
      <c r="BW21" s="81"/>
      <c r="BX21" s="103" t="n">
        <v>44137</v>
      </c>
      <c r="BY21" s="54" t="n">
        <f aca="true">FORECAST(BX21,OFFSET(BV$3,MATCH(BX21,BU$3:BU$153,1)-1,0,2),OFFSET(BU$3,MATCH(BX21,BU$3:BU$153,1)-1,0,2))</f>
        <v>0.062012457569974</v>
      </c>
      <c r="BZ21" s="54" t="n">
        <f aca="false">BY21+BZ20</f>
        <v>1.46651990617347</v>
      </c>
      <c r="CA21" s="55" t="n">
        <f aca="false">BZ21*100/BZ$367</f>
        <v>1.44997944669069</v>
      </c>
      <c r="CB21" s="82"/>
      <c r="CC21" s="83"/>
      <c r="CQ21" s="110" t="n">
        <v>44137</v>
      </c>
      <c r="CR21" s="58" t="n">
        <f aca="true">FORECAST(CQ21,OFFSET(CO$3,MATCH(CQ21,CN$3:CN$153,1)-1,0,2),OFFSET(CN$3,MATCH(CQ21,CN$3:CN$153,1)-1,0,2))</f>
        <v>0.108281863573326</v>
      </c>
      <c r="CS21" s="58" t="n">
        <f aca="false">CR21+CS20</f>
        <v>1.96197264541306</v>
      </c>
      <c r="CT21" s="60" t="n">
        <f aca="false">CS21*100/CS$367</f>
        <v>1.97089972958207</v>
      </c>
      <c r="CU21" s="82"/>
      <c r="CV21" s="83"/>
      <c r="DJ21" s="110" t="n">
        <v>44137</v>
      </c>
      <c r="DK21" s="58" t="n">
        <f aca="true">FORECAST(DJ21,OFFSET(DH$3,MATCH(DJ21,DG$3:DG$153,1)-1,0,2),OFFSET(DG$3,MATCH(DJ21,DG$3:DG$153,1)-1,0,2))</f>
        <v>0.110995208988968</v>
      </c>
      <c r="DL21" s="58" t="n">
        <f aca="false">DK21+DL20</f>
        <v>2.01021356310405</v>
      </c>
      <c r="DM21" s="60" t="n">
        <f aca="false">DL21*100/DL$367</f>
        <v>1.45711660297551</v>
      </c>
      <c r="DO21" s="83"/>
      <c r="EC21" s="110" t="n">
        <v>44137</v>
      </c>
      <c r="ED21" s="58" t="n">
        <f aca="true">FORECAST(EC21,OFFSET(EA$3,MATCH(EC21,DZ$3:DZ$153,1)-1,0,2),OFFSET(DZ$3,MATCH(EC21,DZ$3:DZ$153,1)-1,0,2))</f>
        <v>0.138853029186814</v>
      </c>
      <c r="EE21" s="58" t="n">
        <f aca="false">ED21+EE20</f>
        <v>2.46746858190732</v>
      </c>
      <c r="EF21" s="60" t="n">
        <f aca="false">EE21*100/EE$367</f>
        <v>2.24027974993752</v>
      </c>
      <c r="EH21" s="86"/>
      <c r="ET21" s="125"/>
      <c r="EV21" s="115" t="n">
        <v>44137</v>
      </c>
      <c r="EW21" s="63" t="n">
        <f aca="true">FORECAST(EV21,OFFSET(ET$3,MATCH(EV21,ES$3:ES$153,1)-1,0,2),OFFSET(ES$3,MATCH(EV21,ES$3:ES$153,1)-1,0,2))</f>
        <v>0.083347381117035</v>
      </c>
      <c r="EX21" s="63" t="n">
        <f aca="false">EW21+EX20</f>
        <v>2.93723867871701</v>
      </c>
      <c r="EY21" s="67" t="n">
        <f aca="false">EX21*100/EX$367</f>
        <v>2.61504209344987</v>
      </c>
      <c r="FA21" s="86"/>
      <c r="FM21" s="125"/>
      <c r="FO21" s="115" t="n">
        <v>44137</v>
      </c>
      <c r="FP21" s="63" t="n">
        <f aca="true">FORECAST(FO21,OFFSET(FM$3,MATCH(FO21,FL$3:FL$153,1)-1,0,2),OFFSET(FL$3,MATCH(FO21,FL$3:FL$153,1)-1,0,2))</f>
        <v>0.0876845867007411</v>
      </c>
      <c r="FQ21" s="63" t="n">
        <f aca="false">FP21+FQ20</f>
        <v>1.62787549735419</v>
      </c>
      <c r="FR21" s="67" t="n">
        <f aca="false">FQ21*100/FQ$367</f>
        <v>1.61492284146948</v>
      </c>
      <c r="FT21" s="88"/>
      <c r="GF21" s="126"/>
      <c r="GH21" s="119" t="n">
        <v>44137</v>
      </c>
      <c r="GI21" s="69" t="n">
        <f aca="true">FORECAST(GH21,OFFSET(GF$3,MATCH(GH21,GE$3:GE$153,1)-1,0,2),OFFSET(GE$3,MATCH(GH21,GE$3:GE$153,1)-1,0,2))</f>
        <v>0.08248052836578</v>
      </c>
      <c r="GJ21" s="69" t="n">
        <f aca="false">GI21+GJ20</f>
        <v>1.48978227658868</v>
      </c>
      <c r="GK21" s="73" t="n">
        <f aca="false">GJ21*100/GJ$367</f>
        <v>1.15948067687691</v>
      </c>
      <c r="GM21" s="88"/>
      <c r="GY21" s="126"/>
      <c r="HA21" s="119" t="n">
        <v>44137</v>
      </c>
      <c r="HB21" s="69" t="n">
        <f aca="true">FORECAST(HA21,OFFSET(GY$3,MATCH(HA21,GX$3:GX$153,1)-1,0,2),OFFSET(GX$3,MATCH(HA21,GX$3:GX$153,1)-1,0,2))</f>
        <v>0.121964593401299</v>
      </c>
      <c r="HC21" s="69" t="n">
        <f aca="false">HB21+HC20</f>
        <v>3.18512020163188</v>
      </c>
      <c r="HD21" s="73" t="n">
        <f aca="false">HC21*100/HC$367</f>
        <v>2.51528222254855</v>
      </c>
      <c r="HF21" s="88"/>
      <c r="HR21" s="126"/>
      <c r="HT21" s="119" t="n">
        <v>44137</v>
      </c>
      <c r="HU21" s="69" t="n">
        <f aca="true">FORECAST(HT21,OFFSET(HR$3,MATCH(HT21,HQ$3:HQ$153,1)-1,0,2),OFFSET(HQ$3,MATCH(HT21,HQ$3:HQ$153,1)-1,0,2))</f>
        <v>0.137856598340548</v>
      </c>
      <c r="HV21" s="69" t="n">
        <f aca="false">HU21+HV20</f>
        <v>2.60551836490495</v>
      </c>
      <c r="HW21" s="73" t="n">
        <f aca="false">HV21*100/HV$367</f>
        <v>2.63310634746302</v>
      </c>
    </row>
    <row r="22" customFormat="false" ht="15" hidden="false" customHeight="false" outlineLevel="0" collapsed="false">
      <c r="A22" s="42" t="n">
        <v>44607</v>
      </c>
      <c r="B22" s="43" t="n">
        <v>0.7587697</v>
      </c>
      <c r="C22" s="44" t="n">
        <f aca="false">(20.6+4.34*($E$1-0.27)-B22)/4.34</f>
        <v>4.40171205069125</v>
      </c>
      <c r="E22" s="42" t="n">
        <v>44047</v>
      </c>
      <c r="F22" s="46" t="n">
        <f aca="true">FORECAST($E22,OFFSET(C$3,MATCH($E22,$A$3:$A$33,1)-1,0,2),OFFSET($A$3,MATCH($E22,$A$3:$A$33,1)-1,0,2))</f>
        <v>3.07286149620931</v>
      </c>
      <c r="H22" s="95" t="n">
        <v>44138</v>
      </c>
      <c r="M22" s="96" t="n">
        <v>29298.9663730054</v>
      </c>
      <c r="N22" s="81" t="n">
        <v>94</v>
      </c>
      <c r="O22" s="97" t="n">
        <v>2.81738362371667</v>
      </c>
      <c r="P22" s="98" t="n">
        <v>44374</v>
      </c>
      <c r="Q22" s="98"/>
      <c r="R22" s="98"/>
      <c r="S22" s="97" t="n">
        <v>3.01600382004282</v>
      </c>
      <c r="T22" s="81"/>
      <c r="U22" s="81"/>
      <c r="V22" s="98" t="n">
        <f aca="false">P25</f>
        <v>44382</v>
      </c>
      <c r="W22" s="96" t="n">
        <v>29717.7329096984</v>
      </c>
      <c r="X22" s="100" t="n">
        <f aca="false">W22-W21</f>
        <v>139.5888455643</v>
      </c>
      <c r="Y22" s="100" t="n">
        <f aca="false">(X22/2)+(X21/2)+Y21</f>
        <v>2652.1880657221</v>
      </c>
      <c r="Z22" s="102" t="n">
        <f aca="false">Y22*100/$Y$39</f>
        <v>52.7777777777784</v>
      </c>
      <c r="AA22" s="102" t="n">
        <f aca="false">AB22*100/$AB$39</f>
        <v>77.1537087331901</v>
      </c>
      <c r="AB22" s="100" t="n">
        <f aca="false">AC22-AC$3</f>
        <v>276.920400000003</v>
      </c>
      <c r="AC22" s="98" t="n">
        <f aca="false">V22</f>
        <v>44382</v>
      </c>
      <c r="AD22" s="97" t="n">
        <v>2.95830241481754</v>
      </c>
      <c r="AE22" s="53" t="n">
        <f aca="false">(Z23-Z22)/(AC23-AC22)</f>
        <v>2.77777777777739</v>
      </c>
      <c r="AG22" s="98" t="n">
        <f aca="false">AC22</f>
        <v>44382</v>
      </c>
      <c r="AH22" s="53" t="n">
        <f aca="false">AE22</f>
        <v>2.77777777777739</v>
      </c>
      <c r="AI22" s="81"/>
      <c r="AJ22" s="103" t="n">
        <v>44138</v>
      </c>
      <c r="AK22" s="54" t="n">
        <f aca="true">FORECAST($AJ22,OFFSET(AH$3,MATCH($AJ22,$AG$3:$AG$153,1)-1,0,2),OFFSET($AG$3,MATCH($AJ22,$AG$3:$AG$153,1)-1,0,2))</f>
        <v>0.0469582972265838</v>
      </c>
      <c r="AL22" s="54" t="n">
        <f aca="false">AK22+AL21</f>
        <v>0.847074126421176</v>
      </c>
      <c r="AM22" s="55" t="n">
        <f aca="false">AL22*100/AL$367</f>
        <v>0.788411214957115</v>
      </c>
      <c r="AN22" s="82"/>
      <c r="AO22" s="81"/>
      <c r="AP22" s="98" t="n">
        <f aca="false">Q61</f>
        <v>44372</v>
      </c>
      <c r="AQ22" s="96" t="n">
        <v>34091.0251767553</v>
      </c>
      <c r="AR22" s="100" t="n">
        <f aca="false">AQ22-AQ21</f>
        <v>105.277994340198</v>
      </c>
      <c r="AS22" s="100" t="n">
        <f aca="false">(AR22/2)+(AR21/2)+AS21</f>
        <v>2000.2818924635</v>
      </c>
      <c r="AT22" s="102" t="n">
        <f aca="false">AS22*100/$AS$48</f>
        <v>42.2222222222226</v>
      </c>
      <c r="AU22" s="102" t="n">
        <f aca="false">AV22*100/$AV$48</f>
        <v>73.7837837837838</v>
      </c>
      <c r="AV22" s="100" t="n">
        <f aca="false">AW22-AW$3</f>
        <v>273</v>
      </c>
      <c r="AW22" s="98" t="n">
        <f aca="false">AP22</f>
        <v>44372</v>
      </c>
      <c r="AX22" s="97" t="n">
        <v>2.87451690300529</v>
      </c>
      <c r="AY22" s="53" t="n">
        <f aca="false">(AT23-AT22)/(AW23-AW22)</f>
        <v>1.11111111111127</v>
      </c>
      <c r="BA22" s="98" t="n">
        <f aca="false">AW22</f>
        <v>44372</v>
      </c>
      <c r="BB22" s="53" t="n">
        <f aca="false">AY22</f>
        <v>1.11111111111127</v>
      </c>
      <c r="BC22" s="81"/>
      <c r="BD22" s="103" t="n">
        <v>44138</v>
      </c>
      <c r="BE22" s="54" t="n">
        <f aca="true">FORECAST(BD22,OFFSET(BB$3,MATCH(BD22,BA$3:BA$153,1)-1,0,2),OFFSET(BA$3,MATCH(BD22,BA$3:BA$153,1)-1,0,2))</f>
        <v>0.0290199182165912</v>
      </c>
      <c r="BF22" s="54" t="n">
        <f aca="false">BE22+BF21</f>
        <v>0.628952798851218</v>
      </c>
      <c r="BG22" s="55" t="n">
        <f aca="false">BF22*100/BF$367</f>
        <v>0.570649605040411</v>
      </c>
      <c r="BH22" s="82"/>
      <c r="BI22" s="81"/>
      <c r="BJ22" s="98" t="n">
        <f aca="false">R106</f>
        <v>44346</v>
      </c>
      <c r="BK22" s="96" t="n">
        <f aca="false">M106</f>
        <v>38096.8043326278</v>
      </c>
      <c r="BL22" s="100" t="n">
        <f aca="false">BK22-BK21</f>
        <v>64.6262949269949</v>
      </c>
      <c r="BM22" s="100" t="n">
        <f aca="false">(BL22/2)+(BL21/2)+BM21</f>
        <v>1288.87715273441</v>
      </c>
      <c r="BN22" s="102" t="n">
        <f aca="false">BM22*100/$BM$58</f>
        <v>35.7408820091042</v>
      </c>
      <c r="BO22" s="102" t="n">
        <f aca="false">BP22*100/$BP$58</f>
        <v>65.4054054054054</v>
      </c>
      <c r="BP22" s="100" t="n">
        <f aca="false">BQ22-BQ$3</f>
        <v>242</v>
      </c>
      <c r="BQ22" s="98" t="n">
        <f aca="false">BJ22</f>
        <v>44346</v>
      </c>
      <c r="BR22" s="97" t="n">
        <f aca="false">S106</f>
        <v>3.21807408847583</v>
      </c>
      <c r="BS22" s="53" t="n">
        <f aca="false">(BN23-BN22)/(BQ23-BQ22)</f>
        <v>0.597367710535975</v>
      </c>
      <c r="BU22" s="98" t="n">
        <f aca="false">BQ22</f>
        <v>44346</v>
      </c>
      <c r="BV22" s="53" t="n">
        <f aca="false">BS22</f>
        <v>0.597367710535975</v>
      </c>
      <c r="BW22" s="81"/>
      <c r="BX22" s="103" t="n">
        <v>44138</v>
      </c>
      <c r="BY22" s="54" t="n">
        <f aca="true">FORECAST(BX22,OFFSET(BV$3,MATCH(BX22,BU$3:BU$153,1)-1,0,2),OFFSET(BU$3,MATCH(BX22,BU$3:BU$153,1)-1,0,2))</f>
        <v>0.0642881440863033</v>
      </c>
      <c r="BZ22" s="54" t="n">
        <f aca="false">BY22+BZ21</f>
        <v>1.53080805025977</v>
      </c>
      <c r="CA22" s="55" t="n">
        <f aca="false">BZ22*100/BZ$367</f>
        <v>1.51354250314743</v>
      </c>
      <c r="CB22" s="82"/>
      <c r="CC22" s="83"/>
      <c r="CQ22" s="110" t="n">
        <v>44138</v>
      </c>
      <c r="CR22" s="58" t="n">
        <f aca="true">FORECAST(CQ22,OFFSET(CO$3,MATCH(CQ22,CN$3:CN$153,1)-1,0,2),OFFSET(CN$3,MATCH(CQ22,CN$3:CN$153,1)-1,0,2))</f>
        <v>0.108839657505958</v>
      </c>
      <c r="CS22" s="58" t="n">
        <f aca="false">CR22+CS21</f>
        <v>2.07081230291902</v>
      </c>
      <c r="CT22" s="60" t="n">
        <f aca="false">CS22*100/CS$367</f>
        <v>2.08023461355602</v>
      </c>
      <c r="CU22" s="82"/>
      <c r="CV22" s="83"/>
      <c r="DJ22" s="110" t="n">
        <v>44138</v>
      </c>
      <c r="DK22" s="58" t="n">
        <f aca="true">FORECAST(DJ22,OFFSET(DH$3,MATCH(DJ22,DG$3:DG$153,1)-1,0,2),OFFSET(DG$3,MATCH(DJ22,DG$3:DG$153,1)-1,0,2))</f>
        <v>0.111572375115789</v>
      </c>
      <c r="DL22" s="58" t="n">
        <f aca="false">DK22+DL21</f>
        <v>2.12178593821984</v>
      </c>
      <c r="DM22" s="60" t="n">
        <f aca="false">DL22*100/DL$367</f>
        <v>1.53799057736239</v>
      </c>
      <c r="DO22" s="83"/>
      <c r="EC22" s="110" t="n">
        <v>44138</v>
      </c>
      <c r="ED22" s="58" t="n">
        <f aca="true">FORECAST(EC22,OFFSET(EA$3,MATCH(EC22,DZ$3:DZ$153,1)-1,0,2),OFFSET(DZ$3,MATCH(EC22,DZ$3:DZ$153,1)-1,0,2))</f>
        <v>0.139851502711037</v>
      </c>
      <c r="EE22" s="58" t="n">
        <f aca="false">ED22+EE21</f>
        <v>2.60732008461836</v>
      </c>
      <c r="EF22" s="60" t="n">
        <f aca="false">EE22*100/EE$367</f>
        <v>2.36725461471156</v>
      </c>
      <c r="EH22" s="86"/>
      <c r="ET22" s="125"/>
      <c r="EV22" s="115" t="n">
        <v>44138</v>
      </c>
      <c r="EW22" s="63" t="n">
        <f aca="true">FORECAST(EV22,OFFSET(ET$3,MATCH(EV22,ES$3:ES$153,1)-1,0,2),OFFSET(ES$3,MATCH(EV22,ES$3:ES$153,1)-1,0,2))</f>
        <v>0.0835934444439254</v>
      </c>
      <c r="EX22" s="63" t="n">
        <f aca="false">EW22+EX21</f>
        <v>3.02083212316094</v>
      </c>
      <c r="EY22" s="67" t="n">
        <f aca="false">EX22*100/EX$367</f>
        <v>2.68946586348303</v>
      </c>
      <c r="FA22" s="86"/>
      <c r="FM22" s="125"/>
      <c r="FO22" s="115" t="n">
        <v>44138</v>
      </c>
      <c r="FP22" s="63" t="n">
        <f aca="true">FORECAST(FO22,OFFSET(FM$3,MATCH(FO22,FL$3:FL$153,1)-1,0,2),OFFSET(FL$3,MATCH(FO22,FL$3:FL$153,1)-1,0,2))</f>
        <v>0.0879075788057697</v>
      </c>
      <c r="FQ22" s="63" t="n">
        <f aca="false">FP22+FQ21</f>
        <v>1.71578307615996</v>
      </c>
      <c r="FR22" s="67" t="n">
        <f aca="false">FQ22*100/FQ$367</f>
        <v>1.70213095854136</v>
      </c>
      <c r="FT22" s="88"/>
      <c r="GF22" s="126"/>
      <c r="GH22" s="119" t="n">
        <v>44138</v>
      </c>
      <c r="GI22" s="69" t="n">
        <f aca="true">FORECAST(GH22,OFFSET(GF$3,MATCH(GH22,GE$3:GE$153,1)-1,0,2),OFFSET(GE$3,MATCH(GH22,GE$3:GE$153,1)-1,0,2))</f>
        <v>0.0829328544614592</v>
      </c>
      <c r="GJ22" s="69" t="n">
        <f aca="false">GI22+GJ21</f>
        <v>1.57271513105014</v>
      </c>
      <c r="GK22" s="73" t="n">
        <f aca="false">GJ22*100/GJ$367</f>
        <v>1.22402637844513</v>
      </c>
      <c r="GM22" s="88"/>
      <c r="GY22" s="126"/>
      <c r="HA22" s="119" t="n">
        <v>44138</v>
      </c>
      <c r="HB22" s="69" t="n">
        <f aca="true">FORECAST(HA22,OFFSET(GY$3,MATCH(HA22,GX$3:GX$153,1)-1,0,2),OFFSET(GX$3,MATCH(HA22,GX$3:GX$153,1)-1,0,2))</f>
        <v>0.11688978096266</v>
      </c>
      <c r="HC22" s="69" t="n">
        <f aca="false">HB22+HC21</f>
        <v>3.30200998259454</v>
      </c>
      <c r="HD22" s="73" t="n">
        <f aca="false">HC22*100/HC$367</f>
        <v>2.60758981831914</v>
      </c>
      <c r="HF22" s="88"/>
      <c r="HR22" s="126"/>
      <c r="HT22" s="119" t="n">
        <v>44138</v>
      </c>
      <c r="HU22" s="69" t="n">
        <f aca="true">FORECAST(HT22,OFFSET(HR$3,MATCH(HT22,HQ$3:HQ$153,1)-1,0,2),OFFSET(HQ$3,MATCH(HT22,HQ$3:HQ$153,1)-1,0,2))</f>
        <v>0.137937048653796</v>
      </c>
      <c r="HV22" s="69" t="n">
        <f aca="false">HU22+HV21</f>
        <v>2.74345541355875</v>
      </c>
      <c r="HW22" s="73" t="n">
        <f aca="false">HV22*100/HV$367</f>
        <v>2.77250391351083</v>
      </c>
    </row>
    <row r="23" customFormat="false" ht="15" hidden="false" customHeight="false" outlineLevel="0" collapsed="false">
      <c r="A23" s="42" t="n">
        <v>44635</v>
      </c>
      <c r="B23" s="43" t="n">
        <v>0.6194426</v>
      </c>
      <c r="C23" s="44" t="n">
        <f aca="false">(20.6+4.34*($E$1-0.27)-B23)/4.34</f>
        <v>4.43381506912442</v>
      </c>
      <c r="E23" s="42" t="n">
        <v>44048</v>
      </c>
      <c r="F23" s="46" t="n">
        <f aca="true">FORECAST($E23,OFFSET(C$3,MATCH($E23,$A$3:$A$33,1)-1,0,2),OFFSET($A$3,MATCH($E23,$A$3:$A$33,1)-1,0,2))</f>
        <v>3.06402578415341</v>
      </c>
      <c r="H23" s="95" t="n">
        <v>44139</v>
      </c>
      <c r="M23" s="96" t="n">
        <v>29438.5552185697</v>
      </c>
      <c r="N23" s="81" t="n">
        <v>95</v>
      </c>
      <c r="O23" s="97" t="n">
        <v>2.87474085266273</v>
      </c>
      <c r="P23" s="98" t="n">
        <v>44378</v>
      </c>
      <c r="Q23" s="98"/>
      <c r="R23" s="98"/>
      <c r="S23" s="97" t="n">
        <v>2.99733738653172</v>
      </c>
      <c r="T23" s="81"/>
      <c r="U23" s="81"/>
      <c r="V23" s="98" t="n">
        <f aca="false">P26</f>
        <v>44383</v>
      </c>
      <c r="W23" s="96" t="n">
        <v>29857.3217552627</v>
      </c>
      <c r="X23" s="100" t="n">
        <f aca="false">W23-W22</f>
        <v>139.5888455643</v>
      </c>
      <c r="Y23" s="100" t="n">
        <f aca="false">(X23/2)+(X22/2)+Y22</f>
        <v>2791.7769112864</v>
      </c>
      <c r="Z23" s="102" t="n">
        <f aca="false">Y23*100/$Y$39</f>
        <v>55.5555555555558</v>
      </c>
      <c r="AA23" s="102" t="n">
        <f aca="false">AB23*100/$AB$39</f>
        <v>77.4323220413219</v>
      </c>
      <c r="AB23" s="100" t="n">
        <f aca="false">AC23-AC$3</f>
        <v>277.920400000003</v>
      </c>
      <c r="AC23" s="98" t="n">
        <f aca="false">V23</f>
        <v>44383</v>
      </c>
      <c r="AD23" s="97" t="n">
        <v>2.98480430209901</v>
      </c>
      <c r="AE23" s="53" t="n">
        <f aca="false">(Z24-Z23)/(AC24-AC23)</f>
        <v>2.77777777777739</v>
      </c>
      <c r="AG23" s="98" t="n">
        <f aca="false">AC23</f>
        <v>44383</v>
      </c>
      <c r="AH23" s="53" t="n">
        <f aca="false">AE23</f>
        <v>2.77777777777739</v>
      </c>
      <c r="AI23" s="81"/>
      <c r="AJ23" s="103" t="n">
        <v>44139</v>
      </c>
      <c r="AK23" s="54" t="n">
        <f aca="true">FORECAST($AJ23,OFFSET(AH$3,MATCH($AJ23,$AG$3:$AG$153,1)-1,0,2),OFFSET($AG$3,MATCH($AJ23,$AG$3:$AG$153,1)-1,0,2))</f>
        <v>0.0474429910061127</v>
      </c>
      <c r="AL23" s="54" t="n">
        <f aca="false">AK23+AL22</f>
        <v>0.894517117427288</v>
      </c>
      <c r="AM23" s="55" t="n">
        <f aca="false">AL23*100/AL$367</f>
        <v>0.832568609231876</v>
      </c>
      <c r="AN23" s="82"/>
      <c r="AO23" s="81"/>
      <c r="AP23" s="98" t="n">
        <f aca="false">Q62</f>
        <v>44374</v>
      </c>
      <c r="AQ23" s="96" t="n">
        <v>34196.3031710955</v>
      </c>
      <c r="AR23" s="100" t="n">
        <f aca="false">AQ23-AQ22</f>
        <v>105.277994340198</v>
      </c>
      <c r="AS23" s="100" t="n">
        <f aca="false">(AR23/2)+(AR22/2)+AS22</f>
        <v>2105.5598868037</v>
      </c>
      <c r="AT23" s="102" t="n">
        <f aca="false">AS23*100/$AS$48</f>
        <v>44.4444444444451</v>
      </c>
      <c r="AU23" s="102" t="n">
        <f aca="false">AV23*100/$AV$48</f>
        <v>74.3243243243243</v>
      </c>
      <c r="AV23" s="100" t="n">
        <f aca="false">AW23-AW$3</f>
        <v>275</v>
      </c>
      <c r="AW23" s="98" t="n">
        <f aca="false">AP23</f>
        <v>44374</v>
      </c>
      <c r="AX23" s="97" t="n">
        <v>3.06867068808732</v>
      </c>
      <c r="AY23" s="53" t="n">
        <f aca="false">(AT24-AT23)/(AW24-AW23)</f>
        <v>1.11111111111077</v>
      </c>
      <c r="BA23" s="98" t="n">
        <f aca="false">AW23</f>
        <v>44374</v>
      </c>
      <c r="BB23" s="53" t="n">
        <f aca="false">AY23</f>
        <v>1.11111111111077</v>
      </c>
      <c r="BC23" s="81"/>
      <c r="BD23" s="103" t="n">
        <v>44139</v>
      </c>
      <c r="BE23" s="54" t="n">
        <f aca="true">FORECAST(BD23,OFFSET(BB$3,MATCH(BD23,BA$3:BA$153,1)-1,0,2),OFFSET(BA$3,MATCH(BD23,BA$3:BA$153,1)-1,0,2))</f>
        <v>0.0287643685612259</v>
      </c>
      <c r="BF23" s="54" t="n">
        <f aca="false">BE23+BF22</f>
        <v>0.657717167412444</v>
      </c>
      <c r="BG23" s="55" t="n">
        <f aca="false">BF23*100/BF$367</f>
        <v>0.59674755005104</v>
      </c>
      <c r="BH23" s="82"/>
      <c r="BI23" s="81"/>
      <c r="BJ23" s="98" t="n">
        <f aca="false">R107</f>
        <v>44349</v>
      </c>
      <c r="BK23" s="96" t="n">
        <f aca="false">M107</f>
        <v>38161.4306275549</v>
      </c>
      <c r="BL23" s="100" t="n">
        <f aca="false">BK23-BK22</f>
        <v>64.626294927104</v>
      </c>
      <c r="BM23" s="100" t="n">
        <f aca="false">(BL23/2)+(BL22/2)+BM22</f>
        <v>1353.50344766146</v>
      </c>
      <c r="BN23" s="102" t="n">
        <f aca="false">BM23*100/$BM$58</f>
        <v>37.5329851407121</v>
      </c>
      <c r="BO23" s="102" t="n">
        <f aca="false">BP23*100/$BP$58</f>
        <v>66.2162162162162</v>
      </c>
      <c r="BP23" s="100" t="n">
        <f aca="false">BQ23-BQ$3</f>
        <v>245</v>
      </c>
      <c r="BQ23" s="98" t="n">
        <f aca="false">BJ23</f>
        <v>44349</v>
      </c>
      <c r="BR23" s="97" t="n">
        <f aca="false">S107</f>
        <v>3.14893085987584</v>
      </c>
      <c r="BS23" s="53" t="n">
        <f aca="false">(BN24-BN23)/(BQ24-BQ23)</f>
        <v>0.896051565804672</v>
      </c>
      <c r="BU23" s="98" t="n">
        <f aca="false">BQ23</f>
        <v>44349</v>
      </c>
      <c r="BV23" s="53" t="n">
        <f aca="false">BS23</f>
        <v>0.896051565804672</v>
      </c>
      <c r="BW23" s="81"/>
      <c r="BX23" s="103" t="n">
        <v>44139</v>
      </c>
      <c r="BY23" s="54" t="n">
        <f aca="true">FORECAST(BX23,OFFSET(BV$3,MATCH(BX23,BU$3:BU$153,1)-1,0,2),OFFSET(BU$3,MATCH(BX23,BU$3:BU$153,1)-1,0,2))</f>
        <v>0.0665638306026326</v>
      </c>
      <c r="BZ23" s="54" t="n">
        <f aca="false">BY23+BZ22</f>
        <v>1.5973718808624</v>
      </c>
      <c r="CA23" s="55" t="n">
        <f aca="false">BZ23*100/BZ$367</f>
        <v>1.57935557930175</v>
      </c>
      <c r="CB23" s="82"/>
      <c r="CC23" s="83"/>
      <c r="CQ23" s="110" t="n">
        <v>44139</v>
      </c>
      <c r="CR23" s="58" t="n">
        <f aca="true">FORECAST(CQ23,OFFSET(CO$3,MATCH(CQ23,CN$3:CN$153,1)-1,0,2),OFFSET(CN$3,MATCH(CQ23,CN$3:CN$153,1)-1,0,2))</f>
        <v>0.109397451438591</v>
      </c>
      <c r="CS23" s="58" t="n">
        <f aca="false">CR23+CS22</f>
        <v>2.18020975435761</v>
      </c>
      <c r="CT23" s="60" t="n">
        <f aca="false">CS23*100/CS$367</f>
        <v>2.19012982945588</v>
      </c>
      <c r="CU23" s="82"/>
      <c r="CV23" s="83"/>
      <c r="DJ23" s="110" t="n">
        <v>44139</v>
      </c>
      <c r="DK23" s="58" t="n">
        <f aca="true">FORECAST(DJ23,OFFSET(DH$3,MATCH(DJ23,DG$3:DG$153,1)-1,0,2),OFFSET(DG$3,MATCH(DJ23,DG$3:DG$153,1)-1,0,2))</f>
        <v>0.11214954124261</v>
      </c>
      <c r="DL23" s="58" t="n">
        <f aca="false">DK23+DL22</f>
        <v>2.23393547946245</v>
      </c>
      <c r="DM23" s="60" t="n">
        <f aca="false">DL23*100/DL$367</f>
        <v>1.61928291443545</v>
      </c>
      <c r="DO23" s="83"/>
      <c r="EC23" s="110" t="n">
        <v>44139</v>
      </c>
      <c r="ED23" s="58" t="n">
        <f aca="true">FORECAST(EC23,OFFSET(EA$3,MATCH(EC23,DZ$3:DZ$153,1)-1,0,2),OFFSET(DZ$3,MATCH(EC23,DZ$3:DZ$153,1)-1,0,2))</f>
        <v>0.14084997623526</v>
      </c>
      <c r="EE23" s="58" t="n">
        <f aca="false">ED23+EE22</f>
        <v>2.74817006085362</v>
      </c>
      <c r="EF23" s="60" t="n">
        <f aca="false">EE23*100/EE$367</f>
        <v>2.4951360199107</v>
      </c>
      <c r="EH23" s="86"/>
      <c r="EV23" s="115" t="n">
        <v>44139</v>
      </c>
      <c r="EW23" s="63" t="n">
        <f aca="true">FORECAST(EV23,OFFSET(ET$3,MATCH(EV23,ES$3:ES$153,1)-1,0,2),OFFSET(ES$3,MATCH(EV23,ES$3:ES$153,1)-1,0,2))</f>
        <v>0.0838395077708157</v>
      </c>
      <c r="EX23" s="63" t="n">
        <f aca="false">EW23+EX22</f>
        <v>3.10467163093175</v>
      </c>
      <c r="EY23" s="67" t="n">
        <f aca="false">EX23*100/EX$367</f>
        <v>2.76410870524574</v>
      </c>
      <c r="FA23" s="86"/>
      <c r="FO23" s="115" t="n">
        <v>44139</v>
      </c>
      <c r="FP23" s="63" t="n">
        <f aca="true">FORECAST(FO23,OFFSET(FM$3,MATCH(FO23,FL$3:FL$153,1)-1,0,2),OFFSET(FL$3,MATCH(FO23,FL$3:FL$153,1)-1,0,2))</f>
        <v>0.0881305709107983</v>
      </c>
      <c r="FQ23" s="63" t="n">
        <f aca="false">FP23+FQ22</f>
        <v>1.80391364707076</v>
      </c>
      <c r="FR23" s="67" t="n">
        <f aca="false">FQ23*100/FQ$367</f>
        <v>1.78956029341797</v>
      </c>
      <c r="FT23" s="88"/>
      <c r="GH23" s="119" t="n">
        <v>44139</v>
      </c>
      <c r="GI23" s="69" t="n">
        <f aca="true">FORECAST(GH23,OFFSET(GF$3,MATCH(GH23,GE$3:GE$153,1)-1,0,2),OFFSET(GE$3,MATCH(GH23,GE$3:GE$153,1)-1,0,2))</f>
        <v>0.0833851805571384</v>
      </c>
      <c r="GJ23" s="69" t="n">
        <f aca="false">GI23+GJ22</f>
        <v>1.65610031160727</v>
      </c>
      <c r="GK23" s="73" t="n">
        <f aca="false">GJ23*100/GJ$367</f>
        <v>1.28892412029186</v>
      </c>
      <c r="GM23" s="88"/>
      <c r="HA23" s="119" t="n">
        <v>44139</v>
      </c>
      <c r="HB23" s="69" t="n">
        <f aca="true">FORECAST(HA23,OFFSET(GY$3,MATCH(HA23,GX$3:GX$153,1)-1,0,2),OFFSET(GX$3,MATCH(HA23,GX$3:GX$153,1)-1,0,2))</f>
        <v>0.111814968524021</v>
      </c>
      <c r="HC23" s="69" t="n">
        <f aca="false">HB23+HC22</f>
        <v>3.41382495111856</v>
      </c>
      <c r="HD23" s="73" t="n">
        <f aca="false">HC23*100/HC$367</f>
        <v>2.69588984617969</v>
      </c>
      <c r="HF23" s="88"/>
      <c r="HT23" s="119" t="n">
        <v>44139</v>
      </c>
      <c r="HU23" s="69" t="n">
        <f aca="true">FORECAST(HT23,OFFSET(HR$3,MATCH(HT23,HQ$3:HQ$153,1)-1,0,2),OFFSET(HQ$3,MATCH(HT23,HQ$3:HQ$153,1)-1,0,2))</f>
        <v>0.138017498967044</v>
      </c>
      <c r="HV23" s="69" t="n">
        <f aca="false">HU23+HV22</f>
        <v>2.88147291252579</v>
      </c>
      <c r="HW23" s="73" t="n">
        <f aca="false">HV23*100/HV$367</f>
        <v>2.91198278170309</v>
      </c>
    </row>
    <row r="24" customFormat="false" ht="15" hidden="false" customHeight="false" outlineLevel="0" collapsed="false">
      <c r="A24" s="42" t="n">
        <v>44666</v>
      </c>
      <c r="B24" s="43" t="n">
        <v>0.7587841</v>
      </c>
      <c r="C24" s="44" t="n">
        <f aca="false">(20.6+4.34*($E$1-0.27)-B24)/4.34</f>
        <v>4.40170873271889</v>
      </c>
      <c r="E24" s="42" t="n">
        <v>44049</v>
      </c>
      <c r="F24" s="46" t="n">
        <f aca="true">FORECAST($E24,OFFSET(C$3,MATCH($E24,$A$3:$A$33,1)-1,0,2),OFFSET($A$3,MATCH($E24,$A$3:$A$33,1)-1,0,2))</f>
        <v>3.05519007209752</v>
      </c>
      <c r="H24" s="95" t="n">
        <v>44140</v>
      </c>
      <c r="M24" s="96" t="n">
        <v>29578.1440641341</v>
      </c>
      <c r="N24" s="81" t="n">
        <v>96</v>
      </c>
      <c r="O24" s="97" t="n">
        <v>2.88818248071712</v>
      </c>
      <c r="P24" s="98" t="n">
        <v>44380</v>
      </c>
      <c r="Q24" s="98"/>
      <c r="R24" s="98"/>
      <c r="S24" s="97" t="n">
        <v>3.00383986800412</v>
      </c>
      <c r="T24" s="81"/>
      <c r="U24" s="81"/>
      <c r="V24" s="98" t="n">
        <f aca="false">P27</f>
        <v>44384</v>
      </c>
      <c r="W24" s="96" t="n">
        <v>29996.910600827</v>
      </c>
      <c r="X24" s="100" t="n">
        <f aca="false">W24-W23</f>
        <v>139.5888455643</v>
      </c>
      <c r="Y24" s="100" t="n">
        <f aca="false">(X24/2)+(X23/2)+Y23</f>
        <v>2931.3657568507</v>
      </c>
      <c r="Z24" s="102" t="n">
        <f aca="false">Y24*100/$Y$39</f>
        <v>58.3333333333332</v>
      </c>
      <c r="AA24" s="102" t="n">
        <f aca="false">AB24*100/$AB$39</f>
        <v>77.7109353494537</v>
      </c>
      <c r="AB24" s="100" t="n">
        <f aca="false">AC24-AC$3</f>
        <v>278.920400000003</v>
      </c>
      <c r="AC24" s="98" t="n">
        <f aca="false">V24</f>
        <v>44384</v>
      </c>
      <c r="AD24" s="97" t="n">
        <v>3.02545141386146</v>
      </c>
      <c r="AE24" s="53" t="n">
        <f aca="false">(Z25-Z24)/(AC25-AC24)</f>
        <v>2.77777777777739</v>
      </c>
      <c r="AG24" s="98" t="n">
        <f aca="false">AC24</f>
        <v>44384</v>
      </c>
      <c r="AH24" s="53" t="n">
        <f aca="false">AE24</f>
        <v>2.77777777777739</v>
      </c>
      <c r="AI24" s="81"/>
      <c r="AJ24" s="103" t="n">
        <v>44140</v>
      </c>
      <c r="AK24" s="54" t="n">
        <f aca="true">FORECAST($AJ24,OFFSET(AH$3,MATCH($AJ24,$AG$3:$AG$153,1)-1,0,2),OFFSET($AG$3,MATCH($AJ24,$AG$3:$AG$153,1)-1,0,2))</f>
        <v>0.0479276847856416</v>
      </c>
      <c r="AL24" s="54" t="n">
        <f aca="false">AK24+AL23</f>
        <v>0.94244480221293</v>
      </c>
      <c r="AM24" s="55" t="n">
        <f aca="false">AL24*100/AL$367</f>
        <v>0.8771771305092</v>
      </c>
      <c r="AN24" s="82"/>
      <c r="AO24" s="81"/>
      <c r="AP24" s="98" t="n">
        <f aca="false">Q63</f>
        <v>44376</v>
      </c>
      <c r="AQ24" s="96" t="n">
        <v>34301.5811654356</v>
      </c>
      <c r="AR24" s="100" t="n">
        <f aca="false">AQ24-AQ23</f>
        <v>105.277994340104</v>
      </c>
      <c r="AS24" s="100" t="n">
        <f aca="false">(AR24/2)+(AR23/2)+AS23</f>
        <v>2210.83788114385</v>
      </c>
      <c r="AT24" s="102" t="n">
        <f aca="false">AS24*100/$AS$48</f>
        <v>46.6666666666667</v>
      </c>
      <c r="AU24" s="102" t="n">
        <f aca="false">AV24*100/$AV$48</f>
        <v>74.8648648648649</v>
      </c>
      <c r="AV24" s="100" t="n">
        <f aca="false">AW24-AW$3</f>
        <v>277</v>
      </c>
      <c r="AW24" s="98" t="n">
        <f aca="false">AP24</f>
        <v>44376</v>
      </c>
      <c r="AX24" s="97" t="n">
        <v>2.85682793423512</v>
      </c>
      <c r="AY24" s="53" t="n">
        <f aca="false">(AT25-AT24)/(AW25-AW24)</f>
        <v>2.22222222222154</v>
      </c>
      <c r="BA24" s="98" t="n">
        <f aca="false">AW24</f>
        <v>44376</v>
      </c>
      <c r="BB24" s="53" t="n">
        <f aca="false">AY24</f>
        <v>2.22222222222154</v>
      </c>
      <c r="BC24" s="81"/>
      <c r="BD24" s="103" t="n">
        <v>44140</v>
      </c>
      <c r="BE24" s="54" t="n">
        <f aca="true">FORECAST(BD24,OFFSET(BB$3,MATCH(BD24,BA$3:BA$153,1)-1,0,2),OFFSET(BA$3,MATCH(BD24,BA$3:BA$153,1)-1,0,2))</f>
        <v>0.0285088189058607</v>
      </c>
      <c r="BF24" s="54" t="n">
        <f aca="false">BE24+BF23</f>
        <v>0.686225986318305</v>
      </c>
      <c r="BG24" s="55" t="n">
        <f aca="false">BF24*100/BF$367</f>
        <v>0.622613634562489</v>
      </c>
      <c r="BH24" s="82"/>
      <c r="BI24" s="81"/>
      <c r="BJ24" s="98" t="n">
        <f aca="false">R108</f>
        <v>44351</v>
      </c>
      <c r="BK24" s="96" t="n">
        <f aca="false">M108</f>
        <v>38226.056922482</v>
      </c>
      <c r="BL24" s="100" t="n">
        <f aca="false">BK24-BK23</f>
        <v>64.6262949270968</v>
      </c>
      <c r="BM24" s="100" t="n">
        <f aca="false">(BL24/2)+(BL23/2)+BM23</f>
        <v>1418.12974258856</v>
      </c>
      <c r="BN24" s="102" t="n">
        <f aca="false">BM24*100/$BM$58</f>
        <v>39.3250882723214</v>
      </c>
      <c r="BO24" s="102" t="n">
        <f aca="false">BP24*100/$BP$58</f>
        <v>66.7567567567568</v>
      </c>
      <c r="BP24" s="100" t="n">
        <f aca="false">BQ24-BQ$3</f>
        <v>247</v>
      </c>
      <c r="BQ24" s="98" t="n">
        <f aca="false">BJ24</f>
        <v>44351</v>
      </c>
      <c r="BR24" s="97" t="n">
        <f aca="false">S108</f>
        <v>3.09444559867745</v>
      </c>
      <c r="BS24" s="53" t="n">
        <f aca="false">(BN25-BN24)/(BQ25-BQ24)</f>
        <v>0.896051565804672</v>
      </c>
      <c r="BU24" s="98" t="n">
        <f aca="false">BQ24</f>
        <v>44351</v>
      </c>
      <c r="BV24" s="53" t="n">
        <f aca="false">BS24</f>
        <v>0.896051565804672</v>
      </c>
      <c r="BW24" s="81"/>
      <c r="BX24" s="103" t="n">
        <v>44140</v>
      </c>
      <c r="BY24" s="54" t="n">
        <f aca="true">FORECAST(BX24,OFFSET(BV$3,MATCH(BX24,BU$3:BU$153,1)-1,0,2),OFFSET(BU$3,MATCH(BX24,BU$3:BU$153,1)-1,0,2))</f>
        <v>0.0688395171189619</v>
      </c>
      <c r="BZ24" s="54" t="n">
        <f aca="false">BY24+BZ23</f>
        <v>1.66621139798136</v>
      </c>
      <c r="CA24" s="55" t="n">
        <f aca="false">BZ24*100/BZ$367</f>
        <v>1.64741867515365</v>
      </c>
      <c r="CB24" s="82"/>
      <c r="CC24" s="83"/>
      <c r="CQ24" s="110" t="n">
        <v>44140</v>
      </c>
      <c r="CR24" s="58" t="n">
        <f aca="true">FORECAST(CQ24,OFFSET(CO$3,MATCH(CQ24,CN$3:CN$153,1)-1,0,2),OFFSET(CN$3,MATCH(CQ24,CN$3:CN$153,1)-1,0,2))</f>
        <v>0.109955245371223</v>
      </c>
      <c r="CS24" s="58" t="n">
        <f aca="false">CR24+CS23</f>
        <v>2.29016499972883</v>
      </c>
      <c r="CT24" s="60" t="n">
        <f aca="false">CS24*100/CS$367</f>
        <v>2.30058537728165</v>
      </c>
      <c r="CU24" s="82"/>
      <c r="CV24" s="83"/>
      <c r="DJ24" s="110" t="n">
        <v>44140</v>
      </c>
      <c r="DK24" s="58" t="n">
        <f aca="true">FORECAST(DJ24,OFFSET(DH$3,MATCH(DJ24,DG$3:DG$153,1)-1,0,2),OFFSET(DG$3,MATCH(DJ24,DG$3:DG$153,1)-1,0,2))</f>
        <v>0.112726707369431</v>
      </c>
      <c r="DL24" s="58" t="n">
        <f aca="false">DK24+DL23</f>
        <v>2.34666218683188</v>
      </c>
      <c r="DM24" s="60" t="n">
        <f aca="false">DL24*100/DL$367</f>
        <v>1.70099361419469</v>
      </c>
      <c r="DO24" s="83"/>
      <c r="EC24" s="110" t="n">
        <v>44140</v>
      </c>
      <c r="ED24" s="58" t="n">
        <f aca="true">FORECAST(EC24,OFFSET(EA$3,MATCH(EC24,DZ$3:DZ$153,1)-1,0,2),OFFSET(DZ$3,MATCH(EC24,DZ$3:DZ$153,1)-1,0,2))</f>
        <v>0.141848449759483</v>
      </c>
      <c r="EE24" s="58" t="n">
        <f aca="false">ED24+EE23</f>
        <v>2.8900185106131</v>
      </c>
      <c r="EF24" s="60" t="n">
        <f aca="false">EE24*100/EE$367</f>
        <v>2.62392396553493</v>
      </c>
      <c r="EH24" s="86"/>
      <c r="EV24" s="115" t="n">
        <v>44140</v>
      </c>
      <c r="EW24" s="63" t="n">
        <f aca="true">FORECAST(EV24,OFFSET(ET$3,MATCH(EV24,ES$3:ES$153,1)-1,0,2),OFFSET(ES$3,MATCH(EV24,ES$3:ES$153,1)-1,0,2))</f>
        <v>0.0840855710977061</v>
      </c>
      <c r="EX24" s="63" t="n">
        <f aca="false">EW24+EX23</f>
        <v>3.18875720202946</v>
      </c>
      <c r="EY24" s="67" t="n">
        <f aca="false">EX24*100/EX$367</f>
        <v>2.83897061873802</v>
      </c>
      <c r="FA24" s="86"/>
      <c r="FO24" s="115" t="n">
        <v>44140</v>
      </c>
      <c r="FP24" s="63" t="n">
        <f aca="true">FORECAST(FO24,OFFSET(FM$3,MATCH(FO24,FL$3:FL$153,1)-1,0,2),OFFSET(FL$3,MATCH(FO24,FL$3:FL$153,1)-1,0,2))</f>
        <v>0.0883535630158268</v>
      </c>
      <c r="FQ24" s="63" t="n">
        <f aca="false">FP24+FQ23</f>
        <v>1.89226721008659</v>
      </c>
      <c r="FR24" s="67" t="n">
        <f aca="false">FQ24*100/FQ$367</f>
        <v>1.87721084609928</v>
      </c>
      <c r="FT24" s="88"/>
      <c r="GH24" s="119" t="n">
        <v>44140</v>
      </c>
      <c r="GI24" s="69" t="n">
        <f aca="true">FORECAST(GH24,OFFSET(GF$3,MATCH(GH24,GE$3:GE$153,1)-1,0,2),OFFSET(GE$3,MATCH(GH24,GE$3:GE$153,1)-1,0,2))</f>
        <v>0.0838375066528176</v>
      </c>
      <c r="GJ24" s="69" t="n">
        <f aca="false">GI24+GJ23</f>
        <v>1.73993781826009</v>
      </c>
      <c r="GK24" s="73" t="n">
        <f aca="false">GJ24*100/GJ$367</f>
        <v>1.35417390241712</v>
      </c>
      <c r="GM24" s="88"/>
      <c r="HA24" s="119" t="n">
        <v>44140</v>
      </c>
      <c r="HB24" s="69" t="n">
        <f aca="true">FORECAST(HA24,OFFSET(GY$3,MATCH(HA24,GX$3:GX$153,1)-1,0,2),OFFSET(GX$3,MATCH(HA24,GX$3:GX$153,1)-1,0,2))</f>
        <v>0.106740156085383</v>
      </c>
      <c r="HC24" s="69" t="n">
        <f aca="false">HB24+HC23</f>
        <v>3.52056510720394</v>
      </c>
      <c r="HD24" s="73" t="n">
        <f aca="false">HC24*100/HC$367</f>
        <v>2.7801823061302</v>
      </c>
      <c r="HF24" s="88"/>
      <c r="HT24" s="119" t="n">
        <v>44140</v>
      </c>
      <c r="HU24" s="69" t="n">
        <f aca="true">FORECAST(HT24,OFFSET(HR$3,MATCH(HT24,HQ$3:HQ$153,1)-1,0,2),OFFSET(HQ$3,MATCH(HT24,HQ$3:HQ$153,1)-1,0,2))</f>
        <v>0.138097949280292</v>
      </c>
      <c r="HV24" s="69" t="n">
        <f aca="false">HU24+HV23</f>
        <v>3.01957086180608</v>
      </c>
      <c r="HW24" s="73" t="n">
        <f aca="false">HV24*100/HV$367</f>
        <v>3.05154295203981</v>
      </c>
    </row>
    <row r="25" customFormat="false" ht="15" hidden="false" customHeight="false" outlineLevel="0" collapsed="false">
      <c r="A25" s="42" t="n">
        <v>44696</v>
      </c>
      <c r="B25" s="43" t="n">
        <v>1.7690879</v>
      </c>
      <c r="C25" s="44" t="n">
        <f aca="false">(20.6+4.34*($E$1-0.27)-B25)/4.34</f>
        <v>4.16891983870968</v>
      </c>
      <c r="E25" s="42" t="n">
        <v>44050</v>
      </c>
      <c r="F25" s="46" t="n">
        <f aca="true">FORECAST($E25,OFFSET(C$3,MATCH($E25,$A$3:$A$33,1)-1,0,2),OFFSET($A$3,MATCH($E25,$A$3:$A$33,1)-1,0,2))</f>
        <v>3.04635436004162</v>
      </c>
      <c r="H25" s="95" t="n">
        <v>44141</v>
      </c>
      <c r="M25" s="96" t="n">
        <v>29717.7329096984</v>
      </c>
      <c r="N25" s="81" t="n">
        <v>97</v>
      </c>
      <c r="O25" s="97" t="n">
        <v>2.87204823970625</v>
      </c>
      <c r="P25" s="98" t="n">
        <v>44382</v>
      </c>
      <c r="Q25" s="98"/>
      <c r="R25" s="98"/>
      <c r="S25" s="97" t="n">
        <v>2.95830241481754</v>
      </c>
      <c r="T25" s="81"/>
      <c r="U25" s="81"/>
      <c r="V25" s="98" t="n">
        <f aca="false">P28</f>
        <v>44385</v>
      </c>
      <c r="W25" s="96" t="n">
        <v>30136.4994463913</v>
      </c>
      <c r="X25" s="100" t="n">
        <f aca="false">W25-W24</f>
        <v>139.5888455643</v>
      </c>
      <c r="Y25" s="100" t="n">
        <f aca="false">(X25/2)+(X24/2)+Y24</f>
        <v>3070.954602415</v>
      </c>
      <c r="Z25" s="102" t="n">
        <f aca="false">Y25*100/$Y$39</f>
        <v>61.1111111111106</v>
      </c>
      <c r="AA25" s="102" t="n">
        <f aca="false">AB25*100/$AB$39</f>
        <v>77.9895486575855</v>
      </c>
      <c r="AB25" s="100" t="n">
        <f aca="false">AC25-AC$3</f>
        <v>279.920400000003</v>
      </c>
      <c r="AC25" s="98" t="n">
        <f aca="false">V25</f>
        <v>44385</v>
      </c>
      <c r="AD25" s="97" t="n">
        <v>2.9832084698479</v>
      </c>
      <c r="AE25" s="53" t="n">
        <f aca="false">(Z26-Z25)/(AC26-AC25)</f>
        <v>2.77777777777739</v>
      </c>
      <c r="AG25" s="98" t="n">
        <f aca="false">AC25</f>
        <v>44385</v>
      </c>
      <c r="AH25" s="53" t="n">
        <f aca="false">AE25</f>
        <v>2.77777777777739</v>
      </c>
      <c r="AI25" s="81"/>
      <c r="AJ25" s="103" t="n">
        <v>44141</v>
      </c>
      <c r="AK25" s="54" t="n">
        <f aca="true">FORECAST($AJ25,OFFSET(AH$3,MATCH($AJ25,$AG$3:$AG$153,1)-1,0,2),OFFSET($AG$3,MATCH($AJ25,$AG$3:$AG$153,1)-1,0,2))</f>
        <v>0.0484123785651706</v>
      </c>
      <c r="AL25" s="54" t="n">
        <f aca="false">AK25+AL24</f>
        <v>0.990857180778101</v>
      </c>
      <c r="AM25" s="55" t="n">
        <f aca="false">AL25*100/AL$367</f>
        <v>0.922236778789086</v>
      </c>
      <c r="AN25" s="82"/>
      <c r="AO25" s="81"/>
      <c r="AP25" s="98" t="n">
        <f aca="false">Q64</f>
        <v>44377</v>
      </c>
      <c r="AQ25" s="96" t="n">
        <v>34406.8591597758</v>
      </c>
      <c r="AR25" s="100" t="n">
        <f aca="false">AQ25-AQ24</f>
        <v>105.277994340198</v>
      </c>
      <c r="AS25" s="100" t="n">
        <f aca="false">(AR25/2)+(AR24/2)+AS24</f>
        <v>2316.115875484</v>
      </c>
      <c r="AT25" s="102" t="n">
        <f aca="false">AS25*100/$AS$48</f>
        <v>48.8888888888882</v>
      </c>
      <c r="AU25" s="102" t="n">
        <f aca="false">AV25*100/$AV$48</f>
        <v>75.1351351351351</v>
      </c>
      <c r="AV25" s="100" t="n">
        <f aca="false">AW25-AW$3</f>
        <v>278</v>
      </c>
      <c r="AW25" s="98" t="n">
        <f aca="false">AP25</f>
        <v>44377</v>
      </c>
      <c r="AX25" s="97" t="n">
        <v>2.97610971251073</v>
      </c>
      <c r="AY25" s="53" t="n">
        <f aca="false">(AT26-AT25)/(AW26-AW25)</f>
        <v>2.22222222222254</v>
      </c>
      <c r="BA25" s="98" t="n">
        <f aca="false">AW25</f>
        <v>44377</v>
      </c>
      <c r="BB25" s="53" t="n">
        <f aca="false">AY25</f>
        <v>2.22222222222254</v>
      </c>
      <c r="BC25" s="81"/>
      <c r="BD25" s="103" t="n">
        <v>44141</v>
      </c>
      <c r="BE25" s="54" t="n">
        <f aca="true">FORECAST(BD25,OFFSET(BB$3,MATCH(BD25,BA$3:BA$153,1)-1,0,2),OFFSET(BA$3,MATCH(BD25,BA$3:BA$153,1)-1,0,2))</f>
        <v>0.0282532692504954</v>
      </c>
      <c r="BF25" s="54" t="n">
        <f aca="false">BE25+BF24</f>
        <v>0.7144792555688</v>
      </c>
      <c r="BG25" s="55" t="n">
        <f aca="false">BF25*100/BF$367</f>
        <v>0.648247858574758</v>
      </c>
      <c r="BH25" s="82"/>
      <c r="BI25" s="81"/>
      <c r="BJ25" s="98" t="n">
        <f aca="false">R109</f>
        <v>44353</v>
      </c>
      <c r="BK25" s="96" t="n">
        <f aca="false">M109</f>
        <v>38290.6832174091</v>
      </c>
      <c r="BL25" s="100" t="n">
        <f aca="false">BK25-BK24</f>
        <v>64.626294927104</v>
      </c>
      <c r="BM25" s="100" t="n">
        <f aca="false">(BL25/2)+(BL24/2)+BM24</f>
        <v>1482.75603751566</v>
      </c>
      <c r="BN25" s="102" t="n">
        <f aca="false">BM25*100/$BM$58</f>
        <v>41.1171914039308</v>
      </c>
      <c r="BO25" s="102" t="n">
        <f aca="false">BP25*100/$BP$58</f>
        <v>67.2972972972973</v>
      </c>
      <c r="BP25" s="100" t="n">
        <f aca="false">BQ25-BQ$3</f>
        <v>249</v>
      </c>
      <c r="BQ25" s="98" t="n">
        <f aca="false">BJ25</f>
        <v>44353</v>
      </c>
      <c r="BR25" s="97" t="n">
        <f aca="false">S109</f>
        <v>3.13484861782792</v>
      </c>
      <c r="BS25" s="53" t="n">
        <f aca="false">(BN26-BN25)/(BQ26-BQ25)</f>
        <v>0.896051565804669</v>
      </c>
      <c r="BU25" s="98" t="n">
        <f aca="false">BQ25</f>
        <v>44353</v>
      </c>
      <c r="BV25" s="53" t="n">
        <f aca="false">BS25</f>
        <v>0.896051565804669</v>
      </c>
      <c r="BW25" s="81"/>
      <c r="BX25" s="103" t="n">
        <v>44141</v>
      </c>
      <c r="BY25" s="54" t="n">
        <f aca="true">FORECAST(BX25,OFFSET(BV$3,MATCH(BX25,BU$3:BU$153,1)-1,0,2),OFFSET(BU$3,MATCH(BX25,BU$3:BU$153,1)-1,0,2))</f>
        <v>0.0711152036352912</v>
      </c>
      <c r="BZ25" s="54" t="n">
        <f aca="false">BY25+BZ24</f>
        <v>1.73732660161665</v>
      </c>
      <c r="CA25" s="55" t="n">
        <f aca="false">BZ25*100/BZ$367</f>
        <v>1.71773179070313</v>
      </c>
      <c r="CB25" s="82"/>
      <c r="CC25" s="83"/>
      <c r="CQ25" s="110" t="n">
        <v>44141</v>
      </c>
      <c r="CR25" s="58" t="n">
        <f aca="true">FORECAST(CQ25,OFFSET(CO$3,MATCH(CQ25,CN$3:CN$153,1)-1,0,2),OFFSET(CN$3,MATCH(CQ25,CN$3:CN$153,1)-1,0,2))</f>
        <v>0.110513039303855</v>
      </c>
      <c r="CS25" s="58" t="n">
        <f aca="false">CR25+CS24</f>
        <v>2.40067803903269</v>
      </c>
      <c r="CT25" s="60" t="n">
        <f aca="false">CS25*100/CS$367</f>
        <v>2.41160125703333</v>
      </c>
      <c r="CU25" s="82"/>
      <c r="CV25" s="83"/>
      <c r="DJ25" s="110" t="n">
        <v>44141</v>
      </c>
      <c r="DK25" s="58" t="n">
        <f aca="true">FORECAST(DJ25,OFFSET(DH$3,MATCH(DJ25,DG$3:DG$153,1)-1,0,2),OFFSET(DG$3,MATCH(DJ25,DG$3:DG$153,1)-1,0,2))</f>
        <v>0.113303873496251</v>
      </c>
      <c r="DL25" s="58" t="n">
        <f aca="false">DK25+DL24</f>
        <v>2.45996606032813</v>
      </c>
      <c r="DM25" s="60" t="n">
        <f aca="false">DL25*100/DL$367</f>
        <v>1.78312267664012</v>
      </c>
      <c r="DO25" s="83"/>
      <c r="EC25" s="110" t="n">
        <v>44141</v>
      </c>
      <c r="ED25" s="58" t="n">
        <f aca="true">FORECAST(EC25,OFFSET(EA$3,MATCH(EC25,DZ$3:DZ$153,1)-1,0,2),OFFSET(DZ$3,MATCH(EC25,DZ$3:DZ$153,1)-1,0,2))</f>
        <v>0.142846923283706</v>
      </c>
      <c r="EE25" s="58" t="n">
        <f aca="false">ED25+EE24</f>
        <v>3.03286543389681</v>
      </c>
      <c r="EF25" s="60" t="n">
        <f aca="false">EE25*100/EE$367</f>
        <v>2.75361845158427</v>
      </c>
      <c r="EH25" s="86"/>
      <c r="EV25" s="115" t="n">
        <v>44141</v>
      </c>
      <c r="EW25" s="63" t="n">
        <f aca="true">FORECAST(EV25,OFFSET(ET$3,MATCH(EV25,ES$3:ES$153,1)-1,0,2),OFFSET(ES$3,MATCH(EV25,ES$3:ES$153,1)-1,0,2))</f>
        <v>0.0843316344245964</v>
      </c>
      <c r="EX25" s="63" t="n">
        <f aca="false">EW25+EX24</f>
        <v>3.27308883645406</v>
      </c>
      <c r="EY25" s="67" t="n">
        <f aca="false">EX25*100/EX$367</f>
        <v>2.91405160395985</v>
      </c>
      <c r="FA25" s="86"/>
      <c r="FO25" s="115" t="n">
        <v>44141</v>
      </c>
      <c r="FP25" s="63" t="n">
        <f aca="true">FORECAST(FO25,OFFSET(FM$3,MATCH(FO25,FL$3:FL$153,1)-1,0,2),OFFSET(FL$3,MATCH(FO25,FL$3:FL$153,1)-1,0,2))</f>
        <v>0.0885765551208554</v>
      </c>
      <c r="FQ25" s="63" t="n">
        <f aca="false">FP25+FQ24</f>
        <v>1.98084376520744</v>
      </c>
      <c r="FR25" s="67" t="n">
        <f aca="false">FQ25*100/FQ$367</f>
        <v>1.96508261658532</v>
      </c>
      <c r="FT25" s="88"/>
      <c r="GH25" s="119" t="n">
        <v>44141</v>
      </c>
      <c r="GI25" s="69" t="n">
        <f aca="true">FORECAST(GH25,OFFSET(GF$3,MATCH(GH25,GE$3:GE$153,1)-1,0,2),OFFSET(GE$3,MATCH(GH25,GE$3:GE$153,1)-1,0,2))</f>
        <v>0.0842898327484968</v>
      </c>
      <c r="GJ25" s="69" t="n">
        <f aca="false">GI25+GJ24</f>
        <v>1.82422765100859</v>
      </c>
      <c r="GK25" s="73" t="n">
        <f aca="false">GJ25*100/GJ$367</f>
        <v>1.4197757248209</v>
      </c>
      <c r="GM25" s="88"/>
      <c r="HA25" s="119" t="n">
        <v>44141</v>
      </c>
      <c r="HB25" s="69" t="n">
        <f aca="true">FORECAST(HA25,OFFSET(GY$3,MATCH(HA25,GX$3:GX$153,1)-1,0,2),OFFSET(GX$3,MATCH(HA25,GX$3:GX$153,1)-1,0,2))</f>
        <v>0.101665343646744</v>
      </c>
      <c r="HC25" s="69" t="n">
        <f aca="false">HB25+HC24</f>
        <v>3.62223045085068</v>
      </c>
      <c r="HD25" s="73" t="n">
        <f aca="false">HC25*100/HC$367</f>
        <v>2.86046719817068</v>
      </c>
      <c r="HF25" s="88"/>
      <c r="HT25" s="119" t="n">
        <v>44141</v>
      </c>
      <c r="HU25" s="69" t="n">
        <f aca="true">FORECAST(HT25,OFFSET(HR$3,MATCH(HT25,HQ$3:HQ$153,1)-1,0,2),OFFSET(HQ$3,MATCH(HT25,HQ$3:HQ$153,1)-1,0,2))</f>
        <v>0.138178399593541</v>
      </c>
      <c r="HV25" s="69" t="n">
        <f aca="false">HU25+HV24</f>
        <v>3.15774926139963</v>
      </c>
      <c r="HW25" s="73" t="n">
        <f aca="false">HV25*100/HV$367</f>
        <v>3.19118442452097</v>
      </c>
    </row>
    <row r="26" customFormat="false" ht="15" hidden="false" customHeight="false" outlineLevel="0" collapsed="false">
      <c r="A26" s="42" t="n">
        <v>44727</v>
      </c>
      <c r="B26" s="43" t="n">
        <v>3.7047904</v>
      </c>
      <c r="C26" s="44" t="n">
        <f aca="false">(20.6+4.34*($E$1-0.27)-B26)/4.34</f>
        <v>3.72290543778802</v>
      </c>
      <c r="E26" s="42" t="n">
        <v>44051</v>
      </c>
      <c r="F26" s="46" t="n">
        <f aca="true">FORECAST($E26,OFFSET(C$3,MATCH($E26,$A$3:$A$33,1)-1,0,2),OFFSET($A$3,MATCH($E26,$A$3:$A$33,1)-1,0,2))</f>
        <v>3.03751864798573</v>
      </c>
      <c r="H26" s="95" t="n">
        <v>44142</v>
      </c>
      <c r="M26" s="96" t="n">
        <v>29857.3217552627</v>
      </c>
      <c r="N26" s="81" t="n">
        <v>98</v>
      </c>
      <c r="O26" s="97" t="n">
        <v>2.89615707397823</v>
      </c>
      <c r="P26" s="98" t="n">
        <v>44383</v>
      </c>
      <c r="Q26" s="98"/>
      <c r="R26" s="98"/>
      <c r="S26" s="97" t="n">
        <v>2.98480430209901</v>
      </c>
      <c r="T26" s="81"/>
      <c r="U26" s="81"/>
      <c r="V26" s="98" t="n">
        <f aca="false">P29</f>
        <v>44386</v>
      </c>
      <c r="W26" s="96" t="n">
        <v>30276.0882919556</v>
      </c>
      <c r="X26" s="100" t="n">
        <f aca="false">W26-W25</f>
        <v>139.5888455643</v>
      </c>
      <c r="Y26" s="100" t="n">
        <f aca="false">(X26/2)+(X25/2)+Y25</f>
        <v>3210.5434479793</v>
      </c>
      <c r="Z26" s="102" t="n">
        <f aca="false">Y26*100/$Y$39</f>
        <v>63.888888888888</v>
      </c>
      <c r="AA26" s="102" t="n">
        <f aca="false">AB26*100/$AB$39</f>
        <v>78.2681619657174</v>
      </c>
      <c r="AB26" s="100" t="n">
        <f aca="false">AC26-AC$3</f>
        <v>280.920400000003</v>
      </c>
      <c r="AC26" s="98" t="n">
        <f aca="false">V26</f>
        <v>44386</v>
      </c>
      <c r="AD26" s="97" t="n">
        <v>2.94389936302583</v>
      </c>
      <c r="AE26" s="53" t="n">
        <f aca="false">(Z27-Z26)/(AC27-AC26)</f>
        <v>2.77777777777839</v>
      </c>
      <c r="AG26" s="98" t="n">
        <f aca="false">AC26</f>
        <v>44386</v>
      </c>
      <c r="AH26" s="53" t="n">
        <f aca="false">AE26</f>
        <v>2.77777777777839</v>
      </c>
      <c r="AI26" s="81"/>
      <c r="AJ26" s="103" t="n">
        <v>44142</v>
      </c>
      <c r="AK26" s="54" t="n">
        <f aca="true">FORECAST($AJ26,OFFSET(AH$3,MATCH($AJ26,$AG$3:$AG$153,1)-1,0,2),OFFSET($AG$3,MATCH($AJ26,$AG$3:$AG$153,1)-1,0,2))</f>
        <v>0.0488970723446995</v>
      </c>
      <c r="AL26" s="54" t="n">
        <f aca="false">AK26+AL25</f>
        <v>1.0397542531228</v>
      </c>
      <c r="AM26" s="55" t="n">
        <f aca="false">AL26*100/AL$367</f>
        <v>0.967747554071535</v>
      </c>
      <c r="AN26" s="82"/>
      <c r="AO26" s="81"/>
      <c r="AP26" s="98" t="n">
        <f aca="false">Q65</f>
        <v>44378</v>
      </c>
      <c r="AQ26" s="96" t="n">
        <v>34512.137154116</v>
      </c>
      <c r="AR26" s="100" t="n">
        <f aca="false">AQ26-AQ25</f>
        <v>105.277994340198</v>
      </c>
      <c r="AS26" s="100" t="n">
        <f aca="false">(AR26/2)+(AR25/2)+AS25</f>
        <v>2421.3938698242</v>
      </c>
      <c r="AT26" s="102" t="n">
        <f aca="false">AS26*100/$AS$48</f>
        <v>51.1111111111108</v>
      </c>
      <c r="AU26" s="102" t="n">
        <f aca="false">AV26*100/$AV$48</f>
        <v>75.4054054054054</v>
      </c>
      <c r="AV26" s="100" t="n">
        <f aca="false">AW26-AW$3</f>
        <v>279</v>
      </c>
      <c r="AW26" s="98" t="n">
        <f aca="false">AP26</f>
        <v>44378</v>
      </c>
      <c r="AX26" s="97" t="n">
        <v>2.84608303900539</v>
      </c>
      <c r="AY26" s="53" t="n">
        <f aca="false">(AT27-AT26)/(AW27-AW26)</f>
        <v>2.22222222222262</v>
      </c>
      <c r="BA26" s="98" t="n">
        <f aca="false">AW26</f>
        <v>44378</v>
      </c>
      <c r="BB26" s="53" t="n">
        <f aca="false">AY26</f>
        <v>2.22222222222262</v>
      </c>
      <c r="BC26" s="81"/>
      <c r="BD26" s="103" t="n">
        <v>44142</v>
      </c>
      <c r="BE26" s="54" t="n">
        <f aca="true">FORECAST(BD26,OFFSET(BB$3,MATCH(BD26,BA$3:BA$153,1)-1,0,2),OFFSET(BA$3,MATCH(BD26,BA$3:BA$153,1)-1,0,2))</f>
        <v>0.0279977195951302</v>
      </c>
      <c r="BF26" s="54" t="n">
        <f aca="false">BE26+BF25</f>
        <v>0.74247697516393</v>
      </c>
      <c r="BG26" s="55" t="n">
        <f aca="false">BF26*100/BF$367</f>
        <v>0.673650222087847</v>
      </c>
      <c r="BH26" s="82"/>
      <c r="BI26" s="81"/>
      <c r="BJ26" s="98" t="n">
        <f aca="false">R110</f>
        <v>44355</v>
      </c>
      <c r="BK26" s="96" t="n">
        <f aca="false">M110</f>
        <v>38355.3095123362</v>
      </c>
      <c r="BL26" s="100" t="n">
        <f aca="false">BK26-BK25</f>
        <v>64.6262949270968</v>
      </c>
      <c r="BM26" s="100" t="n">
        <f aca="false">(BL26/2)+(BL25/2)+BM25</f>
        <v>1547.38233244276</v>
      </c>
      <c r="BN26" s="102" t="n">
        <f aca="false">BM26*100/$BM$58</f>
        <v>42.9092945355401</v>
      </c>
      <c r="BO26" s="102" t="n">
        <f aca="false">BP26*100/$BP$58</f>
        <v>67.8378378378378</v>
      </c>
      <c r="BP26" s="100" t="n">
        <f aca="false">BQ26-BQ$3</f>
        <v>251</v>
      </c>
      <c r="BQ26" s="98" t="n">
        <f aca="false">BJ26</f>
        <v>44355</v>
      </c>
      <c r="BR26" s="97" t="n">
        <f aca="false">S110</f>
        <v>3.11260706086151</v>
      </c>
      <c r="BS26" s="53" t="n">
        <f aca="false">(BN27-BN26)/(BQ27-BQ26)</f>
        <v>0.896051565804623</v>
      </c>
      <c r="BU26" s="98" t="n">
        <f aca="false">BQ26</f>
        <v>44355</v>
      </c>
      <c r="BV26" s="53" t="n">
        <f aca="false">BS26</f>
        <v>0.896051565804623</v>
      </c>
      <c r="BW26" s="81"/>
      <c r="BX26" s="103" t="n">
        <v>44142</v>
      </c>
      <c r="BY26" s="54" t="n">
        <f aca="true">FORECAST(BX26,OFFSET(BV$3,MATCH(BX26,BU$3:BU$153,1)-1,0,2),OFFSET(BU$3,MATCH(BX26,BU$3:BU$153,1)-1,0,2))</f>
        <v>0.0733908901516206</v>
      </c>
      <c r="BZ26" s="54" t="n">
        <f aca="false">BY26+BZ25</f>
        <v>1.81071749176827</v>
      </c>
      <c r="CA26" s="55" t="n">
        <f aca="false">BZ26*100/BZ$367</f>
        <v>1.7902949259502</v>
      </c>
      <c r="CB26" s="82"/>
      <c r="CC26" s="83"/>
      <c r="CQ26" s="110" t="n">
        <v>44142</v>
      </c>
      <c r="CR26" s="58" t="n">
        <f aca="true">FORECAST(CQ26,OFFSET(CO$3,MATCH(CQ26,CN$3:CN$153,1)-1,0,2),OFFSET(CN$3,MATCH(CQ26,CN$3:CN$153,1)-1,0,2))</f>
        <v>0.111070833236488</v>
      </c>
      <c r="CS26" s="58" t="n">
        <f aca="false">CR26+CS25</f>
        <v>2.51174887226918</v>
      </c>
      <c r="CT26" s="60" t="n">
        <f aca="false">CS26*100/CS$367</f>
        <v>2.52317746871092</v>
      </c>
      <c r="CU26" s="82"/>
      <c r="CV26" s="83"/>
      <c r="DJ26" s="110" t="n">
        <v>44142</v>
      </c>
      <c r="DK26" s="58" t="n">
        <f aca="true">FORECAST(DJ26,OFFSET(DH$3,MATCH(DJ26,DG$3:DG$153,1)-1,0,2),OFFSET(DG$3,MATCH(DJ26,DG$3:DG$153,1)-1,0,2))</f>
        <v>0.113881039623072</v>
      </c>
      <c r="DL26" s="58" t="n">
        <f aca="false">DK26+DL25</f>
        <v>2.57384709995121</v>
      </c>
      <c r="DM26" s="60" t="n">
        <f aca="false">DL26*100/DL$367</f>
        <v>1.86567010177174</v>
      </c>
      <c r="DO26" s="83"/>
      <c r="EC26" s="110" t="n">
        <v>44142</v>
      </c>
      <c r="ED26" s="58" t="n">
        <f aca="true">FORECAST(EC26,OFFSET(EA$3,MATCH(EC26,DZ$3:DZ$153,1)-1,0,2),OFFSET(DZ$3,MATCH(EC26,DZ$3:DZ$153,1)-1,0,2))</f>
        <v>0.143845396807929</v>
      </c>
      <c r="EE26" s="58" t="n">
        <f aca="false">ED26+EE25</f>
        <v>3.17671083070474</v>
      </c>
      <c r="EF26" s="60" t="n">
        <f aca="false">EE26*100/EE$367</f>
        <v>2.88421947805872</v>
      </c>
      <c r="EH26" s="86"/>
      <c r="EV26" s="115" t="n">
        <v>44142</v>
      </c>
      <c r="EW26" s="63" t="n">
        <f aca="true">FORECAST(EV26,OFFSET(ET$3,MATCH(EV26,ES$3:ES$153,1)-1,0,2),OFFSET(ES$3,MATCH(EV26,ES$3:ES$153,1)-1,0,2))</f>
        <v>0.0845776977514868</v>
      </c>
      <c r="EX26" s="63" t="n">
        <f aca="false">EW26+EX25</f>
        <v>3.35766653420554</v>
      </c>
      <c r="EY26" s="67" t="n">
        <f aca="false">EX26*100/EX$367</f>
        <v>2.98935166091124</v>
      </c>
      <c r="FA26" s="86"/>
      <c r="FO26" s="115" t="n">
        <v>44142</v>
      </c>
      <c r="FP26" s="63" t="n">
        <f aca="true">FORECAST(FO26,OFFSET(FM$3,MATCH(FO26,FL$3:FL$153,1)-1,0,2),OFFSET(FL$3,MATCH(FO26,FL$3:FL$153,1)-1,0,2))</f>
        <v>0.088799547225884</v>
      </c>
      <c r="FQ26" s="63" t="n">
        <f aca="false">FP26+FQ25</f>
        <v>2.06964331243333</v>
      </c>
      <c r="FR26" s="67" t="n">
        <f aca="false">FQ26*100/FQ$367</f>
        <v>2.05317560487607</v>
      </c>
      <c r="FT26" s="88"/>
      <c r="GH26" s="119" t="n">
        <v>44142</v>
      </c>
      <c r="GI26" s="69" t="n">
        <f aca="true">FORECAST(GH26,OFFSET(GF$3,MATCH(GH26,GE$3:GE$153,1)-1,0,2),OFFSET(GE$3,MATCH(GH26,GE$3:GE$153,1)-1,0,2))</f>
        <v>0.084742158844176</v>
      </c>
      <c r="GJ26" s="69" t="n">
        <f aca="false">GI26+GJ25</f>
        <v>1.90896980985277</v>
      </c>
      <c r="GK26" s="73" t="n">
        <f aca="false">GJ26*100/GJ$367</f>
        <v>1.4857295875032</v>
      </c>
      <c r="GM26" s="88"/>
      <c r="HA26" s="119" t="n">
        <v>44142</v>
      </c>
      <c r="HB26" s="69" t="n">
        <f aca="true">FORECAST(HA26,OFFSET(GY$3,MATCH(HA26,GX$3:GX$153,1)-1,0,2),OFFSET(GX$3,MATCH(HA26,GX$3:GX$153,1)-1,0,2))</f>
        <v>0.0965905312081055</v>
      </c>
      <c r="HC26" s="69" t="n">
        <f aca="false">HB26+HC25</f>
        <v>3.71882098205879</v>
      </c>
      <c r="HD26" s="73" t="n">
        <f aca="false">HC26*100/HC$367</f>
        <v>2.93674452230111</v>
      </c>
      <c r="HF26" s="88"/>
      <c r="HT26" s="119" t="n">
        <v>44142</v>
      </c>
      <c r="HU26" s="69" t="n">
        <f aca="true">FORECAST(HT26,OFFSET(HR$3,MATCH(HT26,HQ$3:HQ$153,1)-1,0,2),OFFSET(HQ$3,MATCH(HT26,HQ$3:HQ$153,1)-1,0,2))</f>
        <v>0.138258849906789</v>
      </c>
      <c r="HV26" s="69" t="n">
        <f aca="false">HU26+HV25</f>
        <v>3.29600811130641</v>
      </c>
      <c r="HW26" s="73" t="n">
        <f aca="false">HV26*100/HV$367</f>
        <v>3.33090719914658</v>
      </c>
    </row>
    <row r="27" customFormat="false" ht="15" hidden="false" customHeight="false" outlineLevel="0" collapsed="false">
      <c r="A27" s="42" t="n">
        <v>44757</v>
      </c>
      <c r="B27" s="43" t="n">
        <v>5.7590413</v>
      </c>
      <c r="C27" s="44" t="n">
        <f aca="false">(20.6+4.34*($E$1-0.27)-B27)/4.34</f>
        <v>3.24957573732719</v>
      </c>
      <c r="E27" s="42" t="n">
        <v>44052</v>
      </c>
      <c r="F27" s="46" t="n">
        <f aca="true">FORECAST($E27,OFFSET(C$3,MATCH($E27,$A$3:$A$33,1)-1,0,2),OFFSET($A$3,MATCH($E27,$A$3:$A$33,1)-1,0,2))</f>
        <v>3.02868293592984</v>
      </c>
      <c r="H27" s="95" t="n">
        <v>44143</v>
      </c>
      <c r="M27" s="96" t="n">
        <v>29996.910600827</v>
      </c>
      <c r="N27" s="81" t="n">
        <v>99</v>
      </c>
      <c r="O27" s="97" t="n">
        <v>2.92037817588387</v>
      </c>
      <c r="P27" s="98" t="n">
        <v>44384</v>
      </c>
      <c r="Q27" s="98"/>
      <c r="R27" s="98"/>
      <c r="S27" s="97" t="n">
        <v>3.02545141386146</v>
      </c>
      <c r="T27" s="81"/>
      <c r="U27" s="81"/>
      <c r="V27" s="98" t="n">
        <f aca="false">P30</f>
        <v>44387</v>
      </c>
      <c r="W27" s="96" t="n">
        <v>30415.67713752</v>
      </c>
      <c r="X27" s="100" t="n">
        <f aca="false">W27-W26</f>
        <v>139.588845564402</v>
      </c>
      <c r="Y27" s="100" t="n">
        <f aca="false">(X27/2)+(X26/2)+Y26</f>
        <v>3350.13229354365</v>
      </c>
      <c r="Z27" s="102" t="n">
        <f aca="false">Y27*100/$Y$39</f>
        <v>66.6666666666663</v>
      </c>
      <c r="AA27" s="102" t="n">
        <f aca="false">AB27*100/$AB$39</f>
        <v>78.5467752738492</v>
      </c>
      <c r="AB27" s="100" t="n">
        <f aca="false">AC27-AC$3</f>
        <v>281.920400000003</v>
      </c>
      <c r="AC27" s="98" t="n">
        <f aca="false">V27</f>
        <v>44387</v>
      </c>
      <c r="AD27" s="97" t="n">
        <v>2.98745947128132</v>
      </c>
      <c r="AE27" s="53" t="n">
        <f aca="false">(Z28-Z27)/(AC28-AC27)</f>
        <v>2.77777777777841</v>
      </c>
      <c r="AG27" s="98" t="n">
        <f aca="false">AC27</f>
        <v>44387</v>
      </c>
      <c r="AH27" s="53" t="n">
        <f aca="false">AE27</f>
        <v>2.77777777777841</v>
      </c>
      <c r="AI27" s="81"/>
      <c r="AJ27" s="103" t="n">
        <v>44143</v>
      </c>
      <c r="AK27" s="54" t="n">
        <f aca="true">FORECAST($AJ27,OFFSET(AH$3,MATCH($AJ27,$AG$3:$AG$153,1)-1,0,2),OFFSET($AG$3,MATCH($AJ27,$AG$3:$AG$153,1)-1,0,2))</f>
        <v>0.0493817661242285</v>
      </c>
      <c r="AL27" s="54" t="n">
        <f aca="false">AK27+AL26</f>
        <v>1.08913601924703</v>
      </c>
      <c r="AM27" s="55" t="n">
        <f aca="false">AL27*100/AL$367</f>
        <v>1.01370945635655</v>
      </c>
      <c r="AN27" s="82"/>
      <c r="AO27" s="81"/>
      <c r="AP27" s="98" t="n">
        <f aca="false">Q66</f>
        <v>44379</v>
      </c>
      <c r="AQ27" s="96" t="n">
        <v>34617.4151484562</v>
      </c>
      <c r="AR27" s="100" t="n">
        <f aca="false">AQ27-AQ26</f>
        <v>105.277994340206</v>
      </c>
      <c r="AS27" s="100" t="n">
        <f aca="false">(AR27/2)+(AR26/2)+AS26</f>
        <v>2526.6718641644</v>
      </c>
      <c r="AT27" s="102" t="n">
        <f aca="false">AS27*100/$AS$48</f>
        <v>53.3333333333334</v>
      </c>
      <c r="AU27" s="102" t="n">
        <f aca="false">AV27*100/$AV$48</f>
        <v>75.6756756756757</v>
      </c>
      <c r="AV27" s="100" t="n">
        <f aca="false">AW27-AW$3</f>
        <v>280</v>
      </c>
      <c r="AW27" s="98" t="n">
        <f aca="false">AP27</f>
        <v>44379</v>
      </c>
      <c r="AX27" s="97" t="n">
        <v>3.12099003303734</v>
      </c>
      <c r="AY27" s="53" t="n">
        <f aca="false">(AT28-AT27)/(AW28-AW27)</f>
        <v>2.22222222222261</v>
      </c>
      <c r="BA27" s="98" t="n">
        <f aca="false">AW27</f>
        <v>44379</v>
      </c>
      <c r="BB27" s="53" t="n">
        <f aca="false">AY27</f>
        <v>2.22222222222261</v>
      </c>
      <c r="BC27" s="81"/>
      <c r="BD27" s="103" t="n">
        <v>44143</v>
      </c>
      <c r="BE27" s="54" t="n">
        <f aca="true">FORECAST(BD27,OFFSET(BB$3,MATCH(BD27,BA$3:BA$153,1)-1,0,2),OFFSET(BA$3,MATCH(BD27,BA$3:BA$153,1)-1,0,2))</f>
        <v>0.027742169939765</v>
      </c>
      <c r="BF27" s="54" t="n">
        <f aca="false">BE27+BF26</f>
        <v>0.770219145103695</v>
      </c>
      <c r="BG27" s="55" t="n">
        <f aca="false">BF27*100/BF$367</f>
        <v>0.698820725101755</v>
      </c>
      <c r="BH27" s="82"/>
      <c r="BI27" s="81"/>
      <c r="BJ27" s="98" t="n">
        <f aca="false">R111</f>
        <v>44357</v>
      </c>
      <c r="BK27" s="96" t="n">
        <f aca="false">M111</f>
        <v>38419.9358072633</v>
      </c>
      <c r="BL27" s="100" t="n">
        <f aca="false">BK27-BK26</f>
        <v>64.6262949270968</v>
      </c>
      <c r="BM27" s="100" t="n">
        <f aca="false">(BL27/2)+(BL26/2)+BM26</f>
        <v>1612.00862736985</v>
      </c>
      <c r="BN27" s="102" t="n">
        <f aca="false">BM27*100/$BM$58</f>
        <v>44.7013976671494</v>
      </c>
      <c r="BO27" s="102" t="n">
        <f aca="false">BP27*100/$BP$58</f>
        <v>68.3783783783784</v>
      </c>
      <c r="BP27" s="100" t="n">
        <f aca="false">BQ27-BQ$3</f>
        <v>253</v>
      </c>
      <c r="BQ27" s="98" t="n">
        <f aca="false">BJ27</f>
        <v>44357</v>
      </c>
      <c r="BR27" s="97" t="n">
        <f aca="false">S111</f>
        <v>3.04787823982017</v>
      </c>
      <c r="BS27" s="53" t="n">
        <f aca="false">(BN28-BN27)/(BQ28-BQ27)</f>
        <v>0.896051565804672</v>
      </c>
      <c r="BU27" s="98" t="n">
        <f aca="false">BQ27</f>
        <v>44357</v>
      </c>
      <c r="BV27" s="53" t="n">
        <f aca="false">BS27</f>
        <v>0.896051565804672</v>
      </c>
      <c r="BW27" s="81"/>
      <c r="BX27" s="103" t="n">
        <v>44143</v>
      </c>
      <c r="BY27" s="54" t="n">
        <f aca="true">FORECAST(BX27,OFFSET(BV$3,MATCH(BX27,BU$3:BU$153,1)-1,0,2),OFFSET(BU$3,MATCH(BX27,BU$3:BU$153,1)-1,0,2))</f>
        <v>0.0756665766679499</v>
      </c>
      <c r="BZ27" s="54" t="n">
        <f aca="false">BY27+BZ26</f>
        <v>1.88638406843622</v>
      </c>
      <c r="CA27" s="55" t="n">
        <f aca="false">BZ27*100/BZ$367</f>
        <v>1.86510808089485</v>
      </c>
      <c r="CB27" s="82"/>
      <c r="CC27" s="83"/>
      <c r="CQ27" s="110" t="n">
        <v>44143</v>
      </c>
      <c r="CR27" s="58" t="n">
        <f aca="true">FORECAST(CQ27,OFFSET(CO$3,MATCH(CQ27,CN$3:CN$153,1)-1,0,2),OFFSET(CN$3,MATCH(CQ27,CN$3:CN$153,1)-1,0,2))</f>
        <v>0.11162862716912</v>
      </c>
      <c r="CS27" s="58" t="n">
        <f aca="false">CR27+CS26</f>
        <v>2.6233774994383</v>
      </c>
      <c r="CT27" s="60" t="n">
        <f aca="false">CS27*100/CS$367</f>
        <v>2.63531401231442</v>
      </c>
      <c r="CU27" s="82"/>
      <c r="CV27" s="83"/>
      <c r="DJ27" s="110" t="n">
        <v>44143</v>
      </c>
      <c r="DK27" s="58" t="n">
        <f aca="true">FORECAST(DJ27,OFFSET(DH$3,MATCH(DJ27,DG$3:DG$153,1)-1,0,2),OFFSET(DG$3,MATCH(DJ27,DG$3:DG$153,1)-1,0,2))</f>
        <v>0.114458205749893</v>
      </c>
      <c r="DL27" s="58" t="n">
        <f aca="false">DK27+DL26</f>
        <v>2.6883053057011</v>
      </c>
      <c r="DM27" s="60" t="n">
        <f aca="false">DL27*100/DL$367</f>
        <v>1.94863588958954</v>
      </c>
      <c r="DO27" s="83"/>
      <c r="EC27" s="110" t="n">
        <v>44143</v>
      </c>
      <c r="ED27" s="58" t="n">
        <f aca="true">FORECAST(EC27,OFFSET(EA$3,MATCH(EC27,DZ$3:DZ$153,1)-1,0,2),OFFSET(DZ$3,MATCH(EC27,DZ$3:DZ$153,1)-1,0,2))</f>
        <v>0.144843870332152</v>
      </c>
      <c r="EE27" s="58" t="n">
        <f aca="false">ED27+EE26</f>
        <v>3.32155470103689</v>
      </c>
      <c r="EF27" s="60" t="n">
        <f aca="false">EE27*100/EE$367</f>
        <v>3.01572704495826</v>
      </c>
      <c r="EH27" s="86"/>
      <c r="EV27" s="115" t="n">
        <v>44143</v>
      </c>
      <c r="EW27" s="63" t="n">
        <f aca="true">FORECAST(EV27,OFFSET(ET$3,MATCH(EV27,ES$3:ES$153,1)-1,0,2),OFFSET(ES$3,MATCH(EV27,ES$3:ES$153,1)-1,0,2))</f>
        <v>0.0848237610783771</v>
      </c>
      <c r="EX27" s="63" t="n">
        <f aca="false">EW27+EX26</f>
        <v>3.44249029528392</v>
      </c>
      <c r="EY27" s="67" t="n">
        <f aca="false">EX27*100/EX$367</f>
        <v>3.06487078959219</v>
      </c>
      <c r="FA27" s="86"/>
      <c r="FO27" s="115" t="n">
        <v>44143</v>
      </c>
      <c r="FP27" s="63" t="n">
        <f aca="true">FORECAST(FO27,OFFSET(FM$3,MATCH(FO27,FL$3:FL$153,1)-1,0,2),OFFSET(FL$3,MATCH(FO27,FL$3:FL$153,1)-1,0,2))</f>
        <v>0.0890225393309126</v>
      </c>
      <c r="FQ27" s="63" t="n">
        <f aca="false">FP27+FQ26</f>
        <v>2.15866585176424</v>
      </c>
      <c r="FR27" s="67" t="n">
        <f aca="false">FQ27*100/FQ$367</f>
        <v>2.14148981097155</v>
      </c>
      <c r="FT27" s="88"/>
      <c r="GH27" s="119" t="n">
        <v>44143</v>
      </c>
      <c r="GI27" s="69" t="n">
        <f aca="true">FORECAST(GH27,OFFSET(GF$3,MATCH(GH27,GE$3:GE$153,1)-1,0,2),OFFSET(GE$3,MATCH(GH27,GE$3:GE$153,1)-1,0,2))</f>
        <v>0.0851944849398551</v>
      </c>
      <c r="GJ27" s="69" t="n">
        <f aca="false">GI27+GJ26</f>
        <v>1.99416429479262</v>
      </c>
      <c r="GK27" s="73" t="n">
        <f aca="false">GJ27*100/GJ$367</f>
        <v>1.55203549046402</v>
      </c>
      <c r="GM27" s="88"/>
      <c r="HA27" s="119" t="n">
        <v>44143</v>
      </c>
      <c r="HB27" s="69" t="n">
        <f aca="true">FORECAST(HA27,OFFSET(GY$3,MATCH(HA27,GX$3:GX$153,1)-1,0,2),OFFSET(GX$3,MATCH(HA27,GX$3:GX$153,1)-1,0,2))</f>
        <v>0.0915157187694669</v>
      </c>
      <c r="HC27" s="69" t="n">
        <f aca="false">HB27+HC26</f>
        <v>3.81033670082826</v>
      </c>
      <c r="HD27" s="73" t="n">
        <f aca="false">HC27*100/HC$367</f>
        <v>3.00901427852151</v>
      </c>
      <c r="HF27" s="88"/>
      <c r="HT27" s="119" t="n">
        <v>44143</v>
      </c>
      <c r="HU27" s="69" t="n">
        <f aca="true">FORECAST(HT27,OFFSET(HR$3,MATCH(HT27,HQ$3:HQ$153,1)-1,0,2),OFFSET(HQ$3,MATCH(HT27,HQ$3:HQ$153,1)-1,0,2))</f>
        <v>0.138339300220037</v>
      </c>
      <c r="HV27" s="69" t="n">
        <f aca="false">HU27+HV26</f>
        <v>3.43434741152645</v>
      </c>
      <c r="HW27" s="73" t="n">
        <f aca="false">HV27*100/HV$367</f>
        <v>3.47071127591664</v>
      </c>
    </row>
    <row r="28" customFormat="false" ht="15" hidden="false" customHeight="false" outlineLevel="0" collapsed="false">
      <c r="A28" s="42" t="n">
        <v>44788</v>
      </c>
      <c r="B28" s="43" t="n">
        <v>6.947798</v>
      </c>
      <c r="C28" s="44" t="n">
        <f aca="false">(20.6+4.34*($E$1-0.27)-B28)/4.34</f>
        <v>2.97566866359447</v>
      </c>
      <c r="E28" s="42" t="n">
        <v>44053</v>
      </c>
      <c r="F28" s="46" t="n">
        <f aca="true">FORECAST($E28,OFFSET(C$3,MATCH($E28,$A$3:$A$33,1)-1,0,2),OFFSET($A$3,MATCH($E28,$A$3:$A$33,1)-1,0,2))</f>
        <v>3.01984722387394</v>
      </c>
      <c r="H28" s="95" t="n">
        <v>44144</v>
      </c>
      <c r="M28" s="96" t="n">
        <v>30136.4994463913</v>
      </c>
      <c r="N28" s="81" t="n">
        <v>100</v>
      </c>
      <c r="O28" s="97" t="n">
        <v>2.92385560968552</v>
      </c>
      <c r="P28" s="98" t="n">
        <v>44385</v>
      </c>
      <c r="Q28" s="98"/>
      <c r="R28" s="98"/>
      <c r="S28" s="97" t="n">
        <v>2.9832084698479</v>
      </c>
      <c r="T28" s="81"/>
      <c r="U28" s="81"/>
      <c r="V28" s="98" t="n">
        <f aca="false">P31</f>
        <v>44388</v>
      </c>
      <c r="W28" s="96" t="n">
        <v>30555.2659830843</v>
      </c>
      <c r="X28" s="100" t="n">
        <f aca="false">W28-W27</f>
        <v>139.5888455643</v>
      </c>
      <c r="Y28" s="100" t="n">
        <f aca="false">(X28/2)+(X27/2)+Y27</f>
        <v>3489.721139108</v>
      </c>
      <c r="Z28" s="102" t="n">
        <f aca="false">Y28*100/$Y$39</f>
        <v>69.4444444444448</v>
      </c>
      <c r="AA28" s="102" t="n">
        <f aca="false">AB28*100/$AB$39</f>
        <v>78.825388581981</v>
      </c>
      <c r="AB28" s="100" t="n">
        <f aca="false">AC28-AC$3</f>
        <v>282.920400000003</v>
      </c>
      <c r="AC28" s="98" t="n">
        <f aca="false">V28</f>
        <v>44388</v>
      </c>
      <c r="AD28" s="97" t="n">
        <v>3.0228026884229</v>
      </c>
      <c r="AE28" s="53" t="n">
        <f aca="false">(Z29-Z28)/(AC29-AC28)</f>
        <v>2.77777777777739</v>
      </c>
      <c r="AG28" s="98" t="n">
        <f aca="false">AC28</f>
        <v>44388</v>
      </c>
      <c r="AH28" s="53" t="n">
        <f aca="false">AE28</f>
        <v>2.77777777777739</v>
      </c>
      <c r="AI28" s="81"/>
      <c r="AJ28" s="103" t="n">
        <v>44144</v>
      </c>
      <c r="AK28" s="54" t="n">
        <f aca="true">FORECAST($AJ28,OFFSET(AH$3,MATCH($AJ28,$AG$3:$AG$153,1)-1,0,2),OFFSET($AG$3,MATCH($AJ28,$AG$3:$AG$153,1)-1,0,2))</f>
        <v>0.0498664599037574</v>
      </c>
      <c r="AL28" s="54" t="n">
        <f aca="false">AK28+AL27</f>
        <v>1.13900247915079</v>
      </c>
      <c r="AM28" s="55" t="n">
        <f aca="false">AL28*100/AL$367</f>
        <v>1.06012248564412</v>
      </c>
      <c r="AN28" s="82"/>
      <c r="AO28" s="81"/>
      <c r="AP28" s="98" t="n">
        <f aca="false">Q67</f>
        <v>44380</v>
      </c>
      <c r="AQ28" s="96" t="n">
        <v>34722.6931427964</v>
      </c>
      <c r="AR28" s="100" t="n">
        <f aca="false">AQ28-AQ27</f>
        <v>105.277994340198</v>
      </c>
      <c r="AS28" s="100" t="n">
        <f aca="false">(AR28/2)+(AR27/2)+AS27</f>
        <v>2631.9498585046</v>
      </c>
      <c r="AT28" s="102" t="n">
        <f aca="false">AS28*100/$AS$48</f>
        <v>55.555555555556</v>
      </c>
      <c r="AU28" s="102" t="n">
        <f aca="false">AV28*100/$AV$48</f>
        <v>75.945945945946</v>
      </c>
      <c r="AV28" s="100" t="n">
        <f aca="false">AW28-AW$3</f>
        <v>281</v>
      </c>
      <c r="AW28" s="98" t="n">
        <f aca="false">AP28</f>
        <v>44380</v>
      </c>
      <c r="AX28" s="97" t="n">
        <v>2.98912114817647</v>
      </c>
      <c r="AY28" s="53" t="n">
        <f aca="false">(AT29-AT28)/(AW29-AW28)</f>
        <v>2.22222222222254</v>
      </c>
      <c r="BA28" s="98" t="n">
        <f aca="false">AW28</f>
        <v>44380</v>
      </c>
      <c r="BB28" s="53" t="n">
        <f aca="false">AY28</f>
        <v>2.22222222222254</v>
      </c>
      <c r="BC28" s="81"/>
      <c r="BD28" s="103" t="n">
        <v>44144</v>
      </c>
      <c r="BE28" s="54" t="n">
        <f aca="true">FORECAST(BD28,OFFSET(BB$3,MATCH(BD28,BA$3:BA$153,1)-1,0,2),OFFSET(BA$3,MATCH(BD28,BA$3:BA$153,1)-1,0,2))</f>
        <v>0.0274866202843997</v>
      </c>
      <c r="BF28" s="54" t="n">
        <f aca="false">BE28+BF27</f>
        <v>0.797705765388095</v>
      </c>
      <c r="BG28" s="55" t="n">
        <f aca="false">BF28*100/BF$367</f>
        <v>0.723759367616484</v>
      </c>
      <c r="BH28" s="82"/>
      <c r="BI28" s="81"/>
      <c r="BJ28" s="98" t="n">
        <f aca="false">R112</f>
        <v>44359</v>
      </c>
      <c r="BK28" s="96" t="n">
        <f aca="false">M112</f>
        <v>38484.5621021904</v>
      </c>
      <c r="BL28" s="100" t="n">
        <f aca="false">BK28-BK27</f>
        <v>64.626294927104</v>
      </c>
      <c r="BM28" s="100" t="n">
        <f aca="false">(BL28/2)+(BL27/2)+BM27</f>
        <v>1676.63492229695</v>
      </c>
      <c r="BN28" s="102" t="n">
        <f aca="false">BM28*100/$BM$58</f>
        <v>46.4935007987587</v>
      </c>
      <c r="BO28" s="102" t="n">
        <f aca="false">BP28*100/$BP$58</f>
        <v>68.9189189189189</v>
      </c>
      <c r="BP28" s="100" t="n">
        <f aca="false">BQ28-BQ$3</f>
        <v>255</v>
      </c>
      <c r="BQ28" s="98" t="n">
        <f aca="false">BJ28</f>
        <v>44359</v>
      </c>
      <c r="BR28" s="97" t="n">
        <f aca="false">S112</f>
        <v>3.10996106492584</v>
      </c>
      <c r="BS28" s="53" t="n">
        <f aca="false">(BN29-BN28)/(BQ29-BQ28)</f>
        <v>1.79210313160934</v>
      </c>
      <c r="BU28" s="98" t="n">
        <f aca="false">BQ28</f>
        <v>44359</v>
      </c>
      <c r="BV28" s="53" t="n">
        <f aca="false">BS28</f>
        <v>1.79210313160934</v>
      </c>
      <c r="BW28" s="81"/>
      <c r="BX28" s="103" t="n">
        <v>44144</v>
      </c>
      <c r="BY28" s="54" t="n">
        <f aca="true">FORECAST(BX28,OFFSET(BV$3,MATCH(BX28,BU$3:BU$153,1)-1,0,2),OFFSET(BU$3,MATCH(BX28,BU$3:BU$153,1)-1,0,2))</f>
        <v>0.0779422631842792</v>
      </c>
      <c r="BZ28" s="54" t="n">
        <f aca="false">BY28+BZ27</f>
        <v>1.9643263316205</v>
      </c>
      <c r="CA28" s="55" t="n">
        <f aca="false">BZ28*100/BZ$367</f>
        <v>1.94217125553709</v>
      </c>
      <c r="CB28" s="82"/>
      <c r="CC28" s="83"/>
      <c r="CQ28" s="110" t="n">
        <v>44144</v>
      </c>
      <c r="CR28" s="58" t="n">
        <f aca="true">FORECAST(CQ28,OFFSET(CO$3,MATCH(CQ28,CN$3:CN$153,1)-1,0,2),OFFSET(CN$3,MATCH(CQ28,CN$3:CN$153,1)-1,0,2))</f>
        <v>0.112186421101752</v>
      </c>
      <c r="CS28" s="58" t="n">
        <f aca="false">CR28+CS27</f>
        <v>2.73556392054005</v>
      </c>
      <c r="CT28" s="60" t="n">
        <f aca="false">CS28*100/CS$367</f>
        <v>2.74801088784383</v>
      </c>
      <c r="CU28" s="82"/>
      <c r="CV28" s="83"/>
      <c r="DJ28" s="110" t="n">
        <v>44144</v>
      </c>
      <c r="DK28" s="58" t="n">
        <f aca="true">FORECAST(DJ28,OFFSET(DH$3,MATCH(DJ28,DG$3:DG$153,1)-1,0,2),OFFSET(DG$3,MATCH(DJ28,DG$3:DG$153,1)-1,0,2))</f>
        <v>0.115035371876714</v>
      </c>
      <c r="DL28" s="58" t="n">
        <f aca="false">DK28+DL27</f>
        <v>2.80334067757781</v>
      </c>
      <c r="DM28" s="60" t="n">
        <f aca="false">DL28*100/DL$367</f>
        <v>2.03202004009353</v>
      </c>
      <c r="DO28" s="83"/>
      <c r="EC28" s="110" t="n">
        <v>44144</v>
      </c>
      <c r="ED28" s="58" t="n">
        <f aca="true">FORECAST(EC28,OFFSET(EA$3,MATCH(EC28,DZ$3:DZ$153,1)-1,0,2),OFFSET(DZ$3,MATCH(EC28,DZ$3:DZ$153,1)-1,0,2))</f>
        <v>0.145842343856375</v>
      </c>
      <c r="EE28" s="58" t="n">
        <f aca="false">ED28+EE27</f>
        <v>3.46739704489326</v>
      </c>
      <c r="EF28" s="60" t="n">
        <f aca="false">EE28*100/EE$367</f>
        <v>3.1481411522829</v>
      </c>
      <c r="EH28" s="86"/>
      <c r="EV28" s="115" t="n">
        <v>44144</v>
      </c>
      <c r="EW28" s="63" t="n">
        <f aca="true">FORECAST(EV28,OFFSET(ET$3,MATCH(EV28,ES$3:ES$153,1)-1,0,2),OFFSET(ES$3,MATCH(EV28,ES$3:ES$153,1)-1,0,2))</f>
        <v>0.0850698244052675</v>
      </c>
      <c r="EX28" s="63" t="n">
        <f aca="false">EW28+EX27</f>
        <v>3.52756011968919</v>
      </c>
      <c r="EY28" s="67" t="n">
        <f aca="false">EX28*100/EX$367</f>
        <v>3.1406089900027</v>
      </c>
      <c r="FA28" s="86"/>
      <c r="FO28" s="115" t="n">
        <v>44144</v>
      </c>
      <c r="FP28" s="63" t="n">
        <f aca="true">FORECAST(FO28,OFFSET(FM$3,MATCH(FO28,FL$3:FL$153,1)-1,0,2),OFFSET(FL$3,MATCH(FO28,FL$3:FL$153,1)-1,0,2))</f>
        <v>0.0892455314359411</v>
      </c>
      <c r="FQ28" s="63" t="n">
        <f aca="false">FP28+FQ27</f>
        <v>2.24791138320018</v>
      </c>
      <c r="FR28" s="67" t="n">
        <f aca="false">FQ28*100/FQ$367</f>
        <v>2.23002523487173</v>
      </c>
      <c r="FT28" s="88"/>
      <c r="GH28" s="119" t="n">
        <v>44144</v>
      </c>
      <c r="GI28" s="69" t="n">
        <f aca="true">FORECAST(GH28,OFFSET(GF$3,MATCH(GH28,GE$3:GE$153,1)-1,0,2),OFFSET(GE$3,MATCH(GH28,GE$3:GE$153,1)-1,0,2))</f>
        <v>0.0856468110355344</v>
      </c>
      <c r="GJ28" s="69" t="n">
        <f aca="false">GI28+GJ27</f>
        <v>2.07981110582815</v>
      </c>
      <c r="GK28" s="73" t="n">
        <f aca="false">GJ28*100/GJ$367</f>
        <v>1.61869343370337</v>
      </c>
      <c r="GM28" s="88"/>
      <c r="HA28" s="119" t="n">
        <v>44144</v>
      </c>
      <c r="HB28" s="69" t="n">
        <f aca="true">FORECAST(HA28,OFFSET(GY$3,MATCH(HA28,GX$3:GX$153,1)-1,0,2),OFFSET(GX$3,MATCH(HA28,GX$3:GX$153,1)-1,0,2))</f>
        <v>0.0864409063308282</v>
      </c>
      <c r="HC28" s="69" t="n">
        <f aca="false">HB28+HC27</f>
        <v>3.89677760715908</v>
      </c>
      <c r="HD28" s="73" t="n">
        <f aca="false">HC28*100/HC$367</f>
        <v>3.07727646683186</v>
      </c>
      <c r="HF28" s="88"/>
      <c r="HT28" s="119" t="n">
        <v>44144</v>
      </c>
      <c r="HU28" s="69" t="n">
        <f aca="true">FORECAST(HT28,OFFSET(HR$3,MATCH(HT28,HQ$3:HQ$153,1)-1,0,2),OFFSET(HQ$3,MATCH(HT28,HQ$3:HQ$153,1)-1,0,2))</f>
        <v>0.138419750533285</v>
      </c>
      <c r="HV28" s="69" t="n">
        <f aca="false">HU28+HV27</f>
        <v>3.57276716205974</v>
      </c>
      <c r="HW28" s="73" t="n">
        <f aca="false">HV28*100/HV$367</f>
        <v>3.61059665483115</v>
      </c>
    </row>
    <row r="29" customFormat="false" ht="15" hidden="false" customHeight="false" outlineLevel="0" collapsed="false">
      <c r="A29" s="42" t="n">
        <v>44819</v>
      </c>
      <c r="B29" s="43" t="n">
        <v>5.6597953</v>
      </c>
      <c r="C29" s="44" t="n">
        <f aca="false">(20.6+4.34*($E$1-0.27)-B29)/4.34</f>
        <v>3.27244347926267</v>
      </c>
      <c r="E29" s="42" t="n">
        <v>44054</v>
      </c>
      <c r="F29" s="46" t="n">
        <f aca="true">FORECAST($E29,OFFSET(C$3,MATCH($E29,$A$3:$A$33,1)-1,0,2),OFFSET($A$3,MATCH($E29,$A$3:$A$33,1)-1,0,2))</f>
        <v>3.01101151181805</v>
      </c>
      <c r="H29" s="95" t="n">
        <v>44145</v>
      </c>
      <c r="M29" s="96" t="n">
        <v>30276.0882919556</v>
      </c>
      <c r="N29" s="81" t="n">
        <v>101</v>
      </c>
      <c r="O29" s="97" t="n">
        <v>2.95469840318785</v>
      </c>
      <c r="P29" s="98" t="n">
        <v>44386</v>
      </c>
      <c r="Q29" s="98"/>
      <c r="R29" s="98"/>
      <c r="S29" s="97" t="n">
        <v>2.94389936302583</v>
      </c>
      <c r="T29" s="81"/>
      <c r="U29" s="81"/>
      <c r="V29" s="98" t="n">
        <f aca="false">P32</f>
        <v>44389</v>
      </c>
      <c r="W29" s="96" t="n">
        <v>30694.8548286486</v>
      </c>
      <c r="X29" s="100" t="n">
        <f aca="false">W29-W28</f>
        <v>139.5888455643</v>
      </c>
      <c r="Y29" s="100" t="n">
        <f aca="false">(X29/2)+(X28/2)+Y28</f>
        <v>3629.3099846723</v>
      </c>
      <c r="Z29" s="102" t="n">
        <f aca="false">Y29*100/$Y$39</f>
        <v>72.2222222222221</v>
      </c>
      <c r="AA29" s="102" t="n">
        <f aca="false">AB29*100/$AB$39</f>
        <v>79.1040018901128</v>
      </c>
      <c r="AB29" s="100" t="n">
        <f aca="false">AC29-AC$3</f>
        <v>283.920400000003</v>
      </c>
      <c r="AC29" s="98" t="n">
        <f aca="false">V29</f>
        <v>44389</v>
      </c>
      <c r="AD29" s="97" t="n">
        <v>2.90056784798747</v>
      </c>
      <c r="AE29" s="53" t="n">
        <f aca="false">(Z30-Z29)/(AC30-AC29)</f>
        <v>2.77777777777739</v>
      </c>
      <c r="AG29" s="98" t="n">
        <f aca="false">AC29</f>
        <v>44389</v>
      </c>
      <c r="AH29" s="53" t="n">
        <f aca="false">AE29</f>
        <v>2.77777777777739</v>
      </c>
      <c r="AI29" s="81"/>
      <c r="AJ29" s="103" t="n">
        <v>44145</v>
      </c>
      <c r="AK29" s="54" t="n">
        <f aca="true">FORECAST($AJ29,OFFSET(AH$3,MATCH($AJ29,$AG$3:$AG$153,1)-1,0,2),OFFSET($AG$3,MATCH($AJ29,$AG$3:$AG$153,1)-1,0,2))</f>
        <v>0.0503511536832864</v>
      </c>
      <c r="AL29" s="54" t="n">
        <f aca="false">AK29+AL28</f>
        <v>1.18935363283407</v>
      </c>
      <c r="AM29" s="55" t="n">
        <f aca="false">AL29*100/AL$367</f>
        <v>1.10698664193425</v>
      </c>
      <c r="AN29" s="82"/>
      <c r="AO29" s="81"/>
      <c r="AP29" s="98" t="n">
        <f aca="false">Q68</f>
        <v>44381</v>
      </c>
      <c r="AQ29" s="96" t="n">
        <v>34827.9711371366</v>
      </c>
      <c r="AR29" s="100" t="n">
        <f aca="false">AQ29-AQ28</f>
        <v>105.277994340198</v>
      </c>
      <c r="AS29" s="100" t="n">
        <f aca="false">(AR29/2)+(AR28/2)+AS28</f>
        <v>2737.2278528448</v>
      </c>
      <c r="AT29" s="102" t="n">
        <f aca="false">AS29*100/$AS$48</f>
        <v>57.7777777777785</v>
      </c>
      <c r="AU29" s="102" t="n">
        <f aca="false">AV29*100/$AV$48</f>
        <v>76.2162162162162</v>
      </c>
      <c r="AV29" s="100" t="n">
        <f aca="false">AW29-AW$3</f>
        <v>282</v>
      </c>
      <c r="AW29" s="98" t="n">
        <f aca="false">AP29</f>
        <v>44381</v>
      </c>
      <c r="AX29" s="97" t="n">
        <v>3.02409048711971</v>
      </c>
      <c r="AY29" s="53" t="n">
        <f aca="false">(AT30-AT29)/(AW30-AW29)</f>
        <v>2.22222222222153</v>
      </c>
      <c r="BA29" s="98" t="n">
        <f aca="false">AW29</f>
        <v>44381</v>
      </c>
      <c r="BB29" s="53" t="n">
        <f aca="false">AY29</f>
        <v>2.22222222222153</v>
      </c>
      <c r="BC29" s="81"/>
      <c r="BD29" s="103" t="n">
        <v>44145</v>
      </c>
      <c r="BE29" s="54" t="n">
        <f aca="true">FORECAST(BD29,OFFSET(BB$3,MATCH(BD29,BA$3:BA$153,1)-1,0,2),OFFSET(BA$3,MATCH(BD29,BA$3:BA$153,1)-1,0,2))</f>
        <v>0.0272310706290345</v>
      </c>
      <c r="BF29" s="54" t="n">
        <f aca="false">BE29+BF28</f>
        <v>0.82493683601713</v>
      </c>
      <c r="BG29" s="55" t="n">
        <f aca="false">BF29*100/BF$367</f>
        <v>0.748466149632032</v>
      </c>
      <c r="BH29" s="82"/>
      <c r="BI29" s="81"/>
      <c r="BJ29" s="98" t="n">
        <f aca="false">R113</f>
        <v>44360</v>
      </c>
      <c r="BK29" s="96" t="n">
        <f aca="false">M113</f>
        <v>38549.1883971175</v>
      </c>
      <c r="BL29" s="100" t="n">
        <f aca="false">BK29-BK28</f>
        <v>64.6262949270968</v>
      </c>
      <c r="BM29" s="100" t="n">
        <f aca="false">(BL29/2)+(BL28/2)+BM28</f>
        <v>1741.26121722406</v>
      </c>
      <c r="BN29" s="102" t="n">
        <f aca="false">BM29*100/$BM$58</f>
        <v>48.285603930368</v>
      </c>
      <c r="BO29" s="102" t="n">
        <f aca="false">BP29*100/$BP$58</f>
        <v>69.1891891891892</v>
      </c>
      <c r="BP29" s="100" t="n">
        <f aca="false">BQ29-BQ$3</f>
        <v>256</v>
      </c>
      <c r="BQ29" s="98" t="n">
        <f aca="false">BJ29</f>
        <v>44360</v>
      </c>
      <c r="BR29" s="97" t="n">
        <f aca="false">S113</f>
        <v>2.9856228822387</v>
      </c>
      <c r="BS29" s="53" t="n">
        <f aca="false">(BN30-BN29)/(BQ30-BQ29)</f>
        <v>1.79210313160934</v>
      </c>
      <c r="BU29" s="98" t="n">
        <f aca="false">BQ29</f>
        <v>44360</v>
      </c>
      <c r="BV29" s="53" t="n">
        <f aca="false">BS29</f>
        <v>1.79210313160934</v>
      </c>
      <c r="BW29" s="81"/>
      <c r="BX29" s="103" t="n">
        <v>44145</v>
      </c>
      <c r="BY29" s="54" t="n">
        <f aca="true">FORECAST(BX29,OFFSET(BV$3,MATCH(BX29,BU$3:BU$153,1)-1,0,2),OFFSET(BU$3,MATCH(BX29,BU$3:BU$153,1)-1,0,2))</f>
        <v>0.0802179497006085</v>
      </c>
      <c r="BZ29" s="54" t="n">
        <f aca="false">BY29+BZ28</f>
        <v>2.04454428132111</v>
      </c>
      <c r="CA29" s="55" t="n">
        <f aca="false">BZ29*100/BZ$367</f>
        <v>2.02148444987691</v>
      </c>
      <c r="CB29" s="82"/>
      <c r="CC29" s="83"/>
      <c r="CQ29" s="110" t="n">
        <v>44145</v>
      </c>
      <c r="CR29" s="58" t="n">
        <f aca="true">FORECAST(CQ29,OFFSET(CO$3,MATCH(CQ29,CN$3:CN$153,1)-1,0,2),OFFSET(CN$3,MATCH(CQ29,CN$3:CN$153,1)-1,0,2))</f>
        <v>0.112744215034385</v>
      </c>
      <c r="CS29" s="58" t="n">
        <f aca="false">CR29+CS28</f>
        <v>2.84830813557443</v>
      </c>
      <c r="CT29" s="60" t="n">
        <f aca="false">CS29*100/CS$367</f>
        <v>2.86126809529915</v>
      </c>
      <c r="CU29" s="82"/>
      <c r="CV29" s="83"/>
      <c r="DJ29" s="110" t="n">
        <v>44145</v>
      </c>
      <c r="DK29" s="58" t="n">
        <f aca="true">FORECAST(DJ29,OFFSET(DH$3,MATCH(DJ29,DG$3:DG$153,1)-1,0,2),OFFSET(DG$3,MATCH(DJ29,DG$3:DG$153,1)-1,0,2))</f>
        <v>0.115612538003534</v>
      </c>
      <c r="DL29" s="58" t="n">
        <f aca="false">DK29+DL28</f>
        <v>2.91895321558135</v>
      </c>
      <c r="DM29" s="60" t="n">
        <f aca="false">DL29*100/DL$367</f>
        <v>2.1158225532837</v>
      </c>
      <c r="DO29" s="83"/>
      <c r="EC29" s="110" t="n">
        <v>44145</v>
      </c>
      <c r="ED29" s="58" t="n">
        <f aca="true">FORECAST(EC29,OFFSET(EA$3,MATCH(EC29,DZ$3:DZ$153,1)-1,0,2),OFFSET(DZ$3,MATCH(EC29,DZ$3:DZ$153,1)-1,0,2))</f>
        <v>0.146840817380598</v>
      </c>
      <c r="EE29" s="58" t="n">
        <f aca="false">ED29+EE28</f>
        <v>3.61423786227386</v>
      </c>
      <c r="EF29" s="60" t="n">
        <f aca="false">EE29*100/EE$367</f>
        <v>3.28146180003264</v>
      </c>
      <c r="EH29" s="86"/>
      <c r="EV29" s="115" t="n">
        <v>44145</v>
      </c>
      <c r="EW29" s="63" t="n">
        <f aca="true">FORECAST(EV29,OFFSET(ET$3,MATCH(EV29,ES$3:ES$153,1)-1,0,2),OFFSET(ES$3,MATCH(EV29,ES$3:ES$153,1)-1,0,2))</f>
        <v>0.0853158877321578</v>
      </c>
      <c r="EX29" s="63" t="n">
        <f aca="false">EW29+EX28</f>
        <v>3.61287600742135</v>
      </c>
      <c r="EY29" s="67" t="n">
        <f aca="false">EX29*100/EX$367</f>
        <v>3.21656626214276</v>
      </c>
      <c r="FA29" s="86"/>
      <c r="FO29" s="115" t="n">
        <v>44145</v>
      </c>
      <c r="FP29" s="63" t="n">
        <f aca="true">FORECAST(FO29,OFFSET(FM$3,MATCH(FO29,FL$3:FL$153,1)-1,0,2),OFFSET(FL$3,MATCH(FO29,FL$3:FL$153,1)-1,0,2))</f>
        <v>0.0894685235409697</v>
      </c>
      <c r="FQ29" s="63" t="n">
        <f aca="false">FP29+FQ28</f>
        <v>2.33737990674115</v>
      </c>
      <c r="FR29" s="67" t="n">
        <f aca="false">FQ29*100/FQ$367</f>
        <v>2.31878187657664</v>
      </c>
      <c r="FT29" s="88"/>
      <c r="GH29" s="119" t="n">
        <v>44145</v>
      </c>
      <c r="GI29" s="69" t="n">
        <f aca="true">FORECAST(GH29,OFFSET(GF$3,MATCH(GH29,GE$3:GE$153,1)-1,0,2),OFFSET(GE$3,MATCH(GH29,GE$3:GE$153,1)-1,0,2))</f>
        <v>0.0860991371312135</v>
      </c>
      <c r="GJ29" s="69" t="n">
        <f aca="false">GI29+GJ28</f>
        <v>2.16591024295937</v>
      </c>
      <c r="GK29" s="73" t="n">
        <f aca="false">GJ29*100/GJ$367</f>
        <v>1.68570341722124</v>
      </c>
      <c r="GM29" s="88"/>
      <c r="HA29" s="119" t="n">
        <v>44145</v>
      </c>
      <c r="HB29" s="69" t="n">
        <f aca="true">FORECAST(HA29,OFFSET(GY$3,MATCH(HA29,GX$3:GX$153,1)-1,0,2),OFFSET(GX$3,MATCH(HA29,GX$3:GX$153,1)-1,0,2))</f>
        <v>0.0813660938921896</v>
      </c>
      <c r="HC29" s="69" t="n">
        <f aca="false">HB29+HC28</f>
        <v>3.97814370105127</v>
      </c>
      <c r="HD29" s="73" t="n">
        <f aca="false">HC29*100/HC$367</f>
        <v>3.14153108723218</v>
      </c>
      <c r="HF29" s="88"/>
      <c r="HT29" s="119" t="n">
        <v>44145</v>
      </c>
      <c r="HU29" s="69" t="n">
        <f aca="true">FORECAST(HT29,OFFSET(HR$3,MATCH(HT29,HQ$3:HQ$153,1)-1,0,2),OFFSET(HQ$3,MATCH(HT29,HQ$3:HQ$153,1)-1,0,2))</f>
        <v>0.138500200846534</v>
      </c>
      <c r="HV29" s="69" t="n">
        <f aca="false">HU29+HV28</f>
        <v>3.71126736290627</v>
      </c>
      <c r="HW29" s="73" t="n">
        <f aca="false">HV29*100/HV$367</f>
        <v>3.7505633358901</v>
      </c>
    </row>
    <row r="30" customFormat="false" ht="15" hidden="false" customHeight="false" outlineLevel="0" collapsed="false">
      <c r="A30" s="42" t="n">
        <v>44849</v>
      </c>
      <c r="B30" s="43" t="n">
        <v>3.5801806</v>
      </c>
      <c r="C30" s="44" t="n">
        <f aca="false">(20.6+4.34*($E$1-0.27)-B30)/4.34</f>
        <v>3.75161737327189</v>
      </c>
      <c r="E30" s="42" t="n">
        <v>44055</v>
      </c>
      <c r="F30" s="46" t="n">
        <f aca="true">FORECAST($E30,OFFSET(C$3,MATCH($E30,$A$3:$A$33,1)-1,0,2),OFFSET($A$3,MATCH($E30,$A$3:$A$33,1)-1,0,2))</f>
        <v>3.00217579976215</v>
      </c>
      <c r="H30" s="95" t="n">
        <v>44146</v>
      </c>
      <c r="M30" s="96" t="n">
        <v>30415.67713752</v>
      </c>
      <c r="N30" s="81" t="n">
        <v>102</v>
      </c>
      <c r="O30" s="97" t="n">
        <v>2.99622445906212</v>
      </c>
      <c r="P30" s="98" t="n">
        <v>44387</v>
      </c>
      <c r="Q30" s="98"/>
      <c r="R30" s="98"/>
      <c r="S30" s="97" t="n">
        <v>2.98745947128132</v>
      </c>
      <c r="T30" s="81"/>
      <c r="U30" s="81"/>
      <c r="V30" s="98" t="n">
        <f aca="false">P33</f>
        <v>44390</v>
      </c>
      <c r="W30" s="96" t="n">
        <v>30834.4436742129</v>
      </c>
      <c r="X30" s="100" t="n">
        <f aca="false">W30-W29</f>
        <v>139.5888455643</v>
      </c>
      <c r="Y30" s="100" t="n">
        <f aca="false">(X30/2)+(X29/2)+Y29</f>
        <v>3768.8988302366</v>
      </c>
      <c r="Z30" s="102" t="n">
        <f aca="false">Y30*100/$Y$39</f>
        <v>74.9999999999995</v>
      </c>
      <c r="AA30" s="102" t="n">
        <f aca="false">AB30*100/$AB$39</f>
        <v>79.3826151982447</v>
      </c>
      <c r="AB30" s="100" t="n">
        <f aca="false">AC30-AC$3</f>
        <v>284.920400000003</v>
      </c>
      <c r="AC30" s="98" t="n">
        <f aca="false">V30</f>
        <v>44390</v>
      </c>
      <c r="AD30" s="97" t="n">
        <v>2.88965354975186</v>
      </c>
      <c r="AE30" s="53" t="n">
        <f aca="false">(Z31-Z30)/(AC31-AC30)</f>
        <v>1.38888888888869</v>
      </c>
      <c r="AG30" s="98" t="n">
        <f aca="false">AC30</f>
        <v>44390</v>
      </c>
      <c r="AH30" s="53" t="n">
        <f aca="false">AE30</f>
        <v>1.38888888888869</v>
      </c>
      <c r="AI30" s="81"/>
      <c r="AJ30" s="103" t="n">
        <v>44146</v>
      </c>
      <c r="AK30" s="54" t="n">
        <f aca="true">FORECAST($AJ30,OFFSET(AH$3,MATCH($AJ30,$AG$3:$AG$153,1)-1,0,2),OFFSET($AG$3,MATCH($AJ30,$AG$3:$AG$153,1)-1,0,2))</f>
        <v>0.0508358474628153</v>
      </c>
      <c r="AL30" s="54" t="n">
        <f aca="false">AK30+AL29</f>
        <v>1.24018948029689</v>
      </c>
      <c r="AM30" s="55" t="n">
        <f aca="false">AL30*100/AL$367</f>
        <v>1.15430192522695</v>
      </c>
      <c r="AN30" s="82"/>
      <c r="AO30" s="81"/>
      <c r="AP30" s="98" t="n">
        <f aca="false">Q69</f>
        <v>44382</v>
      </c>
      <c r="AQ30" s="96" t="n">
        <v>34933.2491314767</v>
      </c>
      <c r="AR30" s="100" t="n">
        <f aca="false">AQ30-AQ29</f>
        <v>105.277994340104</v>
      </c>
      <c r="AS30" s="100" t="n">
        <f aca="false">(AR30/2)+(AR29/2)+AS29</f>
        <v>2842.50584718495</v>
      </c>
      <c r="AT30" s="102" t="n">
        <f aca="false">AS30*100/$AS$48</f>
        <v>60.0000000000001</v>
      </c>
      <c r="AU30" s="102" t="n">
        <f aca="false">AV30*100/$AV$48</f>
        <v>76.4864864864865</v>
      </c>
      <c r="AV30" s="100" t="n">
        <f aca="false">AW30-AW$3</f>
        <v>283</v>
      </c>
      <c r="AW30" s="98" t="n">
        <f aca="false">AP30</f>
        <v>44382</v>
      </c>
      <c r="AX30" s="97" t="n">
        <v>3.04848274122443</v>
      </c>
      <c r="AY30" s="53" t="n">
        <f aca="false">(AT31-AT30)/(AW31-AW30)</f>
        <v>2.22222222222155</v>
      </c>
      <c r="BA30" s="98" t="n">
        <f aca="false">AW30</f>
        <v>44382</v>
      </c>
      <c r="BB30" s="53" t="n">
        <f aca="false">AY30</f>
        <v>2.22222222222155</v>
      </c>
      <c r="BC30" s="81"/>
      <c r="BD30" s="103" t="n">
        <v>44146</v>
      </c>
      <c r="BE30" s="54" t="n">
        <f aca="true">FORECAST(BD30,OFFSET(BB$3,MATCH(BD30,BA$3:BA$153,1)-1,0,2),OFFSET(BA$3,MATCH(BD30,BA$3:BA$153,1)-1,0,2))</f>
        <v>0.0269755209736693</v>
      </c>
      <c r="BF30" s="54" t="n">
        <f aca="false">BE30+BF29</f>
        <v>0.851912356990799</v>
      </c>
      <c r="BG30" s="55" t="n">
        <f aca="false">BF30*100/BF$367</f>
        <v>0.772941071148401</v>
      </c>
      <c r="BH30" s="82"/>
      <c r="BI30" s="81"/>
      <c r="BJ30" s="98" t="n">
        <f aca="false">R114</f>
        <v>44361</v>
      </c>
      <c r="BK30" s="96" t="n">
        <f aca="false">M114</f>
        <v>38613.8146920446</v>
      </c>
      <c r="BL30" s="100" t="n">
        <f aca="false">BK30-BK29</f>
        <v>64.626294927104</v>
      </c>
      <c r="BM30" s="100" t="n">
        <f aca="false">(BL30/2)+(BL29/2)+BM29</f>
        <v>1805.88751215116</v>
      </c>
      <c r="BN30" s="102" t="n">
        <f aca="false">BM30*100/$BM$58</f>
        <v>50.0777070619774</v>
      </c>
      <c r="BO30" s="102" t="n">
        <f aca="false">BP30*100/$BP$58</f>
        <v>69.4594594594595</v>
      </c>
      <c r="BP30" s="100" t="n">
        <f aca="false">BQ30-BQ$3</f>
        <v>257</v>
      </c>
      <c r="BQ30" s="98" t="n">
        <f aca="false">BJ30</f>
        <v>44361</v>
      </c>
      <c r="BR30" s="97" t="n">
        <f aca="false">S114</f>
        <v>3.20508023972845</v>
      </c>
      <c r="BS30" s="53" t="n">
        <f aca="false">(BN31-BN30)/(BQ31-BQ30)</f>
        <v>1.79210313160793</v>
      </c>
      <c r="BU30" s="98" t="n">
        <f aca="false">BQ30</f>
        <v>44361</v>
      </c>
      <c r="BV30" s="53" t="n">
        <f aca="false">BS30</f>
        <v>1.79210313160793</v>
      </c>
      <c r="BW30" s="81"/>
      <c r="BX30" s="103" t="n">
        <v>44146</v>
      </c>
      <c r="BY30" s="54" t="n">
        <f aca="true">FORECAST(BX30,OFFSET(BV$3,MATCH(BX30,BU$3:BU$153,1)-1,0,2),OFFSET(BU$3,MATCH(BX30,BU$3:BU$153,1)-1,0,2))</f>
        <v>0.0824936362169378</v>
      </c>
      <c r="BZ30" s="54" t="n">
        <f aca="false">BY30+BZ29</f>
        <v>2.12703791753805</v>
      </c>
      <c r="CA30" s="55" t="n">
        <f aca="false">BZ30*100/BZ$367</f>
        <v>2.10304766391431</v>
      </c>
      <c r="CB30" s="82"/>
      <c r="CC30" s="83"/>
      <c r="CQ30" s="110" t="n">
        <v>44146</v>
      </c>
      <c r="CR30" s="58" t="n">
        <f aca="true">FORECAST(CQ30,OFFSET(CO$3,MATCH(CQ30,CN$3:CN$153,1)-1,0,2),OFFSET(CN$3,MATCH(CQ30,CN$3:CN$153,1)-1,0,2))</f>
        <v>0.113302008967017</v>
      </c>
      <c r="CS30" s="58" t="n">
        <f aca="false">CR30+CS29</f>
        <v>2.96161014454145</v>
      </c>
      <c r="CT30" s="60" t="n">
        <f aca="false">CS30*100/CS$367</f>
        <v>2.97508563468038</v>
      </c>
      <c r="CU30" s="82"/>
      <c r="CV30" s="83"/>
      <c r="DJ30" s="110" t="n">
        <v>44146</v>
      </c>
      <c r="DK30" s="58" t="n">
        <f aca="true">FORECAST(DJ30,OFFSET(DH$3,MATCH(DJ30,DG$3:DG$153,1)-1,0,2),OFFSET(DG$3,MATCH(DJ30,DG$3:DG$153,1)-1,0,2))</f>
        <v>0.116189704130355</v>
      </c>
      <c r="DL30" s="58" t="n">
        <f aca="false">DK30+DL29</f>
        <v>3.0351429197117</v>
      </c>
      <c r="DM30" s="60" t="n">
        <f aca="false">DL30*100/DL$367</f>
        <v>2.20004342916005</v>
      </c>
      <c r="DO30" s="83"/>
      <c r="EC30" s="110" t="n">
        <v>44146</v>
      </c>
      <c r="ED30" s="58" t="n">
        <f aca="true">FORECAST(EC30,OFFSET(EA$3,MATCH(EC30,DZ$3:DZ$153,1)-1,0,2),OFFSET(DZ$3,MATCH(EC30,DZ$3:DZ$153,1)-1,0,2))</f>
        <v>0.147839290904821</v>
      </c>
      <c r="EE30" s="58" t="n">
        <f aca="false">ED30+EE29</f>
        <v>3.76207715317868</v>
      </c>
      <c r="EF30" s="60" t="n">
        <f aca="false">EE30*100/EE$367</f>
        <v>3.41568898820749</v>
      </c>
      <c r="EH30" s="86"/>
      <c r="EV30" s="115" t="n">
        <v>44146</v>
      </c>
      <c r="EW30" s="63" t="n">
        <f aca="true">FORECAST(EV30,OFFSET(ET$3,MATCH(EV30,ES$3:ES$153,1)-1,0,2),OFFSET(ES$3,MATCH(EV30,ES$3:ES$153,1)-1,0,2))</f>
        <v>0.0855619510590482</v>
      </c>
      <c r="EX30" s="63" t="n">
        <f aca="false">EW30+EX29</f>
        <v>3.69843795848039</v>
      </c>
      <c r="EY30" s="67" t="n">
        <f aca="false">EX30*100/EX$367</f>
        <v>3.29274260601239</v>
      </c>
      <c r="FA30" s="86"/>
      <c r="FO30" s="115" t="n">
        <v>44146</v>
      </c>
      <c r="FP30" s="63" t="n">
        <f aca="true">FORECAST(FO30,OFFSET(FM$3,MATCH(FO30,FL$3:FL$153,1)-1,0,2),OFFSET(FL$3,MATCH(FO30,FL$3:FL$153,1)-1,0,2))</f>
        <v>0.0896915156459983</v>
      </c>
      <c r="FQ30" s="63" t="n">
        <f aca="false">FP30+FQ29</f>
        <v>2.42707142238715</v>
      </c>
      <c r="FR30" s="67" t="n">
        <f aca="false">FQ30*100/FQ$367</f>
        <v>2.40775973608626</v>
      </c>
      <c r="FT30" s="88"/>
      <c r="GH30" s="119" t="n">
        <v>44146</v>
      </c>
      <c r="GI30" s="69" t="n">
        <f aca="true">FORECAST(GH30,OFFSET(GF$3,MATCH(GH30,GE$3:GE$153,1)-1,0,2),OFFSET(GE$3,MATCH(GH30,GE$3:GE$153,1)-1,0,2))</f>
        <v>0.0865514632268927</v>
      </c>
      <c r="GJ30" s="69" t="n">
        <f aca="false">GI30+GJ29</f>
        <v>2.25246170618626</v>
      </c>
      <c r="GK30" s="73" t="n">
        <f aca="false">GJ30*100/GJ$367</f>
        <v>1.75306544101762</v>
      </c>
      <c r="GM30" s="88"/>
      <c r="HA30" s="119" t="n">
        <v>44146</v>
      </c>
      <c r="HB30" s="69" t="n">
        <f aca="true">FORECAST(HA30,OFFSET(GY$3,MATCH(HA30,GX$3:GX$153,1)-1,0,2),OFFSET(GX$3,MATCH(HA30,GX$3:GX$153,1)-1,0,2))</f>
        <v>0.0818661835590336</v>
      </c>
      <c r="HC30" s="69" t="n">
        <f aca="false">HB30+HC29</f>
        <v>4.06000988461031</v>
      </c>
      <c r="HD30" s="73" t="n">
        <f aca="false">HC30*100/HC$367</f>
        <v>3.20618062731184</v>
      </c>
      <c r="HF30" s="88"/>
      <c r="HT30" s="119" t="n">
        <v>44146</v>
      </c>
      <c r="HU30" s="69" t="n">
        <f aca="true">FORECAST(HT30,OFFSET(HR$3,MATCH(HT30,HQ$3:HQ$153,1)-1,0,2),OFFSET(HQ$3,MATCH(HT30,HQ$3:HQ$153,1)-1,0,2))</f>
        <v>0.138580651159782</v>
      </c>
      <c r="HV30" s="69" t="n">
        <f aca="false">HU30+HV29</f>
        <v>3.84984801406605</v>
      </c>
      <c r="HW30" s="73" t="n">
        <f aca="false">HV30*100/HV$367</f>
        <v>3.89061131909351</v>
      </c>
    </row>
    <row r="31" customFormat="false" ht="15" hidden="false" customHeight="false" outlineLevel="0" collapsed="false">
      <c r="A31" s="42" t="n">
        <v>44880</v>
      </c>
      <c r="B31" s="43" t="n">
        <v>2.0982258</v>
      </c>
      <c r="C31" s="44" t="n">
        <f aca="false">(20.6+4.34*($E$1-0.27)-B31)/4.34</f>
        <v>4.09308161290323</v>
      </c>
      <c r="E31" s="42" t="n">
        <v>44056</v>
      </c>
      <c r="F31" s="46" t="n">
        <f aca="true">FORECAST($E31,OFFSET(C$3,MATCH($E31,$A$3:$A$33,1)-1,0,2),OFFSET($A$3,MATCH($E31,$A$3:$A$33,1)-1,0,2))</f>
        <v>2.99334008770626</v>
      </c>
      <c r="H31" s="95" t="n">
        <v>44147</v>
      </c>
      <c r="M31" s="96" t="n">
        <v>30555.2659830843</v>
      </c>
      <c r="N31" s="81" t="n">
        <v>103</v>
      </c>
      <c r="O31" s="97" t="n">
        <v>2.99094977184347</v>
      </c>
      <c r="P31" s="98" t="n">
        <v>44388</v>
      </c>
      <c r="Q31" s="98"/>
      <c r="R31" s="98"/>
      <c r="S31" s="97" t="n">
        <v>3.0228026884229</v>
      </c>
      <c r="T31" s="81"/>
      <c r="U31" s="81"/>
      <c r="V31" s="98" t="n">
        <f aca="false">P34</f>
        <v>44392</v>
      </c>
      <c r="W31" s="96" t="n">
        <v>30974.0325197772</v>
      </c>
      <c r="X31" s="100" t="n">
        <f aca="false">W31-W30</f>
        <v>139.5888455643</v>
      </c>
      <c r="Y31" s="100" t="n">
        <f aca="false">(X31/2)+(X30/2)+Y30</f>
        <v>3908.4876758009</v>
      </c>
      <c r="Z31" s="102" t="n">
        <f aca="false">Y31*100/$Y$39</f>
        <v>77.7777777777769</v>
      </c>
      <c r="AA31" s="102" t="n">
        <f aca="false">AB31*100/$AB$39</f>
        <v>79.9398418145083</v>
      </c>
      <c r="AB31" s="100" t="n">
        <f aca="false">AC31-AC$3</f>
        <v>286.920400000003</v>
      </c>
      <c r="AC31" s="98" t="n">
        <f aca="false">V31</f>
        <v>44392</v>
      </c>
      <c r="AD31" s="97" t="n">
        <v>3.01842184258704</v>
      </c>
      <c r="AE31" s="53" t="n">
        <f aca="false">(Z32-Z31)/(AC32-AC31)</f>
        <v>1.3888888888892</v>
      </c>
      <c r="AG31" s="98" t="n">
        <f aca="false">AC31</f>
        <v>44392</v>
      </c>
      <c r="AH31" s="53" t="n">
        <f aca="false">AE31</f>
        <v>1.3888888888892</v>
      </c>
      <c r="AI31" s="81"/>
      <c r="AJ31" s="103" t="n">
        <v>44147</v>
      </c>
      <c r="AK31" s="54" t="n">
        <f aca="true">FORECAST($AJ31,OFFSET(AH$3,MATCH($AJ31,$AG$3:$AG$153,1)-1,0,2),OFFSET($AG$3,MATCH($AJ31,$AG$3:$AG$153,1)-1,0,2))</f>
        <v>0.0513205412423443</v>
      </c>
      <c r="AL31" s="54" t="n">
        <f aca="false">AK31+AL30</f>
        <v>1.29151002153923</v>
      </c>
      <c r="AM31" s="55" t="n">
        <f aca="false">AL31*100/AL$367</f>
        <v>1.20206833552221</v>
      </c>
      <c r="AN31" s="82"/>
      <c r="AO31" s="81"/>
      <c r="AP31" s="98" t="n">
        <f aca="false">Q70</f>
        <v>44383</v>
      </c>
      <c r="AQ31" s="96" t="n">
        <v>35038.5271258169</v>
      </c>
      <c r="AR31" s="100" t="n">
        <f aca="false">AQ31-AQ30</f>
        <v>105.277994340198</v>
      </c>
      <c r="AS31" s="100" t="n">
        <f aca="false">(AR31/2)+(AR30/2)+AS30</f>
        <v>2947.7838415251</v>
      </c>
      <c r="AT31" s="102" t="n">
        <f aca="false">AS31*100/$AS$48</f>
        <v>62.2222222222216</v>
      </c>
      <c r="AU31" s="102" t="n">
        <f aca="false">AV31*100/$AV$48</f>
        <v>76.7567567567568</v>
      </c>
      <c r="AV31" s="100" t="n">
        <f aca="false">AW31-AW$3</f>
        <v>284</v>
      </c>
      <c r="AW31" s="98" t="n">
        <f aca="false">AP31</f>
        <v>44383</v>
      </c>
      <c r="AX31" s="97" t="n">
        <v>2.98359441083074</v>
      </c>
      <c r="AY31" s="53" t="n">
        <f aca="false">(AT32-AT31)/(AW32-AW31)</f>
        <v>2.22222222222254</v>
      </c>
      <c r="BA31" s="98" t="n">
        <f aca="false">AW31</f>
        <v>44383</v>
      </c>
      <c r="BB31" s="53" t="n">
        <f aca="false">AY31</f>
        <v>2.22222222222254</v>
      </c>
      <c r="BC31" s="81"/>
      <c r="BD31" s="103" t="n">
        <v>44147</v>
      </c>
      <c r="BE31" s="54" t="n">
        <f aca="true">FORECAST(BD31,OFFSET(BB$3,MATCH(BD31,BA$3:BA$153,1)-1,0,2),OFFSET(BA$3,MATCH(BD31,BA$3:BA$153,1)-1,0,2))</f>
        <v>0.026719971318304</v>
      </c>
      <c r="BF31" s="54" t="n">
        <f aca="false">BE31+BF30</f>
        <v>0.878632328309103</v>
      </c>
      <c r="BG31" s="55" t="n">
        <f aca="false">BF31*100/BF$367</f>
        <v>0.797184132165588</v>
      </c>
      <c r="BH31" s="82"/>
      <c r="BI31" s="81"/>
      <c r="BJ31" s="98" t="n">
        <f aca="false">R115</f>
        <v>44362</v>
      </c>
      <c r="BK31" s="96" t="n">
        <f aca="false">M115</f>
        <v>38678.4409869716</v>
      </c>
      <c r="BL31" s="100" t="n">
        <f aca="false">BK31-BK30</f>
        <v>64.6262949269949</v>
      </c>
      <c r="BM31" s="100" t="n">
        <f aca="false">(BL31/2)+(BL30/2)+BM30</f>
        <v>1870.51380707821</v>
      </c>
      <c r="BN31" s="102" t="n">
        <f aca="false">BM31*100/$BM$58</f>
        <v>51.8698101935853</v>
      </c>
      <c r="BO31" s="102" t="n">
        <f aca="false">BP31*100/$BP$58</f>
        <v>69.7297297297297</v>
      </c>
      <c r="BP31" s="100" t="n">
        <f aca="false">BQ31-BQ$3</f>
        <v>258</v>
      </c>
      <c r="BQ31" s="98" t="n">
        <f aca="false">BJ31</f>
        <v>44362</v>
      </c>
      <c r="BR31" s="97" t="n">
        <f aca="false">S115</f>
        <v>3.08441272263282</v>
      </c>
      <c r="BS31" s="53" t="n">
        <f aca="false">(BN32-BN31)/(BQ32-BQ31)</f>
        <v>1.79210313160793</v>
      </c>
      <c r="BU31" s="98" t="n">
        <f aca="false">BQ31</f>
        <v>44362</v>
      </c>
      <c r="BV31" s="53" t="n">
        <f aca="false">BS31</f>
        <v>1.79210313160793</v>
      </c>
      <c r="BW31" s="81"/>
      <c r="BX31" s="103" t="n">
        <v>44147</v>
      </c>
      <c r="BY31" s="54" t="n">
        <f aca="true">FORECAST(BX31,OFFSET(BV$3,MATCH(BX31,BU$3:BU$153,1)-1,0,2),OFFSET(BU$3,MATCH(BX31,BU$3:BU$153,1)-1,0,2))</f>
        <v>0.0847693227332671</v>
      </c>
      <c r="BZ31" s="54" t="n">
        <f aca="false">BY31+BZ30</f>
        <v>2.21180724027132</v>
      </c>
      <c r="CA31" s="55" t="n">
        <f aca="false">BZ31*100/BZ$367</f>
        <v>2.1868608976493</v>
      </c>
      <c r="CB31" s="82"/>
      <c r="CC31" s="83"/>
      <c r="CQ31" s="110" t="n">
        <v>44147</v>
      </c>
      <c r="CR31" s="58" t="n">
        <f aca="true">FORECAST(CQ31,OFFSET(CO$3,MATCH(CQ31,CN$3:CN$153,1)-1,0,2),OFFSET(CN$3,MATCH(CQ31,CN$3:CN$153,1)-1,0,2))</f>
        <v>0.113859802899649</v>
      </c>
      <c r="CS31" s="58" t="n">
        <f aca="false">CR31+CS30</f>
        <v>3.0754699474411</v>
      </c>
      <c r="CT31" s="60" t="n">
        <f aca="false">CS31*100/CS$367</f>
        <v>3.08946350598752</v>
      </c>
      <c r="CU31" s="82"/>
      <c r="CV31" s="83"/>
      <c r="DJ31" s="110" t="n">
        <v>44147</v>
      </c>
      <c r="DK31" s="58" t="n">
        <f aca="true">FORECAST(DJ31,OFFSET(DH$3,MATCH(DJ31,DG$3:DG$153,1)-1,0,2),OFFSET(DG$3,MATCH(DJ31,DG$3:DG$153,1)-1,0,2))</f>
        <v>0.116766870257176</v>
      </c>
      <c r="DL31" s="58" t="n">
        <f aca="false">DK31+DL30</f>
        <v>3.15190978996888</v>
      </c>
      <c r="DM31" s="60" t="n">
        <f aca="false">DL31*100/DL$367</f>
        <v>2.28468266772259</v>
      </c>
      <c r="DO31" s="83"/>
      <c r="EC31" s="110" t="n">
        <v>44147</v>
      </c>
      <c r="ED31" s="58" t="n">
        <f aca="true">FORECAST(EC31,OFFSET(EA$3,MATCH(EC31,DZ$3:DZ$153,1)-1,0,2),OFFSET(DZ$3,MATCH(EC31,DZ$3:DZ$153,1)-1,0,2))</f>
        <v>0.148837764429044</v>
      </c>
      <c r="EE31" s="58" t="n">
        <f aca="false">ED31+EE30</f>
        <v>3.91091491760772</v>
      </c>
      <c r="EF31" s="60" t="n">
        <f aca="false">EE31*100/EE$367</f>
        <v>3.55082271680743</v>
      </c>
      <c r="EH31" s="86"/>
      <c r="EV31" s="115" t="n">
        <v>44147</v>
      </c>
      <c r="EW31" s="63" t="n">
        <f aca="true">FORECAST(EV31,OFFSET(ET$3,MATCH(EV31,ES$3:ES$153,1)-1,0,2),OFFSET(ES$3,MATCH(EV31,ES$3:ES$153,1)-1,0,2))</f>
        <v>0.0858080143859385</v>
      </c>
      <c r="EX31" s="63" t="n">
        <f aca="false">EW31+EX30</f>
        <v>3.78424597286633</v>
      </c>
      <c r="EY31" s="67" t="n">
        <f aca="false">EX31*100/EX$367</f>
        <v>3.36913802161157</v>
      </c>
      <c r="FA31" s="86"/>
      <c r="FO31" s="115" t="n">
        <v>44147</v>
      </c>
      <c r="FP31" s="63" t="n">
        <f aca="true">FORECAST(FO31,OFFSET(FM$3,MATCH(FO31,FL$3:FL$153,1)-1,0,2),OFFSET(FL$3,MATCH(FO31,FL$3:FL$153,1)-1,0,2))</f>
        <v>0.0899145077510269</v>
      </c>
      <c r="FQ31" s="63" t="n">
        <f aca="false">FP31+FQ30</f>
        <v>2.51698593013818</v>
      </c>
      <c r="FR31" s="67" t="n">
        <f aca="false">FQ31*100/FQ$367</f>
        <v>2.4969588134006</v>
      </c>
      <c r="FT31" s="88"/>
      <c r="GH31" s="119" t="n">
        <v>44147</v>
      </c>
      <c r="GI31" s="69" t="n">
        <f aca="true">FORECAST(GH31,OFFSET(GF$3,MATCH(GH31,GE$3:GE$153,1)-1,0,2),OFFSET(GE$3,MATCH(GH31,GE$3:GE$153,1)-1,0,2))</f>
        <v>0.0870037893225719</v>
      </c>
      <c r="GJ31" s="69" t="n">
        <f aca="false">GI31+GJ30</f>
        <v>2.33946549550883</v>
      </c>
      <c r="GK31" s="73" t="n">
        <f aca="false">GJ31*100/GJ$367</f>
        <v>1.82077950509253</v>
      </c>
      <c r="GM31" s="88"/>
      <c r="HA31" s="119" t="n">
        <v>44147</v>
      </c>
      <c r="HB31" s="69" t="n">
        <f aca="true">FORECAST(HA31,OFFSET(GY$3,MATCH(HA31,GX$3:GX$153,1)-1,0,2),OFFSET(GX$3,MATCH(HA31,GX$3:GX$153,1)-1,0,2))</f>
        <v>0.0823662732258776</v>
      </c>
      <c r="HC31" s="69" t="n">
        <f aca="false">HB31+HC30</f>
        <v>4.14237615783619</v>
      </c>
      <c r="HD31" s="73" t="n">
        <f aca="false">HC31*100/HC$367</f>
        <v>3.27122508707084</v>
      </c>
      <c r="HF31" s="88"/>
      <c r="HT31" s="119" t="n">
        <v>44147</v>
      </c>
      <c r="HU31" s="69" t="n">
        <f aca="true">FORECAST(HT31,OFFSET(HR$3,MATCH(HT31,HQ$3:HQ$153,1)-1,0,2),OFFSET(HQ$3,MATCH(HT31,HQ$3:HQ$153,1)-1,0,2))</f>
        <v>0.13866110147303</v>
      </c>
      <c r="HV31" s="69" t="n">
        <f aca="false">HU31+HV30</f>
        <v>3.98850911553908</v>
      </c>
      <c r="HW31" s="73" t="n">
        <f aca="false">HV31*100/HV$367</f>
        <v>4.03074060444137</v>
      </c>
    </row>
    <row r="32" customFormat="false" ht="15" hidden="false" customHeight="false" outlineLevel="0" collapsed="false">
      <c r="A32" s="42" t="n">
        <v>44910</v>
      </c>
      <c r="B32" s="43" t="n">
        <v>1.6647551</v>
      </c>
      <c r="C32" s="44" t="n">
        <f aca="false">(20.6+4.34*($E$1-0.27)-B32)/4.34</f>
        <v>4.19295965437788</v>
      </c>
      <c r="E32" s="42" t="n">
        <v>44057</v>
      </c>
      <c r="F32" s="46" t="n">
        <f aca="true">FORECAST($E32,OFFSET(C$3,MATCH($E32,$A$3:$A$33,1)-1,0,2),OFFSET($A$3,MATCH($E32,$A$3:$A$33,1)-1,0,2))</f>
        <v>2.98450437565036</v>
      </c>
      <c r="H32" s="95" t="n">
        <v>44148</v>
      </c>
      <c r="M32" s="96" t="n">
        <v>30694.8548286486</v>
      </c>
      <c r="N32" s="81" t="n">
        <v>104</v>
      </c>
      <c r="O32" s="97" t="n">
        <v>2.92615271948282</v>
      </c>
      <c r="P32" s="98" t="n">
        <v>44389</v>
      </c>
      <c r="Q32" s="98"/>
      <c r="R32" s="98"/>
      <c r="S32" s="97" t="n">
        <v>2.90056784798747</v>
      </c>
      <c r="T32" s="81"/>
      <c r="U32" s="81"/>
      <c r="V32" s="98" t="n">
        <f aca="false">P35</f>
        <v>44394</v>
      </c>
      <c r="W32" s="96" t="n">
        <v>31113.6213653416</v>
      </c>
      <c r="X32" s="100" t="n">
        <f aca="false">W32-W31</f>
        <v>139.588845564402</v>
      </c>
      <c r="Y32" s="100" t="n">
        <f aca="false">(X32/2)+(X31/2)+Y31</f>
        <v>4048.07652136525</v>
      </c>
      <c r="Z32" s="102" t="n">
        <f aca="false">Y32*100/$Y$39</f>
        <v>80.5555555555553</v>
      </c>
      <c r="AA32" s="102" t="n">
        <f aca="false">AB32*100/$AB$39</f>
        <v>80.497068430772</v>
      </c>
      <c r="AB32" s="100" t="n">
        <f aca="false">AC32-AC$3</f>
        <v>288.920400000003</v>
      </c>
      <c r="AC32" s="98" t="n">
        <f aca="false">V32</f>
        <v>44394</v>
      </c>
      <c r="AD32" s="97" t="n">
        <v>2.97579677206775</v>
      </c>
      <c r="AE32" s="53" t="n">
        <f aca="false">(Z33-Z32)/(AC33-AC32)</f>
        <v>0.925925925926137</v>
      </c>
      <c r="AG32" s="98" t="n">
        <f aca="false">AC32</f>
        <v>44394</v>
      </c>
      <c r="AH32" s="53" t="n">
        <f aca="false">AE32</f>
        <v>0.925925925926137</v>
      </c>
      <c r="AI32" s="81"/>
      <c r="AJ32" s="103" t="n">
        <v>44148</v>
      </c>
      <c r="AK32" s="54" t="n">
        <f aca="true">FORECAST($AJ32,OFFSET(AH$3,MATCH($AJ32,$AG$3:$AG$153,1)-1,0,2),OFFSET($AG$3,MATCH($AJ32,$AG$3:$AG$153,1)-1,0,2))</f>
        <v>0.0518052350218732</v>
      </c>
      <c r="AL32" s="54" t="n">
        <f aca="false">AK32+AL31</f>
        <v>1.34331525656111</v>
      </c>
      <c r="AM32" s="55" t="n">
        <f aca="false">AL32*100/AL$367</f>
        <v>1.25028587282004</v>
      </c>
      <c r="AN32" s="82"/>
      <c r="AO32" s="81"/>
      <c r="AP32" s="98" t="n">
        <f aca="false">Q71</f>
        <v>44384</v>
      </c>
      <c r="AQ32" s="96" t="n">
        <v>35143.8051201571</v>
      </c>
      <c r="AR32" s="100" t="n">
        <f aca="false">AQ32-AQ31</f>
        <v>105.277994340198</v>
      </c>
      <c r="AS32" s="100" t="n">
        <f aca="false">(AR32/2)+(AR31/2)+AS31</f>
        <v>3053.0618358653</v>
      </c>
      <c r="AT32" s="102" t="n">
        <f aca="false">AS32*100/$AS$48</f>
        <v>64.4444444444441</v>
      </c>
      <c r="AU32" s="102" t="n">
        <f aca="false">AV32*100/$AV$48</f>
        <v>77.027027027027</v>
      </c>
      <c r="AV32" s="100" t="n">
        <f aca="false">AW32-AW$3</f>
        <v>285</v>
      </c>
      <c r="AW32" s="98" t="n">
        <f aca="false">AP32</f>
        <v>44384</v>
      </c>
      <c r="AX32" s="97" t="n">
        <v>3.13739487468439</v>
      </c>
      <c r="AY32" s="53" t="n">
        <f aca="false">(AT33-AT32)/(AW33-AW32)</f>
        <v>2.22222222222253</v>
      </c>
      <c r="BA32" s="98" t="n">
        <f aca="false">AW32</f>
        <v>44384</v>
      </c>
      <c r="BB32" s="53" t="n">
        <f aca="false">AY32</f>
        <v>2.22222222222253</v>
      </c>
      <c r="BC32" s="81"/>
      <c r="BD32" s="103" t="n">
        <v>44148</v>
      </c>
      <c r="BE32" s="54" t="n">
        <f aca="true">FORECAST(BD32,OFFSET(BB$3,MATCH(BD32,BA$3:BA$153,1)-1,0,2),OFFSET(BA$3,MATCH(BD32,BA$3:BA$153,1)-1,0,2))</f>
        <v>0.0264644216629388</v>
      </c>
      <c r="BF32" s="54" t="n">
        <f aca="false">BE32+BF31</f>
        <v>0.905096749972042</v>
      </c>
      <c r="BG32" s="55" t="n">
        <f aca="false">BF32*100/BF$367</f>
        <v>0.821195332683597</v>
      </c>
      <c r="BH32" s="82"/>
      <c r="BI32" s="81"/>
      <c r="BJ32" s="98" t="n">
        <f aca="false">R116</f>
        <v>44363</v>
      </c>
      <c r="BK32" s="96" t="n">
        <f aca="false">M116</f>
        <v>38743.0672818987</v>
      </c>
      <c r="BL32" s="100" t="n">
        <f aca="false">BK32-BK31</f>
        <v>64.626294927104</v>
      </c>
      <c r="BM32" s="100" t="n">
        <f aca="false">(BL32/2)+(BL31/2)+BM31</f>
        <v>1935.14010200525</v>
      </c>
      <c r="BN32" s="102" t="n">
        <f aca="false">BM32*100/$BM$58</f>
        <v>53.6619133251933</v>
      </c>
      <c r="BO32" s="102" t="n">
        <f aca="false">BP32*100/$BP$58</f>
        <v>70</v>
      </c>
      <c r="BP32" s="100" t="n">
        <f aca="false">BQ32-BQ$3</f>
        <v>259</v>
      </c>
      <c r="BQ32" s="98" t="n">
        <f aca="false">BJ32</f>
        <v>44363</v>
      </c>
      <c r="BR32" s="97" t="n">
        <f aca="false">S116</f>
        <v>3.12461101825367</v>
      </c>
      <c r="BS32" s="53" t="n">
        <f aca="false">(BN33-BN32)/(BQ33-BQ32)</f>
        <v>1.79210313160934</v>
      </c>
      <c r="BU32" s="98" t="n">
        <f aca="false">BQ32</f>
        <v>44363</v>
      </c>
      <c r="BV32" s="53" t="n">
        <f aca="false">BS32</f>
        <v>1.79210313160934</v>
      </c>
      <c r="BW32" s="81"/>
      <c r="BX32" s="103" t="n">
        <v>44148</v>
      </c>
      <c r="BY32" s="54" t="n">
        <f aca="true">FORECAST(BX32,OFFSET(BV$3,MATCH(BX32,BU$3:BU$153,1)-1,0,2),OFFSET(BU$3,MATCH(BX32,BU$3:BU$153,1)-1,0,2))</f>
        <v>0.0870450092495964</v>
      </c>
      <c r="BZ32" s="54" t="n">
        <f aca="false">BY32+BZ31</f>
        <v>2.29885224952091</v>
      </c>
      <c r="CA32" s="55" t="n">
        <f aca="false">BZ32*100/BZ$367</f>
        <v>2.27292415108187</v>
      </c>
      <c r="CB32" s="82"/>
      <c r="CC32" s="83"/>
      <c r="CQ32" s="110" t="n">
        <v>44148</v>
      </c>
      <c r="CR32" s="58" t="n">
        <f aca="true">FORECAST(CQ32,OFFSET(CO$3,MATCH(CQ32,CN$3:CN$153,1)-1,0,2),OFFSET(CN$3,MATCH(CQ32,CN$3:CN$153,1)-1,0,2))</f>
        <v>0.114417596832282</v>
      </c>
      <c r="CS32" s="58" t="n">
        <f aca="false">CR32+CS31</f>
        <v>3.18988754427338</v>
      </c>
      <c r="CT32" s="60" t="n">
        <f aca="false">CS32*100/CS$367</f>
        <v>3.20440170922057</v>
      </c>
      <c r="CU32" s="82"/>
      <c r="CV32" s="83"/>
      <c r="DJ32" s="110" t="n">
        <v>44148</v>
      </c>
      <c r="DK32" s="58" t="n">
        <f aca="true">FORECAST(DJ32,OFFSET(DH$3,MATCH(DJ32,DG$3:DG$153,1)-1,0,2),OFFSET(DG$3,MATCH(DJ32,DG$3:DG$153,1)-1,0,2))</f>
        <v>0.117344036383997</v>
      </c>
      <c r="DL32" s="58" t="n">
        <f aca="false">DK32+DL31</f>
        <v>3.26925382635288</v>
      </c>
      <c r="DM32" s="60" t="n">
        <f aca="false">DL32*100/DL$367</f>
        <v>2.36974026897132</v>
      </c>
      <c r="DO32" s="83"/>
      <c r="EC32" s="110" t="n">
        <v>44148</v>
      </c>
      <c r="ED32" s="58" t="n">
        <f aca="true">FORECAST(EC32,OFFSET(EA$3,MATCH(EC32,DZ$3:DZ$153,1)-1,0,2),OFFSET(DZ$3,MATCH(EC32,DZ$3:DZ$153,1)-1,0,2))</f>
        <v>0.149836237953267</v>
      </c>
      <c r="EE32" s="58" t="n">
        <f aca="false">ED32+EE31</f>
        <v>4.06075115556099</v>
      </c>
      <c r="EF32" s="60" t="n">
        <f aca="false">EE32*100/EE$367</f>
        <v>3.68686298583248</v>
      </c>
      <c r="EH32" s="86"/>
      <c r="EV32" s="115" t="n">
        <v>44148</v>
      </c>
      <c r="EW32" s="63" t="n">
        <f aca="true">FORECAST(EV32,OFFSET(ET$3,MATCH(EV32,ES$3:ES$153,1)-1,0,2),OFFSET(ES$3,MATCH(EV32,ES$3:ES$153,1)-1,0,2))</f>
        <v>0.0860540777128289</v>
      </c>
      <c r="EX32" s="63" t="n">
        <f aca="false">EW32+EX31</f>
        <v>3.87030005057916</v>
      </c>
      <c r="EY32" s="67" t="n">
        <f aca="false">EX32*100/EX$367</f>
        <v>3.44575250894031</v>
      </c>
      <c r="FA32" s="86"/>
      <c r="FO32" s="115" t="n">
        <v>44148</v>
      </c>
      <c r="FP32" s="63" t="n">
        <f aca="true">FORECAST(FO32,OFFSET(FM$3,MATCH(FO32,FL$3:FL$153,1)-1,0,2),OFFSET(FL$3,MATCH(FO32,FL$3:FL$153,1)-1,0,2))</f>
        <v>0.0901374998560555</v>
      </c>
      <c r="FQ32" s="63" t="n">
        <f aca="false">FP32+FQ31</f>
        <v>2.60712342999423</v>
      </c>
      <c r="FR32" s="67" t="n">
        <f aca="false">FQ32*100/FQ$367</f>
        <v>2.58637910851966</v>
      </c>
      <c r="FT32" s="88"/>
      <c r="GH32" s="119" t="n">
        <v>44148</v>
      </c>
      <c r="GI32" s="69" t="n">
        <f aca="true">FORECAST(GH32,OFFSET(GF$3,MATCH(GH32,GE$3:GE$153,1)-1,0,2),OFFSET(GE$3,MATCH(GH32,GE$3:GE$153,1)-1,0,2))</f>
        <v>0.0874561154182511</v>
      </c>
      <c r="GJ32" s="69" t="n">
        <f aca="false">GI32+GJ31</f>
        <v>2.42692161092708</v>
      </c>
      <c r="GK32" s="73" t="n">
        <f aca="false">GJ32*100/GJ$367</f>
        <v>1.88884560944597</v>
      </c>
      <c r="GM32" s="88"/>
      <c r="HA32" s="119" t="n">
        <v>44148</v>
      </c>
      <c r="HB32" s="69" t="n">
        <f aca="true">FORECAST(HA32,OFFSET(GY$3,MATCH(HA32,GX$3:GX$153,1)-1,0,2),OFFSET(GX$3,MATCH(HA32,GX$3:GX$153,1)-1,0,2))</f>
        <v>0.0828663628927217</v>
      </c>
      <c r="HC32" s="69" t="n">
        <f aca="false">HB32+HC31</f>
        <v>4.22524252072891</v>
      </c>
      <c r="HD32" s="73" t="n">
        <f aca="false">HC32*100/HC$367</f>
        <v>3.33666446650919</v>
      </c>
      <c r="HF32" s="88"/>
      <c r="HT32" s="119" t="n">
        <v>44148</v>
      </c>
      <c r="HU32" s="69" t="n">
        <f aca="true">FORECAST(HT32,OFFSET(HR$3,MATCH(HT32,HQ$3:HQ$153,1)-1,0,2),OFFSET(HQ$3,MATCH(HT32,HQ$3:HQ$153,1)-1,0,2))</f>
        <v>0.138741551786279</v>
      </c>
      <c r="HV32" s="69" t="n">
        <f aca="false">HU32+HV31</f>
        <v>4.12725066732536</v>
      </c>
      <c r="HW32" s="73" t="n">
        <f aca="false">HV32*100/HV$367</f>
        <v>4.17095119193368</v>
      </c>
    </row>
    <row r="33" customFormat="false" ht="15" hidden="false" customHeight="false" outlineLevel="0" collapsed="false">
      <c r="A33" s="42" t="n">
        <v>44941</v>
      </c>
      <c r="B33" s="43" t="n">
        <v>1.2130035</v>
      </c>
      <c r="C33" s="44" t="n">
        <f aca="false">(20.6+4.34*($E$1-0.27)-B33)/4.34</f>
        <v>4.29704988479263</v>
      </c>
      <c r="E33" s="42" t="n">
        <v>44058</v>
      </c>
      <c r="F33" s="46" t="n">
        <f aca="true">FORECAST($E33,OFFSET(C$3,MATCH($E33,$A$3:$A$33,1)-1,0,2),OFFSET($A$3,MATCH($E33,$A$3:$A$33,1)-1,0,2))</f>
        <v>2.97566866359447</v>
      </c>
      <c r="H33" s="95" t="n">
        <v>44149</v>
      </c>
      <c r="M33" s="96" t="n">
        <v>30834.4436742129</v>
      </c>
      <c r="N33" s="81" t="n">
        <v>105</v>
      </c>
      <c r="O33" s="97" t="n">
        <v>2.91018613769094</v>
      </c>
      <c r="P33" s="98" t="n">
        <v>44390</v>
      </c>
      <c r="Q33" s="98"/>
      <c r="R33" s="98"/>
      <c r="S33" s="97" t="n">
        <v>2.88965354975186</v>
      </c>
      <c r="T33" s="81"/>
      <c r="U33" s="81"/>
      <c r="V33" s="98" t="n">
        <f aca="false">P36</f>
        <v>44397</v>
      </c>
      <c r="W33" s="96" t="n">
        <v>31253.2102109059</v>
      </c>
      <c r="X33" s="100" t="n">
        <f aca="false">W33-W32</f>
        <v>139.5888455643</v>
      </c>
      <c r="Y33" s="100" t="n">
        <f aca="false">(X33/2)+(X32/2)+Y32</f>
        <v>4187.6653669296</v>
      </c>
      <c r="Z33" s="102" t="n">
        <f aca="false">Y33*100/$Y$39</f>
        <v>83.3333333333337</v>
      </c>
      <c r="AA33" s="102" t="n">
        <f aca="false">AB33*100/$AB$39</f>
        <v>81.3329083551675</v>
      </c>
      <c r="AB33" s="100" t="n">
        <f aca="false">AC33-AC$3</f>
        <v>291.920400000003</v>
      </c>
      <c r="AC33" s="98" t="n">
        <f aca="false">V33</f>
        <v>44397</v>
      </c>
      <c r="AD33" s="97" t="n">
        <v>2.89310716523877</v>
      </c>
      <c r="AE33" s="53" t="n">
        <f aca="false">(Z34-Z33)/(AC34-AC33)</f>
        <v>0.555555555555477</v>
      </c>
      <c r="AG33" s="98" t="n">
        <f aca="false">AC33</f>
        <v>44397</v>
      </c>
      <c r="AH33" s="53" t="n">
        <f aca="false">AE33</f>
        <v>0.555555555555477</v>
      </c>
      <c r="AI33" s="81"/>
      <c r="AJ33" s="103" t="n">
        <v>44149</v>
      </c>
      <c r="AK33" s="54" t="n">
        <f aca="true">FORECAST($AJ33,OFFSET(AH$3,MATCH($AJ33,$AG$3:$AG$153,1)-1,0,2),OFFSET($AG$3,MATCH($AJ33,$AG$3:$AG$153,1)-1,0,2))</f>
        <v>0.0522899288014021</v>
      </c>
      <c r="AL33" s="54" t="n">
        <f aca="false">AK33+AL32</f>
        <v>1.39560518536251</v>
      </c>
      <c r="AM33" s="55" t="n">
        <f aca="false">AL33*100/AL$367</f>
        <v>1.29895453712042</v>
      </c>
      <c r="AN33" s="82"/>
      <c r="AO33" s="81"/>
      <c r="AP33" s="98" t="n">
        <f aca="false">Q72</f>
        <v>44385</v>
      </c>
      <c r="AQ33" s="96" t="n">
        <v>35249.0831144973</v>
      </c>
      <c r="AR33" s="100" t="n">
        <f aca="false">AQ33-AQ32</f>
        <v>105.277994340198</v>
      </c>
      <c r="AS33" s="100" t="n">
        <f aca="false">(AR33/2)+(AR32/2)+AS32</f>
        <v>3158.3398302055</v>
      </c>
      <c r="AT33" s="102" t="n">
        <f aca="false">AS33*100/$AS$48</f>
        <v>66.6666666666667</v>
      </c>
      <c r="AU33" s="102" t="n">
        <f aca="false">AV33*100/$AV$48</f>
        <v>77.2972972972973</v>
      </c>
      <c r="AV33" s="100" t="n">
        <f aca="false">AW33-AW$3</f>
        <v>286</v>
      </c>
      <c r="AW33" s="98" t="n">
        <f aca="false">AP33</f>
        <v>44385</v>
      </c>
      <c r="AX33" s="97" t="n">
        <v>3.05886179278805</v>
      </c>
      <c r="AY33" s="53" t="n">
        <f aca="false">(AT34-AT33)/(AW34-AW33)</f>
        <v>2.22222222222254</v>
      </c>
      <c r="BA33" s="98" t="n">
        <f aca="false">AW33</f>
        <v>44385</v>
      </c>
      <c r="BB33" s="53" t="n">
        <f aca="false">AY33</f>
        <v>2.22222222222254</v>
      </c>
      <c r="BC33" s="81"/>
      <c r="BD33" s="103" t="n">
        <v>44149</v>
      </c>
      <c r="BE33" s="54" t="n">
        <f aca="true">FORECAST(BD33,OFFSET(BB$3,MATCH(BD33,BA$3:BA$153,1)-1,0,2),OFFSET(BA$3,MATCH(BD33,BA$3:BA$153,1)-1,0,2))</f>
        <v>0.0262088720075736</v>
      </c>
      <c r="BF33" s="54" t="n">
        <f aca="false">BE33+BF32</f>
        <v>0.931305621979615</v>
      </c>
      <c r="BG33" s="55" t="n">
        <f aca="false">BF33*100/BF$367</f>
        <v>0.844974672702424</v>
      </c>
      <c r="BH33" s="82"/>
      <c r="BI33" s="81"/>
      <c r="BJ33" s="98" t="n">
        <f aca="false">R117</f>
        <v>44364</v>
      </c>
      <c r="BK33" s="96" t="n">
        <f aca="false">M117</f>
        <v>38807.6935768258</v>
      </c>
      <c r="BL33" s="100" t="n">
        <f aca="false">BK33-BK32</f>
        <v>64.6262949270968</v>
      </c>
      <c r="BM33" s="100" t="n">
        <f aca="false">(BL33/2)+(BL32/2)+BM32</f>
        <v>1999.76639693236</v>
      </c>
      <c r="BN33" s="102" t="n">
        <f aca="false">BM33*100/$BM$58</f>
        <v>55.4540164568026</v>
      </c>
      <c r="BO33" s="102" t="n">
        <f aca="false">BP33*100/$BP$58</f>
        <v>70.2702702702703</v>
      </c>
      <c r="BP33" s="100" t="n">
        <f aca="false">BQ33-BQ$3</f>
        <v>260</v>
      </c>
      <c r="BQ33" s="98" t="n">
        <f aca="false">BJ33</f>
        <v>44364</v>
      </c>
      <c r="BR33" s="97" t="n">
        <f aca="false">S117</f>
        <v>3.14290068110037</v>
      </c>
      <c r="BS33" s="53" t="n">
        <f aca="false">(BN34-BN33)/(BQ34-BQ33)</f>
        <v>1.79210313160934</v>
      </c>
      <c r="BU33" s="98" t="n">
        <f aca="false">BQ33</f>
        <v>44364</v>
      </c>
      <c r="BV33" s="53" t="n">
        <f aca="false">BS33</f>
        <v>1.79210313160934</v>
      </c>
      <c r="BW33" s="81"/>
      <c r="BX33" s="103" t="n">
        <v>44149</v>
      </c>
      <c r="BY33" s="54" t="n">
        <f aca="true">FORECAST(BX33,OFFSET(BV$3,MATCH(BX33,BU$3:BU$153,1)-1,0,2),OFFSET(BU$3,MATCH(BX33,BU$3:BU$153,1)-1,0,2))</f>
        <v>0.0893206957659257</v>
      </c>
      <c r="BZ33" s="54" t="n">
        <f aca="false">BY33+BZ32</f>
        <v>2.38817294528684</v>
      </c>
      <c r="CA33" s="55" t="n">
        <f aca="false">BZ33*100/BZ$367</f>
        <v>2.36123742421202</v>
      </c>
      <c r="CB33" s="82"/>
      <c r="CC33" s="83"/>
      <c r="CQ33" s="110" t="n">
        <v>44149</v>
      </c>
      <c r="CR33" s="58" t="n">
        <f aca="true">FORECAST(CQ33,OFFSET(CO$3,MATCH(CQ33,CN$3:CN$153,1)-1,0,2),OFFSET(CN$3,MATCH(CQ33,CN$3:CN$153,1)-1,0,2))</f>
        <v>0.114975390764914</v>
      </c>
      <c r="CS33" s="58" t="n">
        <f aca="false">CR33+CS32</f>
        <v>3.3048629350383</v>
      </c>
      <c r="CT33" s="60" t="n">
        <f aca="false">CS33*100/CS$367</f>
        <v>3.31990024437953</v>
      </c>
      <c r="CU33" s="82"/>
      <c r="CV33" s="83"/>
      <c r="DJ33" s="110" t="n">
        <v>44149</v>
      </c>
      <c r="DK33" s="58" t="n">
        <f aca="true">FORECAST(DJ33,OFFSET(DH$3,MATCH(DJ33,DG$3:DG$153,1)-1,0,2),OFFSET(DG$3,MATCH(DJ33,DG$3:DG$153,1)-1,0,2))</f>
        <v>0.117921202510817</v>
      </c>
      <c r="DL33" s="58" t="n">
        <f aca="false">DK33+DL32</f>
        <v>3.38717502886369</v>
      </c>
      <c r="DM33" s="60" t="n">
        <f aca="false">DL33*100/DL$367</f>
        <v>2.45521623290623</v>
      </c>
      <c r="DO33" s="83"/>
      <c r="EC33" s="110" t="n">
        <v>44149</v>
      </c>
      <c r="ED33" s="58" t="n">
        <f aca="true">FORECAST(EC33,OFFSET(EA$3,MATCH(EC33,DZ$3:DZ$153,1)-1,0,2),OFFSET(DZ$3,MATCH(EC33,DZ$3:DZ$153,1)-1,0,2))</f>
        <v>0.15083471147749</v>
      </c>
      <c r="EE33" s="58" t="n">
        <f aca="false">ED33+EE32</f>
        <v>4.21158586703848</v>
      </c>
      <c r="EF33" s="60" t="n">
        <f aca="false">EE33*100/EE$367</f>
        <v>3.82380979528263</v>
      </c>
      <c r="EH33" s="86"/>
      <c r="EV33" s="115" t="n">
        <v>44149</v>
      </c>
      <c r="EW33" s="63" t="n">
        <f aca="true">FORECAST(EV33,OFFSET(ET$3,MATCH(EV33,ES$3:ES$153,1)-1,0,2),OFFSET(ES$3,MATCH(EV33,ES$3:ES$153,1)-1,0,2))</f>
        <v>0.0863001410397193</v>
      </c>
      <c r="EX33" s="63" t="n">
        <f aca="false">EW33+EX32</f>
        <v>3.95660019161888</v>
      </c>
      <c r="EY33" s="67" t="n">
        <f aca="false">EX33*100/EX$367</f>
        <v>3.52258606799861</v>
      </c>
      <c r="FA33" s="86"/>
      <c r="FO33" s="115" t="n">
        <v>44149</v>
      </c>
      <c r="FP33" s="63" t="n">
        <f aca="true">FORECAST(FO33,OFFSET(FM$3,MATCH(FO33,FL$3:FL$153,1)-1,0,2),OFFSET(FL$3,MATCH(FO33,FL$3:FL$153,1)-1,0,2))</f>
        <v>0.090360491961084</v>
      </c>
      <c r="FQ33" s="63" t="n">
        <f aca="false">FP33+FQ32</f>
        <v>2.69748392195532</v>
      </c>
      <c r="FR33" s="67" t="n">
        <f aca="false">FQ33*100/FQ$367</f>
        <v>2.67602062144344</v>
      </c>
      <c r="FT33" s="88"/>
      <c r="GH33" s="119" t="n">
        <v>44149</v>
      </c>
      <c r="GI33" s="69" t="n">
        <f aca="true">FORECAST(GH33,OFFSET(GF$3,MATCH(GH33,GE$3:GE$153,1)-1,0,2),OFFSET(GE$3,MATCH(GH33,GE$3:GE$153,1)-1,0,2))</f>
        <v>0.0879084415139303</v>
      </c>
      <c r="GJ33" s="69" t="n">
        <f aca="false">GI33+GJ32</f>
        <v>2.51483005244101</v>
      </c>
      <c r="GK33" s="73" t="n">
        <f aca="false">GJ33*100/GJ$367</f>
        <v>1.95726375407792</v>
      </c>
      <c r="GM33" s="88"/>
      <c r="HA33" s="119" t="n">
        <v>44149</v>
      </c>
      <c r="HB33" s="69" t="n">
        <f aca="true">FORECAST(HA33,OFFSET(GY$3,MATCH(HA33,GX$3:GX$153,1)-1,0,2),OFFSET(GX$3,MATCH(HA33,GX$3:GX$153,1)-1,0,2))</f>
        <v>0.0833664525595657</v>
      </c>
      <c r="HC33" s="69" t="n">
        <f aca="false">HB33+HC32</f>
        <v>4.30860897328847</v>
      </c>
      <c r="HD33" s="73" t="n">
        <f aca="false">HC33*100/HC$367</f>
        <v>3.40249876562687</v>
      </c>
      <c r="HF33" s="88"/>
      <c r="HT33" s="119" t="n">
        <v>44149</v>
      </c>
      <c r="HU33" s="69" t="n">
        <f aca="true">FORECAST(HT33,OFFSET(HR$3,MATCH(HT33,HQ$3:HQ$153,1)-1,0,2),OFFSET(HQ$3,MATCH(HT33,HQ$3:HQ$153,1)-1,0,2))</f>
        <v>0.138822002099527</v>
      </c>
      <c r="HV33" s="69" t="n">
        <f aca="false">HU33+HV32</f>
        <v>4.26607266942489</v>
      </c>
      <c r="HW33" s="73" t="n">
        <f aca="false">HV33*100/HV$367</f>
        <v>4.31124308157044</v>
      </c>
    </row>
    <row r="34" customFormat="false" ht="15" hidden="false" customHeight="false" outlineLevel="0" collapsed="false">
      <c r="E34" s="42" t="n">
        <v>44059</v>
      </c>
      <c r="F34" s="46" t="n">
        <f aca="true">FORECAST($E34,OFFSET(C$3,MATCH($E34,$A$3:$A$33,1)-1,0,2),OFFSET($A$3,MATCH($E34,$A$3:$A$33,1)-1,0,2))</f>
        <v>2.98524204474506</v>
      </c>
      <c r="H34" s="95" t="n">
        <v>44150</v>
      </c>
      <c r="M34" s="96" t="n">
        <v>30974.0325197772</v>
      </c>
      <c r="N34" s="81" t="n">
        <v>106</v>
      </c>
      <c r="O34" s="97" t="n">
        <v>2.82589518168369</v>
      </c>
      <c r="P34" s="98" t="n">
        <v>44392</v>
      </c>
      <c r="Q34" s="98"/>
      <c r="R34" s="98"/>
      <c r="S34" s="97" t="n">
        <v>3.01842184258704</v>
      </c>
      <c r="T34" s="81"/>
      <c r="U34" s="81"/>
      <c r="V34" s="98" t="n">
        <f aca="false">P37</f>
        <v>44402</v>
      </c>
      <c r="W34" s="96" t="n">
        <v>31392.7990564702</v>
      </c>
      <c r="X34" s="100" t="n">
        <f aca="false">W34-W33</f>
        <v>139.5888455643</v>
      </c>
      <c r="Y34" s="100" t="n">
        <f aca="false">(X34/2)+(X33/2)+Y33</f>
        <v>4327.2542124939</v>
      </c>
      <c r="Z34" s="102" t="n">
        <f aca="false">Y34*100/$Y$39</f>
        <v>86.1111111111111</v>
      </c>
      <c r="AA34" s="102" t="n">
        <f aca="false">AB34*100/$AB$39</f>
        <v>82.7259748958266</v>
      </c>
      <c r="AB34" s="100" t="n">
        <f aca="false">AC34-AC$3</f>
        <v>296.920400000003</v>
      </c>
      <c r="AC34" s="98" t="n">
        <f aca="false">V34</f>
        <v>44402</v>
      </c>
      <c r="AD34" s="97" t="n">
        <v>2.87731584021066</v>
      </c>
      <c r="AE34" s="53" t="n">
        <f aca="false">(Z35-Z34)/(AC35-AC34)</f>
        <v>0.347222222222173</v>
      </c>
      <c r="AG34" s="98" t="n">
        <f aca="false">AC34</f>
        <v>44402</v>
      </c>
      <c r="AH34" s="53" t="n">
        <f aca="false">AE34</f>
        <v>0.347222222222173</v>
      </c>
      <c r="AI34" s="81"/>
      <c r="AJ34" s="103" t="n">
        <v>44150</v>
      </c>
      <c r="AK34" s="54" t="n">
        <f aca="true">FORECAST($AJ34,OFFSET(AH$3,MATCH($AJ34,$AG$3:$AG$153,1)-1,0,2),OFFSET($AG$3,MATCH($AJ34,$AG$3:$AG$153,1)-1,0,2))</f>
        <v>0.0527746225809311</v>
      </c>
      <c r="AL34" s="54" t="n">
        <f aca="false">AK34+AL33</f>
        <v>1.44837980794344</v>
      </c>
      <c r="AM34" s="55" t="n">
        <f aca="false">AL34*100/AL$367</f>
        <v>1.34807432842337</v>
      </c>
      <c r="AN34" s="82"/>
      <c r="AO34" s="81"/>
      <c r="AP34" s="98" t="n">
        <f aca="false">Q73</f>
        <v>44386</v>
      </c>
      <c r="AQ34" s="96" t="n">
        <v>35354.3611088375</v>
      </c>
      <c r="AR34" s="100" t="n">
        <f aca="false">AQ34-AQ33</f>
        <v>105.277994340198</v>
      </c>
      <c r="AS34" s="100" t="n">
        <f aca="false">(AR34/2)+(AR33/2)+AS33</f>
        <v>3263.6178245457</v>
      </c>
      <c r="AT34" s="102" t="n">
        <f aca="false">AS34*100/$AS$48</f>
        <v>68.8888888888892</v>
      </c>
      <c r="AU34" s="102" t="n">
        <f aca="false">AV34*100/$AV$48</f>
        <v>77.5675675675676</v>
      </c>
      <c r="AV34" s="100" t="n">
        <f aca="false">AW34-AW$3</f>
        <v>287</v>
      </c>
      <c r="AW34" s="98" t="n">
        <f aca="false">AP34</f>
        <v>44386</v>
      </c>
      <c r="AX34" s="97" t="n">
        <v>2.97086029818867</v>
      </c>
      <c r="AY34" s="53" t="n">
        <f aca="false">(AT35-AT34)/(AW35-AW34)</f>
        <v>2.22222222222261</v>
      </c>
      <c r="BA34" s="98" t="n">
        <f aca="false">AW34</f>
        <v>44386</v>
      </c>
      <c r="BB34" s="53" t="n">
        <f aca="false">AY34</f>
        <v>2.22222222222261</v>
      </c>
      <c r="BC34" s="81"/>
      <c r="BD34" s="103" t="n">
        <v>44150</v>
      </c>
      <c r="BE34" s="54" t="n">
        <f aca="true">FORECAST(BD34,OFFSET(BB$3,MATCH(BD34,BA$3:BA$153,1)-1,0,2),OFFSET(BA$3,MATCH(BD34,BA$3:BA$153,1)-1,0,2))</f>
        <v>0.0259533223522083</v>
      </c>
      <c r="BF34" s="54" t="n">
        <f aca="false">BE34+BF33</f>
        <v>0.957258944331824</v>
      </c>
      <c r="BG34" s="55" t="n">
        <f aca="false">BF34*100/BF$367</f>
        <v>0.868522152222072</v>
      </c>
      <c r="BH34" s="82"/>
      <c r="BI34" s="81"/>
      <c r="BJ34" s="98" t="n">
        <f aca="false">R118</f>
        <v>44365</v>
      </c>
      <c r="BK34" s="96" t="n">
        <f aca="false">M118</f>
        <v>38872.3198717529</v>
      </c>
      <c r="BL34" s="100" t="n">
        <f aca="false">BK34-BK33</f>
        <v>64.626294927104</v>
      </c>
      <c r="BM34" s="100" t="n">
        <f aca="false">(BL34/2)+(BL33/2)+BM33</f>
        <v>2064.39269185946</v>
      </c>
      <c r="BN34" s="102" t="n">
        <f aca="false">BM34*100/$BM$58</f>
        <v>57.2461195884119</v>
      </c>
      <c r="BO34" s="102" t="n">
        <f aca="false">BP34*100/$BP$58</f>
        <v>70.5405405405405</v>
      </c>
      <c r="BP34" s="100" t="n">
        <f aca="false">BQ34-BQ$3</f>
        <v>261</v>
      </c>
      <c r="BQ34" s="98" t="n">
        <f aca="false">BJ34</f>
        <v>44365</v>
      </c>
      <c r="BR34" s="97" t="n">
        <f aca="false">S118</f>
        <v>3.15568708710591</v>
      </c>
      <c r="BS34" s="53" t="n">
        <f aca="false">(BN35-BN34)/(BQ35-BQ34)</f>
        <v>1.79210313160934</v>
      </c>
      <c r="BU34" s="98" t="n">
        <f aca="false">BQ34</f>
        <v>44365</v>
      </c>
      <c r="BV34" s="53" t="n">
        <f aca="false">BS34</f>
        <v>1.79210313160934</v>
      </c>
      <c r="BW34" s="81"/>
      <c r="BX34" s="103" t="n">
        <v>44150</v>
      </c>
      <c r="BY34" s="54" t="n">
        <f aca="true">FORECAST(BX34,OFFSET(BV$3,MATCH(BX34,BU$3:BU$153,1)-1,0,2),OFFSET(BU$3,MATCH(BX34,BU$3:BU$153,1)-1,0,2))</f>
        <v>0.091596382282255</v>
      </c>
      <c r="BZ34" s="54" t="n">
        <f aca="false">BY34+BZ33</f>
        <v>2.47976932756909</v>
      </c>
      <c r="CA34" s="55" t="n">
        <f aca="false">BZ34*100/BZ$367</f>
        <v>2.45180071703976</v>
      </c>
      <c r="CB34" s="82"/>
      <c r="CC34" s="83"/>
      <c r="CQ34" s="110" t="n">
        <v>44150</v>
      </c>
      <c r="CR34" s="58" t="n">
        <f aca="true">FORECAST(CQ34,OFFSET(CO$3,MATCH(CQ34,CN$3:CN$153,1)-1,0,2),OFFSET(CN$3,MATCH(CQ34,CN$3:CN$153,1)-1,0,2))</f>
        <v>0.115533184697546</v>
      </c>
      <c r="CS34" s="58" t="n">
        <f aca="false">CR34+CS33</f>
        <v>3.42039611973584</v>
      </c>
      <c r="CT34" s="60" t="n">
        <f aca="false">CS34*100/CS$367</f>
        <v>3.43595911146441</v>
      </c>
      <c r="CU34" s="82"/>
      <c r="CV34" s="83"/>
      <c r="DJ34" s="110" t="n">
        <v>44150</v>
      </c>
      <c r="DK34" s="58" t="n">
        <f aca="true">FORECAST(DJ34,OFFSET(DH$3,MATCH(DJ34,DG$3:DG$153,1)-1,0,2),OFFSET(DG$3,MATCH(DJ34,DG$3:DG$153,1)-1,0,2))</f>
        <v>0.118498368637638</v>
      </c>
      <c r="DL34" s="58" t="n">
        <f aca="false">DK34+DL33</f>
        <v>3.50567339750133</v>
      </c>
      <c r="DM34" s="60" t="n">
        <f aca="false">DL34*100/DL$367</f>
        <v>2.54111055952732</v>
      </c>
      <c r="DO34" s="83"/>
      <c r="EC34" s="110" t="n">
        <v>44150</v>
      </c>
      <c r="ED34" s="58" t="n">
        <f aca="true">FORECAST(EC34,OFFSET(EA$3,MATCH(EC34,DZ$3:DZ$153,1)-1,0,2),OFFSET(DZ$3,MATCH(EC34,DZ$3:DZ$153,1)-1,0,2))</f>
        <v>0.151833185001713</v>
      </c>
      <c r="EE34" s="58" t="n">
        <f aca="false">ED34+EE33</f>
        <v>4.36341905204019</v>
      </c>
      <c r="EF34" s="60" t="n">
        <f aca="false">EE34*100/EE$367</f>
        <v>3.96166314515788</v>
      </c>
      <c r="EH34" s="86"/>
      <c r="EV34" s="115" t="n">
        <v>44150</v>
      </c>
      <c r="EW34" s="63" t="n">
        <f aca="true">FORECAST(EV34,OFFSET(ET$3,MATCH(EV34,ES$3:ES$153,1)-1,0,2),OFFSET(ES$3,MATCH(EV34,ES$3:ES$153,1)-1,0,2))</f>
        <v>0.0865462043666096</v>
      </c>
      <c r="EX34" s="63" t="n">
        <f aca="false">EW34+EX33</f>
        <v>4.04314639598549</v>
      </c>
      <c r="EY34" s="67" t="n">
        <f aca="false">EX34*100/EX$367</f>
        <v>3.59963869878647</v>
      </c>
      <c r="FA34" s="86"/>
      <c r="FO34" s="115" t="n">
        <v>44150</v>
      </c>
      <c r="FP34" s="63" t="n">
        <f aca="true">FORECAST(FO34,OFFSET(FM$3,MATCH(FO34,FL$3:FL$153,1)-1,0,2),OFFSET(FL$3,MATCH(FO34,FL$3:FL$153,1)-1,0,2))</f>
        <v>0.0905834840661126</v>
      </c>
      <c r="FQ34" s="63" t="n">
        <f aca="false">FP34+FQ33</f>
        <v>2.78806740602143</v>
      </c>
      <c r="FR34" s="67" t="n">
        <f aca="false">FQ34*100/FQ$367</f>
        <v>2.76588335217193</v>
      </c>
      <c r="FT34" s="88"/>
      <c r="GH34" s="119" t="n">
        <v>44150</v>
      </c>
      <c r="GI34" s="69" t="n">
        <f aca="true">FORECAST(GH34,OFFSET(GF$3,MATCH(GH34,GE$3:GE$153,1)-1,0,2),OFFSET(GE$3,MATCH(GH34,GE$3:GE$153,1)-1,0,2))</f>
        <v>0.0883607676096095</v>
      </c>
      <c r="GJ34" s="69" t="n">
        <f aca="false">GI34+GJ33</f>
        <v>2.60319082005062</v>
      </c>
      <c r="GK34" s="73" t="n">
        <f aca="false">GJ34*100/GJ$367</f>
        <v>2.0260339389884</v>
      </c>
      <c r="GM34" s="88"/>
      <c r="HA34" s="119" t="n">
        <v>44150</v>
      </c>
      <c r="HB34" s="69" t="n">
        <f aca="true">FORECAST(HA34,OFFSET(GY$3,MATCH(HA34,GX$3:GX$153,1)-1,0,2),OFFSET(GX$3,MATCH(HA34,GX$3:GX$153,1)-1,0,2))</f>
        <v>0.0838665422264097</v>
      </c>
      <c r="HC34" s="69" t="n">
        <f aca="false">HB34+HC33</f>
        <v>4.39247551551488</v>
      </c>
      <c r="HD34" s="73" t="n">
        <f aca="false">HC34*100/HC$367</f>
        <v>3.4687279844239</v>
      </c>
      <c r="HF34" s="88"/>
      <c r="HT34" s="119" t="n">
        <v>44150</v>
      </c>
      <c r="HU34" s="69" t="n">
        <f aca="true">FORECAST(HT34,OFFSET(HR$3,MATCH(HT34,HQ$3:HQ$153,1)-1,0,2),OFFSET(HQ$3,MATCH(HT34,HQ$3:HQ$153,1)-1,0,2))</f>
        <v>0.138902452412775</v>
      </c>
      <c r="HV34" s="69" t="n">
        <f aca="false">HU34+HV33</f>
        <v>4.40497512183766</v>
      </c>
      <c r="HW34" s="73" t="n">
        <f aca="false">HV34*100/HV$367</f>
        <v>4.45161627335164</v>
      </c>
    </row>
    <row r="35" customFormat="false" ht="15" hidden="false" customHeight="false" outlineLevel="0" collapsed="false">
      <c r="E35" s="42" t="n">
        <v>44060</v>
      </c>
      <c r="F35" s="46" t="n">
        <f aca="true">FORECAST($E35,OFFSET(C$3,MATCH($E35,$A$3:$A$33,1)-1,0,2),OFFSET($A$3,MATCH($E35,$A$3:$A$33,1)-1,0,2))</f>
        <v>2.99481542589564</v>
      </c>
      <c r="H35" s="95" t="n">
        <v>44151</v>
      </c>
      <c r="M35" s="96" t="n">
        <v>31113.6213653416</v>
      </c>
      <c r="N35" s="81" t="n">
        <v>107</v>
      </c>
      <c r="O35" s="97" t="n">
        <v>2.86148868255836</v>
      </c>
      <c r="P35" s="98" t="n">
        <v>44394</v>
      </c>
      <c r="Q35" s="98"/>
      <c r="R35" s="98"/>
      <c r="S35" s="97" t="n">
        <v>2.97579677206775</v>
      </c>
      <c r="T35" s="81"/>
      <c r="U35" s="81"/>
      <c r="V35" s="98" t="n">
        <f aca="false">P38</f>
        <v>44410</v>
      </c>
      <c r="W35" s="96" t="n">
        <v>31532.3879020345</v>
      </c>
      <c r="X35" s="100" t="n">
        <f aca="false">W35-W34</f>
        <v>139.5888455643</v>
      </c>
      <c r="Y35" s="100" t="n">
        <f aca="false">(X35/2)+(X34/2)+Y34</f>
        <v>4466.8430580582</v>
      </c>
      <c r="Z35" s="102" t="n">
        <f aca="false">Y35*100/$Y$39</f>
        <v>88.8888888888885</v>
      </c>
      <c r="AA35" s="102" t="n">
        <f aca="false">AB35*100/$AB$39</f>
        <v>84.9548813608812</v>
      </c>
      <c r="AB35" s="100" t="n">
        <f aca="false">AC35-AC$3</f>
        <v>304.920400000003</v>
      </c>
      <c r="AC35" s="98" t="n">
        <f aca="false">V35</f>
        <v>44410</v>
      </c>
      <c r="AD35" s="97" t="n">
        <v>2.95777440887765</v>
      </c>
      <c r="AE35" s="53" t="n">
        <f aca="false">(Z36-Z35)/(AC36-AC35)</f>
        <v>0.347222222222173</v>
      </c>
      <c r="AG35" s="98" t="n">
        <f aca="false">AC35</f>
        <v>44410</v>
      </c>
      <c r="AH35" s="53" t="n">
        <f aca="false">AE35</f>
        <v>0.347222222222173</v>
      </c>
      <c r="AI35" s="81"/>
      <c r="AJ35" s="103" t="n">
        <v>44151</v>
      </c>
      <c r="AK35" s="54" t="n">
        <f aca="true">FORECAST($AJ35,OFFSET(AH$3,MATCH($AJ35,$AG$3:$AG$153,1)-1,0,2),OFFSET($AG$3,MATCH($AJ35,$AG$3:$AG$153,1)-1,0,2))</f>
        <v>0.05325931636046</v>
      </c>
      <c r="AL35" s="54" t="n">
        <f aca="false">AK35+AL34</f>
        <v>1.5016391243039</v>
      </c>
      <c r="AM35" s="55" t="n">
        <f aca="false">AL35*100/AL$367</f>
        <v>1.39764524672888</v>
      </c>
      <c r="AN35" s="82"/>
      <c r="AO35" s="81"/>
      <c r="AP35" s="98" t="n">
        <f aca="false">Q74</f>
        <v>44387</v>
      </c>
      <c r="AQ35" s="96" t="n">
        <v>35459.6391031777</v>
      </c>
      <c r="AR35" s="100" t="n">
        <f aca="false">AQ35-AQ34</f>
        <v>105.277994340206</v>
      </c>
      <c r="AS35" s="100" t="n">
        <f aca="false">(AR35/2)+(AR34/2)+AS34</f>
        <v>3368.8958188859</v>
      </c>
      <c r="AT35" s="102" t="n">
        <f aca="false">AS35*100/$AS$48</f>
        <v>71.1111111111118</v>
      </c>
      <c r="AU35" s="102" t="n">
        <f aca="false">AV35*100/$AV$48</f>
        <v>77.8378378378378</v>
      </c>
      <c r="AV35" s="100" t="n">
        <f aca="false">AW35-AW$3</f>
        <v>288</v>
      </c>
      <c r="AW35" s="98" t="n">
        <f aca="false">AP35</f>
        <v>44387</v>
      </c>
      <c r="AX35" s="97" t="n">
        <v>2.96152935455227</v>
      </c>
      <c r="AY35" s="53" t="n">
        <f aca="false">(AT36-AT35)/(AW36-AW35)</f>
        <v>2.22222222222155</v>
      </c>
      <c r="BA35" s="98" t="n">
        <f aca="false">AW35</f>
        <v>44387</v>
      </c>
      <c r="BB35" s="53" t="n">
        <f aca="false">AY35</f>
        <v>2.22222222222155</v>
      </c>
      <c r="BC35" s="81"/>
      <c r="BD35" s="103" t="n">
        <v>44151</v>
      </c>
      <c r="BE35" s="54" t="n">
        <f aca="true">FORECAST(BD35,OFFSET(BB$3,MATCH(BD35,BA$3:BA$153,1)-1,0,2),OFFSET(BA$3,MATCH(BD35,BA$3:BA$153,1)-1,0,2))</f>
        <v>0.0256977726968431</v>
      </c>
      <c r="BF35" s="54" t="n">
        <f aca="false">BE35+BF34</f>
        <v>0.982956717028667</v>
      </c>
      <c r="BG35" s="55" t="n">
        <f aca="false">BF35*100/BF$367</f>
        <v>0.89183777124254</v>
      </c>
      <c r="BH35" s="82"/>
      <c r="BI35" s="81"/>
      <c r="BJ35" s="98" t="n">
        <f aca="false">R119</f>
        <v>44366</v>
      </c>
      <c r="BK35" s="96" t="n">
        <f aca="false">M119</f>
        <v>38936.94616668</v>
      </c>
      <c r="BL35" s="100" t="n">
        <f aca="false">BK35-BK34</f>
        <v>64.6262949270968</v>
      </c>
      <c r="BM35" s="100" t="n">
        <f aca="false">(BL35/2)+(BL34/2)+BM34</f>
        <v>2129.01898678656</v>
      </c>
      <c r="BN35" s="102" t="n">
        <f aca="false">BM35*100/$BM$58</f>
        <v>59.0382227200213</v>
      </c>
      <c r="BO35" s="102" t="n">
        <f aca="false">BP35*100/$BP$58</f>
        <v>70.8108108108108</v>
      </c>
      <c r="BP35" s="100" t="n">
        <f aca="false">BQ35-BQ$3</f>
        <v>262</v>
      </c>
      <c r="BQ35" s="98" t="n">
        <f aca="false">BJ35</f>
        <v>44366</v>
      </c>
      <c r="BR35" s="97" t="n">
        <f aca="false">S119</f>
        <v>3.05637055397267</v>
      </c>
      <c r="BS35" s="53" t="n">
        <f aca="false">(BN36-BN35)/(BQ36-BQ35)</f>
        <v>0.597367710536448</v>
      </c>
      <c r="BU35" s="98" t="n">
        <f aca="false">BQ35</f>
        <v>44366</v>
      </c>
      <c r="BV35" s="53" t="n">
        <f aca="false">BS35</f>
        <v>0.597367710536448</v>
      </c>
      <c r="BW35" s="81"/>
      <c r="BX35" s="103" t="n">
        <v>44151</v>
      </c>
      <c r="BY35" s="54" t="n">
        <f aca="true">FORECAST(BX35,OFFSET(BV$3,MATCH(BX35,BU$3:BU$153,1)-1,0,2),OFFSET(BU$3,MATCH(BX35,BU$3:BU$153,1)-1,0,2))</f>
        <v>0.0938720687985843</v>
      </c>
      <c r="BZ35" s="54" t="n">
        <f aca="false">BY35+BZ34</f>
        <v>2.57364139636768</v>
      </c>
      <c r="CA35" s="55" t="n">
        <f aca="false">BZ35*100/BZ$367</f>
        <v>2.54461402956508</v>
      </c>
      <c r="CB35" s="82"/>
      <c r="CC35" s="83"/>
      <c r="CQ35" s="110" t="n">
        <v>44151</v>
      </c>
      <c r="CR35" s="58" t="n">
        <f aca="true">FORECAST(CQ35,OFFSET(CO$3,MATCH(CQ35,CN$3:CN$153,1)-1,0,2),OFFSET(CN$3,MATCH(CQ35,CN$3:CN$153,1)-1,0,2))</f>
        <v>0.116090978630179</v>
      </c>
      <c r="CS35" s="58" t="n">
        <f aca="false">CR35+CS34</f>
        <v>3.53648709836602</v>
      </c>
      <c r="CT35" s="60" t="n">
        <f aca="false">CS35*100/CS$367</f>
        <v>3.55257831047519</v>
      </c>
      <c r="CU35" s="82"/>
      <c r="CV35" s="83"/>
      <c r="DJ35" s="110" t="n">
        <v>44151</v>
      </c>
      <c r="DK35" s="58" t="n">
        <f aca="true">FORECAST(DJ35,OFFSET(DH$3,MATCH(DJ35,DG$3:DG$153,1)-1,0,2),OFFSET(DG$3,MATCH(DJ35,DG$3:DG$153,1)-1,0,2))</f>
        <v>0.119075534764459</v>
      </c>
      <c r="DL35" s="58" t="n">
        <f aca="false">DK35+DL34</f>
        <v>3.62474893226579</v>
      </c>
      <c r="DM35" s="60" t="n">
        <f aca="false">DL35*100/DL$367</f>
        <v>2.6274232488346</v>
      </c>
      <c r="DO35" s="83"/>
      <c r="EC35" s="110" t="n">
        <v>44151</v>
      </c>
      <c r="ED35" s="58" t="n">
        <f aca="true">FORECAST(EC35,OFFSET(EA$3,MATCH(EC35,DZ$3:DZ$153,1)-1,0,2),OFFSET(DZ$3,MATCH(EC35,DZ$3:DZ$153,1)-1,0,2))</f>
        <v>0.152831658525936</v>
      </c>
      <c r="EE35" s="58" t="n">
        <f aca="false">ED35+EE34</f>
        <v>4.51625071056613</v>
      </c>
      <c r="EF35" s="60" t="n">
        <f aca="false">EE35*100/EE$367</f>
        <v>4.10042303545823</v>
      </c>
      <c r="EH35" s="86"/>
      <c r="EV35" s="115" t="n">
        <v>44151</v>
      </c>
      <c r="EW35" s="63" t="n">
        <f aca="true">FORECAST(EV35,OFFSET(ET$3,MATCH(EV35,ES$3:ES$153,1)-1,0,2),OFFSET(ES$3,MATCH(EV35,ES$3:ES$153,1)-1,0,2))</f>
        <v>0.0867922676935</v>
      </c>
      <c r="EX35" s="63" t="n">
        <f aca="false">EW35+EX34</f>
        <v>4.12993866367899</v>
      </c>
      <c r="EY35" s="67" t="n">
        <f aca="false">EX35*100/EX$367</f>
        <v>3.67691040130389</v>
      </c>
      <c r="FA35" s="86"/>
      <c r="FO35" s="115" t="n">
        <v>44151</v>
      </c>
      <c r="FP35" s="63" t="n">
        <f aca="true">FORECAST(FO35,OFFSET(FM$3,MATCH(FO35,FL$3:FL$153,1)-1,0,2),OFFSET(FL$3,MATCH(FO35,FL$3:FL$153,1)-1,0,2))</f>
        <v>0.0908064761711412</v>
      </c>
      <c r="FQ35" s="63" t="n">
        <f aca="false">FP35+FQ34</f>
        <v>2.87887388219257</v>
      </c>
      <c r="FR35" s="67" t="n">
        <f aca="false">FQ35*100/FQ$367</f>
        <v>2.85596730070514</v>
      </c>
      <c r="FT35" s="88"/>
      <c r="GH35" s="119" t="n">
        <v>44151</v>
      </c>
      <c r="GI35" s="69" t="n">
        <f aca="true">FORECAST(GH35,OFFSET(GF$3,MATCH(GH35,GE$3:GE$153,1)-1,0,2),OFFSET(GE$3,MATCH(GH35,GE$3:GE$153,1)-1,0,2))</f>
        <v>0.0888130937052887</v>
      </c>
      <c r="GJ35" s="69" t="n">
        <f aca="false">GI35+GJ34</f>
        <v>2.69200391375591</v>
      </c>
      <c r="GK35" s="73" t="n">
        <f aca="false">GJ35*100/GJ$367</f>
        <v>2.0951561641774</v>
      </c>
      <c r="GM35" s="88"/>
      <c r="HA35" s="119" t="n">
        <v>44151</v>
      </c>
      <c r="HB35" s="69" t="n">
        <f aca="true">FORECAST(HA35,OFFSET(GY$3,MATCH(HA35,GX$3:GX$153,1)-1,0,2),OFFSET(GX$3,MATCH(HA35,GX$3:GX$153,1)-1,0,2))</f>
        <v>0.0843666318932537</v>
      </c>
      <c r="HC35" s="69" t="n">
        <f aca="false">HB35+HC34</f>
        <v>4.47684214740814</v>
      </c>
      <c r="HD35" s="73" t="n">
        <f aca="false">HC35*100/HC$367</f>
        <v>3.53535212290027</v>
      </c>
      <c r="HF35" s="88"/>
      <c r="HT35" s="119" t="n">
        <v>44151</v>
      </c>
      <c r="HU35" s="69" t="n">
        <f aca="true">FORECAST(HT35,OFFSET(HR$3,MATCH(HT35,HQ$3:HQ$153,1)-1,0,2),OFFSET(HQ$3,MATCH(HT35,HQ$3:HQ$153,1)-1,0,2))</f>
        <v>0.138982902726023</v>
      </c>
      <c r="HV35" s="69" t="n">
        <f aca="false">HU35+HV34</f>
        <v>4.54395802456369</v>
      </c>
      <c r="HW35" s="73" t="n">
        <f aca="false">HV35*100/HV$367</f>
        <v>4.5920707672773</v>
      </c>
    </row>
    <row r="36" customFormat="false" ht="15" hidden="false" customHeight="false" outlineLevel="0" collapsed="false">
      <c r="E36" s="42" t="n">
        <v>44061</v>
      </c>
      <c r="F36" s="46" t="n">
        <f aca="true">FORECAST($E36,OFFSET(C$3,MATCH($E36,$A$3:$A$33,1)-1,0,2),OFFSET($A$3,MATCH($E36,$A$3:$A$33,1)-1,0,2))</f>
        <v>3.00438880704623</v>
      </c>
      <c r="H36" s="95" t="n">
        <v>44152</v>
      </c>
      <c r="M36" s="96" t="n">
        <v>31253.2102109059</v>
      </c>
      <c r="N36" s="81" t="n">
        <v>108</v>
      </c>
      <c r="O36" s="97" t="n">
        <v>2.73739580875188</v>
      </c>
      <c r="P36" s="98" t="n">
        <v>44397</v>
      </c>
      <c r="Q36" s="98"/>
      <c r="R36" s="98"/>
      <c r="S36" s="97" t="n">
        <v>2.89310716523877</v>
      </c>
      <c r="T36" s="81"/>
      <c r="U36" s="81"/>
      <c r="V36" s="98" t="n">
        <f aca="false">P39</f>
        <v>44418</v>
      </c>
      <c r="W36" s="96" t="n">
        <v>31671.9767475988</v>
      </c>
      <c r="X36" s="100" t="n">
        <f aca="false">W36-W35</f>
        <v>139.5888455643</v>
      </c>
      <c r="Y36" s="100" t="n">
        <f aca="false">(X36/2)+(X35/2)+Y35</f>
        <v>4606.4319036225</v>
      </c>
      <c r="Z36" s="102" t="n">
        <f aca="false">Y36*100/$Y$39</f>
        <v>91.6666666666659</v>
      </c>
      <c r="AA36" s="102" t="n">
        <f aca="false">AB36*100/$AB$39</f>
        <v>87.1837878259359</v>
      </c>
      <c r="AB36" s="100" t="n">
        <f aca="false">AC36-AC$3</f>
        <v>312.920400000003</v>
      </c>
      <c r="AC36" s="98" t="n">
        <f aca="false">V36</f>
        <v>44418</v>
      </c>
      <c r="AD36" s="97" t="n">
        <v>2.9323571242128</v>
      </c>
      <c r="AE36" s="53" t="n">
        <f aca="false">(Z37-Z36)/(AC37-AC36)</f>
        <v>0.396825396825341</v>
      </c>
      <c r="AG36" s="98" t="n">
        <f aca="false">AC36</f>
        <v>44418</v>
      </c>
      <c r="AH36" s="53" t="n">
        <f aca="false">AE36</f>
        <v>0.396825396825341</v>
      </c>
      <c r="AI36" s="81"/>
      <c r="AJ36" s="103" t="n">
        <v>44152</v>
      </c>
      <c r="AK36" s="54" t="n">
        <f aca="true">FORECAST($AJ36,OFFSET(AH$3,MATCH($AJ36,$AG$3:$AG$153,1)-1,0,2),OFFSET($AG$3,MATCH($AJ36,$AG$3:$AG$153,1)-1,0,2))</f>
        <v>0.053744010139989</v>
      </c>
      <c r="AL36" s="54" t="n">
        <f aca="false">AK36+AL35</f>
        <v>1.55538313444389</v>
      </c>
      <c r="AM36" s="55" t="n">
        <f aca="false">AL36*100/AL$367</f>
        <v>1.44766729203695</v>
      </c>
      <c r="AN36" s="82"/>
      <c r="AO36" s="81"/>
      <c r="AP36" s="98" t="n">
        <f aca="false">Q75</f>
        <v>44388</v>
      </c>
      <c r="AQ36" s="96" t="n">
        <v>35564.9170975178</v>
      </c>
      <c r="AR36" s="100" t="n">
        <f aca="false">AQ36-AQ35</f>
        <v>105.277994340096</v>
      </c>
      <c r="AS36" s="100" t="n">
        <f aca="false">(AR36/2)+(AR35/2)+AS35</f>
        <v>3474.17381322605</v>
      </c>
      <c r="AT36" s="102" t="n">
        <f aca="false">AS36*100/$AS$48</f>
        <v>73.3333333333334</v>
      </c>
      <c r="AU36" s="102" t="n">
        <f aca="false">AV36*100/$AV$48</f>
        <v>78.1081081081081</v>
      </c>
      <c r="AV36" s="100" t="n">
        <f aca="false">AW36-AW$3</f>
        <v>289</v>
      </c>
      <c r="AW36" s="98" t="n">
        <f aca="false">AP36</f>
        <v>44388</v>
      </c>
      <c r="AX36" s="97" t="n">
        <v>2.94937714235788</v>
      </c>
      <c r="AY36" s="53" t="n">
        <f aca="false">(AT37-AT36)/(AW37-AW36)</f>
        <v>2.22222222222148</v>
      </c>
      <c r="BA36" s="98" t="n">
        <f aca="false">AW36</f>
        <v>44388</v>
      </c>
      <c r="BB36" s="53" t="n">
        <f aca="false">AY36</f>
        <v>2.22222222222148</v>
      </c>
      <c r="BC36" s="81"/>
      <c r="BD36" s="103" t="n">
        <v>44152</v>
      </c>
      <c r="BE36" s="54" t="n">
        <f aca="true">FORECAST(BD36,OFFSET(BB$3,MATCH(BD36,BA$3:BA$153,1)-1,0,2),OFFSET(BA$3,MATCH(BD36,BA$3:BA$153,1)-1,0,2))</f>
        <v>0.0254422230414778</v>
      </c>
      <c r="BF36" s="54" t="n">
        <f aca="false">BE36+BF35</f>
        <v>1.00839894007014</v>
      </c>
      <c r="BG36" s="55" t="n">
        <f aca="false">BF36*100/BF$367</f>
        <v>0.914921529763827</v>
      </c>
      <c r="BH36" s="82"/>
      <c r="BI36" s="81"/>
      <c r="BJ36" s="98" t="n">
        <f aca="false">R120</f>
        <v>44369</v>
      </c>
      <c r="BK36" s="96" t="n">
        <f aca="false">M120</f>
        <v>39001.5724616071</v>
      </c>
      <c r="BL36" s="100" t="n">
        <f aca="false">BK36-BK35</f>
        <v>64.626294927104</v>
      </c>
      <c r="BM36" s="100" t="n">
        <f aca="false">(BL36/2)+(BL35/2)+BM35</f>
        <v>2193.64528171366</v>
      </c>
      <c r="BN36" s="102" t="n">
        <f aca="false">BM36*100/$BM$58</f>
        <v>60.8303258516306</v>
      </c>
      <c r="BO36" s="102" t="n">
        <f aca="false">BP36*100/$BP$58</f>
        <v>71.6216216216216</v>
      </c>
      <c r="BP36" s="100" t="n">
        <f aca="false">BQ36-BQ$3</f>
        <v>265</v>
      </c>
      <c r="BQ36" s="98" t="n">
        <f aca="false">BJ36</f>
        <v>44369</v>
      </c>
      <c r="BR36" s="97" t="n">
        <f aca="false">S120</f>
        <v>3.11746180280839</v>
      </c>
      <c r="BS36" s="53" t="n">
        <f aca="false">(BN37-BN36)/(BQ37-BQ36)</f>
        <v>0.597367710536446</v>
      </c>
      <c r="BU36" s="98" t="n">
        <f aca="false">BQ36</f>
        <v>44369</v>
      </c>
      <c r="BV36" s="53" t="n">
        <f aca="false">BS36</f>
        <v>0.597367710536446</v>
      </c>
      <c r="BW36" s="81"/>
      <c r="BX36" s="103" t="n">
        <v>44152</v>
      </c>
      <c r="BY36" s="54" t="n">
        <f aca="true">FORECAST(BX36,OFFSET(BV$3,MATCH(BX36,BU$3:BU$153,1)-1,0,2),OFFSET(BU$3,MATCH(BX36,BU$3:BU$153,1)-1,0,2))</f>
        <v>0.0961477553149136</v>
      </c>
      <c r="BZ36" s="54" t="n">
        <f aca="false">BY36+BZ35</f>
        <v>2.66978915168259</v>
      </c>
      <c r="CA36" s="55" t="n">
        <f aca="false">BZ36*100/BZ$367</f>
        <v>2.63967736178799</v>
      </c>
      <c r="CB36" s="82"/>
      <c r="CC36" s="83"/>
      <c r="CQ36" s="110" t="n">
        <v>44152</v>
      </c>
      <c r="CR36" s="58" t="n">
        <f aca="true">FORECAST(CQ36,OFFSET(CO$3,MATCH(CQ36,CN$3:CN$153,1)-1,0,2),OFFSET(CN$3,MATCH(CQ36,CN$3:CN$153,1)-1,0,2))</f>
        <v>0.116648772562811</v>
      </c>
      <c r="CS36" s="58" t="n">
        <f aca="false">CR36+CS35</f>
        <v>3.65313587092883</v>
      </c>
      <c r="CT36" s="60" t="n">
        <f aca="false">CS36*100/CS$367</f>
        <v>3.66975784141188</v>
      </c>
      <c r="CU36" s="82"/>
      <c r="CV36" s="83"/>
      <c r="DJ36" s="110" t="n">
        <v>44152</v>
      </c>
      <c r="DK36" s="58" t="n">
        <f aca="true">FORECAST(DJ36,OFFSET(DH$3,MATCH(DJ36,DG$3:DG$153,1)-1,0,2),OFFSET(DG$3,MATCH(DJ36,DG$3:DG$153,1)-1,0,2))</f>
        <v>0.11965270089128</v>
      </c>
      <c r="DL36" s="58" t="n">
        <f aca="false">DK36+DL35</f>
        <v>3.74440163315707</v>
      </c>
      <c r="DM36" s="60" t="n">
        <f aca="false">DL36*100/DL$367</f>
        <v>2.71415430082807</v>
      </c>
      <c r="DO36" s="83"/>
      <c r="EC36" s="110" t="n">
        <v>44152</v>
      </c>
      <c r="ED36" s="58" t="n">
        <f aca="true">FORECAST(EC36,OFFSET(EA$3,MATCH(EC36,DZ$3:DZ$153,1)-1,0,2),OFFSET(DZ$3,MATCH(EC36,DZ$3:DZ$153,1)-1,0,2))</f>
        <v>0.153830132050159</v>
      </c>
      <c r="EE36" s="58" t="n">
        <f aca="false">ED36+EE35</f>
        <v>4.67008084261629</v>
      </c>
      <c r="EF36" s="60" t="n">
        <f aca="false">EE36*100/EE$367</f>
        <v>4.24008946618368</v>
      </c>
      <c r="EH36" s="86"/>
      <c r="EV36" s="115" t="n">
        <v>44152</v>
      </c>
      <c r="EW36" s="63" t="n">
        <f aca="true">FORECAST(EV36,OFFSET(ET$3,MATCH(EV36,ES$3:ES$153,1)-1,0,2),OFFSET(ES$3,MATCH(EV36,ES$3:ES$153,1)-1,0,2))</f>
        <v>0.0870383310203903</v>
      </c>
      <c r="EX36" s="63" t="n">
        <f aca="false">EW36+EX35</f>
        <v>4.21697699469938</v>
      </c>
      <c r="EY36" s="67" t="n">
        <f aca="false">EX36*100/EX$367</f>
        <v>3.75440117555086</v>
      </c>
      <c r="FA36" s="86"/>
      <c r="FO36" s="115" t="n">
        <v>44152</v>
      </c>
      <c r="FP36" s="63" t="n">
        <f aca="true">FORECAST(FO36,OFFSET(FM$3,MATCH(FO36,FL$3:FL$153,1)-1,0,2),OFFSET(FL$3,MATCH(FO36,FL$3:FL$153,1)-1,0,2))</f>
        <v>0.0910294682761698</v>
      </c>
      <c r="FQ36" s="63" t="n">
        <f aca="false">FP36+FQ35</f>
        <v>2.96990335046874</v>
      </c>
      <c r="FR36" s="67" t="n">
        <f aca="false">FQ36*100/FQ$367</f>
        <v>2.94627246704307</v>
      </c>
      <c r="FT36" s="88"/>
      <c r="GH36" s="119" t="n">
        <v>44152</v>
      </c>
      <c r="GI36" s="69" t="n">
        <f aca="true">FORECAST(GH36,OFFSET(GF$3,MATCH(GH36,GE$3:GE$153,1)-1,0,2),OFFSET(GE$3,MATCH(GH36,GE$3:GE$153,1)-1,0,2))</f>
        <v>0.0892654198009679</v>
      </c>
      <c r="GJ36" s="69" t="n">
        <f aca="false">GI36+GJ35</f>
        <v>2.78126933355688</v>
      </c>
      <c r="GK36" s="73" t="n">
        <f aca="false">GJ36*100/GJ$367</f>
        <v>2.16463042964492</v>
      </c>
      <c r="GM36" s="88"/>
      <c r="HA36" s="119" t="n">
        <v>44152</v>
      </c>
      <c r="HB36" s="69" t="n">
        <f aca="true">FORECAST(HA36,OFFSET(GY$3,MATCH(HA36,GX$3:GX$153,1)-1,0,2),OFFSET(GX$3,MATCH(HA36,GX$3:GX$153,1)-1,0,2))</f>
        <v>0.0848667215600977</v>
      </c>
      <c r="HC36" s="69" t="n">
        <f aca="false">HB36+HC35</f>
        <v>4.56170886896823</v>
      </c>
      <c r="HD36" s="73" t="n">
        <f aca="false">HC36*100/HC$367</f>
        <v>3.60237118105598</v>
      </c>
      <c r="HF36" s="88"/>
      <c r="HT36" s="119" t="n">
        <v>44152</v>
      </c>
      <c r="HU36" s="69" t="n">
        <f aca="true">FORECAST(HT36,OFFSET(HR$3,MATCH(HT36,HQ$3:HQ$153,1)-1,0,2),OFFSET(HQ$3,MATCH(HT36,HQ$3:HQ$153,1)-1,0,2))</f>
        <v>0.139063353039272</v>
      </c>
      <c r="HV36" s="69" t="n">
        <f aca="false">HU36+HV35</f>
        <v>4.68302137760296</v>
      </c>
      <c r="HW36" s="73" t="n">
        <f aca="false">HV36*100/HV$367</f>
        <v>4.7326065633474</v>
      </c>
    </row>
    <row r="37" customFormat="false" ht="15" hidden="false" customHeight="false" outlineLevel="0" collapsed="false">
      <c r="E37" s="42" t="n">
        <v>44062</v>
      </c>
      <c r="F37" s="46" t="n">
        <f aca="true">FORECAST($E37,OFFSET(C$3,MATCH($E37,$A$3:$A$33,1)-1,0,2),OFFSET($A$3,MATCH($E37,$A$3:$A$33,1)-1,0,2))</f>
        <v>3.01396218819682</v>
      </c>
      <c r="H37" s="95" t="n">
        <v>44153</v>
      </c>
      <c r="M37" s="96" t="n">
        <v>31392.7990564702</v>
      </c>
      <c r="N37" s="81" t="n">
        <v>109</v>
      </c>
      <c r="O37" s="97" t="n">
        <v>2.71773455919787</v>
      </c>
      <c r="P37" s="98" t="n">
        <v>44402</v>
      </c>
      <c r="Q37" s="98"/>
      <c r="R37" s="98"/>
      <c r="S37" s="97" t="n">
        <v>2.87731584021066</v>
      </c>
      <c r="T37" s="81"/>
      <c r="U37" s="81"/>
      <c r="V37" s="98" t="n">
        <f aca="false">P40</f>
        <v>44425</v>
      </c>
      <c r="W37" s="96" t="n">
        <v>31811.5655931631</v>
      </c>
      <c r="X37" s="100" t="n">
        <f aca="false">W37-W36</f>
        <v>139.5888455643</v>
      </c>
      <c r="Y37" s="100" t="n">
        <f aca="false">(X37/2)+(X36/2)+Y36</f>
        <v>4746.0207491868</v>
      </c>
      <c r="Z37" s="102" t="n">
        <f aca="false">Y37*100/$Y$39</f>
        <v>94.4444444444433</v>
      </c>
      <c r="AA37" s="102" t="n">
        <f aca="false">AB37*100/$AB$39</f>
        <v>89.1340809828587</v>
      </c>
      <c r="AB37" s="100" t="n">
        <f aca="false">AC37-AC$3</f>
        <v>319.920400000003</v>
      </c>
      <c r="AC37" s="98" t="n">
        <f aca="false">V37</f>
        <v>44425</v>
      </c>
      <c r="AD37" s="97" t="n">
        <v>2.8031427582272</v>
      </c>
      <c r="AE37" s="53" t="n">
        <f aca="false">(Z38-Z37)/(AC38-AC37)</f>
        <v>0.146198830409387</v>
      </c>
      <c r="AG37" s="98" t="n">
        <f aca="false">AC37</f>
        <v>44425</v>
      </c>
      <c r="AH37" s="53" t="n">
        <f aca="false">AE37</f>
        <v>0.146198830409387</v>
      </c>
      <c r="AI37" s="81"/>
      <c r="AJ37" s="103" t="n">
        <v>44153</v>
      </c>
      <c r="AK37" s="54" t="n">
        <f aca="true">FORECAST($AJ37,OFFSET(AH$3,MATCH($AJ37,$AG$3:$AG$153,1)-1,0,2),OFFSET($AG$3,MATCH($AJ37,$AG$3:$AG$153,1)-1,0,2))</f>
        <v>0.0542287039195179</v>
      </c>
      <c r="AL37" s="54" t="n">
        <f aca="false">AK37+AL36</f>
        <v>1.60961183836341</v>
      </c>
      <c r="AM37" s="55" t="n">
        <f aca="false">AL37*100/AL$367</f>
        <v>1.49814046434759</v>
      </c>
      <c r="AN37" s="82"/>
      <c r="AO37" s="81"/>
      <c r="AP37" s="98" t="n">
        <f aca="false">Q76</f>
        <v>44389</v>
      </c>
      <c r="AQ37" s="96" t="n">
        <v>35670.195091858</v>
      </c>
      <c r="AR37" s="100" t="n">
        <f aca="false">AQ37-AQ36</f>
        <v>105.277994340198</v>
      </c>
      <c r="AS37" s="100" t="n">
        <f aca="false">(AR37/2)+(AR36/2)+AS36</f>
        <v>3579.4518075662</v>
      </c>
      <c r="AT37" s="102" t="n">
        <f aca="false">AS37*100/$AS$48</f>
        <v>75.5555555555548</v>
      </c>
      <c r="AU37" s="102" t="n">
        <f aca="false">AV37*100/$AV$48</f>
        <v>78.3783783783784</v>
      </c>
      <c r="AV37" s="100" t="n">
        <f aca="false">AW37-AW$3</f>
        <v>290</v>
      </c>
      <c r="AW37" s="98" t="n">
        <f aca="false">AP37</f>
        <v>44389</v>
      </c>
      <c r="AX37" s="97" t="n">
        <v>3.0084927506326</v>
      </c>
      <c r="AY37" s="53" t="n">
        <f aca="false">(AT38-AT37)/(AW38-AW37)</f>
        <v>2.22222222222261</v>
      </c>
      <c r="BA37" s="98" t="n">
        <f aca="false">AW37</f>
        <v>44389</v>
      </c>
      <c r="BB37" s="53" t="n">
        <f aca="false">AY37</f>
        <v>2.22222222222261</v>
      </c>
      <c r="BC37" s="81"/>
      <c r="BD37" s="103" t="n">
        <v>44153</v>
      </c>
      <c r="BE37" s="54" t="n">
        <f aca="true">FORECAST(BD37,OFFSET(BB$3,MATCH(BD37,BA$3:BA$153,1)-1,0,2),OFFSET(BA$3,MATCH(BD37,BA$3:BA$153,1)-1,0,2))</f>
        <v>0.0251866733861126</v>
      </c>
      <c r="BF37" s="54" t="n">
        <f aca="false">BE37+BF36</f>
        <v>1.03358561345626</v>
      </c>
      <c r="BG37" s="55" t="n">
        <f aca="false">BF37*100/BF$367</f>
        <v>0.937773427785934</v>
      </c>
      <c r="BH37" s="82"/>
      <c r="BI37" s="81"/>
      <c r="BJ37" s="98" t="n">
        <f aca="false">R121</f>
        <v>44372</v>
      </c>
      <c r="BK37" s="96" t="n">
        <f aca="false">M121</f>
        <v>39066.1987565342</v>
      </c>
      <c r="BL37" s="100" t="n">
        <f aca="false">BK37-BK36</f>
        <v>64.6262949270968</v>
      </c>
      <c r="BM37" s="100" t="n">
        <f aca="false">(BL37/2)+(BL36/2)+BM36</f>
        <v>2258.27157664076</v>
      </c>
      <c r="BN37" s="102" t="n">
        <f aca="false">BM37*100/$BM$58</f>
        <v>62.62242898324</v>
      </c>
      <c r="BO37" s="102" t="n">
        <f aca="false">BP37*100/$BP$58</f>
        <v>72.4324324324324</v>
      </c>
      <c r="BP37" s="100" t="n">
        <f aca="false">BQ37-BQ$3</f>
        <v>268</v>
      </c>
      <c r="BQ37" s="98" t="n">
        <f aca="false">BJ37</f>
        <v>44372</v>
      </c>
      <c r="BR37" s="97" t="n">
        <f aca="false">S121</f>
        <v>3.18502628704748</v>
      </c>
      <c r="BS37" s="53" t="n">
        <f aca="false">(BN38-BN37)/(BQ38-BQ37)</f>
        <v>0.597367710536448</v>
      </c>
      <c r="BU37" s="98" t="n">
        <f aca="false">BQ37</f>
        <v>44372</v>
      </c>
      <c r="BV37" s="53" t="n">
        <f aca="false">BS37</f>
        <v>0.597367710536448</v>
      </c>
      <c r="BW37" s="81"/>
      <c r="BX37" s="103" t="n">
        <v>44153</v>
      </c>
      <c r="BY37" s="54" t="n">
        <f aca="true">FORECAST(BX37,OFFSET(BV$3,MATCH(BX37,BU$3:BU$153,1)-1,0,2),OFFSET(BU$3,MATCH(BX37,BU$3:BU$153,1)-1,0,2))</f>
        <v>0.098423441831243</v>
      </c>
      <c r="BZ37" s="54" t="n">
        <f aca="false">BY37+BZ36</f>
        <v>2.76821259351383</v>
      </c>
      <c r="CA37" s="55" t="n">
        <f aca="false">BZ37*100/BZ$367</f>
        <v>2.73699071370847</v>
      </c>
      <c r="CB37" s="82"/>
      <c r="CC37" s="83"/>
      <c r="CQ37" s="110" t="n">
        <v>44153</v>
      </c>
      <c r="CR37" s="58" t="n">
        <f aca="true">FORECAST(CQ37,OFFSET(CO$3,MATCH(CQ37,CN$3:CN$153,1)-1,0,2),OFFSET(CN$3,MATCH(CQ37,CN$3:CN$153,1)-1,0,2))</f>
        <v>0.117206566495444</v>
      </c>
      <c r="CS37" s="58" t="n">
        <f aca="false">CR37+CS36</f>
        <v>3.77034243742428</v>
      </c>
      <c r="CT37" s="60" t="n">
        <f aca="false">CS37*100/CS$367</f>
        <v>3.78749770427449</v>
      </c>
      <c r="CU37" s="82"/>
      <c r="CV37" s="83"/>
      <c r="DJ37" s="110" t="n">
        <v>44153</v>
      </c>
      <c r="DK37" s="58" t="n">
        <f aca="true">FORECAST(DJ37,OFFSET(DH$3,MATCH(DJ37,DG$3:DG$153,1)-1,0,2),OFFSET(DG$3,MATCH(DJ37,DG$3:DG$153,1)-1,0,2))</f>
        <v>0.1202298670181</v>
      </c>
      <c r="DL37" s="58" t="n">
        <f aca="false">DK37+DL36</f>
        <v>3.86463150017517</v>
      </c>
      <c r="DM37" s="60" t="n">
        <f aca="false">DL37*100/DL$367</f>
        <v>2.80130371550772</v>
      </c>
      <c r="DO37" s="83"/>
      <c r="EC37" s="110" t="n">
        <v>44153</v>
      </c>
      <c r="ED37" s="58" t="n">
        <f aca="true">FORECAST(EC37,OFFSET(EA$3,MATCH(EC37,DZ$3:DZ$153,1)-1,0,2),OFFSET(DZ$3,MATCH(EC37,DZ$3:DZ$153,1)-1,0,2))</f>
        <v>0.154828605574382</v>
      </c>
      <c r="EE37" s="58" t="n">
        <f aca="false">ED37+EE36</f>
        <v>4.82490944819067</v>
      </c>
      <c r="EF37" s="60" t="n">
        <f aca="false">EE37*100/EE$367</f>
        <v>4.38066243733423</v>
      </c>
      <c r="EH37" s="86"/>
      <c r="EV37" s="115" t="n">
        <v>44153</v>
      </c>
      <c r="EW37" s="63" t="n">
        <f aca="true">FORECAST(EV37,OFFSET(ET$3,MATCH(EV37,ES$3:ES$153,1)-1,0,2),OFFSET(ES$3,MATCH(EV37,ES$3:ES$153,1)-1,0,2))</f>
        <v>0.0872843943472807</v>
      </c>
      <c r="EX37" s="63" t="n">
        <f aca="false">EW37+EX36</f>
        <v>4.30426138904666</v>
      </c>
      <c r="EY37" s="67" t="n">
        <f aca="false">EX37*100/EX$367</f>
        <v>3.8321110215274</v>
      </c>
      <c r="FA37" s="86"/>
      <c r="FO37" s="115" t="n">
        <v>44153</v>
      </c>
      <c r="FP37" s="63" t="n">
        <f aca="true">FORECAST(FO37,OFFSET(FM$3,MATCH(FO37,FL$3:FL$153,1)-1,0,2),OFFSET(FL$3,MATCH(FO37,FL$3:FL$153,1)-1,0,2))</f>
        <v>0.0912524603811984</v>
      </c>
      <c r="FQ37" s="63" t="n">
        <f aca="false">FP37+FQ36</f>
        <v>3.06115581084994</v>
      </c>
      <c r="FR37" s="67" t="n">
        <f aca="false">FQ37*100/FQ$367</f>
        <v>3.03679885118572</v>
      </c>
      <c r="FT37" s="88"/>
      <c r="GH37" s="119" t="n">
        <v>44153</v>
      </c>
      <c r="GI37" s="69" t="n">
        <f aca="true">FORECAST(GH37,OFFSET(GF$3,MATCH(GH37,GE$3:GE$153,1)-1,0,2),OFFSET(GE$3,MATCH(GH37,GE$3:GE$153,1)-1,0,2))</f>
        <v>0.0897177458966471</v>
      </c>
      <c r="GJ37" s="69" t="n">
        <f aca="false">GI37+GJ36</f>
        <v>2.87098707945353</v>
      </c>
      <c r="GK37" s="73" t="n">
        <f aca="false">GJ37*100/GJ$367</f>
        <v>2.23445673539096</v>
      </c>
      <c r="GM37" s="88"/>
      <c r="HA37" s="119" t="n">
        <v>44153</v>
      </c>
      <c r="HB37" s="69" t="n">
        <f aca="true">FORECAST(HA37,OFFSET(GY$3,MATCH(HA37,GX$3:GX$153,1)-1,0,2),OFFSET(GX$3,MATCH(HA37,GX$3:GX$153,1)-1,0,2))</f>
        <v>0.0853668112269417</v>
      </c>
      <c r="HC37" s="69" t="n">
        <f aca="false">HB37+HC36</f>
        <v>4.64707568019518</v>
      </c>
      <c r="HD37" s="73" t="n">
        <f aca="false">HC37*100/HC$367</f>
        <v>3.66978515889103</v>
      </c>
      <c r="HF37" s="88"/>
      <c r="HT37" s="119" t="n">
        <v>44153</v>
      </c>
      <c r="HU37" s="69" t="n">
        <f aca="true">FORECAST(HT37,OFFSET(HR$3,MATCH(HT37,HQ$3:HQ$153,1)-1,0,2),OFFSET(HQ$3,MATCH(HT37,HQ$3:HQ$153,1)-1,0,2))</f>
        <v>0.13914380335252</v>
      </c>
      <c r="HV37" s="69" t="n">
        <f aca="false">HU37+HV36</f>
        <v>4.82216518095548</v>
      </c>
      <c r="HW37" s="73" t="n">
        <f aca="false">HV37*100/HV$367</f>
        <v>4.87322366156196</v>
      </c>
    </row>
    <row r="38" customFormat="false" ht="15" hidden="false" customHeight="false" outlineLevel="0" collapsed="false">
      <c r="E38" s="42" t="n">
        <v>44063</v>
      </c>
      <c r="F38" s="46" t="n">
        <f aca="true">FORECAST($E38,OFFSET(C$3,MATCH($E38,$A$3:$A$33,1)-1,0,2),OFFSET($A$3,MATCH($E38,$A$3:$A$33,1)-1,0,2))</f>
        <v>3.02353556934741</v>
      </c>
      <c r="H38" s="95" t="n">
        <v>44154</v>
      </c>
      <c r="M38" s="96" t="n">
        <v>31532.3879020345</v>
      </c>
      <c r="N38" s="81" t="n">
        <v>110</v>
      </c>
      <c r="O38" s="97" t="n">
        <v>2.70439142626222</v>
      </c>
      <c r="P38" s="98" t="n">
        <v>44410</v>
      </c>
      <c r="Q38" s="98"/>
      <c r="R38" s="98"/>
      <c r="S38" s="97" t="n">
        <v>2.95777440887765</v>
      </c>
      <c r="T38" s="81"/>
      <c r="U38" s="81"/>
      <c r="V38" s="98" t="n">
        <f aca="false">P41</f>
        <v>44444</v>
      </c>
      <c r="W38" s="96" t="n">
        <v>31951.1544387275</v>
      </c>
      <c r="X38" s="100" t="n">
        <f aca="false">W38-W37</f>
        <v>139.588845564398</v>
      </c>
      <c r="Y38" s="100" t="n">
        <f aca="false">(X38/2)+(X37/2)+Y37</f>
        <v>4885.60959475115</v>
      </c>
      <c r="Z38" s="102" t="n">
        <f aca="false">Y38*100/$Y$39</f>
        <v>97.2222222222216</v>
      </c>
      <c r="AA38" s="102" t="n">
        <f aca="false">AB38*100/$AB$39</f>
        <v>94.4277338373634</v>
      </c>
      <c r="AB38" s="100" t="n">
        <f aca="false">AC38-AC$3</f>
        <v>338.920400000003</v>
      </c>
      <c r="AC38" s="98" t="n">
        <f aca="false">V38</f>
        <v>44444</v>
      </c>
      <c r="AD38" s="97" t="n">
        <v>2.87001502083149</v>
      </c>
      <c r="AE38" s="53" t="n">
        <f aca="false">(Z39-Z38)/(AC39-AC38)</f>
        <v>0.138888888888918</v>
      </c>
      <c r="AG38" s="98" t="n">
        <f aca="false">AC38</f>
        <v>44444</v>
      </c>
      <c r="AH38" s="53" t="n">
        <f aca="false">AE38</f>
        <v>0.138888888888918</v>
      </c>
      <c r="AI38" s="81"/>
      <c r="AJ38" s="103" t="n">
        <v>44154</v>
      </c>
      <c r="AK38" s="54" t="n">
        <f aca="true">FORECAST($AJ38,OFFSET(AH$3,MATCH($AJ38,$AG$3:$AG$153,1)-1,0,2),OFFSET($AG$3,MATCH($AJ38,$AG$3:$AG$153,1)-1,0,2))</f>
        <v>0.0547133976990469</v>
      </c>
      <c r="AL38" s="54" t="n">
        <f aca="false">AK38+AL37</f>
        <v>1.66432523606245</v>
      </c>
      <c r="AM38" s="55" t="n">
        <f aca="false">AL38*100/AL$367</f>
        <v>1.54906476366079</v>
      </c>
      <c r="AN38" s="82"/>
      <c r="AO38" s="81"/>
      <c r="AP38" s="98" t="n">
        <f aca="false">Q77</f>
        <v>44390</v>
      </c>
      <c r="AQ38" s="96" t="n">
        <v>35775.4730861982</v>
      </c>
      <c r="AR38" s="100" t="n">
        <f aca="false">AQ38-AQ37</f>
        <v>105.277994340206</v>
      </c>
      <c r="AS38" s="100" t="n">
        <f aca="false">(AR38/2)+(AR37/2)+AS37</f>
        <v>3684.7298019064</v>
      </c>
      <c r="AT38" s="102" t="n">
        <f aca="false">AS38*100/$AS$48</f>
        <v>77.7777777777775</v>
      </c>
      <c r="AU38" s="102" t="n">
        <f aca="false">AV38*100/$AV$48</f>
        <v>78.6486486486487</v>
      </c>
      <c r="AV38" s="100" t="n">
        <f aca="false">AW38-AW$3</f>
        <v>291</v>
      </c>
      <c r="AW38" s="98" t="n">
        <f aca="false">AP38</f>
        <v>44390</v>
      </c>
      <c r="AX38" s="97" t="n">
        <v>2.96481859111975</v>
      </c>
      <c r="AY38" s="53" t="n">
        <f aca="false">(AT39-AT38)/(AW39-AW38)</f>
        <v>2.22222222222261</v>
      </c>
      <c r="BA38" s="98" t="n">
        <f aca="false">AW38</f>
        <v>44390</v>
      </c>
      <c r="BB38" s="53" t="n">
        <f aca="false">AY38</f>
        <v>2.22222222222261</v>
      </c>
      <c r="BC38" s="81"/>
      <c r="BD38" s="103" t="n">
        <v>44154</v>
      </c>
      <c r="BE38" s="54" t="n">
        <f aca="true">FORECAST(BD38,OFFSET(BB$3,MATCH(BD38,BA$3:BA$153,1)-1,0,2),OFFSET(BA$3,MATCH(BD38,BA$3:BA$153,1)-1,0,2))</f>
        <v>0.0249311237307474</v>
      </c>
      <c r="BF38" s="54" t="n">
        <f aca="false">BE38+BF37</f>
        <v>1.058516737187</v>
      </c>
      <c r="BG38" s="55" t="n">
        <f aca="false">BF38*100/BF$367</f>
        <v>0.960393465308862</v>
      </c>
      <c r="BH38" s="82"/>
      <c r="BI38" s="81"/>
      <c r="BJ38" s="98" t="n">
        <f aca="false">R122</f>
        <v>44375</v>
      </c>
      <c r="BK38" s="96" t="n">
        <f aca="false">M122</f>
        <v>39130.8250514613</v>
      </c>
      <c r="BL38" s="100" t="n">
        <f aca="false">BK38-BK37</f>
        <v>64.626294927104</v>
      </c>
      <c r="BM38" s="100" t="n">
        <f aca="false">(BL38/2)+(BL37/2)+BM37</f>
        <v>2322.89787156786</v>
      </c>
      <c r="BN38" s="102" t="n">
        <f aca="false">BM38*100/$BM$58</f>
        <v>64.4145321148493</v>
      </c>
      <c r="BO38" s="102" t="n">
        <f aca="false">BP38*100/$BP$58</f>
        <v>73.2432432432432</v>
      </c>
      <c r="BP38" s="100" t="n">
        <f aca="false">BQ38-BQ$3</f>
        <v>271</v>
      </c>
      <c r="BQ38" s="98" t="n">
        <f aca="false">BJ38</f>
        <v>44375</v>
      </c>
      <c r="BR38" s="97" t="n">
        <f aca="false">S122</f>
        <v>3.01009488338739</v>
      </c>
      <c r="BS38" s="53" t="n">
        <f aca="false">(BN39-BN38)/(BQ39-BQ38)</f>
        <v>0.597367710536446</v>
      </c>
      <c r="BU38" s="98" t="n">
        <f aca="false">BQ38</f>
        <v>44375</v>
      </c>
      <c r="BV38" s="53" t="n">
        <f aca="false">BS38</f>
        <v>0.597367710536446</v>
      </c>
      <c r="BW38" s="81"/>
      <c r="BX38" s="103" t="n">
        <v>44154</v>
      </c>
      <c r="BY38" s="54" t="n">
        <f aca="true">FORECAST(BX38,OFFSET(BV$3,MATCH(BX38,BU$3:BU$153,1)-1,0,2),OFFSET(BU$3,MATCH(BX38,BU$3:BU$153,1)-1,0,2))</f>
        <v>0.100699128347572</v>
      </c>
      <c r="BZ38" s="54" t="n">
        <f aca="false">BY38+BZ37</f>
        <v>2.86891172186141</v>
      </c>
      <c r="CA38" s="55" t="n">
        <f aca="false">BZ38*100/BZ$367</f>
        <v>2.83655408532655</v>
      </c>
      <c r="CB38" s="82"/>
      <c r="CC38" s="83"/>
      <c r="CQ38" s="110" t="n">
        <v>44154</v>
      </c>
      <c r="CR38" s="58" t="n">
        <f aca="true">FORECAST(CQ38,OFFSET(CO$3,MATCH(CQ38,CN$3:CN$153,1)-1,0,2),OFFSET(CN$3,MATCH(CQ38,CN$3:CN$153,1)-1,0,2))</f>
        <v>0.117764360428076</v>
      </c>
      <c r="CS38" s="58" t="n">
        <f aca="false">CR38+CS37</f>
        <v>3.88810679785235</v>
      </c>
      <c r="CT38" s="60" t="n">
        <f aca="false">CS38*100/CS$367</f>
        <v>3.905797899063</v>
      </c>
      <c r="CU38" s="82"/>
      <c r="CV38" s="83"/>
      <c r="DJ38" s="110" t="n">
        <v>44154</v>
      </c>
      <c r="DK38" s="58" t="n">
        <f aca="true">FORECAST(DJ38,OFFSET(DH$3,MATCH(DJ38,DG$3:DG$153,1)-1,0,2),OFFSET(DG$3,MATCH(DJ38,DG$3:DG$153,1)-1,0,2))</f>
        <v>0.120807033144921</v>
      </c>
      <c r="DL38" s="58" t="n">
        <f aca="false">DK38+DL37</f>
        <v>3.98543853332009</v>
      </c>
      <c r="DM38" s="60" t="n">
        <f aca="false">DL38*100/DL$367</f>
        <v>2.88887149287355</v>
      </c>
      <c r="DO38" s="83"/>
      <c r="EC38" s="110" t="n">
        <v>44154</v>
      </c>
      <c r="ED38" s="58" t="n">
        <f aca="true">FORECAST(EC38,OFFSET(EA$3,MATCH(EC38,DZ$3:DZ$153,1)-1,0,2),OFFSET(DZ$3,MATCH(EC38,DZ$3:DZ$153,1)-1,0,2))</f>
        <v>0.155827079098605</v>
      </c>
      <c r="EE38" s="58" t="n">
        <f aca="false">ED38+EE37</f>
        <v>4.98073652728927</v>
      </c>
      <c r="EF38" s="60" t="n">
        <f aca="false">EE38*100/EE$367</f>
        <v>4.52214194890988</v>
      </c>
      <c r="EH38" s="86"/>
      <c r="EV38" s="115" t="n">
        <v>44154</v>
      </c>
      <c r="EW38" s="63" t="n">
        <f aca="true">FORECAST(EV38,OFFSET(ET$3,MATCH(EV38,ES$3:ES$153,1)-1,0,2),OFFSET(ES$3,MATCH(EV38,ES$3:ES$153,1)-1,0,2))</f>
        <v>0.087530457674171</v>
      </c>
      <c r="EX38" s="63" t="n">
        <f aca="false">EW38+EX37</f>
        <v>4.39179184672083</v>
      </c>
      <c r="EY38" s="67" t="n">
        <f aca="false">EX38*100/EX$367</f>
        <v>3.91003993923349</v>
      </c>
      <c r="FA38" s="86"/>
      <c r="FO38" s="115" t="n">
        <v>44154</v>
      </c>
      <c r="FP38" s="63" t="n">
        <f aca="true">FORECAST(FO38,OFFSET(FM$3,MATCH(FO38,FL$3:FL$153,1)-1,0,2),OFFSET(FL$3,MATCH(FO38,FL$3:FL$153,1)-1,0,2))</f>
        <v>0.0914754524862269</v>
      </c>
      <c r="FQ38" s="63" t="n">
        <f aca="false">FP38+FQ37</f>
        <v>3.15263126333616</v>
      </c>
      <c r="FR38" s="67" t="n">
        <f aca="false">FQ38*100/FQ$367</f>
        <v>3.12754645313308</v>
      </c>
      <c r="FT38" s="88"/>
      <c r="GH38" s="119" t="n">
        <v>44154</v>
      </c>
      <c r="GI38" s="69" t="n">
        <f aca="true">FORECAST(GH38,OFFSET(GF$3,MATCH(GH38,GE$3:GE$153,1)-1,0,2),OFFSET(GE$3,MATCH(GH38,GE$3:GE$153,1)-1,0,2))</f>
        <v>0.0901700719923263</v>
      </c>
      <c r="GJ38" s="69" t="n">
        <f aca="false">GI38+GJ37</f>
        <v>2.96115715144585</v>
      </c>
      <c r="GK38" s="73" t="n">
        <f aca="false">GJ38*100/GJ$367</f>
        <v>2.30463508141552</v>
      </c>
      <c r="GM38" s="88"/>
      <c r="HA38" s="119" t="n">
        <v>44154</v>
      </c>
      <c r="HB38" s="69" t="n">
        <f aca="true">FORECAST(HA38,OFFSET(GY$3,MATCH(HA38,GX$3:GX$153,1)-1,0,2),OFFSET(GX$3,MATCH(HA38,GX$3:GX$153,1)-1,0,2))</f>
        <v>0.0858669008937858</v>
      </c>
      <c r="HC38" s="69" t="n">
        <f aca="false">HB38+HC37</f>
        <v>4.73294258108896</v>
      </c>
      <c r="HD38" s="73" t="n">
        <f aca="false">HC38*100/HC$367</f>
        <v>3.73759405640542</v>
      </c>
      <c r="HF38" s="88"/>
      <c r="HT38" s="119" t="n">
        <v>44154</v>
      </c>
      <c r="HU38" s="69" t="n">
        <f aca="true">FORECAST(HT38,OFFSET(HR$3,MATCH(HT38,HQ$3:HQ$153,1)-1,0,2),OFFSET(HQ$3,MATCH(HT38,HQ$3:HQ$153,1)-1,0,2))</f>
        <v>0.139224253665768</v>
      </c>
      <c r="HV38" s="69" t="n">
        <f aca="false">HU38+HV37</f>
        <v>4.96138943462125</v>
      </c>
      <c r="HW38" s="73" t="n">
        <f aca="false">HV38*100/HV$367</f>
        <v>5.01392206192096</v>
      </c>
    </row>
    <row r="39" customFormat="false" ht="15" hidden="false" customHeight="false" outlineLevel="0" collapsed="false">
      <c r="E39" s="42" t="n">
        <v>44064</v>
      </c>
      <c r="F39" s="46" t="n">
        <f aca="true">FORECAST($E39,OFFSET(C$3,MATCH($E39,$A$3:$A$33,1)-1,0,2),OFFSET($A$3,MATCH($E39,$A$3:$A$33,1)-1,0,2))</f>
        <v>3.03310895049799</v>
      </c>
      <c r="H39" s="95" t="n">
        <v>44155</v>
      </c>
      <c r="M39" s="96" t="n">
        <v>31671.9767475988</v>
      </c>
      <c r="N39" s="81" t="n">
        <v>111</v>
      </c>
      <c r="O39" s="97" t="n">
        <v>2.68549125012407</v>
      </c>
      <c r="P39" s="98" t="n">
        <v>44418</v>
      </c>
      <c r="Q39" s="98"/>
      <c r="R39" s="98"/>
      <c r="S39" s="97" t="n">
        <v>2.9323571242128</v>
      </c>
      <c r="T39" s="81"/>
      <c r="U39" s="81"/>
      <c r="V39" s="98" t="n">
        <f aca="false">P42</f>
        <v>44464</v>
      </c>
      <c r="W39" s="99" t="n">
        <v>32090.7432842918</v>
      </c>
      <c r="X39" s="100" t="n">
        <f aca="false">W39-W38</f>
        <v>139.5888455643</v>
      </c>
      <c r="Y39" s="101" t="n">
        <f aca="false">(X39/2)+(X38/2)+Y38</f>
        <v>5025.1984403155</v>
      </c>
      <c r="Z39" s="102" t="n">
        <f aca="false">Y39*100/$Y$39</f>
        <v>100</v>
      </c>
      <c r="AA39" s="102" t="n">
        <f aca="false">AB39*100/$AB$39</f>
        <v>100</v>
      </c>
      <c r="AB39" s="100" t="n">
        <f aca="false">AC39-AC$3</f>
        <v>358.920400000003</v>
      </c>
      <c r="AC39" s="98" t="n">
        <f aca="false">V39</f>
        <v>44464</v>
      </c>
      <c r="AD39" s="97" t="n">
        <v>2.96227727374321</v>
      </c>
      <c r="AE39" s="53" t="n">
        <f aca="false">(Z40-Z39)/(AC40-AC39)</f>
        <v>0.0420941014568393</v>
      </c>
      <c r="AG39" s="98" t="n">
        <f aca="false">AC39</f>
        <v>44464</v>
      </c>
      <c r="AH39" s="53" t="n">
        <f aca="false">AE39</f>
        <v>0.0420941014568393</v>
      </c>
      <c r="AI39" s="81"/>
      <c r="AJ39" s="103" t="n">
        <v>44155</v>
      </c>
      <c r="AK39" s="54" t="n">
        <f aca="true">FORECAST($AJ39,OFFSET(AH$3,MATCH($AJ39,$AG$3:$AG$153,1)-1,0,2),OFFSET($AG$3,MATCH($AJ39,$AG$3:$AG$153,1)-1,0,2))</f>
        <v>0.0551980914785758</v>
      </c>
      <c r="AL39" s="54" t="n">
        <f aca="false">AK39+AL38</f>
        <v>1.71952332754103</v>
      </c>
      <c r="AM39" s="55" t="n">
        <f aca="false">AL39*100/AL$367</f>
        <v>1.60044018997655</v>
      </c>
      <c r="AN39" s="82"/>
      <c r="AO39" s="81"/>
      <c r="AP39" s="98" t="n">
        <f aca="false">Q78</f>
        <v>44391</v>
      </c>
      <c r="AQ39" s="96" t="n">
        <v>35880.7510805384</v>
      </c>
      <c r="AR39" s="100" t="n">
        <f aca="false">AQ39-AQ38</f>
        <v>105.277994340198</v>
      </c>
      <c r="AS39" s="100" t="n">
        <f aca="false">(AR39/2)+(AR38/2)+AS38</f>
        <v>3790.0077962466</v>
      </c>
      <c r="AT39" s="102" t="n">
        <f aca="false">AS39*100/$AS$48</f>
        <v>80.0000000000001</v>
      </c>
      <c r="AU39" s="102" t="n">
        <f aca="false">AV39*100/$AV$48</f>
        <v>78.9189189189189</v>
      </c>
      <c r="AV39" s="100" t="n">
        <f aca="false">AW39-AW$3</f>
        <v>292</v>
      </c>
      <c r="AW39" s="98" t="n">
        <f aca="false">AP39</f>
        <v>44391</v>
      </c>
      <c r="AX39" s="97" t="n">
        <v>2.93094317151044</v>
      </c>
      <c r="AY39" s="53" t="n">
        <f aca="false">(AT40-AT39)/(AW40-AW39)</f>
        <v>2.22222222222254</v>
      </c>
      <c r="BA39" s="98" t="n">
        <f aca="false">AW39</f>
        <v>44391</v>
      </c>
      <c r="BB39" s="53" t="n">
        <f aca="false">AY39</f>
        <v>2.22222222222254</v>
      </c>
      <c r="BC39" s="81"/>
      <c r="BD39" s="103" t="n">
        <v>44155</v>
      </c>
      <c r="BE39" s="54" t="n">
        <f aca="true">FORECAST(BD39,OFFSET(BB$3,MATCH(BD39,BA$3:BA$153,1)-1,0,2),OFFSET(BA$3,MATCH(BD39,BA$3:BA$153,1)-1,0,2))</f>
        <v>0.0246755740753821</v>
      </c>
      <c r="BF39" s="54" t="n">
        <f aca="false">BE39+BF38</f>
        <v>1.08319231126239</v>
      </c>
      <c r="BG39" s="55" t="n">
        <f aca="false">BF39*100/BF$367</f>
        <v>0.982781642332609</v>
      </c>
      <c r="BH39" s="82"/>
      <c r="BI39" s="81"/>
      <c r="BJ39" s="98" t="n">
        <f aca="false">R123</f>
        <v>44378</v>
      </c>
      <c r="BK39" s="96" t="n">
        <f aca="false">M123</f>
        <v>39195.4513463884</v>
      </c>
      <c r="BL39" s="100" t="n">
        <f aca="false">BK39-BK38</f>
        <v>64.6262949270968</v>
      </c>
      <c r="BM39" s="100" t="n">
        <f aca="false">(BL39/2)+(BL38/2)+BM38</f>
        <v>2387.52416649496</v>
      </c>
      <c r="BN39" s="102" t="n">
        <f aca="false">BM39*100/$BM$58</f>
        <v>66.2066352464586</v>
      </c>
      <c r="BO39" s="102" t="n">
        <f aca="false">BP39*100/$BP$58</f>
        <v>74.0540540540541</v>
      </c>
      <c r="BP39" s="100" t="n">
        <f aca="false">BQ39-BQ$3</f>
        <v>274</v>
      </c>
      <c r="BQ39" s="98" t="n">
        <f aca="false">BJ39</f>
        <v>44378</v>
      </c>
      <c r="BR39" s="97" t="n">
        <f aca="false">S123</f>
        <v>3.02909491633275</v>
      </c>
      <c r="BS39" s="53" t="n">
        <f aca="false">(BN40-BN39)/(BQ40-BQ39)</f>
        <v>0.597367710536451</v>
      </c>
      <c r="BU39" s="98" t="n">
        <f aca="false">BQ39</f>
        <v>44378</v>
      </c>
      <c r="BV39" s="53" t="n">
        <f aca="false">BS39</f>
        <v>0.597367710536451</v>
      </c>
      <c r="BW39" s="81"/>
      <c r="BX39" s="103" t="n">
        <v>44155</v>
      </c>
      <c r="BY39" s="54" t="n">
        <f aca="true">FORECAST(BX39,OFFSET(BV$3,MATCH(BX39,BU$3:BU$153,1)-1,0,2),OFFSET(BU$3,MATCH(BX39,BU$3:BU$153,1)-1,0,2))</f>
        <v>0.102974814863902</v>
      </c>
      <c r="BZ39" s="54" t="n">
        <f aca="false">BY39+BZ38</f>
        <v>2.97188653672531</v>
      </c>
      <c r="CA39" s="55" t="n">
        <f aca="false">BZ39*100/BZ$367</f>
        <v>2.9383674766422</v>
      </c>
      <c r="CB39" s="82"/>
      <c r="CC39" s="83"/>
      <c r="CQ39" s="110" t="n">
        <v>44155</v>
      </c>
      <c r="CR39" s="58" t="n">
        <f aca="true">FORECAST(CQ39,OFFSET(CO$3,MATCH(CQ39,CN$3:CN$153,1)-1,0,2),OFFSET(CN$3,MATCH(CQ39,CN$3:CN$153,1)-1,0,2))</f>
        <v>0.118322154360708</v>
      </c>
      <c r="CS39" s="58" t="n">
        <f aca="false">CR39+CS38</f>
        <v>4.00642895221306</v>
      </c>
      <c r="CT39" s="60" t="n">
        <f aca="false">CS39*100/CS$367</f>
        <v>4.02465842577742</v>
      </c>
      <c r="CU39" s="82"/>
      <c r="CV39" s="83"/>
      <c r="DJ39" s="110" t="n">
        <v>44155</v>
      </c>
      <c r="DK39" s="58" t="n">
        <f aca="true">FORECAST(DJ39,OFFSET(DH$3,MATCH(DJ39,DG$3:DG$153,1)-1,0,2),OFFSET(DG$3,MATCH(DJ39,DG$3:DG$153,1)-1,0,2))</f>
        <v>0.121384199271742</v>
      </c>
      <c r="DL39" s="58" t="n">
        <f aca="false">DK39+DL38</f>
        <v>4.10682273259183</v>
      </c>
      <c r="DM39" s="60" t="n">
        <f aca="false">DL39*100/DL$367</f>
        <v>2.97685763292557</v>
      </c>
      <c r="DO39" s="83"/>
      <c r="EC39" s="110" t="n">
        <v>44155</v>
      </c>
      <c r="ED39" s="58" t="n">
        <f aca="true">FORECAST(EC39,OFFSET(EA$3,MATCH(EC39,DZ$3:DZ$153,1)-1,0,2),OFFSET(DZ$3,MATCH(EC39,DZ$3:DZ$153,1)-1,0,2))</f>
        <v>0.156825552622828</v>
      </c>
      <c r="EE39" s="58" t="n">
        <f aca="false">ED39+EE38</f>
        <v>5.1375620799121</v>
      </c>
      <c r="EF39" s="60" t="n">
        <f aca="false">EE39*100/EE$367</f>
        <v>4.66452800091064</v>
      </c>
      <c r="EH39" s="86"/>
      <c r="EV39" s="115" t="n">
        <v>44155</v>
      </c>
      <c r="EW39" s="63" t="n">
        <f aca="true">FORECAST(EV39,OFFSET(ET$3,MATCH(EV39,ES$3:ES$153,1)-1,0,2),OFFSET(ES$3,MATCH(EV39,ES$3:ES$153,1)-1,0,2))</f>
        <v>0.0877765210010614</v>
      </c>
      <c r="EX39" s="63" t="n">
        <f aca="false">EW39+EX38</f>
        <v>4.47956836772189</v>
      </c>
      <c r="EY39" s="67" t="n">
        <f aca="false">EX39*100/EX$367</f>
        <v>3.98818792866914</v>
      </c>
      <c r="FA39" s="86"/>
      <c r="FO39" s="115" t="n">
        <v>44155</v>
      </c>
      <c r="FP39" s="63" t="n">
        <f aca="true">FORECAST(FO39,OFFSET(FM$3,MATCH(FO39,FL$3:FL$153,1)-1,0,2),OFFSET(FL$3,MATCH(FO39,FL$3:FL$153,1)-1,0,2))</f>
        <v>0.0916984445912555</v>
      </c>
      <c r="FQ39" s="63" t="n">
        <f aca="false">FP39+FQ38</f>
        <v>3.24432970792742</v>
      </c>
      <c r="FR39" s="67" t="n">
        <f aca="false">FQ39*100/FQ$367</f>
        <v>3.21851527288516</v>
      </c>
      <c r="FT39" s="88"/>
      <c r="GH39" s="119" t="n">
        <v>44155</v>
      </c>
      <c r="GI39" s="69" t="n">
        <f aca="true">FORECAST(GH39,OFFSET(GF$3,MATCH(GH39,GE$3:GE$153,1)-1,0,2),OFFSET(GE$3,MATCH(GH39,GE$3:GE$153,1)-1,0,2))</f>
        <v>0.0906223980880055</v>
      </c>
      <c r="GJ39" s="69" t="n">
        <f aca="false">GI39+GJ38</f>
        <v>3.05177954953386</v>
      </c>
      <c r="GK39" s="73" t="n">
        <f aca="false">GJ39*100/GJ$367</f>
        <v>2.37516546771861</v>
      </c>
      <c r="GM39" s="88"/>
      <c r="HA39" s="119" t="n">
        <v>44155</v>
      </c>
      <c r="HB39" s="69" t="n">
        <f aca="true">FORECAST(HA39,OFFSET(GY$3,MATCH(HA39,GX$3:GX$153,1)-1,0,2),OFFSET(GX$3,MATCH(HA39,GX$3:GX$153,1)-1,0,2))</f>
        <v>0.0863669905606298</v>
      </c>
      <c r="HC39" s="69" t="n">
        <f aca="false">HB39+HC38</f>
        <v>4.81930957164959</v>
      </c>
      <c r="HD39" s="73" t="n">
        <f aca="false">HC39*100/HC$367</f>
        <v>3.80579787359915</v>
      </c>
      <c r="HF39" s="88"/>
      <c r="HT39" s="119" t="n">
        <v>44155</v>
      </c>
      <c r="HU39" s="69" t="n">
        <f aca="true">FORECAST(HT39,OFFSET(HR$3,MATCH(HT39,HQ$3:HQ$153,1)-1,0,2),OFFSET(HQ$3,MATCH(HT39,HQ$3:HQ$153,1)-1,0,2))</f>
        <v>0.139304703979016</v>
      </c>
      <c r="HV39" s="69" t="n">
        <f aca="false">HU39+HV38</f>
        <v>5.10069413860026</v>
      </c>
      <c r="HW39" s="73" t="n">
        <f aca="false">HV39*100/HV$367</f>
        <v>5.15470176442442</v>
      </c>
    </row>
    <row r="40" customFormat="false" ht="15" hidden="false" customHeight="false" outlineLevel="0" collapsed="false">
      <c r="E40" s="42" t="n">
        <v>44065</v>
      </c>
      <c r="F40" s="46" t="n">
        <f aca="true">FORECAST($E40,OFFSET(C$3,MATCH($E40,$A$3:$A$33,1)-1,0,2),OFFSET($A$3,MATCH($E40,$A$3:$A$33,1)-1,0,2))</f>
        <v>3.04268233164858</v>
      </c>
      <c r="H40" s="95" t="n">
        <v>44156</v>
      </c>
      <c r="M40" s="96" t="n">
        <v>31811.5655931631</v>
      </c>
      <c r="N40" s="81" t="n">
        <v>112</v>
      </c>
      <c r="O40" s="97" t="n">
        <v>2.61629068746052</v>
      </c>
      <c r="P40" s="98" t="n">
        <v>44425</v>
      </c>
      <c r="Q40" s="98"/>
      <c r="R40" s="98"/>
      <c r="S40" s="97" t="n">
        <v>2.8031427582272</v>
      </c>
      <c r="T40" s="81"/>
      <c r="U40" s="81"/>
      <c r="V40" s="98" t="n">
        <f aca="false">P43</f>
        <v>44521.8796</v>
      </c>
      <c r="W40" s="96" t="n">
        <v>32196.021278632</v>
      </c>
      <c r="X40" s="100" t="n">
        <f aca="false">W40-W39</f>
        <v>105.277994340202</v>
      </c>
      <c r="Y40" s="100" t="n">
        <f aca="false">(X40/2)+(X39/2)+Y39</f>
        <v>5147.63186026775</v>
      </c>
      <c r="Z40" s="102" t="n">
        <f aca="false">Y40*100/$Y$39</f>
        <v>102.436389754681</v>
      </c>
      <c r="AA40" s="102" t="n">
        <f aca="false">AB40*100/$AB$39</f>
        <v>116.126026829347</v>
      </c>
      <c r="AB40" s="100" t="n">
        <f aca="false">AC40-AC$3</f>
        <v>416.800000000003</v>
      </c>
      <c r="AC40" s="98" t="n">
        <f aca="false">V40</f>
        <v>44521.8796</v>
      </c>
      <c r="AD40" s="97" t="n">
        <v>3.30799967888057</v>
      </c>
      <c r="AE40" s="128" t="n">
        <f aca="false">AE39</f>
        <v>0.0420941014568393</v>
      </c>
      <c r="AG40" s="98" t="n">
        <f aca="false">AC40</f>
        <v>44521.8796</v>
      </c>
      <c r="AH40" s="53" t="n">
        <f aca="false">AE40</f>
        <v>0.0420941014568393</v>
      </c>
      <c r="AI40" s="81"/>
      <c r="AJ40" s="103" t="n">
        <v>44156</v>
      </c>
      <c r="AK40" s="54" t="n">
        <f aca="true">FORECAST($AJ40,OFFSET(AH$3,MATCH($AJ40,$AG$3:$AG$153,1)-1,0,2),OFFSET($AG$3,MATCH($AJ40,$AG$3:$AG$153,1)-1,0,2))</f>
        <v>0.0556827852581047</v>
      </c>
      <c r="AL40" s="54" t="n">
        <f aca="false">AK40+AL39</f>
        <v>1.77520611279913</v>
      </c>
      <c r="AM40" s="55" t="n">
        <f aca="false">AL40*100/AL$367</f>
        <v>1.65226674329487</v>
      </c>
      <c r="AN40" s="82"/>
      <c r="AO40" s="81"/>
      <c r="AP40" s="98" t="n">
        <f aca="false">Q79</f>
        <v>44392</v>
      </c>
      <c r="AQ40" s="96" t="n">
        <v>35986.0290748786</v>
      </c>
      <c r="AR40" s="100" t="n">
        <f aca="false">AQ40-AQ39</f>
        <v>105.277994340198</v>
      </c>
      <c r="AS40" s="100" t="n">
        <f aca="false">(AR40/2)+(AR39/2)+AS39</f>
        <v>3895.2857905868</v>
      </c>
      <c r="AT40" s="102" t="n">
        <f aca="false">AS40*100/$AS$48</f>
        <v>82.2222222222226</v>
      </c>
      <c r="AU40" s="102" t="n">
        <f aca="false">AV40*100/$AV$48</f>
        <v>79.1891891891892</v>
      </c>
      <c r="AV40" s="100" t="n">
        <f aca="false">AW40-AW$3</f>
        <v>293</v>
      </c>
      <c r="AW40" s="98" t="n">
        <f aca="false">AP40</f>
        <v>44392</v>
      </c>
      <c r="AX40" s="97" t="n">
        <v>2.93156677289645</v>
      </c>
      <c r="AY40" s="53" t="n">
        <f aca="false">(AT41-AT40)/(AW41-AW40)</f>
        <v>2.22222222222253</v>
      </c>
      <c r="BA40" s="98" t="n">
        <f aca="false">AW40</f>
        <v>44392</v>
      </c>
      <c r="BB40" s="53" t="n">
        <f aca="false">AY40</f>
        <v>2.22222222222253</v>
      </c>
      <c r="BC40" s="81"/>
      <c r="BD40" s="103" t="n">
        <v>44156</v>
      </c>
      <c r="BE40" s="54" t="n">
        <f aca="true">FORECAST(BD40,OFFSET(BB$3,MATCH(BD40,BA$3:BA$153,1)-1,0,2),OFFSET(BA$3,MATCH(BD40,BA$3:BA$153,1)-1,0,2))</f>
        <v>0.0244200244200169</v>
      </c>
      <c r="BF40" s="54" t="n">
        <f aca="false">BE40+BF39</f>
        <v>1.1076123356824</v>
      </c>
      <c r="BG40" s="55" t="n">
        <f aca="false">BF40*100/BF$367</f>
        <v>1.00493795885718</v>
      </c>
      <c r="BH40" s="82"/>
      <c r="BI40" s="81"/>
      <c r="BJ40" s="98" t="n">
        <f aca="false">R124</f>
        <v>44381</v>
      </c>
      <c r="BK40" s="96" t="n">
        <f aca="false">M124</f>
        <v>39260.0776413155</v>
      </c>
      <c r="BL40" s="100" t="n">
        <f aca="false">BK40-BK39</f>
        <v>64.626294927104</v>
      </c>
      <c r="BM40" s="100" t="n">
        <f aca="false">(BL40/2)+(BL39/2)+BM39</f>
        <v>2452.15046142206</v>
      </c>
      <c r="BN40" s="102" t="n">
        <f aca="false">BM40*100/$BM$58</f>
        <v>67.998738378068</v>
      </c>
      <c r="BO40" s="102" t="n">
        <f aca="false">BP40*100/$BP$58</f>
        <v>74.8648648648649</v>
      </c>
      <c r="BP40" s="100" t="n">
        <f aca="false">BQ40-BQ$3</f>
        <v>277</v>
      </c>
      <c r="BQ40" s="98" t="n">
        <f aca="false">BJ40</f>
        <v>44381</v>
      </c>
      <c r="BR40" s="97" t="n">
        <f aca="false">S124</f>
        <v>3.0454828283397</v>
      </c>
      <c r="BS40" s="53" t="n">
        <f aca="false">(BN41-BN40)/(BQ41-BQ40)</f>
        <v>0.597367710535972</v>
      </c>
      <c r="BU40" s="98" t="n">
        <f aca="false">BQ40</f>
        <v>44381</v>
      </c>
      <c r="BV40" s="53" t="n">
        <f aca="false">BS40</f>
        <v>0.597367710535972</v>
      </c>
      <c r="BW40" s="81"/>
      <c r="BX40" s="103" t="n">
        <v>44156</v>
      </c>
      <c r="BY40" s="54" t="n">
        <f aca="true">FORECAST(BX40,OFFSET(BV$3,MATCH(BX40,BU$3:BU$153,1)-1,0,2),OFFSET(BU$3,MATCH(BX40,BU$3:BU$153,1)-1,0,2))</f>
        <v>0.105250501380231</v>
      </c>
      <c r="BZ40" s="54" t="n">
        <f aca="false">BY40+BZ39</f>
        <v>3.07713703810554</v>
      </c>
      <c r="CA40" s="55" t="n">
        <f aca="false">BZ40*100/BZ$367</f>
        <v>3.04243088765544</v>
      </c>
      <c r="CB40" s="82"/>
      <c r="CC40" s="83"/>
      <c r="CQ40" s="110" t="n">
        <v>44156</v>
      </c>
      <c r="CR40" s="58" t="n">
        <f aca="true">FORECAST(CQ40,OFFSET(CO$3,MATCH(CQ40,CN$3:CN$153,1)-1,0,2),OFFSET(CN$3,MATCH(CQ40,CN$3:CN$153,1)-1,0,2))</f>
        <v>0.118879948293341</v>
      </c>
      <c r="CS40" s="58" t="n">
        <f aca="false">CR40+CS39</f>
        <v>4.1253089005064</v>
      </c>
      <c r="CT40" s="60" t="n">
        <f aca="false">CS40*100/CS$367</f>
        <v>4.14407928441776</v>
      </c>
      <c r="CU40" s="82"/>
      <c r="CV40" s="83"/>
      <c r="DJ40" s="110" t="n">
        <v>44156</v>
      </c>
      <c r="DK40" s="58" t="n">
        <f aca="true">FORECAST(DJ40,OFFSET(DH$3,MATCH(DJ40,DG$3:DG$153,1)-1,0,2),OFFSET(DG$3,MATCH(DJ40,DG$3:DG$153,1)-1,0,2))</f>
        <v>0.121961365398563</v>
      </c>
      <c r="DL40" s="58" t="n">
        <f aca="false">DK40+DL39</f>
        <v>4.2287840979904</v>
      </c>
      <c r="DM40" s="60" t="n">
        <f aca="false">DL40*100/DL$367</f>
        <v>3.06526213566378</v>
      </c>
      <c r="DO40" s="83"/>
      <c r="EC40" s="110" t="n">
        <v>44156</v>
      </c>
      <c r="ED40" s="58" t="n">
        <f aca="true">FORECAST(EC40,OFFSET(EA$3,MATCH(EC40,DZ$3:DZ$153,1)-1,0,2),OFFSET(DZ$3,MATCH(EC40,DZ$3:DZ$153,1)-1,0,2))</f>
        <v>0.157824026147051</v>
      </c>
      <c r="EE40" s="58" t="n">
        <f aca="false">ED40+EE39</f>
        <v>5.29538610605915</v>
      </c>
      <c r="EF40" s="60" t="n">
        <f aca="false">EE40*100/EE$367</f>
        <v>4.80782059333649</v>
      </c>
      <c r="EH40" s="86"/>
      <c r="EV40" s="115" t="n">
        <v>44156</v>
      </c>
      <c r="EW40" s="63" t="n">
        <f aca="true">FORECAST(EV40,OFFSET(ET$3,MATCH(EV40,ES$3:ES$153,1)-1,0,2),OFFSET(ES$3,MATCH(EV40,ES$3:ES$153,1)-1,0,2))</f>
        <v>0.0880225843279517</v>
      </c>
      <c r="EX40" s="63" t="n">
        <f aca="false">EW40+EX39</f>
        <v>4.56759095204985</v>
      </c>
      <c r="EY40" s="67" t="n">
        <f aca="false">EX40*100/EX$367</f>
        <v>4.06655498983435</v>
      </c>
      <c r="FA40" s="86"/>
      <c r="FO40" s="115" t="n">
        <v>44156</v>
      </c>
      <c r="FP40" s="63" t="n">
        <f aca="true">FORECAST(FO40,OFFSET(FM$3,MATCH(FO40,FL$3:FL$153,1)-1,0,2),OFFSET(FL$3,MATCH(FO40,FL$3:FL$153,1)-1,0,2))</f>
        <v>0.0919214366962841</v>
      </c>
      <c r="FQ40" s="63" t="n">
        <f aca="false">FP40+FQ39</f>
        <v>3.3362511446237</v>
      </c>
      <c r="FR40" s="67" t="n">
        <f aca="false">FQ40*100/FQ$367</f>
        <v>3.30970531044196</v>
      </c>
      <c r="FT40" s="88"/>
      <c r="GH40" s="119" t="n">
        <v>44156</v>
      </c>
      <c r="GI40" s="69" t="n">
        <f aca="true">FORECAST(GH40,OFFSET(GF$3,MATCH(GH40,GE$3:GE$153,1)-1,0,2),OFFSET(GE$3,MATCH(GH40,GE$3:GE$153,1)-1,0,2))</f>
        <v>0.0910747241836847</v>
      </c>
      <c r="GJ40" s="69" t="n">
        <f aca="false">GI40+GJ39</f>
        <v>3.14285427371754</v>
      </c>
      <c r="GK40" s="73" t="n">
        <f aca="false">GJ40*100/GJ$367</f>
        <v>2.44604789430021</v>
      </c>
      <c r="GM40" s="88"/>
      <c r="HA40" s="119" t="n">
        <v>44156</v>
      </c>
      <c r="HB40" s="69" t="n">
        <f aca="true">FORECAST(HA40,OFFSET(GY$3,MATCH(HA40,GX$3:GX$153,1)-1,0,2),OFFSET(GX$3,MATCH(HA40,GX$3:GX$153,1)-1,0,2))</f>
        <v>0.0868670802274738</v>
      </c>
      <c r="HC40" s="69" t="n">
        <f aca="false">HB40+HC39</f>
        <v>4.90617665187706</v>
      </c>
      <c r="HD40" s="73" t="n">
        <f aca="false">HC40*100/HC$367</f>
        <v>3.87439661047223</v>
      </c>
      <c r="HF40" s="88"/>
      <c r="HT40" s="119" t="n">
        <v>44156</v>
      </c>
      <c r="HU40" s="69" t="n">
        <f aca="true">FORECAST(HT40,OFFSET(HR$3,MATCH(HT40,HQ$3:HQ$153,1)-1,0,2),OFFSET(HQ$3,MATCH(HT40,HQ$3:HQ$153,1)-1,0,2))</f>
        <v>0.139385154292265</v>
      </c>
      <c r="HV40" s="69" t="n">
        <f aca="false">HU40+HV39</f>
        <v>5.24007929289253</v>
      </c>
      <c r="HW40" s="73" t="n">
        <f aca="false">HV40*100/HV$367</f>
        <v>5.29556276907232</v>
      </c>
    </row>
    <row r="41" customFormat="false" ht="15" hidden="false" customHeight="false" outlineLevel="0" collapsed="false">
      <c r="E41" s="42" t="n">
        <v>44066</v>
      </c>
      <c r="F41" s="46" t="n">
        <f aca="true">FORECAST($E41,OFFSET(C$3,MATCH($E41,$A$3:$A$33,1)-1,0,2),OFFSET($A$3,MATCH($E41,$A$3:$A$33,1)-1,0,2))</f>
        <v>3.05225571279917</v>
      </c>
      <c r="H41" s="95" t="n">
        <v>44157</v>
      </c>
      <c r="M41" s="96" t="n">
        <v>31951.1544387275</v>
      </c>
      <c r="N41" s="81" t="n">
        <v>113</v>
      </c>
      <c r="O41" s="97" t="n">
        <v>2.4981866157215</v>
      </c>
      <c r="P41" s="98" t="n">
        <v>44444</v>
      </c>
      <c r="Q41" s="98"/>
      <c r="R41" s="98"/>
      <c r="S41" s="97" t="n">
        <v>2.87001502083149</v>
      </c>
      <c r="T41" s="81"/>
      <c r="U41" s="81"/>
      <c r="V41" s="129"/>
      <c r="W41" s="81"/>
      <c r="X41" s="81"/>
      <c r="Y41" s="130"/>
      <c r="Z41" s="81"/>
      <c r="AA41" s="81"/>
      <c r="AB41" s="130"/>
      <c r="AC41" s="81"/>
      <c r="AD41" s="81"/>
      <c r="AE41" s="131"/>
      <c r="AF41" s="81"/>
      <c r="AG41" s="129"/>
      <c r="AH41" s="131"/>
      <c r="AI41" s="81"/>
      <c r="AJ41" s="103" t="n">
        <v>44157</v>
      </c>
      <c r="AK41" s="54" t="n">
        <f aca="true">FORECAST($AJ41,OFFSET(AH$3,MATCH($AJ41,$AG$3:$AG$153,1)-1,0,2),OFFSET($AG$3,MATCH($AJ41,$AG$3:$AG$153,1)-1,0,2))</f>
        <v>0.0561674790376337</v>
      </c>
      <c r="AL41" s="54" t="n">
        <f aca="false">AK41+AL40</f>
        <v>1.83137359183677</v>
      </c>
      <c r="AM41" s="55" t="n">
        <f aca="false">AL41*100/AL$367</f>
        <v>1.70454442361575</v>
      </c>
      <c r="AN41" s="82"/>
      <c r="AO41" s="81"/>
      <c r="AP41" s="98" t="n">
        <f aca="false">Q80</f>
        <v>44393</v>
      </c>
      <c r="AQ41" s="96" t="n">
        <v>36091.3070692188</v>
      </c>
      <c r="AR41" s="100" t="n">
        <f aca="false">AQ41-AQ40</f>
        <v>105.277994340198</v>
      </c>
      <c r="AS41" s="100" t="n">
        <f aca="false">(AR41/2)+(AR40/2)+AS40</f>
        <v>4000.563784927</v>
      </c>
      <c r="AT41" s="102" t="n">
        <f aca="false">AS41*100/$AS$48</f>
        <v>84.4444444444451</v>
      </c>
      <c r="AU41" s="102" t="n">
        <f aca="false">AV41*100/$AV$48</f>
        <v>79.4594594594595</v>
      </c>
      <c r="AV41" s="100" t="n">
        <f aca="false">AW41-AW$3</f>
        <v>294</v>
      </c>
      <c r="AW41" s="98" t="n">
        <f aca="false">AP41</f>
        <v>44393</v>
      </c>
      <c r="AX41" s="97" t="n">
        <v>2.97046261818471</v>
      </c>
      <c r="AY41" s="53" t="n">
        <f aca="false">(AT42-AT41)/(AW42-AW41)</f>
        <v>2.22222222222155</v>
      </c>
      <c r="AZ41" s="81"/>
      <c r="BA41" s="98" t="n">
        <f aca="false">AW41</f>
        <v>44393</v>
      </c>
      <c r="BB41" s="53" t="n">
        <f aca="false">AY41</f>
        <v>2.22222222222155</v>
      </c>
      <c r="BC41" s="81"/>
      <c r="BD41" s="103" t="n">
        <v>44157</v>
      </c>
      <c r="BE41" s="54" t="n">
        <f aca="true">FORECAST(BD41,OFFSET(BB$3,MATCH(BD41,BA$3:BA$153,1)-1,0,2),OFFSET(BA$3,MATCH(BD41,BA$3:BA$153,1)-1,0,2))</f>
        <v>0.0250238162325997</v>
      </c>
      <c r="BF41" s="54" t="n">
        <f aca="false">BE41+BF40</f>
        <v>1.132636151915</v>
      </c>
      <c r="BG41" s="55" t="n">
        <f aca="false">BF41*100/BF$367</f>
        <v>1.02764209639471</v>
      </c>
      <c r="BH41" s="82"/>
      <c r="BI41" s="81"/>
      <c r="BJ41" s="98" t="n">
        <f aca="false">R125</f>
        <v>44384</v>
      </c>
      <c r="BK41" s="96" t="n">
        <f aca="false">M125</f>
        <v>39324.7039362425</v>
      </c>
      <c r="BL41" s="100" t="n">
        <f aca="false">BK41-BK40</f>
        <v>64.6262949269949</v>
      </c>
      <c r="BM41" s="100" t="n">
        <f aca="false">(BL41/2)+(BL40/2)+BM40</f>
        <v>2516.77675634911</v>
      </c>
      <c r="BN41" s="102" t="n">
        <f aca="false">BM41*100/$BM$58</f>
        <v>69.7908415096759</v>
      </c>
      <c r="BO41" s="102" t="n">
        <f aca="false">BP41*100/$BP$58</f>
        <v>75.6756756756757</v>
      </c>
      <c r="BP41" s="100" t="n">
        <f aca="false">BQ41-BQ$3</f>
        <v>280</v>
      </c>
      <c r="BQ41" s="98" t="n">
        <f aca="false">BJ41</f>
        <v>44384</v>
      </c>
      <c r="BR41" s="97" t="n">
        <f aca="false">S125</f>
        <v>2.99229696584088</v>
      </c>
      <c r="BS41" s="53" t="n">
        <f aca="false">(BN42-BN41)/(BQ42-BQ41)</f>
        <v>0.597367710535977</v>
      </c>
      <c r="BT41" s="81"/>
      <c r="BU41" s="98" t="n">
        <f aca="false">BQ41</f>
        <v>44384</v>
      </c>
      <c r="BV41" s="53" t="n">
        <f aca="false">BS41</f>
        <v>0.597367710535977</v>
      </c>
      <c r="BW41" s="81"/>
      <c r="BX41" s="103" t="n">
        <v>44157</v>
      </c>
      <c r="BY41" s="54" t="n">
        <f aca="true">FORECAST(BX41,OFFSET(BV$3,MATCH(BX41,BU$3:BU$153,1)-1,0,2),OFFSET(BU$3,MATCH(BX41,BU$3:BU$153,1)-1,0,2))</f>
        <v>0.10752618789656</v>
      </c>
      <c r="BZ41" s="54" t="n">
        <f aca="false">BY41+BZ40</f>
        <v>3.1846632260021</v>
      </c>
      <c r="CA41" s="55" t="n">
        <f aca="false">BZ41*100/BZ$367</f>
        <v>3.14874431836626</v>
      </c>
      <c r="CB41" s="82"/>
      <c r="CC41" s="83"/>
      <c r="CQ41" s="110" t="n">
        <v>44157</v>
      </c>
      <c r="CR41" s="58" t="n">
        <f aca="true">FORECAST(CQ41,OFFSET(CO$3,MATCH(CQ41,CN$3:CN$153,1)-1,0,2),OFFSET(CN$3,MATCH(CQ41,CN$3:CN$153,1)-1,0,2))</f>
        <v>0.119437742225973</v>
      </c>
      <c r="CS41" s="58" t="n">
        <f aca="false">CR41+CS40</f>
        <v>4.24474664273237</v>
      </c>
      <c r="CT41" s="60" t="n">
        <f aca="false">CS41*100/CS$367</f>
        <v>4.264060474984</v>
      </c>
      <c r="CU41" s="82"/>
      <c r="CV41" s="83"/>
      <c r="DJ41" s="110" t="n">
        <v>44157</v>
      </c>
      <c r="DK41" s="58" t="n">
        <f aca="true">FORECAST(DJ41,OFFSET(DH$3,MATCH(DJ41,DG$3:DG$153,1)-1,0,2),OFFSET(DG$3,MATCH(DJ41,DG$3:DG$153,1)-1,0,2))</f>
        <v>0.122538531525383</v>
      </c>
      <c r="DL41" s="58" t="n">
        <f aca="false">DK41+DL40</f>
        <v>4.35132262951578</v>
      </c>
      <c r="DM41" s="60" t="n">
        <f aca="false">DL41*100/DL$367</f>
        <v>3.15408500108817</v>
      </c>
      <c r="DO41" s="83"/>
      <c r="EC41" s="110" t="n">
        <v>44157</v>
      </c>
      <c r="ED41" s="58" t="n">
        <f aca="true">FORECAST(EC41,OFFSET(EA$3,MATCH(EC41,DZ$3:DZ$153,1)-1,0,2),OFFSET(DZ$3,MATCH(EC41,DZ$3:DZ$153,1)-1,0,2))</f>
        <v>0.158822499671274</v>
      </c>
      <c r="EE41" s="58" t="n">
        <f aca="false">ED41+EE40</f>
        <v>5.45420860573043</v>
      </c>
      <c r="EF41" s="60" t="n">
        <f aca="false">EE41*100/EE$367</f>
        <v>4.95201972618745</v>
      </c>
      <c r="EH41" s="86"/>
      <c r="EV41" s="115" t="n">
        <v>44157</v>
      </c>
      <c r="EW41" s="63" t="n">
        <f aca="true">FORECAST(EV41,OFFSET(ET$3,MATCH(EV41,ES$3:ES$153,1)-1,0,2),OFFSET(ES$3,MATCH(EV41,ES$3:ES$153,1)-1,0,2))</f>
        <v>0.0882686476548421</v>
      </c>
      <c r="EX41" s="63" t="n">
        <f aca="false">EW41+EX40</f>
        <v>4.65585959970469</v>
      </c>
      <c r="EY41" s="67" t="n">
        <f aca="false">EX41*100/EX$367</f>
        <v>4.14514112272912</v>
      </c>
      <c r="FA41" s="86"/>
      <c r="FO41" s="115" t="n">
        <v>44157</v>
      </c>
      <c r="FP41" s="63" t="n">
        <f aca="true">FORECAST(FO41,OFFSET(FM$3,MATCH(FO41,FL$3:FL$153,1)-1,0,2),OFFSET(FL$3,MATCH(FO41,FL$3:FL$153,1)-1,0,2))</f>
        <v>0.0921444288013127</v>
      </c>
      <c r="FQ41" s="63" t="n">
        <f aca="false">FP41+FQ40</f>
        <v>3.42839557342502</v>
      </c>
      <c r="FR41" s="67" t="n">
        <f aca="false">FQ41*100/FQ$367</f>
        <v>3.40111656580347</v>
      </c>
      <c r="FT41" s="88"/>
      <c r="GH41" s="119" t="n">
        <v>44157</v>
      </c>
      <c r="GI41" s="69" t="n">
        <f aca="true">FORECAST(GH41,OFFSET(GF$3,MATCH(GH41,GE$3:GE$153,1)-1,0,2),OFFSET(GE$3,MATCH(GH41,GE$3:GE$153,1)-1,0,2))</f>
        <v>0.0915270502793639</v>
      </c>
      <c r="GJ41" s="69" t="n">
        <f aca="false">GI41+GJ40</f>
        <v>3.23438132399691</v>
      </c>
      <c r="GK41" s="73" t="n">
        <f aca="false">GJ41*100/GJ$367</f>
        <v>2.51728236116034</v>
      </c>
      <c r="GM41" s="88"/>
      <c r="HA41" s="119" t="n">
        <v>44157</v>
      </c>
      <c r="HB41" s="69" t="n">
        <f aca="true">FORECAST(HA41,OFFSET(GY$3,MATCH(HA41,GX$3:GX$153,1)-1,0,2),OFFSET(GX$3,MATCH(HA41,GX$3:GX$153,1)-1,0,2))</f>
        <v>0.0873671698943178</v>
      </c>
      <c r="HC41" s="69" t="n">
        <f aca="false">HB41+HC40</f>
        <v>4.99354382177138</v>
      </c>
      <c r="HD41" s="73" t="n">
        <f aca="false">HC41*100/HC$367</f>
        <v>3.94339026702465</v>
      </c>
      <c r="HF41" s="88"/>
      <c r="HT41" s="119" t="n">
        <v>44157</v>
      </c>
      <c r="HU41" s="69" t="n">
        <f aca="true">FORECAST(HT41,OFFSET(HR$3,MATCH(HT41,HQ$3:HQ$153,1)-1,0,2),OFFSET(HQ$3,MATCH(HT41,HQ$3:HQ$153,1)-1,0,2))</f>
        <v>0.139465604605513</v>
      </c>
      <c r="HV41" s="69" t="n">
        <f aca="false">HU41+HV40</f>
        <v>5.37954489749804</v>
      </c>
      <c r="HW41" s="73" t="n">
        <f aca="false">HV41*100/HV$367</f>
        <v>5.43650507586467</v>
      </c>
    </row>
    <row r="42" customFormat="false" ht="15" hidden="false" customHeight="false" outlineLevel="0" collapsed="false">
      <c r="E42" s="42" t="n">
        <v>44067</v>
      </c>
      <c r="F42" s="46" t="n">
        <f aca="true">FORECAST($E42,OFFSET(C$3,MATCH($E42,$A$3:$A$33,1)-1,0,2),OFFSET($A$3,MATCH($E42,$A$3:$A$33,1)-1,0,2))</f>
        <v>3.06182909394975</v>
      </c>
      <c r="H42" s="95" t="n">
        <v>44158</v>
      </c>
      <c r="M42" s="96" t="n">
        <v>32090.7432842918</v>
      </c>
      <c r="N42" s="81" t="n">
        <v>114</v>
      </c>
      <c r="O42" s="97" t="n">
        <v>2.14091611146877</v>
      </c>
      <c r="P42" s="98" t="n">
        <v>44464</v>
      </c>
      <c r="Q42" s="98" t="n">
        <v>44099</v>
      </c>
      <c r="R42" s="98"/>
      <c r="S42" s="97" t="n">
        <v>2.96227727374321</v>
      </c>
      <c r="T42" s="81"/>
      <c r="U42" s="81"/>
      <c r="V42" s="129"/>
      <c r="W42" s="81"/>
      <c r="X42" s="81"/>
      <c r="Y42" s="130"/>
      <c r="Z42" s="81"/>
      <c r="AA42" s="81"/>
      <c r="AB42" s="130"/>
      <c r="AC42" s="81"/>
      <c r="AD42" s="81"/>
      <c r="AE42" s="131"/>
      <c r="AF42" s="81"/>
      <c r="AG42" s="129"/>
      <c r="AH42" s="131"/>
      <c r="AI42" s="81"/>
      <c r="AJ42" s="103" t="n">
        <v>44158</v>
      </c>
      <c r="AK42" s="54" t="n">
        <f aca="true">FORECAST($AJ42,OFFSET(AH$3,MATCH($AJ42,$AG$3:$AG$153,1)-1,0,2),OFFSET($AG$3,MATCH($AJ42,$AG$3:$AG$153,1)-1,0,2))</f>
        <v>0.0566521728171626</v>
      </c>
      <c r="AL42" s="54" t="n">
        <f aca="false">AK42+AL41</f>
        <v>1.88802576465393</v>
      </c>
      <c r="AM42" s="55" t="n">
        <f aca="false">AL42*100/AL$367</f>
        <v>1.7572732309392</v>
      </c>
      <c r="AN42" s="82"/>
      <c r="AO42" s="81"/>
      <c r="AP42" s="98" t="n">
        <f aca="false">Q81</f>
        <v>44394</v>
      </c>
      <c r="AQ42" s="96" t="n">
        <v>36196.5850635589</v>
      </c>
      <c r="AR42" s="100" t="n">
        <f aca="false">AQ42-AQ41</f>
        <v>105.277994340104</v>
      </c>
      <c r="AS42" s="100" t="n">
        <f aca="false">(AR42/2)+(AR41/2)+AS41</f>
        <v>4105.84177926715</v>
      </c>
      <c r="AT42" s="102" t="n">
        <f aca="false">AS42*100/$AS$48</f>
        <v>86.6666666666667</v>
      </c>
      <c r="AU42" s="102" t="n">
        <f aca="false">AV42*100/$AV$48</f>
        <v>79.7297297297297</v>
      </c>
      <c r="AV42" s="100" t="n">
        <f aca="false">AW42-AW$3</f>
        <v>295</v>
      </c>
      <c r="AW42" s="98" t="n">
        <f aca="false">AP42</f>
        <v>44394</v>
      </c>
      <c r="AX42" s="97" t="n">
        <v>2.87484754078941</v>
      </c>
      <c r="AY42" s="53" t="n">
        <f aca="false">(AT43-AT42)/(AW43-AW42)</f>
        <v>2.22222222222155</v>
      </c>
      <c r="AZ42" s="81"/>
      <c r="BA42" s="98" t="n">
        <f aca="false">AW42</f>
        <v>44394</v>
      </c>
      <c r="BB42" s="53" t="n">
        <f aca="false">AY42</f>
        <v>2.22222222222155</v>
      </c>
      <c r="BC42" s="81"/>
      <c r="BD42" s="103" t="n">
        <v>44158</v>
      </c>
      <c r="BE42" s="54" t="n">
        <f aca="true">FORECAST(BD42,OFFSET(BB$3,MATCH(BD42,BA$3:BA$153,1)-1,0,2),OFFSET(BA$3,MATCH(BD42,BA$3:BA$153,1)-1,0,2))</f>
        <v>0.0256276080451825</v>
      </c>
      <c r="BF42" s="54" t="n">
        <f aca="false">BE42+BF41</f>
        <v>1.15826375996019</v>
      </c>
      <c r="BG42" s="55" t="n">
        <f aca="false">BF42*100/BF$367</f>
        <v>1.05089405494522</v>
      </c>
      <c r="BH42" s="82"/>
      <c r="BI42" s="81"/>
      <c r="BJ42" s="98" t="n">
        <f aca="false">R126</f>
        <v>44387</v>
      </c>
      <c r="BK42" s="96" t="n">
        <f aca="false">M126</f>
        <v>39389.3302311696</v>
      </c>
      <c r="BL42" s="100" t="n">
        <f aca="false">BK42-BK41</f>
        <v>64.626294927104</v>
      </c>
      <c r="BM42" s="100" t="n">
        <f aca="false">(BL42/2)+(BL41/2)+BM41</f>
        <v>2581.40305127616</v>
      </c>
      <c r="BN42" s="102" t="n">
        <f aca="false">BM42*100/$BM$58</f>
        <v>71.5829446412838</v>
      </c>
      <c r="BO42" s="102" t="n">
        <f aca="false">BP42*100/$BP$58</f>
        <v>76.4864864864865</v>
      </c>
      <c r="BP42" s="100" t="n">
        <f aca="false">BQ42-BQ$3</f>
        <v>283</v>
      </c>
      <c r="BQ42" s="98" t="n">
        <f aca="false">BJ42</f>
        <v>44387</v>
      </c>
      <c r="BR42" s="97" t="n">
        <f aca="false">S126</f>
        <v>2.95447754580972</v>
      </c>
      <c r="BS42" s="53" t="n">
        <f aca="false">(BN43-BN42)/(BQ43-BQ42)</f>
        <v>0.597367710536446</v>
      </c>
      <c r="BT42" s="81"/>
      <c r="BU42" s="98" t="n">
        <f aca="false">BQ42</f>
        <v>44387</v>
      </c>
      <c r="BV42" s="53" t="n">
        <f aca="false">BS42</f>
        <v>0.597367710536446</v>
      </c>
      <c r="BW42" s="81"/>
      <c r="BX42" s="103" t="n">
        <v>44158</v>
      </c>
      <c r="BY42" s="54" t="n">
        <f aca="true">FORECAST(BX42,OFFSET(BV$3,MATCH(BX42,BU$3:BU$153,1)-1,0,2),OFFSET(BU$3,MATCH(BX42,BU$3:BU$153,1)-1,0,2))</f>
        <v>0.10980187441289</v>
      </c>
      <c r="BZ42" s="54" t="n">
        <f aca="false">BY42+BZ41</f>
        <v>3.29446510041499</v>
      </c>
      <c r="CA42" s="55" t="n">
        <f aca="false">BZ42*100/BZ$367</f>
        <v>3.25730776877467</v>
      </c>
      <c r="CB42" s="82"/>
      <c r="CC42" s="83"/>
      <c r="CQ42" s="110" t="n">
        <v>44158</v>
      </c>
      <c r="CR42" s="58" t="n">
        <f aca="true">FORECAST(CQ42,OFFSET(CO$3,MATCH(CQ42,CN$3:CN$153,1)-1,0,2),OFFSET(CN$3,MATCH(CQ42,CN$3:CN$153,1)-1,0,2))</f>
        <v>0.119995536158605</v>
      </c>
      <c r="CS42" s="58" t="n">
        <f aca="false">CR42+CS41</f>
        <v>4.36474217889098</v>
      </c>
      <c r="CT42" s="60" t="n">
        <f aca="false">CS42*100/CS$367</f>
        <v>4.38460199747616</v>
      </c>
      <c r="CU42" s="82"/>
      <c r="CV42" s="83"/>
      <c r="DJ42" s="110" t="n">
        <v>44158</v>
      </c>
      <c r="DK42" s="58" t="n">
        <f aca="true">FORECAST(DJ42,OFFSET(DH$3,MATCH(DJ42,DG$3:DG$153,1)-1,0,2),OFFSET(DG$3,MATCH(DJ42,DG$3:DG$153,1)-1,0,2))</f>
        <v>0.123115697652204</v>
      </c>
      <c r="DL42" s="58" t="n">
        <f aca="false">DK42+DL41</f>
        <v>4.47443832716798</v>
      </c>
      <c r="DM42" s="60" t="n">
        <f aca="false">DL42*100/DL$367</f>
        <v>3.24332622919874</v>
      </c>
      <c r="DO42" s="83"/>
      <c r="EC42" s="110" t="n">
        <v>44158</v>
      </c>
      <c r="ED42" s="58" t="n">
        <f aca="true">FORECAST(EC42,OFFSET(EA$3,MATCH(EC42,DZ$3:DZ$153,1)-1,0,2),OFFSET(DZ$3,MATCH(EC42,DZ$3:DZ$153,1)-1,0,2))</f>
        <v>0.159820973195497</v>
      </c>
      <c r="EE42" s="58" t="n">
        <f aca="false">ED42+EE41</f>
        <v>5.61402957892592</v>
      </c>
      <c r="EF42" s="60" t="n">
        <f aca="false">EE42*100/EE$367</f>
        <v>5.0971253994635</v>
      </c>
      <c r="EH42" s="86"/>
      <c r="EV42" s="115" t="n">
        <v>44158</v>
      </c>
      <c r="EW42" s="63" t="n">
        <f aca="true">FORECAST(EV42,OFFSET(ET$3,MATCH(EV42,ES$3:ES$153,1)-1,0,2),OFFSET(ES$3,MATCH(EV42,ES$3:ES$153,1)-1,0,2))</f>
        <v>0.0885147109817324</v>
      </c>
      <c r="EX42" s="63" t="n">
        <f aca="false">EW42+EX41</f>
        <v>4.74437431068642</v>
      </c>
      <c r="EY42" s="67" t="n">
        <f aca="false">EX42*100/EX$367</f>
        <v>4.22394632735344</v>
      </c>
      <c r="FA42" s="86"/>
      <c r="FO42" s="115" t="n">
        <v>44158</v>
      </c>
      <c r="FP42" s="63" t="n">
        <f aca="true">FORECAST(FO42,OFFSET(FM$3,MATCH(FO42,FL$3:FL$153,1)-1,0,2),OFFSET(FL$3,MATCH(FO42,FL$3:FL$153,1)-1,0,2))</f>
        <v>0.0923674209063412</v>
      </c>
      <c r="FQ42" s="63" t="n">
        <f aca="false">FP42+FQ41</f>
        <v>3.52076299433136</v>
      </c>
      <c r="FR42" s="67" t="n">
        <f aca="false">FQ42*100/FQ$367</f>
        <v>3.49274903896971</v>
      </c>
      <c r="FT42" s="88"/>
      <c r="GH42" s="119" t="n">
        <v>44158</v>
      </c>
      <c r="GI42" s="69" t="n">
        <f aca="true">FORECAST(GH42,OFFSET(GF$3,MATCH(GH42,GE$3:GE$153,1)-1,0,2),OFFSET(GE$3,MATCH(GH42,GE$3:GE$153,1)-1,0,2))</f>
        <v>0.0919793763750431</v>
      </c>
      <c r="GJ42" s="69" t="n">
        <f aca="false">GI42+GJ41</f>
        <v>3.32636070037195</v>
      </c>
      <c r="GK42" s="73" t="n">
        <f aca="false">GJ42*100/GJ$367</f>
        <v>2.58886886829899</v>
      </c>
      <c r="GM42" s="88"/>
      <c r="HA42" s="119" t="n">
        <v>44158</v>
      </c>
      <c r="HB42" s="69" t="n">
        <f aca="true">FORECAST(HA42,OFFSET(GY$3,MATCH(HA42,GX$3:GX$153,1)-1,0,2),OFFSET(GX$3,MATCH(HA42,GX$3:GX$153,1)-1,0,2))</f>
        <v>0.0878672595611618</v>
      </c>
      <c r="HC42" s="69" t="n">
        <f aca="false">HB42+HC41</f>
        <v>5.08141108133254</v>
      </c>
      <c r="HD42" s="73" t="n">
        <f aca="false">HC42*100/HC$367</f>
        <v>4.01277884325641</v>
      </c>
      <c r="HF42" s="88"/>
      <c r="HT42" s="119" t="n">
        <v>44158</v>
      </c>
      <c r="HU42" s="69" t="n">
        <f aca="true">FORECAST(HT42,OFFSET(HR$3,MATCH(HT42,HQ$3:HQ$153,1)-1,0,2),OFFSET(HQ$3,MATCH(HT42,HQ$3:HQ$153,1)-1,0,2))</f>
        <v>0.139546054918761</v>
      </c>
      <c r="HV42" s="69" t="n">
        <f aca="false">HU42+HV41</f>
        <v>5.5190909524168</v>
      </c>
      <c r="HW42" s="73" t="n">
        <f aca="false">HV42*100/HV$367</f>
        <v>5.57752868480148</v>
      </c>
    </row>
    <row r="43" customFormat="false" ht="15" hidden="false" customHeight="false" outlineLevel="0" collapsed="false">
      <c r="E43" s="42" t="n">
        <v>44068</v>
      </c>
      <c r="F43" s="46" t="n">
        <f aca="true">FORECAST($E43,OFFSET(C$3,MATCH($E43,$A$3:$A$33,1)-1,0,2),OFFSET($A$3,MATCH($E43,$A$3:$A$33,1)-1,0,2))</f>
        <v>3.07140247510034</v>
      </c>
      <c r="H43" s="95" t="n">
        <v>44159</v>
      </c>
      <c r="M43" s="96" t="n">
        <v>32196.021278632</v>
      </c>
      <c r="N43" s="81" t="n">
        <v>115</v>
      </c>
      <c r="O43" s="97" t="n">
        <v>2.22681535071447</v>
      </c>
      <c r="P43" s="98" t="n">
        <v>44521.8796</v>
      </c>
      <c r="Q43" s="98" t="n">
        <v>44156</v>
      </c>
      <c r="R43" s="98"/>
      <c r="S43" s="97" t="n">
        <v>3.30799967888057</v>
      </c>
      <c r="T43" s="81" t="n">
        <v>1501</v>
      </c>
      <c r="U43" s="81"/>
      <c r="V43" s="129"/>
      <c r="W43" s="81"/>
      <c r="X43" s="81"/>
      <c r="Y43" s="130"/>
      <c r="Z43" s="81"/>
      <c r="AA43" s="81"/>
      <c r="AB43" s="130"/>
      <c r="AC43" s="81"/>
      <c r="AD43" s="81"/>
      <c r="AE43" s="131"/>
      <c r="AF43" s="81"/>
      <c r="AG43" s="129"/>
      <c r="AH43" s="131"/>
      <c r="AI43" s="81"/>
      <c r="AJ43" s="103" t="n">
        <v>44159</v>
      </c>
      <c r="AK43" s="54" t="n">
        <f aca="true">FORECAST($AJ43,OFFSET(AH$3,MATCH($AJ43,$AG$3:$AG$153,1)-1,0,2),OFFSET($AG$3,MATCH($AJ43,$AG$3:$AG$153,1)-1,0,2))</f>
        <v>0.0571368665966916</v>
      </c>
      <c r="AL43" s="54" t="n">
        <f aca="false">AK43+AL42</f>
        <v>1.94516263125062</v>
      </c>
      <c r="AM43" s="55" t="n">
        <f aca="false">AL43*100/AL$367</f>
        <v>1.81045316526521</v>
      </c>
      <c r="AN43" s="82"/>
      <c r="AO43" s="81"/>
      <c r="AP43" s="98" t="n">
        <f aca="false">Q82</f>
        <v>44395</v>
      </c>
      <c r="AQ43" s="96" t="n">
        <v>36301.8630578991</v>
      </c>
      <c r="AR43" s="100" t="n">
        <f aca="false">AQ43-AQ42</f>
        <v>105.277994340198</v>
      </c>
      <c r="AS43" s="100" t="n">
        <f aca="false">(AR43/2)+(AR42/2)+AS42</f>
        <v>4211.1197736073</v>
      </c>
      <c r="AT43" s="102" t="n">
        <f aca="false">AS43*100/$AS$48</f>
        <v>88.8888888888882</v>
      </c>
      <c r="AU43" s="102" t="n">
        <f aca="false">AV43*100/$AV$48</f>
        <v>80</v>
      </c>
      <c r="AV43" s="100" t="n">
        <f aca="false">AW43-AW$3</f>
        <v>296</v>
      </c>
      <c r="AW43" s="98" t="n">
        <f aca="false">AP43</f>
        <v>44395</v>
      </c>
      <c r="AX43" s="97" t="n">
        <v>2.91373172582214</v>
      </c>
      <c r="AY43" s="53" t="n">
        <f aca="false">(AT44-AT43)/(AW44-AW43)</f>
        <v>1.11111111111127</v>
      </c>
      <c r="AZ43" s="81"/>
      <c r="BA43" s="98" t="n">
        <f aca="false">AW43</f>
        <v>44395</v>
      </c>
      <c r="BB43" s="53" t="n">
        <f aca="false">AY43</f>
        <v>1.11111111111127</v>
      </c>
      <c r="BC43" s="81"/>
      <c r="BD43" s="103" t="n">
        <v>44159</v>
      </c>
      <c r="BE43" s="54" t="n">
        <f aca="true">FORECAST(BD43,OFFSET(BB$3,MATCH(BD43,BA$3:BA$153,1)-1,0,2),OFFSET(BA$3,MATCH(BD43,BA$3:BA$153,1)-1,0,2))</f>
        <v>0.0262313998577654</v>
      </c>
      <c r="BF43" s="54" t="n">
        <f aca="false">BE43+BF42</f>
        <v>1.18449515981795</v>
      </c>
      <c r="BG43" s="55" t="n">
        <f aca="false">BF43*100/BF$367</f>
        <v>1.0746938345087</v>
      </c>
      <c r="BH43" s="82"/>
      <c r="BI43" s="81"/>
      <c r="BJ43" s="98" t="n">
        <f aca="false">R127</f>
        <v>44390</v>
      </c>
      <c r="BK43" s="96" t="n">
        <f aca="false">M127</f>
        <v>39453.9565260967</v>
      </c>
      <c r="BL43" s="100" t="n">
        <f aca="false">BK43-BK42</f>
        <v>64.6262949270968</v>
      </c>
      <c r="BM43" s="100" t="n">
        <f aca="false">(BL43/2)+(BL42/2)+BM42</f>
        <v>2646.02934620326</v>
      </c>
      <c r="BN43" s="102" t="n">
        <f aca="false">BM43*100/$BM$58</f>
        <v>73.3750477728932</v>
      </c>
      <c r="BO43" s="102" t="n">
        <f aca="false">BP43*100/$BP$58</f>
        <v>77.2972972972973</v>
      </c>
      <c r="BP43" s="100" t="n">
        <f aca="false">BQ43-BQ$3</f>
        <v>286</v>
      </c>
      <c r="BQ43" s="98" t="n">
        <f aca="false">BJ43</f>
        <v>44390</v>
      </c>
      <c r="BR43" s="97" t="n">
        <f aca="false">S127</f>
        <v>2.96133255307139</v>
      </c>
      <c r="BS43" s="53" t="n">
        <f aca="false">(BN44-BN43)/(BQ44-BQ43)</f>
        <v>0.597367710536451</v>
      </c>
      <c r="BT43" s="81"/>
      <c r="BU43" s="98" t="n">
        <f aca="false">BQ43</f>
        <v>44390</v>
      </c>
      <c r="BV43" s="53" t="n">
        <f aca="false">BS43</f>
        <v>0.597367710536451</v>
      </c>
      <c r="BW43" s="81"/>
      <c r="BX43" s="103" t="n">
        <v>44159</v>
      </c>
      <c r="BY43" s="54" t="n">
        <f aca="true">FORECAST(BX43,OFFSET(BV$3,MATCH(BX43,BU$3:BU$153,1)-1,0,2),OFFSET(BU$3,MATCH(BX43,BU$3:BU$153,1)-1,0,2))</f>
        <v>0.112077560929219</v>
      </c>
      <c r="BZ43" s="54" t="n">
        <f aca="false">BY43+BZ42</f>
        <v>3.40654266134421</v>
      </c>
      <c r="CA43" s="55" t="n">
        <f aca="false">BZ43*100/BZ$367</f>
        <v>3.36812123888066</v>
      </c>
      <c r="CB43" s="82"/>
      <c r="CC43" s="83"/>
      <c r="CQ43" s="110" t="n">
        <v>44159</v>
      </c>
      <c r="CR43" s="58" t="n">
        <f aca="true">FORECAST(CQ43,OFFSET(CO$3,MATCH(CQ43,CN$3:CN$153,1)-1,0,2),OFFSET(CN$3,MATCH(CQ43,CN$3:CN$153,1)-1,0,2))</f>
        <v>0.120553330091238</v>
      </c>
      <c r="CS43" s="58" t="n">
        <f aca="false">CR43+CS42</f>
        <v>4.48529550898222</v>
      </c>
      <c r="CT43" s="60" t="n">
        <f aca="false">CS43*100/CS$367</f>
        <v>4.50570385189422</v>
      </c>
      <c r="CU43" s="82"/>
      <c r="CV43" s="83"/>
      <c r="DJ43" s="110" t="n">
        <v>44159</v>
      </c>
      <c r="DK43" s="58" t="n">
        <f aca="true">FORECAST(DJ43,OFFSET(DH$3,MATCH(DJ43,DG$3:DG$153,1)-1,0,2),OFFSET(DG$3,MATCH(DJ43,DG$3:DG$153,1)-1,0,2))</f>
        <v>0.123692863779025</v>
      </c>
      <c r="DL43" s="58" t="n">
        <f aca="false">DK43+DL42</f>
        <v>4.59813119094701</v>
      </c>
      <c r="DM43" s="60" t="n">
        <f aca="false">DL43*100/DL$367</f>
        <v>3.3329858199955</v>
      </c>
      <c r="DO43" s="83"/>
      <c r="EC43" s="110" t="n">
        <v>44159</v>
      </c>
      <c r="ED43" s="58" t="n">
        <f aca="true">FORECAST(EC43,OFFSET(EA$3,MATCH(EC43,DZ$3:DZ$153,1)-1,0,2),OFFSET(DZ$3,MATCH(EC43,DZ$3:DZ$153,1)-1,0,2))</f>
        <v>0.16081944671972</v>
      </c>
      <c r="EE43" s="58" t="n">
        <f aca="false">ED43+EE42</f>
        <v>5.77484902564564</v>
      </c>
      <c r="EF43" s="60" t="n">
        <f aca="false">EE43*100/EE$367</f>
        <v>5.24313761316466</v>
      </c>
      <c r="EH43" s="86"/>
      <c r="EV43" s="115" t="n">
        <v>44159</v>
      </c>
      <c r="EW43" s="63" t="n">
        <f aca="true">FORECAST(EV43,OFFSET(ET$3,MATCH(EV43,ES$3:ES$153,1)-1,0,2),OFFSET(ES$3,MATCH(EV43,ES$3:ES$153,1)-1,0,2))</f>
        <v>0.0887607743086228</v>
      </c>
      <c r="EX43" s="63" t="n">
        <f aca="false">EW43+EX42</f>
        <v>4.83313508499504</v>
      </c>
      <c r="EY43" s="67" t="n">
        <f aca="false">EX43*100/EX$367</f>
        <v>4.30297060370733</v>
      </c>
      <c r="FA43" s="86"/>
      <c r="FO43" s="115" t="n">
        <v>44159</v>
      </c>
      <c r="FP43" s="63" t="n">
        <f aca="true">FORECAST(FO43,OFFSET(FM$3,MATCH(FO43,FL$3:FL$153,1)-1,0,2),OFFSET(FL$3,MATCH(FO43,FL$3:FL$153,1)-1,0,2))</f>
        <v>0.0925904130113698</v>
      </c>
      <c r="FQ43" s="63" t="n">
        <f aca="false">FP43+FQ42</f>
        <v>3.61335340734273</v>
      </c>
      <c r="FR43" s="67" t="n">
        <f aca="false">FQ43*100/FQ$367</f>
        <v>3.58460272994066</v>
      </c>
      <c r="FT43" s="88"/>
      <c r="GH43" s="119" t="n">
        <v>44159</v>
      </c>
      <c r="GI43" s="69" t="n">
        <f aca="true">FORECAST(GH43,OFFSET(GF$3,MATCH(GH43,GE$3:GE$153,1)-1,0,2),OFFSET(GE$3,MATCH(GH43,GE$3:GE$153,1)-1,0,2))</f>
        <v>0.0924317024707223</v>
      </c>
      <c r="GJ43" s="69" t="n">
        <f aca="false">GI43+GJ42</f>
        <v>3.41879240284267</v>
      </c>
      <c r="GK43" s="73" t="n">
        <f aca="false">GJ43*100/GJ$367</f>
        <v>2.66080741571617</v>
      </c>
      <c r="GM43" s="88"/>
      <c r="HA43" s="119" t="n">
        <v>44159</v>
      </c>
      <c r="HB43" s="69" t="n">
        <f aca="true">FORECAST(HA43,OFFSET(GY$3,MATCH(HA43,GX$3:GX$153,1)-1,0,2),OFFSET(GX$3,MATCH(HA43,GX$3:GX$153,1)-1,0,2))</f>
        <v>0.0883673492280059</v>
      </c>
      <c r="HC43" s="69" t="n">
        <f aca="false">HB43+HC42</f>
        <v>5.16977843056055</v>
      </c>
      <c r="HD43" s="73" t="n">
        <f aca="false">HC43*100/HC$367</f>
        <v>4.08256233916751</v>
      </c>
      <c r="HF43" s="88"/>
      <c r="HT43" s="119" t="n">
        <v>44159</v>
      </c>
      <c r="HU43" s="69" t="n">
        <f aca="true">FORECAST(HT43,OFFSET(HR$3,MATCH(HT43,HQ$3:HQ$153,1)-1,0,2),OFFSET(HQ$3,MATCH(HT43,HQ$3:HQ$153,1)-1,0,2))</f>
        <v>0.139626505232009</v>
      </c>
      <c r="HV43" s="69" t="n">
        <f aca="false">HU43+HV42</f>
        <v>5.65871745764881</v>
      </c>
      <c r="HW43" s="73" t="n">
        <f aca="false">HV43*100/HV$367</f>
        <v>5.71863359588273</v>
      </c>
    </row>
    <row r="44" customFormat="false" ht="15" hidden="false" customHeight="false" outlineLevel="0" collapsed="false">
      <c r="E44" s="42" t="n">
        <v>44069</v>
      </c>
      <c r="F44" s="46" t="n">
        <f aca="true">FORECAST($E44,OFFSET(C$3,MATCH($E44,$A$3:$A$33,1)-1,0,2),OFFSET($A$3,MATCH($E44,$A$3:$A$33,1)-1,0,2))</f>
        <v>3.08097585625093</v>
      </c>
      <c r="H44" s="95" t="n">
        <v>44160</v>
      </c>
      <c r="M44" s="96" t="n">
        <v>32301.2992729721</v>
      </c>
      <c r="N44" s="81" t="n">
        <v>116</v>
      </c>
      <c r="O44" s="97" t="n">
        <v>2.33703207875923</v>
      </c>
      <c r="Q44" s="98" t="n">
        <v>44247</v>
      </c>
      <c r="R44" s="98"/>
      <c r="S44" s="97" t="n">
        <v>3.52155190003802</v>
      </c>
      <c r="T44" s="81"/>
      <c r="U44" s="81"/>
      <c r="V44" s="129"/>
      <c r="W44" s="81"/>
      <c r="X44" s="81"/>
      <c r="Y44" s="130"/>
      <c r="Z44" s="81"/>
      <c r="AA44" s="81"/>
      <c r="AB44" s="130"/>
      <c r="AC44" s="81"/>
      <c r="AD44" s="81"/>
      <c r="AE44" s="131"/>
      <c r="AF44" s="81"/>
      <c r="AG44" s="129"/>
      <c r="AH44" s="131"/>
      <c r="AI44" s="81"/>
      <c r="AJ44" s="103" t="n">
        <v>44160</v>
      </c>
      <c r="AK44" s="54" t="n">
        <f aca="true">FORECAST($AJ44,OFFSET(AH$3,MATCH($AJ44,$AG$3:$AG$153,1)-1,0,2),OFFSET($AG$3,MATCH($AJ44,$AG$3:$AG$153,1)-1,0,2))</f>
        <v>0.0576215603762205</v>
      </c>
      <c r="AL44" s="54" t="n">
        <f aca="false">AK44+AL43</f>
        <v>2.00278419162684</v>
      </c>
      <c r="AM44" s="55" t="n">
        <f aca="false">AL44*100/AL$367</f>
        <v>1.86408422659378</v>
      </c>
      <c r="AN44" s="82"/>
      <c r="AO44" s="81"/>
      <c r="AP44" s="98" t="n">
        <f aca="false">Q83</f>
        <v>44397</v>
      </c>
      <c r="AQ44" s="96" t="n">
        <v>36407.1410522393</v>
      </c>
      <c r="AR44" s="100" t="n">
        <f aca="false">AQ44-AQ43</f>
        <v>105.277994340198</v>
      </c>
      <c r="AS44" s="100" t="n">
        <f aca="false">(AR44/2)+(AR43/2)+AS43</f>
        <v>4316.3977679475</v>
      </c>
      <c r="AT44" s="102" t="n">
        <f aca="false">AS44*100/$AS$48</f>
        <v>91.1111111111108</v>
      </c>
      <c r="AU44" s="102" t="n">
        <f aca="false">AV44*100/$AV$48</f>
        <v>80.5405405405405</v>
      </c>
      <c r="AV44" s="100" t="n">
        <f aca="false">AW44-AW$3</f>
        <v>298</v>
      </c>
      <c r="AW44" s="98" t="n">
        <f aca="false">AP44</f>
        <v>44397</v>
      </c>
      <c r="AX44" s="97" t="n">
        <v>2.96784911985015</v>
      </c>
      <c r="AY44" s="53" t="n">
        <f aca="false">(AT45-AT44)/(AW45-AW44)</f>
        <v>0.222222222222261</v>
      </c>
      <c r="AZ44" s="81"/>
      <c r="BA44" s="98" t="n">
        <f aca="false">AW44</f>
        <v>44397</v>
      </c>
      <c r="BB44" s="53" t="n">
        <f aca="false">AY44</f>
        <v>0.222222222222261</v>
      </c>
      <c r="BC44" s="81"/>
      <c r="BD44" s="103" t="n">
        <v>44160</v>
      </c>
      <c r="BE44" s="54" t="n">
        <f aca="true">FORECAST(BD44,OFFSET(BB$3,MATCH(BD44,BA$3:BA$153,1)-1,0,2),OFFSET(BA$3,MATCH(BD44,BA$3:BA$153,1)-1,0,2))</f>
        <v>0.0268351916703482</v>
      </c>
      <c r="BF44" s="54" t="n">
        <f aca="false">BE44+BF43</f>
        <v>1.2113303514883</v>
      </c>
      <c r="BG44" s="55" t="n">
        <f aca="false">BF44*100/BF$367</f>
        <v>1.09904143508514</v>
      </c>
      <c r="BH44" s="82"/>
      <c r="BI44" s="81"/>
      <c r="BJ44" s="98" t="n">
        <f aca="false">R128</f>
        <v>44393</v>
      </c>
      <c r="BK44" s="96" t="n">
        <f aca="false">M128</f>
        <v>39518.5828210238</v>
      </c>
      <c r="BL44" s="100" t="n">
        <f aca="false">BK44-BK43</f>
        <v>64.626294927104</v>
      </c>
      <c r="BM44" s="100" t="n">
        <f aca="false">(BL44/2)+(BL43/2)+BM43</f>
        <v>2710.65564113036</v>
      </c>
      <c r="BN44" s="102" t="n">
        <f aca="false">BM44*100/$BM$58</f>
        <v>75.1671509045025</v>
      </c>
      <c r="BO44" s="102" t="n">
        <f aca="false">BP44*100/$BP$58</f>
        <v>78.1081081081081</v>
      </c>
      <c r="BP44" s="100" t="n">
        <f aca="false">BQ44-BQ$3</f>
        <v>289</v>
      </c>
      <c r="BQ44" s="98" t="n">
        <f aca="false">BJ44</f>
        <v>44393</v>
      </c>
      <c r="BR44" s="97" t="n">
        <f aca="false">S128</f>
        <v>3.03422224617205</v>
      </c>
      <c r="BS44" s="53" t="n">
        <f aca="false">(BN45-BN44)/(BQ45-BQ44)</f>
        <v>0.597367710536451</v>
      </c>
      <c r="BT44" s="81"/>
      <c r="BU44" s="98" t="n">
        <f aca="false">BQ44</f>
        <v>44393</v>
      </c>
      <c r="BV44" s="53" t="n">
        <f aca="false">BS44</f>
        <v>0.597367710536451</v>
      </c>
      <c r="BW44" s="81"/>
      <c r="BX44" s="103" t="n">
        <v>44160</v>
      </c>
      <c r="BY44" s="54" t="n">
        <f aca="true">FORECAST(BX44,OFFSET(BV$3,MATCH(BX44,BU$3:BU$153,1)-1,0,2),OFFSET(BU$3,MATCH(BX44,BU$3:BU$153,1)-1,0,2))</f>
        <v>0.114353247445548</v>
      </c>
      <c r="BZ44" s="54" t="n">
        <f aca="false">BY44+BZ43</f>
        <v>3.52089590878976</v>
      </c>
      <c r="CA44" s="55" t="n">
        <f aca="false">BZ44*100/BZ$367</f>
        <v>3.48118472868423</v>
      </c>
      <c r="CB44" s="82"/>
      <c r="CC44" s="83"/>
      <c r="CQ44" s="110" t="n">
        <v>44160</v>
      </c>
      <c r="CR44" s="58" t="n">
        <f aca="true">FORECAST(CQ44,OFFSET(CO$3,MATCH(CQ44,CN$3:CN$153,1)-1,0,2),OFFSET(CN$3,MATCH(CQ44,CN$3:CN$153,1)-1,0,2))</f>
        <v>0.12111112402387</v>
      </c>
      <c r="CS44" s="58" t="n">
        <f aca="false">CR44+CS43</f>
        <v>4.60640663300609</v>
      </c>
      <c r="CT44" s="60" t="n">
        <f aca="false">CS44*100/CS$367</f>
        <v>4.6273660382382</v>
      </c>
      <c r="CU44" s="82"/>
      <c r="CV44" s="83"/>
      <c r="DJ44" s="110" t="n">
        <v>44160</v>
      </c>
      <c r="DK44" s="58" t="n">
        <f aca="true">FORECAST(DJ44,OFFSET(DH$3,MATCH(DJ44,DG$3:DG$153,1)-1,0,2),OFFSET(DG$3,MATCH(DJ44,DG$3:DG$153,1)-1,0,2))</f>
        <v>0.124270029905846</v>
      </c>
      <c r="DL44" s="58" t="n">
        <f aca="false">DK44+DL43</f>
        <v>4.72240122085285</v>
      </c>
      <c r="DM44" s="60" t="n">
        <f aca="false">DL44*100/DL$367</f>
        <v>3.42306377347844</v>
      </c>
      <c r="DO44" s="83"/>
      <c r="EC44" s="110" t="n">
        <v>44160</v>
      </c>
      <c r="ED44" s="58" t="n">
        <f aca="true">FORECAST(EC44,OFFSET(EA$3,MATCH(EC44,DZ$3:DZ$153,1)-1,0,2),OFFSET(DZ$3,MATCH(EC44,DZ$3:DZ$153,1)-1,0,2))</f>
        <v>0.161817920243943</v>
      </c>
      <c r="EE44" s="58" t="n">
        <f aca="false">ED44+EE43</f>
        <v>5.93666694588959</v>
      </c>
      <c r="EF44" s="60" t="n">
        <f aca="false">EE44*100/EE$367</f>
        <v>5.39005636729092</v>
      </c>
      <c r="EH44" s="86"/>
      <c r="EV44" s="115" t="n">
        <v>44160</v>
      </c>
      <c r="EW44" s="63" t="n">
        <f aca="true">FORECAST(EV44,OFFSET(ET$3,MATCH(EV44,ES$3:ES$153,1)-1,0,2),OFFSET(ES$3,MATCH(EV44,ES$3:ES$153,1)-1,0,2))</f>
        <v>0.0890068376355131</v>
      </c>
      <c r="EX44" s="63" t="n">
        <f aca="false">EW44+EX43</f>
        <v>4.92214192263056</v>
      </c>
      <c r="EY44" s="67" t="n">
        <f aca="false">EX44*100/EX$367</f>
        <v>4.38221395179077</v>
      </c>
      <c r="FA44" s="86"/>
      <c r="FO44" s="115" t="n">
        <v>44160</v>
      </c>
      <c r="FP44" s="63" t="n">
        <f aca="true">FORECAST(FO44,OFFSET(FM$3,MATCH(FO44,FL$3:FL$153,1)-1,0,2),OFFSET(FL$3,MATCH(FO44,FL$3:FL$153,1)-1,0,2))</f>
        <v>0.0928134051163984</v>
      </c>
      <c r="FQ44" s="63" t="n">
        <f aca="false">FP44+FQ43</f>
        <v>3.70616681245913</v>
      </c>
      <c r="FR44" s="67" t="n">
        <f aca="false">FQ44*100/FQ$367</f>
        <v>3.67667763871632</v>
      </c>
      <c r="FT44" s="88"/>
      <c r="GH44" s="119" t="n">
        <v>44160</v>
      </c>
      <c r="GI44" s="69" t="n">
        <f aca="true">FORECAST(GH44,OFFSET(GF$3,MATCH(GH44,GE$3:GE$153,1)-1,0,2),OFFSET(GE$3,MATCH(GH44,GE$3:GE$153,1)-1,0,2))</f>
        <v>0.0928840285664015</v>
      </c>
      <c r="GJ44" s="69" t="n">
        <f aca="false">GI44+GJ43</f>
        <v>3.51167643140907</v>
      </c>
      <c r="GK44" s="73" t="n">
        <f aca="false">GJ44*100/GJ$367</f>
        <v>2.73309800341186</v>
      </c>
      <c r="GM44" s="88"/>
      <c r="HA44" s="119" t="n">
        <v>44160</v>
      </c>
      <c r="HB44" s="69" t="n">
        <f aca="true">FORECAST(HA44,OFFSET(GY$3,MATCH(HA44,GX$3:GX$153,1)-1,0,2),OFFSET(GX$3,MATCH(HA44,GX$3:GX$153,1)-1,0,2))</f>
        <v>0.0888674388948499</v>
      </c>
      <c r="HC44" s="69" t="n">
        <f aca="false">HB44+HC43</f>
        <v>5.2586458694554</v>
      </c>
      <c r="HD44" s="73" t="n">
        <f aca="false">HC44*100/HC$367</f>
        <v>4.15274075475795</v>
      </c>
      <c r="HF44" s="88"/>
      <c r="HT44" s="119" t="n">
        <v>44160</v>
      </c>
      <c r="HU44" s="69" t="n">
        <f aca="true">FORECAST(HT44,OFFSET(HR$3,MATCH(HT44,HQ$3:HQ$153,1)-1,0,2),OFFSET(HQ$3,MATCH(HT44,HQ$3:HQ$153,1)-1,0,2))</f>
        <v>0.139706955545258</v>
      </c>
      <c r="HV44" s="69" t="n">
        <f aca="false">HU44+HV43</f>
        <v>5.79842441319407</v>
      </c>
      <c r="HW44" s="73" t="n">
        <f aca="false">HV44*100/HV$367</f>
        <v>5.85981980910843</v>
      </c>
    </row>
    <row r="45" customFormat="false" ht="15" hidden="false" customHeight="false" outlineLevel="0" collapsed="false">
      <c r="E45" s="42" t="n">
        <v>44070</v>
      </c>
      <c r="F45" s="46" t="n">
        <f aca="true">FORECAST($E45,OFFSET(C$3,MATCH($E45,$A$3:$A$33,1)-1,0,2),OFFSET($A$3,MATCH($E45,$A$3:$A$33,1)-1,0,2))</f>
        <v>3.09054923740151</v>
      </c>
      <c r="H45" s="95" t="n">
        <v>44161</v>
      </c>
      <c r="M45" s="96" t="n">
        <v>32406.5772673123</v>
      </c>
      <c r="N45" s="81" t="n">
        <v>117</v>
      </c>
      <c r="O45" s="97" t="n">
        <v>2.39013076918286</v>
      </c>
      <c r="Q45" s="98" t="n">
        <v>44275</v>
      </c>
      <c r="R45" s="98"/>
      <c r="S45" s="97" t="n">
        <v>3.46664160231993</v>
      </c>
      <c r="T45" s="81"/>
      <c r="U45" s="81"/>
      <c r="V45" s="129"/>
      <c r="W45" s="81"/>
      <c r="X45" s="81"/>
      <c r="Y45" s="130"/>
      <c r="Z45" s="81"/>
      <c r="AA45" s="81"/>
      <c r="AB45" s="130"/>
      <c r="AC45" s="81"/>
      <c r="AD45" s="81"/>
      <c r="AE45" s="131"/>
      <c r="AF45" s="81"/>
      <c r="AG45" s="129"/>
      <c r="AH45" s="131"/>
      <c r="AI45" s="81"/>
      <c r="AJ45" s="103" t="n">
        <v>44161</v>
      </c>
      <c r="AK45" s="54" t="n">
        <f aca="true">FORECAST($AJ45,OFFSET(AH$3,MATCH($AJ45,$AG$3:$AG$153,1)-1,0,2),OFFSET($AG$3,MATCH($AJ45,$AG$3:$AG$153,1)-1,0,2))</f>
        <v>0.0581062541557495</v>
      </c>
      <c r="AL45" s="54" t="n">
        <f aca="false">AK45+AL44</f>
        <v>2.06089044578259</v>
      </c>
      <c r="AM45" s="55" t="n">
        <f aca="false">AL45*100/AL$367</f>
        <v>1.91816641492492</v>
      </c>
      <c r="AN45" s="82"/>
      <c r="AO45" s="81"/>
      <c r="AP45" s="98" t="n">
        <f aca="false">Q84</f>
        <v>44407</v>
      </c>
      <c r="AQ45" s="96" t="n">
        <v>36512.4190465795</v>
      </c>
      <c r="AR45" s="100" t="n">
        <f aca="false">AQ45-AQ44</f>
        <v>105.277994340206</v>
      </c>
      <c r="AS45" s="100" t="n">
        <f aca="false">(AR45/2)+(AR44/2)+AS44</f>
        <v>4421.6757622877</v>
      </c>
      <c r="AT45" s="102" t="n">
        <f aca="false">AS45*100/$AS$48</f>
        <v>93.3333333333334</v>
      </c>
      <c r="AU45" s="102" t="n">
        <f aca="false">AV45*100/$AV$48</f>
        <v>83.2432432432432</v>
      </c>
      <c r="AV45" s="100" t="n">
        <f aca="false">AW45-AW$3</f>
        <v>308</v>
      </c>
      <c r="AW45" s="98" t="n">
        <f aca="false">AP45</f>
        <v>44407</v>
      </c>
      <c r="AX45" s="97" t="n">
        <v>2.87601013576545</v>
      </c>
      <c r="AY45" s="53" t="n">
        <f aca="false">(AT46-AT45)/(AW46-AW45)</f>
        <v>0.138888888888913</v>
      </c>
      <c r="AZ45" s="81"/>
      <c r="BA45" s="98" t="n">
        <f aca="false">AW45</f>
        <v>44407</v>
      </c>
      <c r="BB45" s="53" t="n">
        <f aca="false">AY45</f>
        <v>0.138888888888913</v>
      </c>
      <c r="BC45" s="81"/>
      <c r="BD45" s="103" t="n">
        <v>44161</v>
      </c>
      <c r="BE45" s="54" t="n">
        <f aca="true">FORECAST(BD45,OFFSET(BB$3,MATCH(BD45,BA$3:BA$153,1)-1,0,2),OFFSET(BA$3,MATCH(BD45,BA$3:BA$153,1)-1,0,2))</f>
        <v>0.027438983482931</v>
      </c>
      <c r="BF45" s="54" t="n">
        <f aca="false">BE45+BF44</f>
        <v>1.23876933497123</v>
      </c>
      <c r="BG45" s="55" t="n">
        <f aca="false">BF45*100/BF$367</f>
        <v>1.12393685667456</v>
      </c>
      <c r="BH45" s="82"/>
      <c r="BI45" s="81"/>
      <c r="BJ45" s="98" t="n">
        <f aca="false">R129</f>
        <v>44396</v>
      </c>
      <c r="BK45" s="96" t="n">
        <f aca="false">M129</f>
        <v>39583.2091159509</v>
      </c>
      <c r="BL45" s="100" t="n">
        <f aca="false">BK45-BK44</f>
        <v>64.6262949270968</v>
      </c>
      <c r="BM45" s="100" t="n">
        <f aca="false">(BL45/2)+(BL44/2)+BM44</f>
        <v>2775.28193605746</v>
      </c>
      <c r="BN45" s="102" t="n">
        <f aca="false">BM45*100/$BM$58</f>
        <v>76.9592540361119</v>
      </c>
      <c r="BO45" s="102" t="n">
        <f aca="false">BP45*100/$BP$58</f>
        <v>78.9189189189189</v>
      </c>
      <c r="BP45" s="100" t="n">
        <f aca="false">BQ45-BQ$3</f>
        <v>292</v>
      </c>
      <c r="BQ45" s="98" t="n">
        <f aca="false">BJ45</f>
        <v>44396</v>
      </c>
      <c r="BR45" s="97" t="n">
        <f aca="false">S129</f>
        <v>2.99893064810031</v>
      </c>
      <c r="BS45" s="53" t="n">
        <f aca="false">(BN46-BN45)/(BQ46-BQ45)</f>
        <v>0.597367710536408</v>
      </c>
      <c r="BT45" s="81"/>
      <c r="BU45" s="98" t="n">
        <f aca="false">BQ45</f>
        <v>44396</v>
      </c>
      <c r="BV45" s="53" t="n">
        <f aca="false">BS45</f>
        <v>0.597367710536408</v>
      </c>
      <c r="BW45" s="81"/>
      <c r="BX45" s="103" t="n">
        <v>44161</v>
      </c>
      <c r="BY45" s="54" t="n">
        <f aca="true">FORECAST(BX45,OFFSET(BV$3,MATCH(BX45,BU$3:BU$153,1)-1,0,2),OFFSET(BU$3,MATCH(BX45,BU$3:BU$153,1)-1,0,2))</f>
        <v>0.116628933961877</v>
      </c>
      <c r="BZ45" s="54" t="n">
        <f aca="false">BY45+BZ44</f>
        <v>3.63752484275163</v>
      </c>
      <c r="CA45" s="55" t="n">
        <f aca="false">BZ45*100/BZ$367</f>
        <v>3.59649823818538</v>
      </c>
      <c r="CB45" s="82"/>
      <c r="CC45" s="83"/>
      <c r="CQ45" s="110" t="n">
        <v>44161</v>
      </c>
      <c r="CR45" s="58" t="n">
        <f aca="true">FORECAST(CQ45,OFFSET(CO$3,MATCH(CQ45,CN$3:CN$153,1)-1,0,2),OFFSET(CN$3,MATCH(CQ45,CN$3:CN$153,1)-1,0,2))</f>
        <v>0.121668917956502</v>
      </c>
      <c r="CS45" s="58" t="n">
        <f aca="false">CR45+CS44</f>
        <v>4.72807555096259</v>
      </c>
      <c r="CT45" s="60" t="n">
        <f aca="false">CS45*100/CS$367</f>
        <v>4.74958855650808</v>
      </c>
      <c r="CU45" s="82"/>
      <c r="CV45" s="83"/>
      <c r="DJ45" s="110" t="n">
        <v>44161</v>
      </c>
      <c r="DK45" s="58" t="n">
        <f aca="true">FORECAST(DJ45,OFFSET(DH$3,MATCH(DJ45,DG$3:DG$153,1)-1,0,2),OFFSET(DG$3,MATCH(DJ45,DG$3:DG$153,1)-1,0,2))</f>
        <v>0.124847196032666</v>
      </c>
      <c r="DL45" s="58" t="n">
        <f aca="false">DK45+DL44</f>
        <v>4.84724841688552</v>
      </c>
      <c r="DM45" s="60" t="n">
        <f aca="false">DL45*100/DL$367</f>
        <v>3.51356008964757</v>
      </c>
      <c r="DO45" s="83"/>
      <c r="EC45" s="110" t="n">
        <v>44161</v>
      </c>
      <c r="ED45" s="58" t="n">
        <f aca="true">FORECAST(EC45,OFFSET(EA$3,MATCH(EC45,DZ$3:DZ$153,1)-1,0,2),OFFSET(DZ$3,MATCH(EC45,DZ$3:DZ$153,1)-1,0,2))</f>
        <v>0.162816393768166</v>
      </c>
      <c r="EE45" s="58" t="n">
        <f aca="false">ED45+EE44</f>
        <v>6.09948333965775</v>
      </c>
      <c r="EF45" s="60" t="n">
        <f aca="false">EE45*100/EE$367</f>
        <v>5.53788166184228</v>
      </c>
      <c r="EH45" s="86"/>
      <c r="EV45" s="115" t="n">
        <v>44161</v>
      </c>
      <c r="EW45" s="63" t="n">
        <f aca="true">FORECAST(EV45,OFFSET(ET$3,MATCH(EV45,ES$3:ES$153,1)-1,0,2),OFFSET(ES$3,MATCH(EV45,ES$3:ES$153,1)-1,0,2))</f>
        <v>0.0892529009624035</v>
      </c>
      <c r="EX45" s="63" t="n">
        <f aca="false">EW45+EX44</f>
        <v>5.01139482359296</v>
      </c>
      <c r="EY45" s="67" t="n">
        <f aca="false">EX45*100/EX$367</f>
        <v>4.46167637160377</v>
      </c>
      <c r="FA45" s="86"/>
      <c r="FO45" s="115" t="n">
        <v>44161</v>
      </c>
      <c r="FP45" s="63" t="n">
        <f aca="true">FORECAST(FO45,OFFSET(FM$3,MATCH(FO45,FL$3:FL$153,1)-1,0,2),OFFSET(FL$3,MATCH(FO45,FL$3:FL$153,1)-1,0,2))</f>
        <v>0.093036397221427</v>
      </c>
      <c r="FQ45" s="63" t="n">
        <f aca="false">FP45+FQ44</f>
        <v>3.79920320968055</v>
      </c>
      <c r="FR45" s="67" t="n">
        <f aca="false">FQ45*100/FQ$367</f>
        <v>3.76897376529671</v>
      </c>
      <c r="FT45" s="88"/>
      <c r="GH45" s="119" t="n">
        <v>44161</v>
      </c>
      <c r="GI45" s="69" t="n">
        <f aca="true">FORECAST(GH45,OFFSET(GF$3,MATCH(GH45,GE$3:GE$153,1)-1,0,2),OFFSET(GE$3,MATCH(GH45,GE$3:GE$153,1)-1,0,2))</f>
        <v>0.0933363546620807</v>
      </c>
      <c r="GJ45" s="69" t="n">
        <f aca="false">GI45+GJ44</f>
        <v>3.60501278607116</v>
      </c>
      <c r="GK45" s="73" t="n">
        <f aca="false">GJ45*100/GJ$367</f>
        <v>2.80574063138608</v>
      </c>
      <c r="GM45" s="88"/>
      <c r="HA45" s="119" t="n">
        <v>44161</v>
      </c>
      <c r="HB45" s="69" t="n">
        <f aca="true">FORECAST(HA45,OFFSET(GY$3,MATCH(HA45,GX$3:GX$153,1)-1,0,2),OFFSET(GX$3,MATCH(HA45,GX$3:GX$153,1)-1,0,2))</f>
        <v>0.0893675285616939</v>
      </c>
      <c r="HC45" s="69" t="n">
        <f aca="false">HB45+HC44</f>
        <v>5.34801339801709</v>
      </c>
      <c r="HD45" s="73" t="n">
        <f aca="false">HC45*100/HC$367</f>
        <v>4.22331409002773</v>
      </c>
      <c r="HF45" s="88"/>
      <c r="HT45" s="119" t="n">
        <v>44161</v>
      </c>
      <c r="HU45" s="69" t="n">
        <f aca="true">FORECAST(HT45,OFFSET(HR$3,MATCH(HT45,HQ$3:HQ$153,1)-1,0,2),OFFSET(HQ$3,MATCH(HT45,HQ$3:HQ$153,1)-1,0,2))</f>
        <v>0.139787405858506</v>
      </c>
      <c r="HV45" s="69" t="n">
        <f aca="false">HU45+HV44</f>
        <v>5.93821181905258</v>
      </c>
      <c r="HW45" s="73" t="n">
        <f aca="false">HV45*100/HV$367</f>
        <v>6.00108732447858</v>
      </c>
    </row>
    <row r="46" customFormat="false" ht="15" hidden="false" customHeight="false" outlineLevel="0" collapsed="false">
      <c r="E46" s="42" t="n">
        <v>44071</v>
      </c>
      <c r="F46" s="46" t="n">
        <f aca="true">FORECAST($E46,OFFSET(C$3,MATCH($E46,$A$3:$A$33,1)-1,0,2),OFFSET($A$3,MATCH($E46,$A$3:$A$33,1)-1,0,2))</f>
        <v>3.1001226185521</v>
      </c>
      <c r="H46" s="95" t="n">
        <v>44162</v>
      </c>
      <c r="M46" s="96" t="n">
        <v>32511.8552616525</v>
      </c>
      <c r="N46" s="81" t="n">
        <v>118</v>
      </c>
      <c r="O46" s="97" t="n">
        <v>2.45781844633233</v>
      </c>
      <c r="Q46" s="98" t="n">
        <v>44296</v>
      </c>
      <c r="R46" s="98"/>
      <c r="S46" s="97" t="n">
        <v>3.45463805627006</v>
      </c>
      <c r="T46" s="81"/>
      <c r="U46" s="81"/>
      <c r="V46" s="129"/>
      <c r="W46" s="81"/>
      <c r="X46" s="81"/>
      <c r="Y46" s="130"/>
      <c r="Z46" s="81"/>
      <c r="AA46" s="81"/>
      <c r="AB46" s="130"/>
      <c r="AC46" s="81"/>
      <c r="AD46" s="81"/>
      <c r="AE46" s="131"/>
      <c r="AF46" s="81"/>
      <c r="AG46" s="129"/>
      <c r="AH46" s="131"/>
      <c r="AI46" s="81"/>
      <c r="AJ46" s="103" t="n">
        <v>44162</v>
      </c>
      <c r="AK46" s="54" t="n">
        <f aca="true">FORECAST($AJ46,OFFSET(AH$3,MATCH($AJ46,$AG$3:$AG$153,1)-1,0,2),OFFSET($AG$3,MATCH($AJ46,$AG$3:$AG$153,1)-1,0,2))</f>
        <v>0.0585909479352784</v>
      </c>
      <c r="AL46" s="54" t="n">
        <f aca="false">AK46+AL45</f>
        <v>2.11948139371787</v>
      </c>
      <c r="AM46" s="55" t="n">
        <f aca="false">AL46*100/AL$367</f>
        <v>1.97269973025861</v>
      </c>
      <c r="AN46" s="82"/>
      <c r="AO46" s="81"/>
      <c r="AP46" s="98" t="n">
        <f aca="false">Q85</f>
        <v>44423</v>
      </c>
      <c r="AQ46" s="96" t="n">
        <v>36617.6970409197</v>
      </c>
      <c r="AR46" s="100" t="n">
        <f aca="false">AQ46-AQ45</f>
        <v>105.277994340198</v>
      </c>
      <c r="AS46" s="100" t="n">
        <f aca="false">(AR46/2)+(AR45/2)+AS45</f>
        <v>4526.95375662791</v>
      </c>
      <c r="AT46" s="102" t="n">
        <f aca="false">AS46*100/$AS$48</f>
        <v>95.555555555556</v>
      </c>
      <c r="AU46" s="102" t="n">
        <f aca="false">AV46*100/$AV$48</f>
        <v>87.5675675675676</v>
      </c>
      <c r="AV46" s="100" t="n">
        <f aca="false">AW46-AW$3</f>
        <v>324</v>
      </c>
      <c r="AW46" s="98" t="n">
        <f aca="false">AP46</f>
        <v>44423</v>
      </c>
      <c r="AX46" s="97" t="n">
        <v>2.79432490489075</v>
      </c>
      <c r="AY46" s="53" t="n">
        <f aca="false">(AT47-AT46)/(AW47-AW46)</f>
        <v>0.101010101010116</v>
      </c>
      <c r="AZ46" s="81"/>
      <c r="BA46" s="98" t="n">
        <f aca="false">AW46</f>
        <v>44423</v>
      </c>
      <c r="BB46" s="53" t="n">
        <f aca="false">AY46</f>
        <v>0.101010101010116</v>
      </c>
      <c r="BC46" s="81"/>
      <c r="BD46" s="103" t="n">
        <v>44162</v>
      </c>
      <c r="BE46" s="54" t="n">
        <f aca="true">FORECAST(BD46,OFFSET(BB$3,MATCH(BD46,BA$3:BA$153,1)-1,0,2),OFFSET(BA$3,MATCH(BD46,BA$3:BA$153,1)-1,0,2))</f>
        <v>0.0280427752955138</v>
      </c>
      <c r="BF46" s="54" t="n">
        <f aca="false">BE46+BF45</f>
        <v>1.26681211026674</v>
      </c>
      <c r="BG46" s="55" t="n">
        <f aca="false">BF46*100/BF$367</f>
        <v>1.14938009927695</v>
      </c>
      <c r="BH46" s="82"/>
      <c r="BI46" s="81"/>
      <c r="BJ46" s="98" t="n">
        <f aca="false">R130</f>
        <v>44399</v>
      </c>
      <c r="BK46" s="96" t="n">
        <f aca="false">M130</f>
        <v>39647.835410878</v>
      </c>
      <c r="BL46" s="100" t="n">
        <f aca="false">BK46-BK45</f>
        <v>64.6262949270968</v>
      </c>
      <c r="BM46" s="100" t="n">
        <f aca="false">(BL46/2)+(BL45/2)+BM45</f>
        <v>2839.90823098455</v>
      </c>
      <c r="BN46" s="102" t="n">
        <f aca="false">BM46*100/$BM$58</f>
        <v>78.7513571677211</v>
      </c>
      <c r="BO46" s="102" t="n">
        <f aca="false">BP46*100/$BP$58</f>
        <v>79.7297297297297</v>
      </c>
      <c r="BP46" s="100" t="n">
        <f aca="false">BQ46-BQ$3</f>
        <v>295</v>
      </c>
      <c r="BQ46" s="98" t="n">
        <f aca="false">BJ46</f>
        <v>44399</v>
      </c>
      <c r="BR46" s="97" t="n">
        <f aca="false">S130</f>
        <v>2.98264308601419</v>
      </c>
      <c r="BS46" s="53" t="n">
        <f aca="false">(BN47-BN46)/(BQ47-BQ46)</f>
        <v>0.597367710536451</v>
      </c>
      <c r="BT46" s="81"/>
      <c r="BU46" s="98" t="n">
        <f aca="false">BQ46</f>
        <v>44399</v>
      </c>
      <c r="BV46" s="53" t="n">
        <f aca="false">BS46</f>
        <v>0.597367710536451</v>
      </c>
      <c r="BW46" s="81"/>
      <c r="BX46" s="103" t="n">
        <v>44162</v>
      </c>
      <c r="BY46" s="54" t="n">
        <f aca="true">FORECAST(BX46,OFFSET(BV$3,MATCH(BX46,BU$3:BU$153,1)-1,0,2),OFFSET(BU$3,MATCH(BX46,BU$3:BU$153,1)-1,0,2))</f>
        <v>0.118904620478207</v>
      </c>
      <c r="BZ46" s="54" t="n">
        <f aca="false">BY46+BZ45</f>
        <v>3.75642946322984</v>
      </c>
      <c r="CA46" s="55" t="n">
        <f aca="false">BZ46*100/BZ$367</f>
        <v>3.71406176738412</v>
      </c>
      <c r="CB46" s="82"/>
      <c r="CC46" s="83"/>
      <c r="CQ46" s="110" t="n">
        <v>44162</v>
      </c>
      <c r="CR46" s="58" t="n">
        <f aca="true">FORECAST(CQ46,OFFSET(CO$3,MATCH(CQ46,CN$3:CN$153,1)-1,0,2),OFFSET(CN$3,MATCH(CQ46,CN$3:CN$153,1)-1,0,2))</f>
        <v>0.122226711889135</v>
      </c>
      <c r="CS46" s="58" t="n">
        <f aca="false">CR46+CS45</f>
        <v>4.85030226285172</v>
      </c>
      <c r="CT46" s="60" t="n">
        <f aca="false">CS46*100/CS$367</f>
        <v>4.87237140670388</v>
      </c>
      <c r="CU46" s="82"/>
      <c r="CV46" s="83"/>
      <c r="DJ46" s="110" t="n">
        <v>44162</v>
      </c>
      <c r="DK46" s="58" t="n">
        <f aca="true">FORECAST(DJ46,OFFSET(DH$3,MATCH(DJ46,DG$3:DG$153,1)-1,0,2),OFFSET(DG$3,MATCH(DJ46,DG$3:DG$153,1)-1,0,2))</f>
        <v>0.125424362159487</v>
      </c>
      <c r="DL46" s="58" t="n">
        <f aca="false">DK46+DL45</f>
        <v>4.97267277904501</v>
      </c>
      <c r="DM46" s="60" t="n">
        <f aca="false">DL46*100/DL$367</f>
        <v>3.60447476850289</v>
      </c>
      <c r="DO46" s="83"/>
      <c r="EC46" s="110" t="n">
        <v>44162</v>
      </c>
      <c r="ED46" s="58" t="n">
        <f aca="true">FORECAST(EC46,OFFSET(EA$3,MATCH(EC46,DZ$3:DZ$153,1)-1,0,2),OFFSET(DZ$3,MATCH(EC46,DZ$3:DZ$153,1)-1,0,2))</f>
        <v>0.163814867292389</v>
      </c>
      <c r="EE46" s="58" t="n">
        <f aca="false">ED46+EE45</f>
        <v>6.26329820695014</v>
      </c>
      <c r="EF46" s="60" t="n">
        <f aca="false">EE46*100/EE$367</f>
        <v>5.68661349681874</v>
      </c>
      <c r="EH46" s="86"/>
      <c r="EV46" s="115" t="n">
        <v>44162</v>
      </c>
      <c r="EW46" s="63" t="n">
        <f aca="true">FORECAST(EV46,OFFSET(ET$3,MATCH(EV46,ES$3:ES$153,1)-1,0,2),OFFSET(ES$3,MATCH(EV46,ES$3:ES$153,1)-1,0,2))</f>
        <v>0.0894989642892939</v>
      </c>
      <c r="EX46" s="63" t="n">
        <f aca="false">EW46+EX45</f>
        <v>5.10089378788225</v>
      </c>
      <c r="EY46" s="67" t="n">
        <f aca="false">EX46*100/EX$367</f>
        <v>4.54135786314633</v>
      </c>
      <c r="FA46" s="86"/>
      <c r="FO46" s="115" t="n">
        <v>44162</v>
      </c>
      <c r="FP46" s="63" t="n">
        <f aca="true">FORECAST(FO46,OFFSET(FM$3,MATCH(FO46,FL$3:FL$153,1)-1,0,2),OFFSET(FL$3,MATCH(FO46,FL$3:FL$153,1)-1,0,2))</f>
        <v>0.0932593893264556</v>
      </c>
      <c r="FQ46" s="63" t="n">
        <f aca="false">FP46+FQ45</f>
        <v>3.89246259900701</v>
      </c>
      <c r="FR46" s="67" t="n">
        <f aca="false">FQ46*100/FQ$367</f>
        <v>3.86149110968181</v>
      </c>
      <c r="FT46" s="88"/>
      <c r="GH46" s="119" t="n">
        <v>44162</v>
      </c>
      <c r="GI46" s="69" t="n">
        <f aca="true">FORECAST(GH46,OFFSET(GF$3,MATCH(GH46,GE$3:GE$153,1)-1,0,2),OFFSET(GE$3,MATCH(GH46,GE$3:GE$153,1)-1,0,2))</f>
        <v>0.0937886807577599</v>
      </c>
      <c r="GJ46" s="69" t="n">
        <f aca="false">GI46+GJ45</f>
        <v>3.69880146682891</v>
      </c>
      <c r="GK46" s="73" t="n">
        <f aca="false">GJ46*100/GJ$367</f>
        <v>2.87873529963882</v>
      </c>
      <c r="GM46" s="88"/>
      <c r="HA46" s="119" t="n">
        <v>44162</v>
      </c>
      <c r="HB46" s="69" t="n">
        <f aca="true">FORECAST(HA46,OFFSET(GY$3,MATCH(HA46,GX$3:GX$153,1)-1,0,2),OFFSET(GX$3,MATCH(HA46,GX$3:GX$153,1)-1,0,2))</f>
        <v>0.0898676182285379</v>
      </c>
      <c r="HC46" s="69" t="n">
        <f aca="false">HB46+HC45</f>
        <v>5.43788101624563</v>
      </c>
      <c r="HD46" s="73" t="n">
        <f aca="false">HC46*100/HC$367</f>
        <v>4.29428234497686</v>
      </c>
      <c r="HF46" s="88"/>
      <c r="HT46" s="119" t="n">
        <v>44162</v>
      </c>
      <c r="HU46" s="69" t="n">
        <f aca="true">FORECAST(HT46,OFFSET(HR$3,MATCH(HT46,HQ$3:HQ$153,1)-1,0,2),OFFSET(HQ$3,MATCH(HT46,HQ$3:HQ$153,1)-1,0,2))</f>
        <v>0.139867856171754</v>
      </c>
      <c r="HV46" s="69" t="n">
        <f aca="false">HU46+HV45</f>
        <v>6.07807967522433</v>
      </c>
      <c r="HW46" s="73" t="n">
        <f aca="false">HV46*100/HV$367</f>
        <v>6.14243614199318</v>
      </c>
    </row>
    <row r="47" customFormat="false" ht="15" hidden="false" customHeight="false" outlineLevel="0" collapsed="false">
      <c r="E47" s="42" t="n">
        <v>44072</v>
      </c>
      <c r="F47" s="46" t="n">
        <f aca="true">FORECAST($E47,OFFSET(C$3,MATCH($E47,$A$3:$A$33,1)-1,0,2),OFFSET($A$3,MATCH($E47,$A$3:$A$33,1)-1,0,2))</f>
        <v>3.10969599970269</v>
      </c>
      <c r="H47" s="95" t="n">
        <v>44163</v>
      </c>
      <c r="M47" s="96" t="n">
        <v>32617.1332559927</v>
      </c>
      <c r="N47" s="81" t="n">
        <v>119</v>
      </c>
      <c r="O47" s="97" t="n">
        <v>2.59181364417779</v>
      </c>
      <c r="Q47" s="98" t="n">
        <v>44326</v>
      </c>
      <c r="R47" s="98"/>
      <c r="S47" s="97" t="n">
        <v>3.39869833915645</v>
      </c>
      <c r="T47" s="81"/>
      <c r="U47" s="81"/>
      <c r="V47" s="129"/>
      <c r="W47" s="81"/>
      <c r="X47" s="81"/>
      <c r="Y47" s="130"/>
      <c r="Z47" s="81"/>
      <c r="AA47" s="81"/>
      <c r="AB47" s="130"/>
      <c r="AC47" s="81"/>
      <c r="AD47" s="81"/>
      <c r="AE47" s="131"/>
      <c r="AF47" s="81"/>
      <c r="AG47" s="129"/>
      <c r="AH47" s="131"/>
      <c r="AI47" s="81"/>
      <c r="AJ47" s="103" t="n">
        <v>44163</v>
      </c>
      <c r="AK47" s="54" t="n">
        <f aca="true">FORECAST($AJ47,OFFSET(AH$3,MATCH($AJ47,$AG$3:$AG$153,1)-1,0,2),OFFSET($AG$3,MATCH($AJ47,$AG$3:$AG$153,1)-1,0,2))</f>
        <v>0.0590756417148074</v>
      </c>
      <c r="AL47" s="54" t="n">
        <f aca="false">AK47+AL46</f>
        <v>2.17855703543268</v>
      </c>
      <c r="AM47" s="55" t="n">
        <f aca="false">AL47*100/AL$367</f>
        <v>2.02768417259487</v>
      </c>
      <c r="AN47" s="82"/>
      <c r="AO47" s="81"/>
      <c r="AP47" s="98" t="n">
        <f aca="false">Q86</f>
        <v>44445</v>
      </c>
      <c r="AQ47" s="96" t="n">
        <v>36722.9750352599</v>
      </c>
      <c r="AR47" s="100" t="n">
        <f aca="false">AQ47-AQ46</f>
        <v>105.277994340198</v>
      </c>
      <c r="AS47" s="100" t="n">
        <f aca="false">(AR47/2)+(AR46/2)+AS46</f>
        <v>4632.2317509681</v>
      </c>
      <c r="AT47" s="102" t="n">
        <f aca="false">AS47*100/$AS$48</f>
        <v>97.7777777777785</v>
      </c>
      <c r="AU47" s="102" t="n">
        <f aca="false">AV47*100/$AV$48</f>
        <v>93.5135135135135</v>
      </c>
      <c r="AV47" s="100" t="n">
        <f aca="false">AW47-AW$3</f>
        <v>346</v>
      </c>
      <c r="AW47" s="98" t="n">
        <f aca="false">AP47</f>
        <v>44445</v>
      </c>
      <c r="AX47" s="97" t="n">
        <v>2.92822467012816</v>
      </c>
      <c r="AY47" s="53" t="n">
        <f aca="false">(AT48-AT47)/(AW48-AW47)</f>
        <v>0.0925925925925609</v>
      </c>
      <c r="AZ47" s="81"/>
      <c r="BA47" s="98" t="n">
        <f aca="false">AW47</f>
        <v>44445</v>
      </c>
      <c r="BB47" s="53" t="n">
        <f aca="false">AY47</f>
        <v>0.0925925925925609</v>
      </c>
      <c r="BC47" s="81"/>
      <c r="BD47" s="103" t="n">
        <v>44163</v>
      </c>
      <c r="BE47" s="54" t="n">
        <f aca="true">FORECAST(BD47,OFFSET(BB$3,MATCH(BD47,BA$3:BA$153,1)-1,0,2),OFFSET(BA$3,MATCH(BD47,BA$3:BA$153,1)-1,0,2))</f>
        <v>0.0286465671080966</v>
      </c>
      <c r="BF47" s="54" t="n">
        <f aca="false">BE47+BF46</f>
        <v>1.29545867737484</v>
      </c>
      <c r="BG47" s="55" t="n">
        <f aca="false">BF47*100/BF$367</f>
        <v>1.17537116289231</v>
      </c>
      <c r="BH47" s="82"/>
      <c r="BI47" s="81"/>
      <c r="BJ47" s="98" t="n">
        <f aca="false">R131</f>
        <v>44402</v>
      </c>
      <c r="BK47" s="96" t="n">
        <f aca="false">M131</f>
        <v>39712.4617058051</v>
      </c>
      <c r="BL47" s="100" t="n">
        <f aca="false">BK47-BK46</f>
        <v>64.626294927104</v>
      </c>
      <c r="BM47" s="100" t="n">
        <f aca="false">(BL47/2)+(BL46/2)+BM46</f>
        <v>2904.53452591165</v>
      </c>
      <c r="BN47" s="102" t="n">
        <f aca="false">BM47*100/$BM$58</f>
        <v>80.5434602993305</v>
      </c>
      <c r="BO47" s="102" t="n">
        <f aca="false">BP47*100/$BP$58</f>
        <v>80.5405405405405</v>
      </c>
      <c r="BP47" s="100" t="n">
        <f aca="false">BQ47-BQ$3</f>
        <v>298</v>
      </c>
      <c r="BQ47" s="98" t="n">
        <f aca="false">BJ47</f>
        <v>44402</v>
      </c>
      <c r="BR47" s="97" t="n">
        <f aca="false">S131</f>
        <v>2.95102147593609</v>
      </c>
      <c r="BS47" s="53" t="n">
        <f aca="false">(BN48-BN47)/(BQ48-BQ47)</f>
        <v>0.597367710536446</v>
      </c>
      <c r="BT47" s="81"/>
      <c r="BU47" s="98" t="n">
        <f aca="false">BQ47</f>
        <v>44402</v>
      </c>
      <c r="BV47" s="53" t="n">
        <f aca="false">BS47</f>
        <v>0.597367710536446</v>
      </c>
      <c r="BW47" s="81"/>
      <c r="BX47" s="103" t="n">
        <v>44163</v>
      </c>
      <c r="BY47" s="54" t="n">
        <f aca="true">FORECAST(BX47,OFFSET(BV$3,MATCH(BX47,BU$3:BU$153,1)-1,0,2),OFFSET(BU$3,MATCH(BX47,BU$3:BU$153,1)-1,0,2))</f>
        <v>0.121180306994536</v>
      </c>
      <c r="BZ47" s="54" t="n">
        <f aca="false">BY47+BZ46</f>
        <v>3.87760977022438</v>
      </c>
      <c r="CA47" s="55" t="n">
        <f aca="false">BZ47*100/BZ$367</f>
        <v>3.83387531628045</v>
      </c>
      <c r="CB47" s="82"/>
      <c r="CC47" s="83"/>
      <c r="CQ47" s="110" t="n">
        <v>44163</v>
      </c>
      <c r="CR47" s="58" t="n">
        <f aca="true">FORECAST(CQ47,OFFSET(CO$3,MATCH(CQ47,CN$3:CN$153,1)-1,0,2),OFFSET(CN$3,MATCH(CQ47,CN$3:CN$153,1)-1,0,2))</f>
        <v>0.122784505821767</v>
      </c>
      <c r="CS47" s="58" t="n">
        <f aca="false">CR47+CS46</f>
        <v>4.97308676867349</v>
      </c>
      <c r="CT47" s="60" t="n">
        <f aca="false">CS47*100/CS$367</f>
        <v>4.99571458882558</v>
      </c>
      <c r="CU47" s="82"/>
      <c r="CV47" s="83"/>
      <c r="DJ47" s="110" t="n">
        <v>44163</v>
      </c>
      <c r="DK47" s="58" t="n">
        <f aca="true">FORECAST(DJ47,OFFSET(DH$3,MATCH(DJ47,DG$3:DG$153,1)-1,0,2),OFFSET(DG$3,MATCH(DJ47,DG$3:DG$153,1)-1,0,2))</f>
        <v>0.126001528286308</v>
      </c>
      <c r="DL47" s="58" t="n">
        <f aca="false">DK47+DL46</f>
        <v>5.09867430733131</v>
      </c>
      <c r="DM47" s="60" t="n">
        <f aca="false">DL47*100/DL$367</f>
        <v>3.69580781004439</v>
      </c>
      <c r="DO47" s="83"/>
      <c r="EC47" s="110" t="n">
        <v>44163</v>
      </c>
      <c r="ED47" s="58" t="n">
        <f aca="true">FORECAST(EC47,OFFSET(EA$3,MATCH(EC47,DZ$3:DZ$153,1)-1,0,2),OFFSET(DZ$3,MATCH(EC47,DZ$3:DZ$153,1)-1,0,2))</f>
        <v>0.164813340816612</v>
      </c>
      <c r="EE47" s="58" t="n">
        <f aca="false">ED47+EE46</f>
        <v>6.42811154776675</v>
      </c>
      <c r="EF47" s="60" t="n">
        <f aca="false">EE47*100/EE$367</f>
        <v>5.8362518722203</v>
      </c>
      <c r="EH47" s="86"/>
      <c r="EV47" s="115" t="n">
        <v>44163</v>
      </c>
      <c r="EW47" s="63" t="n">
        <f aca="true">FORECAST(EV47,OFFSET(ET$3,MATCH(EV47,ES$3:ES$153,1)-1,0,2),OFFSET(ES$3,MATCH(EV47,ES$3:ES$153,1)-1,0,2))</f>
        <v>0.0897450276161842</v>
      </c>
      <c r="EX47" s="63" t="n">
        <f aca="false">EW47+EX46</f>
        <v>5.19063881549844</v>
      </c>
      <c r="EY47" s="67" t="n">
        <f aca="false">EX47*100/EX$367</f>
        <v>4.62125842641845</v>
      </c>
      <c r="FA47" s="86"/>
      <c r="FO47" s="115" t="n">
        <v>44163</v>
      </c>
      <c r="FP47" s="63" t="n">
        <f aca="true">FORECAST(FO47,OFFSET(FM$3,MATCH(FO47,FL$3:FL$153,1)-1,0,2),OFFSET(FL$3,MATCH(FO47,FL$3:FL$153,1)-1,0,2))</f>
        <v>0.0934823814314841</v>
      </c>
      <c r="FQ47" s="63" t="n">
        <f aca="false">FP47+FQ46</f>
        <v>3.98594498043849</v>
      </c>
      <c r="FR47" s="67" t="n">
        <f aca="false">FQ47*100/FQ$367</f>
        <v>3.95422967187163</v>
      </c>
      <c r="FT47" s="88"/>
      <c r="GH47" s="119" t="n">
        <v>44163</v>
      </c>
      <c r="GI47" s="69" t="n">
        <f aca="true">FORECAST(GH47,OFFSET(GF$3,MATCH(GH47,GE$3:GE$153,1)-1,0,2),OFFSET(GE$3,MATCH(GH47,GE$3:GE$153,1)-1,0,2))</f>
        <v>0.0942410068534391</v>
      </c>
      <c r="GJ47" s="69" t="n">
        <f aca="false">GI47+GJ46</f>
        <v>3.79304247368235</v>
      </c>
      <c r="GK47" s="73" t="n">
        <f aca="false">GJ47*100/GJ$367</f>
        <v>2.95208200817008</v>
      </c>
      <c r="GM47" s="88"/>
      <c r="HA47" s="119" t="n">
        <v>44163</v>
      </c>
      <c r="HB47" s="69" t="n">
        <f aca="true">FORECAST(HA47,OFFSET(GY$3,MATCH(HA47,GX$3:GX$153,1)-1,0,2),OFFSET(GX$3,MATCH(HA47,GX$3:GX$153,1)-1,0,2))</f>
        <v>0.0903677078953819</v>
      </c>
      <c r="HC47" s="69" t="n">
        <f aca="false">HB47+HC46</f>
        <v>5.52824872414101</v>
      </c>
      <c r="HD47" s="73" t="n">
        <f aca="false">HC47*100/HC$367</f>
        <v>4.36564551960533</v>
      </c>
      <c r="HF47" s="88"/>
      <c r="HT47" s="119" t="n">
        <v>44163</v>
      </c>
      <c r="HU47" s="69" t="n">
        <f aca="true">FORECAST(HT47,OFFSET(HR$3,MATCH(HT47,HQ$3:HQ$153,1)-1,0,2),OFFSET(HQ$3,MATCH(HT47,HQ$3:HQ$153,1)-1,0,2))</f>
        <v>0.139948306485003</v>
      </c>
      <c r="HV47" s="69" t="n">
        <f aca="false">HU47+HV46</f>
        <v>6.21802798170933</v>
      </c>
      <c r="HW47" s="73" t="n">
        <f aca="false">HV47*100/HV$367</f>
        <v>6.28386626165223</v>
      </c>
    </row>
    <row r="48" customFormat="false" ht="15" hidden="false" customHeight="false" outlineLevel="0" collapsed="false">
      <c r="E48" s="42" t="n">
        <v>44073</v>
      </c>
      <c r="F48" s="46" t="n">
        <f aca="true">FORECAST($E48,OFFSET(C$3,MATCH($E48,$A$3:$A$33,1)-1,0,2),OFFSET($A$3,MATCH($E48,$A$3:$A$33,1)-1,0,2))</f>
        <v>3.11926938085328</v>
      </c>
      <c r="H48" s="95" t="n">
        <v>44164</v>
      </c>
      <c r="M48" s="96" t="n">
        <v>32722.4112503329</v>
      </c>
      <c r="N48" s="81" t="n">
        <v>120</v>
      </c>
      <c r="O48" s="97" t="n">
        <v>2.59925959041474</v>
      </c>
      <c r="Q48" s="98" t="n">
        <v>44336</v>
      </c>
      <c r="R48" s="98"/>
      <c r="S48" s="97" t="n">
        <v>3.3465634540995</v>
      </c>
      <c r="T48" s="81"/>
      <c r="U48" s="81"/>
      <c r="V48" s="129"/>
      <c r="W48" s="81"/>
      <c r="X48" s="81"/>
      <c r="Y48" s="130"/>
      <c r="Z48" s="81"/>
      <c r="AA48" s="81"/>
      <c r="AB48" s="130"/>
      <c r="AC48" s="81"/>
      <c r="AD48" s="81"/>
      <c r="AE48" s="131"/>
      <c r="AF48" s="81"/>
      <c r="AG48" s="129"/>
      <c r="AH48" s="131"/>
      <c r="AI48" s="81"/>
      <c r="AJ48" s="103" t="n">
        <v>44164</v>
      </c>
      <c r="AK48" s="54" t="n">
        <f aca="true">FORECAST($AJ48,OFFSET(AH$3,MATCH($AJ48,$AG$3:$AG$153,1)-1,0,2),OFFSET($AG$3,MATCH($AJ48,$AG$3:$AG$153,1)-1,0,2))</f>
        <v>0.0595603354943363</v>
      </c>
      <c r="AL48" s="54" t="n">
        <f aca="false">AK48+AL47</f>
        <v>2.23811737092701</v>
      </c>
      <c r="AM48" s="55" t="n">
        <f aca="false">AL48*100/AL$367</f>
        <v>2.0831197419337</v>
      </c>
      <c r="AN48" s="82"/>
      <c r="AO48" s="81"/>
      <c r="AP48" s="98" t="n">
        <f aca="false">Q87</f>
        <v>44469</v>
      </c>
      <c r="AQ48" s="96" t="n">
        <v>36828.2530296</v>
      </c>
      <c r="AR48" s="100" t="n">
        <f aca="false">AQ48-AQ47</f>
        <v>105.277994340096</v>
      </c>
      <c r="AS48" s="101" t="n">
        <f aca="false">(AR48/2)+(AR47/2)+AS47</f>
        <v>4737.50974530825</v>
      </c>
      <c r="AT48" s="102" t="n">
        <f aca="false">AS48*100/$AS$48</f>
        <v>100</v>
      </c>
      <c r="AU48" s="102" t="n">
        <f aca="false">AV48*100/$AV$48</f>
        <v>100</v>
      </c>
      <c r="AV48" s="100" t="n">
        <f aca="false">AW48-AW$3</f>
        <v>370</v>
      </c>
      <c r="AW48" s="98" t="n">
        <f aca="false">AP48</f>
        <v>44469</v>
      </c>
      <c r="AX48" s="97" t="n">
        <v>2.93120633558004</v>
      </c>
      <c r="AY48" s="53" t="n">
        <f aca="false">(AT49-AT48)/(AW49-AW48)</f>
        <v>0.222222222222153</v>
      </c>
      <c r="AZ48" s="81"/>
      <c r="BA48" s="98" t="n">
        <f aca="false">AW48</f>
        <v>44469</v>
      </c>
      <c r="BB48" s="53" t="n">
        <f aca="false">AY48</f>
        <v>0.222222222222153</v>
      </c>
      <c r="BC48" s="81"/>
      <c r="BD48" s="103" t="n">
        <v>44164</v>
      </c>
      <c r="BE48" s="54" t="n">
        <f aca="true">FORECAST(BD48,OFFSET(BB$3,MATCH(BD48,BA$3:BA$153,1)-1,0,2),OFFSET(BA$3,MATCH(BD48,BA$3:BA$153,1)-1,0,2))</f>
        <v>0.0292503589206795</v>
      </c>
      <c r="BF48" s="54" t="n">
        <f aca="false">BE48+BF47</f>
        <v>1.32470903629552</v>
      </c>
      <c r="BG48" s="55" t="n">
        <f aca="false">BF48*100/BF$367</f>
        <v>1.20191004752063</v>
      </c>
      <c r="BH48" s="82"/>
      <c r="BI48" s="81"/>
      <c r="BJ48" s="98" t="n">
        <f aca="false">R132</f>
        <v>44405</v>
      </c>
      <c r="BK48" s="96" t="n">
        <f aca="false">M132</f>
        <v>39777.0880007322</v>
      </c>
      <c r="BL48" s="100" t="n">
        <f aca="false">BK48-BK47</f>
        <v>64.6262949270968</v>
      </c>
      <c r="BM48" s="100" t="n">
        <f aca="false">(BL48/2)+(BL47/2)+BM47</f>
        <v>2969.16082083876</v>
      </c>
      <c r="BN48" s="102" t="n">
        <f aca="false">BM48*100/$BM$58</f>
        <v>82.3355634309398</v>
      </c>
      <c r="BO48" s="102" t="n">
        <f aca="false">BP48*100/$BP$58</f>
        <v>81.3513513513514</v>
      </c>
      <c r="BP48" s="100" t="n">
        <f aca="false">BQ48-BQ$3</f>
        <v>301</v>
      </c>
      <c r="BQ48" s="98" t="n">
        <f aca="false">BJ48</f>
        <v>44405</v>
      </c>
      <c r="BR48" s="97" t="n">
        <f aca="false">S132</f>
        <v>2.99147639597792</v>
      </c>
      <c r="BS48" s="53" t="n">
        <f aca="false">(BN49-BN48)/(BQ49-BQ48)</f>
        <v>0.597367710536446</v>
      </c>
      <c r="BT48" s="81"/>
      <c r="BU48" s="98" t="n">
        <f aca="false">BQ48</f>
        <v>44405</v>
      </c>
      <c r="BV48" s="53" t="n">
        <f aca="false">BS48</f>
        <v>0.597367710536446</v>
      </c>
      <c r="BW48" s="81"/>
      <c r="BX48" s="103" t="n">
        <v>44164</v>
      </c>
      <c r="BY48" s="54" t="n">
        <f aca="true">FORECAST(BX48,OFFSET(BV$3,MATCH(BX48,BU$3:BU$153,1)-1,0,2),OFFSET(BU$3,MATCH(BX48,BU$3:BU$153,1)-1,0,2))</f>
        <v>0.123455993510865</v>
      </c>
      <c r="BZ48" s="54" t="n">
        <f aca="false">BY48+BZ47</f>
        <v>4.00106576373524</v>
      </c>
      <c r="CA48" s="55" t="n">
        <f aca="false">BZ48*100/BZ$367</f>
        <v>3.95593888487435</v>
      </c>
      <c r="CB48" s="82"/>
      <c r="CC48" s="83"/>
      <c r="CQ48" s="110" t="n">
        <v>44164</v>
      </c>
      <c r="CR48" s="58" t="n">
        <f aca="true">FORECAST(CQ48,OFFSET(CO$3,MATCH(CQ48,CN$3:CN$153,1)-1,0,2),OFFSET(CN$3,MATCH(CQ48,CN$3:CN$153,1)-1,0,2))</f>
        <v>0.123342299754399</v>
      </c>
      <c r="CS48" s="58" t="n">
        <f aca="false">CR48+CS47</f>
        <v>5.09642906842789</v>
      </c>
      <c r="CT48" s="60" t="n">
        <f aca="false">CS48*100/CS$367</f>
        <v>5.1196181028732</v>
      </c>
      <c r="CU48" s="82"/>
      <c r="CV48" s="83"/>
      <c r="DJ48" s="110" t="n">
        <v>44164</v>
      </c>
      <c r="DK48" s="58" t="n">
        <f aca="true">FORECAST(DJ48,OFFSET(DH$3,MATCH(DJ48,DG$3:DG$153,1)-1,0,2),OFFSET(DG$3,MATCH(DJ48,DG$3:DG$153,1)-1,0,2))</f>
        <v>0.126578694413128</v>
      </c>
      <c r="DL48" s="58" t="n">
        <f aca="false">DK48+DL47</f>
        <v>5.22525300174444</v>
      </c>
      <c r="DM48" s="60" t="n">
        <f aca="false">DL48*100/DL$367</f>
        <v>3.78755921427207</v>
      </c>
      <c r="DO48" s="83"/>
      <c r="EC48" s="110" t="n">
        <v>44164</v>
      </c>
      <c r="ED48" s="58" t="n">
        <f aca="true">FORECAST(EC48,OFFSET(EA$3,MATCH(EC48,DZ$3:DZ$153,1)-1,0,2),OFFSET(DZ$3,MATCH(EC48,DZ$3:DZ$153,1)-1,0,2))</f>
        <v>0.165811814340835</v>
      </c>
      <c r="EE48" s="58" t="n">
        <f aca="false">ED48+EE47</f>
        <v>6.59392336210759</v>
      </c>
      <c r="EF48" s="60" t="n">
        <f aca="false">EE48*100/EE$367</f>
        <v>5.98679678804696</v>
      </c>
      <c r="EH48" s="86"/>
      <c r="EV48" s="115" t="n">
        <v>44164</v>
      </c>
      <c r="EW48" s="63" t="n">
        <f aca="true">FORECAST(EV48,OFFSET(ET$3,MATCH(EV48,ES$3:ES$153,1)-1,0,2),OFFSET(ES$3,MATCH(EV48,ES$3:ES$153,1)-1,0,2))</f>
        <v>0.0899910909430746</v>
      </c>
      <c r="EX48" s="63" t="n">
        <f aca="false">EW48+EX47</f>
        <v>5.28062990644151</v>
      </c>
      <c r="EY48" s="67" t="n">
        <f aca="false">EX48*100/EX$367</f>
        <v>4.70137806142013</v>
      </c>
      <c r="FA48" s="86"/>
      <c r="FO48" s="115" t="n">
        <v>44164</v>
      </c>
      <c r="FP48" s="63" t="n">
        <f aca="true">FORECAST(FO48,OFFSET(FM$3,MATCH(FO48,FL$3:FL$153,1)-1,0,2),OFFSET(FL$3,MATCH(FO48,FL$3:FL$153,1)-1,0,2))</f>
        <v>0.0937053735365127</v>
      </c>
      <c r="FQ48" s="63" t="n">
        <f aca="false">FP48+FQ47</f>
        <v>4.07965035397501</v>
      </c>
      <c r="FR48" s="67" t="n">
        <f aca="false">FQ48*100/FQ$367</f>
        <v>4.04718945186617</v>
      </c>
      <c r="FT48" s="88"/>
      <c r="GH48" s="119" t="n">
        <v>44164</v>
      </c>
      <c r="GI48" s="69" t="n">
        <f aca="true">FORECAST(GH48,OFFSET(GF$3,MATCH(GH48,GE$3:GE$153,1)-1,0,2),OFFSET(GE$3,MATCH(GH48,GE$3:GE$153,1)-1,0,2))</f>
        <v>0.0946933329491183</v>
      </c>
      <c r="GJ48" s="69" t="n">
        <f aca="false">GI48+GJ47</f>
        <v>3.88773580663147</v>
      </c>
      <c r="GK48" s="73" t="n">
        <f aca="false">GJ48*100/GJ$367</f>
        <v>3.02578075697986</v>
      </c>
      <c r="GM48" s="88"/>
      <c r="HA48" s="119" t="n">
        <v>44164</v>
      </c>
      <c r="HB48" s="69" t="n">
        <f aca="true">FORECAST(HA48,OFFSET(GY$3,MATCH(HA48,GX$3:GX$153,1)-1,0,2),OFFSET(GX$3,MATCH(HA48,GX$3:GX$153,1)-1,0,2))</f>
        <v>0.0908677975622259</v>
      </c>
      <c r="HC48" s="69" t="n">
        <f aca="false">HB48+HC47</f>
        <v>5.61911652170324</v>
      </c>
      <c r="HD48" s="73" t="n">
        <f aca="false">HC48*100/HC$367</f>
        <v>4.43740361391314</v>
      </c>
      <c r="HF48" s="88"/>
      <c r="HT48" s="119" t="n">
        <v>44164</v>
      </c>
      <c r="HU48" s="69" t="n">
        <f aca="true">FORECAST(HT48,OFFSET(HR$3,MATCH(HT48,HQ$3:HQ$153,1)-1,0,2),OFFSET(HQ$3,MATCH(HT48,HQ$3:HQ$153,1)-1,0,2))</f>
        <v>0.140028756798251</v>
      </c>
      <c r="HV48" s="69" t="n">
        <f aca="false">HU48+HV47</f>
        <v>6.35805673850758</v>
      </c>
      <c r="HW48" s="73" t="n">
        <f aca="false">HV48*100/HV$367</f>
        <v>6.42537768345573</v>
      </c>
    </row>
    <row r="49" customFormat="false" ht="15" hidden="false" customHeight="false" outlineLevel="0" collapsed="false">
      <c r="E49" s="42" t="n">
        <v>44074</v>
      </c>
      <c r="F49" s="46" t="n">
        <f aca="true">FORECAST($E49,OFFSET(C$3,MATCH($E49,$A$3:$A$33,1)-1,0,2),OFFSET($A$3,MATCH($E49,$A$3:$A$33,1)-1,0,2))</f>
        <v>3.12884276200386</v>
      </c>
      <c r="H49" s="95" t="n">
        <v>44165</v>
      </c>
      <c r="M49" s="96" t="n">
        <v>32827.6892446731</v>
      </c>
      <c r="N49" s="81" t="n">
        <v>121</v>
      </c>
      <c r="O49" s="97" t="n">
        <v>2.52283943573962</v>
      </c>
      <c r="Q49" s="98" t="n">
        <v>44339</v>
      </c>
      <c r="R49" s="98"/>
      <c r="S49" s="97" t="n">
        <v>3.22799206068851</v>
      </c>
      <c r="T49" s="81"/>
      <c r="U49" s="81"/>
      <c r="V49" s="129"/>
      <c r="W49" s="81"/>
      <c r="X49" s="81"/>
      <c r="Y49" s="130"/>
      <c r="Z49" s="81"/>
      <c r="AA49" s="81"/>
      <c r="AB49" s="130"/>
      <c r="AC49" s="81"/>
      <c r="AD49" s="81"/>
      <c r="AE49" s="131"/>
      <c r="AF49" s="81"/>
      <c r="AG49" s="129"/>
      <c r="AH49" s="131"/>
      <c r="AI49" s="81"/>
      <c r="AJ49" s="103" t="n">
        <v>44165</v>
      </c>
      <c r="AK49" s="54" t="n">
        <f aca="true">FORECAST($AJ49,OFFSET(AH$3,MATCH($AJ49,$AG$3:$AG$153,1)-1,0,2),OFFSET($AG$3,MATCH($AJ49,$AG$3:$AG$153,1)-1,0,2))</f>
        <v>0.0600450292738652</v>
      </c>
      <c r="AL49" s="54" t="n">
        <f aca="false">AK49+AL48</f>
        <v>2.29816240020088</v>
      </c>
      <c r="AM49" s="55" t="n">
        <f aca="false">AL49*100/AL$367</f>
        <v>2.13900643827508</v>
      </c>
      <c r="AN49" s="82"/>
      <c r="AO49" s="81"/>
      <c r="AP49" s="98" t="n">
        <f aca="false">Q88</f>
        <v>44479</v>
      </c>
      <c r="AQ49" s="96" t="n">
        <v>36933.5310239402</v>
      </c>
      <c r="AR49" s="100" t="n">
        <f aca="false">AQ49-AQ48</f>
        <v>105.277994340206</v>
      </c>
      <c r="AS49" s="100" t="n">
        <f aca="false">(AR49/2)+(AR48/2)+AS48</f>
        <v>4842.7877396484</v>
      </c>
      <c r="AT49" s="102" t="n">
        <f aca="false">AS49*100/$AS$48</f>
        <v>102.222222222222</v>
      </c>
      <c r="AU49" s="102" t="n">
        <f aca="false">AV49*100/$AV$48</f>
        <v>102.702702702703</v>
      </c>
      <c r="AV49" s="100" t="n">
        <f aca="false">AW49-AW$3</f>
        <v>380</v>
      </c>
      <c r="AW49" s="98" t="n">
        <f aca="false">AP49</f>
        <v>44479</v>
      </c>
      <c r="AX49" s="97" t="n">
        <v>3.10817468633916</v>
      </c>
      <c r="AY49" s="53" t="n">
        <f aca="false">(AT50-AT49)/(AW50-AW49)</f>
        <v>0.0815082464692681</v>
      </c>
      <c r="AZ49" s="81"/>
      <c r="BA49" s="98" t="n">
        <f aca="false">AW49</f>
        <v>44479</v>
      </c>
      <c r="BB49" s="53" t="n">
        <f aca="false">AY49</f>
        <v>0.0815082464692681</v>
      </c>
      <c r="BC49" s="81"/>
      <c r="BD49" s="103" t="n">
        <v>44165</v>
      </c>
      <c r="BE49" s="54" t="n">
        <f aca="true">FORECAST(BD49,OFFSET(BB$3,MATCH(BD49,BA$3:BA$153,1)-1,0,2),OFFSET(BA$3,MATCH(BD49,BA$3:BA$153,1)-1,0,2))</f>
        <v>0.0298541507332623</v>
      </c>
      <c r="BF49" s="54" t="n">
        <f aca="false">BE49+BF48</f>
        <v>1.35456318702878</v>
      </c>
      <c r="BG49" s="55" t="n">
        <f aca="false">BF49*100/BF$367</f>
        <v>1.22899675316193</v>
      </c>
      <c r="BH49" s="82"/>
      <c r="BI49" s="81"/>
      <c r="BJ49" s="98" t="n">
        <f aca="false">R133</f>
        <v>44408</v>
      </c>
      <c r="BK49" s="96" t="n">
        <f aca="false">M133</f>
        <v>39841.7142956593</v>
      </c>
      <c r="BL49" s="100" t="n">
        <f aca="false">BK49-BK48</f>
        <v>64.626294927104</v>
      </c>
      <c r="BM49" s="100" t="n">
        <f aca="false">(BL49/2)+(BL48/2)+BM48</f>
        <v>3033.78711576586</v>
      </c>
      <c r="BN49" s="102" t="n">
        <f aca="false">BM49*100/$BM$58</f>
        <v>84.1276665625491</v>
      </c>
      <c r="BO49" s="102" t="n">
        <f aca="false">BP49*100/$BP$58</f>
        <v>82.1621621621622</v>
      </c>
      <c r="BP49" s="100" t="n">
        <f aca="false">BQ49-BQ$3</f>
        <v>304</v>
      </c>
      <c r="BQ49" s="98" t="n">
        <f aca="false">BJ49</f>
        <v>44408</v>
      </c>
      <c r="BR49" s="97" t="n">
        <f aca="false">S133</f>
        <v>2.9314683298437</v>
      </c>
      <c r="BS49" s="53" t="n">
        <f aca="false">(BN50-BN49)/(BQ50-BQ49)</f>
        <v>0.597367710535977</v>
      </c>
      <c r="BT49" s="81"/>
      <c r="BU49" s="98" t="n">
        <f aca="false">BQ49</f>
        <v>44408</v>
      </c>
      <c r="BV49" s="53" t="n">
        <f aca="false">BS49</f>
        <v>0.597367710535977</v>
      </c>
      <c r="BW49" s="81"/>
      <c r="BX49" s="103" t="n">
        <v>44165</v>
      </c>
      <c r="BY49" s="54" t="n">
        <f aca="true">FORECAST(BX49,OFFSET(BV$3,MATCH(BX49,BU$3:BU$153,1)-1,0,2),OFFSET(BU$3,MATCH(BX49,BU$3:BU$153,1)-1,0,2))</f>
        <v>0.125731680027195</v>
      </c>
      <c r="BZ49" s="54" t="n">
        <f aca="false">BY49+BZ48</f>
        <v>4.12679744376244</v>
      </c>
      <c r="CA49" s="55" t="n">
        <f aca="false">BZ49*100/BZ$367</f>
        <v>4.08025247316584</v>
      </c>
      <c r="CB49" s="82"/>
      <c r="CC49" s="83"/>
      <c r="CQ49" s="110" t="n">
        <v>44165</v>
      </c>
      <c r="CR49" s="58" t="n">
        <f aca="true">FORECAST(CQ49,OFFSET(CO$3,MATCH(CQ49,CN$3:CN$153,1)-1,0,2),OFFSET(CN$3,MATCH(CQ49,CN$3:CN$153,1)-1,0,2))</f>
        <v>0.123900093687032</v>
      </c>
      <c r="CS49" s="58" t="n">
        <f aca="false">CR49+CS48</f>
        <v>5.22032916211492</v>
      </c>
      <c r="CT49" s="60" t="n">
        <f aca="false">CS49*100/CS$367</f>
        <v>5.24408194884673</v>
      </c>
      <c r="CU49" s="82"/>
      <c r="CV49" s="83"/>
      <c r="DJ49" s="110" t="n">
        <v>44165</v>
      </c>
      <c r="DK49" s="58" t="n">
        <f aca="true">FORECAST(DJ49,OFFSET(DH$3,MATCH(DJ49,DG$3:DG$153,1)-1,0,2),OFFSET(DG$3,MATCH(DJ49,DG$3:DG$153,1)-1,0,2))</f>
        <v>0.127155860539949</v>
      </c>
      <c r="DL49" s="58" t="n">
        <f aca="false">DK49+DL48</f>
        <v>5.35240886228439</v>
      </c>
      <c r="DM49" s="60" t="n">
        <f aca="false">DL49*100/DL$367</f>
        <v>3.87972898118594</v>
      </c>
      <c r="DO49" s="83"/>
      <c r="EC49" s="110" t="n">
        <v>44165</v>
      </c>
      <c r="ED49" s="58" t="n">
        <f aca="true">FORECAST(EC49,OFFSET(EA$3,MATCH(EC49,DZ$3:DZ$153,1)-1,0,2),OFFSET(DZ$3,MATCH(EC49,DZ$3:DZ$153,1)-1,0,2))</f>
        <v>0.166810287865058</v>
      </c>
      <c r="EE49" s="58" t="n">
        <f aca="false">ED49+EE48</f>
        <v>6.76073364997264</v>
      </c>
      <c r="EF49" s="60" t="n">
        <f aca="false">EE49*100/EE$367</f>
        <v>6.13824824429873</v>
      </c>
      <c r="EH49" s="86"/>
      <c r="EV49" s="115" t="n">
        <v>44165</v>
      </c>
      <c r="EW49" s="63" t="n">
        <f aca="true">FORECAST(EV49,OFFSET(ET$3,MATCH(EV49,ES$3:ES$153,1)-1,0,2),OFFSET(ES$3,MATCH(EV49,ES$3:ES$153,1)-1,0,2))</f>
        <v>0.0902371542699649</v>
      </c>
      <c r="EX49" s="63" t="n">
        <f aca="false">EW49+EX48</f>
        <v>5.37086706071148</v>
      </c>
      <c r="EY49" s="67" t="n">
        <f aca="false">EX49*100/EX$367</f>
        <v>4.78171676815136</v>
      </c>
      <c r="FA49" s="86"/>
      <c r="FO49" s="115" t="n">
        <v>44165</v>
      </c>
      <c r="FP49" s="63" t="n">
        <f aca="true">FORECAST(FO49,OFFSET(FM$3,MATCH(FO49,FL$3:FL$153,1)-1,0,2),OFFSET(FL$3,MATCH(FO49,FL$3:FL$153,1)-1,0,2))</f>
        <v>0.0939283656415413</v>
      </c>
      <c r="FQ49" s="63" t="n">
        <f aca="false">FP49+FQ48</f>
        <v>4.17357871961655</v>
      </c>
      <c r="FR49" s="67" t="n">
        <f aca="false">FQ49*100/FQ$367</f>
        <v>4.14037044966542</v>
      </c>
      <c r="FT49" s="88"/>
      <c r="GH49" s="119" t="n">
        <v>44165</v>
      </c>
      <c r="GI49" s="69" t="n">
        <f aca="true">FORECAST(GH49,OFFSET(GF$3,MATCH(GH49,GE$3:GE$153,1)-1,0,2),OFFSET(GE$3,MATCH(GH49,GE$3:GE$153,1)-1,0,2))</f>
        <v>0.0951456590447975</v>
      </c>
      <c r="GJ49" s="69" t="n">
        <f aca="false">GI49+GJ48</f>
        <v>3.98288146567627</v>
      </c>
      <c r="GK49" s="73" t="n">
        <f aca="false">GJ49*100/GJ$367</f>
        <v>3.09983154606816</v>
      </c>
      <c r="GM49" s="88"/>
      <c r="HA49" s="119" t="n">
        <v>44165</v>
      </c>
      <c r="HB49" s="69" t="n">
        <f aca="true">FORECAST(HA49,OFFSET(GY$3,MATCH(HA49,GX$3:GX$153,1)-1,0,2),OFFSET(GX$3,MATCH(HA49,GX$3:GX$153,1)-1,0,2))</f>
        <v>0.09136788722907</v>
      </c>
      <c r="HC49" s="69" t="n">
        <f aca="false">HB49+HC48</f>
        <v>5.71048440893231</v>
      </c>
      <c r="HD49" s="73" t="n">
        <f aca="false">HC49*100/HC$367</f>
        <v>4.50955662790029</v>
      </c>
      <c r="HF49" s="88"/>
      <c r="HT49" s="119" t="n">
        <v>44165</v>
      </c>
      <c r="HU49" s="69" t="n">
        <f aca="true">FORECAST(HT49,OFFSET(HR$3,MATCH(HT49,HQ$3:HQ$153,1)-1,0,2),OFFSET(HQ$3,MATCH(HT49,HQ$3:HQ$153,1)-1,0,2))</f>
        <v>0.140109207111499</v>
      </c>
      <c r="HV49" s="69" t="n">
        <f aca="false">HU49+HV48</f>
        <v>6.49816594561908</v>
      </c>
      <c r="HW49" s="73" t="n">
        <f aca="false">HV49*100/HV$367</f>
        <v>6.56697040740368</v>
      </c>
    </row>
    <row r="50" customFormat="false" ht="15" hidden="false" customHeight="false" outlineLevel="0" collapsed="false">
      <c r="E50" s="42" t="n">
        <v>44075</v>
      </c>
      <c r="F50" s="46" t="n">
        <f aca="true">FORECAST($E50,OFFSET(C$3,MATCH($E50,$A$3:$A$33,1)-1,0,2),OFFSET($A$3,MATCH($E50,$A$3:$A$33,1)-1,0,2))</f>
        <v>3.13841614315445</v>
      </c>
      <c r="H50" s="95" t="n">
        <v>44166</v>
      </c>
      <c r="M50" s="96" t="n">
        <v>32932.9672390132</v>
      </c>
      <c r="N50" s="81" t="n">
        <v>122</v>
      </c>
      <c r="O50" s="97" t="n">
        <v>2.59512309434669</v>
      </c>
      <c r="Q50" s="98" t="n">
        <v>44342</v>
      </c>
      <c r="R50" s="98"/>
      <c r="S50" s="97" t="n">
        <v>3.35117574993928</v>
      </c>
      <c r="T50" s="81"/>
      <c r="U50" s="81"/>
      <c r="V50" s="129"/>
      <c r="W50" s="81"/>
      <c r="X50" s="81"/>
      <c r="Y50" s="130"/>
      <c r="Z50" s="81"/>
      <c r="AA50" s="81"/>
      <c r="AB50" s="130"/>
      <c r="AC50" s="81"/>
      <c r="AD50" s="81"/>
      <c r="AE50" s="131"/>
      <c r="AF50" s="81"/>
      <c r="AG50" s="129"/>
      <c r="AH50" s="131"/>
      <c r="AI50" s="81"/>
      <c r="AJ50" s="103" t="n">
        <v>44166</v>
      </c>
      <c r="AK50" s="54" t="n">
        <f aca="true">FORECAST($AJ50,OFFSET(AH$3,MATCH($AJ50,$AG$3:$AG$153,1)-1,0,2),OFFSET($AG$3,MATCH($AJ50,$AG$3:$AG$153,1)-1,0,2))</f>
        <v>0.0605297230533942</v>
      </c>
      <c r="AL50" s="54" t="n">
        <f aca="false">AK50+AL49</f>
        <v>2.35869212325427</v>
      </c>
      <c r="AM50" s="55" t="n">
        <f aca="false">AL50*100/AL$367</f>
        <v>2.19534426161903</v>
      </c>
      <c r="AN50" s="82"/>
      <c r="AO50" s="81"/>
      <c r="AP50" s="98" t="n">
        <f aca="false">Q89</f>
        <v>44501</v>
      </c>
      <c r="AQ50" s="96" t="n">
        <v>36998.1573188673</v>
      </c>
      <c r="AR50" s="100" t="n">
        <f aca="false">AQ50-AQ49</f>
        <v>64.6262949270968</v>
      </c>
      <c r="AS50" s="100" t="n">
        <f aca="false">(AR50/2)+(AR49/2)+AS49</f>
        <v>4927.73988428205</v>
      </c>
      <c r="AT50" s="102" t="n">
        <f aca="false">AS50*100/$AS$48</f>
        <v>104.015403644545</v>
      </c>
      <c r="AU50" s="102" t="n">
        <f aca="false">AV50*100/$AV$48</f>
        <v>108.648648648649</v>
      </c>
      <c r="AV50" s="100" t="n">
        <f aca="false">AW50-AW$3</f>
        <v>402</v>
      </c>
      <c r="AW50" s="98" t="n">
        <f aca="false">AP50</f>
        <v>44501</v>
      </c>
      <c r="AX50" s="97" t="n">
        <v>3.16869671106165</v>
      </c>
      <c r="AY50" s="53" t="n">
        <f aca="false">(AT51-AT50)/(AW51-AW50)</f>
        <v>0.0454713540808385</v>
      </c>
      <c r="AZ50" s="81"/>
      <c r="BA50" s="98" t="n">
        <f aca="false">AW50</f>
        <v>44501</v>
      </c>
      <c r="BB50" s="53" t="n">
        <f aca="false">AY50</f>
        <v>0.0454713540808385</v>
      </c>
      <c r="BC50" s="81"/>
      <c r="BD50" s="103" t="n">
        <v>44166</v>
      </c>
      <c r="BE50" s="54" t="n">
        <f aca="true">FORECAST(BD50,OFFSET(BB$3,MATCH(BD50,BA$3:BA$153,1)-1,0,2),OFFSET(BA$3,MATCH(BD50,BA$3:BA$153,1)-1,0,2))</f>
        <v>0.0304579425458451</v>
      </c>
      <c r="BF50" s="54" t="n">
        <f aca="false">BE50+BF49</f>
        <v>1.38502112957463</v>
      </c>
      <c r="BG50" s="55" t="n">
        <f aca="false">BF50*100/BF$367</f>
        <v>1.2566312798162</v>
      </c>
      <c r="BH50" s="82"/>
      <c r="BI50" s="81"/>
      <c r="BJ50" s="98" t="n">
        <f aca="false">R134</f>
        <v>44411</v>
      </c>
      <c r="BK50" s="96" t="n">
        <f aca="false">M134</f>
        <v>39906.3405905863</v>
      </c>
      <c r="BL50" s="100" t="n">
        <f aca="false">BK50-BK49</f>
        <v>64.6262949269949</v>
      </c>
      <c r="BM50" s="100" t="n">
        <f aca="false">(BL50/2)+(BL49/2)+BM49</f>
        <v>3098.4134106929</v>
      </c>
      <c r="BN50" s="102" t="n">
        <f aca="false">BM50*100/$BM$58</f>
        <v>85.9197696941571</v>
      </c>
      <c r="BO50" s="102" t="n">
        <f aca="false">BP50*100/$BP$58</f>
        <v>82.972972972973</v>
      </c>
      <c r="BP50" s="100" t="n">
        <f aca="false">BQ50-BQ$3</f>
        <v>307</v>
      </c>
      <c r="BQ50" s="98" t="n">
        <f aca="false">BJ50</f>
        <v>44411</v>
      </c>
      <c r="BR50" s="97" t="n">
        <f aca="false">S134</f>
        <v>2.98944853145812</v>
      </c>
      <c r="BS50" s="53" t="n">
        <f aca="false">(BN51-BN50)/(BQ51-BQ50)</f>
        <v>0.597367710535977</v>
      </c>
      <c r="BT50" s="81"/>
      <c r="BU50" s="98" t="n">
        <f aca="false">BQ50</f>
        <v>44411</v>
      </c>
      <c r="BV50" s="53" t="n">
        <f aca="false">BS50</f>
        <v>0.597367710535977</v>
      </c>
      <c r="BW50" s="81"/>
      <c r="BX50" s="103" t="n">
        <v>44166</v>
      </c>
      <c r="BY50" s="54" t="n">
        <f aca="true">FORECAST(BX50,OFFSET(BV$3,MATCH(BX50,BU$3:BU$153,1)-1,0,2),OFFSET(BU$3,MATCH(BX50,BU$3:BU$153,1)-1,0,2))</f>
        <v>0.128007366543524</v>
      </c>
      <c r="BZ50" s="54" t="n">
        <f aca="false">BY50+BZ49</f>
        <v>4.25480481030596</v>
      </c>
      <c r="CA50" s="55" t="n">
        <f aca="false">BZ50*100/BZ$367</f>
        <v>4.20681608115492</v>
      </c>
      <c r="CB50" s="82"/>
      <c r="CC50" s="83"/>
      <c r="CQ50" s="110" t="n">
        <v>44166</v>
      </c>
      <c r="CR50" s="58" t="n">
        <f aca="true">FORECAST(CQ50,OFFSET(CO$3,MATCH(CQ50,CN$3:CN$153,1)-1,0,2),OFFSET(CN$3,MATCH(CQ50,CN$3:CN$153,1)-1,0,2))</f>
        <v>0.124457887619664</v>
      </c>
      <c r="CS50" s="58" t="n">
        <f aca="false">CR50+CS49</f>
        <v>5.34478704973458</v>
      </c>
      <c r="CT50" s="60" t="n">
        <f aca="false">CS50*100/CS$367</f>
        <v>5.36910612674616</v>
      </c>
      <c r="CU50" s="82"/>
      <c r="CV50" s="83"/>
      <c r="DJ50" s="110" t="n">
        <v>44166</v>
      </c>
      <c r="DK50" s="58" t="n">
        <f aca="true">FORECAST(DJ50,OFFSET(DH$3,MATCH(DJ50,DG$3:DG$153,1)-1,0,2),OFFSET(DG$3,MATCH(DJ50,DG$3:DG$153,1)-1,0,2))</f>
        <v>0.12773302666677</v>
      </c>
      <c r="DL50" s="58" t="n">
        <f aca="false">DK50+DL49</f>
        <v>5.48014188895116</v>
      </c>
      <c r="DM50" s="60" t="n">
        <f aca="false">DL50*100/DL$367</f>
        <v>3.97231711078599</v>
      </c>
      <c r="DO50" s="83"/>
      <c r="EC50" s="110" t="n">
        <v>44166</v>
      </c>
      <c r="ED50" s="58" t="n">
        <f aca="true">FORECAST(EC50,OFFSET(EA$3,MATCH(EC50,DZ$3:DZ$153,1)-1,0,2),OFFSET(DZ$3,MATCH(EC50,DZ$3:DZ$153,1)-1,0,2))</f>
        <v>0.167808761389281</v>
      </c>
      <c r="EE50" s="58" t="n">
        <f aca="false">ED50+EE49</f>
        <v>6.92854241136192</v>
      </c>
      <c r="EF50" s="60" t="n">
        <f aca="false">EE50*100/EE$367</f>
        <v>6.29060624097559</v>
      </c>
      <c r="EH50" s="86"/>
      <c r="EV50" s="115" t="n">
        <v>44166</v>
      </c>
      <c r="EW50" s="63" t="n">
        <f aca="true">FORECAST(EV50,OFFSET(ET$3,MATCH(EV50,ES$3:ES$153,1)-1,0,2),OFFSET(ES$3,MATCH(EV50,ES$3:ES$153,1)-1,0,2))</f>
        <v>0.0904832175968553</v>
      </c>
      <c r="EX50" s="63" t="n">
        <f aca="false">EW50+EX49</f>
        <v>5.46135027830833</v>
      </c>
      <c r="EY50" s="67" t="n">
        <f aca="false">EX50*100/EX$367</f>
        <v>4.86227454661216</v>
      </c>
      <c r="FA50" s="86"/>
      <c r="FO50" s="115" t="n">
        <v>44166</v>
      </c>
      <c r="FP50" s="63" t="n">
        <f aca="true">FORECAST(FO50,OFFSET(FM$3,MATCH(FO50,FL$3:FL$153,1)-1,0,2),OFFSET(FL$3,MATCH(FO50,FL$3:FL$153,1)-1,0,2))</f>
        <v>0.0941513577465699</v>
      </c>
      <c r="FQ50" s="63" t="n">
        <f aca="false">FP50+FQ49</f>
        <v>4.26773007736312</v>
      </c>
      <c r="FR50" s="67" t="n">
        <f aca="false">FQ50*100/FQ$367</f>
        <v>4.2337726652694</v>
      </c>
      <c r="FT50" s="88"/>
      <c r="GH50" s="119" t="n">
        <v>44166</v>
      </c>
      <c r="GI50" s="69" t="n">
        <f aca="true">FORECAST(GH50,OFFSET(GF$3,MATCH(GH50,GE$3:GE$153,1)-1,0,2),OFFSET(GE$3,MATCH(GH50,GE$3:GE$153,1)-1,0,2))</f>
        <v>0.0955979851404767</v>
      </c>
      <c r="GJ50" s="69" t="n">
        <f aca="false">GI50+GJ49</f>
        <v>4.07847945081675</v>
      </c>
      <c r="GK50" s="73" t="n">
        <f aca="false">GJ50*100/GJ$367</f>
        <v>3.17423437543499</v>
      </c>
      <c r="GM50" s="88"/>
      <c r="HA50" s="119" t="n">
        <v>44166</v>
      </c>
      <c r="HB50" s="69" t="n">
        <f aca="true">FORECAST(HA50,OFFSET(GY$3,MATCH(HA50,GX$3:GX$153,1)-1,0,2),OFFSET(GX$3,MATCH(HA50,GX$3:GX$153,1)-1,0,2))</f>
        <v>0.091867976895914</v>
      </c>
      <c r="HC50" s="69" t="n">
        <f aca="false">HB50+HC49</f>
        <v>5.80235238582822</v>
      </c>
      <c r="HD50" s="73" t="n">
        <f aca="false">HC50*100/HC$367</f>
        <v>4.58210456156678</v>
      </c>
      <c r="HF50" s="88"/>
      <c r="HT50" s="119" t="n">
        <v>44166</v>
      </c>
      <c r="HU50" s="69" t="n">
        <f aca="true">FORECAST(HT50,OFFSET(HR$3,MATCH(HT50,HQ$3:HQ$153,1)-1,0,2),OFFSET(HQ$3,MATCH(HT50,HQ$3:HQ$153,1)-1,0,2))</f>
        <v>0.140189657424747</v>
      </c>
      <c r="HV50" s="69" t="n">
        <f aca="false">HU50+HV49</f>
        <v>6.63835560304383</v>
      </c>
      <c r="HW50" s="73" t="n">
        <f aca="false">HV50*100/HV$367</f>
        <v>6.70864443349608</v>
      </c>
    </row>
    <row r="51" customFormat="false" ht="15" hidden="false" customHeight="false" outlineLevel="0" collapsed="false">
      <c r="E51" s="42" t="n">
        <v>44076</v>
      </c>
      <c r="F51" s="46" t="n">
        <f aca="true">FORECAST($E51,OFFSET(C$3,MATCH($E51,$A$3:$A$33,1)-1,0,2),OFFSET($A$3,MATCH($E51,$A$3:$A$33,1)-1,0,2))</f>
        <v>3.14798952430504</v>
      </c>
      <c r="H51" s="95" t="n">
        <v>44167</v>
      </c>
      <c r="M51" s="96" t="n">
        <v>33038.2452333534</v>
      </c>
      <c r="N51" s="81" t="n">
        <v>123</v>
      </c>
      <c r="O51" s="97" t="n">
        <v>2.62707951340514</v>
      </c>
      <c r="Q51" s="98" t="n">
        <v>44350</v>
      </c>
      <c r="R51" s="98"/>
      <c r="S51" s="97" t="n">
        <v>3.21929076424201</v>
      </c>
      <c r="T51" s="81"/>
      <c r="U51" s="81"/>
      <c r="V51" s="129"/>
      <c r="W51" s="81"/>
      <c r="X51" s="81"/>
      <c r="Y51" s="130"/>
      <c r="Z51" s="81"/>
      <c r="AA51" s="81"/>
      <c r="AB51" s="130"/>
      <c r="AC51" s="81"/>
      <c r="AD51" s="81"/>
      <c r="AE51" s="131"/>
      <c r="AF51" s="81"/>
      <c r="AG51" s="129"/>
      <c r="AH51" s="131"/>
      <c r="AI51" s="81"/>
      <c r="AJ51" s="103" t="n">
        <v>44167</v>
      </c>
      <c r="AK51" s="54" t="n">
        <f aca="true">FORECAST($AJ51,OFFSET(AH$3,MATCH($AJ51,$AG$3:$AG$153,1)-1,0,2),OFFSET($AG$3,MATCH($AJ51,$AG$3:$AG$153,1)-1,0,2))</f>
        <v>0.0610144168329231</v>
      </c>
      <c r="AL51" s="54" t="n">
        <f aca="false">AK51+AL50</f>
        <v>2.41970654008719</v>
      </c>
      <c r="AM51" s="55" t="n">
        <f aca="false">AL51*100/AL$367</f>
        <v>2.25213321196554</v>
      </c>
      <c r="AN51" s="82"/>
      <c r="AO51" s="81"/>
      <c r="AP51" s="98" t="n">
        <f aca="false">Q90</f>
        <v>44531</v>
      </c>
      <c r="AQ51" s="96" t="n">
        <v>37062.7836137944</v>
      </c>
      <c r="AR51" s="100" t="n">
        <f aca="false">AQ51-AQ50</f>
        <v>64.626294927104</v>
      </c>
      <c r="AS51" s="100" t="n">
        <f aca="false">(AR51/2)+(AR50/2)+AS50</f>
        <v>4992.36617920915</v>
      </c>
      <c r="AT51" s="102" t="n">
        <f aca="false">AS51*100/$AS$48</f>
        <v>105.379544266971</v>
      </c>
      <c r="AU51" s="102" t="n">
        <f aca="false">AV51*100/$AV$48</f>
        <v>116.756756756757</v>
      </c>
      <c r="AV51" s="100" t="n">
        <f aca="false">AW51-AW$3</f>
        <v>432</v>
      </c>
      <c r="AW51" s="98" t="n">
        <f aca="false">AP51</f>
        <v>44531</v>
      </c>
      <c r="AX51" s="97" t="n">
        <v>3.33657178558655</v>
      </c>
      <c r="AZ51" s="81"/>
      <c r="BA51" s="129"/>
      <c r="BB51" s="131"/>
      <c r="BC51" s="81"/>
      <c r="BD51" s="103" t="n">
        <v>44167</v>
      </c>
      <c r="BE51" s="54" t="n">
        <f aca="true">FORECAST(BD51,OFFSET(BB$3,MATCH(BD51,BA$3:BA$153,1)-1,0,2),OFFSET(BA$3,MATCH(BD51,BA$3:BA$153,1)-1,0,2))</f>
        <v>0.0310617343584279</v>
      </c>
      <c r="BF51" s="54" t="n">
        <f aca="false">BE51+BF50</f>
        <v>1.41608286393306</v>
      </c>
      <c r="BG51" s="55" t="n">
        <f aca="false">BF51*100/BF$367</f>
        <v>1.28481362748343</v>
      </c>
      <c r="BH51" s="82"/>
      <c r="BI51" s="81"/>
      <c r="BJ51" s="98" t="n">
        <f aca="false">R135</f>
        <v>44414</v>
      </c>
      <c r="BK51" s="96" t="n">
        <f aca="false">M135</f>
        <v>39970.9668855134</v>
      </c>
      <c r="BL51" s="100" t="n">
        <f aca="false">BK51-BK50</f>
        <v>64.626294927104</v>
      </c>
      <c r="BM51" s="100" t="n">
        <f aca="false">(BL51/2)+(BL50/2)+BM50</f>
        <v>3163.03970561995</v>
      </c>
      <c r="BN51" s="102" t="n">
        <f aca="false">BM51*100/$BM$58</f>
        <v>87.711872825765</v>
      </c>
      <c r="BO51" s="102" t="n">
        <f aca="false">BP51*100/$BP$58</f>
        <v>83.7837837837838</v>
      </c>
      <c r="BP51" s="100" t="n">
        <f aca="false">BQ51-BQ$3</f>
        <v>310</v>
      </c>
      <c r="BQ51" s="98" t="n">
        <f aca="false">BJ51</f>
        <v>44414</v>
      </c>
      <c r="BR51" s="97" t="n">
        <f aca="false">S135</f>
        <v>3.00029400428078</v>
      </c>
      <c r="BS51" s="53" t="n">
        <f aca="false">(BN52-BN51)/(BQ52-BQ51)</f>
        <v>0.597367710536451</v>
      </c>
      <c r="BT51" s="81"/>
      <c r="BU51" s="98" t="n">
        <f aca="false">BQ51</f>
        <v>44414</v>
      </c>
      <c r="BV51" s="53" t="n">
        <f aca="false">BS51</f>
        <v>0.597367710536451</v>
      </c>
      <c r="BW51" s="81"/>
      <c r="BX51" s="103" t="n">
        <v>44167</v>
      </c>
      <c r="BY51" s="54" t="n">
        <f aca="true">FORECAST(BX51,OFFSET(BV$3,MATCH(BX51,BU$3:BU$153,1)-1,0,2),OFFSET(BU$3,MATCH(BX51,BU$3:BU$153,1)-1,0,2))</f>
        <v>0.127397807655221</v>
      </c>
      <c r="BZ51" s="54" t="n">
        <f aca="false">BY51+BZ50</f>
        <v>4.38220261796118</v>
      </c>
      <c r="CA51" s="55" t="n">
        <f aca="false">BZ51*100/BZ$367</f>
        <v>4.33277700529642</v>
      </c>
      <c r="CB51" s="82"/>
      <c r="CC51" s="83"/>
      <c r="CQ51" s="110" t="n">
        <v>44167</v>
      </c>
      <c r="CR51" s="58" t="n">
        <f aca="true">FORECAST(CQ51,OFFSET(CO$3,MATCH(CQ51,CN$3:CN$153,1)-1,0,2),OFFSET(CN$3,MATCH(CQ51,CN$3:CN$153,1)-1,0,2))</f>
        <v>0.125015681552296</v>
      </c>
      <c r="CS51" s="58" t="n">
        <f aca="false">CR51+CS50</f>
        <v>5.46980273128688</v>
      </c>
      <c r="CT51" s="60" t="n">
        <f aca="false">CS51*100/CS$367</f>
        <v>5.49469063657151</v>
      </c>
      <c r="CU51" s="82"/>
      <c r="CV51" s="83"/>
      <c r="DJ51" s="110" t="n">
        <v>44167</v>
      </c>
      <c r="DK51" s="58" t="n">
        <f aca="true">FORECAST(DJ51,OFFSET(DH$3,MATCH(DJ51,DG$3:DG$153,1)-1,0,2),OFFSET(DG$3,MATCH(DJ51,DG$3:DG$153,1)-1,0,2))</f>
        <v>0.128310192793591</v>
      </c>
      <c r="DL51" s="58" t="n">
        <f aca="false">DK51+DL50</f>
        <v>5.60845208174475</v>
      </c>
      <c r="DM51" s="60" t="n">
        <f aca="false">DL51*100/DL$367</f>
        <v>4.06532360307223</v>
      </c>
      <c r="DO51" s="83"/>
      <c r="EC51" s="110" t="n">
        <v>44167</v>
      </c>
      <c r="ED51" s="58" t="n">
        <f aca="true">FORECAST(EC51,OFFSET(EA$3,MATCH(EC51,DZ$3:DZ$153,1)-1,0,2),OFFSET(DZ$3,MATCH(EC51,DZ$3:DZ$153,1)-1,0,2))</f>
        <v>0.168807234913504</v>
      </c>
      <c r="EE51" s="58" t="n">
        <f aca="false">ED51+EE50</f>
        <v>7.09734964627543</v>
      </c>
      <c r="EF51" s="60" t="n">
        <f aca="false">EE51*100/EE$367</f>
        <v>6.44387077807756</v>
      </c>
      <c r="EH51" s="86"/>
      <c r="EV51" s="115" t="n">
        <v>44167</v>
      </c>
      <c r="EW51" s="63" t="n">
        <f aca="true">FORECAST(EV51,OFFSET(ET$3,MATCH(EV51,ES$3:ES$153,1)-1,0,2),OFFSET(ES$3,MATCH(EV51,ES$3:ES$153,1)-1,0,2))</f>
        <v>0.0907292809237456</v>
      </c>
      <c r="EX51" s="63" t="n">
        <f aca="false">EW51+EX50</f>
        <v>5.55207955923208</v>
      </c>
      <c r="EY51" s="67" t="n">
        <f aca="false">EX51*100/EX$367</f>
        <v>4.94305139680251</v>
      </c>
      <c r="FA51" s="86"/>
      <c r="FO51" s="115" t="n">
        <v>44167</v>
      </c>
      <c r="FP51" s="63" t="n">
        <f aca="true">FORECAST(FO51,OFFSET(FM$3,MATCH(FO51,FL$3:FL$153,1)-1,0,2),OFFSET(FL$3,MATCH(FO51,FL$3:FL$153,1)-1,0,2))</f>
        <v>0.0943743498515984</v>
      </c>
      <c r="FQ51" s="63" t="n">
        <f aca="false">FP51+FQ50</f>
        <v>4.36210442721472</v>
      </c>
      <c r="FR51" s="67" t="n">
        <f aca="false">FQ51*100/FQ$367</f>
        <v>4.32739609867809</v>
      </c>
      <c r="FT51" s="88"/>
      <c r="GH51" s="119" t="n">
        <v>44167</v>
      </c>
      <c r="GI51" s="69" t="n">
        <f aca="true">FORECAST(GH51,OFFSET(GF$3,MATCH(GH51,GE$3:GE$153,1)-1,0,2),OFFSET(GE$3,MATCH(GH51,GE$3:GE$153,1)-1,0,2))</f>
        <v>0.0960503112361558</v>
      </c>
      <c r="GJ51" s="69" t="n">
        <f aca="false">GI51+GJ50</f>
        <v>4.1745297620529</v>
      </c>
      <c r="GK51" s="73" t="n">
        <f aca="false">GJ51*100/GJ$367</f>
        <v>3.24898924508034</v>
      </c>
      <c r="GM51" s="88"/>
      <c r="HA51" s="119" t="n">
        <v>44167</v>
      </c>
      <c r="HB51" s="69" t="n">
        <f aca="true">FORECAST(HA51,OFFSET(GY$3,MATCH(HA51,GX$3:GX$153,1)-1,0,2),OFFSET(GX$3,MATCH(HA51,GX$3:GX$153,1)-1,0,2))</f>
        <v>0.092368066562758</v>
      </c>
      <c r="HC51" s="69" t="n">
        <f aca="false">HB51+HC50</f>
        <v>5.89472045239098</v>
      </c>
      <c r="HD51" s="73" t="n">
        <f aca="false">HC51*100/HC$367</f>
        <v>4.65504741491261</v>
      </c>
      <c r="HF51" s="88"/>
      <c r="HT51" s="119" t="n">
        <v>44167</v>
      </c>
      <c r="HU51" s="69" t="n">
        <f aca="true">FORECAST(HT51,OFFSET(HR$3,MATCH(HT51,HQ$3:HQ$153,1)-1,0,2),OFFSET(HQ$3,MATCH(HT51,HQ$3:HQ$153,1)-1,0,2))</f>
        <v>0.140270107737996</v>
      </c>
      <c r="HV51" s="69" t="n">
        <f aca="false">HU51+HV50</f>
        <v>6.77862571078182</v>
      </c>
      <c r="HW51" s="73" t="n">
        <f aca="false">HV51*100/HV$367</f>
        <v>6.85039976173293</v>
      </c>
    </row>
    <row r="52" customFormat="false" ht="15" hidden="false" customHeight="false" outlineLevel="0" collapsed="false">
      <c r="E52" s="42" t="n">
        <v>44077</v>
      </c>
      <c r="F52" s="46" t="n">
        <f aca="true">FORECAST($E52,OFFSET(C$3,MATCH($E52,$A$3:$A$33,1)-1,0,2),OFFSET($A$3,MATCH($E52,$A$3:$A$33,1)-1,0,2))</f>
        <v>3.15756290545563</v>
      </c>
      <c r="H52" s="95" t="n">
        <v>44168</v>
      </c>
      <c r="M52" s="96" t="n">
        <v>33143.5232276936</v>
      </c>
      <c r="N52" s="81" t="n">
        <v>124</v>
      </c>
      <c r="O52" s="97" t="n">
        <v>2.65190233209134</v>
      </c>
      <c r="Q52" s="98" t="n">
        <v>44353</v>
      </c>
      <c r="R52" s="98"/>
      <c r="S52" s="97" t="n">
        <v>3.15257295722351</v>
      </c>
      <c r="T52" s="81"/>
      <c r="U52" s="81"/>
      <c r="V52" s="129"/>
      <c r="W52" s="81"/>
      <c r="X52" s="81"/>
      <c r="Y52" s="130"/>
      <c r="Z52" s="81"/>
      <c r="AA52" s="81"/>
      <c r="AB52" s="130"/>
      <c r="AC52" s="81"/>
      <c r="AD52" s="81"/>
      <c r="AE52" s="131"/>
      <c r="AF52" s="81"/>
      <c r="AG52" s="129"/>
      <c r="AH52" s="131"/>
      <c r="AI52" s="81"/>
      <c r="AJ52" s="103" t="n">
        <v>44168</v>
      </c>
      <c r="AK52" s="54" t="n">
        <f aca="true">FORECAST($AJ52,OFFSET(AH$3,MATCH($AJ52,$AG$3:$AG$153,1)-1,0,2),OFFSET($AG$3,MATCH($AJ52,$AG$3:$AG$153,1)-1,0,2))</f>
        <v>0.0614991106124521</v>
      </c>
      <c r="AL52" s="54" t="n">
        <f aca="false">AK52+AL51</f>
        <v>2.48120565069965</v>
      </c>
      <c r="AM52" s="55" t="n">
        <f aca="false">AL52*100/AL$367</f>
        <v>2.30937328931461</v>
      </c>
      <c r="AN52" s="82"/>
      <c r="AO52" s="81"/>
      <c r="AP52" s="129"/>
      <c r="AQ52" s="81"/>
      <c r="AR52" s="81"/>
      <c r="AS52" s="130"/>
      <c r="AT52" s="81"/>
      <c r="AU52" s="81"/>
      <c r="AV52" s="130"/>
      <c r="AW52" s="81"/>
      <c r="AX52" s="81"/>
      <c r="AY52" s="131"/>
      <c r="AZ52" s="81"/>
      <c r="BA52" s="129"/>
      <c r="BB52" s="131"/>
      <c r="BC52" s="81"/>
      <c r="BD52" s="103" t="n">
        <v>44168</v>
      </c>
      <c r="BE52" s="54" t="n">
        <f aca="true">FORECAST(BD52,OFFSET(BB$3,MATCH(BD52,BA$3:BA$153,1)-1,0,2),OFFSET(BA$3,MATCH(BD52,BA$3:BA$153,1)-1,0,2))</f>
        <v>0.0316655261710107</v>
      </c>
      <c r="BF52" s="54" t="n">
        <f aca="false">BE52+BF51</f>
        <v>1.44774839010407</v>
      </c>
      <c r="BG52" s="55" t="n">
        <f aca="false">BF52*100/BF$367</f>
        <v>1.31354379616364</v>
      </c>
      <c r="BH52" s="82"/>
      <c r="BI52" s="81"/>
      <c r="BJ52" s="98" t="n">
        <f aca="false">R136</f>
        <v>44417</v>
      </c>
      <c r="BK52" s="96" t="n">
        <f aca="false">M136</f>
        <v>40035.5931804405</v>
      </c>
      <c r="BL52" s="100" t="n">
        <f aca="false">BK52-BK51</f>
        <v>64.6262949270968</v>
      </c>
      <c r="BM52" s="100" t="n">
        <f aca="false">(BL52/2)+(BL51/2)+BM51</f>
        <v>3227.66600054705</v>
      </c>
      <c r="BN52" s="102" t="n">
        <f aca="false">BM52*100/$BM$58</f>
        <v>89.5039759573743</v>
      </c>
      <c r="BO52" s="102" t="n">
        <f aca="false">BP52*100/$BP$58</f>
        <v>84.5945945945946</v>
      </c>
      <c r="BP52" s="100" t="n">
        <f aca="false">BQ52-BQ$3</f>
        <v>313</v>
      </c>
      <c r="BQ52" s="98" t="n">
        <f aca="false">BJ52</f>
        <v>44417</v>
      </c>
      <c r="BR52" s="97" t="n">
        <f aca="false">S136</f>
        <v>2.92153795043947</v>
      </c>
      <c r="BS52" s="53" t="n">
        <f aca="false">(BN53-BN52)/(BQ53-BQ52)</f>
        <v>0.597367710536441</v>
      </c>
      <c r="BT52" s="81"/>
      <c r="BU52" s="98" t="n">
        <f aca="false">BQ52</f>
        <v>44417</v>
      </c>
      <c r="BV52" s="53" t="n">
        <f aca="false">BS52</f>
        <v>0.597367710536441</v>
      </c>
      <c r="BW52" s="81"/>
      <c r="BX52" s="103" t="n">
        <v>44168</v>
      </c>
      <c r="BY52" s="54" t="n">
        <f aca="true">FORECAST(BX52,OFFSET(BV$3,MATCH(BX52,BU$3:BU$153,1)-1,0,2),OFFSET(BU$3,MATCH(BX52,BU$3:BU$153,1)-1,0,2))</f>
        <v>0.126788248766918</v>
      </c>
      <c r="BZ52" s="54" t="n">
        <f aca="false">BY52+BZ51</f>
        <v>4.5089908667281</v>
      </c>
      <c r="CA52" s="55" t="n">
        <f aca="false">BZ52*100/BZ$367</f>
        <v>4.45813524559036</v>
      </c>
      <c r="CB52" s="82"/>
      <c r="CC52" s="83"/>
      <c r="CQ52" s="110" t="n">
        <v>44168</v>
      </c>
      <c r="CR52" s="58" t="n">
        <f aca="true">FORECAST(CQ52,OFFSET(CO$3,MATCH(CQ52,CN$3:CN$153,1)-1,0,2),OFFSET(CN$3,MATCH(CQ52,CN$3:CN$153,1)-1,0,2))</f>
        <v>0.125573475484929</v>
      </c>
      <c r="CS52" s="58" t="n">
        <f aca="false">CR52+CS51</f>
        <v>5.59537620677181</v>
      </c>
      <c r="CT52" s="60" t="n">
        <f aca="false">CS52*100/CS$367</f>
        <v>5.62083547832277</v>
      </c>
      <c r="CU52" s="82"/>
      <c r="CV52" s="83"/>
      <c r="DJ52" s="110" t="n">
        <v>44168</v>
      </c>
      <c r="DK52" s="58" t="n">
        <f aca="true">FORECAST(DJ52,OFFSET(DH$3,MATCH(DJ52,DG$3:DG$153,1)-1,0,2),OFFSET(DG$3,MATCH(DJ52,DG$3:DG$153,1)-1,0,2))</f>
        <v>0.128887358920411</v>
      </c>
      <c r="DL52" s="58" t="n">
        <f aca="false">DK52+DL51</f>
        <v>5.73733944066516</v>
      </c>
      <c r="DM52" s="60" t="n">
        <f aca="false">DL52*100/DL$367</f>
        <v>4.15874845804466</v>
      </c>
      <c r="DO52" s="83"/>
      <c r="EC52" s="110" t="n">
        <v>44168</v>
      </c>
      <c r="ED52" s="58" t="n">
        <f aca="true">FORECAST(EC52,OFFSET(EA$3,MATCH(EC52,DZ$3:DZ$153,1)-1,0,2),OFFSET(DZ$3,MATCH(EC52,DZ$3:DZ$153,1)-1,0,2))</f>
        <v>0.169805708437727</v>
      </c>
      <c r="EE52" s="58" t="n">
        <f aca="false">ED52+EE51</f>
        <v>7.26715535471315</v>
      </c>
      <c r="EF52" s="60" t="n">
        <f aca="false">EE52*100/EE$367</f>
        <v>6.59804185560462</v>
      </c>
      <c r="EH52" s="86"/>
      <c r="EV52" s="115" t="n">
        <v>44168</v>
      </c>
      <c r="EW52" s="63" t="n">
        <f aca="true">FORECAST(EV52,OFFSET(ET$3,MATCH(EV52,ES$3:ES$153,1)-1,0,2),OFFSET(ES$3,MATCH(EV52,ES$3:ES$153,1)-1,0,2))</f>
        <v>0.090975344250636</v>
      </c>
      <c r="EX52" s="63" t="n">
        <f aca="false">EW52+EX51</f>
        <v>5.64305490348271</v>
      </c>
      <c r="EY52" s="67" t="n">
        <f aca="false">EX52*100/EX$367</f>
        <v>5.02404731872242</v>
      </c>
      <c r="FA52" s="86"/>
      <c r="FO52" s="115" t="n">
        <v>44168</v>
      </c>
      <c r="FP52" s="63" t="n">
        <f aca="true">FORECAST(FO52,OFFSET(FM$3,MATCH(FO52,FL$3:FL$153,1)-1,0,2),OFFSET(FL$3,MATCH(FO52,FL$3:FL$153,1)-1,0,2))</f>
        <v>0.094597341956627</v>
      </c>
      <c r="FQ52" s="63" t="n">
        <f aca="false">FP52+FQ51</f>
        <v>4.45670176917134</v>
      </c>
      <c r="FR52" s="67" t="n">
        <f aca="false">FQ52*100/FQ$367</f>
        <v>4.42124074989149</v>
      </c>
      <c r="FT52" s="88"/>
      <c r="GH52" s="119" t="n">
        <v>44168</v>
      </c>
      <c r="GI52" s="69" t="n">
        <f aca="true">FORECAST(GH52,OFFSET(GF$3,MATCH(GH52,GE$3:GE$153,1)-1,0,2),OFFSET(GE$3,MATCH(GH52,GE$3:GE$153,1)-1,0,2))</f>
        <v>0.096502637331835</v>
      </c>
      <c r="GJ52" s="69" t="n">
        <f aca="false">GI52+GJ51</f>
        <v>4.27103239938474</v>
      </c>
      <c r="GK52" s="73" t="n">
        <f aca="false">GJ52*100/GJ$367</f>
        <v>3.32409615500421</v>
      </c>
      <c r="GM52" s="88"/>
      <c r="HA52" s="119" t="n">
        <v>44168</v>
      </c>
      <c r="HB52" s="69" t="n">
        <f aca="true">FORECAST(HA52,OFFSET(GY$3,MATCH(HA52,GX$3:GX$153,1)-1,0,2),OFFSET(GX$3,MATCH(HA52,GX$3:GX$153,1)-1,0,2))</f>
        <v>0.092868156229602</v>
      </c>
      <c r="HC52" s="69" t="n">
        <f aca="false">HB52+HC51</f>
        <v>5.98758860862058</v>
      </c>
      <c r="HD52" s="73" t="n">
        <f aca="false">HC52*100/HC$367</f>
        <v>4.72838518793779</v>
      </c>
      <c r="HF52" s="88"/>
      <c r="HT52" s="119" t="n">
        <v>44168</v>
      </c>
      <c r="HU52" s="69" t="n">
        <f aca="true">FORECAST(HT52,OFFSET(HR$3,MATCH(HT52,HQ$3:HQ$153,1)-1,0,2),OFFSET(HQ$3,MATCH(HT52,HQ$3:HQ$153,1)-1,0,2))</f>
        <v>0.140350558051244</v>
      </c>
      <c r="HV52" s="69" t="n">
        <f aca="false">HU52+HV51</f>
        <v>6.91897626883307</v>
      </c>
      <c r="HW52" s="73" t="n">
        <f aca="false">HV52*100/HV$367</f>
        <v>6.99223639211423</v>
      </c>
    </row>
    <row r="53" customFormat="false" ht="15" hidden="false" customHeight="false" outlineLevel="0" collapsed="false">
      <c r="E53" s="42" t="n">
        <v>44078</v>
      </c>
      <c r="F53" s="46" t="n">
        <f aca="true">FORECAST($E53,OFFSET(C$3,MATCH($E53,$A$3:$A$33,1)-1,0,2),OFFSET($A$3,MATCH($E53,$A$3:$A$33,1)-1,0,2))</f>
        <v>3.16713628660621</v>
      </c>
      <c r="H53" s="95" t="n">
        <v>44169</v>
      </c>
      <c r="M53" s="96" t="n">
        <v>33248.8012220338</v>
      </c>
      <c r="N53" s="81" t="n">
        <v>125</v>
      </c>
      <c r="O53" s="97" t="n">
        <v>2.64256603817273</v>
      </c>
      <c r="Q53" s="98" t="n">
        <v>44356</v>
      </c>
      <c r="R53" s="98"/>
      <c r="S53" s="97" t="n">
        <v>3.13214162247686</v>
      </c>
      <c r="T53" s="81"/>
      <c r="U53" s="81"/>
      <c r="V53" s="129"/>
      <c r="W53" s="81"/>
      <c r="X53" s="81"/>
      <c r="Y53" s="130"/>
      <c r="Z53" s="81"/>
      <c r="AA53" s="81"/>
      <c r="AB53" s="130"/>
      <c r="AC53" s="81"/>
      <c r="AD53" s="81"/>
      <c r="AE53" s="131"/>
      <c r="AF53" s="81"/>
      <c r="AG53" s="129"/>
      <c r="AH53" s="131"/>
      <c r="AI53" s="81"/>
      <c r="AJ53" s="103" t="n">
        <v>44169</v>
      </c>
      <c r="AK53" s="54" t="n">
        <f aca="true">FORECAST($AJ53,OFFSET(AH$3,MATCH($AJ53,$AG$3:$AG$153,1)-1,0,2),OFFSET($AG$3,MATCH($AJ53,$AG$3:$AG$153,1)-1,0,2))</f>
        <v>0.061983804391981</v>
      </c>
      <c r="AL53" s="54" t="n">
        <f aca="false">AK53+AL52</f>
        <v>2.54318945509163</v>
      </c>
      <c r="AM53" s="55" t="n">
        <f aca="false">AL53*100/AL$367</f>
        <v>2.36706449366624</v>
      </c>
      <c r="AN53" s="82"/>
      <c r="AO53" s="81"/>
      <c r="AP53" s="129"/>
      <c r="AQ53" s="81"/>
      <c r="AR53" s="81"/>
      <c r="AS53" s="130"/>
      <c r="AT53" s="81"/>
      <c r="AU53" s="81"/>
      <c r="AV53" s="130"/>
      <c r="AW53" s="81"/>
      <c r="AX53" s="81"/>
      <c r="AY53" s="131"/>
      <c r="AZ53" s="81"/>
      <c r="BA53" s="129"/>
      <c r="BB53" s="131"/>
      <c r="BC53" s="81"/>
      <c r="BD53" s="103" t="n">
        <v>44169</v>
      </c>
      <c r="BE53" s="54" t="n">
        <f aca="true">FORECAST(BD53,OFFSET(BB$3,MATCH(BD53,BA$3:BA$153,1)-1,0,2),OFFSET(BA$3,MATCH(BD53,BA$3:BA$153,1)-1,0,2))</f>
        <v>0.0322693179835936</v>
      </c>
      <c r="BF53" s="54" t="n">
        <f aca="false">BE53+BF52</f>
        <v>1.48001770808766</v>
      </c>
      <c r="BG53" s="55" t="n">
        <f aca="false">BF53*100/BF$367</f>
        <v>1.34282178585682</v>
      </c>
      <c r="BH53" s="82"/>
      <c r="BI53" s="81"/>
      <c r="BJ53" s="98" t="n">
        <f aca="false">R137</f>
        <v>44420</v>
      </c>
      <c r="BK53" s="96" t="n">
        <f aca="false">M137</f>
        <v>40100.2194753676</v>
      </c>
      <c r="BL53" s="100" t="n">
        <f aca="false">BK53-BK52</f>
        <v>64.626294927104</v>
      </c>
      <c r="BM53" s="100" t="n">
        <f aca="false">(BL53/2)+(BL52/2)+BM52</f>
        <v>3292.29229547416</v>
      </c>
      <c r="BN53" s="102" t="n">
        <f aca="false">BM53*100/$BM$58</f>
        <v>91.2960790889837</v>
      </c>
      <c r="BO53" s="102" t="n">
        <f aca="false">BP53*100/$BP$58</f>
        <v>85.4054054054054</v>
      </c>
      <c r="BP53" s="100" t="n">
        <f aca="false">BQ53-BQ$3</f>
        <v>316</v>
      </c>
      <c r="BQ53" s="98" t="n">
        <f aca="false">BJ53</f>
        <v>44420</v>
      </c>
      <c r="BR53" s="97" t="n">
        <f aca="false">S137</f>
        <v>2.99728644732303</v>
      </c>
      <c r="BS53" s="53" t="n">
        <f aca="false">(BN54-BN53)/(BQ54-BQ53)</f>
        <v>0.597367710536451</v>
      </c>
      <c r="BT53" s="81"/>
      <c r="BU53" s="98" t="n">
        <f aca="false">BQ53</f>
        <v>44420</v>
      </c>
      <c r="BV53" s="53" t="n">
        <f aca="false">BS53</f>
        <v>0.597367710536451</v>
      </c>
      <c r="BW53" s="81"/>
      <c r="BX53" s="103" t="n">
        <v>44169</v>
      </c>
      <c r="BY53" s="54" t="n">
        <f aca="true">FORECAST(BX53,OFFSET(BV$3,MATCH(BX53,BU$3:BU$153,1)-1,0,2),OFFSET(BU$3,MATCH(BX53,BU$3:BU$153,1)-1,0,2))</f>
        <v>0.126178689878615</v>
      </c>
      <c r="BZ53" s="54" t="n">
        <f aca="false">BY53+BZ52</f>
        <v>4.63516955660672</v>
      </c>
      <c r="CA53" s="55" t="n">
        <f aca="false">BZ53*100/BZ$367</f>
        <v>4.58289080203673</v>
      </c>
      <c r="CB53" s="82"/>
      <c r="CC53" s="83"/>
      <c r="CQ53" s="110" t="n">
        <v>44169</v>
      </c>
      <c r="CR53" s="58" t="n">
        <f aca="true">FORECAST(CQ53,OFFSET(CO$3,MATCH(CQ53,CN$3:CN$153,1)-1,0,2),OFFSET(CN$3,MATCH(CQ53,CN$3:CN$153,1)-1,0,2))</f>
        <v>0.126131269417561</v>
      </c>
      <c r="CS53" s="58" t="n">
        <f aca="false">CR53+CS52</f>
        <v>5.72150747618937</v>
      </c>
      <c r="CT53" s="60" t="n">
        <f aca="false">CS53*100/CS$367</f>
        <v>5.74754065199994</v>
      </c>
      <c r="CU53" s="82"/>
      <c r="CV53" s="83"/>
      <c r="DJ53" s="110" t="n">
        <v>44169</v>
      </c>
      <c r="DK53" s="58" t="n">
        <f aca="true">FORECAST(DJ53,OFFSET(DH$3,MATCH(DJ53,DG$3:DG$153,1)-1,0,2),OFFSET(DG$3,MATCH(DJ53,DG$3:DG$153,1)-1,0,2))</f>
        <v>0.129464525047232</v>
      </c>
      <c r="DL53" s="58" t="n">
        <f aca="false">DK53+DL52</f>
        <v>5.8668039657124</v>
      </c>
      <c r="DM53" s="60" t="n">
        <f aca="false">DL53*100/DL$367</f>
        <v>4.25259167570326</v>
      </c>
      <c r="DO53" s="83"/>
      <c r="EC53" s="110" t="n">
        <v>44169</v>
      </c>
      <c r="ED53" s="58" t="n">
        <f aca="true">FORECAST(EC53,OFFSET(EA$3,MATCH(EC53,DZ$3:DZ$153,1)-1,0,2),OFFSET(DZ$3,MATCH(EC53,DZ$3:DZ$153,1)-1,0,2))</f>
        <v>0.17080418196195</v>
      </c>
      <c r="EE53" s="58" t="n">
        <f aca="false">ED53+EE52</f>
        <v>7.4379595366751</v>
      </c>
      <c r="EF53" s="60" t="n">
        <f aca="false">EE53*100/EE$367</f>
        <v>6.75311947355679</v>
      </c>
      <c r="EH53" s="86"/>
      <c r="EV53" s="115" t="n">
        <v>44169</v>
      </c>
      <c r="EW53" s="63" t="n">
        <f aca="true">FORECAST(EV53,OFFSET(ET$3,MATCH(EV53,ES$3:ES$153,1)-1,0,2),OFFSET(ES$3,MATCH(EV53,ES$3:ES$153,1)-1,0,2))</f>
        <v>0.0912214075775263</v>
      </c>
      <c r="EX53" s="63" t="n">
        <f aca="false">EW53+EX52</f>
        <v>5.73427631106024</v>
      </c>
      <c r="EY53" s="67" t="n">
        <f aca="false">EX53*100/EX$367</f>
        <v>5.10526231237189</v>
      </c>
      <c r="FA53" s="86"/>
      <c r="FO53" s="115" t="n">
        <v>44169</v>
      </c>
      <c r="FP53" s="63" t="n">
        <f aca="true">FORECAST(FO53,OFFSET(FM$3,MATCH(FO53,FL$3:FL$153,1)-1,0,2),OFFSET(FL$3,MATCH(FO53,FL$3:FL$153,1)-1,0,2))</f>
        <v>0.0948203340616556</v>
      </c>
      <c r="FQ53" s="63" t="n">
        <f aca="false">FP53+FQ52</f>
        <v>4.551522103233</v>
      </c>
      <c r="FR53" s="67" t="n">
        <f aca="false">FQ53*100/FQ$367</f>
        <v>4.51530661890962</v>
      </c>
      <c r="FT53" s="88"/>
      <c r="GH53" s="119" t="n">
        <v>44169</v>
      </c>
      <c r="GI53" s="69" t="n">
        <f aca="true">FORECAST(GH53,OFFSET(GF$3,MATCH(GH53,GE$3:GE$153,1)-1,0,2),OFFSET(GE$3,MATCH(GH53,GE$3:GE$153,1)-1,0,2))</f>
        <v>0.0969549634275142</v>
      </c>
      <c r="GJ53" s="69" t="n">
        <f aca="false">GI53+GJ52</f>
        <v>4.36798736281225</v>
      </c>
      <c r="GK53" s="73" t="n">
        <f aca="false">GJ53*100/GJ$367</f>
        <v>3.3995551052066</v>
      </c>
      <c r="GM53" s="88"/>
      <c r="HA53" s="119" t="n">
        <v>44169</v>
      </c>
      <c r="HB53" s="69" t="n">
        <f aca="true">FORECAST(HA53,OFFSET(GY$3,MATCH(HA53,GX$3:GX$153,1)-1,0,2),OFFSET(GX$3,MATCH(HA53,GX$3:GX$153,1)-1,0,2))</f>
        <v>0.0933682458964461</v>
      </c>
      <c r="HC53" s="69" t="n">
        <f aca="false">HB53+HC52</f>
        <v>6.08095685451703</v>
      </c>
      <c r="HD53" s="73" t="n">
        <f aca="false">HC53*100/HC$367</f>
        <v>4.80211788064231</v>
      </c>
      <c r="HF53" s="88"/>
      <c r="HT53" s="119" t="n">
        <v>44169</v>
      </c>
      <c r="HU53" s="69" t="n">
        <f aca="true">FORECAST(HT53,OFFSET(HR$3,MATCH(HT53,HQ$3:HQ$153,1)-1,0,2),OFFSET(HQ$3,MATCH(HT53,HQ$3:HQ$153,1)-1,0,2))</f>
        <v>0.140431008364492</v>
      </c>
      <c r="HV53" s="69" t="n">
        <f aca="false">HU53+HV52</f>
        <v>7.05940727719756</v>
      </c>
      <c r="HW53" s="73" t="n">
        <f aca="false">HV53*100/HV$367</f>
        <v>7.13415432463997</v>
      </c>
    </row>
    <row r="54" customFormat="false" ht="15" hidden="false" customHeight="false" outlineLevel="0" collapsed="false">
      <c r="E54" s="42" t="n">
        <v>44079</v>
      </c>
      <c r="F54" s="46" t="n">
        <f aca="true">FORECAST($E54,OFFSET(C$3,MATCH($E54,$A$3:$A$33,1)-1,0,2),OFFSET($A$3,MATCH($E54,$A$3:$A$33,1)-1,0,2))</f>
        <v>3.1767096677568</v>
      </c>
      <c r="H54" s="95" t="n">
        <v>44170</v>
      </c>
      <c r="M54" s="96" t="n">
        <v>33354.079216374</v>
      </c>
      <c r="N54" s="81" t="n">
        <v>126</v>
      </c>
      <c r="O54" s="97" t="n">
        <v>2.59789892045082</v>
      </c>
      <c r="Q54" s="98" t="n">
        <v>44358</v>
      </c>
      <c r="R54" s="98"/>
      <c r="S54" s="97" t="n">
        <v>3.14423612938449</v>
      </c>
      <c r="T54" s="81"/>
      <c r="U54" s="81"/>
      <c r="V54" s="129"/>
      <c r="W54" s="81"/>
      <c r="X54" s="81"/>
      <c r="Y54" s="130"/>
      <c r="Z54" s="81"/>
      <c r="AA54" s="81"/>
      <c r="AB54" s="130"/>
      <c r="AC54" s="81"/>
      <c r="AD54" s="81"/>
      <c r="AE54" s="131"/>
      <c r="AF54" s="81"/>
      <c r="AG54" s="129"/>
      <c r="AH54" s="131"/>
      <c r="AI54" s="81"/>
      <c r="AJ54" s="103" t="n">
        <v>44170</v>
      </c>
      <c r="AK54" s="54" t="n">
        <f aca="true">FORECAST($AJ54,OFFSET(AH$3,MATCH($AJ54,$AG$3:$AG$153,1)-1,0,2),OFFSET($AG$3,MATCH($AJ54,$AG$3:$AG$153,1)-1,0,2))</f>
        <v>0.06246849817151</v>
      </c>
      <c r="AL54" s="54" t="n">
        <f aca="false">AK54+AL53</f>
        <v>2.60565795326314</v>
      </c>
      <c r="AM54" s="55" t="n">
        <f aca="false">AL54*100/AL$367</f>
        <v>2.42520682502044</v>
      </c>
      <c r="AN54" s="82"/>
      <c r="AO54" s="81"/>
      <c r="AP54" s="129"/>
      <c r="AQ54" s="81"/>
      <c r="AR54" s="81"/>
      <c r="AS54" s="130"/>
      <c r="AT54" s="81"/>
      <c r="AU54" s="81"/>
      <c r="AV54" s="130"/>
      <c r="AW54" s="81"/>
      <c r="AX54" s="81"/>
      <c r="AY54" s="131"/>
      <c r="AZ54" s="81"/>
      <c r="BA54" s="129"/>
      <c r="BB54" s="131"/>
      <c r="BC54" s="81"/>
      <c r="BD54" s="103" t="n">
        <v>44170</v>
      </c>
      <c r="BE54" s="54" t="n">
        <f aca="true">FORECAST(BD54,OFFSET(BB$3,MATCH(BD54,BA$3:BA$153,1)-1,0,2),OFFSET(BA$3,MATCH(BD54,BA$3:BA$153,1)-1,0,2))</f>
        <v>0.0328731097961764</v>
      </c>
      <c r="BF54" s="54" t="n">
        <f aca="false">BE54+BF53</f>
        <v>1.51289081788384</v>
      </c>
      <c r="BG54" s="55" t="n">
        <f aca="false">BF54*100/BF$367</f>
        <v>1.37264759656297</v>
      </c>
      <c r="BH54" s="82"/>
      <c r="BI54" s="81"/>
      <c r="BJ54" s="98" t="n">
        <f aca="false">R138</f>
        <v>44423</v>
      </c>
      <c r="BK54" s="96" t="n">
        <f aca="false">M138</f>
        <v>40164.8457702947</v>
      </c>
      <c r="BL54" s="100" t="n">
        <f aca="false">BK54-BK53</f>
        <v>64.6262949270968</v>
      </c>
      <c r="BM54" s="100" t="n">
        <f aca="false">(BL54/2)+(BL53/2)+BM53</f>
        <v>3356.91859040126</v>
      </c>
      <c r="BN54" s="102" t="n">
        <f aca="false">BM54*100/$BM$58</f>
        <v>93.088182220593</v>
      </c>
      <c r="BO54" s="102" t="n">
        <f aca="false">BP54*100/$BP$58</f>
        <v>86.2162162162162</v>
      </c>
      <c r="BP54" s="100" t="n">
        <f aca="false">BQ54-BQ$3</f>
        <v>319</v>
      </c>
      <c r="BQ54" s="98" t="n">
        <f aca="false">BJ54</f>
        <v>44423</v>
      </c>
      <c r="BR54" s="97" t="n">
        <f aca="false">S138</f>
        <v>2.80617685334712</v>
      </c>
      <c r="BS54" s="53" t="n">
        <f aca="false">(BN55-BN54)/(BQ55-BQ54)</f>
        <v>0.358420626321868</v>
      </c>
      <c r="BT54" s="81"/>
      <c r="BU54" s="98" t="n">
        <f aca="false">BQ54</f>
        <v>44423</v>
      </c>
      <c r="BV54" s="53" t="n">
        <f aca="false">BS54</f>
        <v>0.358420626321868</v>
      </c>
      <c r="BW54" s="81"/>
      <c r="BX54" s="103" t="n">
        <v>44170</v>
      </c>
      <c r="BY54" s="54" t="n">
        <f aca="true">FORECAST(BX54,OFFSET(BV$3,MATCH(BX54,BU$3:BU$153,1)-1,0,2),OFFSET(BU$3,MATCH(BX54,BU$3:BU$153,1)-1,0,2))</f>
        <v>0.125569130990312</v>
      </c>
      <c r="BZ54" s="54" t="n">
        <f aca="false">BY54+BZ53</f>
        <v>4.76073868759703</v>
      </c>
      <c r="CA54" s="55" t="n">
        <f aca="false">BZ54*100/BZ$367</f>
        <v>4.70704367463554</v>
      </c>
      <c r="CB54" s="82"/>
      <c r="CC54" s="83"/>
      <c r="CQ54" s="110" t="n">
        <v>44170</v>
      </c>
      <c r="CR54" s="58" t="n">
        <f aca="true">FORECAST(CQ54,OFFSET(CO$3,MATCH(CQ54,CN$3:CN$153,1)-1,0,2),OFFSET(CN$3,MATCH(CQ54,CN$3:CN$153,1)-1,0,2))</f>
        <v>0.126689063350193</v>
      </c>
      <c r="CS54" s="58" t="n">
        <f aca="false">CR54+CS53</f>
        <v>5.84819653953957</v>
      </c>
      <c r="CT54" s="60" t="n">
        <f aca="false">CS54*100/CS$367</f>
        <v>5.87480615760302</v>
      </c>
      <c r="CU54" s="82"/>
      <c r="CV54" s="83"/>
      <c r="DJ54" s="110" t="n">
        <v>44170</v>
      </c>
      <c r="DK54" s="58" t="n">
        <f aca="true">FORECAST(DJ54,OFFSET(DH$3,MATCH(DJ54,DG$3:DG$153,1)-1,0,2),OFFSET(DG$3,MATCH(DJ54,DG$3:DG$153,1)-1,0,2))</f>
        <v>0.130041691174053</v>
      </c>
      <c r="DL54" s="58" t="n">
        <f aca="false">DK54+DL53</f>
        <v>5.99684565688645</v>
      </c>
      <c r="DM54" s="60" t="n">
        <f aca="false">DL54*100/DL$367</f>
        <v>4.34685325604806</v>
      </c>
      <c r="DO54" s="83"/>
      <c r="EC54" s="110" t="n">
        <v>44170</v>
      </c>
      <c r="ED54" s="58" t="n">
        <f aca="true">FORECAST(EC54,OFFSET(EA$3,MATCH(EC54,DZ$3:DZ$153,1)-1,0,2),OFFSET(DZ$3,MATCH(EC54,DZ$3:DZ$153,1)-1,0,2))</f>
        <v>0.171802655486173</v>
      </c>
      <c r="EE54" s="58" t="n">
        <f aca="false">ED54+EE53</f>
        <v>7.60976219216128</v>
      </c>
      <c r="EF54" s="60" t="n">
        <f aca="false">EE54*100/EE$367</f>
        <v>6.90910363193406</v>
      </c>
      <c r="EH54" s="86"/>
      <c r="EV54" s="115" t="n">
        <v>44170</v>
      </c>
      <c r="EW54" s="63" t="n">
        <f aca="true">FORECAST(EV54,OFFSET(ET$3,MATCH(EV54,ES$3:ES$153,1)-1,0,2),OFFSET(ES$3,MATCH(EV54,ES$3:ES$153,1)-1,0,2))</f>
        <v>0.0914674709044167</v>
      </c>
      <c r="EX54" s="63" t="n">
        <f aca="false">EW54+EX53</f>
        <v>5.82574378196466</v>
      </c>
      <c r="EY54" s="67" t="n">
        <f aca="false">EX54*100/EX$367</f>
        <v>5.18669637775092</v>
      </c>
      <c r="FA54" s="86"/>
      <c r="FO54" s="115" t="n">
        <v>44170</v>
      </c>
      <c r="FP54" s="63" t="n">
        <f aca="true">FORECAST(FO54,OFFSET(FM$3,MATCH(FO54,FL$3:FL$153,1)-1,0,2),OFFSET(FL$3,MATCH(FO54,FL$3:FL$153,1)-1,0,2))</f>
        <v>0.0950433261666842</v>
      </c>
      <c r="FQ54" s="63" t="n">
        <f aca="false">FP54+FQ53</f>
        <v>4.64656542939968</v>
      </c>
      <c r="FR54" s="67" t="n">
        <f aca="false">FQ54*100/FQ$367</f>
        <v>4.60959370573246</v>
      </c>
      <c r="FT54" s="88"/>
      <c r="GH54" s="119" t="n">
        <v>44170</v>
      </c>
      <c r="GI54" s="69" t="n">
        <f aca="true">FORECAST(GH54,OFFSET(GF$3,MATCH(GH54,GE$3:GE$153,1)-1,0,2),OFFSET(GE$3,MATCH(GH54,GE$3:GE$153,1)-1,0,2))</f>
        <v>0.0974072895231934</v>
      </c>
      <c r="GJ54" s="69" t="n">
        <f aca="false">GI54+GJ53</f>
        <v>4.46539465233545</v>
      </c>
      <c r="GK54" s="73" t="n">
        <f aca="false">GJ54*100/GJ$367</f>
        <v>3.47536609568751</v>
      </c>
      <c r="GM54" s="88"/>
      <c r="HA54" s="119" t="n">
        <v>44170</v>
      </c>
      <c r="HB54" s="69" t="n">
        <f aca="true">FORECAST(HA54,OFFSET(GY$3,MATCH(HA54,GX$3:GX$153,1)-1,0,2),OFFSET(GX$3,MATCH(HA54,GX$3:GX$153,1)-1,0,2))</f>
        <v>0.0938683355632901</v>
      </c>
      <c r="HC54" s="69" t="n">
        <f aca="false">HB54+HC53</f>
        <v>6.17482519008032</v>
      </c>
      <c r="HD54" s="73" t="n">
        <f aca="false">HC54*100/HC$367</f>
        <v>4.87624549302616</v>
      </c>
      <c r="HF54" s="88"/>
      <c r="HT54" s="119" t="n">
        <v>44170</v>
      </c>
      <c r="HU54" s="69" t="n">
        <f aca="true">FORECAST(HT54,OFFSET(HR$3,MATCH(HT54,HQ$3:HQ$153,1)-1,0,2),OFFSET(HQ$3,MATCH(HT54,HQ$3:HQ$153,1)-1,0,2))</f>
        <v>0.14051145867774</v>
      </c>
      <c r="HV54" s="69" t="n">
        <f aca="false">HU54+HV53</f>
        <v>7.1999187358753</v>
      </c>
      <c r="HW54" s="73" t="n">
        <f aca="false">HV54*100/HV$367</f>
        <v>7.27615355931017</v>
      </c>
    </row>
    <row r="55" customFormat="false" ht="15" hidden="false" customHeight="false" outlineLevel="0" collapsed="false">
      <c r="E55" s="42" t="n">
        <v>44080</v>
      </c>
      <c r="F55" s="46" t="n">
        <f aca="true">FORECAST($E55,OFFSET(C$3,MATCH($E55,$A$3:$A$33,1)-1,0,2),OFFSET($A$3,MATCH($E55,$A$3:$A$33,1)-1,0,2))</f>
        <v>3.18628304890739</v>
      </c>
      <c r="H55" s="95" t="n">
        <v>44171</v>
      </c>
      <c r="M55" s="96" t="n">
        <v>33459.3572107142</v>
      </c>
      <c r="N55" s="81" t="n">
        <v>127</v>
      </c>
      <c r="O55" s="97" t="n">
        <v>2.70589505356854</v>
      </c>
      <c r="Q55" s="98" t="n">
        <v>44360</v>
      </c>
      <c r="R55" s="98"/>
      <c r="S55" s="97" t="n">
        <v>3.20083629411564</v>
      </c>
      <c r="T55" s="81"/>
      <c r="U55" s="81"/>
      <c r="V55" s="129"/>
      <c r="W55" s="81"/>
      <c r="X55" s="81"/>
      <c r="Y55" s="130"/>
      <c r="Z55" s="81"/>
      <c r="AA55" s="81"/>
      <c r="AB55" s="130"/>
      <c r="AC55" s="81"/>
      <c r="AD55" s="81"/>
      <c r="AE55" s="131"/>
      <c r="AF55" s="81"/>
      <c r="AG55" s="129"/>
      <c r="AH55" s="131"/>
      <c r="AI55" s="81"/>
      <c r="AJ55" s="103" t="n">
        <v>44171</v>
      </c>
      <c r="AK55" s="54" t="n">
        <f aca="true">FORECAST($AJ55,OFFSET(AH$3,MATCH($AJ55,$AG$3:$AG$153,1)-1,0,2),OFFSET($AG$3,MATCH($AJ55,$AG$3:$AG$153,1)-1,0,2))</f>
        <v>0.0629531919510389</v>
      </c>
      <c r="AL55" s="54" t="n">
        <f aca="false">AK55+AL54</f>
        <v>2.66861114521418</v>
      </c>
      <c r="AM55" s="55" t="n">
        <f aca="false">AL55*100/AL$367</f>
        <v>2.4838002833772</v>
      </c>
      <c r="AN55" s="82"/>
      <c r="AO55" s="81"/>
      <c r="AP55" s="129"/>
      <c r="AQ55" s="81"/>
      <c r="AR55" s="81"/>
      <c r="AS55" s="130"/>
      <c r="AT55" s="81"/>
      <c r="AU55" s="81"/>
      <c r="AV55" s="130"/>
      <c r="AW55" s="81"/>
      <c r="AX55" s="81"/>
      <c r="AY55" s="131"/>
      <c r="AZ55" s="81"/>
      <c r="BA55" s="129"/>
      <c r="BB55" s="131"/>
      <c r="BC55" s="81"/>
      <c r="BD55" s="103" t="n">
        <v>44171</v>
      </c>
      <c r="BE55" s="54" t="n">
        <f aca="true">FORECAST(BD55,OFFSET(BB$3,MATCH(BD55,BA$3:BA$153,1)-1,0,2),OFFSET(BA$3,MATCH(BD55,BA$3:BA$153,1)-1,0,2))</f>
        <v>0.0334769016087592</v>
      </c>
      <c r="BF55" s="54" t="n">
        <f aca="false">BE55+BF54</f>
        <v>1.5463677194926</v>
      </c>
      <c r="BG55" s="55" t="n">
        <f aca="false">BF55*100/BF$367</f>
        <v>1.40302122828208</v>
      </c>
      <c r="BH55" s="82"/>
      <c r="BI55" s="81"/>
      <c r="BJ55" s="98" t="n">
        <f aca="false">R139</f>
        <v>44428</v>
      </c>
      <c r="BK55" s="96" t="n">
        <f aca="false">M139</f>
        <v>40229.4720652218</v>
      </c>
      <c r="BL55" s="100" t="n">
        <f aca="false">BK55-BK54</f>
        <v>64.626294927104</v>
      </c>
      <c r="BM55" s="100" t="n">
        <f aca="false">(BL55/2)+(BL54/2)+BM54</f>
        <v>3421.54488532836</v>
      </c>
      <c r="BN55" s="102" t="n">
        <f aca="false">BM55*100/$BM$58</f>
        <v>94.8802853522023</v>
      </c>
      <c r="BO55" s="102" t="n">
        <f aca="false">BP55*100/$BP$58</f>
        <v>87.5675675675676</v>
      </c>
      <c r="BP55" s="100" t="n">
        <f aca="false">BQ55-BQ$3</f>
        <v>324</v>
      </c>
      <c r="BQ55" s="98" t="n">
        <f aca="false">BJ55</f>
        <v>44428</v>
      </c>
      <c r="BR55" s="97" t="n">
        <f aca="false">S139</f>
        <v>3.0000085184927</v>
      </c>
      <c r="BS55" s="53" t="n">
        <f aca="false">(BN56-BN55)/(BQ56-BQ55)</f>
        <v>0.112006445725584</v>
      </c>
      <c r="BT55" s="81"/>
      <c r="BU55" s="98" t="n">
        <f aca="false">BQ55</f>
        <v>44428</v>
      </c>
      <c r="BV55" s="53" t="n">
        <f aca="false">BS55</f>
        <v>0.112006445725584</v>
      </c>
      <c r="BW55" s="81"/>
      <c r="BX55" s="103" t="n">
        <v>44171</v>
      </c>
      <c r="BY55" s="54" t="n">
        <f aca="true">FORECAST(BX55,OFFSET(BV$3,MATCH(BX55,BU$3:BU$153,1)-1,0,2),OFFSET(BU$3,MATCH(BX55,BU$3:BU$153,1)-1,0,2))</f>
        <v>0.124959572102009</v>
      </c>
      <c r="BZ55" s="54" t="n">
        <f aca="false">BY55+BZ54</f>
        <v>4.88569825969904</v>
      </c>
      <c r="CA55" s="55" t="n">
        <f aca="false">BZ55*100/BZ$367</f>
        <v>4.83059386338677</v>
      </c>
      <c r="CB55" s="82"/>
      <c r="CC55" s="83"/>
      <c r="CQ55" s="110" t="n">
        <v>44171</v>
      </c>
      <c r="CR55" s="58" t="n">
        <f aca="true">FORECAST(CQ55,OFFSET(CO$3,MATCH(CQ55,CN$3:CN$153,1)-1,0,2),OFFSET(CN$3,MATCH(CQ55,CN$3:CN$153,1)-1,0,2))</f>
        <v>0.127246857282826</v>
      </c>
      <c r="CS55" s="58" t="n">
        <f aca="false">CR55+CS54</f>
        <v>5.97544339682239</v>
      </c>
      <c r="CT55" s="60" t="n">
        <f aca="false">CS55*100/CS$367</f>
        <v>6.002631995132</v>
      </c>
      <c r="CU55" s="82"/>
      <c r="CV55" s="83"/>
      <c r="DJ55" s="110" t="n">
        <v>44171</v>
      </c>
      <c r="DK55" s="58" t="n">
        <f aca="true">FORECAST(DJ55,OFFSET(DH$3,MATCH(DJ55,DG$3:DG$153,1)-1,0,2),OFFSET(DG$3,MATCH(DJ55,DG$3:DG$153,1)-1,0,2))</f>
        <v>0.130618857300874</v>
      </c>
      <c r="DL55" s="58" t="n">
        <f aca="false">DK55+DL54</f>
        <v>6.12746451418732</v>
      </c>
      <c r="DM55" s="60" t="n">
        <f aca="false">DL55*100/DL$367</f>
        <v>4.44153319907904</v>
      </c>
      <c r="DO55" s="83"/>
      <c r="EC55" s="110" t="n">
        <v>44171</v>
      </c>
      <c r="ED55" s="58" t="n">
        <f aca="true">FORECAST(EC55,OFFSET(EA$3,MATCH(EC55,DZ$3:DZ$153,1)-1,0,2),OFFSET(DZ$3,MATCH(EC55,DZ$3:DZ$153,1)-1,0,2))</f>
        <v>0.172801129010396</v>
      </c>
      <c r="EE55" s="58" t="n">
        <f aca="false">ED55+EE54</f>
        <v>7.78256332117167</v>
      </c>
      <c r="EF55" s="60" t="n">
        <f aca="false">EE55*100/EE$367</f>
        <v>7.06599433073643</v>
      </c>
      <c r="EH55" s="86"/>
      <c r="EV55" s="115" t="n">
        <v>44171</v>
      </c>
      <c r="EW55" s="63" t="n">
        <f aca="true">FORECAST(EV55,OFFSET(ET$3,MATCH(EV55,ES$3:ES$153,1)-1,0,2),OFFSET(ES$3,MATCH(EV55,ES$3:ES$153,1)-1,0,2))</f>
        <v>0.091713534231307</v>
      </c>
      <c r="EX55" s="63" t="n">
        <f aca="false">EW55+EX54</f>
        <v>5.91745731619596</v>
      </c>
      <c r="EY55" s="67" t="n">
        <f aca="false">EX55*100/EX$367</f>
        <v>5.26834951485951</v>
      </c>
      <c r="FA55" s="86"/>
      <c r="FO55" s="115" t="n">
        <v>44171</v>
      </c>
      <c r="FP55" s="63" t="n">
        <f aca="true">FORECAST(FO55,OFFSET(FM$3,MATCH(FO55,FL$3:FL$153,1)-1,0,2),OFFSET(FL$3,MATCH(FO55,FL$3:FL$153,1)-1,0,2))</f>
        <v>0.0952663182717128</v>
      </c>
      <c r="FQ55" s="63" t="n">
        <f aca="false">FP55+FQ54</f>
        <v>4.7418317476714</v>
      </c>
      <c r="FR55" s="67" t="n">
        <f aca="false">FQ55*100/FQ$367</f>
        <v>4.70410201036002</v>
      </c>
      <c r="FT55" s="88"/>
      <c r="GH55" s="119" t="n">
        <v>44171</v>
      </c>
      <c r="GI55" s="69" t="n">
        <f aca="true">FORECAST(GH55,OFFSET(GF$3,MATCH(GH55,GE$3:GE$153,1)-1,0,2),OFFSET(GE$3,MATCH(GH55,GE$3:GE$153,1)-1,0,2))</f>
        <v>0.0978596156188726</v>
      </c>
      <c r="GJ55" s="69" t="n">
        <f aca="false">GI55+GJ54</f>
        <v>4.56325426795432</v>
      </c>
      <c r="GK55" s="73" t="n">
        <f aca="false">GJ55*100/GJ$367</f>
        <v>3.55152912644695</v>
      </c>
      <c r="GM55" s="88"/>
      <c r="HA55" s="119" t="n">
        <v>44171</v>
      </c>
      <c r="HB55" s="69" t="n">
        <f aca="true">FORECAST(HA55,OFFSET(GY$3,MATCH(HA55,GX$3:GX$153,1)-1,0,2),OFFSET(GX$3,MATCH(HA55,GX$3:GX$153,1)-1,0,2))</f>
        <v>0.0943684252301341</v>
      </c>
      <c r="HC55" s="69" t="n">
        <f aca="false">HB55+HC54</f>
        <v>6.26919361531045</v>
      </c>
      <c r="HD55" s="73" t="n">
        <f aca="false">HC55*100/HC$367</f>
        <v>4.95076802508936</v>
      </c>
      <c r="HF55" s="88"/>
      <c r="HT55" s="119" t="n">
        <v>44171</v>
      </c>
      <c r="HU55" s="69" t="n">
        <f aca="true">FORECAST(HT55,OFFSET(HR$3,MATCH(HT55,HQ$3:HQ$153,1)-1,0,2),OFFSET(HQ$3,MATCH(HT55,HQ$3:HQ$153,1)-1,0,2))</f>
        <v>0.140591908990989</v>
      </c>
      <c r="HV55" s="69" t="n">
        <f aca="false">HU55+HV54</f>
        <v>7.34051064486629</v>
      </c>
      <c r="HW55" s="73" t="n">
        <f aca="false">HV55*100/HV$367</f>
        <v>7.41823409612482</v>
      </c>
    </row>
    <row r="56" customFormat="false" ht="15" hidden="false" customHeight="false" outlineLevel="0" collapsed="false">
      <c r="E56" s="42" t="n">
        <v>44081</v>
      </c>
      <c r="F56" s="46" t="n">
        <f aca="true">FORECAST($E56,OFFSET(C$3,MATCH($E56,$A$3:$A$33,1)-1,0,2),OFFSET($A$3,MATCH($E56,$A$3:$A$33,1)-1,0,2))</f>
        <v>3.19585643005797</v>
      </c>
      <c r="H56" s="95" t="n">
        <v>44172</v>
      </c>
      <c r="M56" s="96" t="n">
        <v>33564.6352050543</v>
      </c>
      <c r="N56" s="81" t="n">
        <v>128</v>
      </c>
      <c r="O56" s="97" t="n">
        <v>2.65274613851776</v>
      </c>
      <c r="Q56" s="98" t="n">
        <v>44362</v>
      </c>
      <c r="R56" s="98"/>
      <c r="S56" s="97" t="n">
        <v>3.10329196188582</v>
      </c>
      <c r="T56" s="81"/>
      <c r="U56" s="81"/>
      <c r="V56" s="129"/>
      <c r="W56" s="81"/>
      <c r="X56" s="81"/>
      <c r="Y56" s="130"/>
      <c r="Z56" s="81"/>
      <c r="AA56" s="81"/>
      <c r="AB56" s="130"/>
      <c r="AC56" s="81"/>
      <c r="AD56" s="81"/>
      <c r="AE56" s="131"/>
      <c r="AF56" s="81"/>
      <c r="AG56" s="129"/>
      <c r="AH56" s="131"/>
      <c r="AI56" s="81"/>
      <c r="AJ56" s="103" t="n">
        <v>44172</v>
      </c>
      <c r="AK56" s="54" t="n">
        <f aca="true">FORECAST($AJ56,OFFSET(AH$3,MATCH($AJ56,$AG$3:$AG$153,1)-1,0,2),OFFSET($AG$3,MATCH($AJ56,$AG$3:$AG$153,1)-1,0,2))</f>
        <v>0.0634378857305679</v>
      </c>
      <c r="AL56" s="54" t="n">
        <f aca="false">AK56+AL55</f>
        <v>2.73204903094474</v>
      </c>
      <c r="AM56" s="55" t="n">
        <f aca="false">AL56*100/AL$367</f>
        <v>2.54284486873652</v>
      </c>
      <c r="AN56" s="82"/>
      <c r="AO56" s="81"/>
      <c r="AP56" s="129"/>
      <c r="AQ56" s="81"/>
      <c r="AR56" s="81"/>
      <c r="AS56" s="130"/>
      <c r="AT56" s="81"/>
      <c r="AU56" s="81"/>
      <c r="AV56" s="130"/>
      <c r="AW56" s="81"/>
      <c r="AX56" s="81"/>
      <c r="AY56" s="131"/>
      <c r="AZ56" s="81"/>
      <c r="BA56" s="129"/>
      <c r="BB56" s="131"/>
      <c r="BC56" s="81"/>
      <c r="BD56" s="103" t="n">
        <v>44172</v>
      </c>
      <c r="BE56" s="54" t="n">
        <f aca="true">FORECAST(BD56,OFFSET(BB$3,MATCH(BD56,BA$3:BA$153,1)-1,0,2),OFFSET(BA$3,MATCH(BD56,BA$3:BA$153,1)-1,0,2))</f>
        <v>0.034080693421342</v>
      </c>
      <c r="BF56" s="54" t="n">
        <f aca="false">BE56+BF55</f>
        <v>1.58044841291394</v>
      </c>
      <c r="BG56" s="55" t="n">
        <f aca="false">BF56*100/BF$367</f>
        <v>1.43394268101417</v>
      </c>
      <c r="BH56" s="82"/>
      <c r="BI56" s="81"/>
      <c r="BJ56" s="98" t="n">
        <f aca="false">R140</f>
        <v>44444</v>
      </c>
      <c r="BK56" s="96" t="n">
        <f aca="false">M140</f>
        <v>40294.0983601489</v>
      </c>
      <c r="BL56" s="100" t="n">
        <f aca="false">BK56-BK55</f>
        <v>64.6262949270968</v>
      </c>
      <c r="BM56" s="100" t="n">
        <f aca="false">(BL56/2)+(BL55/2)+BM55</f>
        <v>3486.17118025546</v>
      </c>
      <c r="BN56" s="102" t="n">
        <f aca="false">BM56*100/$BM$58</f>
        <v>96.6723884838117</v>
      </c>
      <c r="BO56" s="102" t="n">
        <f aca="false">BP56*100/$BP$58</f>
        <v>91.8918918918919</v>
      </c>
      <c r="BP56" s="100" t="n">
        <f aca="false">BQ56-BQ$3</f>
        <v>340</v>
      </c>
      <c r="BQ56" s="98" t="n">
        <f aca="false">BJ56</f>
        <v>44444</v>
      </c>
      <c r="BR56" s="97" t="n">
        <f aca="false">S140</f>
        <v>2.9565362716185</v>
      </c>
      <c r="BS56" s="53" t="n">
        <f aca="false">(BN57-BN56)/(BQ57-BQ56)</f>
        <v>0.119473542107289</v>
      </c>
      <c r="BT56" s="81"/>
      <c r="BU56" s="98" t="n">
        <f aca="false">BQ56</f>
        <v>44444</v>
      </c>
      <c r="BV56" s="53" t="n">
        <f aca="false">BS56</f>
        <v>0.119473542107289</v>
      </c>
      <c r="BW56" s="81"/>
      <c r="BX56" s="103" t="n">
        <v>44172</v>
      </c>
      <c r="BY56" s="54" t="n">
        <f aca="true">FORECAST(BX56,OFFSET(BV$3,MATCH(BX56,BU$3:BU$153,1)-1,0,2),OFFSET(BU$3,MATCH(BX56,BU$3:BU$153,1)-1,0,2))</f>
        <v>0.124350013213706</v>
      </c>
      <c r="BZ56" s="54" t="n">
        <f aca="false">BY56+BZ55</f>
        <v>5.01004827291274</v>
      </c>
      <c r="CA56" s="55" t="n">
        <f aca="false">BZ56*100/BZ$367</f>
        <v>4.95354136829044</v>
      </c>
      <c r="CB56" s="82"/>
      <c r="CC56" s="83"/>
      <c r="CQ56" s="110" t="n">
        <v>44172</v>
      </c>
      <c r="CR56" s="58" t="n">
        <f aca="true">FORECAST(CQ56,OFFSET(CO$3,MATCH(CQ56,CN$3:CN$153,1)-1,0,2),OFFSET(CN$3,MATCH(CQ56,CN$3:CN$153,1)-1,0,2))</f>
        <v>0.127804651215458</v>
      </c>
      <c r="CS56" s="58" t="n">
        <f aca="false">CR56+CS55</f>
        <v>6.10324804803785</v>
      </c>
      <c r="CT56" s="60" t="n">
        <f aca="false">CS56*100/CS$367</f>
        <v>6.1310181645869</v>
      </c>
      <c r="CU56" s="82"/>
      <c r="CV56" s="83"/>
      <c r="DJ56" s="110" t="n">
        <v>44172</v>
      </c>
      <c r="DK56" s="58" t="n">
        <f aca="true">FORECAST(DJ56,OFFSET(DH$3,MATCH(DJ56,DG$3:DG$153,1)-1,0,2),OFFSET(DG$3,MATCH(DJ56,DG$3:DG$153,1)-1,0,2))</f>
        <v>0.131196023427694</v>
      </c>
      <c r="DL56" s="58" t="n">
        <f aca="false">DK56+DL55</f>
        <v>6.25866053761502</v>
      </c>
      <c r="DM56" s="60" t="n">
        <f aca="false">DL56*100/DL$367</f>
        <v>4.5366315047962</v>
      </c>
      <c r="DO56" s="83"/>
      <c r="EC56" s="110" t="n">
        <v>44172</v>
      </c>
      <c r="ED56" s="58" t="n">
        <f aca="true">FORECAST(EC56,OFFSET(EA$3,MATCH(EC56,DZ$3:DZ$153,1)-1,0,2),OFFSET(DZ$3,MATCH(EC56,DZ$3:DZ$153,1)-1,0,2))</f>
        <v>0.173799602534619</v>
      </c>
      <c r="EE56" s="58" t="n">
        <f aca="false">ED56+EE55</f>
        <v>7.95636292370629</v>
      </c>
      <c r="EF56" s="60" t="n">
        <f aca="false">EE56*100/EE$367</f>
        <v>7.2237915699639</v>
      </c>
      <c r="EH56" s="86"/>
      <c r="EV56" s="115" t="n">
        <v>44172</v>
      </c>
      <c r="EW56" s="63" t="n">
        <f aca="true">FORECAST(EV56,OFFSET(ET$3,MATCH(EV56,ES$3:ES$153,1)-1,0,2),OFFSET(ES$3,MATCH(EV56,ES$3:ES$153,1)-1,0,2))</f>
        <v>0.0919595975581974</v>
      </c>
      <c r="EX56" s="63" t="n">
        <f aca="false">EW56+EX55</f>
        <v>6.00941691375416</v>
      </c>
      <c r="EY56" s="67" t="n">
        <f aca="false">EX56*100/EX$367</f>
        <v>5.35022172369765</v>
      </c>
      <c r="FA56" s="86"/>
      <c r="FO56" s="115" t="n">
        <v>44172</v>
      </c>
      <c r="FP56" s="63" t="n">
        <f aca="true">FORECAST(FO56,OFFSET(FM$3,MATCH(FO56,FL$3:FL$153,1)-1,0,2),OFFSET(FL$3,MATCH(FO56,FL$3:FL$153,1)-1,0,2))</f>
        <v>0.0954893103767413</v>
      </c>
      <c r="FQ56" s="63" t="n">
        <f aca="false">FP56+FQ55</f>
        <v>4.83732105804814</v>
      </c>
      <c r="FR56" s="67" t="n">
        <f aca="false">FQ56*100/FQ$367</f>
        <v>4.7988315327923</v>
      </c>
      <c r="FT56" s="88"/>
      <c r="GH56" s="119" t="n">
        <v>44172</v>
      </c>
      <c r="GI56" s="69" t="n">
        <f aca="true">FORECAST(GH56,OFFSET(GF$3,MATCH(GH56,GE$3:GE$153,1)-1,0,2),OFFSET(GE$3,MATCH(GH56,GE$3:GE$153,1)-1,0,2))</f>
        <v>0.0983119417145518</v>
      </c>
      <c r="GJ56" s="69" t="n">
        <f aca="false">GI56+GJ55</f>
        <v>4.66156620966887</v>
      </c>
      <c r="GK56" s="73" t="n">
        <f aca="false">GJ56*100/GJ$367</f>
        <v>3.6280441974849</v>
      </c>
      <c r="GM56" s="88"/>
      <c r="HA56" s="119" t="n">
        <v>44172</v>
      </c>
      <c r="HB56" s="69" t="n">
        <f aca="true">FORECAST(HA56,OFFSET(GY$3,MATCH(HA56,GX$3:GX$153,1)-1,0,2),OFFSET(GX$3,MATCH(HA56,GX$3:GX$153,1)-1,0,2))</f>
        <v>0.0948685148969781</v>
      </c>
      <c r="HC56" s="69" t="n">
        <f aca="false">HB56+HC55</f>
        <v>6.36406213020743</v>
      </c>
      <c r="HD56" s="73" t="n">
        <f aca="false">HC56*100/HC$367</f>
        <v>5.02568547683191</v>
      </c>
      <c r="HF56" s="88"/>
      <c r="HT56" s="119" t="n">
        <v>44172</v>
      </c>
      <c r="HU56" s="69" t="n">
        <f aca="true">FORECAST(HT56,OFFSET(HR$3,MATCH(HT56,HQ$3:HQ$153,1)-1,0,2),OFFSET(HQ$3,MATCH(HT56,HQ$3:HQ$153,1)-1,0,2))</f>
        <v>0.140672359304237</v>
      </c>
      <c r="HV56" s="69" t="n">
        <f aca="false">HU56+HV55</f>
        <v>7.48118300417053</v>
      </c>
      <c r="HW56" s="73" t="n">
        <f aca="false">HV56*100/HV$367</f>
        <v>7.56039593508391</v>
      </c>
    </row>
    <row r="57" customFormat="false" ht="15" hidden="false" customHeight="false" outlineLevel="0" collapsed="false">
      <c r="E57" s="42" t="n">
        <v>44082</v>
      </c>
      <c r="F57" s="46" t="n">
        <f aca="true">FORECAST($E57,OFFSET(C$3,MATCH($E57,$A$3:$A$33,1)-1,0,2),OFFSET($A$3,MATCH($E57,$A$3:$A$33,1)-1,0,2))</f>
        <v>3.20542981120856</v>
      </c>
      <c r="H57" s="95" t="n">
        <v>44173</v>
      </c>
      <c r="M57" s="96" t="n">
        <v>33669.9131993945</v>
      </c>
      <c r="N57" s="81" t="n">
        <v>129</v>
      </c>
      <c r="O57" s="97" t="n">
        <v>2.63823402536284</v>
      </c>
      <c r="Q57" s="98" t="n">
        <v>44364</v>
      </c>
      <c r="R57" s="98"/>
      <c r="S57" s="97" t="n">
        <v>3.04617538421275</v>
      </c>
      <c r="T57" s="81"/>
      <c r="U57" s="81"/>
      <c r="V57" s="129"/>
      <c r="W57" s="81"/>
      <c r="X57" s="81"/>
      <c r="Y57" s="130"/>
      <c r="Z57" s="81"/>
      <c r="AA57" s="81"/>
      <c r="AB57" s="130"/>
      <c r="AC57" s="81"/>
      <c r="AD57" s="81"/>
      <c r="AE57" s="131"/>
      <c r="AF57" s="81"/>
      <c r="AG57" s="129"/>
      <c r="AH57" s="131"/>
      <c r="AI57" s="81"/>
      <c r="AJ57" s="103" t="n">
        <v>44173</v>
      </c>
      <c r="AK57" s="54" t="n">
        <f aca="true">FORECAST($AJ57,OFFSET(AH$3,MATCH($AJ57,$AG$3:$AG$153,1)-1,0,2),OFFSET($AG$3,MATCH($AJ57,$AG$3:$AG$153,1)-1,0,2))</f>
        <v>0.0639225795100968</v>
      </c>
      <c r="AL57" s="54" t="n">
        <f aca="false">AK57+AL56</f>
        <v>2.79597161045484</v>
      </c>
      <c r="AM57" s="55" t="n">
        <f aca="false">AL57*100/AL$367</f>
        <v>2.6023405810984</v>
      </c>
      <c r="AN57" s="82"/>
      <c r="AO57" s="81"/>
      <c r="AP57" s="129"/>
      <c r="AQ57" s="81"/>
      <c r="AR57" s="81"/>
      <c r="AS57" s="130"/>
      <c r="AT57" s="81"/>
      <c r="AU57" s="81"/>
      <c r="AV57" s="130"/>
      <c r="AW57" s="81"/>
      <c r="AX57" s="81"/>
      <c r="AY57" s="131"/>
      <c r="AZ57" s="81"/>
      <c r="BA57" s="129"/>
      <c r="BB57" s="131"/>
      <c r="BC57" s="81"/>
      <c r="BD57" s="103" t="n">
        <v>44173</v>
      </c>
      <c r="BE57" s="54" t="n">
        <f aca="true">FORECAST(BD57,OFFSET(BB$3,MATCH(BD57,BA$3:BA$153,1)-1,0,2),OFFSET(BA$3,MATCH(BD57,BA$3:BA$153,1)-1,0,2))</f>
        <v>0.0346844852339249</v>
      </c>
      <c r="BF57" s="54" t="n">
        <f aca="false">BE57+BF56</f>
        <v>1.61513289814786</v>
      </c>
      <c r="BG57" s="55" t="n">
        <f aca="false">BF57*100/BF$367</f>
        <v>1.46541195475923</v>
      </c>
      <c r="BH57" s="82"/>
      <c r="BI57" s="81"/>
      <c r="BJ57" s="98" t="n">
        <f aca="false">R141</f>
        <v>44459</v>
      </c>
      <c r="BK57" s="96" t="n">
        <f aca="false">M141</f>
        <v>40358.724655076</v>
      </c>
      <c r="BL57" s="100" t="n">
        <f aca="false">BK57-BK56</f>
        <v>64.626294927104</v>
      </c>
      <c r="BM57" s="100" t="n">
        <f aca="false">(BL57/2)+(BL56/2)+BM56</f>
        <v>3550.79747518256</v>
      </c>
      <c r="BN57" s="102" t="n">
        <f aca="false">BM57*100/$BM$58</f>
        <v>98.464491615421</v>
      </c>
      <c r="BO57" s="102" t="n">
        <f aca="false">BP57*100/$BP$58</f>
        <v>95.945945945946</v>
      </c>
      <c r="BP57" s="100" t="n">
        <f aca="false">BQ57-BQ$3</f>
        <v>355</v>
      </c>
      <c r="BQ57" s="98" t="n">
        <f aca="false">BJ57</f>
        <v>44459</v>
      </c>
      <c r="BR57" s="97" t="n">
        <f aca="false">S141</f>
        <v>3.01809716613201</v>
      </c>
      <c r="BS57" s="53" t="n">
        <f aca="false">(BN58-BN57)/(BQ58-BQ57)</f>
        <v>0.102367225638598</v>
      </c>
      <c r="BT57" s="81"/>
      <c r="BU57" s="98" t="n">
        <f aca="false">BQ57</f>
        <v>44459</v>
      </c>
      <c r="BV57" s="53" t="n">
        <f aca="false">BS57</f>
        <v>0.102367225638598</v>
      </c>
      <c r="BW57" s="81"/>
      <c r="BX57" s="103" t="n">
        <v>44173</v>
      </c>
      <c r="BY57" s="54" t="n">
        <f aca="true">FORECAST(BX57,OFFSET(BV$3,MATCH(BX57,BU$3:BU$153,1)-1,0,2),OFFSET(BU$3,MATCH(BX57,BU$3:BU$153,1)-1,0,2))</f>
        <v>0.123740454325403</v>
      </c>
      <c r="BZ57" s="54" t="n">
        <f aca="false">BY57+BZ56</f>
        <v>5.13378872723815</v>
      </c>
      <c r="CA57" s="55" t="n">
        <f aca="false">BZ57*100/BZ$367</f>
        <v>5.07588618934654</v>
      </c>
      <c r="CB57" s="82"/>
      <c r="CC57" s="83"/>
      <c r="CQ57" s="110" t="n">
        <v>44173</v>
      </c>
      <c r="CR57" s="58" t="n">
        <f aca="true">FORECAST(CQ57,OFFSET(CO$3,MATCH(CQ57,CN$3:CN$153,1)-1,0,2),OFFSET(CN$3,MATCH(CQ57,CN$3:CN$153,1)-1,0,2))</f>
        <v>0.128362445148091</v>
      </c>
      <c r="CS57" s="58" t="n">
        <f aca="false">CR57+CS56</f>
        <v>6.23161049318594</v>
      </c>
      <c r="CT57" s="60" t="n">
        <f aca="false">CS57*100/CS$367</f>
        <v>6.25996466596771</v>
      </c>
      <c r="CU57" s="82"/>
      <c r="CV57" s="83"/>
      <c r="DJ57" s="110" t="n">
        <v>44173</v>
      </c>
      <c r="DK57" s="58" t="n">
        <f aca="true">FORECAST(DJ57,OFFSET(DH$3,MATCH(DJ57,DG$3:DG$153,1)-1,0,2),OFFSET(DG$3,MATCH(DJ57,DG$3:DG$153,1)-1,0,2))</f>
        <v>0.131773189554515</v>
      </c>
      <c r="DL57" s="58" t="n">
        <f aca="false">DK57+DL56</f>
        <v>6.39043372716953</v>
      </c>
      <c r="DM57" s="60" t="n">
        <f aca="false">DL57*100/DL$367</f>
        <v>4.63214817319955</v>
      </c>
      <c r="DO57" s="83"/>
      <c r="EC57" s="110" t="n">
        <v>44173</v>
      </c>
      <c r="ED57" s="58" t="n">
        <f aca="true">FORECAST(EC57,OFFSET(EA$3,MATCH(EC57,DZ$3:DZ$153,1)-1,0,2),OFFSET(DZ$3,MATCH(EC57,DZ$3:DZ$153,1)-1,0,2))</f>
        <v>0.174798076058842</v>
      </c>
      <c r="EE57" s="58" t="n">
        <f aca="false">ED57+EE56</f>
        <v>8.13116099976513</v>
      </c>
      <c r="EF57" s="60" t="n">
        <f aca="false">EE57*100/EE$367</f>
        <v>7.38249534961647</v>
      </c>
      <c r="EH57" s="86"/>
      <c r="EV57" s="115" t="n">
        <v>44173</v>
      </c>
      <c r="EW57" s="63" t="n">
        <f aca="true">FORECAST(EV57,OFFSET(ET$3,MATCH(EV57,ES$3:ES$153,1)-1,0,2),OFFSET(ES$3,MATCH(EV57,ES$3:ES$153,1)-1,0,2))</f>
        <v>0.0922056608850877</v>
      </c>
      <c r="EX57" s="63" t="n">
        <f aca="false">EW57+EX56</f>
        <v>6.10162257463925</v>
      </c>
      <c r="EY57" s="67" t="n">
        <f aca="false">EX57*100/EX$367</f>
        <v>5.43231300426535</v>
      </c>
      <c r="FA57" s="86"/>
      <c r="FO57" s="115" t="n">
        <v>44173</v>
      </c>
      <c r="FP57" s="63" t="n">
        <f aca="true">FORECAST(FO57,OFFSET(FM$3,MATCH(FO57,FL$3:FL$153,1)-1,0,2),OFFSET(FL$3,MATCH(FO57,FL$3:FL$153,1)-1,0,2))</f>
        <v>0.0957123024817699</v>
      </c>
      <c r="FQ57" s="63" t="n">
        <f aca="false">FP57+FQ56</f>
        <v>4.93303336052991</v>
      </c>
      <c r="FR57" s="67" t="n">
        <f aca="false">FQ57*100/FQ$367</f>
        <v>4.89378227302929</v>
      </c>
      <c r="FT57" s="88"/>
      <c r="GH57" s="119" t="n">
        <v>44173</v>
      </c>
      <c r="GI57" s="69" t="n">
        <f aca="true">FORECAST(GH57,OFFSET(GF$3,MATCH(GH57,GE$3:GE$153,1)-1,0,2),OFFSET(GE$3,MATCH(GH57,GE$3:GE$153,1)-1,0,2))</f>
        <v>0.098764267810231</v>
      </c>
      <c r="GJ57" s="69" t="n">
        <f aca="false">GI57+GJ56</f>
        <v>4.7603304774791</v>
      </c>
      <c r="GK57" s="73" t="n">
        <f aca="false">GJ57*100/GJ$367</f>
        <v>3.70491130880138</v>
      </c>
      <c r="GM57" s="88"/>
      <c r="HA57" s="119" t="n">
        <v>44173</v>
      </c>
      <c r="HB57" s="69" t="n">
        <f aca="true">FORECAST(HA57,OFFSET(GY$3,MATCH(HA57,GX$3:GX$153,1)-1,0,2),OFFSET(GX$3,MATCH(HA57,GX$3:GX$153,1)-1,0,2))</f>
        <v>0.0953686045638221</v>
      </c>
      <c r="HC57" s="69" t="n">
        <f aca="false">HB57+HC56</f>
        <v>6.45943073477125</v>
      </c>
      <c r="HD57" s="73" t="n">
        <f aca="false">HC57*100/HC$367</f>
        <v>5.10099784825379</v>
      </c>
      <c r="HF57" s="88"/>
      <c r="HT57" s="119" t="n">
        <v>44173</v>
      </c>
      <c r="HU57" s="69" t="n">
        <f aca="true">FORECAST(HT57,OFFSET(HR$3,MATCH(HT57,HQ$3:HQ$153,1)-1,0,2),OFFSET(HQ$3,MATCH(HT57,HQ$3:HQ$153,1)-1,0,2))</f>
        <v>0.140752809617485</v>
      </c>
      <c r="HV57" s="69" t="n">
        <f aca="false">HU57+HV56</f>
        <v>7.62193581378801</v>
      </c>
      <c r="HW57" s="73" t="n">
        <f aca="false">HV57*100/HV$367</f>
        <v>7.70263907618746</v>
      </c>
    </row>
    <row r="58" customFormat="false" ht="15" hidden="false" customHeight="false" outlineLevel="0" collapsed="false">
      <c r="E58" s="42" t="n">
        <v>44083</v>
      </c>
      <c r="F58" s="46" t="n">
        <f aca="true">FORECAST($E58,OFFSET(C$3,MATCH($E58,$A$3:$A$33,1)-1,0,2),OFFSET($A$3,MATCH($E58,$A$3:$A$33,1)-1,0,2))</f>
        <v>3.21500319235915</v>
      </c>
      <c r="H58" s="95" t="n">
        <v>44174</v>
      </c>
      <c r="M58" s="96" t="n">
        <v>33775.1911937347</v>
      </c>
      <c r="N58" s="81" t="n">
        <v>130</v>
      </c>
      <c r="O58" s="97" t="n">
        <v>2.59235835484942</v>
      </c>
      <c r="Q58" s="98" t="n">
        <v>44366</v>
      </c>
      <c r="R58" s="98"/>
      <c r="S58" s="97" t="n">
        <v>3.08553244046912</v>
      </c>
      <c r="T58" s="81"/>
      <c r="U58" s="81"/>
      <c r="V58" s="129"/>
      <c r="W58" s="81"/>
      <c r="X58" s="81"/>
      <c r="Y58" s="130"/>
      <c r="Z58" s="81"/>
      <c r="AA58" s="81"/>
      <c r="AB58" s="130"/>
      <c r="AC58" s="81"/>
      <c r="AD58" s="81"/>
      <c r="AE58" s="131"/>
      <c r="AF58" s="81"/>
      <c r="AG58" s="129"/>
      <c r="AH58" s="131"/>
      <c r="AI58" s="81"/>
      <c r="AJ58" s="103" t="n">
        <v>44174</v>
      </c>
      <c r="AK58" s="54" t="n">
        <f aca="true">FORECAST($AJ58,OFFSET(AH$3,MATCH($AJ58,$AG$3:$AG$153,1)-1,0,2),OFFSET($AG$3,MATCH($AJ58,$AG$3:$AG$153,1)-1,0,2))</f>
        <v>0.0644072732896257</v>
      </c>
      <c r="AL58" s="54" t="n">
        <f aca="false">AK58+AL57</f>
        <v>2.86037888374447</v>
      </c>
      <c r="AM58" s="55" t="n">
        <f aca="false">AL58*100/AL$367</f>
        <v>2.66228742046285</v>
      </c>
      <c r="AN58" s="82"/>
      <c r="AO58" s="81"/>
      <c r="AP58" s="129"/>
      <c r="AQ58" s="81"/>
      <c r="AR58" s="81"/>
      <c r="AS58" s="130"/>
      <c r="AT58" s="81"/>
      <c r="AU58" s="81"/>
      <c r="AV58" s="130"/>
      <c r="AW58" s="81"/>
      <c r="AX58" s="81"/>
      <c r="AY58" s="131"/>
      <c r="AZ58" s="81"/>
      <c r="BA58" s="129"/>
      <c r="BB58" s="131"/>
      <c r="BC58" s="81"/>
      <c r="BD58" s="103" t="n">
        <v>44174</v>
      </c>
      <c r="BE58" s="54" t="n">
        <f aca="true">FORECAST(BD58,OFFSET(BB$3,MATCH(BD58,BA$3:BA$153,1)-1,0,2),OFFSET(BA$3,MATCH(BD58,BA$3:BA$153,1)-1,0,2))</f>
        <v>0.0352882770465077</v>
      </c>
      <c r="BF58" s="54" t="n">
        <f aca="false">BE58+BF57</f>
        <v>1.65042117519437</v>
      </c>
      <c r="BG58" s="55" t="n">
        <f aca="false">BF58*100/BF$367</f>
        <v>1.49742904951726</v>
      </c>
      <c r="BH58" s="82"/>
      <c r="BI58" s="81"/>
      <c r="BJ58" s="98" t="n">
        <f aca="false">R142</f>
        <v>44474</v>
      </c>
      <c r="BK58" s="96" t="n">
        <f aca="false">M142</f>
        <v>40404.8444617259</v>
      </c>
      <c r="BL58" s="100" t="n">
        <f aca="false">BK58-BK57</f>
        <v>46.1198066498982</v>
      </c>
      <c r="BM58" s="100" t="n">
        <f aca="false">(BL58/2)+(BL57/2)+BM57</f>
        <v>3606.17052597106</v>
      </c>
      <c r="BN58" s="102" t="n">
        <f aca="false">BM58*100/$BM$58</f>
        <v>100</v>
      </c>
      <c r="BO58" s="102" t="n">
        <f aca="false">BP58*100/$BP$58</f>
        <v>100</v>
      </c>
      <c r="BP58" s="100" t="n">
        <f aca="false">BQ58-BQ$3</f>
        <v>370</v>
      </c>
      <c r="BQ58" s="98" t="n">
        <f aca="false">BJ58</f>
        <v>44474</v>
      </c>
      <c r="BR58" s="97" t="n">
        <f aca="false">S142</f>
        <v>3.03778894259512</v>
      </c>
      <c r="BS58" s="53" t="n">
        <f aca="false">(BN59-BN58)/(BQ59-BQ58)</f>
        <v>0.0852609091699937</v>
      </c>
      <c r="BT58" s="81"/>
      <c r="BU58" s="98" t="n">
        <f aca="false">BQ58</f>
        <v>44474</v>
      </c>
      <c r="BV58" s="53" t="n">
        <f aca="false">BS58</f>
        <v>0.0852609091699937</v>
      </c>
      <c r="BW58" s="81"/>
      <c r="BX58" s="103" t="n">
        <v>44174</v>
      </c>
      <c r="BY58" s="54" t="n">
        <f aca="true">FORECAST(BX58,OFFSET(BV$3,MATCH(BX58,BU$3:BU$153,1)-1,0,2),OFFSET(BU$3,MATCH(BX58,BU$3:BU$153,1)-1,0,2))</f>
        <v>0.123130895437101</v>
      </c>
      <c r="BZ58" s="54" t="n">
        <f aca="false">BY58+BZ57</f>
        <v>5.25691962267525</v>
      </c>
      <c r="CA58" s="55" t="n">
        <f aca="false">BZ58*100/BZ$367</f>
        <v>5.19762832655508</v>
      </c>
      <c r="CB58" s="82"/>
      <c r="CC58" s="83"/>
      <c r="CQ58" s="110" t="n">
        <v>44174</v>
      </c>
      <c r="CR58" s="58" t="n">
        <f aca="true">FORECAST(CQ58,OFFSET(CO$3,MATCH(CQ58,CN$3:CN$153,1)-1,0,2),OFFSET(CN$3,MATCH(CQ58,CN$3:CN$153,1)-1,0,2))</f>
        <v>0.128920239080723</v>
      </c>
      <c r="CS58" s="58" t="n">
        <f aca="false">CR58+CS57</f>
        <v>6.36053073226666</v>
      </c>
      <c r="CT58" s="60" t="n">
        <f aca="false">CS58*100/CS$367</f>
        <v>6.38947149927443</v>
      </c>
      <c r="CU58" s="82"/>
      <c r="CV58" s="83"/>
      <c r="DJ58" s="110" t="n">
        <v>44174</v>
      </c>
      <c r="DK58" s="58" t="n">
        <f aca="true">FORECAST(DJ58,OFFSET(DH$3,MATCH(DJ58,DG$3:DG$153,1)-1,0,2),OFFSET(DG$3,MATCH(DJ58,DG$3:DG$153,1)-1,0,2))</f>
        <v>0.132350355681336</v>
      </c>
      <c r="DL58" s="58" t="n">
        <f aca="false">DK58+DL57</f>
        <v>6.52278408285087</v>
      </c>
      <c r="DM58" s="60" t="n">
        <f aca="false">DL58*100/DL$367</f>
        <v>4.72808320428908</v>
      </c>
      <c r="DO58" s="83"/>
      <c r="EC58" s="110" t="n">
        <v>44174</v>
      </c>
      <c r="ED58" s="58" t="n">
        <f aca="true">FORECAST(EC58,OFFSET(EA$3,MATCH(EC58,DZ$3:DZ$153,1)-1,0,2),OFFSET(DZ$3,MATCH(EC58,DZ$3:DZ$153,1)-1,0,2))</f>
        <v>0.175796549583065</v>
      </c>
      <c r="EE58" s="58" t="n">
        <f aca="false">ED58+EE57</f>
        <v>8.3069575493482</v>
      </c>
      <c r="EF58" s="60" t="n">
        <f aca="false">EE58*100/EE$367</f>
        <v>7.54210566969414</v>
      </c>
      <c r="EH58" s="86"/>
      <c r="EV58" s="115" t="n">
        <v>44174</v>
      </c>
      <c r="EW58" s="63" t="n">
        <f aca="true">FORECAST(EV58,OFFSET(ET$3,MATCH(EV58,ES$3:ES$153,1)-1,0,2),OFFSET(ES$3,MATCH(EV58,ES$3:ES$153,1)-1,0,2))</f>
        <v>0.0924517242119781</v>
      </c>
      <c r="EX58" s="63" t="n">
        <f aca="false">EW58+EX57</f>
        <v>6.19407429885123</v>
      </c>
      <c r="EY58" s="67" t="n">
        <f aca="false">EX58*100/EX$367</f>
        <v>5.51462335656262</v>
      </c>
      <c r="FA58" s="86"/>
      <c r="FO58" s="115" t="n">
        <v>44174</v>
      </c>
      <c r="FP58" s="63" t="n">
        <f aca="true">FORECAST(FO58,OFFSET(FM$3,MATCH(FO58,FL$3:FL$153,1)-1,0,2),OFFSET(FL$3,MATCH(FO58,FL$3:FL$153,1)-1,0,2))</f>
        <v>0.0959352945867985</v>
      </c>
      <c r="FQ58" s="63" t="n">
        <f aca="false">FP58+FQ57</f>
        <v>5.02896865511671</v>
      </c>
      <c r="FR58" s="67" t="n">
        <f aca="false">FQ58*100/FQ$367</f>
        <v>4.988954231071</v>
      </c>
      <c r="FT58" s="88"/>
      <c r="GH58" s="119" t="n">
        <v>44174</v>
      </c>
      <c r="GI58" s="69" t="n">
        <f aca="true">FORECAST(GH58,OFFSET(GF$3,MATCH(GH58,GE$3:GE$153,1)-1,0,2),OFFSET(GE$3,MATCH(GH58,GE$3:GE$153,1)-1,0,2))</f>
        <v>0.0992165939059102</v>
      </c>
      <c r="GJ58" s="69" t="n">
        <f aca="false">GI58+GJ57</f>
        <v>4.85954707138501</v>
      </c>
      <c r="GK58" s="73" t="n">
        <f aca="false">GJ58*100/GJ$367</f>
        <v>3.78213046039638</v>
      </c>
      <c r="GM58" s="88"/>
      <c r="HA58" s="119" t="n">
        <v>44174</v>
      </c>
      <c r="HB58" s="69" t="n">
        <f aca="true">FORECAST(HA58,OFFSET(GY$3,MATCH(HA58,GX$3:GX$153,1)-1,0,2),OFFSET(GX$3,MATCH(HA58,GX$3:GX$153,1)-1,0,2))</f>
        <v>0.0958686942306661</v>
      </c>
      <c r="HC58" s="69" t="n">
        <f aca="false">HB58+HC57</f>
        <v>6.55529942900192</v>
      </c>
      <c r="HD58" s="73" t="n">
        <f aca="false">HC58*100/HC$367</f>
        <v>5.17670513935502</v>
      </c>
      <c r="HF58" s="88"/>
      <c r="HT58" s="119" t="n">
        <v>44174</v>
      </c>
      <c r="HU58" s="69" t="n">
        <f aca="true">FORECAST(HT58,OFFSET(HR$3,MATCH(HT58,HQ$3:HQ$153,1)-1,0,2),OFFSET(HQ$3,MATCH(HT58,HQ$3:HQ$153,1)-1,0,2))</f>
        <v>0.140833259930733</v>
      </c>
      <c r="HV58" s="69" t="n">
        <f aca="false">HU58+HV57</f>
        <v>7.76276907371874</v>
      </c>
      <c r="HW58" s="73" t="n">
        <f aca="false">HV58*100/HV$367</f>
        <v>7.84496351943545</v>
      </c>
    </row>
    <row r="59" customFormat="false" ht="15" hidden="false" customHeight="false" outlineLevel="0" collapsed="false">
      <c r="E59" s="42" t="n">
        <v>44084</v>
      </c>
      <c r="F59" s="46" t="n">
        <f aca="true">FORECAST($E59,OFFSET(C$3,MATCH($E59,$A$3:$A$33,1)-1,0,2),OFFSET($A$3,MATCH($E59,$A$3:$A$33,1)-1,0,2))</f>
        <v>3.22457657350973</v>
      </c>
      <c r="H59" s="95" t="n">
        <v>44175</v>
      </c>
      <c r="M59" s="96" t="n">
        <v>33880.4691880749</v>
      </c>
      <c r="N59" s="81" t="n">
        <v>131</v>
      </c>
      <c r="O59" s="97" t="n">
        <v>2.6799146719659</v>
      </c>
      <c r="Q59" s="98" t="n">
        <v>44368</v>
      </c>
      <c r="R59" s="98"/>
      <c r="S59" s="97" t="n">
        <v>3.14318423187111</v>
      </c>
      <c r="T59" s="81"/>
      <c r="U59" s="81"/>
      <c r="V59" s="129"/>
      <c r="W59" s="81"/>
      <c r="X59" s="81"/>
      <c r="Y59" s="130"/>
      <c r="Z59" s="81"/>
      <c r="AA59" s="81"/>
      <c r="AB59" s="130"/>
      <c r="AC59" s="81"/>
      <c r="AD59" s="81"/>
      <c r="AE59" s="131"/>
      <c r="AF59" s="81"/>
      <c r="AG59" s="129"/>
      <c r="AH59" s="131"/>
      <c r="AI59" s="81"/>
      <c r="AJ59" s="103" t="n">
        <v>44175</v>
      </c>
      <c r="AK59" s="54" t="n">
        <f aca="true">FORECAST($AJ59,OFFSET(AH$3,MATCH($AJ59,$AG$3:$AG$153,1)-1,0,2),OFFSET($AG$3,MATCH($AJ59,$AG$3:$AG$153,1)-1,0,2))</f>
        <v>0.0648919670691547</v>
      </c>
      <c r="AL59" s="54" t="n">
        <f aca="false">AK59+AL58</f>
        <v>2.92527085081362</v>
      </c>
      <c r="AM59" s="55" t="n">
        <f aca="false">AL59*100/AL$367</f>
        <v>2.72268538682986</v>
      </c>
      <c r="AN59" s="82"/>
      <c r="AO59" s="81"/>
      <c r="AP59" s="129"/>
      <c r="AQ59" s="81"/>
      <c r="AR59" s="81"/>
      <c r="AS59" s="130"/>
      <c r="AT59" s="81"/>
      <c r="AU59" s="81"/>
      <c r="AV59" s="130"/>
      <c r="AW59" s="81"/>
      <c r="AX59" s="81"/>
      <c r="AY59" s="131"/>
      <c r="AZ59" s="81"/>
      <c r="BA59" s="129"/>
      <c r="BB59" s="131"/>
      <c r="BC59" s="81"/>
      <c r="BD59" s="103" t="n">
        <v>44175</v>
      </c>
      <c r="BE59" s="54" t="n">
        <f aca="true">FORECAST(BD59,OFFSET(BB$3,MATCH(BD59,BA$3:BA$153,1)-1,0,2),OFFSET(BA$3,MATCH(BD59,BA$3:BA$153,1)-1,0,2))</f>
        <v>0.0358920688590905</v>
      </c>
      <c r="BF59" s="54" t="n">
        <f aca="false">BE59+BF58</f>
        <v>1.68631324405346</v>
      </c>
      <c r="BG59" s="55" t="n">
        <f aca="false">BF59*100/BF$367</f>
        <v>1.52999396528826</v>
      </c>
      <c r="BH59" s="82"/>
      <c r="BI59" s="81"/>
      <c r="BJ59" s="98" t="n">
        <f aca="false">R143</f>
        <v>44489</v>
      </c>
      <c r="BK59" s="96" t="n">
        <f aca="false">M143</f>
        <v>40450.9642683759</v>
      </c>
      <c r="BL59" s="100" t="n">
        <f aca="false">BK59-BK58</f>
        <v>46.1198066500001</v>
      </c>
      <c r="BM59" s="100" t="n">
        <f aca="false">(BL59/2)+(BL58/2)+BM58</f>
        <v>3652.29033262101</v>
      </c>
      <c r="BN59" s="102" t="n">
        <f aca="false">BM59*100/$BM$58</f>
        <v>101.27891363755</v>
      </c>
      <c r="BO59" s="102" t="n">
        <f aca="false">BP59*100/$BP$58</f>
        <v>104.054054054054</v>
      </c>
      <c r="BP59" s="100" t="n">
        <f aca="false">BQ59-BQ$3</f>
        <v>385</v>
      </c>
      <c r="BQ59" s="98" t="n">
        <f aca="false">BJ59</f>
        <v>44489</v>
      </c>
      <c r="BR59" s="97" t="n">
        <f aca="false">S143</f>
        <v>3.2164791126165</v>
      </c>
      <c r="BS59" s="128" t="n">
        <v>0.0852609091700363</v>
      </c>
      <c r="BT59" s="81"/>
      <c r="BU59" s="98" t="n">
        <f aca="false">BQ59</f>
        <v>44489</v>
      </c>
      <c r="BV59" s="53" t="n">
        <f aca="false">BS59</f>
        <v>0.0852609091700363</v>
      </c>
      <c r="BW59" s="81"/>
      <c r="BX59" s="103" t="n">
        <v>44175</v>
      </c>
      <c r="BY59" s="54" t="n">
        <f aca="true">FORECAST(BX59,OFFSET(BV$3,MATCH(BX59,BU$3:BU$153,1)-1,0,2),OFFSET(BU$3,MATCH(BX59,BU$3:BU$153,1)-1,0,2))</f>
        <v>0.122521336548798</v>
      </c>
      <c r="BZ59" s="54" t="n">
        <f aca="false">BY59+BZ58</f>
        <v>5.37944095922404</v>
      </c>
      <c r="CA59" s="55" t="n">
        <f aca="false">BZ59*100/BZ$367</f>
        <v>5.31876777991604</v>
      </c>
      <c r="CB59" s="82"/>
      <c r="CC59" s="83"/>
      <c r="CQ59" s="110" t="n">
        <v>44175</v>
      </c>
      <c r="CR59" s="58" t="n">
        <f aca="true">FORECAST(CQ59,OFFSET(CO$3,MATCH(CQ59,CN$3:CN$153,1)-1,0,2),OFFSET(CN$3,MATCH(CQ59,CN$3:CN$153,1)-1,0,2))</f>
        <v>0.129478033013355</v>
      </c>
      <c r="CS59" s="58" t="n">
        <f aca="false">CR59+CS58</f>
        <v>6.49000876528002</v>
      </c>
      <c r="CT59" s="60" t="n">
        <f aca="false">CS59*100/CS$367</f>
        <v>6.51953866450706</v>
      </c>
      <c r="CU59" s="82"/>
      <c r="CV59" s="83"/>
      <c r="DJ59" s="110" t="n">
        <v>44175</v>
      </c>
      <c r="DK59" s="58" t="n">
        <f aca="true">FORECAST(DJ59,OFFSET(DH$3,MATCH(DJ59,DG$3:DG$153,1)-1,0,2),OFFSET(DG$3,MATCH(DJ59,DG$3:DG$153,1)-1,0,2))</f>
        <v>0.132927521808157</v>
      </c>
      <c r="DL59" s="58" t="n">
        <f aca="false">DK59+DL58</f>
        <v>6.65571160465902</v>
      </c>
      <c r="DM59" s="60" t="n">
        <f aca="false">DL59*100/DL$367</f>
        <v>4.8244365980648</v>
      </c>
      <c r="DO59" s="83"/>
      <c r="EC59" s="110" t="n">
        <v>44175</v>
      </c>
      <c r="ED59" s="58" t="n">
        <f aca="true">FORECAST(EC59,OFFSET(EA$3,MATCH(EC59,DZ$3:DZ$153,1)-1,0,2),OFFSET(DZ$3,MATCH(EC59,DZ$3:DZ$153,1)-1,0,2))</f>
        <v>0.176795023107288</v>
      </c>
      <c r="EE59" s="58" t="n">
        <f aca="false">ED59+EE58</f>
        <v>8.48375257245549</v>
      </c>
      <c r="EF59" s="60" t="n">
        <f aca="false">EE59*100/EE$367</f>
        <v>7.70262253019691</v>
      </c>
      <c r="EH59" s="86"/>
      <c r="EV59" s="115" t="n">
        <v>44175</v>
      </c>
      <c r="EW59" s="63" t="n">
        <f aca="true">FORECAST(EV59,OFFSET(ET$3,MATCH(EV59,ES$3:ES$153,1)-1,0,2),OFFSET(ES$3,MATCH(EV59,ES$3:ES$153,1)-1,0,2))</f>
        <v>0.0926977875388684</v>
      </c>
      <c r="EX59" s="63" t="n">
        <f aca="false">EW59+EX58</f>
        <v>6.28677208639009</v>
      </c>
      <c r="EY59" s="67" t="n">
        <f aca="false">EX59*100/EX$367</f>
        <v>5.59715278058944</v>
      </c>
      <c r="FA59" s="86"/>
      <c r="FO59" s="115" t="n">
        <v>44175</v>
      </c>
      <c r="FP59" s="63" t="n">
        <f aca="true">FORECAST(FO59,OFFSET(FM$3,MATCH(FO59,FL$3:FL$153,1)-1,0,2),OFFSET(FL$3,MATCH(FO59,FL$3:FL$153,1)-1,0,2))</f>
        <v>0.0961582866918271</v>
      </c>
      <c r="FQ59" s="63" t="n">
        <f aca="false">FP59+FQ58</f>
        <v>5.12512694180853</v>
      </c>
      <c r="FR59" s="67" t="n">
        <f aca="false">FQ59*100/FQ$367</f>
        <v>5.08434740691743</v>
      </c>
      <c r="FT59" s="88"/>
      <c r="GH59" s="119" t="n">
        <v>44175</v>
      </c>
      <c r="GI59" s="69" t="n">
        <f aca="true">FORECAST(GH59,OFFSET(GF$3,MATCH(GH59,GE$3:GE$153,1)-1,0,2),OFFSET(GE$3,MATCH(GH59,GE$3:GE$153,1)-1,0,2))</f>
        <v>0.0996689200015894</v>
      </c>
      <c r="GJ59" s="69" t="n">
        <f aca="false">GI59+GJ58</f>
        <v>4.9592159913866</v>
      </c>
      <c r="GK59" s="73" t="n">
        <f aca="false">GJ59*100/GJ$367</f>
        <v>3.85970165226991</v>
      </c>
      <c r="GM59" s="88"/>
      <c r="HA59" s="119" t="n">
        <v>44175</v>
      </c>
      <c r="HB59" s="69" t="n">
        <f aca="true">FORECAST(HA59,OFFSET(GY$3,MATCH(HA59,GX$3:GX$153,1)-1,0,2),OFFSET(GX$3,MATCH(HA59,GX$3:GX$153,1)-1,0,2))</f>
        <v>0.0963687838975102</v>
      </c>
      <c r="HC59" s="69" t="n">
        <f aca="false">HB59+HC58</f>
        <v>6.65166821289943</v>
      </c>
      <c r="HD59" s="73" t="n">
        <f aca="false">HC59*100/HC$367</f>
        <v>5.25280735013558</v>
      </c>
      <c r="HF59" s="88"/>
      <c r="HT59" s="119" t="n">
        <v>44175</v>
      </c>
      <c r="HU59" s="69" t="n">
        <f aca="true">FORECAST(HT59,OFFSET(HR$3,MATCH(HT59,HQ$3:HQ$153,1)-1,0,2),OFFSET(HQ$3,MATCH(HT59,HQ$3:HQ$153,1)-1,0,2))</f>
        <v>0.140913710243982</v>
      </c>
      <c r="HV59" s="69" t="n">
        <f aca="false">HU59+HV58</f>
        <v>7.90368278396273</v>
      </c>
      <c r="HW59" s="73" t="n">
        <f aca="false">HV59*100/HV$367</f>
        <v>7.9873692648279</v>
      </c>
    </row>
    <row r="60" customFormat="false" ht="14.5" hidden="false" customHeight="false" outlineLevel="0" collapsed="false">
      <c r="E60" s="42" t="n">
        <v>44085</v>
      </c>
      <c r="F60" s="46" t="n">
        <f aca="true">FORECAST($E60,OFFSET(C$3,MATCH($E60,$A$3:$A$33,1)-1,0,2),OFFSET($A$3,MATCH($E60,$A$3:$A$33,1)-1,0,2))</f>
        <v>3.23414995466032</v>
      </c>
      <c r="H60" s="95" t="n">
        <v>44176</v>
      </c>
      <c r="M60" s="96" t="n">
        <v>33985.7471824151</v>
      </c>
      <c r="N60" s="81" t="n">
        <v>132</v>
      </c>
      <c r="O60" s="97" t="n">
        <v>2.74067799052921</v>
      </c>
      <c r="Q60" s="98" t="n">
        <v>44370</v>
      </c>
      <c r="R60" s="98"/>
      <c r="S60" s="97" t="n">
        <v>3.14955141705921</v>
      </c>
      <c r="T60" s="81"/>
      <c r="U60" s="81"/>
      <c r="V60" s="129"/>
      <c r="W60" s="81"/>
      <c r="X60" s="81"/>
      <c r="Y60" s="130"/>
      <c r="Z60" s="81"/>
      <c r="AA60" s="81"/>
      <c r="AB60" s="130"/>
      <c r="AC60" s="81"/>
      <c r="AD60" s="81"/>
      <c r="AE60" s="131"/>
      <c r="AF60" s="81"/>
      <c r="AG60" s="129"/>
      <c r="AH60" s="131"/>
      <c r="AI60" s="81"/>
      <c r="AJ60" s="103" t="n">
        <v>44176</v>
      </c>
      <c r="AK60" s="54" t="n">
        <f aca="true">FORECAST($AJ60,OFFSET(AH$3,MATCH($AJ60,$AG$3:$AG$153,1)-1,0,2),OFFSET($AG$3,MATCH($AJ60,$AG$3:$AG$153,1)-1,0,2))</f>
        <v>0.0653766608486836</v>
      </c>
      <c r="AL60" s="54" t="n">
        <f aca="false">AK60+AL59</f>
        <v>2.99064751166231</v>
      </c>
      <c r="AM60" s="55" t="n">
        <f aca="false">AL60*100/AL$367</f>
        <v>2.78353448019943</v>
      </c>
      <c r="AN60" s="82"/>
      <c r="AO60" s="81"/>
      <c r="AP60" s="129"/>
      <c r="AQ60" s="81"/>
      <c r="AR60" s="81"/>
      <c r="AS60" s="130"/>
      <c r="AT60" s="81"/>
      <c r="AU60" s="81"/>
      <c r="AV60" s="130"/>
      <c r="AW60" s="81"/>
      <c r="AX60" s="81"/>
      <c r="AY60" s="131"/>
      <c r="AZ60" s="81"/>
      <c r="BA60" s="129"/>
      <c r="BB60" s="131"/>
      <c r="BC60" s="81"/>
      <c r="BD60" s="103" t="n">
        <v>44176</v>
      </c>
      <c r="BE60" s="54" t="n">
        <f aca="true">FORECAST(BD60,OFFSET(BB$3,MATCH(BD60,BA$3:BA$153,1)-1,0,2),OFFSET(BA$3,MATCH(BD60,BA$3:BA$153,1)-1,0,2))</f>
        <v>0.0364958606716733</v>
      </c>
      <c r="BF60" s="54" t="n">
        <f aca="false">BE60+BF59</f>
        <v>1.72280910472513</v>
      </c>
      <c r="BG60" s="55" t="n">
        <f aca="false">BF60*100/BF$367</f>
        <v>1.56310670207222</v>
      </c>
      <c r="BH60" s="82"/>
      <c r="BI60" s="81"/>
      <c r="BJ60" s="129"/>
      <c r="BK60" s="81"/>
      <c r="BL60" s="81"/>
      <c r="BM60" s="130"/>
      <c r="BN60" s="81"/>
      <c r="BO60" s="81"/>
      <c r="BP60" s="130"/>
      <c r="BQ60" s="81"/>
      <c r="BR60" s="81"/>
      <c r="BS60" s="131"/>
      <c r="BT60" s="81"/>
      <c r="BU60" s="129"/>
      <c r="BV60" s="131"/>
      <c r="BW60" s="81"/>
      <c r="BX60" s="103" t="n">
        <v>44176</v>
      </c>
      <c r="BY60" s="54" t="n">
        <f aca="true">FORECAST(BX60,OFFSET(BV$3,MATCH(BX60,BU$3:BU$153,1)-1,0,2),OFFSET(BU$3,MATCH(BX60,BU$3:BU$153,1)-1,0,2))</f>
        <v>0.121911777660495</v>
      </c>
      <c r="BZ60" s="54" t="n">
        <f aca="false">BY60+BZ59</f>
        <v>5.50135273688454</v>
      </c>
      <c r="CA60" s="55" t="n">
        <f aca="false">BZ60*100/BZ$367</f>
        <v>5.43930454942944</v>
      </c>
      <c r="CB60" s="82"/>
      <c r="CC60" s="83"/>
      <c r="CQ60" s="110" t="n">
        <v>44176</v>
      </c>
      <c r="CR60" s="58" t="n">
        <f aca="true">FORECAST(CQ60,OFFSET(CO$3,MATCH(CQ60,CN$3:CN$153,1)-1,0,2),OFFSET(CN$3,MATCH(CQ60,CN$3:CN$153,1)-1,0,2))</f>
        <v>0.130035826945988</v>
      </c>
      <c r="CS60" s="58" t="n">
        <f aca="false">CR60+CS59</f>
        <v>6.62004459222601</v>
      </c>
      <c r="CT60" s="60" t="n">
        <f aca="false">CS60*100/CS$367</f>
        <v>6.6501661616656</v>
      </c>
      <c r="CU60" s="82"/>
      <c r="CV60" s="83"/>
      <c r="DJ60" s="110" t="n">
        <v>44176</v>
      </c>
      <c r="DK60" s="58" t="n">
        <f aca="true">FORECAST(DJ60,OFFSET(DH$3,MATCH(DJ60,DG$3:DG$153,1)-1,0,2),OFFSET(DG$3,MATCH(DJ60,DG$3:DG$153,1)-1,0,2))</f>
        <v>0.133504687934977</v>
      </c>
      <c r="DL60" s="58" t="n">
        <f aca="false">DK60+DL59</f>
        <v>6.789216292594</v>
      </c>
      <c r="DM60" s="60" t="n">
        <f aca="false">DL60*100/DL$367</f>
        <v>4.9212083545267</v>
      </c>
      <c r="DO60" s="83"/>
      <c r="EC60" s="110" t="n">
        <v>44176</v>
      </c>
      <c r="ED60" s="58" t="n">
        <f aca="true">FORECAST(EC60,OFFSET(EA$3,MATCH(EC60,DZ$3:DZ$153,1)-1,0,2),OFFSET(DZ$3,MATCH(EC60,DZ$3:DZ$153,1)-1,0,2))</f>
        <v>0.177793496631511</v>
      </c>
      <c r="EE60" s="58" t="n">
        <f aca="false">ED60+EE59</f>
        <v>8.661546069087</v>
      </c>
      <c r="EF60" s="60" t="n">
        <f aca="false">EE60*100/EE$367</f>
        <v>7.86404593112478</v>
      </c>
      <c r="EH60" s="86"/>
      <c r="EV60" s="115" t="n">
        <v>44176</v>
      </c>
      <c r="EW60" s="63" t="n">
        <f aca="true">FORECAST(EV60,OFFSET(ET$3,MATCH(EV60,ES$3:ES$153,1)-1,0,2),OFFSET(ES$3,MATCH(EV60,ES$3:ES$153,1)-1,0,2))</f>
        <v>0.0929438508657588</v>
      </c>
      <c r="EX60" s="63" t="n">
        <f aca="false">EW60+EX59</f>
        <v>6.37971593725585</v>
      </c>
      <c r="EY60" s="67" t="n">
        <f aca="false">EX60*100/EX$367</f>
        <v>5.67990127634582</v>
      </c>
      <c r="FA60" s="86"/>
      <c r="FO60" s="115" t="n">
        <v>44176</v>
      </c>
      <c r="FP60" s="63" t="n">
        <f aca="true">FORECAST(FO60,OFFSET(FM$3,MATCH(FO60,FL$3:FL$153,1)-1,0,2),OFFSET(FL$3,MATCH(FO60,FL$3:FL$153,1)-1,0,2))</f>
        <v>0.0963812787968556</v>
      </c>
      <c r="FQ60" s="63" t="n">
        <f aca="false">FP60+FQ59</f>
        <v>5.22150822060539</v>
      </c>
      <c r="FR60" s="67" t="n">
        <f aca="false">FQ60*100/FQ$367</f>
        <v>5.17996180056858</v>
      </c>
      <c r="FT60" s="88"/>
      <c r="GH60" s="119" t="n">
        <v>44176</v>
      </c>
      <c r="GI60" s="69" t="n">
        <f aca="true">FORECAST(GH60,OFFSET(GF$3,MATCH(GH60,GE$3:GE$153,1)-1,0,2),OFFSET(GE$3,MATCH(GH60,GE$3:GE$153,1)-1,0,2))</f>
        <v>0.100121246097269</v>
      </c>
      <c r="GJ60" s="69" t="n">
        <f aca="false">GI60+GJ59</f>
        <v>5.05933723748387</v>
      </c>
      <c r="GK60" s="73" t="n">
        <f aca="false">GJ60*100/GJ$367</f>
        <v>3.93762488442195</v>
      </c>
      <c r="GM60" s="88"/>
      <c r="HA60" s="119" t="n">
        <v>44176</v>
      </c>
      <c r="HB60" s="69" t="n">
        <f aca="true">FORECAST(HA60,OFFSET(GY$3,MATCH(HA60,GX$3:GX$153,1)-1,0,2),OFFSET(GX$3,MATCH(HA60,GX$3:GX$153,1)-1,0,2))</f>
        <v>0.0968688735643542</v>
      </c>
      <c r="HC60" s="69" t="n">
        <f aca="false">HB60+HC59</f>
        <v>6.74853708646378</v>
      </c>
      <c r="HD60" s="73" t="n">
        <f aca="false">HC60*100/HC$367</f>
        <v>5.32930448059549</v>
      </c>
      <c r="HF60" s="88"/>
      <c r="HT60" s="119" t="n">
        <v>44176</v>
      </c>
      <c r="HU60" s="69" t="n">
        <f aca="true">FORECAST(HT60,OFFSET(HR$3,MATCH(HT60,HQ$3:HQ$153,1)-1,0,2),OFFSET(HQ$3,MATCH(HT60,HQ$3:HQ$153,1)-1,0,2))</f>
        <v>0.14099416055723</v>
      </c>
      <c r="HV60" s="69" t="n">
        <f aca="false">HU60+HV59</f>
        <v>8.04467694451996</v>
      </c>
      <c r="HW60" s="73" t="n">
        <f aca="false">HV60*100/HV$367</f>
        <v>8.12985631236479</v>
      </c>
    </row>
    <row r="61" customFormat="false" ht="14.5" hidden="false" customHeight="false" outlineLevel="0" collapsed="false">
      <c r="E61" s="42" t="n">
        <v>44086</v>
      </c>
      <c r="F61" s="46" t="n">
        <f aca="true">FORECAST($E61,OFFSET(C$3,MATCH($E61,$A$3:$A$33,1)-1,0,2),OFFSET($A$3,MATCH($E61,$A$3:$A$33,1)-1,0,2))</f>
        <v>3.24372333581091</v>
      </c>
      <c r="H61" s="95" t="n">
        <v>44177</v>
      </c>
      <c r="M61" s="96" t="n">
        <v>34091.0251767553</v>
      </c>
      <c r="N61" s="81" t="n">
        <v>133</v>
      </c>
      <c r="O61" s="97" t="n">
        <v>2.66444801909241</v>
      </c>
      <c r="Q61" s="98" t="n">
        <v>44372</v>
      </c>
      <c r="R61" s="98"/>
      <c r="S61" s="97" t="n">
        <v>2.87451690300529</v>
      </c>
      <c r="T61" s="81"/>
      <c r="U61" s="81"/>
      <c r="V61" s="129"/>
      <c r="W61" s="81"/>
      <c r="X61" s="81"/>
      <c r="Y61" s="130"/>
      <c r="Z61" s="81"/>
      <c r="AA61" s="81"/>
      <c r="AB61" s="130"/>
      <c r="AC61" s="81"/>
      <c r="AD61" s="81"/>
      <c r="AE61" s="131"/>
      <c r="AF61" s="81"/>
      <c r="AG61" s="129"/>
      <c r="AH61" s="131"/>
      <c r="AI61" s="81"/>
      <c r="AJ61" s="103" t="n">
        <v>44177</v>
      </c>
      <c r="AK61" s="54" t="n">
        <f aca="true">FORECAST($AJ61,OFFSET(AH$3,MATCH($AJ61,$AG$3:$AG$153,1)-1,0,2),OFFSET($AG$3,MATCH($AJ61,$AG$3:$AG$153,1)-1,0,2))</f>
        <v>0.0658613546282126</v>
      </c>
      <c r="AL61" s="54" t="n">
        <f aca="false">AK61+AL60</f>
        <v>3.05650886629052</v>
      </c>
      <c r="AM61" s="55" t="n">
        <f aca="false">AL61*100/AL$367</f>
        <v>2.84483470057156</v>
      </c>
      <c r="AN61" s="82"/>
      <c r="AO61" s="81"/>
      <c r="AP61" s="129"/>
      <c r="AQ61" s="81"/>
      <c r="AR61" s="81"/>
      <c r="AS61" s="130"/>
      <c r="AT61" s="81"/>
      <c r="AU61" s="81"/>
      <c r="AV61" s="130"/>
      <c r="AW61" s="81"/>
      <c r="AX61" s="81"/>
      <c r="AY61" s="131"/>
      <c r="AZ61" s="81"/>
      <c r="BA61" s="129"/>
      <c r="BB61" s="131"/>
      <c r="BC61" s="81"/>
      <c r="BD61" s="103" t="n">
        <v>44177</v>
      </c>
      <c r="BE61" s="54" t="n">
        <f aca="true">FORECAST(BD61,OFFSET(BB$3,MATCH(BD61,BA$3:BA$153,1)-1,0,2),OFFSET(BA$3,MATCH(BD61,BA$3:BA$153,1)-1,0,2))</f>
        <v>0.0370996524842561</v>
      </c>
      <c r="BF61" s="54" t="n">
        <f aca="false">BE61+BF60</f>
        <v>1.75990875720939</v>
      </c>
      <c r="BG61" s="55" t="n">
        <f aca="false">BF61*100/BF$367</f>
        <v>1.59676725986916</v>
      </c>
      <c r="BH61" s="82"/>
      <c r="BI61" s="81"/>
      <c r="BJ61" s="129"/>
      <c r="BK61" s="81"/>
      <c r="BL61" s="81"/>
      <c r="BM61" s="130"/>
      <c r="BN61" s="81"/>
      <c r="BO61" s="81"/>
      <c r="BP61" s="130"/>
      <c r="BQ61" s="81"/>
      <c r="BR61" s="81"/>
      <c r="BS61" s="131"/>
      <c r="BT61" s="81"/>
      <c r="BU61" s="129"/>
      <c r="BV61" s="131"/>
      <c r="BW61" s="81"/>
      <c r="BX61" s="103" t="n">
        <v>44177</v>
      </c>
      <c r="BY61" s="54" t="n">
        <f aca="true">FORECAST(BX61,OFFSET(BV$3,MATCH(BX61,BU$3:BU$153,1)-1,0,2),OFFSET(BU$3,MATCH(BX61,BU$3:BU$153,1)-1,0,2))</f>
        <v>0.121302218772192</v>
      </c>
      <c r="BZ61" s="54" t="n">
        <f aca="false">BY61+BZ60</f>
        <v>5.62265495565673</v>
      </c>
      <c r="CA61" s="55" t="n">
        <f aca="false">BZ61*100/BZ$367</f>
        <v>5.55923863509528</v>
      </c>
      <c r="CB61" s="82"/>
      <c r="CC61" s="83"/>
      <c r="CQ61" s="110" t="n">
        <v>44177</v>
      </c>
      <c r="CR61" s="58" t="n">
        <f aca="true">FORECAST(CQ61,OFFSET(CO$3,MATCH(CQ61,CN$3:CN$153,1)-1,0,2),OFFSET(CN$3,MATCH(CQ61,CN$3:CN$153,1)-1,0,2))</f>
        <v>0.13059362087862</v>
      </c>
      <c r="CS61" s="58" t="n">
        <f aca="false">CR61+CS60</f>
        <v>6.75063821310463</v>
      </c>
      <c r="CT61" s="60" t="n">
        <f aca="false">CS61*100/CS$367</f>
        <v>6.78135399075005</v>
      </c>
      <c r="CU61" s="82"/>
      <c r="CV61" s="83"/>
      <c r="DJ61" s="110" t="n">
        <v>44177</v>
      </c>
      <c r="DK61" s="58" t="n">
        <f aca="true">FORECAST(DJ61,OFFSET(DH$3,MATCH(DJ61,DG$3:DG$153,1)-1,0,2),OFFSET(DG$3,MATCH(DJ61,DG$3:DG$153,1)-1,0,2))</f>
        <v>0.134081854061798</v>
      </c>
      <c r="DL61" s="58" t="n">
        <f aca="false">DK61+DL60</f>
        <v>6.9232981466558</v>
      </c>
      <c r="DM61" s="60" t="n">
        <f aca="false">DL61*100/DL$367</f>
        <v>5.01839847367479</v>
      </c>
      <c r="DO61" s="83"/>
      <c r="EC61" s="110" t="n">
        <v>44177</v>
      </c>
      <c r="ED61" s="58" t="n">
        <f aca="true">FORECAST(EC61,OFFSET(EA$3,MATCH(EC61,DZ$3:DZ$153,1)-1,0,2),OFFSET(DZ$3,MATCH(EC61,DZ$3:DZ$153,1)-1,0,2))</f>
        <v>0.178791970155734</v>
      </c>
      <c r="EE61" s="58" t="n">
        <f aca="false">ED61+EE60</f>
        <v>8.84033803924273</v>
      </c>
      <c r="EF61" s="60" t="n">
        <f aca="false">EE61*100/EE$367</f>
        <v>8.02637587247776</v>
      </c>
      <c r="EH61" s="86"/>
      <c r="EV61" s="115" t="n">
        <v>44177</v>
      </c>
      <c r="EW61" s="63" t="n">
        <f aca="true">FORECAST(EV61,OFFSET(ET$3,MATCH(EV61,ES$3:ES$153,1)-1,0,2),OFFSET(ES$3,MATCH(EV61,ES$3:ES$153,1)-1,0,2))</f>
        <v>0.0931899141926492</v>
      </c>
      <c r="EX61" s="63" t="n">
        <f aca="false">EW61+EX60</f>
        <v>6.4729058514485</v>
      </c>
      <c r="EY61" s="67" t="n">
        <f aca="false">EX61*100/EX$367</f>
        <v>5.76286884383175</v>
      </c>
      <c r="FA61" s="86"/>
      <c r="FO61" s="115" t="n">
        <v>44177</v>
      </c>
      <c r="FP61" s="63" t="n">
        <f aca="true">FORECAST(FO61,OFFSET(FM$3,MATCH(FO61,FL$3:FL$153,1)-1,0,2),OFFSET(FL$3,MATCH(FO61,FL$3:FL$153,1)-1,0,2))</f>
        <v>0.0966042709018842</v>
      </c>
      <c r="FQ61" s="63" t="n">
        <f aca="false">FP61+FQ60</f>
        <v>5.31811249150727</v>
      </c>
      <c r="FR61" s="67" t="n">
        <f aca="false">FQ61*100/FQ$367</f>
        <v>5.27579741202444</v>
      </c>
      <c r="FT61" s="88"/>
      <c r="GH61" s="119" t="n">
        <v>44177</v>
      </c>
      <c r="GI61" s="69" t="n">
        <f aca="true">FORECAST(GH61,OFFSET(GF$3,MATCH(GH61,GE$3:GE$153,1)-1,0,2),OFFSET(GE$3,MATCH(GH61,GE$3:GE$153,1)-1,0,2))</f>
        <v>0.100573572192948</v>
      </c>
      <c r="GJ61" s="69" t="n">
        <f aca="false">GI61+GJ60</f>
        <v>5.15991080967682</v>
      </c>
      <c r="GK61" s="73" t="n">
        <f aca="false">GJ61*100/GJ$367</f>
        <v>4.01590015685252</v>
      </c>
      <c r="GM61" s="88"/>
      <c r="HA61" s="119" t="n">
        <v>44177</v>
      </c>
      <c r="HB61" s="69" t="n">
        <f aca="true">FORECAST(HA61,OFFSET(GY$3,MATCH(HA61,GX$3:GX$153,1)-1,0,2),OFFSET(GX$3,MATCH(HA61,GX$3:GX$153,1)-1,0,2))</f>
        <v>0.0973689632311982</v>
      </c>
      <c r="HC61" s="69" t="n">
        <f aca="false">HB61+HC60</f>
        <v>6.84590604969498</v>
      </c>
      <c r="HD61" s="73" t="n">
        <f aca="false">HC61*100/HC$367</f>
        <v>5.40619653073474</v>
      </c>
      <c r="HF61" s="88"/>
      <c r="HT61" s="119" t="n">
        <v>44177</v>
      </c>
      <c r="HU61" s="69" t="n">
        <f aca="true">FORECAST(HT61,OFFSET(HR$3,MATCH(HT61,HQ$3:HQ$153,1)-1,0,2),OFFSET(HQ$3,MATCH(HT61,HQ$3:HQ$153,1)-1,0,2))</f>
        <v>0.141074610870478</v>
      </c>
      <c r="HV61" s="69" t="n">
        <f aca="false">HU61+HV60</f>
        <v>8.18575155539043</v>
      </c>
      <c r="HW61" s="73" t="n">
        <f aca="false">HV61*100/HV$367</f>
        <v>8.27242466204613</v>
      </c>
    </row>
    <row r="62" customFormat="false" ht="14.5" hidden="false" customHeight="false" outlineLevel="0" collapsed="false">
      <c r="E62" s="42" t="n">
        <v>44087</v>
      </c>
      <c r="F62" s="46" t="n">
        <f aca="true">FORECAST($E62,OFFSET(C$3,MATCH($E62,$A$3:$A$33,1)-1,0,2),OFFSET($A$3,MATCH($E62,$A$3:$A$33,1)-1,0,2))</f>
        <v>3.2532967169615</v>
      </c>
      <c r="H62" s="95" t="n">
        <v>44178</v>
      </c>
      <c r="M62" s="96" t="n">
        <v>34196.3031710955</v>
      </c>
      <c r="N62" s="81" t="n">
        <v>134</v>
      </c>
      <c r="O62" s="97" t="n">
        <v>2.87967134526672</v>
      </c>
      <c r="Q62" s="98" t="n">
        <v>44374</v>
      </c>
      <c r="R62" s="98"/>
      <c r="S62" s="97" t="n">
        <v>3.06867068808732</v>
      </c>
      <c r="T62" s="81"/>
      <c r="U62" s="81"/>
      <c r="V62" s="129"/>
      <c r="W62" s="81"/>
      <c r="X62" s="81"/>
      <c r="Y62" s="130"/>
      <c r="Z62" s="81"/>
      <c r="AA62" s="81"/>
      <c r="AB62" s="130"/>
      <c r="AC62" s="81"/>
      <c r="AD62" s="81"/>
      <c r="AE62" s="131"/>
      <c r="AF62" s="81"/>
      <c r="AG62" s="129"/>
      <c r="AH62" s="131"/>
      <c r="AI62" s="81"/>
      <c r="AJ62" s="103" t="n">
        <v>44178</v>
      </c>
      <c r="AK62" s="54" t="n">
        <f aca="true">FORECAST($AJ62,OFFSET(AH$3,MATCH($AJ62,$AG$3:$AG$153,1)-1,0,2),OFFSET($AG$3,MATCH($AJ62,$AG$3:$AG$153,1)-1,0,2))</f>
        <v>0.0663460484077415</v>
      </c>
      <c r="AL62" s="54" t="n">
        <f aca="false">AK62+AL61</f>
        <v>3.12285491469826</v>
      </c>
      <c r="AM62" s="55" t="n">
        <f aca="false">AL62*100/AL$367</f>
        <v>2.90658604794626</v>
      </c>
      <c r="AN62" s="82"/>
      <c r="AO62" s="81"/>
      <c r="AP62" s="129"/>
      <c r="AQ62" s="81"/>
      <c r="AR62" s="81"/>
      <c r="AS62" s="130"/>
      <c r="AT62" s="81"/>
      <c r="AU62" s="81"/>
      <c r="AV62" s="130"/>
      <c r="AW62" s="81"/>
      <c r="AX62" s="81"/>
      <c r="AY62" s="131"/>
      <c r="AZ62" s="81"/>
      <c r="BA62" s="129"/>
      <c r="BB62" s="131"/>
      <c r="BC62" s="81"/>
      <c r="BD62" s="103" t="n">
        <v>44178</v>
      </c>
      <c r="BE62" s="54" t="n">
        <f aca="true">FORECAST(BD62,OFFSET(BB$3,MATCH(BD62,BA$3:BA$153,1)-1,0,2),OFFSET(BA$3,MATCH(BD62,BA$3:BA$153,1)-1,0,2))</f>
        <v>0.037703444296839</v>
      </c>
      <c r="BF62" s="54" t="n">
        <f aca="false">BE62+BF61</f>
        <v>1.79761220150623</v>
      </c>
      <c r="BG62" s="55" t="n">
        <f aca="false">BF62*100/BF$367</f>
        <v>1.63097563867907</v>
      </c>
      <c r="BH62" s="82"/>
      <c r="BI62" s="81"/>
      <c r="BJ62" s="129"/>
      <c r="BK62" s="81"/>
      <c r="BL62" s="81"/>
      <c r="BM62" s="130"/>
      <c r="BN62" s="81"/>
      <c r="BO62" s="81"/>
      <c r="BP62" s="130"/>
      <c r="BQ62" s="81"/>
      <c r="BR62" s="81"/>
      <c r="BS62" s="131"/>
      <c r="BT62" s="81"/>
      <c r="BU62" s="129"/>
      <c r="BV62" s="131"/>
      <c r="BW62" s="81"/>
      <c r="BX62" s="103" t="n">
        <v>44178</v>
      </c>
      <c r="BY62" s="54" t="n">
        <f aca="true">FORECAST(BX62,OFFSET(BV$3,MATCH(BX62,BU$3:BU$153,1)-1,0,2),OFFSET(BU$3,MATCH(BX62,BU$3:BU$153,1)-1,0,2))</f>
        <v>0.120692659883889</v>
      </c>
      <c r="BZ62" s="54" t="n">
        <f aca="false">BY62+BZ61</f>
        <v>5.74334761554062</v>
      </c>
      <c r="CA62" s="55" t="n">
        <f aca="false">BZ62*100/BZ$367</f>
        <v>5.67857003691354</v>
      </c>
      <c r="CB62" s="82"/>
      <c r="CC62" s="83"/>
      <c r="CQ62" s="110" t="n">
        <v>44178</v>
      </c>
      <c r="CR62" s="58" t="n">
        <f aca="true">FORECAST(CQ62,OFFSET(CO$3,MATCH(CQ62,CN$3:CN$153,1)-1,0,2),OFFSET(CN$3,MATCH(CQ62,CN$3:CN$153,1)-1,0,2))</f>
        <v>0.131151414811252</v>
      </c>
      <c r="CS62" s="58" t="n">
        <f aca="false">CR62+CS61</f>
        <v>6.88178962791588</v>
      </c>
      <c r="CT62" s="60" t="n">
        <f aca="false">CS62*100/CS$367</f>
        <v>6.91310215176041</v>
      </c>
      <c r="CU62" s="82"/>
      <c r="CV62" s="83"/>
      <c r="DJ62" s="110" t="n">
        <v>44178</v>
      </c>
      <c r="DK62" s="58" t="n">
        <f aca="true">FORECAST(DJ62,OFFSET(DH$3,MATCH(DJ62,DG$3:DG$153,1)-1,0,2),OFFSET(DG$3,MATCH(DJ62,DG$3:DG$153,1)-1,0,2))</f>
        <v>0.134659020188619</v>
      </c>
      <c r="DL62" s="58" t="n">
        <f aca="false">DK62+DL61</f>
        <v>7.05795716684442</v>
      </c>
      <c r="DM62" s="60" t="n">
        <f aca="false">DL62*100/DL$367</f>
        <v>5.11600695550906</v>
      </c>
      <c r="DO62" s="83"/>
      <c r="EC62" s="110" t="n">
        <v>44178</v>
      </c>
      <c r="ED62" s="58" t="n">
        <f aca="true">FORECAST(EC62,OFFSET(EA$3,MATCH(EC62,DZ$3:DZ$153,1)-1,0,2),OFFSET(DZ$3,MATCH(EC62,DZ$3:DZ$153,1)-1,0,2))</f>
        <v>0.179790443679957</v>
      </c>
      <c r="EE62" s="58" t="n">
        <f aca="false">ED62+EE61</f>
        <v>9.02012848292269</v>
      </c>
      <c r="EF62" s="60" t="n">
        <f aca="false">EE62*100/EE$367</f>
        <v>8.18961235425584</v>
      </c>
      <c r="EH62" s="86"/>
      <c r="EV62" s="115" t="n">
        <v>44178</v>
      </c>
      <c r="EW62" s="63" t="n">
        <f aca="true">FORECAST(EV62,OFFSET(ET$3,MATCH(EV62,ES$3:ES$153,1)-1,0,2),OFFSET(ES$3,MATCH(EV62,ES$3:ES$153,1)-1,0,2))</f>
        <v>0.0934359775195395</v>
      </c>
      <c r="EX62" s="63" t="n">
        <f aca="false">EW62+EX61</f>
        <v>6.56634182896804</v>
      </c>
      <c r="EY62" s="67" t="n">
        <f aca="false">EX62*100/EX$367</f>
        <v>5.84605548304725</v>
      </c>
      <c r="FA62" s="86"/>
      <c r="FO62" s="115" t="n">
        <v>44178</v>
      </c>
      <c r="FP62" s="63" t="n">
        <f aca="true">FORECAST(FO62,OFFSET(FM$3,MATCH(FO62,FL$3:FL$153,1)-1,0,2),OFFSET(FL$3,MATCH(FO62,FL$3:FL$153,1)-1,0,2))</f>
        <v>0.0968272630069128</v>
      </c>
      <c r="FQ62" s="63" t="n">
        <f aca="false">FP62+FQ61</f>
        <v>5.41493975451418</v>
      </c>
      <c r="FR62" s="67" t="n">
        <f aca="false">FQ62*100/FQ$367</f>
        <v>5.37185424128502</v>
      </c>
      <c r="FT62" s="88"/>
      <c r="GH62" s="119" t="n">
        <v>44178</v>
      </c>
      <c r="GI62" s="69" t="n">
        <f aca="true">FORECAST(GH62,OFFSET(GF$3,MATCH(GH62,GE$3:GE$153,1)-1,0,2),OFFSET(GE$3,MATCH(GH62,GE$3:GE$153,1)-1,0,2))</f>
        <v>0.101025898288627</v>
      </c>
      <c r="GJ62" s="69" t="n">
        <f aca="false">GI62+GJ61</f>
        <v>5.26093670796544</v>
      </c>
      <c r="GK62" s="73" t="n">
        <f aca="false">GJ62*100/GJ$367</f>
        <v>4.09452746956161</v>
      </c>
      <c r="GM62" s="88"/>
      <c r="HA62" s="119" t="n">
        <v>44178</v>
      </c>
      <c r="HB62" s="69" t="n">
        <f aca="true">FORECAST(HA62,OFFSET(GY$3,MATCH(HA62,GX$3:GX$153,1)-1,0,2),OFFSET(GX$3,MATCH(HA62,GX$3:GX$153,1)-1,0,2))</f>
        <v>0.0978690528980422</v>
      </c>
      <c r="HC62" s="69" t="n">
        <f aca="false">HB62+HC61</f>
        <v>6.94377510259303</v>
      </c>
      <c r="HD62" s="73" t="n">
        <f aca="false">HC62*100/HC$367</f>
        <v>5.48348350055333</v>
      </c>
      <c r="HF62" s="88"/>
      <c r="HT62" s="119" t="n">
        <v>44178</v>
      </c>
      <c r="HU62" s="69" t="n">
        <f aca="true">FORECAST(HT62,OFFSET(HR$3,MATCH(HT62,HQ$3:HQ$153,1)-1,0,2),OFFSET(HQ$3,MATCH(HT62,HQ$3:HQ$153,1)-1,0,2))</f>
        <v>0.141155061183726</v>
      </c>
      <c r="HV62" s="69" t="n">
        <f aca="false">HU62+HV61</f>
        <v>8.32690661657416</v>
      </c>
      <c r="HW62" s="73" t="n">
        <f aca="false">HV62*100/HV$367</f>
        <v>8.41507431387193</v>
      </c>
    </row>
    <row r="63" customFormat="false" ht="14.5" hidden="false" customHeight="false" outlineLevel="0" collapsed="false">
      <c r="E63" s="42" t="n">
        <v>44088</v>
      </c>
      <c r="F63" s="46" t="n">
        <f aca="true">FORECAST($E63,OFFSET(C$3,MATCH($E63,$A$3:$A$33,1)-1,0,2),OFFSET($A$3,MATCH($E63,$A$3:$A$33,1)-1,0,2))</f>
        <v>3.26287009811208</v>
      </c>
      <c r="H63" s="95" t="n">
        <v>44179</v>
      </c>
      <c r="M63" s="96" t="n">
        <v>34301.5811654356</v>
      </c>
      <c r="N63" s="81" t="n">
        <v>135</v>
      </c>
      <c r="O63" s="97" t="n">
        <v>2.84276764031675</v>
      </c>
      <c r="Q63" s="98" t="n">
        <v>44376</v>
      </c>
      <c r="R63" s="98"/>
      <c r="S63" s="97" t="n">
        <v>2.85682793423512</v>
      </c>
      <c r="T63" s="81"/>
      <c r="U63" s="81"/>
      <c r="V63" s="129"/>
      <c r="W63" s="81"/>
      <c r="X63" s="81"/>
      <c r="Y63" s="130"/>
      <c r="Z63" s="81"/>
      <c r="AA63" s="81"/>
      <c r="AB63" s="130"/>
      <c r="AC63" s="81"/>
      <c r="AD63" s="81"/>
      <c r="AE63" s="131"/>
      <c r="AF63" s="81"/>
      <c r="AG63" s="129"/>
      <c r="AH63" s="131"/>
      <c r="AI63" s="81"/>
      <c r="AJ63" s="103" t="n">
        <v>44179</v>
      </c>
      <c r="AK63" s="54" t="n">
        <f aca="true">FORECAST($AJ63,OFFSET(AH$3,MATCH($AJ63,$AG$3:$AG$153,1)-1,0,2),OFFSET($AG$3,MATCH($AJ63,$AG$3:$AG$153,1)-1,0,2))</f>
        <v>0.0668307421872705</v>
      </c>
      <c r="AL63" s="54" t="n">
        <f aca="false">AK63+AL62</f>
        <v>3.18968565688553</v>
      </c>
      <c r="AM63" s="55" t="n">
        <f aca="false">AL63*100/AL$367</f>
        <v>2.96878852232351</v>
      </c>
      <c r="AN63" s="82"/>
      <c r="AO63" s="81"/>
      <c r="AP63" s="129"/>
      <c r="AQ63" s="81"/>
      <c r="AR63" s="81"/>
      <c r="AS63" s="130"/>
      <c r="AT63" s="81"/>
      <c r="AU63" s="81"/>
      <c r="AV63" s="130"/>
      <c r="AW63" s="81"/>
      <c r="AX63" s="81"/>
      <c r="AY63" s="131"/>
      <c r="AZ63" s="81"/>
      <c r="BA63" s="129"/>
      <c r="BB63" s="131"/>
      <c r="BC63" s="81"/>
      <c r="BD63" s="103" t="n">
        <v>44179</v>
      </c>
      <c r="BE63" s="54" t="n">
        <f aca="true">FORECAST(BD63,OFFSET(BB$3,MATCH(BD63,BA$3:BA$153,1)-1,0,2),OFFSET(BA$3,MATCH(BD63,BA$3:BA$153,1)-1,0,2))</f>
        <v>0.0383072361094218</v>
      </c>
      <c r="BF63" s="54" t="n">
        <f aca="false">BE63+BF62</f>
        <v>1.83591943761565</v>
      </c>
      <c r="BG63" s="55" t="n">
        <f aca="false">BF63*100/BF$367</f>
        <v>1.66573183850195</v>
      </c>
      <c r="BH63" s="82"/>
      <c r="BI63" s="81"/>
      <c r="BJ63" s="129"/>
      <c r="BK63" s="81"/>
      <c r="BL63" s="81"/>
      <c r="BM63" s="130"/>
      <c r="BN63" s="81"/>
      <c r="BO63" s="81"/>
      <c r="BP63" s="130"/>
      <c r="BQ63" s="81"/>
      <c r="BR63" s="81"/>
      <c r="BS63" s="131"/>
      <c r="BT63" s="81"/>
      <c r="BU63" s="129"/>
      <c r="BV63" s="131"/>
      <c r="BW63" s="81"/>
      <c r="BX63" s="103" t="n">
        <v>44179</v>
      </c>
      <c r="BY63" s="54" t="n">
        <f aca="true">FORECAST(BX63,OFFSET(BV$3,MATCH(BX63,BU$3:BU$153,1)-1,0,2),OFFSET(BU$3,MATCH(BX63,BU$3:BU$153,1)-1,0,2))</f>
        <v>0.120083100995586</v>
      </c>
      <c r="BZ63" s="54" t="n">
        <f aca="false">BY63+BZ62</f>
        <v>5.86343071653621</v>
      </c>
      <c r="CA63" s="55" t="n">
        <f aca="false">BZ63*100/BZ$367</f>
        <v>5.79729875488424</v>
      </c>
      <c r="CB63" s="82"/>
      <c r="CC63" s="83"/>
      <c r="CQ63" s="110" t="n">
        <v>44179</v>
      </c>
      <c r="CR63" s="58" t="n">
        <f aca="true">FORECAST(CQ63,OFFSET(CO$3,MATCH(CQ63,CN$3:CN$153,1)-1,0,2),OFFSET(CN$3,MATCH(CQ63,CN$3:CN$153,1)-1,0,2))</f>
        <v>0.131709208743885</v>
      </c>
      <c r="CS63" s="58" t="n">
        <f aca="false">CR63+CS62</f>
        <v>7.01349883665976</v>
      </c>
      <c r="CT63" s="60" t="n">
        <f aca="false">CS63*100/CS$367</f>
        <v>7.04541064469668</v>
      </c>
      <c r="CU63" s="82"/>
      <c r="CV63" s="83"/>
      <c r="DJ63" s="110" t="n">
        <v>44179</v>
      </c>
      <c r="DK63" s="58" t="n">
        <f aca="true">FORECAST(DJ63,OFFSET(DH$3,MATCH(DJ63,DG$3:DG$153,1)-1,0,2),OFFSET(DG$3,MATCH(DJ63,DG$3:DG$153,1)-1,0,2))</f>
        <v>0.13523618631544</v>
      </c>
      <c r="DL63" s="58" t="n">
        <f aca="false">DK63+DL62</f>
        <v>7.19319335315986</v>
      </c>
      <c r="DM63" s="60" t="n">
        <f aca="false">DL63*100/DL$367</f>
        <v>5.21403380002952</v>
      </c>
      <c r="DO63" s="83"/>
      <c r="EC63" s="110" t="n">
        <v>44179</v>
      </c>
      <c r="ED63" s="58" t="n">
        <f aca="true">FORECAST(EC63,OFFSET(EA$3,MATCH(EC63,DZ$3:DZ$153,1)-1,0,2),OFFSET(DZ$3,MATCH(EC63,DZ$3:DZ$153,1)-1,0,2))</f>
        <v>0.18078891720418</v>
      </c>
      <c r="EE63" s="58" t="n">
        <f aca="false">ED63+EE62</f>
        <v>9.20091740012687</v>
      </c>
      <c r="EF63" s="60" t="n">
        <f aca="false">EE63*100/EE$367</f>
        <v>8.35375537645901</v>
      </c>
      <c r="EH63" s="86"/>
      <c r="EV63" s="115" t="n">
        <v>44179</v>
      </c>
      <c r="EW63" s="63" t="n">
        <f aca="true">FORECAST(EV63,OFFSET(ET$3,MATCH(EV63,ES$3:ES$153,1)-1,0,2),OFFSET(ES$3,MATCH(EV63,ES$3:ES$153,1)-1,0,2))</f>
        <v>0.0936820408464298</v>
      </c>
      <c r="EX63" s="63" t="n">
        <f aca="false">EW63+EX62</f>
        <v>6.66002386981447</v>
      </c>
      <c r="EY63" s="67" t="n">
        <f aca="false">EX63*100/EX$367</f>
        <v>5.9294611939923</v>
      </c>
      <c r="FA63" s="86"/>
      <c r="FO63" s="115" t="n">
        <v>44179</v>
      </c>
      <c r="FP63" s="63" t="n">
        <f aca="true">FORECAST(FO63,OFFSET(FM$3,MATCH(FO63,FL$3:FL$153,1)-1,0,2),OFFSET(FL$3,MATCH(FO63,FL$3:FL$153,1)-1,0,2))</f>
        <v>0.0970502551119414</v>
      </c>
      <c r="FQ63" s="63" t="n">
        <f aca="false">FP63+FQ62</f>
        <v>5.51199000962613</v>
      </c>
      <c r="FR63" s="67" t="n">
        <f aca="false">FQ63*100/FQ$367</f>
        <v>5.46813228835032</v>
      </c>
      <c r="FT63" s="88"/>
      <c r="GH63" s="119" t="n">
        <v>44179</v>
      </c>
      <c r="GI63" s="69" t="n">
        <f aca="true">FORECAST(GH63,OFFSET(GF$3,MATCH(GH63,GE$3:GE$153,1)-1,0,2),OFFSET(GE$3,MATCH(GH63,GE$3:GE$153,1)-1,0,2))</f>
        <v>0.101478224384306</v>
      </c>
      <c r="GJ63" s="69" t="n">
        <f aca="false">GI63+GJ62</f>
        <v>5.36241493234975</v>
      </c>
      <c r="GK63" s="73" t="n">
        <f aca="false">GJ63*100/GJ$367</f>
        <v>4.17350682254922</v>
      </c>
      <c r="GM63" s="88"/>
      <c r="HA63" s="119" t="n">
        <v>44179</v>
      </c>
      <c r="HB63" s="69" t="n">
        <f aca="true">FORECAST(HA63,OFFSET(GY$3,MATCH(HA63,GX$3:GX$153,1)-1,0,2),OFFSET(GX$3,MATCH(HA63,GX$3:GX$153,1)-1,0,2))</f>
        <v>0.0983691425648862</v>
      </c>
      <c r="HC63" s="69" t="n">
        <f aca="false">HB63+HC62</f>
        <v>7.04214424515791</v>
      </c>
      <c r="HD63" s="73" t="n">
        <f aca="false">HC63*100/HC$367</f>
        <v>5.56116539005127</v>
      </c>
      <c r="HF63" s="88"/>
      <c r="HT63" s="119" t="n">
        <v>44179</v>
      </c>
      <c r="HU63" s="69" t="n">
        <f aca="true">FORECAST(HT63,OFFSET(HR$3,MATCH(HT63,HQ$3:HQ$153,1)-1,0,2),OFFSET(HQ$3,MATCH(HT63,HQ$3:HQ$153,1)-1,0,2))</f>
        <v>0.141235511496975</v>
      </c>
      <c r="HV63" s="69" t="n">
        <f aca="false">HU63+HV62</f>
        <v>8.46814212807113</v>
      </c>
      <c r="HW63" s="73" t="n">
        <f aca="false">HV63*100/HV$367</f>
        <v>8.55780526784217</v>
      </c>
    </row>
    <row r="64" customFormat="false" ht="14.5" hidden="false" customHeight="false" outlineLevel="0" collapsed="false">
      <c r="E64" s="42" t="n">
        <v>44089</v>
      </c>
      <c r="F64" s="46" t="n">
        <f aca="true">FORECAST($E64,OFFSET(C$3,MATCH($E64,$A$3:$A$33,1)-1,0,2),OFFSET($A$3,MATCH($E64,$A$3:$A$33,1)-1,0,2))</f>
        <v>3.27244347926267</v>
      </c>
      <c r="H64" s="95" t="n">
        <v>44180</v>
      </c>
      <c r="M64" s="96" t="n">
        <v>34406.8591597758</v>
      </c>
      <c r="N64" s="81" t="n">
        <v>136</v>
      </c>
      <c r="O64" s="97" t="n">
        <v>2.91533273067374</v>
      </c>
      <c r="Q64" s="98" t="n">
        <v>44377</v>
      </c>
      <c r="R64" s="98"/>
      <c r="S64" s="97" t="n">
        <v>2.97610971251073</v>
      </c>
      <c r="T64" s="81"/>
      <c r="U64" s="81"/>
      <c r="V64" s="129"/>
      <c r="W64" s="81"/>
      <c r="X64" s="81"/>
      <c r="Y64" s="130"/>
      <c r="Z64" s="81"/>
      <c r="AA64" s="81"/>
      <c r="AB64" s="130"/>
      <c r="AC64" s="81"/>
      <c r="AD64" s="81"/>
      <c r="AE64" s="131"/>
      <c r="AF64" s="81"/>
      <c r="AG64" s="129"/>
      <c r="AH64" s="131"/>
      <c r="AI64" s="81"/>
      <c r="AJ64" s="103" t="n">
        <v>44180</v>
      </c>
      <c r="AK64" s="54" t="n">
        <f aca="true">FORECAST($AJ64,OFFSET(AH$3,MATCH($AJ64,$AG$3:$AG$153,1)-1,0,2),OFFSET($AG$3,MATCH($AJ64,$AG$3:$AG$153,1)-1,0,2))</f>
        <v>0.0673154359667994</v>
      </c>
      <c r="AL64" s="54" t="n">
        <f aca="false">AK64+AL63</f>
        <v>3.25700109285233</v>
      </c>
      <c r="AM64" s="55" t="n">
        <f aca="false">AL64*100/AL$367</f>
        <v>3.03144212370334</v>
      </c>
      <c r="AN64" s="82"/>
      <c r="AO64" s="81"/>
      <c r="AP64" s="129"/>
      <c r="AQ64" s="81"/>
      <c r="AR64" s="81"/>
      <c r="AS64" s="130"/>
      <c r="AT64" s="81"/>
      <c r="AU64" s="81"/>
      <c r="AV64" s="130"/>
      <c r="AW64" s="81"/>
      <c r="AX64" s="81"/>
      <c r="AY64" s="131"/>
      <c r="AZ64" s="81"/>
      <c r="BA64" s="129"/>
      <c r="BB64" s="131"/>
      <c r="BC64" s="81"/>
      <c r="BD64" s="103" t="n">
        <v>44180</v>
      </c>
      <c r="BE64" s="54" t="n">
        <f aca="true">FORECAST(BD64,OFFSET(BB$3,MATCH(BD64,BA$3:BA$153,1)-1,0,2),OFFSET(BA$3,MATCH(BD64,BA$3:BA$153,1)-1,0,2))</f>
        <v>0.0389110279220046</v>
      </c>
      <c r="BF64" s="54" t="n">
        <f aca="false">BE64+BF63</f>
        <v>1.87483046553766</v>
      </c>
      <c r="BG64" s="55" t="n">
        <f aca="false">BF64*100/BF$367</f>
        <v>1.70103585933779</v>
      </c>
      <c r="BH64" s="82"/>
      <c r="BI64" s="81"/>
      <c r="BJ64" s="129"/>
      <c r="BK64" s="81"/>
      <c r="BL64" s="81"/>
      <c r="BM64" s="130"/>
      <c r="BN64" s="81"/>
      <c r="BO64" s="81"/>
      <c r="BP64" s="130"/>
      <c r="BQ64" s="81"/>
      <c r="BR64" s="81"/>
      <c r="BS64" s="131"/>
      <c r="BT64" s="81"/>
      <c r="BU64" s="129"/>
      <c r="BV64" s="131"/>
      <c r="BW64" s="81"/>
      <c r="BX64" s="103" t="n">
        <v>44180</v>
      </c>
      <c r="BY64" s="54" t="n">
        <f aca="true">FORECAST(BX64,OFFSET(BV$3,MATCH(BX64,BU$3:BU$153,1)-1,0,2),OFFSET(BU$3,MATCH(BX64,BU$3:BU$153,1)-1,0,2))</f>
        <v>0.119473542107283</v>
      </c>
      <c r="BZ64" s="54" t="n">
        <f aca="false">BY64+BZ63</f>
        <v>5.98290425864349</v>
      </c>
      <c r="CA64" s="55" t="n">
        <f aca="false">BZ64*100/BZ$367</f>
        <v>5.91542478900737</v>
      </c>
      <c r="CB64" s="82"/>
      <c r="CC64" s="83"/>
      <c r="CQ64" s="110" t="n">
        <v>44180</v>
      </c>
      <c r="CR64" s="58" t="n">
        <f aca="true">FORECAST(CQ64,OFFSET(CO$3,MATCH(CQ64,CN$3:CN$153,1)-1,0,2),OFFSET(CN$3,MATCH(CQ64,CN$3:CN$153,1)-1,0,2))</f>
        <v>0.132267002676517</v>
      </c>
      <c r="CS64" s="58" t="n">
        <f aca="false">CR64+CS63</f>
        <v>7.14576583933628</v>
      </c>
      <c r="CT64" s="60" t="n">
        <f aca="false">CS64*100/CS$367</f>
        <v>7.17827946955886</v>
      </c>
      <c r="CU64" s="82"/>
      <c r="CV64" s="83"/>
      <c r="DJ64" s="110" t="n">
        <v>44180</v>
      </c>
      <c r="DK64" s="58" t="n">
        <f aca="true">FORECAST(DJ64,OFFSET(DH$3,MATCH(DJ64,DG$3:DG$153,1)-1,0,2),OFFSET(DG$3,MATCH(DJ64,DG$3:DG$153,1)-1,0,2))</f>
        <v>0.13581335244226</v>
      </c>
      <c r="DL64" s="58" t="n">
        <f aca="false">DK64+DL63</f>
        <v>7.32900670560212</v>
      </c>
      <c r="DM64" s="60" t="n">
        <f aca="false">DL64*100/DL$367</f>
        <v>5.31247900723616</v>
      </c>
      <c r="DO64" s="83"/>
      <c r="EC64" s="110" t="n">
        <v>44180</v>
      </c>
      <c r="ED64" s="58" t="n">
        <f aca="true">FORECAST(EC64,OFFSET(EA$3,MATCH(EC64,DZ$3:DZ$153,1)-1,0,2),OFFSET(DZ$3,MATCH(EC64,DZ$3:DZ$153,1)-1,0,2))</f>
        <v>0.181787390728403</v>
      </c>
      <c r="EE64" s="58" t="n">
        <f aca="false">ED64+EE63</f>
        <v>9.38270479085527</v>
      </c>
      <c r="EF64" s="60" t="n">
        <f aca="false">EE64*100/EE$367</f>
        <v>8.51880493908729</v>
      </c>
      <c r="EH64" s="86"/>
      <c r="EV64" s="115" t="n">
        <v>44180</v>
      </c>
      <c r="EW64" s="63" t="n">
        <f aca="true">FORECAST(EV64,OFFSET(ET$3,MATCH(EV64,ES$3:ES$153,1)-1,0,2),OFFSET(ES$3,MATCH(EV64,ES$3:ES$153,1)-1,0,2))</f>
        <v>0.0939281041733202</v>
      </c>
      <c r="EX64" s="63" t="n">
        <f aca="false">EW64+EX63</f>
        <v>6.75395197398779</v>
      </c>
      <c r="EY64" s="67" t="n">
        <f aca="false">EX64*100/EX$367</f>
        <v>6.01308597666692</v>
      </c>
      <c r="FA64" s="86"/>
      <c r="FO64" s="115" t="n">
        <v>44180</v>
      </c>
      <c r="FP64" s="63" t="n">
        <f aca="true">FORECAST(FO64,OFFSET(FM$3,MATCH(FO64,FL$3:FL$153,1)-1,0,2),OFFSET(FL$3,MATCH(FO64,FL$3:FL$153,1)-1,0,2))</f>
        <v>0.09727324721697</v>
      </c>
      <c r="FQ64" s="63" t="n">
        <f aca="false">FP64+FQ63</f>
        <v>5.6092632568431</v>
      </c>
      <c r="FR64" s="67" t="n">
        <f aca="false">FQ64*100/FQ$367</f>
        <v>5.56463155322034</v>
      </c>
      <c r="FT64" s="88"/>
      <c r="GH64" s="119" t="n">
        <v>44180</v>
      </c>
      <c r="GI64" s="69" t="n">
        <f aca="true">FORECAST(GH64,OFFSET(GF$3,MATCH(GH64,GE$3:GE$153,1)-1,0,2),OFFSET(GE$3,MATCH(GH64,GE$3:GE$153,1)-1,0,2))</f>
        <v>0.101930550479985</v>
      </c>
      <c r="GJ64" s="69" t="n">
        <f aca="false">GI64+GJ63</f>
        <v>5.46434548282974</v>
      </c>
      <c r="GK64" s="73" t="n">
        <f aca="false">GJ64*100/GJ$367</f>
        <v>4.25283821581535</v>
      </c>
      <c r="GM64" s="88"/>
      <c r="HA64" s="119" t="n">
        <v>44180</v>
      </c>
      <c r="HB64" s="69" t="n">
        <f aca="true">FORECAST(HA64,OFFSET(GY$3,MATCH(HA64,GX$3:GX$153,1)-1,0,2),OFFSET(GX$3,MATCH(HA64,GX$3:GX$153,1)-1,0,2))</f>
        <v>0.0988692322317302</v>
      </c>
      <c r="HC64" s="69" t="n">
        <f aca="false">HB64+HC63</f>
        <v>7.14101347738964</v>
      </c>
      <c r="HD64" s="73" t="n">
        <f aca="false">HC64*100/HC$367</f>
        <v>5.63924219922854</v>
      </c>
      <c r="HF64" s="88"/>
      <c r="HT64" s="119" t="n">
        <v>44180</v>
      </c>
      <c r="HU64" s="69" t="n">
        <f aca="true">FORECAST(HT64,OFFSET(HR$3,MATCH(HT64,HQ$3:HQ$153,1)-1,0,2),OFFSET(HQ$3,MATCH(HT64,HQ$3:HQ$153,1)-1,0,2))</f>
        <v>0.141315961810223</v>
      </c>
      <c r="HV64" s="69" t="n">
        <f aca="false">HU64+HV63</f>
        <v>8.60945808988136</v>
      </c>
      <c r="HW64" s="73" t="n">
        <f aca="false">HV64*100/HV$367</f>
        <v>8.70061752395686</v>
      </c>
    </row>
    <row r="65" customFormat="false" ht="14.5" hidden="false" customHeight="false" outlineLevel="0" collapsed="false">
      <c r="E65" s="42" t="n">
        <v>44090</v>
      </c>
      <c r="F65" s="46" t="n">
        <f aca="true">FORECAST($E65,OFFSET(C$3,MATCH($E65,$A$3:$A$33,1)-1,0,2),OFFSET($A$3,MATCH($E65,$A$3:$A$33,1)-1,0,2))</f>
        <v>3.28841594239631</v>
      </c>
      <c r="H65" s="95" t="n">
        <v>44181</v>
      </c>
      <c r="M65" s="96" t="n">
        <v>34512.137154116</v>
      </c>
      <c r="N65" s="81" t="n">
        <v>137</v>
      </c>
      <c r="O65" s="97" t="n">
        <v>2.82548579102535</v>
      </c>
      <c r="Q65" s="98" t="n">
        <v>44378</v>
      </c>
      <c r="R65" s="98"/>
      <c r="S65" s="97" t="n">
        <v>2.84608303900539</v>
      </c>
      <c r="T65" s="81"/>
      <c r="U65" s="81"/>
      <c r="V65" s="129"/>
      <c r="W65" s="81"/>
      <c r="X65" s="81"/>
      <c r="Y65" s="130"/>
      <c r="Z65" s="81"/>
      <c r="AA65" s="81"/>
      <c r="AB65" s="130"/>
      <c r="AC65" s="81"/>
      <c r="AD65" s="81"/>
      <c r="AE65" s="131"/>
      <c r="AF65" s="81"/>
      <c r="AG65" s="129"/>
      <c r="AH65" s="131"/>
      <c r="AI65" s="81"/>
      <c r="AJ65" s="103" t="n">
        <v>44181</v>
      </c>
      <c r="AK65" s="54" t="n">
        <f aca="true">FORECAST($AJ65,OFFSET(AH$3,MATCH($AJ65,$AG$3:$AG$153,1)-1,0,2),OFFSET($AG$3,MATCH($AJ65,$AG$3:$AG$153,1)-1,0,2))</f>
        <v>0.0678001297463283</v>
      </c>
      <c r="AL65" s="54" t="n">
        <f aca="false">AK65+AL64</f>
        <v>3.32480122259866</v>
      </c>
      <c r="AM65" s="55" t="n">
        <f aca="false">AL65*100/AL$367</f>
        <v>3.09454685208572</v>
      </c>
      <c r="AN65" s="82"/>
      <c r="AO65" s="81"/>
      <c r="AP65" s="129"/>
      <c r="AQ65" s="81"/>
      <c r="AR65" s="81"/>
      <c r="AS65" s="130"/>
      <c r="AT65" s="81"/>
      <c r="AU65" s="81"/>
      <c r="AV65" s="130"/>
      <c r="AW65" s="81"/>
      <c r="AX65" s="81"/>
      <c r="AY65" s="131"/>
      <c r="AZ65" s="81"/>
      <c r="BA65" s="129"/>
      <c r="BB65" s="131"/>
      <c r="BC65" s="81"/>
      <c r="BD65" s="103" t="n">
        <v>44181</v>
      </c>
      <c r="BE65" s="54" t="n">
        <f aca="true">FORECAST(BD65,OFFSET(BB$3,MATCH(BD65,BA$3:BA$153,1)-1,0,2),OFFSET(BA$3,MATCH(BD65,BA$3:BA$153,1)-1,0,2))</f>
        <v>0.0395148197345874</v>
      </c>
      <c r="BF65" s="54" t="n">
        <f aca="false">BE65+BF64</f>
        <v>1.91434528527224</v>
      </c>
      <c r="BG65" s="55" t="n">
        <f aca="false">BF65*100/BF$367</f>
        <v>1.73688770118661</v>
      </c>
      <c r="BH65" s="82"/>
      <c r="BI65" s="81"/>
      <c r="BJ65" s="129"/>
      <c r="BK65" s="81"/>
      <c r="BL65" s="81"/>
      <c r="BM65" s="130"/>
      <c r="BN65" s="81"/>
      <c r="BO65" s="81"/>
      <c r="BP65" s="130"/>
      <c r="BQ65" s="81"/>
      <c r="BR65" s="81"/>
      <c r="BS65" s="131"/>
      <c r="BT65" s="81"/>
      <c r="BU65" s="129"/>
      <c r="BV65" s="131"/>
      <c r="BW65" s="81"/>
      <c r="BX65" s="103" t="n">
        <v>44181</v>
      </c>
      <c r="BY65" s="54" t="n">
        <f aca="true">FORECAST(BX65,OFFSET(BV$3,MATCH(BX65,BU$3:BU$153,1)-1,0,2),OFFSET(BU$3,MATCH(BX65,BU$3:BU$153,1)-1,0,2))</f>
        <v>0.122369870400793</v>
      </c>
      <c r="BZ65" s="54" t="n">
        <f aca="false">BY65+BZ64</f>
        <v>6.10527412904428</v>
      </c>
      <c r="CA65" s="55" t="n">
        <f aca="false">BZ65*100/BZ$367</f>
        <v>6.03641448456378</v>
      </c>
      <c r="CB65" s="82"/>
      <c r="CC65" s="83"/>
      <c r="CQ65" s="110" t="n">
        <v>44181</v>
      </c>
      <c r="CR65" s="58" t="n">
        <f aca="true">FORECAST(CQ65,OFFSET(CO$3,MATCH(CQ65,CN$3:CN$153,1)-1,0,2),OFFSET(CN$3,MATCH(CQ65,CN$3:CN$153,1)-1,0,2))</f>
        <v>0.132824796609149</v>
      </c>
      <c r="CS65" s="58" t="n">
        <f aca="false">CR65+CS64</f>
        <v>7.27859063594543</v>
      </c>
      <c r="CT65" s="60" t="n">
        <f aca="false">CS65*100/CS$367</f>
        <v>7.31170862634696</v>
      </c>
      <c r="CU65" s="82"/>
      <c r="CV65" s="83"/>
      <c r="DJ65" s="110" t="n">
        <v>44181</v>
      </c>
      <c r="DK65" s="58" t="n">
        <f aca="true">FORECAST(DJ65,OFFSET(DH$3,MATCH(DJ65,DG$3:DG$153,1)-1,0,2),OFFSET(DG$3,MATCH(DJ65,DG$3:DG$153,1)-1,0,2))</f>
        <v>0.136390518569081</v>
      </c>
      <c r="DL65" s="58" t="n">
        <f aca="false">DK65+DL64</f>
        <v>7.4653972241712</v>
      </c>
      <c r="DM65" s="60" t="n">
        <f aca="false">DL65*100/DL$367</f>
        <v>5.41134257712899</v>
      </c>
      <c r="DO65" s="83"/>
      <c r="EC65" s="110" t="n">
        <v>44181</v>
      </c>
      <c r="ED65" s="58" t="n">
        <f aca="true">FORECAST(EC65,OFFSET(EA$3,MATCH(EC65,DZ$3:DZ$153,1)-1,0,2),OFFSET(DZ$3,MATCH(EC65,DZ$3:DZ$153,1)-1,0,2))</f>
        <v>0.182785864252626</v>
      </c>
      <c r="EE65" s="58" t="n">
        <f aca="false">ED65+EE64</f>
        <v>9.56549065510789</v>
      </c>
      <c r="EF65" s="60" t="n">
        <f aca="false">EE65*100/EE$367</f>
        <v>8.68476104214067</v>
      </c>
      <c r="EH65" s="86"/>
      <c r="EV65" s="115" t="n">
        <v>44181</v>
      </c>
      <c r="EW65" s="63" t="n">
        <f aca="true">FORECAST(EV65,OFFSET(ET$3,MATCH(EV65,ES$3:ES$153,1)-1,0,2),OFFSET(ES$3,MATCH(EV65,ES$3:ES$153,1)-1,0,2))</f>
        <v>0.0941741675002106</v>
      </c>
      <c r="EX65" s="63" t="n">
        <f aca="false">EW65+EX64</f>
        <v>6.848126141488</v>
      </c>
      <c r="EY65" s="67" t="n">
        <f aca="false">EX65*100/EX$367</f>
        <v>6.09692983107109</v>
      </c>
      <c r="FA65" s="86"/>
      <c r="FO65" s="115" t="n">
        <v>44181</v>
      </c>
      <c r="FP65" s="63" t="n">
        <f aca="true">FORECAST(FO65,OFFSET(FM$3,MATCH(FO65,FL$3:FL$153,1)-1,0,2),OFFSET(FL$3,MATCH(FO65,FL$3:FL$153,1)-1,0,2))</f>
        <v>0.0974962393219985</v>
      </c>
      <c r="FQ65" s="63" t="n">
        <f aca="false">FP65+FQ64</f>
        <v>5.70675949616509</v>
      </c>
      <c r="FR65" s="67" t="n">
        <f aca="false">FQ65*100/FQ$367</f>
        <v>5.66135203589507</v>
      </c>
      <c r="FT65" s="88"/>
      <c r="GH65" s="119" t="n">
        <v>44181</v>
      </c>
      <c r="GI65" s="69" t="n">
        <f aca="true">FORECAST(GH65,OFFSET(GF$3,MATCH(GH65,GE$3:GE$153,1)-1,0,2),OFFSET(GE$3,MATCH(GH65,GE$3:GE$153,1)-1,0,2))</f>
        <v>0.102382876575665</v>
      </c>
      <c r="GJ65" s="69" t="n">
        <f aca="false">GI65+GJ64</f>
        <v>5.5667283594054</v>
      </c>
      <c r="GK65" s="73" t="n">
        <f aca="false">GJ65*100/GJ$367</f>
        <v>4.33252164936</v>
      </c>
      <c r="GM65" s="88"/>
      <c r="HA65" s="119" t="n">
        <v>44181</v>
      </c>
      <c r="HB65" s="69" t="n">
        <f aca="true">FORECAST(HA65,OFFSET(GY$3,MATCH(HA65,GX$3:GX$153,1)-1,0,2),OFFSET(GX$3,MATCH(HA65,GX$3:GX$153,1)-1,0,2))</f>
        <v>0.0993693218985743</v>
      </c>
      <c r="HC65" s="69" t="n">
        <f aca="false">HB65+HC64</f>
        <v>7.24038279928822</v>
      </c>
      <c r="HD65" s="73" t="n">
        <f aca="false">HC65*100/HC$367</f>
        <v>5.71771392808516</v>
      </c>
      <c r="HF65" s="88"/>
      <c r="HT65" s="119" t="n">
        <v>44181</v>
      </c>
      <c r="HU65" s="69" t="n">
        <f aca="true">FORECAST(HT65,OFFSET(HR$3,MATCH(HT65,HQ$3:HQ$153,1)-1,0,2),OFFSET(HQ$3,MATCH(HT65,HQ$3:HQ$153,1)-1,0,2))</f>
        <v>0.141653165192629</v>
      </c>
      <c r="HV65" s="69" t="n">
        <f aca="false">HU65+HV64</f>
        <v>8.75111125507399</v>
      </c>
      <c r="HW65" s="73" t="n">
        <f aca="false">HV65*100/HV$367</f>
        <v>8.84377055386097</v>
      </c>
    </row>
    <row r="66" customFormat="false" ht="14.5" hidden="false" customHeight="false" outlineLevel="0" collapsed="false">
      <c r="E66" s="42" t="n">
        <v>44091</v>
      </c>
      <c r="F66" s="46" t="n">
        <f aca="true">FORECAST($E66,OFFSET(C$3,MATCH($E66,$A$3:$A$33,1)-1,0,2),OFFSET($A$3,MATCH($E66,$A$3:$A$33,1)-1,0,2))</f>
        <v>3.30438840552995</v>
      </c>
      <c r="H66" s="95" t="n">
        <v>44182</v>
      </c>
      <c r="M66" s="96" t="n">
        <v>34617.4151484562</v>
      </c>
      <c r="N66" s="81" t="n">
        <v>138</v>
      </c>
      <c r="O66" s="97" t="n">
        <v>2.83669319724462</v>
      </c>
      <c r="Q66" s="98" t="n">
        <v>44379</v>
      </c>
      <c r="R66" s="98"/>
      <c r="S66" s="97" t="n">
        <v>3.12099003303734</v>
      </c>
      <c r="T66" s="81"/>
      <c r="U66" s="81"/>
      <c r="V66" s="129"/>
      <c r="W66" s="81"/>
      <c r="X66" s="81"/>
      <c r="Y66" s="130"/>
      <c r="Z66" s="81"/>
      <c r="AA66" s="81"/>
      <c r="AB66" s="130"/>
      <c r="AC66" s="81"/>
      <c r="AD66" s="81"/>
      <c r="AE66" s="131"/>
      <c r="AF66" s="81"/>
      <c r="AG66" s="129"/>
      <c r="AH66" s="131"/>
      <c r="AI66" s="81"/>
      <c r="AJ66" s="103" t="n">
        <v>44182</v>
      </c>
      <c r="AK66" s="54" t="n">
        <f aca="true">FORECAST($AJ66,OFFSET(AH$3,MATCH($AJ66,$AG$3:$AG$153,1)-1,0,2),OFFSET($AG$3,MATCH($AJ66,$AG$3:$AG$153,1)-1,0,2))</f>
        <v>0.0682848235258573</v>
      </c>
      <c r="AL66" s="54" t="n">
        <f aca="false">AK66+AL65</f>
        <v>3.39308604612451</v>
      </c>
      <c r="AM66" s="55" t="n">
        <f aca="false">AL66*100/AL$367</f>
        <v>3.15810270747066</v>
      </c>
      <c r="AN66" s="82"/>
      <c r="AO66" s="81"/>
      <c r="AP66" s="129"/>
      <c r="AQ66" s="81"/>
      <c r="AR66" s="81"/>
      <c r="AS66" s="130"/>
      <c r="AT66" s="81"/>
      <c r="AU66" s="81"/>
      <c r="AV66" s="130"/>
      <c r="AW66" s="81"/>
      <c r="AX66" s="81"/>
      <c r="AY66" s="131"/>
      <c r="AZ66" s="81"/>
      <c r="BA66" s="129"/>
      <c r="BB66" s="131"/>
      <c r="BC66" s="81"/>
      <c r="BD66" s="103" t="n">
        <v>44182</v>
      </c>
      <c r="BE66" s="54" t="n">
        <f aca="true">FORECAST(BD66,OFFSET(BB$3,MATCH(BD66,BA$3:BA$153,1)-1,0,2),OFFSET(BA$3,MATCH(BD66,BA$3:BA$153,1)-1,0,2))</f>
        <v>0.0401186115471702</v>
      </c>
      <c r="BF66" s="54" t="n">
        <f aca="false">BE66+BF65</f>
        <v>1.95446389681941</v>
      </c>
      <c r="BG66" s="55" t="n">
        <f aca="false">BF66*100/BF$367</f>
        <v>1.7732873640484</v>
      </c>
      <c r="BH66" s="82"/>
      <c r="BI66" s="81"/>
      <c r="BJ66" s="129"/>
      <c r="BK66" s="81"/>
      <c r="BL66" s="81"/>
      <c r="BM66" s="130"/>
      <c r="BN66" s="81"/>
      <c r="BO66" s="81"/>
      <c r="BP66" s="130"/>
      <c r="BQ66" s="81"/>
      <c r="BR66" s="81"/>
      <c r="BS66" s="131"/>
      <c r="BT66" s="81"/>
      <c r="BU66" s="129"/>
      <c r="BV66" s="131"/>
      <c r="BW66" s="81"/>
      <c r="BX66" s="103" t="n">
        <v>44182</v>
      </c>
      <c r="BY66" s="54" t="n">
        <f aca="true">FORECAST(BX66,OFFSET(BV$3,MATCH(BX66,BU$3:BU$153,1)-1,0,2),OFFSET(BU$3,MATCH(BX66,BU$3:BU$153,1)-1,0,2))</f>
        <v>0.125266198694304</v>
      </c>
      <c r="BZ66" s="54" t="n">
        <f aca="false">BY66+BZ65</f>
        <v>6.23054032773859</v>
      </c>
      <c r="CA66" s="55" t="n">
        <f aca="false">BZ66*100/BZ$367</f>
        <v>6.16026784155349</v>
      </c>
      <c r="CB66" s="82"/>
      <c r="CC66" s="83"/>
      <c r="CQ66" s="110" t="n">
        <v>44182</v>
      </c>
      <c r="CR66" s="58" t="n">
        <f aca="true">FORECAST(CQ66,OFFSET(CO$3,MATCH(CQ66,CN$3:CN$153,1)-1,0,2),OFFSET(CN$3,MATCH(CQ66,CN$3:CN$153,1)-1,0,2))</f>
        <v>0.133382590541782</v>
      </c>
      <c r="CS66" s="58" t="n">
        <f aca="false">CR66+CS65</f>
        <v>7.41197322648721</v>
      </c>
      <c r="CT66" s="60" t="n">
        <f aca="false">CS66*100/CS$367</f>
        <v>7.44569811506096</v>
      </c>
      <c r="CU66" s="82"/>
      <c r="CV66" s="83"/>
      <c r="DJ66" s="110" t="n">
        <v>44182</v>
      </c>
      <c r="DK66" s="58" t="n">
        <f aca="true">FORECAST(DJ66,OFFSET(DH$3,MATCH(DJ66,DG$3:DG$153,1)-1,0,2),OFFSET(DG$3,MATCH(DJ66,DG$3:DG$153,1)-1,0,2))</f>
        <v>0.136967684695902</v>
      </c>
      <c r="DL66" s="58" t="n">
        <f aca="false">DK66+DL65</f>
        <v>7.6023649088671</v>
      </c>
      <c r="DM66" s="60" t="n">
        <f aca="false">DL66*100/DL$367</f>
        <v>5.510624509708</v>
      </c>
      <c r="DO66" s="83"/>
      <c r="EC66" s="110" t="n">
        <v>44182</v>
      </c>
      <c r="ED66" s="58" t="n">
        <f aca="true">FORECAST(EC66,OFFSET(EA$3,MATCH(EC66,DZ$3:DZ$153,1)-1,0,2),OFFSET(DZ$3,MATCH(EC66,DZ$3:DZ$153,1)-1,0,2))</f>
        <v>0.183784337776849</v>
      </c>
      <c r="EE66" s="58" t="n">
        <f aca="false">ED66+EE65</f>
        <v>9.74927499288474</v>
      </c>
      <c r="EF66" s="60" t="n">
        <f aca="false">EE66*100/EE$367</f>
        <v>8.85162368561915</v>
      </c>
      <c r="EH66" s="86"/>
      <c r="EV66" s="115" t="n">
        <v>44182</v>
      </c>
      <c r="EW66" s="63" t="n">
        <f aca="true">FORECAST(EV66,OFFSET(ET$3,MATCH(EV66,ES$3:ES$153,1)-1,0,2),OFFSET(ES$3,MATCH(EV66,ES$3:ES$153,1)-1,0,2))</f>
        <v>0.0944202308271009</v>
      </c>
      <c r="EX66" s="63" t="n">
        <f aca="false">EW66+EX65</f>
        <v>6.9425463723151</v>
      </c>
      <c r="EY66" s="67" t="n">
        <f aca="false">EX66*100/EX$367</f>
        <v>6.18099275720482</v>
      </c>
      <c r="FA66" s="86"/>
      <c r="FO66" s="115" t="n">
        <v>44182</v>
      </c>
      <c r="FP66" s="63" t="n">
        <f aca="true">FORECAST(FO66,OFFSET(FM$3,MATCH(FO66,FL$3:FL$153,1)-1,0,2),OFFSET(FL$3,MATCH(FO66,FL$3:FL$153,1)-1,0,2))</f>
        <v>0.0977192314270271</v>
      </c>
      <c r="FQ66" s="63" t="n">
        <f aca="false">FP66+FQ65</f>
        <v>5.80447872759212</v>
      </c>
      <c r="FR66" s="67" t="n">
        <f aca="false">FQ66*100/FQ$367</f>
        <v>5.75829373637453</v>
      </c>
      <c r="FT66" s="88"/>
      <c r="GH66" s="119" t="n">
        <v>44182</v>
      </c>
      <c r="GI66" s="69" t="n">
        <f aca="true">FORECAST(GH66,OFFSET(GF$3,MATCH(GH66,GE$3:GE$153,1)-1,0,2),OFFSET(GE$3,MATCH(GH66,GE$3:GE$153,1)-1,0,2))</f>
        <v>0.102835202671344</v>
      </c>
      <c r="GJ66" s="69" t="n">
        <f aca="false">GI66+GJ65</f>
        <v>5.66956356207674</v>
      </c>
      <c r="GK66" s="73" t="n">
        <f aca="false">GJ66*100/GJ$367</f>
        <v>4.41255712318318</v>
      </c>
      <c r="GM66" s="88"/>
      <c r="HA66" s="119" t="n">
        <v>44182</v>
      </c>
      <c r="HB66" s="69" t="n">
        <f aca="true">FORECAST(HA66,OFFSET(GY$3,MATCH(HA66,GX$3:GX$153,1)-1,0,2),OFFSET(GX$3,MATCH(HA66,GX$3:GX$153,1)-1,0,2))</f>
        <v>0.0998694115654183</v>
      </c>
      <c r="HC66" s="69" t="n">
        <f aca="false">HB66+HC65</f>
        <v>7.34025221085363</v>
      </c>
      <c r="HD66" s="73" t="n">
        <f aca="false">HC66*100/HC$367</f>
        <v>5.79658057662112</v>
      </c>
      <c r="HF66" s="88"/>
      <c r="HT66" s="119" t="n">
        <v>44182</v>
      </c>
      <c r="HU66" s="69" t="n">
        <f aca="true">FORECAST(HT66,OFFSET(HR$3,MATCH(HT66,HQ$3:HQ$153,1)-1,0,2),OFFSET(HQ$3,MATCH(HT66,HQ$3:HQ$153,1)-1,0,2))</f>
        <v>0.141990368575035</v>
      </c>
      <c r="HV66" s="69" t="n">
        <f aca="false">HU66+HV65</f>
        <v>8.89310162364902</v>
      </c>
      <c r="HW66" s="73" t="n">
        <f aca="false">HV66*100/HV$367</f>
        <v>8.98726435755449</v>
      </c>
    </row>
    <row r="67" customFormat="false" ht="14.5" hidden="false" customHeight="false" outlineLevel="0" collapsed="false">
      <c r="E67" s="42" t="n">
        <v>44092</v>
      </c>
      <c r="F67" s="46" t="n">
        <f aca="true">FORECAST($E67,OFFSET(C$3,MATCH($E67,$A$3:$A$33,1)-1,0,2),OFFSET($A$3,MATCH($E67,$A$3:$A$33,1)-1,0,2))</f>
        <v>3.32036086866359</v>
      </c>
      <c r="H67" s="95" t="n">
        <v>44183</v>
      </c>
      <c r="M67" s="96" t="n">
        <v>34722.6931427964</v>
      </c>
      <c r="N67" s="81" t="n">
        <v>139</v>
      </c>
      <c r="O67" s="97" t="n">
        <v>2.90989749122003</v>
      </c>
      <c r="Q67" s="98" t="n">
        <v>44380</v>
      </c>
      <c r="R67" s="98"/>
      <c r="S67" s="97" t="n">
        <v>2.98912114817647</v>
      </c>
      <c r="T67" s="81"/>
      <c r="U67" s="81"/>
      <c r="V67" s="129"/>
      <c r="W67" s="81"/>
      <c r="X67" s="81"/>
      <c r="Y67" s="130"/>
      <c r="Z67" s="81"/>
      <c r="AA67" s="81"/>
      <c r="AB67" s="130"/>
      <c r="AC67" s="81"/>
      <c r="AD67" s="81"/>
      <c r="AE67" s="131"/>
      <c r="AF67" s="81"/>
      <c r="AG67" s="129"/>
      <c r="AH67" s="131"/>
      <c r="AI67" s="81"/>
      <c r="AJ67" s="103" t="n">
        <v>44183</v>
      </c>
      <c r="AK67" s="54" t="n">
        <f aca="true">FORECAST($AJ67,OFFSET(AH$3,MATCH($AJ67,$AG$3:$AG$153,1)-1,0,2),OFFSET($AG$3,MATCH($AJ67,$AG$3:$AG$153,1)-1,0,2))</f>
        <v>0.0687695173053862</v>
      </c>
      <c r="AL67" s="54" t="n">
        <f aca="false">AK67+AL66</f>
        <v>3.4618555634299</v>
      </c>
      <c r="AM67" s="55" t="n">
        <f aca="false">AL67*100/AL$367</f>
        <v>3.22210968985817</v>
      </c>
      <c r="AN67" s="82"/>
      <c r="AO67" s="81"/>
      <c r="AP67" s="129"/>
      <c r="AQ67" s="81"/>
      <c r="AR67" s="81"/>
      <c r="AS67" s="130"/>
      <c r="AT67" s="81"/>
      <c r="AU67" s="81"/>
      <c r="AV67" s="130"/>
      <c r="AW67" s="81"/>
      <c r="AX67" s="81"/>
      <c r="AY67" s="131"/>
      <c r="AZ67" s="81"/>
      <c r="BA67" s="129"/>
      <c r="BB67" s="131"/>
      <c r="BC67" s="81"/>
      <c r="BD67" s="103" t="n">
        <v>44183</v>
      </c>
      <c r="BE67" s="54" t="n">
        <f aca="true">FORECAST(BD67,OFFSET(BB$3,MATCH(BD67,BA$3:BA$153,1)-1,0,2),OFFSET(BA$3,MATCH(BD67,BA$3:BA$153,1)-1,0,2))</f>
        <v>0.0407224033597531</v>
      </c>
      <c r="BF67" s="54" t="n">
        <f aca="false">BE67+BF66</f>
        <v>1.99518630017917</v>
      </c>
      <c r="BG67" s="55" t="n">
        <f aca="false">BF67*100/BF$367</f>
        <v>1.81023484792316</v>
      </c>
      <c r="BH67" s="82"/>
      <c r="BI67" s="81"/>
      <c r="BJ67" s="129"/>
      <c r="BK67" s="81"/>
      <c r="BL67" s="81"/>
      <c r="BM67" s="130"/>
      <c r="BN67" s="81"/>
      <c r="BO67" s="81"/>
      <c r="BP67" s="130"/>
      <c r="BQ67" s="81"/>
      <c r="BR67" s="81"/>
      <c r="BS67" s="131"/>
      <c r="BT67" s="81"/>
      <c r="BU67" s="129"/>
      <c r="BV67" s="131"/>
      <c r="BW67" s="81"/>
      <c r="BX67" s="103" t="n">
        <v>44183</v>
      </c>
      <c r="BY67" s="54" t="n">
        <f aca="true">FORECAST(BX67,OFFSET(BV$3,MATCH(BX67,BU$3:BU$153,1)-1,0,2),OFFSET(BU$3,MATCH(BX67,BU$3:BU$153,1)-1,0,2))</f>
        <v>0.128162526987814</v>
      </c>
      <c r="BZ67" s="54" t="n">
        <f aca="false">BY67+BZ66</f>
        <v>6.3587028547264</v>
      </c>
      <c r="CA67" s="55" t="n">
        <f aca="false">BZ67*100/BZ$367</f>
        <v>6.28698485997649</v>
      </c>
      <c r="CB67" s="82"/>
      <c r="CC67" s="83"/>
      <c r="CQ67" s="110" t="n">
        <v>44183</v>
      </c>
      <c r="CR67" s="58" t="n">
        <f aca="true">FORECAST(CQ67,OFFSET(CO$3,MATCH(CQ67,CN$3:CN$153,1)-1,0,2),OFFSET(CN$3,MATCH(CQ67,CN$3:CN$153,1)-1,0,2))</f>
        <v>0.133940384474414</v>
      </c>
      <c r="CS67" s="58" t="n">
        <f aca="false">CR67+CS66</f>
        <v>7.54591361096162</v>
      </c>
      <c r="CT67" s="60" t="n">
        <f aca="false">CS67*100/CS$367</f>
        <v>7.58024793570087</v>
      </c>
      <c r="CU67" s="82"/>
      <c r="CV67" s="83"/>
      <c r="DJ67" s="110" t="n">
        <v>44183</v>
      </c>
      <c r="DK67" s="58" t="n">
        <f aca="true">FORECAST(DJ67,OFFSET(DH$3,MATCH(DJ67,DG$3:DG$153,1)-1,0,2),OFFSET(DG$3,MATCH(DJ67,DG$3:DG$153,1)-1,0,2))</f>
        <v>0.137544850822723</v>
      </c>
      <c r="DL67" s="58" t="n">
        <f aca="false">DK67+DL66</f>
        <v>7.73990975968983</v>
      </c>
      <c r="DM67" s="60" t="n">
        <f aca="false">DL67*100/DL$367</f>
        <v>5.6103248049732</v>
      </c>
      <c r="DO67" s="83"/>
      <c r="EC67" s="110" t="n">
        <v>44183</v>
      </c>
      <c r="ED67" s="58" t="n">
        <f aca="true">FORECAST(EC67,OFFSET(EA$3,MATCH(EC67,DZ$3:DZ$153,1)-1,0,2),OFFSET(DZ$3,MATCH(EC67,DZ$3:DZ$153,1)-1,0,2))</f>
        <v>0.184782811301072</v>
      </c>
      <c r="EE67" s="58" t="n">
        <f aca="false">ED67+EE66</f>
        <v>9.93405780418581</v>
      </c>
      <c r="EF67" s="60" t="n">
        <f aca="false">EE67*100/EE$367</f>
        <v>9.01939286952273</v>
      </c>
      <c r="EH67" s="86"/>
      <c r="EV67" s="115" t="n">
        <v>44183</v>
      </c>
      <c r="EW67" s="63" t="n">
        <f aca="true">FORECAST(EV67,OFFSET(ET$3,MATCH(EV67,ES$3:ES$153,1)-1,0,2),OFFSET(ES$3,MATCH(EV67,ES$3:ES$153,1)-1,0,2))</f>
        <v>0.0946662941539913</v>
      </c>
      <c r="EX67" s="63" t="n">
        <f aca="false">EW67+EX66</f>
        <v>7.0372126664691</v>
      </c>
      <c r="EY67" s="67" t="n">
        <f aca="false">EX67*100/EX$367</f>
        <v>6.26527475506811</v>
      </c>
      <c r="FA67" s="86"/>
      <c r="FO67" s="115" t="n">
        <v>44183</v>
      </c>
      <c r="FP67" s="63" t="n">
        <f aca="true">FORECAST(FO67,OFFSET(FM$3,MATCH(FO67,FL$3:FL$153,1)-1,0,2),OFFSET(FL$3,MATCH(FO67,FL$3:FL$153,1)-1,0,2))</f>
        <v>0.0979422235320557</v>
      </c>
      <c r="FQ67" s="63" t="n">
        <f aca="false">FP67+FQ66</f>
        <v>5.90242095112418</v>
      </c>
      <c r="FR67" s="67" t="n">
        <f aca="false">FQ67*100/FQ$367</f>
        <v>5.8554566546587</v>
      </c>
      <c r="FT67" s="88"/>
      <c r="GH67" s="119" t="n">
        <v>44183</v>
      </c>
      <c r="GI67" s="69" t="n">
        <f aca="true">FORECAST(GH67,OFFSET(GF$3,MATCH(GH67,GE$3:GE$153,1)-1,0,2),OFFSET(GE$3,MATCH(GH67,GE$3:GE$153,1)-1,0,2))</f>
        <v>0.103287528767023</v>
      </c>
      <c r="GJ67" s="69" t="n">
        <f aca="false">GI67+GJ66</f>
        <v>5.77285109084377</v>
      </c>
      <c r="GK67" s="73" t="n">
        <f aca="false">GJ67*100/GJ$367</f>
        <v>4.49294463728487</v>
      </c>
      <c r="GM67" s="88"/>
      <c r="HA67" s="119" t="n">
        <v>44183</v>
      </c>
      <c r="HB67" s="69" t="n">
        <f aca="true">FORECAST(HA67,OFFSET(GY$3,MATCH(HA67,GX$3:GX$153,1)-1,0,2),OFFSET(GX$3,MATCH(HA67,GX$3:GX$153,1)-1,0,2))</f>
        <v>0.100369501232262</v>
      </c>
      <c r="HC67" s="69" t="n">
        <f aca="false">HB67+HC66</f>
        <v>7.4406217120859</v>
      </c>
      <c r="HD67" s="73" t="n">
        <f aca="false">HC67*100/HC$367</f>
        <v>5.87584214483641</v>
      </c>
      <c r="HF67" s="88"/>
      <c r="HT67" s="119" t="n">
        <v>44183</v>
      </c>
      <c r="HU67" s="69" t="n">
        <f aca="true">FORECAST(HT67,OFFSET(HR$3,MATCH(HT67,HQ$3:HQ$153,1)-1,0,2),OFFSET(HQ$3,MATCH(HT67,HQ$3:HQ$153,1)-1,0,2))</f>
        <v>0.142327571957441</v>
      </c>
      <c r="HV67" s="69" t="n">
        <f aca="false">HU67+HV66</f>
        <v>9.03542919560646</v>
      </c>
      <c r="HW67" s="73" t="n">
        <f aca="false">HV67*100/HV$367</f>
        <v>9.13109893503743</v>
      </c>
    </row>
    <row r="68" customFormat="false" ht="14.5" hidden="false" customHeight="false" outlineLevel="0" collapsed="false">
      <c r="E68" s="42" t="n">
        <v>44093</v>
      </c>
      <c r="F68" s="46" t="n">
        <f aca="true">FORECAST($E68,OFFSET(C$3,MATCH($E68,$A$3:$A$33,1)-1,0,2),OFFSET($A$3,MATCH($E68,$A$3:$A$33,1)-1,0,2))</f>
        <v>3.33633333179723</v>
      </c>
      <c r="H68" s="95" t="n">
        <v>44184</v>
      </c>
      <c r="M68" s="96" t="n">
        <v>34827.9711371366</v>
      </c>
      <c r="N68" s="81" t="n">
        <v>140</v>
      </c>
      <c r="O68" s="97" t="n">
        <v>2.95683154072228</v>
      </c>
      <c r="Q68" s="98" t="n">
        <v>44381</v>
      </c>
      <c r="R68" s="98"/>
      <c r="S68" s="97" t="n">
        <v>3.02409048711971</v>
      </c>
      <c r="T68" s="81"/>
      <c r="U68" s="81"/>
      <c r="V68" s="129"/>
      <c r="W68" s="81"/>
      <c r="X68" s="81"/>
      <c r="Y68" s="130"/>
      <c r="Z68" s="81"/>
      <c r="AA68" s="81"/>
      <c r="AB68" s="130"/>
      <c r="AC68" s="81"/>
      <c r="AD68" s="81"/>
      <c r="AE68" s="131"/>
      <c r="AF68" s="81"/>
      <c r="AG68" s="129"/>
      <c r="AH68" s="131"/>
      <c r="AI68" s="81"/>
      <c r="AJ68" s="103" t="n">
        <v>44184</v>
      </c>
      <c r="AK68" s="54" t="n">
        <f aca="true">FORECAST($AJ68,OFFSET(AH$3,MATCH($AJ68,$AG$3:$AG$153,1)-1,0,2),OFFSET($AG$3,MATCH($AJ68,$AG$3:$AG$153,1)-1,0,2))</f>
        <v>0.0692542110849152</v>
      </c>
      <c r="AL68" s="54" t="n">
        <f aca="false">AK68+AL67</f>
        <v>3.53110977451482</v>
      </c>
      <c r="AM68" s="55" t="n">
        <f aca="false">AL68*100/AL$367</f>
        <v>3.28656779924824</v>
      </c>
      <c r="AN68" s="82"/>
      <c r="AO68" s="81"/>
      <c r="AP68" s="129"/>
      <c r="AQ68" s="81"/>
      <c r="AR68" s="81"/>
      <c r="AS68" s="130"/>
      <c r="AT68" s="81"/>
      <c r="AU68" s="81"/>
      <c r="AV68" s="130"/>
      <c r="AW68" s="81"/>
      <c r="AX68" s="81"/>
      <c r="AY68" s="131"/>
      <c r="AZ68" s="81"/>
      <c r="BA68" s="129"/>
      <c r="BB68" s="131"/>
      <c r="BC68" s="81"/>
      <c r="BD68" s="103" t="n">
        <v>44184</v>
      </c>
      <c r="BE68" s="54" t="n">
        <f aca="true">FORECAST(BD68,OFFSET(BB$3,MATCH(BD68,BA$3:BA$153,1)-1,0,2),OFFSET(BA$3,MATCH(BD68,BA$3:BA$153,1)-1,0,2))</f>
        <v>0.0413261951723359</v>
      </c>
      <c r="BF68" s="54" t="n">
        <f aca="false">BE68+BF67</f>
        <v>2.0365124953515</v>
      </c>
      <c r="BG68" s="55" t="n">
        <f aca="false">BF68*100/BF$367</f>
        <v>1.84773015281089</v>
      </c>
      <c r="BH68" s="82"/>
      <c r="BI68" s="81"/>
      <c r="BJ68" s="129"/>
      <c r="BK68" s="81"/>
      <c r="BL68" s="81"/>
      <c r="BM68" s="130"/>
      <c r="BN68" s="81"/>
      <c r="BO68" s="81"/>
      <c r="BP68" s="130"/>
      <c r="BQ68" s="81"/>
      <c r="BR68" s="81"/>
      <c r="BS68" s="131"/>
      <c r="BT68" s="81"/>
      <c r="BU68" s="129"/>
      <c r="BV68" s="131"/>
      <c r="BW68" s="81"/>
      <c r="BX68" s="103" t="n">
        <v>44184</v>
      </c>
      <c r="BY68" s="54" t="n">
        <f aca="true">FORECAST(BX68,OFFSET(BV$3,MATCH(BX68,BU$3:BU$153,1)-1,0,2),OFFSET(BU$3,MATCH(BX68,BU$3:BU$153,1)-1,0,2))</f>
        <v>0.131058855281325</v>
      </c>
      <c r="BZ68" s="54" t="n">
        <f aca="false">BY68+BZ67</f>
        <v>6.48976171000773</v>
      </c>
      <c r="CA68" s="55" t="n">
        <f aca="false">BZ68*100/BZ$367</f>
        <v>6.41656553983277</v>
      </c>
      <c r="CB68" s="82"/>
      <c r="CC68" s="83"/>
      <c r="CQ68" s="110" t="n">
        <v>44184</v>
      </c>
      <c r="CR68" s="58" t="n">
        <f aca="true">FORECAST(CQ68,OFFSET(CO$3,MATCH(CQ68,CN$3:CN$153,1)-1,0,2),OFFSET(CN$3,MATCH(CQ68,CN$3:CN$153,1)-1,0,2))</f>
        <v>0.134498178407046</v>
      </c>
      <c r="CS68" s="58" t="n">
        <f aca="false">CR68+CS67</f>
        <v>7.68041178936867</v>
      </c>
      <c r="CT68" s="60" t="n">
        <f aca="false">CS68*100/CS$367</f>
        <v>7.71535808826669</v>
      </c>
      <c r="CU68" s="82"/>
      <c r="CV68" s="83"/>
      <c r="DJ68" s="110" t="n">
        <v>44184</v>
      </c>
      <c r="DK68" s="58" t="n">
        <f aca="true">FORECAST(DJ68,OFFSET(DH$3,MATCH(DJ68,DG$3:DG$153,1)-1,0,2),OFFSET(DG$3,MATCH(DJ68,DG$3:DG$153,1)-1,0,2))</f>
        <v>0.138122016949543</v>
      </c>
      <c r="DL68" s="58" t="n">
        <f aca="false">DK68+DL67</f>
        <v>7.87803177663937</v>
      </c>
      <c r="DM68" s="60" t="n">
        <f aca="false">DL68*100/DL$367</f>
        <v>5.71044346292458</v>
      </c>
      <c r="DO68" s="83"/>
      <c r="EC68" s="110" t="n">
        <v>44184</v>
      </c>
      <c r="ED68" s="58" t="n">
        <f aca="true">FORECAST(EC68,OFFSET(EA$3,MATCH(EC68,DZ$3:DZ$153,1)-1,0,2),OFFSET(DZ$3,MATCH(EC68,DZ$3:DZ$153,1)-1,0,2))</f>
        <v>0.185781284825295</v>
      </c>
      <c r="EE68" s="58" t="n">
        <f aca="false">ED68+EE67</f>
        <v>10.1198390890111</v>
      </c>
      <c r="EF68" s="60" t="n">
        <f aca="false">EE68*100/EE$367</f>
        <v>9.18806859385141</v>
      </c>
      <c r="EH68" s="86"/>
      <c r="EV68" s="115" t="n">
        <v>44184</v>
      </c>
      <c r="EW68" s="63" t="n">
        <f aca="true">FORECAST(EV68,OFFSET(ET$3,MATCH(EV68,ES$3:ES$153,1)-1,0,2),OFFSET(ES$3,MATCH(EV68,ES$3:ES$153,1)-1,0,2))</f>
        <v>0.0949123574808816</v>
      </c>
      <c r="EX68" s="63" t="n">
        <f aca="false">EW68+EX67</f>
        <v>7.13212502394998</v>
      </c>
      <c r="EY68" s="67" t="n">
        <f aca="false">EX68*100/EX$367</f>
        <v>6.34977582466095</v>
      </c>
      <c r="FA68" s="86"/>
      <c r="FO68" s="115" t="n">
        <v>44184</v>
      </c>
      <c r="FP68" s="63" t="n">
        <f aca="true">FORECAST(FO68,OFFSET(FM$3,MATCH(FO68,FL$3:FL$153,1)-1,0,2),OFFSET(FL$3,MATCH(FO68,FL$3:FL$153,1)-1,0,2))</f>
        <v>0.0981652156370843</v>
      </c>
      <c r="FQ68" s="63" t="n">
        <f aca="false">FP68+FQ67</f>
        <v>6.00058616676126</v>
      </c>
      <c r="FR68" s="67" t="n">
        <f aca="false">FQ68*100/FQ$367</f>
        <v>5.95284079074758</v>
      </c>
      <c r="FT68" s="88"/>
      <c r="GH68" s="119" t="n">
        <v>44184</v>
      </c>
      <c r="GI68" s="69" t="n">
        <f aca="true">FORECAST(GH68,OFFSET(GF$3,MATCH(GH68,GE$3:GE$153,1)-1,0,2),OFFSET(GE$3,MATCH(GH68,GE$3:GE$153,1)-1,0,2))</f>
        <v>0.103739854862702</v>
      </c>
      <c r="GJ68" s="69" t="n">
        <f aca="false">GI68+GJ67</f>
        <v>5.87659094570647</v>
      </c>
      <c r="GK68" s="73" t="n">
        <f aca="false">GJ68*100/GJ$367</f>
        <v>4.57368419166509</v>
      </c>
      <c r="GM68" s="88"/>
      <c r="HA68" s="119" t="n">
        <v>44184</v>
      </c>
      <c r="HB68" s="69" t="n">
        <f aca="true">FORECAST(HA68,OFFSET(GY$3,MATCH(HA68,GX$3:GX$153,1)-1,0,2),OFFSET(GX$3,MATCH(HA68,GX$3:GX$153,1)-1,0,2))</f>
        <v>0.100869590899106</v>
      </c>
      <c r="HC68" s="69" t="n">
        <f aca="false">HB68+HC67</f>
        <v>7.541491302985</v>
      </c>
      <c r="HD68" s="73" t="n">
        <f aca="false">HC68*100/HC$367</f>
        <v>5.95549863273106</v>
      </c>
      <c r="HF68" s="88"/>
      <c r="HT68" s="119" t="n">
        <v>44184</v>
      </c>
      <c r="HU68" s="69" t="n">
        <f aca="true">FORECAST(HT68,OFFSET(HR$3,MATCH(HT68,HQ$3:HQ$153,1)-1,0,2),OFFSET(HQ$3,MATCH(HT68,HQ$3:HQ$153,1)-1,0,2))</f>
        <v>0.142664775339847</v>
      </c>
      <c r="HV68" s="69" t="n">
        <f aca="false">HU68+HV67</f>
        <v>9.17809397094631</v>
      </c>
      <c r="HW68" s="73" t="n">
        <f aca="false">HV68*100/HV$367</f>
        <v>9.27527428630978</v>
      </c>
    </row>
    <row r="69" customFormat="false" ht="14.5" hidden="false" customHeight="false" outlineLevel="0" collapsed="false">
      <c r="E69" s="42" t="n">
        <v>44094</v>
      </c>
      <c r="F69" s="46" t="n">
        <f aca="true">FORECAST($E69,OFFSET(C$3,MATCH($E69,$A$3:$A$33,1)-1,0,2),OFFSET($A$3,MATCH($E69,$A$3:$A$33,1)-1,0,2))</f>
        <v>3.35230579493087</v>
      </c>
      <c r="H69" s="95" t="n">
        <v>44185</v>
      </c>
      <c r="M69" s="96" t="n">
        <v>34933.2491314767</v>
      </c>
      <c r="N69" s="81" t="n">
        <v>141</v>
      </c>
      <c r="O69" s="97" t="n">
        <v>2.91928652296444</v>
      </c>
      <c r="Q69" s="98" t="n">
        <v>44382</v>
      </c>
      <c r="R69" s="98"/>
      <c r="S69" s="97" t="n">
        <v>3.04848274122443</v>
      </c>
      <c r="T69" s="81"/>
      <c r="U69" s="81"/>
      <c r="V69" s="129"/>
      <c r="W69" s="81"/>
      <c r="X69" s="81"/>
      <c r="Y69" s="130"/>
      <c r="Z69" s="81"/>
      <c r="AA69" s="81"/>
      <c r="AB69" s="130"/>
      <c r="AC69" s="81"/>
      <c r="AD69" s="81"/>
      <c r="AE69" s="131"/>
      <c r="AF69" s="81"/>
      <c r="AG69" s="129"/>
      <c r="AH69" s="131"/>
      <c r="AI69" s="81"/>
      <c r="AJ69" s="103" t="n">
        <v>44185</v>
      </c>
      <c r="AK69" s="54" t="n">
        <f aca="true">FORECAST($AJ69,OFFSET(AH$3,MATCH($AJ69,$AG$3:$AG$153,1)-1,0,2),OFFSET($AG$3,MATCH($AJ69,$AG$3:$AG$153,1)-1,0,2))</f>
        <v>0.0697389048644441</v>
      </c>
      <c r="AL69" s="54" t="n">
        <f aca="false">AK69+AL68</f>
        <v>3.60084867937926</v>
      </c>
      <c r="AM69" s="55" t="n">
        <f aca="false">AL69*100/AL$367</f>
        <v>3.35147703564088</v>
      </c>
      <c r="AN69" s="82"/>
      <c r="AO69" s="81"/>
      <c r="AP69" s="129"/>
      <c r="AQ69" s="81"/>
      <c r="AR69" s="81"/>
      <c r="AS69" s="130"/>
      <c r="AT69" s="81"/>
      <c r="AU69" s="81"/>
      <c r="AV69" s="130"/>
      <c r="AW69" s="81"/>
      <c r="AX69" s="81"/>
      <c r="AY69" s="131"/>
      <c r="AZ69" s="81"/>
      <c r="BA69" s="129"/>
      <c r="BB69" s="131"/>
      <c r="BC69" s="81"/>
      <c r="BD69" s="103" t="n">
        <v>44185</v>
      </c>
      <c r="BE69" s="54" t="n">
        <f aca="true">FORECAST(BD69,OFFSET(BB$3,MATCH(BD69,BA$3:BA$153,1)-1,0,2),OFFSET(BA$3,MATCH(BD69,BA$3:BA$153,1)-1,0,2))</f>
        <v>0.0419299869849187</v>
      </c>
      <c r="BF69" s="54" t="n">
        <f aca="false">BE69+BF68</f>
        <v>2.07844248233642</v>
      </c>
      <c r="BG69" s="55" t="n">
        <f aca="false">BF69*100/BF$367</f>
        <v>1.88577327871159</v>
      </c>
      <c r="BH69" s="82"/>
      <c r="BI69" s="81"/>
      <c r="BJ69" s="129"/>
      <c r="BK69" s="81"/>
      <c r="BL69" s="81"/>
      <c r="BM69" s="130"/>
      <c r="BN69" s="81"/>
      <c r="BO69" s="81"/>
      <c r="BP69" s="130"/>
      <c r="BQ69" s="81"/>
      <c r="BR69" s="81"/>
      <c r="BS69" s="131"/>
      <c r="BT69" s="81"/>
      <c r="BU69" s="129"/>
      <c r="BV69" s="131"/>
      <c r="BW69" s="81"/>
      <c r="BX69" s="103" t="n">
        <v>44185</v>
      </c>
      <c r="BY69" s="54" t="n">
        <f aca="true">FORECAST(BX69,OFFSET(BV$3,MATCH(BX69,BU$3:BU$153,1)-1,0,2),OFFSET(BU$3,MATCH(BX69,BU$3:BU$153,1)-1,0,2))</f>
        <v>0.133955183574835</v>
      </c>
      <c r="BZ69" s="54" t="n">
        <f aca="false">BY69+BZ68</f>
        <v>6.62371689358256</v>
      </c>
      <c r="CA69" s="55" t="n">
        <f aca="false">BZ69*100/BZ$367</f>
        <v>6.54900988112234</v>
      </c>
      <c r="CB69" s="82"/>
      <c r="CC69" s="83"/>
      <c r="CQ69" s="110" t="n">
        <v>44185</v>
      </c>
      <c r="CR69" s="58" t="n">
        <f aca="true">FORECAST(CQ69,OFFSET(CO$3,MATCH(CQ69,CN$3:CN$153,1)-1,0,2),OFFSET(CN$3,MATCH(CQ69,CN$3:CN$153,1)-1,0,2))</f>
        <v>0.135055972339679</v>
      </c>
      <c r="CS69" s="58" t="n">
        <f aca="false">CR69+CS68</f>
        <v>7.81546776170835</v>
      </c>
      <c r="CT69" s="60" t="n">
        <f aca="false">CS69*100/CS$367</f>
        <v>7.85102857275842</v>
      </c>
      <c r="CU69" s="82"/>
      <c r="CV69" s="83"/>
      <c r="DJ69" s="110" t="n">
        <v>44185</v>
      </c>
      <c r="DK69" s="58" t="n">
        <f aca="true">FORECAST(DJ69,OFFSET(DH$3,MATCH(DJ69,DG$3:DG$153,1)-1,0,2),OFFSET(DG$3,MATCH(DJ69,DG$3:DG$153,1)-1,0,2))</f>
        <v>0.138699183076364</v>
      </c>
      <c r="DL69" s="58" t="n">
        <f aca="false">DK69+DL68</f>
        <v>8.01673095971573</v>
      </c>
      <c r="DM69" s="60" t="n">
        <f aca="false">DL69*100/DL$367</f>
        <v>5.81098048356215</v>
      </c>
      <c r="DO69" s="83"/>
      <c r="EC69" s="110" t="n">
        <v>44185</v>
      </c>
      <c r="ED69" s="58" t="n">
        <f aca="true">FORECAST(EC69,OFFSET(EA$3,MATCH(EC69,DZ$3:DZ$153,1)-1,0,2),OFFSET(DZ$3,MATCH(EC69,DZ$3:DZ$153,1)-1,0,2))</f>
        <v>0.186779758349518</v>
      </c>
      <c r="EE69" s="58" t="n">
        <f aca="false">ED69+EE68</f>
        <v>10.3066188473606</v>
      </c>
      <c r="EF69" s="60" t="n">
        <f aca="false">EE69*100/EE$367</f>
        <v>9.35765085860519</v>
      </c>
      <c r="EH69" s="86"/>
      <c r="EV69" s="115" t="n">
        <v>44185</v>
      </c>
      <c r="EW69" s="63" t="n">
        <f aca="true">FORECAST(EV69,OFFSET(ET$3,MATCH(EV69,ES$3:ES$153,1)-1,0,2),OFFSET(ES$3,MATCH(EV69,ES$3:ES$153,1)-1,0,2))</f>
        <v>0.095158420807772</v>
      </c>
      <c r="EX69" s="63" t="n">
        <f aca="false">EW69+EX68</f>
        <v>7.22728344475775</v>
      </c>
      <c r="EY69" s="67" t="n">
        <f aca="false">EX69*100/EX$367</f>
        <v>6.43449596598336</v>
      </c>
      <c r="FA69" s="86"/>
      <c r="FO69" s="115" t="n">
        <v>44185</v>
      </c>
      <c r="FP69" s="63" t="n">
        <f aca="true">FORECAST(FO69,OFFSET(FM$3,MATCH(FO69,FL$3:FL$153,1)-1,0,2),OFFSET(FL$3,MATCH(FO69,FL$3:FL$153,1)-1,0,2))</f>
        <v>0.0983882077421129</v>
      </c>
      <c r="FQ69" s="63" t="n">
        <f aca="false">FP69+FQ68</f>
        <v>6.09897437450337</v>
      </c>
      <c r="FR69" s="67" t="n">
        <f aca="false">FQ69*100/FQ$367</f>
        <v>6.05044614464119</v>
      </c>
      <c r="FT69" s="88"/>
      <c r="GH69" s="119" t="n">
        <v>44185</v>
      </c>
      <c r="GI69" s="69" t="n">
        <f aca="true">FORECAST(GH69,OFFSET(GF$3,MATCH(GH69,GE$3:GE$153,1)-1,0,2),OFFSET(GE$3,MATCH(GH69,GE$3:GE$153,1)-1,0,2))</f>
        <v>0.104192180958381</v>
      </c>
      <c r="GJ69" s="69" t="n">
        <f aca="false">GI69+GJ68</f>
        <v>5.98078312666485</v>
      </c>
      <c r="GK69" s="73" t="n">
        <f aca="false">GJ69*100/GJ$367</f>
        <v>4.65477578632383</v>
      </c>
      <c r="GM69" s="88"/>
      <c r="HA69" s="119" t="n">
        <v>44185</v>
      </c>
      <c r="HB69" s="69" t="n">
        <f aca="true">FORECAST(HA69,OFFSET(GY$3,MATCH(HA69,GX$3:GX$153,1)-1,0,2),OFFSET(GX$3,MATCH(HA69,GX$3:GX$153,1)-1,0,2))</f>
        <v>0.10136968056595</v>
      </c>
      <c r="HC69" s="69" t="n">
        <f aca="false">HB69+HC68</f>
        <v>7.64286098355095</v>
      </c>
      <c r="HD69" s="73" t="n">
        <f aca="false">HC69*100/HC$367</f>
        <v>6.03555004030504</v>
      </c>
      <c r="HF69" s="88"/>
      <c r="HT69" s="119" t="n">
        <v>44185</v>
      </c>
      <c r="HU69" s="69" t="n">
        <f aca="true">FORECAST(HT69,OFFSET(HR$3,MATCH(HT69,HQ$3:HQ$153,1)-1,0,2),OFFSET(HQ$3,MATCH(HT69,HQ$3:HQ$153,1)-1,0,2))</f>
        <v>0.143001978722253</v>
      </c>
      <c r="HV69" s="69" t="n">
        <f aca="false">HU69+HV68</f>
        <v>9.32109594966856</v>
      </c>
      <c r="HW69" s="73" t="n">
        <f aca="false">HV69*100/HV$367</f>
        <v>9.41979041137155</v>
      </c>
    </row>
    <row r="70" customFormat="false" ht="14.5" hidden="false" customHeight="false" outlineLevel="0" collapsed="false">
      <c r="E70" s="42" t="n">
        <v>44095</v>
      </c>
      <c r="F70" s="46" t="n">
        <f aca="true">FORECAST($E70,OFFSET(C$3,MATCH($E70,$A$3:$A$33,1)-1,0,2),OFFSET($A$3,MATCH($E70,$A$3:$A$33,1)-1,0,2))</f>
        <v>3.36827825806451</v>
      </c>
      <c r="H70" s="95" t="n">
        <v>44186</v>
      </c>
      <c r="M70" s="96" t="n">
        <v>35038.5271258169</v>
      </c>
      <c r="N70" s="81" t="n">
        <v>142</v>
      </c>
      <c r="O70" s="97" t="n">
        <v>2.93136454621905</v>
      </c>
      <c r="Q70" s="98" t="n">
        <v>44383</v>
      </c>
      <c r="R70" s="98"/>
      <c r="S70" s="97" t="n">
        <v>2.98359441083074</v>
      </c>
      <c r="T70" s="81"/>
      <c r="U70" s="81"/>
      <c r="V70" s="129"/>
      <c r="W70" s="81"/>
      <c r="X70" s="81"/>
      <c r="Y70" s="130"/>
      <c r="Z70" s="81"/>
      <c r="AA70" s="81"/>
      <c r="AB70" s="130"/>
      <c r="AC70" s="81"/>
      <c r="AD70" s="81"/>
      <c r="AE70" s="131"/>
      <c r="AF70" s="81"/>
      <c r="AG70" s="129"/>
      <c r="AH70" s="131"/>
      <c r="AI70" s="81"/>
      <c r="AJ70" s="103" t="n">
        <v>44186</v>
      </c>
      <c r="AK70" s="54" t="n">
        <f aca="true">FORECAST($AJ70,OFFSET(AH$3,MATCH($AJ70,$AG$3:$AG$153,1)-1,0,2),OFFSET($AG$3,MATCH($AJ70,$AG$3:$AG$153,1)-1,0,2))</f>
        <v>0.0702235986439731</v>
      </c>
      <c r="AL70" s="54" t="n">
        <f aca="false">AK70+AL69</f>
        <v>3.67107227802323</v>
      </c>
      <c r="AM70" s="55" t="n">
        <f aca="false">AL70*100/AL$367</f>
        <v>3.41683739903607</v>
      </c>
      <c r="AN70" s="82"/>
      <c r="AO70" s="81"/>
      <c r="AP70" s="129"/>
      <c r="AQ70" s="81"/>
      <c r="AR70" s="81"/>
      <c r="AS70" s="130"/>
      <c r="AT70" s="81"/>
      <c r="AU70" s="81"/>
      <c r="AV70" s="130"/>
      <c r="AW70" s="81"/>
      <c r="AX70" s="81"/>
      <c r="AY70" s="131"/>
      <c r="AZ70" s="81"/>
      <c r="BA70" s="129"/>
      <c r="BB70" s="131"/>
      <c r="BC70" s="81"/>
      <c r="BD70" s="103" t="n">
        <v>44186</v>
      </c>
      <c r="BE70" s="54" t="n">
        <f aca="true">FORECAST(BD70,OFFSET(BB$3,MATCH(BD70,BA$3:BA$153,1)-1,0,2),OFFSET(BA$3,MATCH(BD70,BA$3:BA$153,1)-1,0,2))</f>
        <v>0.0425337787975015</v>
      </c>
      <c r="BF70" s="54" t="n">
        <f aca="false">BE70+BF69</f>
        <v>2.12097626113392</v>
      </c>
      <c r="BG70" s="55" t="n">
        <f aca="false">BF70*100/BF$367</f>
        <v>1.92436422562525</v>
      </c>
      <c r="BH70" s="82"/>
      <c r="BI70" s="81"/>
      <c r="BJ70" s="129"/>
      <c r="BK70" s="81"/>
      <c r="BL70" s="81"/>
      <c r="BM70" s="130"/>
      <c r="BN70" s="81"/>
      <c r="BO70" s="81"/>
      <c r="BP70" s="130"/>
      <c r="BQ70" s="81"/>
      <c r="BR70" s="81"/>
      <c r="BS70" s="131"/>
      <c r="BT70" s="81"/>
      <c r="BU70" s="129"/>
      <c r="BV70" s="131"/>
      <c r="BW70" s="81"/>
      <c r="BX70" s="103" t="n">
        <v>44186</v>
      </c>
      <c r="BY70" s="54" t="n">
        <f aca="true">FORECAST(BX70,OFFSET(BV$3,MATCH(BX70,BU$3:BU$153,1)-1,0,2),OFFSET(BU$3,MATCH(BX70,BU$3:BU$153,1)-1,0,2))</f>
        <v>0.136851511868346</v>
      </c>
      <c r="BZ70" s="54" t="n">
        <f aca="false">BY70+BZ69</f>
        <v>6.76056840545091</v>
      </c>
      <c r="CA70" s="55" t="n">
        <f aca="false">BZ70*100/BZ$367</f>
        <v>6.6843178838452</v>
      </c>
      <c r="CB70" s="82"/>
      <c r="CC70" s="83"/>
      <c r="CQ70" s="110" t="n">
        <v>44186</v>
      </c>
      <c r="CR70" s="58" t="n">
        <f aca="true">FORECAST(CQ70,OFFSET(CO$3,MATCH(CQ70,CN$3:CN$153,1)-1,0,2),OFFSET(CN$3,MATCH(CQ70,CN$3:CN$153,1)-1,0,2))</f>
        <v>0.135613766272311</v>
      </c>
      <c r="CS70" s="58" t="n">
        <f aca="false">CR70+CS69</f>
        <v>7.95108152798066</v>
      </c>
      <c r="CT70" s="60" t="n">
        <f aca="false">CS70*100/CS$367</f>
        <v>7.98725938917607</v>
      </c>
      <c r="CU70" s="82"/>
      <c r="CV70" s="83"/>
      <c r="DJ70" s="110" t="n">
        <v>44186</v>
      </c>
      <c r="DK70" s="58" t="n">
        <f aca="true">FORECAST(DJ70,OFFSET(DH$3,MATCH(DJ70,DG$3:DG$153,1)-1,0,2),OFFSET(DG$3,MATCH(DJ70,DG$3:DG$153,1)-1,0,2))</f>
        <v>0.139276349203185</v>
      </c>
      <c r="DL70" s="58" t="n">
        <f aca="false">DK70+DL69</f>
        <v>8.15600730891892</v>
      </c>
      <c r="DM70" s="60" t="n">
        <f aca="false">DL70*100/DL$367</f>
        <v>5.9119358668859</v>
      </c>
      <c r="DO70" s="83"/>
      <c r="EC70" s="110" t="n">
        <v>44186</v>
      </c>
      <c r="ED70" s="58" t="n">
        <f aca="true">FORECAST(EC70,OFFSET(EA$3,MATCH(EC70,DZ$3:DZ$153,1)-1,0,2),OFFSET(DZ$3,MATCH(EC70,DZ$3:DZ$153,1)-1,0,2))</f>
        <v>0.187778231873741</v>
      </c>
      <c r="EE70" s="58" t="n">
        <f aca="false">ED70+EE69</f>
        <v>10.4943970792344</v>
      </c>
      <c r="EF70" s="60" t="n">
        <f aca="false">EE70*100/EE$367</f>
        <v>9.52813966378408</v>
      </c>
      <c r="EH70" s="86"/>
      <c r="EV70" s="115" t="n">
        <v>44186</v>
      </c>
      <c r="EW70" s="63" t="n">
        <f aca="true">FORECAST(EV70,OFFSET(ET$3,MATCH(EV70,ES$3:ES$153,1)-1,0,2),OFFSET(ES$3,MATCH(EV70,ES$3:ES$153,1)-1,0,2))</f>
        <v>0.0954044841346623</v>
      </c>
      <c r="EX70" s="63" t="n">
        <f aca="false">EW70+EX69</f>
        <v>7.32268792889241</v>
      </c>
      <c r="EY70" s="67" t="n">
        <f aca="false">EX70*100/EX$367</f>
        <v>6.51943517903532</v>
      </c>
      <c r="FA70" s="86"/>
      <c r="FO70" s="115" t="n">
        <v>44186</v>
      </c>
      <c r="FP70" s="63" t="n">
        <f aca="true">FORECAST(FO70,OFFSET(FM$3,MATCH(FO70,FL$3:FL$153,1)-1,0,2),OFFSET(FL$3,MATCH(FO70,FL$3:FL$153,1)-1,0,2))</f>
        <v>0.0986111998471414</v>
      </c>
      <c r="FQ70" s="63" t="n">
        <f aca="false">FP70+FQ69</f>
        <v>6.19758557435052</v>
      </c>
      <c r="FR70" s="67" t="n">
        <f aca="false">FQ70*100/FQ$367</f>
        <v>6.14827271633951</v>
      </c>
      <c r="FT70" s="88"/>
      <c r="GH70" s="119" t="n">
        <v>44186</v>
      </c>
      <c r="GI70" s="69" t="n">
        <f aca="true">FORECAST(GH70,OFFSET(GF$3,MATCH(GH70,GE$3:GE$153,1)-1,0,2),OFFSET(GE$3,MATCH(GH70,GE$3:GE$153,1)-1,0,2))</f>
        <v>0.104644507054061</v>
      </c>
      <c r="GJ70" s="69" t="n">
        <f aca="false">GI70+GJ69</f>
        <v>6.08542763371891</v>
      </c>
      <c r="GK70" s="73" t="n">
        <f aca="false">GJ70*100/GJ$367</f>
        <v>4.7362194212611</v>
      </c>
      <c r="GM70" s="88"/>
      <c r="HA70" s="119" t="n">
        <v>44186</v>
      </c>
      <c r="HB70" s="69" t="n">
        <f aca="true">FORECAST(HA70,OFFSET(GY$3,MATCH(HA70,GX$3:GX$153,1)-1,0,2),OFFSET(GX$3,MATCH(HA70,GX$3:GX$153,1)-1,0,2))</f>
        <v>0.101869770232794</v>
      </c>
      <c r="HC70" s="69" t="n">
        <f aca="false">HB70+HC69</f>
        <v>7.74473075378375</v>
      </c>
      <c r="HD70" s="73" t="n">
        <f aca="false">HC70*100/HC$367</f>
        <v>6.11599636755836</v>
      </c>
      <c r="HF70" s="88"/>
      <c r="HT70" s="119" t="n">
        <v>44186</v>
      </c>
      <c r="HU70" s="69" t="n">
        <f aca="true">FORECAST(HT70,OFFSET(HR$3,MATCH(HT70,HQ$3:HQ$153,1)-1,0,2),OFFSET(HQ$3,MATCH(HT70,HQ$3:HQ$153,1)-1,0,2))</f>
        <v>0.143339182104659</v>
      </c>
      <c r="HV70" s="69" t="n">
        <f aca="false">HU70+HV69</f>
        <v>9.46443513177322</v>
      </c>
      <c r="HW70" s="73" t="n">
        <f aca="false">HV70*100/HV$367</f>
        <v>9.56464731022273</v>
      </c>
    </row>
    <row r="71" customFormat="false" ht="14.5" hidden="false" customHeight="false" outlineLevel="0" collapsed="false">
      <c r="E71" s="42" t="n">
        <v>44096</v>
      </c>
      <c r="F71" s="46" t="n">
        <f aca="true">FORECAST($E71,OFFSET(C$3,MATCH($E71,$A$3:$A$33,1)-1,0,2),OFFSET($A$3,MATCH($E71,$A$3:$A$33,1)-1,0,2))</f>
        <v>3.38425072119815</v>
      </c>
      <c r="H71" s="95" t="n">
        <v>44187</v>
      </c>
      <c r="M71" s="96" t="n">
        <v>35143.8051201571</v>
      </c>
      <c r="N71" s="81" t="n">
        <v>143</v>
      </c>
      <c r="O71" s="97" t="n">
        <v>2.9631212314125</v>
      </c>
      <c r="Q71" s="98" t="n">
        <v>44384</v>
      </c>
      <c r="R71" s="98"/>
      <c r="S71" s="97" t="n">
        <v>3.13739487468439</v>
      </c>
      <c r="T71" s="81"/>
      <c r="U71" s="81"/>
      <c r="V71" s="129"/>
      <c r="W71" s="81"/>
      <c r="X71" s="81"/>
      <c r="Y71" s="130"/>
      <c r="Z71" s="81"/>
      <c r="AA71" s="81"/>
      <c r="AB71" s="130"/>
      <c r="AC71" s="81"/>
      <c r="AD71" s="81"/>
      <c r="AE71" s="131"/>
      <c r="AF71" s="81"/>
      <c r="AG71" s="129"/>
      <c r="AH71" s="131"/>
      <c r="AI71" s="81"/>
      <c r="AJ71" s="103" t="n">
        <v>44187</v>
      </c>
      <c r="AK71" s="54" t="n">
        <f aca="true">FORECAST($AJ71,OFFSET(AH$3,MATCH($AJ71,$AG$3:$AG$153,1)-1,0,2),OFFSET($AG$3,MATCH($AJ71,$AG$3:$AG$153,1)-1,0,2))</f>
        <v>0.070708292423502</v>
      </c>
      <c r="AL71" s="54" t="n">
        <f aca="false">AK71+AL70</f>
        <v>3.74178057044674</v>
      </c>
      <c r="AM71" s="55" t="n">
        <f aca="false">AL71*100/AL$367</f>
        <v>3.48264888943383</v>
      </c>
      <c r="AN71" s="82"/>
      <c r="AO71" s="81"/>
      <c r="AP71" s="129"/>
      <c r="AQ71" s="81"/>
      <c r="AR71" s="81"/>
      <c r="AS71" s="130"/>
      <c r="AT71" s="81"/>
      <c r="AU71" s="81"/>
      <c r="AV71" s="130"/>
      <c r="AW71" s="81"/>
      <c r="AX71" s="81"/>
      <c r="AY71" s="131"/>
      <c r="AZ71" s="81"/>
      <c r="BA71" s="129"/>
      <c r="BB71" s="131"/>
      <c r="BC71" s="81"/>
      <c r="BD71" s="103" t="n">
        <v>44187</v>
      </c>
      <c r="BE71" s="54" t="n">
        <f aca="true">FORECAST(BD71,OFFSET(BB$3,MATCH(BD71,BA$3:BA$153,1)-1,0,2),OFFSET(BA$3,MATCH(BD71,BA$3:BA$153,1)-1,0,2))</f>
        <v>0.0431375706100843</v>
      </c>
      <c r="BF71" s="54" t="n">
        <f aca="false">BE71+BF70</f>
        <v>2.16411383174401</v>
      </c>
      <c r="BG71" s="55" t="n">
        <f aca="false">BF71*100/BF$367</f>
        <v>1.96350299355189</v>
      </c>
      <c r="BH71" s="82"/>
      <c r="BI71" s="81"/>
      <c r="BJ71" s="129"/>
      <c r="BK71" s="81"/>
      <c r="BL71" s="81"/>
      <c r="BM71" s="130"/>
      <c r="BN71" s="81"/>
      <c r="BO71" s="81"/>
      <c r="BP71" s="130"/>
      <c r="BQ71" s="81"/>
      <c r="BR71" s="81"/>
      <c r="BS71" s="131"/>
      <c r="BT71" s="81"/>
      <c r="BU71" s="129"/>
      <c r="BV71" s="131"/>
      <c r="BW71" s="81"/>
      <c r="BX71" s="103" t="n">
        <v>44187</v>
      </c>
      <c r="BY71" s="54" t="n">
        <f aca="true">FORECAST(BX71,OFFSET(BV$3,MATCH(BX71,BU$3:BU$153,1)-1,0,2),OFFSET(BU$3,MATCH(BX71,BU$3:BU$153,1)-1,0,2))</f>
        <v>0.139747840161856</v>
      </c>
      <c r="BZ71" s="54" t="n">
        <f aca="false">BY71+BZ70</f>
        <v>6.90031624561276</v>
      </c>
      <c r="CA71" s="55" t="n">
        <f aca="false">BZ71*100/BZ$367</f>
        <v>6.82248954800135</v>
      </c>
      <c r="CB71" s="82"/>
      <c r="CC71" s="83"/>
      <c r="CQ71" s="110" t="n">
        <v>44187</v>
      </c>
      <c r="CR71" s="58" t="n">
        <f aca="true">FORECAST(CQ71,OFFSET(CO$3,MATCH(CQ71,CN$3:CN$153,1)-1,0,2),OFFSET(CN$3,MATCH(CQ71,CN$3:CN$153,1)-1,0,2))</f>
        <v>0.136171560204943</v>
      </c>
      <c r="CS71" s="58" t="n">
        <f aca="false">CR71+CS70</f>
        <v>8.0872530881856</v>
      </c>
      <c r="CT71" s="60" t="n">
        <f aca="false">CS71*100/CS$367</f>
        <v>8.12405053751962</v>
      </c>
      <c r="CU71" s="82"/>
      <c r="CV71" s="83"/>
      <c r="DJ71" s="110" t="n">
        <v>44187</v>
      </c>
      <c r="DK71" s="58" t="n">
        <f aca="true">FORECAST(DJ71,OFFSET(DH$3,MATCH(DJ71,DG$3:DG$153,1)-1,0,2),OFFSET(DG$3,MATCH(DJ71,DG$3:DG$153,1)-1,0,2))</f>
        <v>0.139853515330006</v>
      </c>
      <c r="DL71" s="58" t="n">
        <f aca="false">DK71+DL70</f>
        <v>8.29586082424892</v>
      </c>
      <c r="DM71" s="60" t="n">
        <f aca="false">DL71*100/DL$367</f>
        <v>6.01330961289584</v>
      </c>
      <c r="DO71" s="83"/>
      <c r="EC71" s="110" t="n">
        <v>44187</v>
      </c>
      <c r="ED71" s="58" t="n">
        <f aca="true">FORECAST(EC71,OFFSET(EA$3,MATCH(EC71,DZ$3:DZ$153,1)-1,0,2),OFFSET(DZ$3,MATCH(EC71,DZ$3:DZ$153,1)-1,0,2))</f>
        <v>0.188776705397964</v>
      </c>
      <c r="EE71" s="58" t="n">
        <f aca="false">ED71+EE70</f>
        <v>10.6831737846323</v>
      </c>
      <c r="EF71" s="60" t="n">
        <f aca="false">EE71*100/EE$367</f>
        <v>9.69953500938806</v>
      </c>
      <c r="EH71" s="86"/>
      <c r="EV71" s="115" t="n">
        <v>44187</v>
      </c>
      <c r="EW71" s="63" t="n">
        <f aca="true">FORECAST(EV71,OFFSET(ET$3,MATCH(EV71,ES$3:ES$153,1)-1,0,2),OFFSET(ES$3,MATCH(EV71,ES$3:ES$153,1)-1,0,2))</f>
        <v>0.0956505474615527</v>
      </c>
      <c r="EX71" s="63" t="n">
        <f aca="false">EW71+EX70</f>
        <v>7.41833847635396</v>
      </c>
      <c r="EY71" s="67" t="n">
        <f aca="false">EX71*100/EX$367</f>
        <v>6.60459346381684</v>
      </c>
      <c r="FA71" s="86"/>
      <c r="FO71" s="115" t="n">
        <v>44187</v>
      </c>
      <c r="FP71" s="63" t="n">
        <f aca="true">FORECAST(FO71,OFFSET(FM$3,MATCH(FO71,FL$3:FL$153,1)-1,0,2),OFFSET(FL$3,MATCH(FO71,FL$3:FL$153,1)-1,0,2))</f>
        <v>0.09883419195217</v>
      </c>
      <c r="FQ71" s="63" t="n">
        <f aca="false">FP71+FQ70</f>
        <v>6.29641976630269</v>
      </c>
      <c r="FR71" s="67" t="n">
        <f aca="false">FQ71*100/FQ$367</f>
        <v>6.24632050584255</v>
      </c>
      <c r="FT71" s="88"/>
      <c r="GH71" s="119" t="n">
        <v>44187</v>
      </c>
      <c r="GI71" s="69" t="n">
        <f aca="true">FORECAST(GH71,OFFSET(GF$3,MATCH(GH71,GE$3:GE$153,1)-1,0,2),OFFSET(GE$3,MATCH(GH71,GE$3:GE$153,1)-1,0,2))</f>
        <v>0.10509683314974</v>
      </c>
      <c r="GJ71" s="69" t="n">
        <f aca="false">GI71+GJ70</f>
        <v>6.19052446686865</v>
      </c>
      <c r="GK71" s="73" t="n">
        <f aca="false">GJ71*100/GJ$367</f>
        <v>4.81801509647688</v>
      </c>
      <c r="GM71" s="88"/>
      <c r="HA71" s="119" t="n">
        <v>44187</v>
      </c>
      <c r="HB71" s="69" t="n">
        <f aca="true">FORECAST(HA71,OFFSET(GY$3,MATCH(HA71,GX$3:GX$153,1)-1,0,2),OFFSET(GX$3,MATCH(HA71,GX$3:GX$153,1)-1,0,2))</f>
        <v>0.102369859899638</v>
      </c>
      <c r="HC71" s="69" t="n">
        <f aca="false">HB71+HC70</f>
        <v>7.84710061368339</v>
      </c>
      <c r="HD71" s="73" t="n">
        <f aca="false">HC71*100/HC$367</f>
        <v>6.19683761449103</v>
      </c>
      <c r="HF71" s="88"/>
      <c r="HT71" s="119" t="n">
        <v>44187</v>
      </c>
      <c r="HU71" s="69" t="n">
        <f aca="true">FORECAST(HT71,OFFSET(HR$3,MATCH(HT71,HQ$3:HQ$153,1)-1,0,2),OFFSET(HQ$3,MATCH(HT71,HQ$3:HQ$153,1)-1,0,2))</f>
        <v>0.143676385487065</v>
      </c>
      <c r="HV71" s="69" t="n">
        <f aca="false">HU71+HV70</f>
        <v>9.60811151726029</v>
      </c>
      <c r="HW71" s="73" t="n">
        <f aca="false">HV71*100/HV$367</f>
        <v>9.70984498286333</v>
      </c>
    </row>
    <row r="72" customFormat="false" ht="14.5" hidden="false" customHeight="false" outlineLevel="0" collapsed="false">
      <c r="E72" s="42" t="n">
        <v>44097</v>
      </c>
      <c r="F72" s="46" t="n">
        <f aca="true">FORECAST($E72,OFFSET(C$3,MATCH($E72,$A$3:$A$33,1)-1,0,2),OFFSET($A$3,MATCH($E72,$A$3:$A$33,1)-1,0,2))</f>
        <v>3.4002231843318</v>
      </c>
      <c r="H72" s="95" t="n">
        <v>44188</v>
      </c>
      <c r="M72" s="96" t="n">
        <v>35249.0831144973</v>
      </c>
      <c r="N72" s="81" t="n">
        <v>144</v>
      </c>
      <c r="O72" s="97" t="n">
        <v>2.95910118485285</v>
      </c>
      <c r="Q72" s="98" t="n">
        <v>44385</v>
      </c>
      <c r="R72" s="98"/>
      <c r="S72" s="97" t="n">
        <v>3.05886179278805</v>
      </c>
      <c r="T72" s="81"/>
      <c r="U72" s="81"/>
      <c r="V72" s="129"/>
      <c r="W72" s="81"/>
      <c r="X72" s="81"/>
      <c r="Y72" s="130"/>
      <c r="Z72" s="81"/>
      <c r="AA72" s="81"/>
      <c r="AB72" s="130"/>
      <c r="AC72" s="81"/>
      <c r="AD72" s="81"/>
      <c r="AE72" s="131"/>
      <c r="AF72" s="81"/>
      <c r="AG72" s="129"/>
      <c r="AH72" s="131"/>
      <c r="AI72" s="81"/>
      <c r="AJ72" s="103" t="n">
        <v>44188</v>
      </c>
      <c r="AK72" s="54" t="n">
        <f aca="true">FORECAST($AJ72,OFFSET(AH$3,MATCH($AJ72,$AG$3:$AG$153,1)-1,0,2),OFFSET($AG$3,MATCH($AJ72,$AG$3:$AG$153,1)-1,0,2))</f>
        <v>0.071192986203031</v>
      </c>
      <c r="AL72" s="54" t="n">
        <f aca="false">AK72+AL71</f>
        <v>3.81297355664977</v>
      </c>
      <c r="AM72" s="55" t="n">
        <f aca="false">AL72*100/AL$367</f>
        <v>3.54891150683415</v>
      </c>
      <c r="AN72" s="82"/>
      <c r="AO72" s="81"/>
      <c r="AP72" s="129"/>
      <c r="AQ72" s="81"/>
      <c r="AR72" s="81"/>
      <c r="AS72" s="130"/>
      <c r="AT72" s="81"/>
      <c r="AU72" s="81"/>
      <c r="AV72" s="130"/>
      <c r="AW72" s="81"/>
      <c r="AX72" s="81"/>
      <c r="AY72" s="131"/>
      <c r="AZ72" s="81"/>
      <c r="BA72" s="129"/>
      <c r="BB72" s="131"/>
      <c r="BC72" s="81"/>
      <c r="BD72" s="103" t="n">
        <v>44188</v>
      </c>
      <c r="BE72" s="54" t="n">
        <f aca="true">FORECAST(BD72,OFFSET(BB$3,MATCH(BD72,BA$3:BA$153,1)-1,0,2),OFFSET(BA$3,MATCH(BD72,BA$3:BA$153,1)-1,0,2))</f>
        <v>0.0437413624226672</v>
      </c>
      <c r="BF72" s="54" t="n">
        <f aca="false">BE72+BF71</f>
        <v>2.20785519416667</v>
      </c>
      <c r="BG72" s="55" t="n">
        <f aca="false">BF72*100/BF$367</f>
        <v>2.0031895824915</v>
      </c>
      <c r="BH72" s="82"/>
      <c r="BI72" s="81"/>
      <c r="BJ72" s="129"/>
      <c r="BK72" s="81"/>
      <c r="BL72" s="81"/>
      <c r="BM72" s="130"/>
      <c r="BN72" s="81"/>
      <c r="BO72" s="81"/>
      <c r="BP72" s="130"/>
      <c r="BQ72" s="81"/>
      <c r="BR72" s="81"/>
      <c r="BS72" s="131"/>
      <c r="BT72" s="81"/>
      <c r="BU72" s="129"/>
      <c r="BV72" s="131"/>
      <c r="BW72" s="81"/>
      <c r="BX72" s="103" t="n">
        <v>44188</v>
      </c>
      <c r="BY72" s="54" t="n">
        <f aca="true">FORECAST(BX72,OFFSET(BV$3,MATCH(BX72,BU$3:BU$153,1)-1,0,2),OFFSET(BU$3,MATCH(BX72,BU$3:BU$153,1)-1,0,2))</f>
        <v>0.142644168455367</v>
      </c>
      <c r="BZ72" s="54" t="n">
        <f aca="false">BY72+BZ71</f>
        <v>7.04296041406813</v>
      </c>
      <c r="CA72" s="55" t="n">
        <f aca="false">BZ72*100/BZ$367</f>
        <v>6.96352487359079</v>
      </c>
      <c r="CB72" s="82"/>
      <c r="CC72" s="83"/>
      <c r="CQ72" s="110" t="n">
        <v>44188</v>
      </c>
      <c r="CR72" s="58" t="n">
        <f aca="true">FORECAST(CQ72,OFFSET(CO$3,MATCH(CQ72,CN$3:CN$153,1)-1,0,2),OFFSET(CN$3,MATCH(CQ72,CN$3:CN$153,1)-1,0,2))</f>
        <v>0.136729354137576</v>
      </c>
      <c r="CS72" s="58" t="n">
        <f aca="false">CR72+CS71</f>
        <v>8.22398244232318</v>
      </c>
      <c r="CT72" s="60" t="n">
        <f aca="false">CS72*100/CS$367</f>
        <v>8.26140201778908</v>
      </c>
      <c r="CU72" s="82"/>
      <c r="CV72" s="83"/>
      <c r="DJ72" s="110" t="n">
        <v>44188</v>
      </c>
      <c r="DK72" s="58" t="n">
        <f aca="true">FORECAST(DJ72,OFFSET(DH$3,MATCH(DJ72,DG$3:DG$153,1)-1,0,2),OFFSET(DG$3,MATCH(DJ72,DG$3:DG$153,1)-1,0,2))</f>
        <v>0.140430681456826</v>
      </c>
      <c r="DL72" s="58" t="n">
        <f aca="false">DK72+DL71</f>
        <v>8.43629150570575</v>
      </c>
      <c r="DM72" s="60" t="n">
        <f aca="false">DL72*100/DL$367</f>
        <v>6.11510172159196</v>
      </c>
      <c r="DO72" s="83"/>
      <c r="EC72" s="110" t="n">
        <v>44188</v>
      </c>
      <c r="ED72" s="58" t="n">
        <f aca="true">FORECAST(EC72,OFFSET(EA$3,MATCH(EC72,DZ$3:DZ$153,1)-1,0,2),OFFSET(DZ$3,MATCH(EC72,DZ$3:DZ$153,1)-1,0,2))</f>
        <v>0.189775178922187</v>
      </c>
      <c r="EE72" s="58" t="n">
        <f aca="false">ED72+EE71</f>
        <v>10.8729489635545</v>
      </c>
      <c r="EF72" s="60" t="n">
        <f aca="false">EE72*100/EE$367</f>
        <v>9.87183689541715</v>
      </c>
      <c r="EH72" s="86"/>
      <c r="EV72" s="115" t="n">
        <v>44188</v>
      </c>
      <c r="EW72" s="63" t="n">
        <f aca="true">FORECAST(EV72,OFFSET(ET$3,MATCH(EV72,ES$3:ES$153,1)-1,0,2),OFFSET(ES$3,MATCH(EV72,ES$3:ES$153,1)-1,0,2))</f>
        <v>0.095896610788443</v>
      </c>
      <c r="EX72" s="63" t="n">
        <f aca="false">EW72+EX71</f>
        <v>7.51423508714241</v>
      </c>
      <c r="EY72" s="67" t="n">
        <f aca="false">EX72*100/EX$367</f>
        <v>6.68997082032792</v>
      </c>
      <c r="FA72" s="86"/>
      <c r="FO72" s="115" t="n">
        <v>44188</v>
      </c>
      <c r="FP72" s="63" t="n">
        <f aca="true">FORECAST(FO72,OFFSET(FM$3,MATCH(FO72,FL$3:FL$153,1)-1,0,2),OFFSET(FL$3,MATCH(FO72,FL$3:FL$153,1)-1,0,2))</f>
        <v>0.0990571840571986</v>
      </c>
      <c r="FQ72" s="63" t="n">
        <f aca="false">FP72+FQ71</f>
        <v>6.39547695035988</v>
      </c>
      <c r="FR72" s="67" t="n">
        <f aca="false">FQ72*100/FQ$367</f>
        <v>6.3445895131503</v>
      </c>
      <c r="FT72" s="88"/>
      <c r="GH72" s="119" t="n">
        <v>44188</v>
      </c>
      <c r="GI72" s="69" t="n">
        <f aca="true">FORECAST(GH72,OFFSET(GF$3,MATCH(GH72,GE$3:GE$153,1)-1,0,2),OFFSET(GE$3,MATCH(GH72,GE$3:GE$153,1)-1,0,2))</f>
        <v>0.105549159245419</v>
      </c>
      <c r="GJ72" s="69" t="n">
        <f aca="false">GI72+GJ71</f>
        <v>6.29607362611407</v>
      </c>
      <c r="GK72" s="73" t="n">
        <f aca="false">GJ72*100/GJ$367</f>
        <v>4.90016281197119</v>
      </c>
      <c r="GM72" s="88"/>
      <c r="HA72" s="119" t="n">
        <v>44188</v>
      </c>
      <c r="HB72" s="69" t="n">
        <f aca="true">FORECAST(HA72,OFFSET(GY$3,MATCH(HA72,GX$3:GX$153,1)-1,0,2),OFFSET(GX$3,MATCH(HA72,GX$3:GX$153,1)-1,0,2))</f>
        <v>0.102869949566482</v>
      </c>
      <c r="HC72" s="69" t="n">
        <f aca="false">HB72+HC71</f>
        <v>7.94997056324987</v>
      </c>
      <c r="HD72" s="73" t="n">
        <f aca="false">HC72*100/HC$367</f>
        <v>6.27807378110304</v>
      </c>
      <c r="HF72" s="88"/>
      <c r="HT72" s="119" t="n">
        <v>44188</v>
      </c>
      <c r="HU72" s="69" t="n">
        <f aca="true">FORECAST(HT72,OFFSET(HR$3,MATCH(HT72,HQ$3:HQ$153,1)-1,0,2),OFFSET(HQ$3,MATCH(HT72,HQ$3:HQ$153,1)-1,0,2))</f>
        <v>0.144013588869471</v>
      </c>
      <c r="HV72" s="69" t="n">
        <f aca="false">HU72+HV71</f>
        <v>9.75212510612976</v>
      </c>
      <c r="HW72" s="73" t="n">
        <f aca="false">HV72*100/HV$367</f>
        <v>9.85538342929335</v>
      </c>
    </row>
    <row r="73" customFormat="false" ht="14.5" hidden="false" customHeight="false" outlineLevel="0" collapsed="false">
      <c r="E73" s="42" t="n">
        <v>44098</v>
      </c>
      <c r="F73" s="46" t="n">
        <f aca="true">FORECAST($E73,OFFSET(C$3,MATCH($E73,$A$3:$A$33,1)-1,0,2),OFFSET($A$3,MATCH($E73,$A$3:$A$33,1)-1,0,2))</f>
        <v>3.41619564746544</v>
      </c>
      <c r="H73" s="95" t="n">
        <v>44189</v>
      </c>
      <c r="M73" s="96" t="n">
        <v>35354.3611088375</v>
      </c>
      <c r="N73" s="81" t="n">
        <v>145</v>
      </c>
      <c r="O73" s="97" t="n">
        <v>2.91358952876841</v>
      </c>
      <c r="Q73" s="98" t="n">
        <v>44386</v>
      </c>
      <c r="R73" s="98"/>
      <c r="S73" s="97" t="n">
        <v>2.97086029818867</v>
      </c>
      <c r="T73" s="81"/>
      <c r="U73" s="81"/>
      <c r="V73" s="129"/>
      <c r="W73" s="81"/>
      <c r="X73" s="81"/>
      <c r="Y73" s="130"/>
      <c r="Z73" s="81"/>
      <c r="AA73" s="81"/>
      <c r="AB73" s="130"/>
      <c r="AC73" s="81"/>
      <c r="AD73" s="81"/>
      <c r="AE73" s="131"/>
      <c r="AF73" s="81"/>
      <c r="AG73" s="129"/>
      <c r="AH73" s="131"/>
      <c r="AI73" s="81"/>
      <c r="AJ73" s="103" t="n">
        <v>44189</v>
      </c>
      <c r="AK73" s="54" t="n">
        <f aca="true">FORECAST($AJ73,OFFSET(AH$3,MATCH($AJ73,$AG$3:$AG$153,1)-1,0,2),OFFSET($AG$3,MATCH($AJ73,$AG$3:$AG$153,1)-1,0,2))</f>
        <v>0.0716776799825599</v>
      </c>
      <c r="AL73" s="54" t="n">
        <f aca="false">AK73+AL72</f>
        <v>3.88465123663233</v>
      </c>
      <c r="AM73" s="55" t="n">
        <f aca="false">AL73*100/AL$367</f>
        <v>3.61562525123703</v>
      </c>
      <c r="AN73" s="82"/>
      <c r="AO73" s="81"/>
      <c r="AP73" s="129"/>
      <c r="AQ73" s="81"/>
      <c r="AR73" s="81"/>
      <c r="AS73" s="130"/>
      <c r="AT73" s="81"/>
      <c r="AU73" s="81"/>
      <c r="AV73" s="130"/>
      <c r="AW73" s="81"/>
      <c r="AX73" s="81"/>
      <c r="AY73" s="131"/>
      <c r="AZ73" s="81"/>
      <c r="BA73" s="129"/>
      <c r="BB73" s="131"/>
      <c r="BC73" s="81"/>
      <c r="BD73" s="103" t="n">
        <v>44189</v>
      </c>
      <c r="BE73" s="54" t="n">
        <f aca="true">FORECAST(BD73,OFFSET(BB$3,MATCH(BD73,BA$3:BA$153,1)-1,0,2),OFFSET(BA$3,MATCH(BD73,BA$3:BA$153,1)-1,0,2))</f>
        <v>0.04434515423525</v>
      </c>
      <c r="BF73" s="54" t="n">
        <f aca="false">BE73+BF72</f>
        <v>2.25220034840192</v>
      </c>
      <c r="BG73" s="55" t="n">
        <f aca="false">BF73*100/BF$367</f>
        <v>2.04342399244408</v>
      </c>
      <c r="BH73" s="82"/>
      <c r="BI73" s="81"/>
      <c r="BJ73" s="129"/>
      <c r="BK73" s="81"/>
      <c r="BL73" s="81"/>
      <c r="BM73" s="130"/>
      <c r="BN73" s="81"/>
      <c r="BO73" s="81"/>
      <c r="BP73" s="130"/>
      <c r="BQ73" s="81"/>
      <c r="BR73" s="81"/>
      <c r="BS73" s="131"/>
      <c r="BT73" s="81"/>
      <c r="BU73" s="129"/>
      <c r="BV73" s="131"/>
      <c r="BW73" s="81"/>
      <c r="BX73" s="103" t="n">
        <v>44189</v>
      </c>
      <c r="BY73" s="54" t="n">
        <f aca="true">FORECAST(BX73,OFFSET(BV$3,MATCH(BX73,BU$3:BU$153,1)-1,0,2),OFFSET(BU$3,MATCH(BX73,BU$3:BU$153,1)-1,0,2))</f>
        <v>0.145540496748877</v>
      </c>
      <c r="BZ73" s="54" t="n">
        <f aca="false">BY73+BZ72</f>
        <v>7.18850091081701</v>
      </c>
      <c r="CA73" s="55" t="n">
        <f aca="false">BZ73*100/BZ$367</f>
        <v>7.10742386061352</v>
      </c>
      <c r="CB73" s="82"/>
      <c r="CC73" s="83"/>
      <c r="CQ73" s="110" t="n">
        <v>44189</v>
      </c>
      <c r="CR73" s="58" t="n">
        <f aca="true">FORECAST(CQ73,OFFSET(CO$3,MATCH(CQ73,CN$3:CN$153,1)-1,0,2),OFFSET(CN$3,MATCH(CQ73,CN$3:CN$153,1)-1,0,2))</f>
        <v>0.137287148070208</v>
      </c>
      <c r="CS73" s="58" t="n">
        <f aca="false">CR73+CS72</f>
        <v>8.36126959039339</v>
      </c>
      <c r="CT73" s="60" t="n">
        <f aca="false">CS73*100/CS$367</f>
        <v>8.39931382998446</v>
      </c>
      <c r="CU73" s="82"/>
      <c r="CV73" s="83"/>
      <c r="DJ73" s="110" t="n">
        <v>44189</v>
      </c>
      <c r="DK73" s="58" t="n">
        <f aca="true">FORECAST(DJ73,OFFSET(DH$3,MATCH(DJ73,DG$3:DG$153,1)-1,0,2),OFFSET(DG$3,MATCH(DJ73,DG$3:DG$153,1)-1,0,2))</f>
        <v>0.141007847583647</v>
      </c>
      <c r="DL73" s="58" t="n">
        <f aca="false">DK73+DL72</f>
        <v>8.57729935328939</v>
      </c>
      <c r="DM73" s="60" t="n">
        <f aca="false">DL73*100/DL$367</f>
        <v>6.21731219297427</v>
      </c>
      <c r="DO73" s="83"/>
      <c r="EC73" s="110" t="n">
        <v>44189</v>
      </c>
      <c r="ED73" s="58" t="n">
        <f aca="true">FORECAST(EC73,OFFSET(EA$3,MATCH(EC73,DZ$3:DZ$153,1)-1,0,2),OFFSET(DZ$3,MATCH(EC73,DZ$3:DZ$153,1)-1,0,2))</f>
        <v>0.19077365244641</v>
      </c>
      <c r="EE73" s="58" t="n">
        <f aca="false">ED73+EE72</f>
        <v>11.0637226160009</v>
      </c>
      <c r="EF73" s="60" t="n">
        <f aca="false">EE73*100/EE$367</f>
        <v>10.0450453218713</v>
      </c>
      <c r="EH73" s="86"/>
      <c r="EV73" s="115" t="n">
        <v>44189</v>
      </c>
      <c r="EW73" s="63" t="n">
        <f aca="true">FORECAST(EV73,OFFSET(ET$3,MATCH(EV73,ES$3:ES$153,1)-1,0,2),OFFSET(ES$3,MATCH(EV73,ES$3:ES$153,1)-1,0,2))</f>
        <v>0.0961426741153334</v>
      </c>
      <c r="EX73" s="63" t="n">
        <f aca="false">EW73+EX72</f>
        <v>7.61037776125774</v>
      </c>
      <c r="EY73" s="67" t="n">
        <f aca="false">EX73*100/EX$367</f>
        <v>6.77556724856856</v>
      </c>
      <c r="FA73" s="86"/>
      <c r="FO73" s="115" t="n">
        <v>44189</v>
      </c>
      <c r="FP73" s="63" t="n">
        <f aca="true">FORECAST(FO73,OFFSET(FM$3,MATCH(FO73,FL$3:FL$153,1)-1,0,2),OFFSET(FL$3,MATCH(FO73,FL$3:FL$153,1)-1,0,2))</f>
        <v>0.0992801761622272</v>
      </c>
      <c r="FQ73" s="63" t="n">
        <f aca="false">FP73+FQ72</f>
        <v>6.49475712652211</v>
      </c>
      <c r="FR73" s="67" t="n">
        <f aca="false">FQ73*100/FQ$367</f>
        <v>6.44307973826278</v>
      </c>
      <c r="FT73" s="88"/>
      <c r="GH73" s="119" t="n">
        <v>44189</v>
      </c>
      <c r="GI73" s="69" t="n">
        <f aca="true">FORECAST(GH73,OFFSET(GF$3,MATCH(GH73,GE$3:GE$153,1)-1,0,2),OFFSET(GE$3,MATCH(GH73,GE$3:GE$153,1)-1,0,2))</f>
        <v>0.106001485341098</v>
      </c>
      <c r="GJ73" s="69" t="n">
        <f aca="false">GI73+GJ72</f>
        <v>6.40207511145517</v>
      </c>
      <c r="GK73" s="73" t="n">
        <f aca="false">GJ73*100/GJ$367</f>
        <v>4.98266256774402</v>
      </c>
      <c r="GM73" s="88"/>
      <c r="HA73" s="119" t="n">
        <v>44189</v>
      </c>
      <c r="HB73" s="69" t="n">
        <f aca="true">FORECAST(HA73,OFFSET(GY$3,MATCH(HA73,GX$3:GX$153,1)-1,0,2),OFFSET(GX$3,MATCH(HA73,GX$3:GX$153,1)-1,0,2))</f>
        <v>0.103370039233326</v>
      </c>
      <c r="HC73" s="69" t="n">
        <f aca="false">HB73+HC72</f>
        <v>8.05334060248319</v>
      </c>
      <c r="HD73" s="73" t="n">
        <f aca="false">HC73*100/HC$367</f>
        <v>6.35970486739439</v>
      </c>
      <c r="HF73" s="88"/>
      <c r="HT73" s="119" t="n">
        <v>44189</v>
      </c>
      <c r="HU73" s="69" t="n">
        <f aca="true">FORECAST(HT73,OFFSET(HR$3,MATCH(HT73,HQ$3:HQ$153,1)-1,0,2),OFFSET(HQ$3,MATCH(HT73,HQ$3:HQ$153,1)-1,0,2))</f>
        <v>0.144350792251877</v>
      </c>
      <c r="HV73" s="69" t="n">
        <f aca="false">HU73+HV72</f>
        <v>9.89647589838164</v>
      </c>
      <c r="HW73" s="73" t="n">
        <f aca="false">HV73*100/HV$367</f>
        <v>10.0012626495128</v>
      </c>
    </row>
    <row r="74" customFormat="false" ht="14.5" hidden="false" customHeight="false" outlineLevel="0" collapsed="false">
      <c r="E74" s="42" t="n">
        <v>44099</v>
      </c>
      <c r="F74" s="46" t="n">
        <f aca="true">FORECAST($E74,OFFSET(C$3,MATCH($E74,$A$3:$A$33,1)-1,0,2),OFFSET($A$3,MATCH($E74,$A$3:$A$33,1)-1,0,2))</f>
        <v>3.43216811059908</v>
      </c>
      <c r="H74" s="95" t="n">
        <v>44190</v>
      </c>
      <c r="M74" s="96" t="n">
        <v>35459.6391031777</v>
      </c>
      <c r="N74" s="81" t="n">
        <v>146</v>
      </c>
      <c r="O74" s="97" t="n">
        <v>2.89700993048565</v>
      </c>
      <c r="Q74" s="98" t="n">
        <v>44387</v>
      </c>
      <c r="R74" s="98"/>
      <c r="S74" s="97" t="n">
        <v>2.96152935455227</v>
      </c>
      <c r="T74" s="81"/>
      <c r="U74" s="81"/>
      <c r="V74" s="129"/>
      <c r="W74" s="81"/>
      <c r="X74" s="81"/>
      <c r="Y74" s="130"/>
      <c r="Z74" s="81"/>
      <c r="AA74" s="81"/>
      <c r="AB74" s="130"/>
      <c r="AC74" s="81"/>
      <c r="AD74" s="81"/>
      <c r="AE74" s="131"/>
      <c r="AF74" s="81"/>
      <c r="AG74" s="129"/>
      <c r="AH74" s="131"/>
      <c r="AI74" s="81"/>
      <c r="AJ74" s="103" t="n">
        <v>44190</v>
      </c>
      <c r="AK74" s="54" t="n">
        <f aca="true">FORECAST($AJ74,OFFSET(AH$3,MATCH($AJ74,$AG$3:$AG$153,1)-1,0,2),OFFSET($AG$3,MATCH($AJ74,$AG$3:$AG$153,1)-1,0,2))</f>
        <v>0.0721623737620888</v>
      </c>
      <c r="AL74" s="54" t="n">
        <f aca="false">AK74+AL73</f>
        <v>3.95681361039442</v>
      </c>
      <c r="AM74" s="55" t="n">
        <f aca="false">AL74*100/AL$367</f>
        <v>3.68279012264248</v>
      </c>
      <c r="AN74" s="82"/>
      <c r="AO74" s="81"/>
      <c r="AP74" s="129"/>
      <c r="AQ74" s="81"/>
      <c r="AR74" s="81"/>
      <c r="AS74" s="130"/>
      <c r="AT74" s="81"/>
      <c r="AU74" s="81"/>
      <c r="AV74" s="130"/>
      <c r="AW74" s="81"/>
      <c r="AX74" s="81"/>
      <c r="AY74" s="131"/>
      <c r="AZ74" s="81"/>
      <c r="BA74" s="129"/>
      <c r="BB74" s="131"/>
      <c r="BC74" s="81"/>
      <c r="BD74" s="103" t="n">
        <v>44190</v>
      </c>
      <c r="BE74" s="54" t="n">
        <f aca="true">FORECAST(BD74,OFFSET(BB$3,MATCH(BD74,BA$3:BA$153,1)-1,0,2),OFFSET(BA$3,MATCH(BD74,BA$3:BA$153,1)-1,0,2))</f>
        <v>0.0449489460478328</v>
      </c>
      <c r="BF74" s="54" t="n">
        <f aca="false">BE74+BF73</f>
        <v>2.29714929444976</v>
      </c>
      <c r="BG74" s="55" t="n">
        <f aca="false">BF74*100/BF$367</f>
        <v>2.08420622340963</v>
      </c>
      <c r="BH74" s="82"/>
      <c r="BI74" s="81"/>
      <c r="BJ74" s="129"/>
      <c r="BK74" s="81"/>
      <c r="BL74" s="81"/>
      <c r="BM74" s="130"/>
      <c r="BN74" s="81"/>
      <c r="BO74" s="81"/>
      <c r="BP74" s="130"/>
      <c r="BQ74" s="81"/>
      <c r="BR74" s="81"/>
      <c r="BS74" s="131"/>
      <c r="BT74" s="81"/>
      <c r="BU74" s="129"/>
      <c r="BV74" s="131"/>
      <c r="BW74" s="81"/>
      <c r="BX74" s="103" t="n">
        <v>44190</v>
      </c>
      <c r="BY74" s="54" t="n">
        <f aca="true">FORECAST(BX74,OFFSET(BV$3,MATCH(BX74,BU$3:BU$153,1)-1,0,2),OFFSET(BU$3,MATCH(BX74,BU$3:BU$153,1)-1,0,2))</f>
        <v>0.148436825042388</v>
      </c>
      <c r="BZ74" s="54" t="n">
        <f aca="false">BY74+BZ73</f>
        <v>7.33693773585939</v>
      </c>
      <c r="CA74" s="55" t="n">
        <f aca="false">BZ74*100/BZ$367</f>
        <v>7.25418650906953</v>
      </c>
      <c r="CB74" s="82"/>
      <c r="CC74" s="83"/>
      <c r="CQ74" s="110" t="n">
        <v>44190</v>
      </c>
      <c r="CR74" s="58" t="n">
        <f aca="true">FORECAST(CQ74,OFFSET(CO$3,MATCH(CQ74,CN$3:CN$153,1)-1,0,2),OFFSET(CN$3,MATCH(CQ74,CN$3:CN$153,1)-1,0,2))</f>
        <v>0.13784494200284</v>
      </c>
      <c r="CS74" s="58" t="n">
        <f aca="false">CR74+CS73</f>
        <v>8.49911453239623</v>
      </c>
      <c r="CT74" s="60" t="n">
        <f aca="false">CS74*100/CS$367</f>
        <v>8.53778597410574</v>
      </c>
      <c r="CU74" s="82"/>
      <c r="CV74" s="83"/>
      <c r="DJ74" s="110" t="n">
        <v>44190</v>
      </c>
      <c r="DK74" s="58" t="n">
        <f aca="true">FORECAST(DJ74,OFFSET(DH$3,MATCH(DJ74,DG$3:DG$153,1)-1,0,2),OFFSET(DG$3,MATCH(DJ74,DG$3:DG$153,1)-1,0,2))</f>
        <v>0.141585013710468</v>
      </c>
      <c r="DL74" s="58" t="n">
        <f aca="false">DK74+DL73</f>
        <v>8.71888436699986</v>
      </c>
      <c r="DM74" s="60" t="n">
        <f aca="false">DL74*100/DL$367</f>
        <v>6.31994102704276</v>
      </c>
      <c r="DO74" s="83"/>
      <c r="EC74" s="110" t="n">
        <v>44190</v>
      </c>
      <c r="ED74" s="58" t="n">
        <f aca="true">FORECAST(EC74,OFFSET(EA$3,MATCH(EC74,DZ$3:DZ$153,1)-1,0,2),OFFSET(DZ$3,MATCH(EC74,DZ$3:DZ$153,1)-1,0,2))</f>
        <v>0.191772125970633</v>
      </c>
      <c r="EE74" s="58" t="n">
        <f aca="false">ED74+EE73</f>
        <v>11.2554947419716</v>
      </c>
      <c r="EF74" s="60" t="n">
        <f aca="false">EE74*100/EE$367</f>
        <v>10.2191602887506</v>
      </c>
      <c r="EH74" s="86"/>
      <c r="EV74" s="115" t="n">
        <v>44190</v>
      </c>
      <c r="EW74" s="63" t="n">
        <f aca="true">FORECAST(EV74,OFFSET(ET$3,MATCH(EV74,ES$3:ES$153,1)-1,0,2),OFFSET(ES$3,MATCH(EV74,ES$3:ES$153,1)-1,0,2))</f>
        <v>0.0963887374422237</v>
      </c>
      <c r="EX74" s="63" t="n">
        <f aca="false">EW74+EX73</f>
        <v>7.70676649869996</v>
      </c>
      <c r="EY74" s="67" t="n">
        <f aca="false">EX74*100/EX$367</f>
        <v>6.86138274853876</v>
      </c>
      <c r="FA74" s="86"/>
      <c r="FO74" s="115" t="n">
        <v>44190</v>
      </c>
      <c r="FP74" s="63" t="n">
        <f aca="true">FORECAST(FO74,OFFSET(FM$3,MATCH(FO74,FL$3:FL$153,1)-1,0,2),OFFSET(FL$3,MATCH(FO74,FL$3:FL$153,1)-1,0,2))</f>
        <v>0.0995031682672557</v>
      </c>
      <c r="FQ74" s="63" t="n">
        <f aca="false">FP74+FQ73</f>
        <v>6.59426029478937</v>
      </c>
      <c r="FR74" s="67" t="n">
        <f aca="false">FQ74*100/FQ$367</f>
        <v>6.54179118117997</v>
      </c>
      <c r="FT74" s="88"/>
      <c r="GH74" s="119" t="n">
        <v>44190</v>
      </c>
      <c r="GI74" s="69" t="n">
        <f aca="true">FORECAST(GH74,OFFSET(GF$3,MATCH(GH74,GE$3:GE$153,1)-1,0,2),OFFSET(GE$3,MATCH(GH74,GE$3:GE$153,1)-1,0,2))</f>
        <v>0.106453811436777</v>
      </c>
      <c r="GJ74" s="69" t="n">
        <f aca="false">GI74+GJ73</f>
        <v>6.50852892289194</v>
      </c>
      <c r="GK74" s="73" t="n">
        <f aca="false">GJ74*100/GJ$367</f>
        <v>5.06551436379537</v>
      </c>
      <c r="GM74" s="88"/>
      <c r="HA74" s="119" t="n">
        <v>44190</v>
      </c>
      <c r="HB74" s="69" t="n">
        <f aca="true">FORECAST(HA74,OFFSET(GY$3,MATCH(HA74,GX$3:GX$153,1)-1,0,2),OFFSET(GX$3,MATCH(HA74,GX$3:GX$153,1)-1,0,2))</f>
        <v>0.10387012890017</v>
      </c>
      <c r="HC74" s="69" t="n">
        <f aca="false">HB74+HC73</f>
        <v>8.15721073138337</v>
      </c>
      <c r="HD74" s="73" t="n">
        <f aca="false">HC74*100/HC$367</f>
        <v>6.44173087336508</v>
      </c>
      <c r="HF74" s="88"/>
      <c r="HT74" s="119" t="n">
        <v>44190</v>
      </c>
      <c r="HU74" s="69" t="n">
        <f aca="true">FORECAST(HT74,OFFSET(HR$3,MATCH(HT74,HQ$3:HQ$153,1)-1,0,2),OFFSET(HQ$3,MATCH(HT74,HQ$3:HQ$153,1)-1,0,2))</f>
        <v>0.144687995634283</v>
      </c>
      <c r="HV74" s="69" t="n">
        <f aca="false">HU74+HV73</f>
        <v>10.0411638940159</v>
      </c>
      <c r="HW74" s="73" t="n">
        <f aca="false">HV74*100/HV$367</f>
        <v>10.1474826435216</v>
      </c>
    </row>
    <row r="75" customFormat="false" ht="14.5" hidden="false" customHeight="false" outlineLevel="0" collapsed="false">
      <c r="E75" s="42" t="n">
        <v>44100</v>
      </c>
      <c r="F75" s="46" t="n">
        <f aca="true">FORECAST($E75,OFFSET(C$3,MATCH($E75,$A$3:$A$33,1)-1,0,2),OFFSET($A$3,MATCH($E75,$A$3:$A$33,1)-1,0,2))</f>
        <v>3.44814057373272</v>
      </c>
      <c r="H75" s="95" t="n">
        <v>44191</v>
      </c>
      <c r="M75" s="96" t="n">
        <v>35564.9170975178</v>
      </c>
      <c r="N75" s="81" t="n">
        <v>147</v>
      </c>
      <c r="O75" s="97" t="n">
        <v>2.91351710991415</v>
      </c>
      <c r="Q75" s="98" t="n">
        <v>44388</v>
      </c>
      <c r="R75" s="98"/>
      <c r="S75" s="97" t="n">
        <v>2.94937714235788</v>
      </c>
      <c r="T75" s="81"/>
      <c r="U75" s="81"/>
      <c r="V75" s="129"/>
      <c r="W75" s="81"/>
      <c r="X75" s="81"/>
      <c r="Y75" s="130"/>
      <c r="Z75" s="81"/>
      <c r="AA75" s="81"/>
      <c r="AB75" s="130"/>
      <c r="AC75" s="81"/>
      <c r="AD75" s="81"/>
      <c r="AE75" s="131"/>
      <c r="AF75" s="81"/>
      <c r="AG75" s="129"/>
      <c r="AH75" s="131"/>
      <c r="AI75" s="81"/>
      <c r="AJ75" s="103" t="n">
        <v>44191</v>
      </c>
      <c r="AK75" s="54" t="n">
        <f aca="true">FORECAST($AJ75,OFFSET(AH$3,MATCH($AJ75,$AG$3:$AG$153,1)-1,0,2),OFFSET($AG$3,MATCH($AJ75,$AG$3:$AG$153,1)-1,0,2))</f>
        <v>0.0726470675416178</v>
      </c>
      <c r="AL75" s="54" t="n">
        <f aca="false">AK75+AL74</f>
        <v>4.02946067793603</v>
      </c>
      <c r="AM75" s="55" t="n">
        <f aca="false">AL75*100/AL$367</f>
        <v>3.75040612105048</v>
      </c>
      <c r="AN75" s="82"/>
      <c r="AO75" s="81"/>
      <c r="AP75" s="129"/>
      <c r="AQ75" s="81"/>
      <c r="AR75" s="81"/>
      <c r="AS75" s="130"/>
      <c r="AT75" s="81"/>
      <c r="AU75" s="81"/>
      <c r="AV75" s="130"/>
      <c r="AW75" s="81"/>
      <c r="AX75" s="81"/>
      <c r="AY75" s="131"/>
      <c r="AZ75" s="81"/>
      <c r="BA75" s="129"/>
      <c r="BB75" s="131"/>
      <c r="BC75" s="81"/>
      <c r="BD75" s="103" t="n">
        <v>44191</v>
      </c>
      <c r="BE75" s="54" t="n">
        <f aca="true">FORECAST(BD75,OFFSET(BB$3,MATCH(BD75,BA$3:BA$153,1)-1,0,2),OFFSET(BA$3,MATCH(BD75,BA$3:BA$153,1)-1,0,2))</f>
        <v>0.0455527378604156</v>
      </c>
      <c r="BF75" s="54" t="n">
        <f aca="false">BE75+BF74</f>
        <v>2.34270203231017</v>
      </c>
      <c r="BG75" s="55" t="n">
        <f aca="false">BF75*100/BF$367</f>
        <v>2.12553627538815</v>
      </c>
      <c r="BH75" s="82"/>
      <c r="BI75" s="81"/>
      <c r="BJ75" s="129"/>
      <c r="BK75" s="81"/>
      <c r="BL75" s="81"/>
      <c r="BM75" s="130"/>
      <c r="BN75" s="81"/>
      <c r="BO75" s="81"/>
      <c r="BP75" s="130"/>
      <c r="BQ75" s="81"/>
      <c r="BR75" s="81"/>
      <c r="BS75" s="131"/>
      <c r="BT75" s="81"/>
      <c r="BU75" s="129"/>
      <c r="BV75" s="131"/>
      <c r="BW75" s="81"/>
      <c r="BX75" s="103" t="n">
        <v>44191</v>
      </c>
      <c r="BY75" s="54" t="n">
        <f aca="true">FORECAST(BX75,OFFSET(BV$3,MATCH(BX75,BU$3:BU$153,1)-1,0,2),OFFSET(BU$3,MATCH(BX75,BU$3:BU$153,1)-1,0,2))</f>
        <v>0.151333153335898</v>
      </c>
      <c r="BZ75" s="54" t="n">
        <f aca="false">BY75+BZ74</f>
        <v>7.48827088919529</v>
      </c>
      <c r="CA75" s="55" t="n">
        <f aca="false">BZ75*100/BZ$367</f>
        <v>7.40381281895883</v>
      </c>
      <c r="CB75" s="82"/>
      <c r="CC75" s="83"/>
      <c r="CQ75" s="110" t="n">
        <v>44191</v>
      </c>
      <c r="CR75" s="58" t="n">
        <f aca="true">FORECAST(CQ75,OFFSET(CO$3,MATCH(CQ75,CN$3:CN$153,1)-1,0,2),OFFSET(CN$3,MATCH(CQ75,CN$3:CN$153,1)-1,0,2))</f>
        <v>0.138402735935473</v>
      </c>
      <c r="CS75" s="58" t="n">
        <f aca="false">CR75+CS74</f>
        <v>8.6375172683317</v>
      </c>
      <c r="CT75" s="60" t="n">
        <f aca="false">CS75*100/CS$367</f>
        <v>8.67681845015293</v>
      </c>
      <c r="CU75" s="82"/>
      <c r="CV75" s="83"/>
      <c r="DJ75" s="110" t="n">
        <v>44191</v>
      </c>
      <c r="DK75" s="58" t="n">
        <f aca="true">FORECAST(DJ75,OFFSET(DH$3,MATCH(DJ75,DG$3:DG$153,1)-1,0,2),OFFSET(DG$3,MATCH(DJ75,DG$3:DG$153,1)-1,0,2))</f>
        <v>0.142162179837288</v>
      </c>
      <c r="DL75" s="58" t="n">
        <f aca="false">DK75+DL74</f>
        <v>8.86104654683715</v>
      </c>
      <c r="DM75" s="60" t="n">
        <f aca="false">DL75*100/DL$367</f>
        <v>6.42298822379744</v>
      </c>
      <c r="DO75" s="83"/>
      <c r="EC75" s="110" t="n">
        <v>44191</v>
      </c>
      <c r="ED75" s="58" t="n">
        <f aca="true">FORECAST(EC75,OFFSET(EA$3,MATCH(EC75,DZ$3:DZ$153,1)-1,0,2),OFFSET(DZ$3,MATCH(EC75,DZ$3:DZ$153,1)-1,0,2))</f>
        <v>0.192770599494856</v>
      </c>
      <c r="EE75" s="58" t="n">
        <f aca="false">ED75+EE74</f>
        <v>11.4482653414664</v>
      </c>
      <c r="EF75" s="60" t="n">
        <f aca="false">EE75*100/EE$367</f>
        <v>10.394181796055</v>
      </c>
      <c r="EH75" s="86"/>
      <c r="EV75" s="115" t="n">
        <v>44191</v>
      </c>
      <c r="EW75" s="63" t="n">
        <f aca="true">FORECAST(EV75,OFFSET(ET$3,MATCH(EV75,ES$3:ES$153,1)-1,0,2),OFFSET(ES$3,MATCH(EV75,ES$3:ES$153,1)-1,0,2))</f>
        <v>0.0966348007691141</v>
      </c>
      <c r="EX75" s="63" t="n">
        <f aca="false">EW75+EX74</f>
        <v>7.80340129946908</v>
      </c>
      <c r="EY75" s="67" t="n">
        <f aca="false">EX75*100/EX$367</f>
        <v>6.94741732023852</v>
      </c>
      <c r="FA75" s="86"/>
      <c r="FO75" s="115" t="n">
        <v>44191</v>
      </c>
      <c r="FP75" s="63" t="n">
        <f aca="true">FORECAST(FO75,OFFSET(FM$3,MATCH(FO75,FL$3:FL$153,1)-1,0,2),OFFSET(FL$3,MATCH(FO75,FL$3:FL$153,1)-1,0,2))</f>
        <v>0.0997261603722843</v>
      </c>
      <c r="FQ75" s="63" t="n">
        <f aca="false">FP75+FQ74</f>
        <v>6.69398645516165</v>
      </c>
      <c r="FR75" s="67" t="n">
        <f aca="false">FQ75*100/FQ$367</f>
        <v>6.64072384190188</v>
      </c>
      <c r="FT75" s="88"/>
      <c r="GH75" s="119" t="n">
        <v>44191</v>
      </c>
      <c r="GI75" s="69" t="n">
        <f aca="true">FORECAST(GH75,OFFSET(GF$3,MATCH(GH75,GE$3:GE$153,1)-1,0,2),OFFSET(GE$3,MATCH(GH75,GE$3:GE$153,1)-1,0,2))</f>
        <v>0.106906137532457</v>
      </c>
      <c r="GJ75" s="69" t="n">
        <f aca="false">GI75+GJ74</f>
        <v>6.6154350604244</v>
      </c>
      <c r="GK75" s="73" t="n">
        <f aca="false">GJ75*100/GJ$367</f>
        <v>5.14871820012524</v>
      </c>
      <c r="GM75" s="88"/>
      <c r="HA75" s="119" t="n">
        <v>44191</v>
      </c>
      <c r="HB75" s="69" t="n">
        <f aca="true">FORECAST(HA75,OFFSET(GY$3,MATCH(HA75,GX$3:GX$153,1)-1,0,2),OFFSET(GX$3,MATCH(HA75,GX$3:GX$153,1)-1,0,2))</f>
        <v>0.104370218567014</v>
      </c>
      <c r="HC75" s="69" t="n">
        <f aca="false">HB75+HC74</f>
        <v>8.26158094995038</v>
      </c>
      <c r="HD75" s="73" t="n">
        <f aca="false">HC75*100/HC$367</f>
        <v>6.52415179901511</v>
      </c>
      <c r="HF75" s="88"/>
      <c r="HT75" s="119" t="n">
        <v>44191</v>
      </c>
      <c r="HU75" s="69" t="n">
        <f aca="true">FORECAST(HT75,OFFSET(HR$3,MATCH(HT75,HQ$3:HQ$153,1)-1,0,2),OFFSET(HQ$3,MATCH(HT75,HQ$3:HQ$153,1)-1,0,2))</f>
        <v>0.145025199016689</v>
      </c>
      <c r="HV75" s="69" t="n">
        <f aca="false">HU75+HV74</f>
        <v>10.1861890930326</v>
      </c>
      <c r="HW75" s="73" t="n">
        <f aca="false">HV75*100/HV$367</f>
        <v>10.2940434113199</v>
      </c>
    </row>
    <row r="76" customFormat="false" ht="14.5" hidden="false" customHeight="false" outlineLevel="0" collapsed="false">
      <c r="E76" s="42" t="n">
        <v>44101</v>
      </c>
      <c r="F76" s="46" t="n">
        <f aca="true">FORECAST($E76,OFFSET(C$3,MATCH($E76,$A$3:$A$33,1)-1,0,2),OFFSET($A$3,MATCH($E76,$A$3:$A$33,1)-1,0,2))</f>
        <v>3.46411303686636</v>
      </c>
      <c r="H76" s="95" t="n">
        <v>44192</v>
      </c>
      <c r="M76" s="96" t="n">
        <v>35670.195091858</v>
      </c>
      <c r="N76" s="81" t="n">
        <v>148</v>
      </c>
      <c r="O76" s="97" t="n">
        <v>2.89627036508246</v>
      </c>
      <c r="Q76" s="98" t="n">
        <v>44389</v>
      </c>
      <c r="R76" s="98"/>
      <c r="S76" s="97" t="n">
        <v>3.0084927506326</v>
      </c>
      <c r="T76" s="81"/>
      <c r="U76" s="81"/>
      <c r="V76" s="129"/>
      <c r="W76" s="81"/>
      <c r="X76" s="81"/>
      <c r="Y76" s="130"/>
      <c r="Z76" s="81"/>
      <c r="AA76" s="81"/>
      <c r="AB76" s="130"/>
      <c r="AC76" s="81"/>
      <c r="AD76" s="81"/>
      <c r="AE76" s="131"/>
      <c r="AF76" s="81"/>
      <c r="AG76" s="129"/>
      <c r="AH76" s="131"/>
      <c r="AI76" s="81"/>
      <c r="AJ76" s="103" t="n">
        <v>44192</v>
      </c>
      <c r="AK76" s="54" t="n">
        <f aca="true">FORECAST($AJ76,OFFSET(AH$3,MATCH($AJ76,$AG$3:$AG$153,1)-1,0,2),OFFSET($AG$3,MATCH($AJ76,$AG$3:$AG$153,1)-1,0,2))</f>
        <v>0.0731317613211467</v>
      </c>
      <c r="AL76" s="54" t="n">
        <f aca="false">AK76+AL75</f>
        <v>4.10259243925718</v>
      </c>
      <c r="AM76" s="55" t="n">
        <f aca="false">AL76*100/AL$367</f>
        <v>3.81847324646105</v>
      </c>
      <c r="AN76" s="82"/>
      <c r="AO76" s="81"/>
      <c r="AP76" s="129"/>
      <c r="AQ76" s="81"/>
      <c r="AR76" s="81"/>
      <c r="AS76" s="130"/>
      <c r="AT76" s="81"/>
      <c r="AU76" s="81"/>
      <c r="AV76" s="130"/>
      <c r="AW76" s="81"/>
      <c r="AX76" s="81"/>
      <c r="AY76" s="131"/>
      <c r="AZ76" s="81"/>
      <c r="BA76" s="129"/>
      <c r="BB76" s="131"/>
      <c r="BC76" s="81"/>
      <c r="BD76" s="103" t="n">
        <v>44192</v>
      </c>
      <c r="BE76" s="54" t="n">
        <f aca="true">FORECAST(BD76,OFFSET(BB$3,MATCH(BD76,BA$3:BA$153,1)-1,0,2),OFFSET(BA$3,MATCH(BD76,BA$3:BA$153,1)-1,0,2))</f>
        <v>0.0461565296729984</v>
      </c>
      <c r="BF76" s="54" t="n">
        <f aca="false">BE76+BF75</f>
        <v>2.38885856198317</v>
      </c>
      <c r="BG76" s="55" t="n">
        <f aca="false">BF76*100/BF$367</f>
        <v>2.16741414837964</v>
      </c>
      <c r="BH76" s="82"/>
      <c r="BI76" s="81"/>
      <c r="BJ76" s="129"/>
      <c r="BK76" s="81"/>
      <c r="BL76" s="81"/>
      <c r="BM76" s="130"/>
      <c r="BN76" s="81"/>
      <c r="BO76" s="81"/>
      <c r="BP76" s="130"/>
      <c r="BQ76" s="81"/>
      <c r="BR76" s="81"/>
      <c r="BS76" s="131"/>
      <c r="BT76" s="81"/>
      <c r="BU76" s="129"/>
      <c r="BV76" s="131"/>
      <c r="BW76" s="81"/>
      <c r="BX76" s="103" t="n">
        <v>44192</v>
      </c>
      <c r="BY76" s="54" t="n">
        <f aca="true">FORECAST(BX76,OFFSET(BV$3,MATCH(BX76,BU$3:BU$153,1)-1,0,2),OFFSET(BU$3,MATCH(BX76,BU$3:BU$153,1)-1,0,2))</f>
        <v>0.154229481629409</v>
      </c>
      <c r="BZ76" s="54" t="n">
        <f aca="false">BY76+BZ75</f>
        <v>7.6425003708247</v>
      </c>
      <c r="CA76" s="55" t="n">
        <f aca="false">BZ76*100/BZ$367</f>
        <v>7.55630279028143</v>
      </c>
      <c r="CB76" s="82"/>
      <c r="CC76" s="83"/>
      <c r="CQ76" s="110" t="n">
        <v>44192</v>
      </c>
      <c r="CR76" s="58" t="n">
        <f aca="true">FORECAST(CQ76,OFFSET(CO$3,MATCH(CQ76,CN$3:CN$153,1)-1,0,2),OFFSET(CN$3,MATCH(CQ76,CN$3:CN$153,1)-1,0,2))</f>
        <v>0.138960529868105</v>
      </c>
      <c r="CS76" s="58" t="n">
        <f aca="false">CR76+CS75</f>
        <v>8.77647779819981</v>
      </c>
      <c r="CT76" s="60" t="n">
        <f aca="false">CS76*100/CS$367</f>
        <v>8.81641125812604</v>
      </c>
      <c r="CU76" s="82"/>
      <c r="CV76" s="83"/>
      <c r="DJ76" s="110" t="n">
        <v>44192</v>
      </c>
      <c r="DK76" s="58" t="n">
        <f aca="true">FORECAST(DJ76,OFFSET(DH$3,MATCH(DJ76,DG$3:DG$153,1)-1,0,2),OFFSET(DG$3,MATCH(DJ76,DG$3:DG$153,1)-1,0,2))</f>
        <v>0.142739345964109</v>
      </c>
      <c r="DL76" s="58" t="n">
        <f aca="false">DK76+DL75</f>
        <v>9.00378589280126</v>
      </c>
      <c r="DM76" s="60" t="n">
        <f aca="false">DL76*100/DL$367</f>
        <v>6.5264537832383</v>
      </c>
      <c r="DO76" s="83"/>
      <c r="EC76" s="110" t="n">
        <v>44192</v>
      </c>
      <c r="ED76" s="58" t="n">
        <f aca="true">FORECAST(EC76,OFFSET(EA$3,MATCH(EC76,DZ$3:DZ$153,1)-1,0,2),OFFSET(DZ$3,MATCH(EC76,DZ$3:DZ$153,1)-1,0,2))</f>
        <v>0.193769073019079</v>
      </c>
      <c r="EE76" s="58" t="n">
        <f aca="false">ED76+EE75</f>
        <v>11.6420344144855</v>
      </c>
      <c r="EF76" s="60" t="n">
        <f aca="false">EE76*100/EE$367</f>
        <v>10.5701098437845</v>
      </c>
      <c r="EH76" s="86"/>
      <c r="EV76" s="115" t="n">
        <v>44192</v>
      </c>
      <c r="EW76" s="63" t="n">
        <f aca="true">FORECAST(EV76,OFFSET(ET$3,MATCH(EV76,ES$3:ES$153,1)-1,0,2),OFFSET(ES$3,MATCH(EV76,ES$3:ES$153,1)-1,0,2))</f>
        <v>0.0968808640960044</v>
      </c>
      <c r="EX76" s="63" t="n">
        <f aca="false">EW76+EX75</f>
        <v>7.90028216356508</v>
      </c>
      <c r="EY76" s="67" t="n">
        <f aca="false">EX76*100/EX$367</f>
        <v>7.03367096366783</v>
      </c>
      <c r="FA76" s="86"/>
      <c r="FO76" s="115" t="n">
        <v>44192</v>
      </c>
      <c r="FP76" s="63" t="n">
        <f aca="true">FORECAST(FO76,OFFSET(FM$3,MATCH(FO76,FL$3:FL$153,1)-1,0,2),OFFSET(FL$3,MATCH(FO76,FL$3:FL$153,1)-1,0,2))</f>
        <v>0.0999491524773129</v>
      </c>
      <c r="FQ76" s="63" t="n">
        <f aca="false">FP76+FQ75</f>
        <v>6.79393560763896</v>
      </c>
      <c r="FR76" s="67" t="n">
        <f aca="false">FQ76*100/FQ$367</f>
        <v>6.7398777204285</v>
      </c>
      <c r="FT76" s="88"/>
      <c r="GH76" s="119" t="n">
        <v>44192</v>
      </c>
      <c r="GI76" s="69" t="n">
        <f aca="true">FORECAST(GH76,OFFSET(GF$3,MATCH(GH76,GE$3:GE$153,1)-1,0,2),OFFSET(GE$3,MATCH(GH76,GE$3:GE$153,1)-1,0,2))</f>
        <v>0.107358463628136</v>
      </c>
      <c r="GJ76" s="69" t="n">
        <f aca="false">GI76+GJ75</f>
        <v>6.72279352405254</v>
      </c>
      <c r="GK76" s="73" t="n">
        <f aca="false">GJ76*100/GJ$367</f>
        <v>5.23227407673364</v>
      </c>
      <c r="GM76" s="88"/>
      <c r="HA76" s="119" t="n">
        <v>44192</v>
      </c>
      <c r="HB76" s="69" t="n">
        <f aca="true">FORECAST(HA76,OFFSET(GY$3,MATCH(HA76,GX$3:GX$153,1)-1,0,2),OFFSET(GX$3,MATCH(HA76,GX$3:GX$153,1)-1,0,2))</f>
        <v>0.104870308233858</v>
      </c>
      <c r="HC76" s="69" t="n">
        <f aca="false">HB76+HC75</f>
        <v>8.36645125818424</v>
      </c>
      <c r="HD76" s="73" t="n">
        <f aca="false">HC76*100/HC$367</f>
        <v>6.60696764434449</v>
      </c>
      <c r="HF76" s="88"/>
      <c r="HT76" s="119" t="n">
        <v>44192</v>
      </c>
      <c r="HU76" s="69" t="n">
        <f aca="true">FORECAST(HT76,OFFSET(HR$3,MATCH(HT76,HQ$3:HQ$153,1)-1,0,2),OFFSET(HQ$3,MATCH(HT76,HQ$3:HQ$153,1)-1,0,2))</f>
        <v>0.145362402399095</v>
      </c>
      <c r="HV76" s="69" t="n">
        <f aca="false">HU76+HV75</f>
        <v>10.3315514954317</v>
      </c>
      <c r="HW76" s="73" t="n">
        <f aca="false">HV76*100/HV$367</f>
        <v>10.4409449529076</v>
      </c>
    </row>
    <row r="77" customFormat="false" ht="14.5" hidden="false" customHeight="false" outlineLevel="0" collapsed="false">
      <c r="E77" s="42" t="n">
        <v>44102</v>
      </c>
      <c r="F77" s="46" t="n">
        <f aca="true">FORECAST($E77,OFFSET(C$3,MATCH($E77,$A$3:$A$33,1)-1,0,2),OFFSET($A$3,MATCH($E77,$A$3:$A$33,1)-1,0,2))</f>
        <v>3.4800855</v>
      </c>
      <c r="H77" s="95" t="n">
        <v>44193</v>
      </c>
      <c r="M77" s="96" t="n">
        <v>35775.4730861982</v>
      </c>
      <c r="N77" s="81" t="n">
        <v>149</v>
      </c>
      <c r="O77" s="97" t="n">
        <v>2.89842585214016</v>
      </c>
      <c r="Q77" s="98" t="n">
        <v>44390</v>
      </c>
      <c r="R77" s="98"/>
      <c r="S77" s="97" t="n">
        <v>2.96481859111975</v>
      </c>
      <c r="T77" s="81"/>
      <c r="U77" s="81"/>
      <c r="V77" s="129"/>
      <c r="W77" s="81"/>
      <c r="X77" s="81"/>
      <c r="Y77" s="130"/>
      <c r="Z77" s="81"/>
      <c r="AA77" s="81"/>
      <c r="AB77" s="130"/>
      <c r="AC77" s="81"/>
      <c r="AD77" s="81"/>
      <c r="AE77" s="131"/>
      <c r="AF77" s="81"/>
      <c r="AG77" s="129"/>
      <c r="AH77" s="131"/>
      <c r="AI77" s="81"/>
      <c r="AJ77" s="103" t="n">
        <v>44193</v>
      </c>
      <c r="AK77" s="54" t="n">
        <f aca="true">FORECAST($AJ77,OFFSET(AH$3,MATCH($AJ77,$AG$3:$AG$153,1)-1,0,2),OFFSET($AG$3,MATCH($AJ77,$AG$3:$AG$153,1)-1,0,2))</f>
        <v>0.0736164551006757</v>
      </c>
      <c r="AL77" s="54" t="n">
        <f aca="false">AK77+AL76</f>
        <v>4.17620889435786</v>
      </c>
      <c r="AM77" s="55" t="n">
        <f aca="false">AL77*100/AL$367</f>
        <v>3.88699149887419</v>
      </c>
      <c r="AN77" s="82"/>
      <c r="AO77" s="81"/>
      <c r="AP77" s="129"/>
      <c r="AQ77" s="81"/>
      <c r="AR77" s="81"/>
      <c r="AS77" s="130"/>
      <c r="AT77" s="81"/>
      <c r="AU77" s="81"/>
      <c r="AV77" s="130"/>
      <c r="AW77" s="81"/>
      <c r="AX77" s="81"/>
      <c r="AY77" s="131"/>
      <c r="AZ77" s="81"/>
      <c r="BA77" s="129"/>
      <c r="BB77" s="131"/>
      <c r="BC77" s="81"/>
      <c r="BD77" s="103" t="n">
        <v>44193</v>
      </c>
      <c r="BE77" s="54" t="n">
        <f aca="true">FORECAST(BD77,OFFSET(BB$3,MATCH(BD77,BA$3:BA$153,1)-1,0,2),OFFSET(BA$3,MATCH(BD77,BA$3:BA$153,1)-1,0,2))</f>
        <v>0.0467603214855813</v>
      </c>
      <c r="BF77" s="54" t="n">
        <f aca="false">BE77+BF76</f>
        <v>2.43561888346875</v>
      </c>
      <c r="BG77" s="55" t="n">
        <f aca="false">BF77*100/BF$367</f>
        <v>2.20983984238409</v>
      </c>
      <c r="BH77" s="82"/>
      <c r="BI77" s="81"/>
      <c r="BJ77" s="129"/>
      <c r="BK77" s="81"/>
      <c r="BL77" s="81"/>
      <c r="BM77" s="130"/>
      <c r="BN77" s="81"/>
      <c r="BO77" s="81"/>
      <c r="BP77" s="130"/>
      <c r="BQ77" s="81"/>
      <c r="BR77" s="81"/>
      <c r="BS77" s="131"/>
      <c r="BT77" s="81"/>
      <c r="BU77" s="129"/>
      <c r="BV77" s="131"/>
      <c r="BW77" s="81"/>
      <c r="BX77" s="103" t="n">
        <v>44193</v>
      </c>
      <c r="BY77" s="54" t="n">
        <f aca="true">FORECAST(BX77,OFFSET(BV$3,MATCH(BX77,BU$3:BU$153,1)-1,0,2),OFFSET(BU$3,MATCH(BX77,BU$3:BU$153,1)-1,0,2))</f>
        <v>0.157125809922919</v>
      </c>
      <c r="BZ77" s="54" t="n">
        <f aca="false">BY77+BZ76</f>
        <v>7.79962618074762</v>
      </c>
      <c r="CA77" s="55" t="n">
        <f aca="false">BZ77*100/BZ$367</f>
        <v>7.71165642303731</v>
      </c>
      <c r="CB77" s="82"/>
      <c r="CC77" s="83"/>
      <c r="CQ77" s="110" t="n">
        <v>44193</v>
      </c>
      <c r="CR77" s="58" t="n">
        <f aca="true">FORECAST(CQ77,OFFSET(CO$3,MATCH(CQ77,CN$3:CN$153,1)-1,0,2),OFFSET(CN$3,MATCH(CQ77,CN$3:CN$153,1)-1,0,2))</f>
        <v>0.139518323800738</v>
      </c>
      <c r="CS77" s="58" t="n">
        <f aca="false">CR77+CS76</f>
        <v>8.91599612200054</v>
      </c>
      <c r="CT77" s="60" t="n">
        <f aca="false">CS77*100/CS$367</f>
        <v>8.95656439802506</v>
      </c>
      <c r="CU77" s="82"/>
      <c r="CV77" s="83"/>
      <c r="DJ77" s="110" t="n">
        <v>44193</v>
      </c>
      <c r="DK77" s="58" t="n">
        <f aca="true">FORECAST(DJ77,OFFSET(DH$3,MATCH(DJ77,DG$3:DG$153,1)-1,0,2),OFFSET(DG$3,MATCH(DJ77,DG$3:DG$153,1)-1,0,2))</f>
        <v>0.14331651209093</v>
      </c>
      <c r="DL77" s="58" t="n">
        <f aca="false">DK77+DL76</f>
        <v>9.14710240489219</v>
      </c>
      <c r="DM77" s="60" t="n">
        <f aca="false">DL77*100/DL$367</f>
        <v>6.63033770536535</v>
      </c>
      <c r="DO77" s="83"/>
      <c r="EC77" s="110" t="n">
        <v>44193</v>
      </c>
      <c r="ED77" s="58" t="n">
        <f aca="true">FORECAST(EC77,OFFSET(EA$3,MATCH(EC77,DZ$3:DZ$153,1)-1,0,2),OFFSET(DZ$3,MATCH(EC77,DZ$3:DZ$153,1)-1,0,2))</f>
        <v>0.194767546543302</v>
      </c>
      <c r="EE77" s="58" t="n">
        <f aca="false">ED77+EE76</f>
        <v>11.8368019610288</v>
      </c>
      <c r="EF77" s="60" t="n">
        <f aca="false">EE77*100/EE$367</f>
        <v>10.7469444319391</v>
      </c>
      <c r="EH77" s="86"/>
      <c r="EV77" s="115" t="n">
        <v>44193</v>
      </c>
      <c r="EW77" s="63" t="n">
        <f aca="true">FORECAST(EV77,OFFSET(ET$3,MATCH(EV77,ES$3:ES$153,1)-1,0,2),OFFSET(ES$3,MATCH(EV77,ES$3:ES$153,1)-1,0,2))</f>
        <v>0.0971269274228948</v>
      </c>
      <c r="EX77" s="63" t="n">
        <f aca="false">EW77+EX76</f>
        <v>7.99740909098798</v>
      </c>
      <c r="EY77" s="67" t="n">
        <f aca="false">EX77*100/EX$367</f>
        <v>7.1201436788267</v>
      </c>
      <c r="FA77" s="86"/>
      <c r="FO77" s="115" t="n">
        <v>44193</v>
      </c>
      <c r="FP77" s="63" t="n">
        <f aca="true">FORECAST(FO77,OFFSET(FM$3,MATCH(FO77,FL$3:FL$153,1)-1,0,2),OFFSET(FL$3,MATCH(FO77,FL$3:FL$153,1)-1,0,2))</f>
        <v>0.100172144582341</v>
      </c>
      <c r="FQ77" s="63" t="n">
        <f aca="false">FP77+FQ76</f>
        <v>6.89410775222131</v>
      </c>
      <c r="FR77" s="67" t="n">
        <f aca="false">FQ77*100/FQ$367</f>
        <v>6.83925281675984</v>
      </c>
      <c r="FT77" s="88"/>
      <c r="GH77" s="119" t="n">
        <v>44193</v>
      </c>
      <c r="GI77" s="69" t="n">
        <f aca="true">FORECAST(GH77,OFFSET(GF$3,MATCH(GH77,GE$3:GE$153,1)-1,0,2),OFFSET(GE$3,MATCH(GH77,GE$3:GE$153,1)-1,0,2))</f>
        <v>0.107810789723815</v>
      </c>
      <c r="GJ77" s="69" t="n">
        <f aca="false">GI77+GJ76</f>
        <v>6.83060431377635</v>
      </c>
      <c r="GK77" s="73" t="n">
        <f aca="false">GJ77*100/GJ$367</f>
        <v>5.31618199362055</v>
      </c>
      <c r="GM77" s="88"/>
      <c r="HA77" s="119" t="n">
        <v>44193</v>
      </c>
      <c r="HB77" s="69" t="n">
        <f aca="true">FORECAST(HA77,OFFSET(GY$3,MATCH(HA77,GX$3:GX$153,1)-1,0,2),OFFSET(GX$3,MATCH(HA77,GX$3:GX$153,1)-1,0,2))</f>
        <v>0.105370397900702</v>
      </c>
      <c r="HC77" s="69" t="n">
        <f aca="false">HB77+HC76</f>
        <v>8.47182165608494</v>
      </c>
      <c r="HD77" s="73" t="n">
        <f aca="false">HC77*100/HC$367</f>
        <v>6.6901784093532</v>
      </c>
      <c r="HF77" s="88"/>
      <c r="HT77" s="119" t="n">
        <v>44193</v>
      </c>
      <c r="HU77" s="69" t="n">
        <f aca="true">FORECAST(HT77,OFFSET(HR$3,MATCH(HT77,HQ$3:HQ$153,1)-1,0,2),OFFSET(HQ$3,MATCH(HT77,HQ$3:HQ$153,1)-1,0,2))</f>
        <v>0.145699605781501</v>
      </c>
      <c r="HV77" s="69" t="n">
        <f aca="false">HU77+HV76</f>
        <v>10.4772511012132</v>
      </c>
      <c r="HW77" s="73" t="n">
        <f aca="false">HV77*100/HV$367</f>
        <v>10.5881872682846</v>
      </c>
    </row>
    <row r="78" customFormat="false" ht="14.5" hidden="false" customHeight="false" outlineLevel="0" collapsed="false">
      <c r="E78" s="42" t="n">
        <v>44103</v>
      </c>
      <c r="F78" s="46" t="n">
        <f aca="true">FORECAST($E78,OFFSET(C$3,MATCH($E78,$A$3:$A$33,1)-1,0,2),OFFSET($A$3,MATCH($E78,$A$3:$A$33,1)-1,0,2))</f>
        <v>3.49605796313364</v>
      </c>
      <c r="H78" s="95" t="n">
        <v>44194</v>
      </c>
      <c r="M78" s="96" t="n">
        <v>35880.7510805384</v>
      </c>
      <c r="N78" s="81" t="n">
        <v>150</v>
      </c>
      <c r="O78" s="97" t="n">
        <v>2.8762428785518</v>
      </c>
      <c r="Q78" s="98" t="n">
        <v>44391</v>
      </c>
      <c r="R78" s="98"/>
      <c r="S78" s="97" t="n">
        <v>2.93094317151044</v>
      </c>
      <c r="T78" s="81"/>
      <c r="U78" s="81"/>
      <c r="V78" s="129"/>
      <c r="W78" s="81"/>
      <c r="X78" s="81"/>
      <c r="Y78" s="130"/>
      <c r="Z78" s="81"/>
      <c r="AA78" s="81"/>
      <c r="AB78" s="130"/>
      <c r="AC78" s="81"/>
      <c r="AD78" s="81"/>
      <c r="AE78" s="131"/>
      <c r="AF78" s="81"/>
      <c r="AG78" s="129"/>
      <c r="AH78" s="131"/>
      <c r="AI78" s="81"/>
      <c r="AJ78" s="103" t="n">
        <v>44194</v>
      </c>
      <c r="AK78" s="54" t="n">
        <f aca="true">FORECAST($AJ78,OFFSET(AH$3,MATCH($AJ78,$AG$3:$AG$153,1)-1,0,2),OFFSET($AG$3,MATCH($AJ78,$AG$3:$AG$153,1)-1,0,2))</f>
        <v>0.0741011488802046</v>
      </c>
      <c r="AL78" s="54" t="n">
        <f aca="false">AK78+AL77</f>
        <v>4.25031004323806</v>
      </c>
      <c r="AM78" s="55" t="n">
        <f aca="false">AL78*100/AL$367</f>
        <v>3.95596087828988</v>
      </c>
      <c r="AN78" s="82"/>
      <c r="AO78" s="81"/>
      <c r="AP78" s="129"/>
      <c r="AQ78" s="81"/>
      <c r="AR78" s="81"/>
      <c r="AS78" s="130"/>
      <c r="AT78" s="81"/>
      <c r="AU78" s="81"/>
      <c r="AV78" s="130"/>
      <c r="AW78" s="81"/>
      <c r="AX78" s="81"/>
      <c r="AY78" s="131"/>
      <c r="AZ78" s="81"/>
      <c r="BA78" s="129"/>
      <c r="BB78" s="131"/>
      <c r="BC78" s="81"/>
      <c r="BD78" s="103" t="n">
        <v>44194</v>
      </c>
      <c r="BE78" s="54" t="n">
        <f aca="true">FORECAST(BD78,OFFSET(BB$3,MATCH(BD78,BA$3:BA$153,1)-1,0,2),OFFSET(BA$3,MATCH(BD78,BA$3:BA$153,1)-1,0,2))</f>
        <v>0.0473641132981641</v>
      </c>
      <c r="BF78" s="54" t="n">
        <f aca="false">BE78+BF77</f>
        <v>2.48298299676692</v>
      </c>
      <c r="BG78" s="55" t="n">
        <f aca="false">BF78*100/BF$367</f>
        <v>2.25281335740152</v>
      </c>
      <c r="BH78" s="82"/>
      <c r="BI78" s="81"/>
      <c r="BJ78" s="129"/>
      <c r="BK78" s="81"/>
      <c r="BL78" s="81"/>
      <c r="BM78" s="130"/>
      <c r="BN78" s="81"/>
      <c r="BO78" s="81"/>
      <c r="BP78" s="130"/>
      <c r="BQ78" s="81"/>
      <c r="BR78" s="81"/>
      <c r="BS78" s="131"/>
      <c r="BT78" s="81"/>
      <c r="BU78" s="129"/>
      <c r="BV78" s="131"/>
      <c r="BW78" s="81"/>
      <c r="BX78" s="103" t="n">
        <v>44194</v>
      </c>
      <c r="BY78" s="54" t="n">
        <f aca="true">FORECAST(BX78,OFFSET(BV$3,MATCH(BX78,BU$3:BU$153,1)-1,0,2),OFFSET(BU$3,MATCH(BX78,BU$3:BU$153,1)-1,0,2))</f>
        <v>0.16002213821643</v>
      </c>
      <c r="BZ78" s="54" t="n">
        <f aca="false">BY78+BZ77</f>
        <v>7.95964831896405</v>
      </c>
      <c r="CA78" s="55" t="n">
        <f aca="false">BZ78*100/BZ$367</f>
        <v>7.86987371722648</v>
      </c>
      <c r="CB78" s="82"/>
      <c r="CC78" s="83"/>
      <c r="CQ78" s="110" t="n">
        <v>44194</v>
      </c>
      <c r="CR78" s="58" t="n">
        <f aca="true">FORECAST(CQ78,OFFSET(CO$3,MATCH(CQ78,CN$3:CN$153,1)-1,0,2),OFFSET(CN$3,MATCH(CQ78,CN$3:CN$153,1)-1,0,2))</f>
        <v>0.14007611773337</v>
      </c>
      <c r="CS78" s="58" t="n">
        <f aca="false">CR78+CS77</f>
        <v>9.05607223973391</v>
      </c>
      <c r="CT78" s="60" t="n">
        <f aca="false">CS78*100/CS$367</f>
        <v>9.09727786984998</v>
      </c>
      <c r="CU78" s="82"/>
      <c r="CV78" s="83"/>
      <c r="DJ78" s="110" t="n">
        <v>44194</v>
      </c>
      <c r="DK78" s="58" t="n">
        <f aca="true">FORECAST(DJ78,OFFSET(DH$3,MATCH(DJ78,DG$3:DG$153,1)-1,0,2),OFFSET(DG$3,MATCH(DJ78,DG$3:DG$153,1)-1,0,2))</f>
        <v>0.143893678217751</v>
      </c>
      <c r="DL78" s="58" t="n">
        <f aca="false">DK78+DL77</f>
        <v>9.29099608310994</v>
      </c>
      <c r="DM78" s="60" t="n">
        <f aca="false">DL78*100/DL$367</f>
        <v>6.73463999017858</v>
      </c>
      <c r="DO78" s="83"/>
      <c r="EC78" s="110" t="n">
        <v>44194</v>
      </c>
      <c r="ED78" s="58" t="n">
        <f aca="true">FORECAST(EC78,OFFSET(EA$3,MATCH(EC78,DZ$3:DZ$153,1)-1,0,2),OFFSET(DZ$3,MATCH(EC78,DZ$3:DZ$153,1)-1,0,2))</f>
        <v>0.195766020067525</v>
      </c>
      <c r="EE78" s="58" t="n">
        <f aca="false">ED78+EE77</f>
        <v>12.0325679810963</v>
      </c>
      <c r="EF78" s="60" t="n">
        <f aca="false">EE78*100/EE$367</f>
        <v>10.9246855605188</v>
      </c>
      <c r="EH78" s="86"/>
      <c r="EV78" s="115" t="n">
        <v>44194</v>
      </c>
      <c r="EW78" s="63" t="n">
        <f aca="true">FORECAST(EV78,OFFSET(ET$3,MATCH(EV78,ES$3:ES$153,1)-1,0,2),OFFSET(ES$3,MATCH(EV78,ES$3:ES$153,1)-1,0,2))</f>
        <v>0.0973729907497851</v>
      </c>
      <c r="EX78" s="63" t="n">
        <f aca="false">EW78+EX77</f>
        <v>8.09478208173776</v>
      </c>
      <c r="EY78" s="67" t="n">
        <f aca="false">EX78*100/EX$367</f>
        <v>7.20683546571513</v>
      </c>
      <c r="FA78" s="86"/>
      <c r="FO78" s="115" t="n">
        <v>44194</v>
      </c>
      <c r="FP78" s="63" t="n">
        <f aca="true">FORECAST(FO78,OFFSET(FM$3,MATCH(FO78,FL$3:FL$153,1)-1,0,2),OFFSET(FL$3,MATCH(FO78,FL$3:FL$153,1)-1,0,2))</f>
        <v>0.10039513668737</v>
      </c>
      <c r="FQ78" s="63" t="n">
        <f aca="false">FP78+FQ77</f>
        <v>6.99450288890868</v>
      </c>
      <c r="FR78" s="67" t="n">
        <f aca="false">FQ78*100/FQ$367</f>
        <v>6.9388491308959</v>
      </c>
      <c r="FT78" s="88"/>
      <c r="GH78" s="119" t="n">
        <v>44194</v>
      </c>
      <c r="GI78" s="69" t="n">
        <f aca="true">FORECAST(GH78,OFFSET(GF$3,MATCH(GH78,GE$3:GE$153,1)-1,0,2),OFFSET(GE$3,MATCH(GH78,GE$3:GE$153,1)-1,0,2))</f>
        <v>0.108263115819494</v>
      </c>
      <c r="GJ78" s="69" t="n">
        <f aca="false">GI78+GJ77</f>
        <v>6.93886742959585</v>
      </c>
      <c r="GK78" s="73" t="n">
        <f aca="false">GJ78*100/GJ$367</f>
        <v>5.40044195078599</v>
      </c>
      <c r="GM78" s="88"/>
      <c r="HA78" s="119" t="n">
        <v>44194</v>
      </c>
      <c r="HB78" s="69" t="n">
        <f aca="true">FORECAST(HA78,OFFSET(GY$3,MATCH(HA78,GX$3:GX$153,1)-1,0,2),OFFSET(GX$3,MATCH(HA78,GX$3:GX$153,1)-1,0,2))</f>
        <v>0.105870487567547</v>
      </c>
      <c r="HC78" s="69" t="n">
        <f aca="false">HB78+HC77</f>
        <v>8.57769214365249</v>
      </c>
      <c r="HD78" s="73" t="n">
        <f aca="false">HC78*100/HC$367</f>
        <v>6.77378409404126</v>
      </c>
      <c r="HF78" s="88"/>
      <c r="HT78" s="119" t="n">
        <v>44194</v>
      </c>
      <c r="HU78" s="69" t="n">
        <f aca="true">FORECAST(HT78,OFFSET(HR$3,MATCH(HT78,HQ$3:HQ$153,1)-1,0,2),OFFSET(HQ$3,MATCH(HT78,HQ$3:HQ$153,1)-1,0,2))</f>
        <v>0.146036809163907</v>
      </c>
      <c r="HV78" s="69" t="n">
        <f aca="false">HU78+HV77</f>
        <v>10.6232879103771</v>
      </c>
      <c r="HW78" s="73" t="n">
        <f aca="false">HV78*100/HV$367</f>
        <v>10.7357703574511</v>
      </c>
    </row>
    <row r="79" customFormat="false" ht="14.5" hidden="false" customHeight="false" outlineLevel="0" collapsed="false">
      <c r="E79" s="42" t="n">
        <v>44104</v>
      </c>
      <c r="F79" s="46" t="n">
        <f aca="true">FORECAST($E79,OFFSET(C$3,MATCH($E79,$A$3:$A$33,1)-1,0,2),OFFSET($A$3,MATCH($E79,$A$3:$A$33,1)-1,0,2))</f>
        <v>3.51203042626728</v>
      </c>
      <c r="H79" s="95" t="n">
        <v>44195</v>
      </c>
      <c r="M79" s="96" t="n">
        <v>35986.0290748786</v>
      </c>
      <c r="N79" s="81" t="n">
        <v>151</v>
      </c>
      <c r="O79" s="97" t="n">
        <v>2.76422932445956</v>
      </c>
      <c r="Q79" s="98" t="n">
        <v>44392</v>
      </c>
      <c r="R79" s="98"/>
      <c r="S79" s="97" t="n">
        <v>2.93156677289645</v>
      </c>
      <c r="T79" s="81"/>
      <c r="U79" s="81"/>
      <c r="V79" s="129"/>
      <c r="W79" s="81"/>
      <c r="X79" s="81"/>
      <c r="Y79" s="130"/>
      <c r="Z79" s="81"/>
      <c r="AA79" s="81"/>
      <c r="AB79" s="130"/>
      <c r="AC79" s="81"/>
      <c r="AD79" s="81"/>
      <c r="AE79" s="131"/>
      <c r="AF79" s="81"/>
      <c r="AG79" s="129"/>
      <c r="AH79" s="131"/>
      <c r="AI79" s="81"/>
      <c r="AJ79" s="103" t="n">
        <v>44195</v>
      </c>
      <c r="AK79" s="54" t="n">
        <f aca="true">FORECAST($AJ79,OFFSET(AH$3,MATCH($AJ79,$AG$3:$AG$153,1)-1,0,2),OFFSET($AG$3,MATCH($AJ79,$AG$3:$AG$153,1)-1,0,2))</f>
        <v>0.0747851996207397</v>
      </c>
      <c r="AL79" s="54" t="n">
        <f aca="false">AK79+AL78</f>
        <v>4.3250952428588</v>
      </c>
      <c r="AM79" s="55" t="n">
        <f aca="false">AL79*100/AL$367</f>
        <v>4.02556693548691</v>
      </c>
      <c r="AN79" s="82"/>
      <c r="AO79" s="81"/>
      <c r="AP79" s="129"/>
      <c r="AQ79" s="81"/>
      <c r="AR79" s="81"/>
      <c r="AS79" s="130"/>
      <c r="AT79" s="81"/>
      <c r="AU79" s="81"/>
      <c r="AV79" s="130"/>
      <c r="AW79" s="81"/>
      <c r="AX79" s="81"/>
      <c r="AY79" s="131"/>
      <c r="AZ79" s="81"/>
      <c r="BA79" s="129"/>
      <c r="BB79" s="131"/>
      <c r="BC79" s="81"/>
      <c r="BD79" s="103" t="n">
        <v>44195</v>
      </c>
      <c r="BE79" s="54" t="n">
        <f aca="true">FORECAST(BD79,OFFSET(BB$3,MATCH(BD79,BA$3:BA$153,1)-1,0,2),OFFSET(BA$3,MATCH(BD79,BA$3:BA$153,1)-1,0,2))</f>
        <v>0.0479679051107469</v>
      </c>
      <c r="BF79" s="54" t="n">
        <f aca="false">BE79+BF78</f>
        <v>2.53095090187766</v>
      </c>
      <c r="BG79" s="55" t="n">
        <f aca="false">BF79*100/BF$367</f>
        <v>2.29633469343192</v>
      </c>
      <c r="BH79" s="82"/>
      <c r="BI79" s="81"/>
      <c r="BJ79" s="129"/>
      <c r="BK79" s="81"/>
      <c r="BL79" s="81"/>
      <c r="BM79" s="130"/>
      <c r="BN79" s="81"/>
      <c r="BO79" s="81"/>
      <c r="BP79" s="130"/>
      <c r="BQ79" s="81"/>
      <c r="BR79" s="81"/>
      <c r="BS79" s="131"/>
      <c r="BT79" s="81"/>
      <c r="BU79" s="129"/>
      <c r="BV79" s="131"/>
      <c r="BW79" s="81"/>
      <c r="BX79" s="103" t="n">
        <v>44195</v>
      </c>
      <c r="BY79" s="54" t="n">
        <f aca="true">FORECAST(BX79,OFFSET(BV$3,MATCH(BX79,BU$3:BU$153,1)-1,0,2),OFFSET(BU$3,MATCH(BX79,BU$3:BU$153,1)-1,0,2))</f>
        <v>0.16291846650994</v>
      </c>
      <c r="BZ79" s="54" t="n">
        <f aca="false">BY79+BZ78</f>
        <v>8.12256678547399</v>
      </c>
      <c r="CA79" s="55" t="n">
        <f aca="false">BZ79*100/BZ$367</f>
        <v>8.03095467284893</v>
      </c>
      <c r="CB79" s="82"/>
      <c r="CC79" s="83"/>
      <c r="CQ79" s="110" t="n">
        <v>44195</v>
      </c>
      <c r="CR79" s="58" t="n">
        <f aca="true">FORECAST(CQ79,OFFSET(CO$3,MATCH(CQ79,CN$3:CN$153,1)-1,0,2),OFFSET(CN$3,MATCH(CQ79,CN$3:CN$153,1)-1,0,2))</f>
        <v>0.140633911666002</v>
      </c>
      <c r="CS79" s="58" t="n">
        <f aca="false">CR79+CS78</f>
        <v>9.19670615139992</v>
      </c>
      <c r="CT79" s="60" t="n">
        <f aca="false">CS79*100/CS$367</f>
        <v>9.23855167360082</v>
      </c>
      <c r="CU79" s="82"/>
      <c r="CV79" s="83"/>
      <c r="DJ79" s="110" t="n">
        <v>44195</v>
      </c>
      <c r="DK79" s="58" t="n">
        <f aca="true">FORECAST(DJ79,OFFSET(DH$3,MATCH(DJ79,DG$3:DG$153,1)-1,0,2),OFFSET(DG$3,MATCH(DJ79,DG$3:DG$153,1)-1,0,2))</f>
        <v>0.144470844344571</v>
      </c>
      <c r="DL79" s="58" t="n">
        <f aca="false">DK79+DL78</f>
        <v>9.43546692745451</v>
      </c>
      <c r="DM79" s="60" t="n">
        <f aca="false">DL79*100/DL$367</f>
        <v>6.83936063767799</v>
      </c>
      <c r="DO79" s="83"/>
      <c r="EC79" s="110" t="n">
        <v>44195</v>
      </c>
      <c r="ED79" s="58" t="n">
        <f aca="true">FORECAST(EC79,OFFSET(EA$3,MATCH(EC79,DZ$3:DZ$153,1)-1,0,2),OFFSET(DZ$3,MATCH(EC79,DZ$3:DZ$153,1)-1,0,2))</f>
        <v>0.196764493591748</v>
      </c>
      <c r="EE79" s="58" t="n">
        <f aca="false">ED79+EE78</f>
        <v>12.2293324746881</v>
      </c>
      <c r="EF79" s="60" t="n">
        <f aca="false">EE79*100/EE$367</f>
        <v>11.1033332295236</v>
      </c>
      <c r="EH79" s="86"/>
      <c r="EV79" s="115" t="n">
        <v>44195</v>
      </c>
      <c r="EW79" s="63" t="n">
        <f aca="true">FORECAST(EV79,OFFSET(ET$3,MATCH(EV79,ES$3:ES$153,1)-1,0,2),OFFSET(ES$3,MATCH(EV79,ES$3:ES$153,1)-1,0,2))</f>
        <v>0.0976190540766755</v>
      </c>
      <c r="EX79" s="63" t="n">
        <f aca="false">EW79+EX78</f>
        <v>8.19240113581444</v>
      </c>
      <c r="EY79" s="67" t="n">
        <f aca="false">EX79*100/EX$367</f>
        <v>7.29374632433312</v>
      </c>
      <c r="FA79" s="86"/>
      <c r="FO79" s="115" t="n">
        <v>44195</v>
      </c>
      <c r="FP79" s="63" t="n">
        <f aca="true">FORECAST(FO79,OFFSET(FM$3,MATCH(FO79,FL$3:FL$153,1)-1,0,2),OFFSET(FL$3,MATCH(FO79,FL$3:FL$153,1)-1,0,2))</f>
        <v>0.100618128792399</v>
      </c>
      <c r="FQ79" s="63" t="n">
        <f aca="false">FP79+FQ78</f>
        <v>7.09512101770107</v>
      </c>
      <c r="FR79" s="67" t="n">
        <f aca="false">FQ79*100/FQ$367</f>
        <v>7.03866666283668</v>
      </c>
      <c r="FT79" s="88"/>
      <c r="GH79" s="119" t="n">
        <v>44195</v>
      </c>
      <c r="GI79" s="69" t="n">
        <f aca="true">FORECAST(GH79,OFFSET(GF$3,MATCH(GH79,GE$3:GE$153,1)-1,0,2),OFFSET(GE$3,MATCH(GH79,GE$3:GE$153,1)-1,0,2))</f>
        <v>0.108715441915173</v>
      </c>
      <c r="GJ79" s="69" t="n">
        <f aca="false">GI79+GJ78</f>
        <v>7.04758287151102</v>
      </c>
      <c r="GK79" s="73" t="n">
        <f aca="false">GJ79*100/GJ$367</f>
        <v>5.48505394822995</v>
      </c>
      <c r="GM79" s="88"/>
      <c r="HA79" s="119" t="n">
        <v>44195</v>
      </c>
      <c r="HB79" s="69" t="n">
        <f aca="true">FORECAST(HA79,OFFSET(GY$3,MATCH(HA79,GX$3:GX$153,1)-1,0,2),OFFSET(GX$3,MATCH(HA79,GX$3:GX$153,1)-1,0,2))</f>
        <v>0.106370577234391</v>
      </c>
      <c r="HC79" s="69" t="n">
        <f aca="false">HB79+HC78</f>
        <v>8.68406272088688</v>
      </c>
      <c r="HD79" s="73" t="n">
        <f aca="false">HC79*100/HC$367</f>
        <v>6.85778469840866</v>
      </c>
      <c r="HF79" s="88"/>
      <c r="HT79" s="119" t="n">
        <v>44195</v>
      </c>
      <c r="HU79" s="69" t="n">
        <f aca="true">FORECAST(HT79,OFFSET(HR$3,MATCH(HT79,HQ$3:HQ$153,1)-1,0,2),OFFSET(HQ$3,MATCH(HT79,HQ$3:HQ$153,1)-1,0,2))</f>
        <v>0.146374012546313</v>
      </c>
      <c r="HV79" s="69" t="n">
        <f aca="false">HU79+HV78</f>
        <v>10.7696619229234</v>
      </c>
      <c r="HW79" s="73" t="n">
        <f aca="false">HV79*100/HV$367</f>
        <v>10.8836942204071</v>
      </c>
    </row>
    <row r="80" customFormat="false" ht="14.5" hidden="false" customHeight="false" outlineLevel="0" collapsed="false">
      <c r="E80" s="42" t="n">
        <v>44105</v>
      </c>
      <c r="F80" s="46" t="n">
        <f aca="true">FORECAST($E80,OFFSET(C$3,MATCH($E80,$A$3:$A$33,1)-1,0,2),OFFSET($A$3,MATCH($E80,$A$3:$A$33,1)-1,0,2))</f>
        <v>3.52800288940092</v>
      </c>
      <c r="H80" s="95" t="n">
        <v>44196</v>
      </c>
      <c r="M80" s="96" t="n">
        <v>36091.3070692188</v>
      </c>
      <c r="N80" s="81" t="n">
        <v>152</v>
      </c>
      <c r="O80" s="97" t="n">
        <v>2.81111011333697</v>
      </c>
      <c r="Q80" s="98" t="n">
        <v>44393</v>
      </c>
      <c r="R80" s="98"/>
      <c r="S80" s="97" t="n">
        <v>2.97046261818471</v>
      </c>
      <c r="T80" s="81"/>
      <c r="U80" s="81"/>
      <c r="V80" s="129"/>
      <c r="W80" s="81"/>
      <c r="X80" s="81"/>
      <c r="Y80" s="130"/>
      <c r="Z80" s="81"/>
      <c r="AA80" s="81"/>
      <c r="AB80" s="130"/>
      <c r="AC80" s="81"/>
      <c r="AD80" s="81"/>
      <c r="AE80" s="131"/>
      <c r="AF80" s="81"/>
      <c r="AG80" s="129"/>
      <c r="AH80" s="131"/>
      <c r="AI80" s="81"/>
      <c r="AJ80" s="103" t="n">
        <v>44196</v>
      </c>
      <c r="AK80" s="54" t="n">
        <f aca="true">FORECAST($AJ80,OFFSET(AH$3,MATCH($AJ80,$AG$3:$AG$153,1)-1,0,2),OFFSET($AG$3,MATCH($AJ80,$AG$3:$AG$153,1)-1,0,2))</f>
        <v>0.0758921061374972</v>
      </c>
      <c r="AL80" s="54" t="n">
        <f aca="false">AK80+AL79</f>
        <v>4.4009873489963</v>
      </c>
      <c r="AM80" s="55" t="n">
        <f aca="false">AL80*100/AL$367</f>
        <v>4.09620324196733</v>
      </c>
      <c r="AN80" s="82"/>
      <c r="AO80" s="81"/>
      <c r="AP80" s="129"/>
      <c r="AQ80" s="81"/>
      <c r="AR80" s="81"/>
      <c r="AS80" s="130"/>
      <c r="AT80" s="81"/>
      <c r="AU80" s="81"/>
      <c r="AV80" s="130"/>
      <c r="AW80" s="81"/>
      <c r="AX80" s="81"/>
      <c r="AY80" s="131"/>
      <c r="AZ80" s="81"/>
      <c r="BA80" s="129"/>
      <c r="BB80" s="131"/>
      <c r="BC80" s="81"/>
      <c r="BD80" s="103" t="n">
        <v>44196</v>
      </c>
      <c r="BE80" s="54" t="n">
        <f aca="true">FORECAST(BD80,OFFSET(BB$3,MATCH(BD80,BA$3:BA$153,1)-1,0,2),OFFSET(BA$3,MATCH(BD80,BA$3:BA$153,1)-1,0,2))</f>
        <v>0.0485716969233297</v>
      </c>
      <c r="BF80" s="54" t="n">
        <f aca="false">BE80+BF79</f>
        <v>2.57952259880099</v>
      </c>
      <c r="BG80" s="55" t="n">
        <f aca="false">BF80*100/BF$367</f>
        <v>2.34040385047529</v>
      </c>
      <c r="BH80" s="82"/>
      <c r="BI80" s="81"/>
      <c r="BJ80" s="129"/>
      <c r="BK80" s="81"/>
      <c r="BL80" s="81"/>
      <c r="BM80" s="130"/>
      <c r="BN80" s="81"/>
      <c r="BO80" s="81"/>
      <c r="BP80" s="130"/>
      <c r="BQ80" s="81"/>
      <c r="BR80" s="81"/>
      <c r="BS80" s="131"/>
      <c r="BT80" s="81"/>
      <c r="BU80" s="129"/>
      <c r="BV80" s="131"/>
      <c r="BW80" s="81"/>
      <c r="BX80" s="103" t="n">
        <v>44196</v>
      </c>
      <c r="BY80" s="54" t="n">
        <f aca="true">FORECAST(BX80,OFFSET(BV$3,MATCH(BX80,BU$3:BU$153,1)-1,0,2),OFFSET(BU$3,MATCH(BX80,BU$3:BU$153,1)-1,0,2))</f>
        <v>0.164399543478212</v>
      </c>
      <c r="BZ80" s="54" t="n">
        <f aca="false">BY80+BZ79</f>
        <v>8.2869663289522</v>
      </c>
      <c r="CA80" s="55" t="n">
        <f aca="false">BZ80*100/BZ$367</f>
        <v>8.19350000079523</v>
      </c>
      <c r="CB80" s="82"/>
      <c r="CC80" s="83"/>
      <c r="CQ80" s="110" t="n">
        <v>44196</v>
      </c>
      <c r="CR80" s="58" t="n">
        <f aca="true">FORECAST(CQ80,OFFSET(CO$3,MATCH(CQ80,CN$3:CN$153,1)-1,0,2),OFFSET(CN$3,MATCH(CQ80,CN$3:CN$153,1)-1,0,2))</f>
        <v>0.141191705598635</v>
      </c>
      <c r="CS80" s="58" t="n">
        <f aca="false">CR80+CS79</f>
        <v>9.33789785699855</v>
      </c>
      <c r="CT80" s="60" t="n">
        <f aca="false">CS80*100/CS$367</f>
        <v>9.38038580927756</v>
      </c>
      <c r="CU80" s="82"/>
      <c r="CV80" s="83"/>
      <c r="DJ80" s="110" t="n">
        <v>44196</v>
      </c>
      <c r="DK80" s="58" t="n">
        <f aca="true">FORECAST(DJ80,OFFSET(DH$3,MATCH(DJ80,DG$3:DG$153,1)-1,0,2),OFFSET(DG$3,MATCH(DJ80,DG$3:DG$153,1)-1,0,2))</f>
        <v>0.145048010471392</v>
      </c>
      <c r="DL80" s="58" t="n">
        <f aca="false">DK80+DL79</f>
        <v>9.58051493792591</v>
      </c>
      <c r="DM80" s="60" t="n">
        <f aca="false">DL80*100/DL$367</f>
        <v>6.9444996478636</v>
      </c>
      <c r="DO80" s="83"/>
      <c r="EC80" s="110" t="n">
        <v>44196</v>
      </c>
      <c r="ED80" s="58" t="n">
        <f aca="true">FORECAST(EC80,OFFSET(EA$3,MATCH(EC80,DZ$3:DZ$153,1)-1,0,2),OFFSET(DZ$3,MATCH(EC80,DZ$3:DZ$153,1)-1,0,2))</f>
        <v>0.197762967115971</v>
      </c>
      <c r="EE80" s="58" t="n">
        <f aca="false">ED80+EE79</f>
        <v>12.427095441804</v>
      </c>
      <c r="EF80" s="60" t="n">
        <f aca="false">EE80*100/EE$367</f>
        <v>11.2828874389535</v>
      </c>
      <c r="EH80" s="86"/>
      <c r="EV80" s="115" t="n">
        <v>44196</v>
      </c>
      <c r="EW80" s="63" t="n">
        <f aca="true">FORECAST(EV80,OFFSET(ET$3,MATCH(EV80,ES$3:ES$153,1)-1,0,2),OFFSET(ES$3,MATCH(EV80,ES$3:ES$153,1)-1,0,2))</f>
        <v>0.0978651174035658</v>
      </c>
      <c r="EX80" s="63" t="n">
        <f aca="false">EW80+EX79</f>
        <v>8.290266253218</v>
      </c>
      <c r="EY80" s="67" t="n">
        <f aca="false">EX80*100/EX$367</f>
        <v>7.38087625468067</v>
      </c>
      <c r="FA80" s="86"/>
      <c r="FO80" s="115" t="n">
        <v>44196</v>
      </c>
      <c r="FP80" s="63" t="n">
        <f aca="true">FORECAST(FO80,OFFSET(FM$3,MATCH(FO80,FL$3:FL$153,1)-1,0,2),OFFSET(FL$3,MATCH(FO80,FL$3:FL$153,1)-1,0,2))</f>
        <v>0.100841120897427</v>
      </c>
      <c r="FQ80" s="63" t="n">
        <f aca="false">FP80+FQ79</f>
        <v>7.1959621385985</v>
      </c>
      <c r="FR80" s="67" t="n">
        <f aca="false">FQ80*100/FQ$367</f>
        <v>7.13870541258218</v>
      </c>
      <c r="FT80" s="88"/>
      <c r="GH80" s="119" t="n">
        <v>44196</v>
      </c>
      <c r="GI80" s="69" t="n">
        <f aca="true">FORECAST(GH80,OFFSET(GF$3,MATCH(GH80,GE$3:GE$153,1)-1,0,2),OFFSET(GE$3,MATCH(GH80,GE$3:GE$153,1)-1,0,2))</f>
        <v>0.109167768010853</v>
      </c>
      <c r="GJ80" s="69" t="n">
        <f aca="false">GI80+GJ79</f>
        <v>7.15675063952187</v>
      </c>
      <c r="GK80" s="73" t="n">
        <f aca="false">GJ80*100/GJ$367</f>
        <v>5.57001798595243</v>
      </c>
      <c r="GM80" s="88"/>
      <c r="HA80" s="119" t="n">
        <v>44196</v>
      </c>
      <c r="HB80" s="69" t="n">
        <f aca="true">FORECAST(HA80,OFFSET(GY$3,MATCH(HA80,GX$3:GX$153,1)-1,0,2),OFFSET(GX$3,MATCH(HA80,GX$3:GX$153,1)-1,0,2))</f>
        <v>0.106870666901235</v>
      </c>
      <c r="HC80" s="69" t="n">
        <f aca="false">HB80+HC79</f>
        <v>8.79093338778811</v>
      </c>
      <c r="HD80" s="73" t="n">
        <f aca="false">HC80*100/HC$367</f>
        <v>6.9421802224554</v>
      </c>
      <c r="HF80" s="88"/>
      <c r="HT80" s="119" t="n">
        <v>44196</v>
      </c>
      <c r="HU80" s="69" t="n">
        <f aca="true">FORECAST(HT80,OFFSET(HR$3,MATCH(HT80,HQ$3:HQ$153,1)-1,0,2),OFFSET(HQ$3,MATCH(HT80,HQ$3:HQ$153,1)-1,0,2))</f>
        <v>0.14671121592872</v>
      </c>
      <c r="HV80" s="69" t="n">
        <f aca="false">HU80+HV79</f>
        <v>10.9163731388522</v>
      </c>
      <c r="HW80" s="73" t="n">
        <f aca="false">HV80*100/HV$367</f>
        <v>11.0319588571524</v>
      </c>
    </row>
    <row r="81" customFormat="false" ht="14.5" hidden="false" customHeight="false" outlineLevel="0" collapsed="false">
      <c r="E81" s="42" t="n">
        <v>44106</v>
      </c>
      <c r="F81" s="46" t="n">
        <f aca="true">FORECAST($E81,OFFSET(C$3,MATCH($E81,$A$3:$A$33,1)-1,0,2),OFFSET($A$3,MATCH($E81,$A$3:$A$33,1)-1,0,2))</f>
        <v>3.54397535253456</v>
      </c>
      <c r="H81" s="95" t="n">
        <v>44197</v>
      </c>
      <c r="M81" s="96" t="n">
        <v>36196.5850635589</v>
      </c>
      <c r="N81" s="81" t="n">
        <v>153</v>
      </c>
      <c r="O81" s="97" t="n">
        <v>2.84765658414568</v>
      </c>
      <c r="Q81" s="98" t="n">
        <v>44394</v>
      </c>
      <c r="R81" s="98"/>
      <c r="S81" s="97" t="n">
        <v>2.87484754078941</v>
      </c>
      <c r="T81" s="81"/>
      <c r="U81" s="81"/>
      <c r="V81" s="129"/>
      <c r="W81" s="81"/>
      <c r="X81" s="81"/>
      <c r="Y81" s="130"/>
      <c r="Z81" s="81"/>
      <c r="AA81" s="81"/>
      <c r="AB81" s="130"/>
      <c r="AC81" s="81"/>
      <c r="AD81" s="81"/>
      <c r="AE81" s="131"/>
      <c r="AF81" s="81"/>
      <c r="AG81" s="129"/>
      <c r="AH81" s="131"/>
      <c r="AI81" s="81"/>
      <c r="AJ81" s="103" t="n">
        <v>44197</v>
      </c>
      <c r="AK81" s="54" t="n">
        <f aca="true">FORECAST($AJ81,OFFSET(AH$3,MATCH($AJ81,$AG$3:$AG$153,1)-1,0,2),OFFSET($AG$3,MATCH($AJ81,$AG$3:$AG$153,1)-1,0,2))</f>
        <v>0.0769990126542547</v>
      </c>
      <c r="AL81" s="54" t="n">
        <f aca="false">AK81+AL80</f>
        <v>4.47798636165055</v>
      </c>
      <c r="AM81" s="55" t="n">
        <f aca="false">AL81*100/AL$367</f>
        <v>4.16786979773114</v>
      </c>
      <c r="AN81" s="82"/>
      <c r="AO81" s="81"/>
      <c r="AP81" s="129"/>
      <c r="AQ81" s="81"/>
      <c r="AR81" s="81"/>
      <c r="AS81" s="130"/>
      <c r="AT81" s="81"/>
      <c r="AU81" s="81"/>
      <c r="AV81" s="130"/>
      <c r="AW81" s="81"/>
      <c r="AX81" s="81"/>
      <c r="AY81" s="131"/>
      <c r="AZ81" s="81"/>
      <c r="BA81" s="129"/>
      <c r="BB81" s="131"/>
      <c r="BC81" s="81"/>
      <c r="BD81" s="103" t="n">
        <v>44197</v>
      </c>
      <c r="BE81" s="54" t="n">
        <f aca="true">FORECAST(BD81,OFFSET(BB$3,MATCH(BD81,BA$3:BA$153,1)-1,0,2),OFFSET(BA$3,MATCH(BD81,BA$3:BA$153,1)-1,0,2))</f>
        <v>0.0491754887359126</v>
      </c>
      <c r="BF81" s="54" t="n">
        <f aca="false">BE81+BF80</f>
        <v>2.62869808753691</v>
      </c>
      <c r="BG81" s="55" t="n">
        <f aca="false">BF81*100/BF$367</f>
        <v>2.38502082853163</v>
      </c>
      <c r="BH81" s="82"/>
      <c r="BI81" s="81"/>
      <c r="BJ81" s="129"/>
      <c r="BK81" s="81"/>
      <c r="BL81" s="81"/>
      <c r="BM81" s="130"/>
      <c r="BN81" s="81"/>
      <c r="BO81" s="81"/>
      <c r="BP81" s="130"/>
      <c r="BQ81" s="81"/>
      <c r="BR81" s="81"/>
      <c r="BS81" s="131"/>
      <c r="BT81" s="81"/>
      <c r="BU81" s="129"/>
      <c r="BV81" s="131"/>
      <c r="BW81" s="81"/>
      <c r="BX81" s="103" t="n">
        <v>44197</v>
      </c>
      <c r="BY81" s="54" t="n">
        <f aca="true">FORECAST(BX81,OFFSET(BV$3,MATCH(BX81,BU$3:BU$153,1)-1,0,2),OFFSET(BU$3,MATCH(BX81,BU$3:BU$153,1)-1,0,2))</f>
        <v>0.165880620446484</v>
      </c>
      <c r="BZ81" s="54" t="n">
        <f aca="false">BY81+BZ80</f>
        <v>8.45284694939869</v>
      </c>
      <c r="CA81" s="55" t="n">
        <f aca="false">BZ81*100/BZ$367</f>
        <v>8.35750970106537</v>
      </c>
      <c r="CB81" s="82"/>
      <c r="CC81" s="83"/>
      <c r="CQ81" s="110" t="n">
        <v>44197</v>
      </c>
      <c r="CR81" s="58" t="n">
        <f aca="true">FORECAST(CQ81,OFFSET(CO$3,MATCH(CQ81,CN$3:CN$153,1)-1,0,2),OFFSET(CN$3,MATCH(CQ81,CN$3:CN$153,1)-1,0,2))</f>
        <v>0.141749499531267</v>
      </c>
      <c r="CS81" s="58" t="n">
        <f aca="false">CR81+CS80</f>
        <v>9.47964735652982</v>
      </c>
      <c r="CT81" s="60" t="n">
        <f aca="false">CS81*100/CS$367</f>
        <v>9.52278027688022</v>
      </c>
      <c r="CU81" s="82"/>
      <c r="CV81" s="83"/>
      <c r="DJ81" s="110" t="n">
        <v>44197</v>
      </c>
      <c r="DK81" s="58" t="n">
        <f aca="true">FORECAST(DJ81,OFFSET(DH$3,MATCH(DJ81,DG$3:DG$153,1)-1,0,2),OFFSET(DG$3,MATCH(DJ81,DG$3:DG$153,1)-1,0,2))</f>
        <v>0.145625176598213</v>
      </c>
      <c r="DL81" s="58" t="n">
        <f aca="false">DK81+DL80</f>
        <v>9.72614011452412</v>
      </c>
      <c r="DM81" s="60" t="n">
        <f aca="false">DL81*100/DL$367</f>
        <v>7.05005702073538</v>
      </c>
      <c r="DO81" s="83"/>
      <c r="EC81" s="110" t="n">
        <v>44197</v>
      </c>
      <c r="ED81" s="58" t="n">
        <f aca="true">FORECAST(EC81,OFFSET(EA$3,MATCH(EC81,DZ$3:DZ$153,1)-1,0,2),OFFSET(DZ$3,MATCH(EC81,DZ$3:DZ$153,1)-1,0,2))</f>
        <v>0.198761440640194</v>
      </c>
      <c r="EE81" s="58" t="n">
        <f aca="false">ED81+EE80</f>
        <v>12.6258568824442</v>
      </c>
      <c r="EF81" s="60" t="n">
        <f aca="false">EE81*100/EE$367</f>
        <v>11.4633481888085</v>
      </c>
      <c r="EH81" s="86"/>
      <c r="EV81" s="115" t="n">
        <v>44197</v>
      </c>
      <c r="EW81" s="63" t="n">
        <f aca="true">FORECAST(EV81,OFFSET(ET$3,MATCH(EV81,ES$3:ES$153,1)-1,0,2),OFFSET(ES$3,MATCH(EV81,ES$3:ES$153,1)-1,0,2))</f>
        <v>0.0981111807304562</v>
      </c>
      <c r="EX81" s="63" t="n">
        <f aca="false">EW81+EX80</f>
        <v>8.38837743394846</v>
      </c>
      <c r="EY81" s="67" t="n">
        <f aca="false">EX81*100/EX$367</f>
        <v>7.46822525675778</v>
      </c>
      <c r="FA81" s="86"/>
      <c r="FO81" s="115" t="n">
        <v>44197</v>
      </c>
      <c r="FP81" s="63" t="n">
        <f aca="true">FORECAST(FO81,OFFSET(FM$3,MATCH(FO81,FL$3:FL$153,1)-1,0,2),OFFSET(FL$3,MATCH(FO81,FL$3:FL$153,1)-1,0,2))</f>
        <v>0.101064113002456</v>
      </c>
      <c r="FQ81" s="63" t="n">
        <f aca="false">FP81+FQ80</f>
        <v>7.29702625160096</v>
      </c>
      <c r="FR81" s="67" t="n">
        <f aca="false">FQ81*100/FQ$367</f>
        <v>7.23896538013239</v>
      </c>
      <c r="FT81" s="88"/>
      <c r="GH81" s="119" t="n">
        <v>44197</v>
      </c>
      <c r="GI81" s="69" t="n">
        <f aca="true">FORECAST(GH81,OFFSET(GF$3,MATCH(GH81,GE$3:GE$153,1)-1,0,2),OFFSET(GE$3,MATCH(GH81,GE$3:GE$153,1)-1,0,2))</f>
        <v>0.109620094106532</v>
      </c>
      <c r="GJ81" s="69" t="n">
        <f aca="false">GI81+GJ80</f>
        <v>7.2663707336284</v>
      </c>
      <c r="GK81" s="73" t="n">
        <f aca="false">GJ81*100/GJ$367</f>
        <v>5.65533406395343</v>
      </c>
      <c r="GM81" s="88"/>
      <c r="HA81" s="119" t="n">
        <v>44197</v>
      </c>
      <c r="HB81" s="69" t="n">
        <f aca="true">FORECAST(HA81,OFFSET(GY$3,MATCH(HA81,GX$3:GX$153,1)-1,0,2),OFFSET(GX$3,MATCH(HA81,GX$3:GX$153,1)-1,0,2))</f>
        <v>0.107370756568079</v>
      </c>
      <c r="HC81" s="69" t="n">
        <f aca="false">HB81+HC80</f>
        <v>8.89830414435619</v>
      </c>
      <c r="HD81" s="73" t="n">
        <f aca="false">HC81*100/HC$367</f>
        <v>7.02697066618148</v>
      </c>
      <c r="HF81" s="88"/>
      <c r="HT81" s="119" t="n">
        <v>44197</v>
      </c>
      <c r="HU81" s="69" t="n">
        <f aca="true">FORECAST(HT81,OFFSET(HR$3,MATCH(HT81,HQ$3:HQ$153,1)-1,0,2),OFFSET(HQ$3,MATCH(HT81,HQ$3:HQ$153,1)-1,0,2))</f>
        <v>0.147048419311126</v>
      </c>
      <c r="HV81" s="69" t="n">
        <f aca="false">HU81+HV80</f>
        <v>11.0634215581633</v>
      </c>
      <c r="HW81" s="73" t="n">
        <f aca="false">HV81*100/HV$367</f>
        <v>11.1805642676871</v>
      </c>
    </row>
    <row r="82" customFormat="false" ht="14.5" hidden="false" customHeight="false" outlineLevel="0" collapsed="false">
      <c r="E82" s="42" t="n">
        <v>44107</v>
      </c>
      <c r="F82" s="46" t="n">
        <f aca="true">FORECAST($E82,OFFSET(C$3,MATCH($E82,$A$3:$A$33,1)-1,0,2),OFFSET($A$3,MATCH($E82,$A$3:$A$33,1)-1,0,2))</f>
        <v>3.5599478156682</v>
      </c>
      <c r="H82" s="95" t="n">
        <v>44198</v>
      </c>
      <c r="M82" s="96" t="n">
        <v>36301.8630578991</v>
      </c>
      <c r="N82" s="81" t="n">
        <v>154</v>
      </c>
      <c r="O82" s="97" t="n">
        <v>2.80070446285527</v>
      </c>
      <c r="Q82" s="98" t="n">
        <v>44395</v>
      </c>
      <c r="R82" s="98"/>
      <c r="S82" s="97" t="n">
        <v>2.91373172582214</v>
      </c>
      <c r="T82" s="81"/>
      <c r="U82" s="81"/>
      <c r="V82" s="129"/>
      <c r="W82" s="81"/>
      <c r="X82" s="81"/>
      <c r="Y82" s="130"/>
      <c r="Z82" s="81"/>
      <c r="AA82" s="81"/>
      <c r="AB82" s="130"/>
      <c r="AC82" s="81"/>
      <c r="AD82" s="81"/>
      <c r="AE82" s="131"/>
      <c r="AF82" s="81"/>
      <c r="AG82" s="129"/>
      <c r="AH82" s="131"/>
      <c r="AI82" s="81"/>
      <c r="AJ82" s="103" t="n">
        <v>44198</v>
      </c>
      <c r="AK82" s="54" t="n">
        <f aca="true">FORECAST($AJ82,OFFSET(AH$3,MATCH($AJ82,$AG$3:$AG$153,1)-1,0,2),OFFSET($AG$3,MATCH($AJ82,$AG$3:$AG$153,1)-1,0,2))</f>
        <v>0.0781059191710121</v>
      </c>
      <c r="AL82" s="54" t="n">
        <f aca="false">AK82+AL81</f>
        <v>4.55609228082156</v>
      </c>
      <c r="AM82" s="55" t="n">
        <f aca="false">AL82*100/AL$367</f>
        <v>4.24056660277833</v>
      </c>
      <c r="AN82" s="82"/>
      <c r="AO82" s="81"/>
      <c r="AP82" s="129"/>
      <c r="AQ82" s="81"/>
      <c r="AR82" s="81"/>
      <c r="AS82" s="130"/>
      <c r="AT82" s="81"/>
      <c r="AU82" s="81"/>
      <c r="AV82" s="130"/>
      <c r="AW82" s="81"/>
      <c r="AX82" s="81"/>
      <c r="AY82" s="131"/>
      <c r="AZ82" s="81"/>
      <c r="BA82" s="129"/>
      <c r="BB82" s="131"/>
      <c r="BC82" s="81"/>
      <c r="BD82" s="103" t="n">
        <v>44198</v>
      </c>
      <c r="BE82" s="54" t="n">
        <f aca="true">FORECAST(BD82,OFFSET(BB$3,MATCH(BD82,BA$3:BA$153,1)-1,0,2),OFFSET(BA$3,MATCH(BD82,BA$3:BA$153,1)-1,0,2))</f>
        <v>0.0497792805484954</v>
      </c>
      <c r="BF82" s="54" t="n">
        <f aca="false">BE82+BF81</f>
        <v>2.6784773680854</v>
      </c>
      <c r="BG82" s="55" t="n">
        <f aca="false">BF82*100/BF$367</f>
        <v>2.43018562760094</v>
      </c>
      <c r="BH82" s="82"/>
      <c r="BI82" s="81"/>
      <c r="BJ82" s="129"/>
      <c r="BK82" s="81"/>
      <c r="BL82" s="81"/>
      <c r="BM82" s="130"/>
      <c r="BN82" s="81"/>
      <c r="BO82" s="81"/>
      <c r="BP82" s="130"/>
      <c r="BQ82" s="81"/>
      <c r="BR82" s="81"/>
      <c r="BS82" s="131"/>
      <c r="BT82" s="81"/>
      <c r="BU82" s="129"/>
      <c r="BV82" s="131"/>
      <c r="BW82" s="81"/>
      <c r="BX82" s="103" t="n">
        <v>44198</v>
      </c>
      <c r="BY82" s="54" t="n">
        <f aca="true">FORECAST(BX82,OFFSET(BV$3,MATCH(BX82,BU$3:BU$153,1)-1,0,2),OFFSET(BU$3,MATCH(BX82,BU$3:BU$153,1)-1,0,2))</f>
        <v>0.167361697414757</v>
      </c>
      <c r="BZ82" s="54" t="n">
        <f aca="false">BY82+BZ81</f>
        <v>8.62020864681344</v>
      </c>
      <c r="CA82" s="55" t="n">
        <f aca="false">BZ82*100/BZ$367</f>
        <v>8.52298377365935</v>
      </c>
      <c r="CB82" s="82"/>
      <c r="CC82" s="83"/>
      <c r="CQ82" s="110" t="n">
        <v>44198</v>
      </c>
      <c r="CR82" s="58" t="n">
        <f aca="true">FORECAST(CQ82,OFFSET(CO$3,MATCH(CQ82,CN$3:CN$153,1)-1,0,2),OFFSET(CN$3,MATCH(CQ82,CN$3:CN$153,1)-1,0,2))</f>
        <v>0.142307293463899</v>
      </c>
      <c r="CS82" s="58" t="n">
        <f aca="false">CR82+CS81</f>
        <v>9.62195464999372</v>
      </c>
      <c r="CT82" s="60" t="n">
        <f aca="false">CS82*100/CS$367</f>
        <v>9.66573507640879</v>
      </c>
      <c r="CU82" s="82"/>
      <c r="CV82" s="83"/>
      <c r="DJ82" s="110" t="n">
        <v>44198</v>
      </c>
      <c r="DK82" s="58" t="n">
        <f aca="true">FORECAST(DJ82,OFFSET(DH$3,MATCH(DJ82,DG$3:DG$153,1)-1,0,2),OFFSET(DG$3,MATCH(DJ82,DG$3:DG$153,1)-1,0,2))</f>
        <v>0.146202342725034</v>
      </c>
      <c r="DL82" s="58" t="n">
        <f aca="false">DK82+DL81</f>
        <v>9.87234245724915</v>
      </c>
      <c r="DM82" s="60" t="n">
        <f aca="false">DL82*100/DL$367</f>
        <v>7.15603275629335</v>
      </c>
      <c r="DO82" s="83"/>
      <c r="EC82" s="110" t="n">
        <v>44198</v>
      </c>
      <c r="ED82" s="58" t="n">
        <f aca="true">FORECAST(EC82,OFFSET(EA$3,MATCH(EC82,DZ$3:DZ$153,1)-1,0,2),OFFSET(DZ$3,MATCH(EC82,DZ$3:DZ$153,1)-1,0,2))</f>
        <v>0.199759914164417</v>
      </c>
      <c r="EE82" s="58" t="n">
        <f aca="false">ED82+EE81</f>
        <v>12.8256167966087</v>
      </c>
      <c r="EF82" s="60" t="n">
        <f aca="false">EE82*100/EE$367</f>
        <v>11.6447154790886</v>
      </c>
      <c r="EH82" s="86"/>
      <c r="EV82" s="115" t="n">
        <v>44198</v>
      </c>
      <c r="EW82" s="63" t="n">
        <f aca="true">FORECAST(EV82,OFFSET(ET$3,MATCH(EV82,ES$3:ES$153,1)-1,0,2),OFFSET(ES$3,MATCH(EV82,ES$3:ES$153,1)-1,0,2))</f>
        <v>0.0983572440573466</v>
      </c>
      <c r="EX82" s="63" t="n">
        <f aca="false">EW82+EX81</f>
        <v>8.48673467800581</v>
      </c>
      <c r="EY82" s="67" t="n">
        <f aca="false">EX82*100/EX$367</f>
        <v>7.55579333056444</v>
      </c>
      <c r="FA82" s="86"/>
      <c r="FO82" s="115" t="n">
        <v>44198</v>
      </c>
      <c r="FP82" s="63" t="n">
        <f aca="true">FORECAST(FO82,OFFSET(FM$3,MATCH(FO82,FL$3:FL$153,1)-1,0,2),OFFSET(FL$3,MATCH(FO82,FL$3:FL$153,1)-1,0,2))</f>
        <v>0.101287105107484</v>
      </c>
      <c r="FQ82" s="63" t="n">
        <f aca="false">FP82+FQ81</f>
        <v>7.39831335670844</v>
      </c>
      <c r="FR82" s="67" t="n">
        <f aca="false">FQ82*100/FQ$367</f>
        <v>7.33944656548732</v>
      </c>
      <c r="FT82" s="88"/>
      <c r="GH82" s="119" t="n">
        <v>44198</v>
      </c>
      <c r="GI82" s="69" t="n">
        <f aca="true">FORECAST(GH82,OFFSET(GF$3,MATCH(GH82,GE$3:GE$153,1)-1,0,2),OFFSET(GE$3,MATCH(GH82,GE$3:GE$153,1)-1,0,2))</f>
        <v>0.110072420202211</v>
      </c>
      <c r="GJ82" s="69" t="n">
        <f aca="false">GI82+GJ81</f>
        <v>7.37644315383061</v>
      </c>
      <c r="GK82" s="73" t="n">
        <f aca="false">GJ82*100/GJ$367</f>
        <v>5.74100218223296</v>
      </c>
      <c r="GM82" s="88"/>
      <c r="HA82" s="119" t="n">
        <v>44198</v>
      </c>
      <c r="HB82" s="69" t="n">
        <f aca="true">FORECAST(HA82,OFFSET(GY$3,MATCH(HA82,GX$3:GX$153,1)-1,0,2),OFFSET(GX$3,MATCH(HA82,GX$3:GX$153,1)-1,0,2))</f>
        <v>0.107870846234923</v>
      </c>
      <c r="HC82" s="69" t="n">
        <f aca="false">HB82+HC81</f>
        <v>9.00617499059111</v>
      </c>
      <c r="HD82" s="73" t="n">
        <f aca="false">HC82*100/HC$367</f>
        <v>7.11215602958691</v>
      </c>
      <c r="HF82" s="88"/>
      <c r="HT82" s="119" t="n">
        <v>44198</v>
      </c>
      <c r="HU82" s="69" t="n">
        <f aca="true">FORECAST(HT82,OFFSET(HR$3,MATCH(HT82,HQ$3:HQ$153,1)-1,0,2),OFFSET(HQ$3,MATCH(HT82,HQ$3:HQ$153,1)-1,0,2))</f>
        <v>0.147385622693532</v>
      </c>
      <c r="HV82" s="69" t="n">
        <f aca="false">HU82+HV81</f>
        <v>11.2108071808568</v>
      </c>
      <c r="HW82" s="73" t="n">
        <f aca="false">HV82*100/HV$367</f>
        <v>11.3295104520113</v>
      </c>
    </row>
    <row r="83" customFormat="false" ht="14.5" hidden="false" customHeight="false" outlineLevel="0" collapsed="false">
      <c r="E83" s="42" t="n">
        <v>44108</v>
      </c>
      <c r="F83" s="46" t="n">
        <f aca="true">FORECAST($E83,OFFSET(C$3,MATCH($E83,$A$3:$A$33,1)-1,0,2),OFFSET($A$3,MATCH($E83,$A$3:$A$33,1)-1,0,2))</f>
        <v>3.57592027880184</v>
      </c>
      <c r="H83" s="95" t="n">
        <v>44199</v>
      </c>
      <c r="M83" s="96" t="n">
        <v>36407.1410522393</v>
      </c>
      <c r="N83" s="81" t="n">
        <v>155</v>
      </c>
      <c r="O83" s="97" t="n">
        <v>2.7769183220203</v>
      </c>
      <c r="Q83" s="98" t="n">
        <v>44397</v>
      </c>
      <c r="R83" s="98"/>
      <c r="S83" s="97" t="n">
        <v>2.96784911985015</v>
      </c>
      <c r="T83" s="81"/>
      <c r="U83" s="81"/>
      <c r="V83" s="129"/>
      <c r="W83" s="81"/>
      <c r="X83" s="81"/>
      <c r="Y83" s="130"/>
      <c r="Z83" s="81"/>
      <c r="AA83" s="81"/>
      <c r="AB83" s="130"/>
      <c r="AC83" s="81"/>
      <c r="AD83" s="81"/>
      <c r="AE83" s="131"/>
      <c r="AF83" s="81"/>
      <c r="AG83" s="129"/>
      <c r="AH83" s="131"/>
      <c r="AI83" s="81"/>
      <c r="AJ83" s="103" t="n">
        <v>44199</v>
      </c>
      <c r="AK83" s="54" t="n">
        <f aca="true">FORECAST($AJ83,OFFSET(AH$3,MATCH($AJ83,$AG$3:$AG$153,1)-1,0,2),OFFSET($AG$3,MATCH($AJ83,$AG$3:$AG$153,1)-1,0,2))</f>
        <v>0.0792128256877696</v>
      </c>
      <c r="AL83" s="54" t="n">
        <f aca="false">AK83+AL82</f>
        <v>4.63530510650933</v>
      </c>
      <c r="AM83" s="55" t="n">
        <f aca="false">AL83*100/AL$367</f>
        <v>4.3142936571089</v>
      </c>
      <c r="AN83" s="82"/>
      <c r="AO83" s="81"/>
      <c r="AP83" s="129"/>
      <c r="AQ83" s="81"/>
      <c r="AR83" s="81"/>
      <c r="AS83" s="130"/>
      <c r="AT83" s="81"/>
      <c r="AU83" s="81"/>
      <c r="AV83" s="130"/>
      <c r="AW83" s="81"/>
      <c r="AX83" s="81"/>
      <c r="AY83" s="131"/>
      <c r="AZ83" s="81"/>
      <c r="BA83" s="129"/>
      <c r="BB83" s="131"/>
      <c r="BC83" s="81"/>
      <c r="BD83" s="103" t="n">
        <v>44199</v>
      </c>
      <c r="BE83" s="54" t="n">
        <f aca="true">FORECAST(BD83,OFFSET(BB$3,MATCH(BD83,BA$3:BA$153,1)-1,0,2),OFFSET(BA$3,MATCH(BD83,BA$3:BA$153,1)-1,0,2))</f>
        <v>0.0503830723610782</v>
      </c>
      <c r="BF83" s="54" t="n">
        <f aca="false">BE83+BF82</f>
        <v>2.72886044044648</v>
      </c>
      <c r="BG83" s="55" t="n">
        <f aca="false">BF83*100/BF$367</f>
        <v>2.47589824768322</v>
      </c>
      <c r="BH83" s="82"/>
      <c r="BI83" s="81"/>
      <c r="BJ83" s="129"/>
      <c r="BK83" s="81"/>
      <c r="BL83" s="81"/>
      <c r="BM83" s="130"/>
      <c r="BN83" s="81"/>
      <c r="BO83" s="81"/>
      <c r="BP83" s="130"/>
      <c r="BQ83" s="81"/>
      <c r="BR83" s="81"/>
      <c r="BS83" s="131"/>
      <c r="BT83" s="81"/>
      <c r="BU83" s="129"/>
      <c r="BV83" s="131"/>
      <c r="BW83" s="81"/>
      <c r="BX83" s="103" t="n">
        <v>44199</v>
      </c>
      <c r="BY83" s="54" t="n">
        <f aca="true">FORECAST(BX83,OFFSET(BV$3,MATCH(BX83,BU$3:BU$153,1)-1,0,2),OFFSET(BU$3,MATCH(BX83,BU$3:BU$153,1)-1,0,2))</f>
        <v>0.168842774383029</v>
      </c>
      <c r="BZ83" s="54" t="n">
        <f aca="false">BY83+BZ82</f>
        <v>8.78905142119647</v>
      </c>
      <c r="CA83" s="55" t="n">
        <f aca="false">BZ83*100/BZ$367</f>
        <v>8.68992221857717</v>
      </c>
      <c r="CB83" s="82"/>
      <c r="CC83" s="83"/>
      <c r="CQ83" s="110" t="n">
        <v>44199</v>
      </c>
      <c r="CR83" s="58" t="n">
        <f aca="true">FORECAST(CQ83,OFFSET(CO$3,MATCH(CQ83,CN$3:CN$153,1)-1,0,2),OFFSET(CN$3,MATCH(CQ83,CN$3:CN$153,1)-1,0,2))</f>
        <v>0.142865087396532</v>
      </c>
      <c r="CS83" s="58" t="n">
        <f aca="false">CR83+CS82</f>
        <v>9.76481973739025</v>
      </c>
      <c r="CT83" s="60" t="n">
        <f aca="false">CS83*100/CS$367</f>
        <v>9.80925020786326</v>
      </c>
      <c r="CU83" s="82"/>
      <c r="CV83" s="83"/>
      <c r="DJ83" s="110" t="n">
        <v>44199</v>
      </c>
      <c r="DK83" s="58" t="n">
        <f aca="true">FORECAST(DJ83,OFFSET(DH$3,MATCH(DJ83,DG$3:DG$153,1)-1,0,2),OFFSET(DG$3,MATCH(DJ83,DG$3:DG$153,1)-1,0,2))</f>
        <v>0.146779508851854</v>
      </c>
      <c r="DL83" s="58" t="n">
        <f aca="false">DK83+DL82</f>
        <v>10.019121966101</v>
      </c>
      <c r="DM83" s="60" t="n">
        <f aca="false">DL83*100/DL$367</f>
        <v>7.26242685453751</v>
      </c>
      <c r="DO83" s="83"/>
      <c r="EC83" s="110" t="n">
        <v>44199</v>
      </c>
      <c r="ED83" s="58" t="n">
        <f aca="true">FORECAST(EC83,OFFSET(EA$3,MATCH(EC83,DZ$3:DZ$153,1)-1,0,2),OFFSET(DZ$3,MATCH(EC83,DZ$3:DZ$153,1)-1,0,2))</f>
        <v>0.20075838768864</v>
      </c>
      <c r="EE83" s="58" t="n">
        <f aca="false">ED83+EE82</f>
        <v>13.0263751842973</v>
      </c>
      <c r="EF83" s="60" t="n">
        <f aca="false">EE83*100/EE$367</f>
        <v>11.8269893097938</v>
      </c>
      <c r="EH83" s="86"/>
      <c r="EV83" s="115" t="n">
        <v>44199</v>
      </c>
      <c r="EW83" s="63" t="n">
        <f aca="true">FORECAST(EV83,OFFSET(ET$3,MATCH(EV83,ES$3:ES$153,1)-1,0,2),OFFSET(ES$3,MATCH(EV83,ES$3:ES$153,1)-1,0,2))</f>
        <v>0.0986033073842369</v>
      </c>
      <c r="EX83" s="63" t="n">
        <f aca="false">EW83+EX82</f>
        <v>8.58533798539004</v>
      </c>
      <c r="EY83" s="67" t="n">
        <f aca="false">EX83*100/EX$367</f>
        <v>7.64358047610067</v>
      </c>
      <c r="FA83" s="86"/>
      <c r="FO83" s="115" t="n">
        <v>44199</v>
      </c>
      <c r="FP83" s="63" t="n">
        <f aca="true">FORECAST(FO83,OFFSET(FM$3,MATCH(FO83,FL$3:FL$153,1)-1,0,2),OFFSET(FL$3,MATCH(FO83,FL$3:FL$153,1)-1,0,2))</f>
        <v>0.101510097212513</v>
      </c>
      <c r="FQ83" s="63" t="n">
        <f aca="false">FP83+FQ82</f>
        <v>7.49982345392095</v>
      </c>
      <c r="FR83" s="67" t="n">
        <f aca="false">FQ83*100/FQ$367</f>
        <v>7.44014896864697</v>
      </c>
      <c r="FT83" s="88"/>
      <c r="GH83" s="119" t="n">
        <v>44199</v>
      </c>
      <c r="GI83" s="69" t="n">
        <f aca="true">FORECAST(GH83,OFFSET(GF$3,MATCH(GH83,GE$3:GE$153,1)-1,0,2),OFFSET(GE$3,MATCH(GH83,GE$3:GE$153,1)-1,0,2))</f>
        <v>0.11052474629789</v>
      </c>
      <c r="GJ83" s="69" t="n">
        <f aca="false">GI83+GJ82</f>
        <v>7.4869679001285</v>
      </c>
      <c r="GK83" s="73" t="n">
        <f aca="false">GJ83*100/GJ$367</f>
        <v>5.82702234079101</v>
      </c>
      <c r="GM83" s="88"/>
      <c r="HA83" s="119" t="n">
        <v>44199</v>
      </c>
      <c r="HB83" s="69" t="n">
        <f aca="true">FORECAST(HA83,OFFSET(GY$3,MATCH(HA83,GX$3:GX$153,1)-1,0,2),OFFSET(GX$3,MATCH(HA83,GX$3:GX$153,1)-1,0,2))</f>
        <v>0.108370935901767</v>
      </c>
      <c r="HC83" s="69" t="n">
        <f aca="false">HB83+HC82</f>
        <v>9.11454592649288</v>
      </c>
      <c r="HD83" s="73" t="n">
        <f aca="false">HC83*100/HC$367</f>
        <v>7.19773631267167</v>
      </c>
      <c r="HF83" s="88"/>
      <c r="HT83" s="119" t="n">
        <v>44199</v>
      </c>
      <c r="HU83" s="69" t="n">
        <f aca="true">FORECAST(HT83,OFFSET(HR$3,MATCH(HT83,HQ$3:HQ$153,1)-1,0,2),OFFSET(HQ$3,MATCH(HT83,HQ$3:HQ$153,1)-1,0,2))</f>
        <v>0.147722826075938</v>
      </c>
      <c r="HV83" s="69" t="n">
        <f aca="false">HU83+HV82</f>
        <v>11.3585300069327</v>
      </c>
      <c r="HW83" s="73" t="n">
        <f aca="false">HV83*100/HV$367</f>
        <v>11.4787974101249</v>
      </c>
    </row>
    <row r="84" customFormat="false" ht="14.5" hidden="false" customHeight="false" outlineLevel="0" collapsed="false">
      <c r="E84" s="42" t="n">
        <v>44109</v>
      </c>
      <c r="F84" s="46" t="n">
        <f aca="true">FORECAST($E84,OFFSET(C$3,MATCH($E84,$A$3:$A$33,1)-1,0,2),OFFSET($A$3,MATCH($E84,$A$3:$A$33,1)-1,0,2))</f>
        <v>3.59189274193548</v>
      </c>
      <c r="H84" s="95" t="n">
        <v>44200</v>
      </c>
      <c r="M84" s="96" t="n">
        <v>36512.4190465795</v>
      </c>
      <c r="N84" s="81" t="n">
        <v>156</v>
      </c>
      <c r="O84" s="97" t="n">
        <v>2.74087739482421</v>
      </c>
      <c r="Q84" s="98" t="n">
        <v>44407</v>
      </c>
      <c r="R84" s="98"/>
      <c r="S84" s="97" t="n">
        <v>2.87601013576545</v>
      </c>
      <c r="T84" s="81"/>
      <c r="U84" s="81"/>
      <c r="V84" s="129"/>
      <c r="W84" s="81"/>
      <c r="X84" s="81"/>
      <c r="Y84" s="130"/>
      <c r="Z84" s="81"/>
      <c r="AA84" s="81"/>
      <c r="AB84" s="130"/>
      <c r="AC84" s="81"/>
      <c r="AD84" s="81"/>
      <c r="AE84" s="131"/>
      <c r="AF84" s="81"/>
      <c r="AG84" s="129"/>
      <c r="AH84" s="131"/>
      <c r="AI84" s="81"/>
      <c r="AJ84" s="103" t="n">
        <v>44200</v>
      </c>
      <c r="AK84" s="54" t="n">
        <f aca="true">FORECAST($AJ84,OFFSET(AH$3,MATCH($AJ84,$AG$3:$AG$153,1)-1,0,2),OFFSET($AG$3,MATCH($AJ84,$AG$3:$AG$153,1)-1,0,2))</f>
        <v>0.0803197322045271</v>
      </c>
      <c r="AL84" s="54" t="n">
        <f aca="false">AK84+AL83</f>
        <v>4.71562483871386</v>
      </c>
      <c r="AM84" s="55" t="n">
        <f aca="false">AL84*100/AL$367</f>
        <v>4.38905096072287</v>
      </c>
      <c r="AN84" s="82"/>
      <c r="AO84" s="81"/>
      <c r="AP84" s="129"/>
      <c r="AQ84" s="81"/>
      <c r="AR84" s="81"/>
      <c r="AS84" s="130"/>
      <c r="AT84" s="81"/>
      <c r="AU84" s="81"/>
      <c r="AV84" s="130"/>
      <c r="AW84" s="81"/>
      <c r="AX84" s="81"/>
      <c r="AY84" s="131"/>
      <c r="AZ84" s="81"/>
      <c r="BA84" s="129"/>
      <c r="BB84" s="131"/>
      <c r="BC84" s="81"/>
      <c r="BD84" s="103" t="n">
        <v>44200</v>
      </c>
      <c r="BE84" s="54" t="n">
        <f aca="true">FORECAST(BD84,OFFSET(BB$3,MATCH(BD84,BA$3:BA$153,1)-1,0,2),OFFSET(BA$3,MATCH(BD84,BA$3:BA$153,1)-1,0,2))</f>
        <v>0.050986864173661</v>
      </c>
      <c r="BF84" s="54" t="n">
        <f aca="false">BE84+BF83</f>
        <v>2.77984730462014</v>
      </c>
      <c r="BG84" s="55" t="n">
        <f aca="false">BF84*100/BF$367</f>
        <v>2.52215868877847</v>
      </c>
      <c r="BH84" s="82"/>
      <c r="BI84" s="81"/>
      <c r="BJ84" s="129"/>
      <c r="BK84" s="81"/>
      <c r="BL84" s="81"/>
      <c r="BM84" s="130"/>
      <c r="BN84" s="81"/>
      <c r="BO84" s="81"/>
      <c r="BP84" s="130"/>
      <c r="BQ84" s="81"/>
      <c r="BR84" s="81"/>
      <c r="BS84" s="131"/>
      <c r="BT84" s="81"/>
      <c r="BU84" s="129"/>
      <c r="BV84" s="131"/>
      <c r="BW84" s="81"/>
      <c r="BX84" s="103" t="n">
        <v>44200</v>
      </c>
      <c r="BY84" s="54" t="n">
        <f aca="true">FORECAST(BX84,OFFSET(BV$3,MATCH(BX84,BU$3:BU$153,1)-1,0,2),OFFSET(BU$3,MATCH(BX84,BU$3:BU$153,1)-1,0,2))</f>
        <v>0.170323851351301</v>
      </c>
      <c r="BZ84" s="54" t="n">
        <f aca="false">BY84+BZ83</f>
        <v>8.95937527254777</v>
      </c>
      <c r="CA84" s="55" t="n">
        <f aca="false">BZ84*100/BZ$367</f>
        <v>8.85832503581883</v>
      </c>
      <c r="CB84" s="82"/>
      <c r="CC84" s="83"/>
      <c r="CQ84" s="110" t="n">
        <v>44200</v>
      </c>
      <c r="CR84" s="58" t="n">
        <f aca="true">FORECAST(CQ84,OFFSET(CO$3,MATCH(CQ84,CN$3:CN$153,1)-1,0,2),OFFSET(CN$3,MATCH(CQ84,CN$3:CN$153,1)-1,0,2))</f>
        <v>0.143422881329164</v>
      </c>
      <c r="CS84" s="58" t="n">
        <f aca="false">CR84+CS83</f>
        <v>9.90824261871941</v>
      </c>
      <c r="CT84" s="60" t="n">
        <f aca="false">CS84*100/CS$367</f>
        <v>9.95332567124365</v>
      </c>
      <c r="CU84" s="82"/>
      <c r="CV84" s="83"/>
      <c r="DJ84" s="110" t="n">
        <v>44200</v>
      </c>
      <c r="DK84" s="58" t="n">
        <f aca="true">FORECAST(DJ84,OFFSET(DH$3,MATCH(DJ84,DG$3:DG$153,1)-1,0,2),OFFSET(DG$3,MATCH(DJ84,DG$3:DG$153,1)-1,0,2))</f>
        <v>0.147356674978675</v>
      </c>
      <c r="DL84" s="58" t="n">
        <f aca="false">DK84+DL83</f>
        <v>10.1664786410797</v>
      </c>
      <c r="DM84" s="60" t="n">
        <f aca="false">DL84*100/DL$367</f>
        <v>7.36923931546785</v>
      </c>
      <c r="DO84" s="83"/>
      <c r="EC84" s="110" t="n">
        <v>44200</v>
      </c>
      <c r="ED84" s="58" t="n">
        <f aca="true">FORECAST(EC84,OFFSET(EA$3,MATCH(EC84,DZ$3:DZ$153,1)-1,0,2),OFFSET(DZ$3,MATCH(EC84,DZ$3:DZ$153,1)-1,0,2))</f>
        <v>0.201756861212863</v>
      </c>
      <c r="EE84" s="58" t="n">
        <f aca="false">ED84+EE83</f>
        <v>13.2281320455102</v>
      </c>
      <c r="EF84" s="60" t="n">
        <f aca="false">EE84*100/EE$367</f>
        <v>12.0101696809241</v>
      </c>
      <c r="EH84" s="86"/>
      <c r="EV84" s="115" t="n">
        <v>44200</v>
      </c>
      <c r="EW84" s="63" t="n">
        <f aca="true">FORECAST(EV84,OFFSET(ET$3,MATCH(EV84,ES$3:ES$153,1)-1,0,2),OFFSET(ES$3,MATCH(EV84,ES$3:ES$153,1)-1,0,2))</f>
        <v>0.0988493707111273</v>
      </c>
      <c r="EX84" s="63" t="n">
        <f aca="false">EW84+EX83</f>
        <v>8.68418735610117</v>
      </c>
      <c r="EY84" s="67" t="n">
        <f aca="false">EX84*100/EX$367</f>
        <v>7.73158669336645</v>
      </c>
      <c r="FA84" s="86"/>
      <c r="FO84" s="115" t="n">
        <v>44200</v>
      </c>
      <c r="FP84" s="63" t="n">
        <f aca="true">FORECAST(FO84,OFFSET(FM$3,MATCH(FO84,FL$3:FL$153,1)-1,0,2),OFFSET(FL$3,MATCH(FO84,FL$3:FL$153,1)-1,0,2))</f>
        <v>0.101733089317542</v>
      </c>
      <c r="FQ84" s="63" t="n">
        <f aca="false">FP84+FQ83</f>
        <v>7.6015565432385</v>
      </c>
      <c r="FR84" s="67" t="n">
        <f aca="false">FQ84*100/FQ$367</f>
        <v>7.54107258961134</v>
      </c>
      <c r="FT84" s="88"/>
      <c r="GH84" s="119" t="n">
        <v>44200</v>
      </c>
      <c r="GI84" s="69" t="n">
        <f aca="true">FORECAST(GH84,OFFSET(GF$3,MATCH(GH84,GE$3:GE$153,1)-1,0,2),OFFSET(GE$3,MATCH(GH84,GE$3:GE$153,1)-1,0,2))</f>
        <v>0.110977072393569</v>
      </c>
      <c r="GJ84" s="69" t="n">
        <f aca="false">GI84+GJ83</f>
        <v>7.59794497252207</v>
      </c>
      <c r="GK84" s="73" t="n">
        <f aca="false">GJ84*100/GJ$367</f>
        <v>5.91339453962758</v>
      </c>
      <c r="GM84" s="88"/>
      <c r="HA84" s="119" t="n">
        <v>44200</v>
      </c>
      <c r="HB84" s="69" t="n">
        <f aca="true">FORECAST(HA84,OFFSET(GY$3,MATCH(HA84,GX$3:GX$153,1)-1,0,2),OFFSET(GX$3,MATCH(HA84,GX$3:GX$153,1)-1,0,2))</f>
        <v>0.108871025568611</v>
      </c>
      <c r="HC84" s="69" t="n">
        <f aca="false">HB84+HC83</f>
        <v>9.22341695206149</v>
      </c>
      <c r="HD84" s="73" t="n">
        <f aca="false">HC84*100/HC$367</f>
        <v>7.28371151543578</v>
      </c>
      <c r="HF84" s="88"/>
      <c r="HT84" s="119" t="n">
        <v>44200</v>
      </c>
      <c r="HU84" s="69" t="n">
        <f aca="true">FORECAST(HT84,OFFSET(HR$3,MATCH(HT84,HQ$3:HQ$153,1)-1,0,2),OFFSET(HQ$3,MATCH(HT84,HQ$3:HQ$153,1)-1,0,2))</f>
        <v>0.148060029458344</v>
      </c>
      <c r="HV84" s="69" t="n">
        <f aca="false">HU84+HV83</f>
        <v>11.5065900363911</v>
      </c>
      <c r="HW84" s="73" t="n">
        <f aca="false">HV84*100/HV$367</f>
        <v>11.6284251420279</v>
      </c>
    </row>
    <row r="85" customFormat="false" ht="14.5" hidden="false" customHeight="false" outlineLevel="0" collapsed="false">
      <c r="E85" s="42" t="n">
        <v>44110</v>
      </c>
      <c r="F85" s="46" t="n">
        <f aca="true">FORECAST($E85,OFFSET(C$3,MATCH($E85,$A$3:$A$33,1)-1,0,2),OFFSET($A$3,MATCH($E85,$A$3:$A$33,1)-1,0,2))</f>
        <v>3.60786520506912</v>
      </c>
      <c r="H85" s="95" t="n">
        <v>44201</v>
      </c>
      <c r="M85" s="96" t="n">
        <v>36617.6970409197</v>
      </c>
      <c r="N85" s="81" t="n">
        <v>157</v>
      </c>
      <c r="O85" s="97" t="n">
        <v>2.73482069847648</v>
      </c>
      <c r="Q85" s="98" t="n">
        <v>44423</v>
      </c>
      <c r="R85" s="98"/>
      <c r="S85" s="97" t="n">
        <v>2.79432490489075</v>
      </c>
      <c r="T85" s="81"/>
      <c r="U85" s="81"/>
      <c r="V85" s="129"/>
      <c r="W85" s="81"/>
      <c r="X85" s="81"/>
      <c r="Y85" s="130"/>
      <c r="Z85" s="81"/>
      <c r="AA85" s="81"/>
      <c r="AB85" s="130"/>
      <c r="AC85" s="81"/>
      <c r="AD85" s="81"/>
      <c r="AE85" s="131"/>
      <c r="AF85" s="81"/>
      <c r="AG85" s="129"/>
      <c r="AH85" s="131"/>
      <c r="AI85" s="81"/>
      <c r="AJ85" s="103" t="n">
        <v>44201</v>
      </c>
      <c r="AK85" s="54" t="n">
        <f aca="true">FORECAST($AJ85,OFFSET(AH$3,MATCH($AJ85,$AG$3:$AG$153,1)-1,0,2),OFFSET($AG$3,MATCH($AJ85,$AG$3:$AG$153,1)-1,0,2))</f>
        <v>0.0814266387212846</v>
      </c>
      <c r="AL85" s="54" t="n">
        <f aca="false">AK85+AL84</f>
        <v>4.79705147743515</v>
      </c>
      <c r="AM85" s="55" t="n">
        <f aca="false">AL85*100/AL$367</f>
        <v>4.46483851362022</v>
      </c>
      <c r="AN85" s="82"/>
      <c r="AO85" s="81"/>
      <c r="AP85" s="129"/>
      <c r="AQ85" s="81"/>
      <c r="AR85" s="81"/>
      <c r="AS85" s="130"/>
      <c r="AT85" s="81"/>
      <c r="AU85" s="81"/>
      <c r="AV85" s="130"/>
      <c r="AW85" s="81"/>
      <c r="AX85" s="81"/>
      <c r="AY85" s="131"/>
      <c r="AZ85" s="81"/>
      <c r="BA85" s="129"/>
      <c r="BB85" s="131"/>
      <c r="BC85" s="81"/>
      <c r="BD85" s="103" t="n">
        <v>44201</v>
      </c>
      <c r="BE85" s="54" t="n">
        <f aca="true">FORECAST(BD85,OFFSET(BB$3,MATCH(BD85,BA$3:BA$153,1)-1,0,2),OFFSET(BA$3,MATCH(BD85,BA$3:BA$153,1)-1,0,2))</f>
        <v>0.0515906559862438</v>
      </c>
      <c r="BF85" s="54" t="n">
        <f aca="false">BE85+BF84</f>
        <v>2.83143796060638</v>
      </c>
      <c r="BG85" s="55" t="n">
        <f aca="false">BF85*100/BF$367</f>
        <v>2.56896695088668</v>
      </c>
      <c r="BH85" s="82"/>
      <c r="BI85" s="81"/>
      <c r="BJ85" s="129"/>
      <c r="BK85" s="81"/>
      <c r="BL85" s="81"/>
      <c r="BM85" s="130"/>
      <c r="BN85" s="81"/>
      <c r="BO85" s="81"/>
      <c r="BP85" s="130"/>
      <c r="BQ85" s="81"/>
      <c r="BR85" s="81"/>
      <c r="BS85" s="131"/>
      <c r="BT85" s="81"/>
      <c r="BU85" s="129"/>
      <c r="BV85" s="131"/>
      <c r="BW85" s="81"/>
      <c r="BX85" s="103" t="n">
        <v>44201</v>
      </c>
      <c r="BY85" s="54" t="n">
        <f aca="true">FORECAST(BX85,OFFSET(BV$3,MATCH(BX85,BU$3:BU$153,1)-1,0,2),OFFSET(BU$3,MATCH(BX85,BU$3:BU$153,1)-1,0,2))</f>
        <v>0.171804928319573</v>
      </c>
      <c r="BZ85" s="54" t="n">
        <f aca="false">BY85+BZ84</f>
        <v>9.13118020086734</v>
      </c>
      <c r="CA85" s="55" t="n">
        <f aca="false">BZ85*100/BZ$367</f>
        <v>9.02819222538433</v>
      </c>
      <c r="CB85" s="82"/>
      <c r="CC85" s="83"/>
      <c r="CQ85" s="110" t="n">
        <v>44201</v>
      </c>
      <c r="CR85" s="58" t="n">
        <f aca="true">FORECAST(CQ85,OFFSET(CO$3,MATCH(CQ85,CN$3:CN$153,1)-1,0,2),OFFSET(CN$3,MATCH(CQ85,CN$3:CN$153,1)-1,0,2))</f>
        <v>0.143980675261796</v>
      </c>
      <c r="CS85" s="58" t="n">
        <f aca="false">CR85+CS84</f>
        <v>10.0522232939812</v>
      </c>
      <c r="CT85" s="60" t="n">
        <f aca="false">CS85*100/CS$367</f>
        <v>10.0979614665499</v>
      </c>
      <c r="CU85" s="82"/>
      <c r="CV85" s="83"/>
      <c r="DJ85" s="110" t="n">
        <v>44201</v>
      </c>
      <c r="DK85" s="58" t="n">
        <f aca="true">FORECAST(DJ85,OFFSET(DH$3,MATCH(DJ85,DG$3:DG$153,1)-1,0,2),OFFSET(DG$3,MATCH(DJ85,DG$3:DG$153,1)-1,0,2))</f>
        <v>0.147933841105496</v>
      </c>
      <c r="DL85" s="58" t="n">
        <f aca="false">DK85+DL84</f>
        <v>10.3144124821852</v>
      </c>
      <c r="DM85" s="60" t="n">
        <f aca="false">DL85*100/DL$367</f>
        <v>7.47647013908438</v>
      </c>
      <c r="DO85" s="83"/>
      <c r="EC85" s="110" t="n">
        <v>44201</v>
      </c>
      <c r="ED85" s="58" t="n">
        <f aca="true">FORECAST(EC85,OFFSET(EA$3,MATCH(EC85,DZ$3:DZ$153,1)-1,0,2),OFFSET(DZ$3,MATCH(EC85,DZ$3:DZ$153,1)-1,0,2))</f>
        <v>0.202755334737086</v>
      </c>
      <c r="EE85" s="58" t="n">
        <f aca="false">ED85+EE84</f>
        <v>13.4308873802472</v>
      </c>
      <c r="EF85" s="60" t="n">
        <f aca="false">EE85*100/EE$367</f>
        <v>12.1942565924794</v>
      </c>
      <c r="EH85" s="86"/>
      <c r="EV85" s="115" t="n">
        <v>44201</v>
      </c>
      <c r="EW85" s="63" t="n">
        <f aca="true">FORECAST(EV85,OFFSET(ET$3,MATCH(EV85,ES$3:ES$153,1)-1,0,2),OFFSET(ES$3,MATCH(EV85,ES$3:ES$153,1)-1,0,2))</f>
        <v>0.0990954340380176</v>
      </c>
      <c r="EX85" s="63" t="n">
        <f aca="false">EW85+EX84</f>
        <v>8.78328279013919</v>
      </c>
      <c r="EY85" s="67" t="n">
        <f aca="false">EX85*100/EX$367</f>
        <v>7.81981198236179</v>
      </c>
      <c r="FA85" s="86"/>
      <c r="FO85" s="115" t="n">
        <v>44201</v>
      </c>
      <c r="FP85" s="63" t="n">
        <f aca="true">FORECAST(FO85,OFFSET(FM$3,MATCH(FO85,FL$3:FL$153,1)-1,0,2),OFFSET(FL$3,MATCH(FO85,FL$3:FL$153,1)-1,0,2))</f>
        <v>0.10195608142257</v>
      </c>
      <c r="FQ85" s="63" t="n">
        <f aca="false">FP85+FQ84</f>
        <v>7.70351262466107</v>
      </c>
      <c r="FR85" s="67" t="n">
        <f aca="false">FQ85*100/FQ$367</f>
        <v>7.64221742838042</v>
      </c>
      <c r="FT85" s="88"/>
      <c r="GH85" s="119" t="n">
        <v>44201</v>
      </c>
      <c r="GI85" s="69" t="n">
        <f aca="true">FORECAST(GH85,OFFSET(GF$3,MATCH(GH85,GE$3:GE$153,1)-1,0,2),OFFSET(GE$3,MATCH(GH85,GE$3:GE$153,1)-1,0,2))</f>
        <v>0.111429398489248</v>
      </c>
      <c r="GJ85" s="69" t="n">
        <f aca="false">GI85+GJ84</f>
        <v>7.70937437101132</v>
      </c>
      <c r="GK85" s="73" t="n">
        <f aca="false">GJ85*100/GJ$367</f>
        <v>6.00011877874267</v>
      </c>
      <c r="GM85" s="88"/>
      <c r="HA85" s="119" t="n">
        <v>44201</v>
      </c>
      <c r="HB85" s="69" t="n">
        <f aca="true">FORECAST(HA85,OFFSET(GY$3,MATCH(HA85,GX$3:GX$153,1)-1,0,2),OFFSET(GX$3,MATCH(HA85,GX$3:GX$153,1)-1,0,2))</f>
        <v>0.109371115235455</v>
      </c>
      <c r="HC85" s="69" t="n">
        <f aca="false">HB85+HC84</f>
        <v>9.33278806729695</v>
      </c>
      <c r="HD85" s="73" t="n">
        <f aca="false">HC85*100/HC$367</f>
        <v>7.37008163787923</v>
      </c>
      <c r="HF85" s="88"/>
      <c r="HT85" s="119" t="n">
        <v>44201</v>
      </c>
      <c r="HU85" s="69" t="n">
        <f aca="true">FORECAST(HT85,OFFSET(HR$3,MATCH(HT85,HQ$3:HQ$153,1)-1,0,2),OFFSET(HQ$3,MATCH(HT85,HQ$3:HQ$153,1)-1,0,2))</f>
        <v>0.14839723284075</v>
      </c>
      <c r="HV85" s="69" t="n">
        <f aca="false">HU85+HV84</f>
        <v>11.6549872692318</v>
      </c>
      <c r="HW85" s="73" t="n">
        <f aca="false">HV85*100/HV$367</f>
        <v>11.7783936477203</v>
      </c>
    </row>
    <row r="86" customFormat="false" ht="14.5" hidden="false" customHeight="false" outlineLevel="0" collapsed="false">
      <c r="E86" s="42" t="n">
        <v>44111</v>
      </c>
      <c r="F86" s="46" t="n">
        <f aca="true">FORECAST($E86,OFFSET(C$3,MATCH($E86,$A$3:$A$33,1)-1,0,2),OFFSET($A$3,MATCH($E86,$A$3:$A$33,1)-1,0,2))</f>
        <v>3.62383766820276</v>
      </c>
      <c r="H86" s="95" t="n">
        <v>44202</v>
      </c>
      <c r="M86" s="96" t="n">
        <v>36722.9750352599</v>
      </c>
      <c r="N86" s="81" t="n">
        <v>158</v>
      </c>
      <c r="O86" s="97" t="n">
        <v>2.71146256408904</v>
      </c>
      <c r="Q86" s="98" t="n">
        <v>44445</v>
      </c>
      <c r="R86" s="98"/>
      <c r="S86" s="97" t="n">
        <v>2.92822467012816</v>
      </c>
      <c r="T86" s="81"/>
      <c r="U86" s="81"/>
      <c r="V86" s="129"/>
      <c r="W86" s="81"/>
      <c r="X86" s="81"/>
      <c r="Y86" s="130"/>
      <c r="Z86" s="81"/>
      <c r="AA86" s="81"/>
      <c r="AB86" s="130"/>
      <c r="AC86" s="81"/>
      <c r="AD86" s="81"/>
      <c r="AE86" s="131"/>
      <c r="AF86" s="81"/>
      <c r="AG86" s="129"/>
      <c r="AH86" s="131"/>
      <c r="AI86" s="81"/>
      <c r="AJ86" s="103" t="n">
        <v>44202</v>
      </c>
      <c r="AK86" s="54" t="n">
        <f aca="true">FORECAST($AJ86,OFFSET(AH$3,MATCH($AJ86,$AG$3:$AG$153,1)-1,0,2),OFFSET($AG$3,MATCH($AJ86,$AG$3:$AG$153,1)-1,0,2))</f>
        <v>0.0825335452380421</v>
      </c>
      <c r="AL86" s="54" t="n">
        <f aca="false">AK86+AL85</f>
        <v>4.87958502267319</v>
      </c>
      <c r="AM86" s="55" t="n">
        <f aca="false">AL86*100/AL$367</f>
        <v>4.54165631580096</v>
      </c>
      <c r="AN86" s="82"/>
      <c r="AO86" s="81"/>
      <c r="AP86" s="129"/>
      <c r="AQ86" s="81"/>
      <c r="AR86" s="81"/>
      <c r="AS86" s="130"/>
      <c r="AT86" s="81"/>
      <c r="AU86" s="81"/>
      <c r="AV86" s="130"/>
      <c r="AW86" s="81"/>
      <c r="AX86" s="81"/>
      <c r="AY86" s="131"/>
      <c r="AZ86" s="81"/>
      <c r="BA86" s="129"/>
      <c r="BB86" s="131"/>
      <c r="BC86" s="81"/>
      <c r="BD86" s="103" t="n">
        <v>44202</v>
      </c>
      <c r="BE86" s="54" t="n">
        <f aca="true">FORECAST(BD86,OFFSET(BB$3,MATCH(BD86,BA$3:BA$153,1)-1,0,2),OFFSET(BA$3,MATCH(BD86,BA$3:BA$153,1)-1,0,2))</f>
        <v>0.0521944477988267</v>
      </c>
      <c r="BF86" s="54" t="n">
        <f aca="false">BE86+BF85</f>
        <v>2.88363240840521</v>
      </c>
      <c r="BG86" s="55" t="n">
        <f aca="false">BF86*100/BF$367</f>
        <v>2.61632303400787</v>
      </c>
      <c r="BH86" s="82"/>
      <c r="BI86" s="81"/>
      <c r="BJ86" s="129"/>
      <c r="BK86" s="81"/>
      <c r="BL86" s="81"/>
      <c r="BM86" s="130"/>
      <c r="BN86" s="81"/>
      <c r="BO86" s="81"/>
      <c r="BP86" s="130"/>
      <c r="BQ86" s="81"/>
      <c r="BR86" s="81"/>
      <c r="BS86" s="131"/>
      <c r="BT86" s="81"/>
      <c r="BU86" s="129"/>
      <c r="BV86" s="131"/>
      <c r="BW86" s="81"/>
      <c r="BX86" s="103" t="n">
        <v>44202</v>
      </c>
      <c r="BY86" s="54" t="n">
        <f aca="true">FORECAST(BX86,OFFSET(BV$3,MATCH(BX86,BU$3:BU$153,1)-1,0,2),OFFSET(BU$3,MATCH(BX86,BU$3:BU$153,1)-1,0,2))</f>
        <v>0.173286005287845</v>
      </c>
      <c r="BZ86" s="54" t="n">
        <f aca="false">BY86+BZ85</f>
        <v>9.30446620615519</v>
      </c>
      <c r="CA86" s="55" t="n">
        <f aca="false">BZ86*100/BZ$367</f>
        <v>9.19952378727367</v>
      </c>
      <c r="CB86" s="82"/>
      <c r="CC86" s="83"/>
      <c r="CQ86" s="110" t="n">
        <v>44202</v>
      </c>
      <c r="CR86" s="58" t="n">
        <f aca="true">FORECAST(CQ86,OFFSET(CO$3,MATCH(CQ86,CN$3:CN$153,1)-1,0,2),OFFSET(CN$3,MATCH(CQ86,CN$3:CN$153,1)-1,0,2))</f>
        <v>0.144538469194429</v>
      </c>
      <c r="CS86" s="58" t="n">
        <f aca="false">CR86+CS85</f>
        <v>10.1967617631756</v>
      </c>
      <c r="CT86" s="60" t="n">
        <f aca="false">CS86*100/CS$367</f>
        <v>10.2431575937822</v>
      </c>
      <c r="CU86" s="82"/>
      <c r="CV86" s="83"/>
      <c r="DJ86" s="110" t="n">
        <v>44202</v>
      </c>
      <c r="DK86" s="58" t="n">
        <f aca="true">FORECAST(DJ86,OFFSET(DH$3,MATCH(DJ86,DG$3:DG$153,1)-1,0,2),OFFSET(DG$3,MATCH(DJ86,DG$3:DG$153,1)-1,0,2))</f>
        <v>0.148511007232317</v>
      </c>
      <c r="DL86" s="58" t="n">
        <f aca="false">DK86+DL85</f>
        <v>10.4629234894175</v>
      </c>
      <c r="DM86" s="60" t="n">
        <f aca="false">DL86*100/DL$367</f>
        <v>7.58411932538709</v>
      </c>
      <c r="DO86" s="83"/>
      <c r="EC86" s="110" t="n">
        <v>44202</v>
      </c>
      <c r="ED86" s="58" t="n">
        <f aca="true">FORECAST(EC86,OFFSET(EA$3,MATCH(EC86,DZ$3:DZ$153,1)-1,0,2),OFFSET(DZ$3,MATCH(EC86,DZ$3:DZ$153,1)-1,0,2))</f>
        <v>0.203753808261309</v>
      </c>
      <c r="EE86" s="58" t="n">
        <f aca="false">ED86+EE85</f>
        <v>13.6346411885086</v>
      </c>
      <c r="EF86" s="60" t="n">
        <f aca="false">EE86*100/EE$367</f>
        <v>12.3792500444599</v>
      </c>
      <c r="EH86" s="86"/>
      <c r="EV86" s="115" t="n">
        <v>44202</v>
      </c>
      <c r="EW86" s="63" t="n">
        <f aca="true">FORECAST(EV86,OFFSET(ET$3,MATCH(EV86,ES$3:ES$153,1)-1,0,2),OFFSET(ES$3,MATCH(EV86,ES$3:ES$153,1)-1,0,2))</f>
        <v>0.099341497364908</v>
      </c>
      <c r="EX86" s="63" t="n">
        <f aca="false">EW86+EX85</f>
        <v>8.8826242875041</v>
      </c>
      <c r="EY86" s="67" t="n">
        <f aca="false">EX86*100/EX$367</f>
        <v>7.90825634308669</v>
      </c>
      <c r="FA86" s="86"/>
      <c r="FO86" s="115" t="n">
        <v>44202</v>
      </c>
      <c r="FP86" s="63" t="n">
        <f aca="true">FORECAST(FO86,OFFSET(FM$3,MATCH(FO86,FL$3:FL$153,1)-1,0,2),OFFSET(FL$3,MATCH(FO86,FL$3:FL$153,1)-1,0,2))</f>
        <v>0.102179073527599</v>
      </c>
      <c r="FQ86" s="63" t="n">
        <f aca="false">FP86+FQ85</f>
        <v>7.80569169818866</v>
      </c>
      <c r="FR86" s="67" t="n">
        <f aca="false">FQ86*100/FQ$367</f>
        <v>7.74358348495422</v>
      </c>
      <c r="FT86" s="88"/>
      <c r="GH86" s="119" t="n">
        <v>44202</v>
      </c>
      <c r="GI86" s="69" t="n">
        <f aca="true">FORECAST(GH86,OFFSET(GF$3,MATCH(GH86,GE$3:GE$153,1)-1,0,2),OFFSET(GE$3,MATCH(GH86,GE$3:GE$153,1)-1,0,2))</f>
        <v>0.111881724584928</v>
      </c>
      <c r="GJ86" s="69" t="n">
        <f aca="false">GI86+GJ85</f>
        <v>7.82125609559625</v>
      </c>
      <c r="GK86" s="73" t="n">
        <f aca="false">GJ86*100/GJ$367</f>
        <v>6.08719505813628</v>
      </c>
      <c r="GM86" s="88"/>
      <c r="HA86" s="119" t="n">
        <v>44202</v>
      </c>
      <c r="HB86" s="69" t="n">
        <f aca="true">FORECAST(HA86,OFFSET(GY$3,MATCH(HA86,GX$3:GX$153,1)-1,0,2),OFFSET(GX$3,MATCH(HA86,GX$3:GX$153,1)-1,0,2))</f>
        <v>0.109871204902299</v>
      </c>
      <c r="HC86" s="69" t="n">
        <f aca="false">HB86+HC85</f>
        <v>9.44265927219924</v>
      </c>
      <c r="HD86" s="73" t="n">
        <f aca="false">HC86*100/HC$367</f>
        <v>7.45684668000202</v>
      </c>
      <c r="HF86" s="88"/>
      <c r="HT86" s="119" t="n">
        <v>44202</v>
      </c>
      <c r="HU86" s="69" t="n">
        <f aca="true">FORECAST(HT86,OFFSET(HR$3,MATCH(HT86,HQ$3:HQ$153,1)-1,0,2),OFFSET(HQ$3,MATCH(HT86,HQ$3:HQ$153,1)-1,0,2))</f>
        <v>0.148734436223156</v>
      </c>
      <c r="HV86" s="69" t="n">
        <f aca="false">HU86+HV85</f>
        <v>11.803721705455</v>
      </c>
      <c r="HW86" s="73" t="n">
        <f aca="false">HV86*100/HV$367</f>
        <v>11.9287029272021</v>
      </c>
    </row>
    <row r="87" customFormat="false" ht="14.5" hidden="false" customHeight="false" outlineLevel="0" collapsed="false">
      <c r="E87" s="42" t="n">
        <v>44112</v>
      </c>
      <c r="F87" s="46" t="n">
        <f aca="true">FORECAST($E87,OFFSET(C$3,MATCH($E87,$A$3:$A$33,1)-1,0,2),OFFSET($A$3,MATCH($E87,$A$3:$A$33,1)-1,0,2))</f>
        <v>3.6398101313364</v>
      </c>
      <c r="H87" s="95" t="n">
        <v>44203</v>
      </c>
      <c r="M87" s="96" t="n">
        <v>36828.2530296</v>
      </c>
      <c r="N87" s="81" t="n">
        <v>159</v>
      </c>
      <c r="O87" s="97" t="n">
        <v>2.46127198460104</v>
      </c>
      <c r="Q87" s="98" t="n">
        <v>44469</v>
      </c>
      <c r="R87" s="98" t="n">
        <v>44104</v>
      </c>
      <c r="S87" s="97" t="n">
        <v>2.93120633558004</v>
      </c>
      <c r="T87" s="81"/>
      <c r="U87" s="81"/>
      <c r="V87" s="129"/>
      <c r="W87" s="81"/>
      <c r="X87" s="81"/>
      <c r="Y87" s="130"/>
      <c r="Z87" s="81"/>
      <c r="AA87" s="81"/>
      <c r="AB87" s="130"/>
      <c r="AC87" s="81"/>
      <c r="AD87" s="81"/>
      <c r="AE87" s="131"/>
      <c r="AF87" s="81"/>
      <c r="AG87" s="129"/>
      <c r="AH87" s="131"/>
      <c r="AI87" s="81"/>
      <c r="AJ87" s="103" t="n">
        <v>44203</v>
      </c>
      <c r="AK87" s="54" t="n">
        <f aca="true">FORECAST($AJ87,OFFSET(AH$3,MATCH($AJ87,$AG$3:$AG$153,1)-1,0,2),OFFSET($AG$3,MATCH($AJ87,$AG$3:$AG$153,1)-1,0,2))</f>
        <v>0.0836404517547996</v>
      </c>
      <c r="AL87" s="54" t="n">
        <f aca="false">AK87+AL86</f>
        <v>4.96322547442799</v>
      </c>
      <c r="AM87" s="55" t="n">
        <f aca="false">AL87*100/AL$367</f>
        <v>4.61950436726508</v>
      </c>
      <c r="AN87" s="82"/>
      <c r="AO87" s="81"/>
      <c r="AP87" s="129"/>
      <c r="AQ87" s="81"/>
      <c r="AR87" s="81"/>
      <c r="AS87" s="130"/>
      <c r="AT87" s="81"/>
      <c r="AU87" s="81"/>
      <c r="AV87" s="130"/>
      <c r="AW87" s="81"/>
      <c r="AX87" s="81"/>
      <c r="AY87" s="131"/>
      <c r="AZ87" s="81"/>
      <c r="BA87" s="129"/>
      <c r="BB87" s="131"/>
      <c r="BC87" s="81"/>
      <c r="BD87" s="103" t="n">
        <v>44203</v>
      </c>
      <c r="BE87" s="54" t="n">
        <f aca="true">FORECAST(BD87,OFFSET(BB$3,MATCH(BD87,BA$3:BA$153,1)-1,0,2),OFFSET(BA$3,MATCH(BD87,BA$3:BA$153,1)-1,0,2))</f>
        <v>0.0527982396114095</v>
      </c>
      <c r="BF87" s="54" t="n">
        <f aca="false">BE87+BF86</f>
        <v>2.93643064801662</v>
      </c>
      <c r="BG87" s="55" t="n">
        <f aca="false">BF87*100/BF$367</f>
        <v>2.66422693814203</v>
      </c>
      <c r="BH87" s="82"/>
      <c r="BI87" s="81"/>
      <c r="BJ87" s="129"/>
      <c r="BK87" s="81"/>
      <c r="BL87" s="81"/>
      <c r="BM87" s="130"/>
      <c r="BN87" s="81"/>
      <c r="BO87" s="81"/>
      <c r="BP87" s="130"/>
      <c r="BQ87" s="81"/>
      <c r="BR87" s="81"/>
      <c r="BS87" s="131"/>
      <c r="BT87" s="81"/>
      <c r="BU87" s="129"/>
      <c r="BV87" s="131"/>
      <c r="BW87" s="81"/>
      <c r="BX87" s="103" t="n">
        <v>44203</v>
      </c>
      <c r="BY87" s="54" t="n">
        <f aca="true">FORECAST(BX87,OFFSET(BV$3,MATCH(BX87,BU$3:BU$153,1)-1,0,2),OFFSET(BU$3,MATCH(BX87,BU$3:BU$153,1)-1,0,2))</f>
        <v>0.174767082256117</v>
      </c>
      <c r="BZ87" s="54" t="n">
        <f aca="false">BY87+BZ86</f>
        <v>9.47923328841131</v>
      </c>
      <c r="CA87" s="55" t="n">
        <f aca="false">BZ87*100/BZ$367</f>
        <v>9.37231972148686</v>
      </c>
      <c r="CB87" s="82"/>
      <c r="CC87" s="83"/>
      <c r="CQ87" s="110" t="n">
        <v>44203</v>
      </c>
      <c r="CR87" s="58" t="n">
        <f aca="true">FORECAST(CQ87,OFFSET(CO$3,MATCH(CQ87,CN$3:CN$153,1)-1,0,2),OFFSET(CN$3,MATCH(CQ87,CN$3:CN$153,1)-1,0,2))</f>
        <v>0.145096263127061</v>
      </c>
      <c r="CS87" s="58" t="n">
        <f aca="false">CR87+CS86</f>
        <v>10.3418580263027</v>
      </c>
      <c r="CT87" s="60" t="n">
        <f aca="false">CS87*100/CS$367</f>
        <v>10.3889140529403</v>
      </c>
      <c r="CU87" s="82"/>
      <c r="CV87" s="83"/>
      <c r="DJ87" s="110" t="n">
        <v>44203</v>
      </c>
      <c r="DK87" s="58" t="n">
        <f aca="true">FORECAST(DJ87,OFFSET(DH$3,MATCH(DJ87,DG$3:DG$153,1)-1,0,2),OFFSET(DG$3,MATCH(DJ87,DG$3:DG$153,1)-1,0,2))</f>
        <v>0.149088173359137</v>
      </c>
      <c r="DL87" s="58" t="n">
        <f aca="false">DK87+DL86</f>
        <v>10.6120116627766</v>
      </c>
      <c r="DM87" s="60" t="n">
        <f aca="false">DL87*100/DL$367</f>
        <v>7.69218687437598</v>
      </c>
      <c r="DO87" s="83"/>
      <c r="EC87" s="110" t="n">
        <v>44203</v>
      </c>
      <c r="ED87" s="58" t="n">
        <f aca="true">FORECAST(EC87,OFFSET(EA$3,MATCH(EC87,DZ$3:DZ$153,1)-1,0,2),OFFSET(DZ$3,MATCH(EC87,DZ$3:DZ$153,1)-1,0,2))</f>
        <v>0.204752281785532</v>
      </c>
      <c r="EE87" s="58" t="n">
        <f aca="false">ED87+EE86</f>
        <v>13.8393934702941</v>
      </c>
      <c r="EF87" s="60" t="n">
        <f aca="false">EE87*100/EE$367</f>
        <v>12.5651500368655</v>
      </c>
      <c r="EH87" s="86"/>
      <c r="EV87" s="115" t="n">
        <v>44203</v>
      </c>
      <c r="EW87" s="63" t="n">
        <f aca="true">FORECAST(EV87,OFFSET(ET$3,MATCH(EV87,ES$3:ES$153,1)-1,0,2),OFFSET(ES$3,MATCH(EV87,ES$3:ES$153,1)-1,0,2))</f>
        <v>0.0995875606917983</v>
      </c>
      <c r="EX87" s="63" t="n">
        <f aca="false">EW87+EX86</f>
        <v>8.98221184819589</v>
      </c>
      <c r="EY87" s="67" t="n">
        <f aca="false">EX87*100/EX$367</f>
        <v>7.99691977554115</v>
      </c>
      <c r="FA87" s="86"/>
      <c r="FO87" s="115" t="n">
        <v>44203</v>
      </c>
      <c r="FP87" s="63" t="n">
        <f aca="true">FORECAST(FO87,OFFSET(FM$3,MATCH(FO87,FL$3:FL$153,1)-1,0,2),OFFSET(FL$3,MATCH(FO87,FL$3:FL$153,1)-1,0,2))</f>
        <v>0.102402065632627</v>
      </c>
      <c r="FQ87" s="63" t="n">
        <f aca="false">FP87+FQ86</f>
        <v>7.90809376382129</v>
      </c>
      <c r="FR87" s="67" t="n">
        <f aca="false">FQ87*100/FQ$367</f>
        <v>7.84517075933274</v>
      </c>
      <c r="FT87" s="88"/>
      <c r="GH87" s="119" t="n">
        <v>44203</v>
      </c>
      <c r="GI87" s="69" t="n">
        <f aca="true">FORECAST(GH87,OFFSET(GF$3,MATCH(GH87,GE$3:GE$153,1)-1,0,2),OFFSET(GE$3,MATCH(GH87,GE$3:GE$153,1)-1,0,2))</f>
        <v>0.112334050680607</v>
      </c>
      <c r="GJ87" s="69" t="n">
        <f aca="false">GI87+GJ86</f>
        <v>7.93359014627686</v>
      </c>
      <c r="GK87" s="73" t="n">
        <f aca="false">GJ87*100/GJ$367</f>
        <v>6.17462337780841</v>
      </c>
      <c r="GM87" s="88"/>
      <c r="HA87" s="119" t="n">
        <v>44203</v>
      </c>
      <c r="HB87" s="69" t="n">
        <f aca="true">FORECAST(HA87,OFFSET(GY$3,MATCH(HA87,GX$3:GX$153,1)-1,0,2),OFFSET(GX$3,MATCH(HA87,GX$3:GX$153,1)-1,0,2))</f>
        <v>0.110371294569143</v>
      </c>
      <c r="HC87" s="69" t="n">
        <f aca="false">HB87+HC86</f>
        <v>9.55303056676839</v>
      </c>
      <c r="HD87" s="73" t="n">
        <f aca="false">HC87*100/HC$367</f>
        <v>7.54400664180415</v>
      </c>
      <c r="HF87" s="88"/>
      <c r="HT87" s="119" t="n">
        <v>44203</v>
      </c>
      <c r="HU87" s="69" t="n">
        <f aca="true">FORECAST(HT87,OFFSET(HR$3,MATCH(HT87,HQ$3:HQ$153,1)-1,0,2),OFFSET(HQ$3,MATCH(HT87,HQ$3:HQ$153,1)-1,0,2))</f>
        <v>0.149071639605562</v>
      </c>
      <c r="HV87" s="69" t="n">
        <f aca="false">HU87+HV86</f>
        <v>11.9527933450606</v>
      </c>
      <c r="HW87" s="73" t="n">
        <f aca="false">HV87*100/HV$367</f>
        <v>12.0793529804734</v>
      </c>
    </row>
    <row r="88" customFormat="false" ht="14.5" hidden="false" customHeight="false" outlineLevel="0" collapsed="false">
      <c r="E88" s="42" t="n">
        <v>44113</v>
      </c>
      <c r="F88" s="46" t="n">
        <f aca="true">FORECAST($E88,OFFSET(C$3,MATCH($E88,$A$3:$A$33,1)-1,0,2),OFFSET($A$3,MATCH($E88,$A$3:$A$33,1)-1,0,2))</f>
        <v>3.65578259447005</v>
      </c>
      <c r="H88" s="95" t="n">
        <v>44204</v>
      </c>
      <c r="M88" s="96" t="n">
        <v>36933.5310239402</v>
      </c>
      <c r="N88" s="81" t="n">
        <v>160</v>
      </c>
      <c r="O88" s="97" t="n">
        <v>2.11010661609953</v>
      </c>
      <c r="Q88" s="98" t="n">
        <v>44479</v>
      </c>
      <c r="R88" s="98" t="n">
        <v>44114</v>
      </c>
      <c r="S88" s="97" t="n">
        <v>3.10817468633916</v>
      </c>
      <c r="T88" s="81"/>
      <c r="U88" s="81"/>
      <c r="V88" s="129"/>
      <c r="W88" s="81"/>
      <c r="X88" s="81"/>
      <c r="Y88" s="130"/>
      <c r="Z88" s="81"/>
      <c r="AA88" s="81"/>
      <c r="AB88" s="130"/>
      <c r="AC88" s="81"/>
      <c r="AD88" s="81"/>
      <c r="AE88" s="131"/>
      <c r="AF88" s="81"/>
      <c r="AG88" s="129"/>
      <c r="AH88" s="131"/>
      <c r="AI88" s="81"/>
      <c r="AJ88" s="103" t="n">
        <v>44204</v>
      </c>
      <c r="AK88" s="54" t="n">
        <f aca="true">FORECAST($AJ88,OFFSET(AH$3,MATCH($AJ88,$AG$3:$AG$153,1)-1,0,2),OFFSET($AG$3,MATCH($AJ88,$AG$3:$AG$153,1)-1,0,2))</f>
        <v>0.0847473582715571</v>
      </c>
      <c r="AL88" s="54" t="n">
        <f aca="false">AK88+AL87</f>
        <v>5.04797283269954</v>
      </c>
      <c r="AM88" s="55" t="n">
        <f aca="false">AL88*100/AL$367</f>
        <v>4.69838266801259</v>
      </c>
      <c r="AN88" s="82"/>
      <c r="AO88" s="81"/>
      <c r="AP88" s="129"/>
      <c r="AQ88" s="81"/>
      <c r="AR88" s="81"/>
      <c r="AS88" s="130"/>
      <c r="AT88" s="81"/>
      <c r="AU88" s="81"/>
      <c r="AV88" s="130"/>
      <c r="AW88" s="81"/>
      <c r="AX88" s="81"/>
      <c r="AY88" s="131"/>
      <c r="AZ88" s="81"/>
      <c r="BA88" s="129"/>
      <c r="BB88" s="131"/>
      <c r="BC88" s="81"/>
      <c r="BD88" s="103" t="n">
        <v>44204</v>
      </c>
      <c r="BE88" s="54" t="n">
        <f aca="true">FORECAST(BD88,OFFSET(BB$3,MATCH(BD88,BA$3:BA$153,1)-1,0,2),OFFSET(BA$3,MATCH(BD88,BA$3:BA$153,1)-1,0,2))</f>
        <v>0.0534020314239923</v>
      </c>
      <c r="BF88" s="54" t="n">
        <f aca="false">BE88+BF87</f>
        <v>2.98983267944061</v>
      </c>
      <c r="BG88" s="55" t="n">
        <f aca="false">BF88*100/BF$367</f>
        <v>2.71267866328916</v>
      </c>
      <c r="BH88" s="82"/>
      <c r="BI88" s="81"/>
      <c r="BJ88" s="129"/>
      <c r="BK88" s="81"/>
      <c r="BL88" s="81"/>
      <c r="BM88" s="130"/>
      <c r="BN88" s="81"/>
      <c r="BO88" s="81"/>
      <c r="BP88" s="130"/>
      <c r="BQ88" s="81"/>
      <c r="BR88" s="81"/>
      <c r="BS88" s="131"/>
      <c r="BT88" s="81"/>
      <c r="BU88" s="129"/>
      <c r="BV88" s="131"/>
      <c r="BW88" s="81"/>
      <c r="BX88" s="103" t="n">
        <v>44204</v>
      </c>
      <c r="BY88" s="54" t="n">
        <f aca="true">FORECAST(BX88,OFFSET(BV$3,MATCH(BX88,BU$3:BU$153,1)-1,0,2),OFFSET(BU$3,MATCH(BX88,BU$3:BU$153,1)-1,0,2))</f>
        <v>0.17624815922439</v>
      </c>
      <c r="BZ88" s="54" t="n">
        <f aca="false">BY88+BZ87</f>
        <v>9.6554814476357</v>
      </c>
      <c r="CA88" s="55" t="n">
        <f aca="false">BZ88*100/BZ$367</f>
        <v>9.54658002802388</v>
      </c>
      <c r="CB88" s="82"/>
      <c r="CC88" s="83"/>
      <c r="CQ88" s="110" t="n">
        <v>44204</v>
      </c>
      <c r="CR88" s="58" t="n">
        <f aca="true">FORECAST(CQ88,OFFSET(CO$3,MATCH(CQ88,CN$3:CN$153,1)-1,0,2),OFFSET(CN$3,MATCH(CQ88,CN$3:CN$153,1)-1,0,2))</f>
        <v>0.145654057059693</v>
      </c>
      <c r="CS88" s="58" t="n">
        <f aca="false">CR88+CS87</f>
        <v>10.4875120833624</v>
      </c>
      <c r="CT88" s="60" t="n">
        <f aca="false">CS88*100/CS$367</f>
        <v>10.5352308440243</v>
      </c>
      <c r="CU88" s="82"/>
      <c r="CV88" s="83"/>
      <c r="DJ88" s="110" t="n">
        <v>44204</v>
      </c>
      <c r="DK88" s="58" t="n">
        <f aca="true">FORECAST(DJ88,OFFSET(DH$3,MATCH(DJ88,DG$3:DG$153,1)-1,0,2),OFFSET(DG$3,MATCH(DJ88,DG$3:DG$153,1)-1,0,2))</f>
        <v>0.149665339485958</v>
      </c>
      <c r="DL88" s="58" t="n">
        <f aca="false">DK88+DL87</f>
        <v>10.7616770022626</v>
      </c>
      <c r="DM88" s="60" t="n">
        <f aca="false">DL88*100/DL$367</f>
        <v>7.80067278605106</v>
      </c>
      <c r="DO88" s="83"/>
      <c r="EC88" s="110" t="n">
        <v>44204</v>
      </c>
      <c r="ED88" s="58" t="n">
        <f aca="true">FORECAST(EC88,OFFSET(EA$3,MATCH(EC88,DZ$3:DZ$153,1)-1,0,2),OFFSET(DZ$3,MATCH(EC88,DZ$3:DZ$153,1)-1,0,2))</f>
        <v>0.205750755309755</v>
      </c>
      <c r="EE88" s="58" t="n">
        <f aca="false">ED88+EE87</f>
        <v>14.0451442256038</v>
      </c>
      <c r="EF88" s="60" t="n">
        <f aca="false">EE88*100/EE$367</f>
        <v>12.7519565696962</v>
      </c>
      <c r="EH88" s="86"/>
      <c r="EV88" s="115" t="n">
        <v>44204</v>
      </c>
      <c r="EW88" s="63" t="n">
        <f aca="true">FORECAST(EV88,OFFSET(ET$3,MATCH(EV88,ES$3:ES$153,1)-1,0,2),OFFSET(ES$3,MATCH(EV88,ES$3:ES$153,1)-1,0,2))</f>
        <v>0.0998336240186887</v>
      </c>
      <c r="EX88" s="63" t="n">
        <f aca="false">EW88+EX87</f>
        <v>9.08204547221458</v>
      </c>
      <c r="EY88" s="67" t="n">
        <f aca="false">EX88*100/EX$367</f>
        <v>8.08580227972516</v>
      </c>
      <c r="FA88" s="86"/>
      <c r="FO88" s="115" t="n">
        <v>44204</v>
      </c>
      <c r="FP88" s="63" t="n">
        <f aca="true">FORECAST(FO88,OFFSET(FM$3,MATCH(FO88,FL$3:FL$153,1)-1,0,2),OFFSET(FL$3,MATCH(FO88,FL$3:FL$153,1)-1,0,2))</f>
        <v>0.102625057737656</v>
      </c>
      <c r="FQ88" s="63" t="n">
        <f aca="false">FP88+FQ87</f>
        <v>8.01071882155895</v>
      </c>
      <c r="FR88" s="67" t="n">
        <f aca="false">FQ88*100/FQ$367</f>
        <v>7.94697925151597</v>
      </c>
      <c r="FT88" s="88"/>
      <c r="GH88" s="119" t="n">
        <v>44204</v>
      </c>
      <c r="GI88" s="69" t="n">
        <f aca="true">FORECAST(GH88,OFFSET(GF$3,MATCH(GH88,GE$3:GE$153,1)-1,0,2),OFFSET(GE$3,MATCH(GH88,GE$3:GE$153,1)-1,0,2))</f>
        <v>0.112786376776286</v>
      </c>
      <c r="GJ88" s="69" t="n">
        <f aca="false">GI88+GJ87</f>
        <v>8.04637652305314</v>
      </c>
      <c r="GK88" s="73" t="n">
        <f aca="false">GJ88*100/GJ$367</f>
        <v>6.26240373775907</v>
      </c>
      <c r="GM88" s="88"/>
      <c r="HA88" s="119" t="n">
        <v>44204</v>
      </c>
      <c r="HB88" s="69" t="n">
        <f aca="true">FORECAST(HA88,OFFSET(GY$3,MATCH(HA88,GX$3:GX$153,1)-1,0,2),OFFSET(GX$3,MATCH(HA88,GX$3:GX$153,1)-1,0,2))</f>
        <v>0.110871384235987</v>
      </c>
      <c r="HC88" s="69" t="n">
        <f aca="false">HB88+HC87</f>
        <v>9.66390195100437</v>
      </c>
      <c r="HD88" s="73" t="n">
        <f aca="false">HC88*100/HC$367</f>
        <v>7.63156152328563</v>
      </c>
      <c r="HF88" s="88"/>
      <c r="HT88" s="119" t="n">
        <v>44204</v>
      </c>
      <c r="HU88" s="69" t="n">
        <f aca="true">FORECAST(HT88,OFFSET(HR$3,MATCH(HT88,HQ$3:HQ$153,1)-1,0,2),OFFSET(HQ$3,MATCH(HT88,HQ$3:HQ$153,1)-1,0,2))</f>
        <v>0.149408842987968</v>
      </c>
      <c r="HV88" s="69" t="n">
        <f aca="false">HU88+HV87</f>
        <v>12.1022021880485</v>
      </c>
      <c r="HW88" s="73" t="n">
        <f aca="false">HV88*100/HV$367</f>
        <v>12.230343807534</v>
      </c>
    </row>
    <row r="89" customFormat="false" ht="14.5" hidden="false" customHeight="false" outlineLevel="0" collapsed="false">
      <c r="E89" s="42" t="n">
        <v>44114</v>
      </c>
      <c r="F89" s="46" t="n">
        <f aca="true">FORECAST($E89,OFFSET(C$3,MATCH($E89,$A$3:$A$33,1)-1,0,2),OFFSET($A$3,MATCH($E89,$A$3:$A$33,1)-1,0,2))</f>
        <v>3.67175505760369</v>
      </c>
      <c r="H89" s="95" t="n">
        <v>44205</v>
      </c>
      <c r="M89" s="96" t="n">
        <v>36998.1573188673</v>
      </c>
      <c r="N89" s="81" t="n">
        <v>161</v>
      </c>
      <c r="O89" s="97" t="n">
        <v>2.07465539299477</v>
      </c>
      <c r="Q89" s="98" t="n">
        <v>44501</v>
      </c>
      <c r="R89" s="98" t="n">
        <v>44136</v>
      </c>
      <c r="S89" s="97" t="n">
        <v>3.16869671106165</v>
      </c>
      <c r="T89" s="81" t="n">
        <v>1502</v>
      </c>
      <c r="U89" s="81"/>
      <c r="V89" s="129"/>
      <c r="W89" s="81"/>
      <c r="X89" s="81"/>
      <c r="Y89" s="130"/>
      <c r="Z89" s="81"/>
      <c r="AA89" s="81"/>
      <c r="AB89" s="130"/>
      <c r="AC89" s="81"/>
      <c r="AD89" s="81"/>
      <c r="AE89" s="131"/>
      <c r="AF89" s="81"/>
      <c r="AG89" s="129"/>
      <c r="AH89" s="131"/>
      <c r="AI89" s="81"/>
      <c r="AJ89" s="103" t="n">
        <v>44205</v>
      </c>
      <c r="AK89" s="54" t="n">
        <f aca="true">FORECAST($AJ89,OFFSET(AH$3,MATCH($AJ89,$AG$3:$AG$153,1)-1,0,2),OFFSET($AG$3,MATCH($AJ89,$AG$3:$AG$153,1)-1,0,2))</f>
        <v>0.0858542647883146</v>
      </c>
      <c r="AL89" s="54" t="n">
        <f aca="false">AK89+AL88</f>
        <v>5.13382709748786</v>
      </c>
      <c r="AM89" s="55" t="n">
        <f aca="false">AL89*100/AL$367</f>
        <v>4.77829121804349</v>
      </c>
      <c r="AN89" s="82"/>
      <c r="AO89" s="81"/>
      <c r="AP89" s="129"/>
      <c r="AQ89" s="81"/>
      <c r="AR89" s="81"/>
      <c r="AS89" s="130"/>
      <c r="AT89" s="81"/>
      <c r="AU89" s="81"/>
      <c r="AV89" s="130"/>
      <c r="AW89" s="81"/>
      <c r="AX89" s="81"/>
      <c r="AY89" s="131"/>
      <c r="AZ89" s="81"/>
      <c r="BA89" s="129"/>
      <c r="BB89" s="131"/>
      <c r="BC89" s="81"/>
      <c r="BD89" s="103" t="n">
        <v>44205</v>
      </c>
      <c r="BE89" s="54" t="n">
        <f aca="true">FORECAST(BD89,OFFSET(BB$3,MATCH(BD89,BA$3:BA$153,1)-1,0,2),OFFSET(BA$3,MATCH(BD89,BA$3:BA$153,1)-1,0,2))</f>
        <v>0.0540058232365751</v>
      </c>
      <c r="BF89" s="54" t="n">
        <f aca="false">BE89+BF88</f>
        <v>3.04383850267719</v>
      </c>
      <c r="BG89" s="55" t="n">
        <f aca="false">BF89*100/BF$367</f>
        <v>2.76167820944926</v>
      </c>
      <c r="BH89" s="82"/>
      <c r="BI89" s="81"/>
      <c r="BJ89" s="129"/>
      <c r="BK89" s="81"/>
      <c r="BL89" s="81"/>
      <c r="BM89" s="130"/>
      <c r="BN89" s="81"/>
      <c r="BO89" s="81"/>
      <c r="BP89" s="130"/>
      <c r="BQ89" s="81"/>
      <c r="BR89" s="81"/>
      <c r="BS89" s="131"/>
      <c r="BT89" s="81"/>
      <c r="BU89" s="129"/>
      <c r="BV89" s="131"/>
      <c r="BW89" s="81"/>
      <c r="BX89" s="103" t="n">
        <v>44205</v>
      </c>
      <c r="BY89" s="54" t="n">
        <f aca="true">FORECAST(BX89,OFFSET(BV$3,MATCH(BX89,BU$3:BU$153,1)-1,0,2),OFFSET(BU$3,MATCH(BX89,BU$3:BU$153,1)-1,0,2))</f>
        <v>0.177729236192662</v>
      </c>
      <c r="BZ89" s="54" t="n">
        <f aca="false">BY89+BZ88</f>
        <v>9.83321068382836</v>
      </c>
      <c r="CA89" s="55" t="n">
        <f aca="false">BZ89*100/BZ$367</f>
        <v>9.72230470688474</v>
      </c>
      <c r="CB89" s="82"/>
      <c r="CC89" s="83"/>
      <c r="CQ89" s="110" t="n">
        <v>44205</v>
      </c>
      <c r="CR89" s="58" t="n">
        <f aca="true">FORECAST(CQ89,OFFSET(CO$3,MATCH(CQ89,CN$3:CN$153,1)-1,0,2),OFFSET(CN$3,MATCH(CQ89,CN$3:CN$153,1)-1,0,2))</f>
        <v>0.146211850992326</v>
      </c>
      <c r="CS89" s="58" t="n">
        <f aca="false">CR89+CS88</f>
        <v>10.6337239343547</v>
      </c>
      <c r="CT89" s="60" t="n">
        <f aca="false">CS89*100/CS$367</f>
        <v>10.6821079670342</v>
      </c>
      <c r="CU89" s="82"/>
      <c r="CV89" s="83"/>
      <c r="DJ89" s="110" t="n">
        <v>44205</v>
      </c>
      <c r="DK89" s="58" t="n">
        <f aca="true">FORECAST(DJ89,OFFSET(DH$3,MATCH(DJ89,DG$3:DG$153,1)-1,0,2),OFFSET(DG$3,MATCH(DJ89,DG$3:DG$153,1)-1,0,2))</f>
        <v>0.150242505612779</v>
      </c>
      <c r="DL89" s="58" t="n">
        <f aca="false">DK89+DL88</f>
        <v>10.9119195078754</v>
      </c>
      <c r="DM89" s="60" t="n">
        <f aca="false">DL89*100/DL$367</f>
        <v>7.90957706041233</v>
      </c>
      <c r="DO89" s="83"/>
      <c r="EC89" s="110" t="n">
        <v>44205</v>
      </c>
      <c r="ED89" s="58" t="n">
        <f aca="true">FORECAST(EC89,OFFSET(EA$3,MATCH(EC89,DZ$3:DZ$153,1)-1,0,2),OFFSET(DZ$3,MATCH(EC89,DZ$3:DZ$153,1)-1,0,2))</f>
        <v>0.206749228833978</v>
      </c>
      <c r="EE89" s="58" t="n">
        <f aca="false">ED89+EE88</f>
        <v>14.2518934544378</v>
      </c>
      <c r="EF89" s="60" t="n">
        <f aca="false">EE89*100/EE$367</f>
        <v>12.9396696429521</v>
      </c>
      <c r="EH89" s="86"/>
      <c r="EV89" s="115" t="n">
        <v>44205</v>
      </c>
      <c r="EW89" s="63" t="n">
        <f aca="true">FORECAST(EV89,OFFSET(ET$3,MATCH(EV89,ES$3:ES$153,1)-1,0,2),OFFSET(ES$3,MATCH(EV89,ES$3:ES$153,1)-1,0,2))</f>
        <v>0.100079687345579</v>
      </c>
      <c r="EX89" s="63" t="n">
        <f aca="false">EW89+EX88</f>
        <v>9.18212515956016</v>
      </c>
      <c r="EY89" s="67" t="n">
        <f aca="false">EX89*100/EX$367</f>
        <v>8.17490385563874</v>
      </c>
      <c r="FA89" s="86"/>
      <c r="FO89" s="115" t="n">
        <v>44205</v>
      </c>
      <c r="FP89" s="63" t="n">
        <f aca="true">FORECAST(FO89,OFFSET(FM$3,MATCH(FO89,FL$3:FL$153,1)-1,0,2),OFFSET(FL$3,MATCH(FO89,FL$3:FL$153,1)-1,0,2))</f>
        <v>0.102848049842684</v>
      </c>
      <c r="FQ89" s="63" t="n">
        <f aca="false">FP89+FQ88</f>
        <v>8.11356687140163</v>
      </c>
      <c r="FR89" s="67" t="n">
        <f aca="false">FQ89*100/FQ$367</f>
        <v>8.04900896150392</v>
      </c>
      <c r="FT89" s="88"/>
      <c r="GH89" s="119" t="n">
        <v>44205</v>
      </c>
      <c r="GI89" s="69" t="n">
        <f aca="true">FORECAST(GH89,OFFSET(GF$3,MATCH(GH89,GE$3:GE$153,1)-1,0,2),OFFSET(GE$3,MATCH(GH89,GE$3:GE$153,1)-1,0,2))</f>
        <v>0.113238702871965</v>
      </c>
      <c r="GJ89" s="69" t="n">
        <f aca="false">GI89+GJ88</f>
        <v>8.15961522592511</v>
      </c>
      <c r="GK89" s="73" t="n">
        <f aca="false">GJ89*100/GJ$367</f>
        <v>6.35053613798825</v>
      </c>
      <c r="GM89" s="88"/>
      <c r="HA89" s="119" t="n">
        <v>44205</v>
      </c>
      <c r="HB89" s="69" t="n">
        <f aca="true">FORECAST(HA89,OFFSET(GY$3,MATCH(HA89,GX$3:GX$153,1)-1,0,2),OFFSET(GX$3,MATCH(HA89,GX$3:GX$153,1)-1,0,2))</f>
        <v>0.111371473902831</v>
      </c>
      <c r="HC89" s="69" t="n">
        <f aca="false">HB89+HC88</f>
        <v>9.7752734249072</v>
      </c>
      <c r="HD89" s="73" t="n">
        <f aca="false">HC89*100/HC$367</f>
        <v>7.71951132444644</v>
      </c>
      <c r="HF89" s="88"/>
      <c r="HT89" s="119" t="n">
        <v>44205</v>
      </c>
      <c r="HU89" s="69" t="n">
        <f aca="true">FORECAST(HT89,OFFSET(HR$3,MATCH(HT89,HQ$3:HQ$153,1)-1,0,2),OFFSET(HQ$3,MATCH(HT89,HQ$3:HQ$153,1)-1,0,2))</f>
        <v>0.149746046370374</v>
      </c>
      <c r="HV89" s="69" t="n">
        <f aca="false">HU89+HV88</f>
        <v>12.2519482344189</v>
      </c>
      <c r="HW89" s="73" t="n">
        <f aca="false">HV89*100/HV$367</f>
        <v>12.3816754083841</v>
      </c>
    </row>
    <row r="90" customFormat="false" ht="14.5" hidden="false" customHeight="false" outlineLevel="0" collapsed="false">
      <c r="E90" s="42" t="n">
        <v>44115</v>
      </c>
      <c r="F90" s="46" t="n">
        <f aca="true">FORECAST($E90,OFFSET(C$3,MATCH($E90,$A$3:$A$33,1)-1,0,2),OFFSET($A$3,MATCH($E90,$A$3:$A$33,1)-1,0,2))</f>
        <v>3.68772752073733</v>
      </c>
      <c r="H90" s="95" t="n">
        <v>44206</v>
      </c>
      <c r="M90" s="96" t="n">
        <v>37062.7836137944</v>
      </c>
      <c r="N90" s="81" t="n">
        <v>162</v>
      </c>
      <c r="O90" s="97" t="n">
        <v>2.24380702007559</v>
      </c>
      <c r="Q90" s="98" t="n">
        <v>44531</v>
      </c>
      <c r="R90" s="98" t="n">
        <v>44166</v>
      </c>
      <c r="S90" s="97" t="n">
        <v>3.33657178558655</v>
      </c>
      <c r="T90" s="81"/>
      <c r="U90" s="81"/>
      <c r="V90" s="129"/>
      <c r="W90" s="81"/>
      <c r="X90" s="81"/>
      <c r="Y90" s="130"/>
      <c r="Z90" s="81"/>
      <c r="AA90" s="81"/>
      <c r="AB90" s="130"/>
      <c r="AC90" s="81"/>
      <c r="AD90" s="81"/>
      <c r="AE90" s="131"/>
      <c r="AF90" s="81"/>
      <c r="AG90" s="129"/>
      <c r="AH90" s="131"/>
      <c r="AI90" s="81"/>
      <c r="AJ90" s="103" t="n">
        <v>44206</v>
      </c>
      <c r="AK90" s="54" t="n">
        <f aca="true">FORECAST($AJ90,OFFSET(AH$3,MATCH($AJ90,$AG$3:$AG$153,1)-1,0,2),OFFSET($AG$3,MATCH($AJ90,$AG$3:$AG$153,1)-1,0,2))</f>
        <v>0.0869611713050721</v>
      </c>
      <c r="AL90" s="54" t="n">
        <f aca="false">AK90+AL89</f>
        <v>5.22078826879293</v>
      </c>
      <c r="AM90" s="55" t="n">
        <f aca="false">AL90*100/AL$367</f>
        <v>4.85923001735777</v>
      </c>
      <c r="AN90" s="82"/>
      <c r="AO90" s="81"/>
      <c r="AP90" s="129"/>
      <c r="AQ90" s="81"/>
      <c r="AR90" s="81"/>
      <c r="AS90" s="130"/>
      <c r="AT90" s="81"/>
      <c r="AU90" s="81"/>
      <c r="AV90" s="130"/>
      <c r="AW90" s="81"/>
      <c r="AX90" s="81"/>
      <c r="AY90" s="131"/>
      <c r="AZ90" s="81"/>
      <c r="BA90" s="129"/>
      <c r="BB90" s="131"/>
      <c r="BC90" s="81"/>
      <c r="BD90" s="103" t="n">
        <v>44206</v>
      </c>
      <c r="BE90" s="54" t="n">
        <f aca="true">FORECAST(BD90,OFFSET(BB$3,MATCH(BD90,BA$3:BA$153,1)-1,0,2),OFFSET(BA$3,MATCH(BD90,BA$3:BA$153,1)-1,0,2))</f>
        <v>0.0546096150491579</v>
      </c>
      <c r="BF90" s="54" t="n">
        <f aca="false">BE90+BF89</f>
        <v>3.09844811772635</v>
      </c>
      <c r="BG90" s="55" t="n">
        <f aca="false">BF90*100/BF$367</f>
        <v>2.81122557662233</v>
      </c>
      <c r="BH90" s="82"/>
      <c r="BI90" s="81"/>
      <c r="BJ90" s="129"/>
      <c r="BK90" s="81"/>
      <c r="BL90" s="81"/>
      <c r="BM90" s="130"/>
      <c r="BN90" s="81"/>
      <c r="BO90" s="81"/>
      <c r="BP90" s="130"/>
      <c r="BQ90" s="81"/>
      <c r="BR90" s="81"/>
      <c r="BS90" s="131"/>
      <c r="BT90" s="81"/>
      <c r="BU90" s="129"/>
      <c r="BV90" s="131"/>
      <c r="BW90" s="81"/>
      <c r="BX90" s="103" t="n">
        <v>44206</v>
      </c>
      <c r="BY90" s="54" t="n">
        <f aca="true">FORECAST(BX90,OFFSET(BV$3,MATCH(BX90,BU$3:BU$153,1)-1,0,2),OFFSET(BU$3,MATCH(BX90,BU$3:BU$153,1)-1,0,2))</f>
        <v>0.179210313160934</v>
      </c>
      <c r="BZ90" s="54" t="n">
        <f aca="false">BY90+BZ89</f>
        <v>10.0124209969893</v>
      </c>
      <c r="CA90" s="55" t="n">
        <f aca="false">BZ90*100/BZ$367</f>
        <v>9.89949375806944</v>
      </c>
      <c r="CB90" s="82"/>
      <c r="CC90" s="83"/>
      <c r="CQ90" s="110" t="n">
        <v>44206</v>
      </c>
      <c r="CR90" s="58" t="n">
        <f aca="true">FORECAST(CQ90,OFFSET(CO$3,MATCH(CQ90,CN$3:CN$153,1)-1,0,2),OFFSET(CN$3,MATCH(CQ90,CN$3:CN$153,1)-1,0,2))</f>
        <v>0.146769644924958</v>
      </c>
      <c r="CS90" s="58" t="n">
        <f aca="false">CR90+CS89</f>
        <v>10.7804935792797</v>
      </c>
      <c r="CT90" s="60" t="n">
        <f aca="false">CS90*100/CS$367</f>
        <v>10.8295454219701</v>
      </c>
      <c r="CU90" s="82"/>
      <c r="CV90" s="83"/>
      <c r="DJ90" s="110" t="n">
        <v>44206</v>
      </c>
      <c r="DK90" s="58" t="n">
        <f aca="true">FORECAST(DJ90,OFFSET(DH$3,MATCH(DJ90,DG$3:DG$153,1)-1,0,2),OFFSET(DG$3,MATCH(DJ90,DG$3:DG$153,1)-1,0,2))</f>
        <v>0.1508196717396</v>
      </c>
      <c r="DL90" s="58" t="n">
        <f aca="false">DK90+DL89</f>
        <v>11.062739179615</v>
      </c>
      <c r="DM90" s="60" t="n">
        <f aca="false">DL90*100/DL$367</f>
        <v>8.01889969745978</v>
      </c>
      <c r="DO90" s="83"/>
      <c r="EC90" s="110" t="n">
        <v>44206</v>
      </c>
      <c r="ED90" s="58" t="n">
        <f aca="true">FORECAST(EC90,OFFSET(EA$3,MATCH(EC90,DZ$3:DZ$153,1)-1,0,2),OFFSET(DZ$3,MATCH(EC90,DZ$3:DZ$153,1)-1,0,2))</f>
        <v>0.207747702358201</v>
      </c>
      <c r="EE90" s="58" t="n">
        <f aca="false">ED90+EE89</f>
        <v>14.459641156796</v>
      </c>
      <c r="EF90" s="60" t="n">
        <f aca="false">EE90*100/EE$367</f>
        <v>13.128289256633</v>
      </c>
      <c r="EH90" s="86"/>
      <c r="EV90" s="115" t="n">
        <v>44206</v>
      </c>
      <c r="EW90" s="63" t="n">
        <f aca="true">FORECAST(EV90,OFFSET(ET$3,MATCH(EV90,ES$3:ES$153,1)-1,0,2),OFFSET(ES$3,MATCH(EV90,ES$3:ES$153,1)-1,0,2))</f>
        <v>0.100325750672469</v>
      </c>
      <c r="EX90" s="63" t="n">
        <f aca="false">EW90+EX89</f>
        <v>9.28245091023263</v>
      </c>
      <c r="EY90" s="67" t="n">
        <f aca="false">EX90*100/EX$367</f>
        <v>8.26422450328187</v>
      </c>
      <c r="FA90" s="86"/>
      <c r="FO90" s="115" t="n">
        <v>44206</v>
      </c>
      <c r="FP90" s="63" t="n">
        <f aca="true">FORECAST(FO90,OFFSET(FM$3,MATCH(FO90,FL$3:FL$153,1)-1,0,2),OFFSET(FL$3,MATCH(FO90,FL$3:FL$153,1)-1,0,2))</f>
        <v>0.103071041947713</v>
      </c>
      <c r="FQ90" s="63" t="n">
        <f aca="false">FP90+FQ89</f>
        <v>8.21663791334935</v>
      </c>
      <c r="FR90" s="67" t="n">
        <f aca="false">FQ90*100/FQ$367</f>
        <v>8.1512598892966</v>
      </c>
      <c r="FT90" s="88"/>
      <c r="GH90" s="119" t="n">
        <v>44206</v>
      </c>
      <c r="GI90" s="69" t="n">
        <f aca="true">FORECAST(GH90,OFFSET(GF$3,MATCH(GH90,GE$3:GE$153,1)-1,0,2),OFFSET(GE$3,MATCH(GH90,GE$3:GE$153,1)-1,0,2))</f>
        <v>0.113691028967644</v>
      </c>
      <c r="GJ90" s="69" t="n">
        <f aca="false">GI90+GJ89</f>
        <v>8.27330625489275</v>
      </c>
      <c r="GK90" s="73" t="n">
        <f aca="false">GJ90*100/GJ$367</f>
        <v>6.43902057849595</v>
      </c>
      <c r="GM90" s="88"/>
      <c r="HA90" s="119" t="n">
        <v>44206</v>
      </c>
      <c r="HB90" s="69" t="n">
        <f aca="true">FORECAST(HA90,OFFSET(GY$3,MATCH(HA90,GX$3:GX$153,1)-1,0,2),OFFSET(GX$3,MATCH(HA90,GX$3:GX$153,1)-1,0,2))</f>
        <v>0.111871563569675</v>
      </c>
      <c r="HC90" s="69" t="n">
        <f aca="false">HB90+HC89</f>
        <v>9.88714498847688</v>
      </c>
      <c r="HD90" s="73" t="n">
        <f aca="false">HC90*100/HC$367</f>
        <v>7.8078560452866</v>
      </c>
      <c r="HF90" s="88"/>
      <c r="HT90" s="119" t="n">
        <v>44206</v>
      </c>
      <c r="HU90" s="69" t="n">
        <f aca="true">FORECAST(HT90,OFFSET(HR$3,MATCH(HT90,HQ$3:HQ$153,1)-1,0,2),OFFSET(HQ$3,MATCH(HT90,HQ$3:HQ$153,1)-1,0,2))</f>
        <v>0.15008324975278</v>
      </c>
      <c r="HV90" s="69" t="n">
        <f aca="false">HU90+HV89</f>
        <v>12.4020314841717</v>
      </c>
      <c r="HW90" s="73" t="n">
        <f aca="false">HV90*100/HV$367</f>
        <v>12.5333477830236</v>
      </c>
    </row>
    <row r="91" customFormat="false" ht="14.5" hidden="false" customHeight="false" outlineLevel="0" collapsed="false">
      <c r="E91" s="42" t="n">
        <v>44116</v>
      </c>
      <c r="F91" s="46" t="n">
        <f aca="true">FORECAST($E91,OFFSET(C$3,MATCH($E91,$A$3:$A$33,1)-1,0,2),OFFSET($A$3,MATCH($E91,$A$3:$A$33,1)-1,0,2))</f>
        <v>3.70369998387097</v>
      </c>
      <c r="H91" s="95" t="n">
        <v>44207</v>
      </c>
      <c r="M91" s="96" t="n">
        <v>37127.4099087215</v>
      </c>
      <c r="N91" s="81" t="n">
        <v>163</v>
      </c>
      <c r="O91" s="97" t="n">
        <v>2.36169391620225</v>
      </c>
      <c r="R91" s="51" t="n">
        <v>44180</v>
      </c>
      <c r="S91" s="97" t="n">
        <v>3.20675459517401</v>
      </c>
      <c r="T91" s="81"/>
      <c r="U91" s="81"/>
      <c r="V91" s="129"/>
      <c r="W91" s="81"/>
      <c r="X91" s="81"/>
      <c r="Y91" s="130"/>
      <c r="Z91" s="81"/>
      <c r="AA91" s="81"/>
      <c r="AB91" s="130"/>
      <c r="AC91" s="81"/>
      <c r="AD91" s="81"/>
      <c r="AE91" s="131"/>
      <c r="AF91" s="81"/>
      <c r="AG91" s="129"/>
      <c r="AH91" s="131"/>
      <c r="AI91" s="81"/>
      <c r="AJ91" s="103" t="n">
        <v>44207</v>
      </c>
      <c r="AK91" s="54" t="n">
        <f aca="true">FORECAST($AJ91,OFFSET(AH$3,MATCH($AJ91,$AG$3:$AG$153,1)-1,0,2),OFFSET($AG$3,MATCH($AJ91,$AG$3:$AG$153,1)-1,0,2))</f>
        <v>0.0880680778218296</v>
      </c>
      <c r="AL91" s="54" t="n">
        <f aca="false">AK91+AL90</f>
        <v>5.30885634661476</v>
      </c>
      <c r="AM91" s="55" t="n">
        <f aca="false">AL91*100/AL$367</f>
        <v>4.94119906595544</v>
      </c>
      <c r="AN91" s="82"/>
      <c r="AO91" s="81"/>
      <c r="AP91" s="129"/>
      <c r="AQ91" s="81"/>
      <c r="AR91" s="81"/>
      <c r="AS91" s="130"/>
      <c r="AT91" s="81"/>
      <c r="AU91" s="81"/>
      <c r="AV91" s="130"/>
      <c r="AW91" s="81"/>
      <c r="AX91" s="81"/>
      <c r="AY91" s="131"/>
      <c r="AZ91" s="81"/>
      <c r="BA91" s="129"/>
      <c r="BB91" s="131"/>
      <c r="BC91" s="81"/>
      <c r="BD91" s="103" t="n">
        <v>44207</v>
      </c>
      <c r="BE91" s="54" t="n">
        <f aca="true">FORECAST(BD91,OFFSET(BB$3,MATCH(BD91,BA$3:BA$153,1)-1,0,2),OFFSET(BA$3,MATCH(BD91,BA$3:BA$153,1)-1,0,2))</f>
        <v>0.0552134068617408</v>
      </c>
      <c r="BF91" s="54" t="n">
        <f aca="false">BE91+BF90</f>
        <v>3.15366152458809</v>
      </c>
      <c r="BG91" s="55" t="n">
        <f aca="false">BF91*100/BF$367</f>
        <v>2.86132076480837</v>
      </c>
      <c r="BH91" s="82"/>
      <c r="BI91" s="81"/>
      <c r="BJ91" s="129"/>
      <c r="BK91" s="81"/>
      <c r="BL91" s="81"/>
      <c r="BM91" s="130"/>
      <c r="BN91" s="81"/>
      <c r="BO91" s="81"/>
      <c r="BP91" s="130"/>
      <c r="BQ91" s="81"/>
      <c r="BR91" s="81"/>
      <c r="BS91" s="131"/>
      <c r="BT91" s="81"/>
      <c r="BU91" s="129"/>
      <c r="BV91" s="131"/>
      <c r="BW91" s="81"/>
      <c r="BX91" s="103" t="n">
        <v>44207</v>
      </c>
      <c r="BY91" s="54" t="n">
        <f aca="true">FORECAST(BX91,OFFSET(BV$3,MATCH(BX91,BU$3:BU$153,1)-1,0,2),OFFSET(BU$3,MATCH(BX91,BU$3:BU$153,1)-1,0,2))</f>
        <v>0.179210313160934</v>
      </c>
      <c r="BZ91" s="54" t="n">
        <f aca="false">BY91+BZ90</f>
        <v>10.1916313101502</v>
      </c>
      <c r="CA91" s="55" t="n">
        <f aca="false">BZ91*100/BZ$367</f>
        <v>10.0766828092541</v>
      </c>
      <c r="CB91" s="82"/>
      <c r="CC91" s="83"/>
      <c r="CQ91" s="110" t="n">
        <v>44207</v>
      </c>
      <c r="CR91" s="58" t="n">
        <f aca="true">FORECAST(CQ91,OFFSET(CO$3,MATCH(CQ91,CN$3:CN$153,1)-1,0,2),OFFSET(CN$3,MATCH(CQ91,CN$3:CN$153,1)-1,0,2))</f>
        <v>0.14732743885759</v>
      </c>
      <c r="CS91" s="58" t="n">
        <f aca="false">CR91+CS90</f>
        <v>10.9278210181373</v>
      </c>
      <c r="CT91" s="60" t="n">
        <f aca="false">CS91*100/CS$367</f>
        <v>10.9775432088318</v>
      </c>
      <c r="CU91" s="82"/>
      <c r="CV91" s="83"/>
      <c r="DJ91" s="110" t="n">
        <v>44207</v>
      </c>
      <c r="DK91" s="58" t="n">
        <f aca="true">FORECAST(DJ91,OFFSET(DH$3,MATCH(DJ91,DG$3:DG$153,1)-1,0,2),OFFSET(DG$3,MATCH(DJ91,DG$3:DG$153,1)-1,0,2))</f>
        <v>0.15139683786642</v>
      </c>
      <c r="DL91" s="58" t="n">
        <f aca="false">DK91+DL90</f>
        <v>11.2141360174814</v>
      </c>
      <c r="DM91" s="60" t="n">
        <f aca="false">DL91*100/DL$367</f>
        <v>8.12864069719342</v>
      </c>
      <c r="DO91" s="83"/>
      <c r="EC91" s="110" t="n">
        <v>44207</v>
      </c>
      <c r="ED91" s="58" t="n">
        <f aca="true">FORECAST(EC91,OFFSET(EA$3,MATCH(EC91,DZ$3:DZ$153,1)-1,0,2),OFFSET(DZ$3,MATCH(EC91,DZ$3:DZ$153,1)-1,0,2))</f>
        <v>0.208746175882424</v>
      </c>
      <c r="EE91" s="58" t="n">
        <f aca="false">ED91+EE90</f>
        <v>14.6683873326784</v>
      </c>
      <c r="EF91" s="60" t="n">
        <f aca="false">EE91*100/EE$367</f>
        <v>13.317815410739</v>
      </c>
      <c r="EH91" s="86"/>
      <c r="EV91" s="115" t="n">
        <v>44207</v>
      </c>
      <c r="EW91" s="63" t="n">
        <f aca="true">FORECAST(EV91,OFFSET(ET$3,MATCH(EV91,ES$3:ES$153,1)-1,0,2),OFFSET(ES$3,MATCH(EV91,ES$3:ES$153,1)-1,0,2))</f>
        <v>0.10057181399936</v>
      </c>
      <c r="EX91" s="63" t="n">
        <f aca="false">EW91+EX90</f>
        <v>9.38302272423199</v>
      </c>
      <c r="EY91" s="67" t="n">
        <f aca="false">EX91*100/EX$367</f>
        <v>8.35376422265456</v>
      </c>
      <c r="FA91" s="86"/>
      <c r="FO91" s="115" t="n">
        <v>44207</v>
      </c>
      <c r="FP91" s="63" t="n">
        <f aca="true">FORECAST(FO91,OFFSET(FM$3,MATCH(FO91,FL$3:FL$153,1)-1,0,2),OFFSET(FL$3,MATCH(FO91,FL$3:FL$153,1)-1,0,2))</f>
        <v>0.103294034052742</v>
      </c>
      <c r="FQ91" s="63" t="n">
        <f aca="false">FP91+FQ90</f>
        <v>8.31993194740209</v>
      </c>
      <c r="FR91" s="67" t="n">
        <f aca="false">FQ91*100/FQ$367</f>
        <v>8.25373203489398</v>
      </c>
      <c r="FT91" s="88"/>
      <c r="GH91" s="119" t="n">
        <v>44207</v>
      </c>
      <c r="GI91" s="69" t="n">
        <f aca="true">FORECAST(GH91,OFFSET(GF$3,MATCH(GH91,GE$3:GE$153,1)-1,0,2),OFFSET(GE$3,MATCH(GH91,GE$3:GE$153,1)-1,0,2))</f>
        <v>0.114143355063324</v>
      </c>
      <c r="GJ91" s="69" t="n">
        <f aca="false">GI91+GJ90</f>
        <v>8.38744960995608</v>
      </c>
      <c r="GK91" s="73" t="n">
        <f aca="false">GJ91*100/GJ$367</f>
        <v>6.52785705928217</v>
      </c>
      <c r="GM91" s="88"/>
      <c r="HA91" s="119" t="n">
        <v>44207</v>
      </c>
      <c r="HB91" s="69" t="n">
        <f aca="true">FORECAST(HA91,OFFSET(GY$3,MATCH(HA91,GX$3:GX$153,1)-1,0,2),OFFSET(GX$3,MATCH(HA91,GX$3:GX$153,1)-1,0,2))</f>
        <v>0.112371653236519</v>
      </c>
      <c r="HC91" s="69" t="n">
        <f aca="false">HB91+HC90</f>
        <v>9.9995166417134</v>
      </c>
      <c r="HD91" s="73" t="n">
        <f aca="false">HC91*100/HC$367</f>
        <v>7.8965956858061</v>
      </c>
      <c r="HF91" s="88"/>
      <c r="HT91" s="119" t="n">
        <v>44207</v>
      </c>
      <c r="HU91" s="69" t="n">
        <f aca="true">FORECAST(HT91,OFFSET(HR$3,MATCH(HT91,HQ$3:HQ$153,1)-1,0,2),OFFSET(HQ$3,MATCH(HT91,HQ$3:HQ$153,1)-1,0,2))</f>
        <v>0.150420453135186</v>
      </c>
      <c r="HV91" s="69" t="n">
        <f aca="false">HU91+HV90</f>
        <v>12.5524519373069</v>
      </c>
      <c r="HW91" s="73" t="n">
        <f aca="false">HV91*100/HV$367</f>
        <v>12.6853609314525</v>
      </c>
    </row>
    <row r="92" customFormat="false" ht="14.5" hidden="false" customHeight="false" outlineLevel="0" collapsed="false">
      <c r="E92" s="42" t="n">
        <v>44117</v>
      </c>
      <c r="F92" s="46" t="n">
        <f aca="true">FORECAST($E92,OFFSET(C$3,MATCH($E92,$A$3:$A$33,1)-1,0,2),OFFSET($A$3,MATCH($E92,$A$3:$A$33,1)-1,0,2))</f>
        <v>3.71967244700461</v>
      </c>
      <c r="H92" s="95" t="n">
        <v>44208</v>
      </c>
      <c r="M92" s="96" t="n">
        <v>37192.0362036486</v>
      </c>
      <c r="N92" s="81" t="n">
        <v>164</v>
      </c>
      <c r="O92" s="97" t="n">
        <v>2.2761062908472</v>
      </c>
      <c r="R92" s="51" t="n">
        <v>44195</v>
      </c>
      <c r="S92" s="97" t="n">
        <v>3.31477915353293</v>
      </c>
      <c r="T92" s="81"/>
      <c r="U92" s="81"/>
      <c r="V92" s="129"/>
      <c r="W92" s="81"/>
      <c r="X92" s="81"/>
      <c r="Y92" s="130"/>
      <c r="Z92" s="81"/>
      <c r="AA92" s="81"/>
      <c r="AB92" s="130"/>
      <c r="AC92" s="81"/>
      <c r="AD92" s="81"/>
      <c r="AE92" s="131"/>
      <c r="AF92" s="81"/>
      <c r="AG92" s="129"/>
      <c r="AH92" s="131"/>
      <c r="AI92" s="81"/>
      <c r="AJ92" s="103" t="n">
        <v>44208</v>
      </c>
      <c r="AK92" s="54" t="n">
        <f aca="true">FORECAST($AJ92,OFFSET(AH$3,MATCH($AJ92,$AG$3:$AG$153,1)-1,0,2),OFFSET($AG$3,MATCH($AJ92,$AG$3:$AG$153,1)-1,0,2))</f>
        <v>0.0891749843385871</v>
      </c>
      <c r="AL92" s="54" t="n">
        <f aca="false">AK92+AL91</f>
        <v>5.39803133095335</v>
      </c>
      <c r="AM92" s="55" t="n">
        <f aca="false">AL92*100/AL$367</f>
        <v>5.0241983638365</v>
      </c>
      <c r="AN92" s="82"/>
      <c r="AO92" s="81"/>
      <c r="AP92" s="129"/>
      <c r="AQ92" s="81"/>
      <c r="AR92" s="81"/>
      <c r="AS92" s="130"/>
      <c r="AT92" s="81"/>
      <c r="AU92" s="81"/>
      <c r="AV92" s="130"/>
      <c r="AW92" s="81"/>
      <c r="AX92" s="81"/>
      <c r="AY92" s="131"/>
      <c r="AZ92" s="81"/>
      <c r="BA92" s="129"/>
      <c r="BB92" s="131"/>
      <c r="BC92" s="81"/>
      <c r="BD92" s="103" t="n">
        <v>44208</v>
      </c>
      <c r="BE92" s="54" t="n">
        <f aca="true">FORECAST(BD92,OFFSET(BB$3,MATCH(BD92,BA$3:BA$153,1)-1,0,2),OFFSET(BA$3,MATCH(BD92,BA$3:BA$153,1)-1,0,2))</f>
        <v>0.0558171986743236</v>
      </c>
      <c r="BF92" s="54" t="n">
        <f aca="false">BE92+BF91</f>
        <v>3.20947872326241</v>
      </c>
      <c r="BG92" s="55" t="n">
        <f aca="false">BF92*100/BF$367</f>
        <v>2.91196377400738</v>
      </c>
      <c r="BH92" s="82"/>
      <c r="BI92" s="81"/>
      <c r="BJ92" s="129"/>
      <c r="BK92" s="81"/>
      <c r="BL92" s="81"/>
      <c r="BM92" s="130"/>
      <c r="BN92" s="81"/>
      <c r="BO92" s="81"/>
      <c r="BP92" s="130"/>
      <c r="BQ92" s="81"/>
      <c r="BR92" s="81"/>
      <c r="BS92" s="131"/>
      <c r="BT92" s="81"/>
      <c r="BU92" s="129"/>
      <c r="BV92" s="131"/>
      <c r="BW92" s="81"/>
      <c r="BX92" s="103" t="n">
        <v>44208</v>
      </c>
      <c r="BY92" s="54" t="n">
        <f aca="true">FORECAST(BX92,OFFSET(BV$3,MATCH(BX92,BU$3:BU$153,1)-1,0,2),OFFSET(BU$3,MATCH(BX92,BU$3:BU$153,1)-1,0,2))</f>
        <v>0.179210313160934</v>
      </c>
      <c r="BZ92" s="54" t="n">
        <f aca="false">BY92+BZ91</f>
        <v>10.3708416233112</v>
      </c>
      <c r="CA92" s="55" t="n">
        <f aca="false">BZ92*100/BZ$367</f>
        <v>10.2538718604389</v>
      </c>
      <c r="CB92" s="82"/>
      <c r="CC92" s="83"/>
      <c r="CQ92" s="110" t="n">
        <v>44208</v>
      </c>
      <c r="CR92" s="58" t="n">
        <f aca="true">FORECAST(CQ92,OFFSET(CO$3,MATCH(CQ92,CN$3:CN$153,1)-1,0,2),OFFSET(CN$3,MATCH(CQ92,CN$3:CN$153,1)-1,0,2))</f>
        <v>0.147885232790223</v>
      </c>
      <c r="CS92" s="58" t="n">
        <f aca="false">CR92+CS91</f>
        <v>11.0757062509275</v>
      </c>
      <c r="CT92" s="60" t="n">
        <f aca="false">CS92*100/CS$367</f>
        <v>11.1261013276195</v>
      </c>
      <c r="CU92" s="82"/>
      <c r="CV92" s="83"/>
      <c r="DJ92" s="110" t="n">
        <v>44208</v>
      </c>
      <c r="DK92" s="58" t="n">
        <f aca="true">FORECAST(DJ92,OFFSET(DH$3,MATCH(DJ92,DG$3:DG$153,1)-1,0,2),OFFSET(DG$3,MATCH(DJ92,DG$3:DG$153,1)-1,0,2))</f>
        <v>0.151974003993241</v>
      </c>
      <c r="DL92" s="58" t="n">
        <f aca="false">DK92+DL91</f>
        <v>11.3661100214746</v>
      </c>
      <c r="DM92" s="60" t="n">
        <f aca="false">DL92*100/DL$367</f>
        <v>8.23880005961324</v>
      </c>
      <c r="DO92" s="83"/>
      <c r="EC92" s="110" t="n">
        <v>44208</v>
      </c>
      <c r="ED92" s="58" t="n">
        <f aca="true">FORECAST(EC92,OFFSET(EA$3,MATCH(EC92,DZ$3:DZ$153,1)-1,0,2),OFFSET(DZ$3,MATCH(EC92,DZ$3:DZ$153,1)-1,0,2))</f>
        <v>0.209744649406647</v>
      </c>
      <c r="EE92" s="58" t="n">
        <f aca="false">ED92+EE91</f>
        <v>14.8781319820851</v>
      </c>
      <c r="EF92" s="60" t="n">
        <f aca="false">EE92*100/EE$367</f>
        <v>13.5082481052701</v>
      </c>
      <c r="EH92" s="86"/>
      <c r="EV92" s="115" t="n">
        <v>44208</v>
      </c>
      <c r="EW92" s="63" t="n">
        <f aca="true">FORECAST(EV92,OFFSET(ET$3,MATCH(EV92,ES$3:ES$153,1)-1,0,2),OFFSET(ES$3,MATCH(EV92,ES$3:ES$153,1)-1,0,2))</f>
        <v>0.10081787732625</v>
      </c>
      <c r="EX92" s="63" t="n">
        <f aca="false">EW92+EX91</f>
        <v>9.48384060155824</v>
      </c>
      <c r="EY92" s="67" t="n">
        <f aca="false">EX92*100/EX$367</f>
        <v>8.44352301375681</v>
      </c>
      <c r="FA92" s="86"/>
      <c r="FO92" s="115" t="n">
        <v>44208</v>
      </c>
      <c r="FP92" s="63" t="n">
        <f aca="true">FORECAST(FO92,OFFSET(FM$3,MATCH(FO92,FL$3:FL$153,1)-1,0,2),OFFSET(FL$3,MATCH(FO92,FL$3:FL$153,1)-1,0,2))</f>
        <v>0.10351702615777</v>
      </c>
      <c r="FQ92" s="63" t="n">
        <f aca="false">FP92+FQ91</f>
        <v>8.42344897355986</v>
      </c>
      <c r="FR92" s="67" t="n">
        <f aca="false">FQ92*100/FQ$367</f>
        <v>8.35642539829609</v>
      </c>
      <c r="FT92" s="88"/>
      <c r="GH92" s="119" t="n">
        <v>44208</v>
      </c>
      <c r="GI92" s="69" t="n">
        <f aca="true">FORECAST(GH92,OFFSET(GF$3,MATCH(GH92,GE$3:GE$153,1)-1,0,2),OFFSET(GE$3,MATCH(GH92,GE$3:GE$153,1)-1,0,2))</f>
        <v>0.114595681159003</v>
      </c>
      <c r="GJ92" s="69" t="n">
        <f aca="false">GI92+GJ91</f>
        <v>8.50204529111508</v>
      </c>
      <c r="GK92" s="73" t="n">
        <f aca="false">GJ92*100/GJ$367</f>
        <v>6.61704558034691</v>
      </c>
      <c r="GM92" s="88"/>
      <c r="HA92" s="119" t="n">
        <v>44208</v>
      </c>
      <c r="HB92" s="69" t="n">
        <f aca="true">FORECAST(HA92,OFFSET(GY$3,MATCH(HA92,GX$3:GX$153,1)-1,0,2),OFFSET(GX$3,MATCH(HA92,GX$3:GX$153,1)-1,0,2))</f>
        <v>0.112871742903363</v>
      </c>
      <c r="HC92" s="69" t="n">
        <f aca="false">HB92+HC91</f>
        <v>10.1123883846168</v>
      </c>
      <c r="HD92" s="73" t="n">
        <f aca="false">HC92*100/HC$367</f>
        <v>7.98573024600494</v>
      </c>
      <c r="HF92" s="88"/>
      <c r="HT92" s="119" t="n">
        <v>44208</v>
      </c>
      <c r="HU92" s="69" t="n">
        <f aca="true">FORECAST(HT92,OFFSET(HR$3,MATCH(HT92,HQ$3:HQ$153,1)-1,0,2),OFFSET(HQ$3,MATCH(HT92,HQ$3:HQ$153,1)-1,0,2))</f>
        <v>0.150757656517592</v>
      </c>
      <c r="HV92" s="69" t="n">
        <f aca="false">HU92+HV91</f>
        <v>12.7032095938245</v>
      </c>
      <c r="HW92" s="73" t="n">
        <f aca="false">HV92*100/HV$367</f>
        <v>12.8377148536708</v>
      </c>
    </row>
    <row r="93" customFormat="false" ht="14.5" hidden="false" customHeight="false" outlineLevel="0" collapsed="false">
      <c r="E93" s="42" t="n">
        <v>44118</v>
      </c>
      <c r="F93" s="46" t="n">
        <f aca="true">FORECAST($E93,OFFSET(C$3,MATCH($E93,$A$3:$A$33,1)-1,0,2),OFFSET($A$3,MATCH($E93,$A$3:$A$33,1)-1,0,2))</f>
        <v>3.73564491013825</v>
      </c>
      <c r="H93" s="95" t="n">
        <v>44209</v>
      </c>
      <c r="M93" s="96" t="n">
        <v>37256.6624985757</v>
      </c>
      <c r="N93" s="81" t="n">
        <v>165</v>
      </c>
      <c r="O93" s="97" t="n">
        <v>2.343808768782</v>
      </c>
      <c r="R93" s="51" t="n">
        <v>44206</v>
      </c>
      <c r="S93" s="97" t="n">
        <v>3.28121715526908</v>
      </c>
      <c r="T93" s="81"/>
      <c r="U93" s="81"/>
      <c r="V93" s="129"/>
      <c r="W93" s="81"/>
      <c r="X93" s="81"/>
      <c r="Y93" s="130"/>
      <c r="Z93" s="81"/>
      <c r="AA93" s="81"/>
      <c r="AB93" s="130"/>
      <c r="AC93" s="81"/>
      <c r="AD93" s="81"/>
      <c r="AE93" s="131"/>
      <c r="AF93" s="81"/>
      <c r="AG93" s="129"/>
      <c r="AH93" s="131"/>
      <c r="AI93" s="81"/>
      <c r="AJ93" s="103" t="n">
        <v>44209</v>
      </c>
      <c r="AK93" s="54" t="n">
        <f aca="true">FORECAST($AJ93,OFFSET(AH$3,MATCH($AJ93,$AG$3:$AG$153,1)-1,0,2),OFFSET($AG$3,MATCH($AJ93,$AG$3:$AG$153,1)-1,0,2))</f>
        <v>0.0902818908553446</v>
      </c>
      <c r="AL93" s="54" t="n">
        <f aca="false">AK93+AL92</f>
        <v>5.48831322180869</v>
      </c>
      <c r="AM93" s="55" t="n">
        <f aca="false">AL93*100/AL$367</f>
        <v>5.10822791100094</v>
      </c>
      <c r="AN93" s="82"/>
      <c r="AO93" s="81"/>
      <c r="AP93" s="129"/>
      <c r="AQ93" s="81"/>
      <c r="AR93" s="81"/>
      <c r="AS93" s="130"/>
      <c r="AT93" s="81"/>
      <c r="AU93" s="81"/>
      <c r="AV93" s="130"/>
      <c r="AW93" s="81"/>
      <c r="AX93" s="81"/>
      <c r="AY93" s="131"/>
      <c r="AZ93" s="81"/>
      <c r="BA93" s="129"/>
      <c r="BB93" s="131"/>
      <c r="BC93" s="81"/>
      <c r="BD93" s="103" t="n">
        <v>44209</v>
      </c>
      <c r="BE93" s="54" t="n">
        <f aca="true">FORECAST(BD93,OFFSET(BB$3,MATCH(BD93,BA$3:BA$153,1)-1,0,2),OFFSET(BA$3,MATCH(BD93,BA$3:BA$153,1)-1,0,2))</f>
        <v>0.0564209904869064</v>
      </c>
      <c r="BF93" s="54" t="n">
        <f aca="false">BE93+BF92</f>
        <v>3.26589971374932</v>
      </c>
      <c r="BG93" s="55" t="n">
        <f aca="false">BF93*100/BF$367</f>
        <v>2.96315460421936</v>
      </c>
      <c r="BH93" s="82"/>
      <c r="BI93" s="81"/>
      <c r="BJ93" s="129"/>
      <c r="BK93" s="81"/>
      <c r="BL93" s="81"/>
      <c r="BM93" s="130"/>
      <c r="BN93" s="81"/>
      <c r="BO93" s="81"/>
      <c r="BP93" s="130"/>
      <c r="BQ93" s="81"/>
      <c r="BR93" s="81"/>
      <c r="BS93" s="131"/>
      <c r="BT93" s="81"/>
      <c r="BU93" s="129"/>
      <c r="BV93" s="131"/>
      <c r="BW93" s="81"/>
      <c r="BX93" s="103" t="n">
        <v>44209</v>
      </c>
      <c r="BY93" s="54" t="n">
        <f aca="true">FORECAST(BX93,OFFSET(BV$3,MATCH(BX93,BU$3:BU$153,1)-1,0,2),OFFSET(BU$3,MATCH(BX93,BU$3:BU$153,1)-1,0,2))</f>
        <v>0.179210313160934</v>
      </c>
      <c r="BZ93" s="54" t="n">
        <f aca="false">BY93+BZ92</f>
        <v>10.5500519364721</v>
      </c>
      <c r="CA93" s="55" t="n">
        <f aca="false">BZ93*100/BZ$367</f>
        <v>10.4310609116236</v>
      </c>
      <c r="CB93" s="82"/>
      <c r="CC93" s="83"/>
      <c r="CQ93" s="110" t="n">
        <v>44209</v>
      </c>
      <c r="CR93" s="58" t="n">
        <f aca="true">FORECAST(CQ93,OFFSET(CO$3,MATCH(CQ93,CN$3:CN$153,1)-1,0,2),OFFSET(CN$3,MATCH(CQ93,CN$3:CN$153,1)-1,0,2))</f>
        <v>0.148443026722855</v>
      </c>
      <c r="CS93" s="58" t="n">
        <f aca="false">CR93+CS92</f>
        <v>11.2241492776503</v>
      </c>
      <c r="CT93" s="60" t="n">
        <f aca="false">CS93*100/CS$367</f>
        <v>11.2752197783331</v>
      </c>
      <c r="CU93" s="82"/>
      <c r="CV93" s="83"/>
      <c r="DJ93" s="110" t="n">
        <v>44209</v>
      </c>
      <c r="DK93" s="58" t="n">
        <f aca="true">FORECAST(DJ93,OFFSET(DH$3,MATCH(DJ93,DG$3:DG$153,1)-1,0,2),OFFSET(DG$3,MATCH(DJ93,DG$3:DG$153,1)-1,0,2))</f>
        <v>0.152551170120062</v>
      </c>
      <c r="DL93" s="58" t="n">
        <f aca="false">DK93+DL92</f>
        <v>11.5186611915947</v>
      </c>
      <c r="DM93" s="60" t="n">
        <f aca="false">DL93*100/DL$367</f>
        <v>8.34937778471924</v>
      </c>
      <c r="DO93" s="83"/>
      <c r="EC93" s="110" t="n">
        <v>44209</v>
      </c>
      <c r="ED93" s="58" t="n">
        <f aca="true">FORECAST(EC93,OFFSET(EA$3,MATCH(EC93,DZ$3:DZ$153,1)-1,0,2),OFFSET(DZ$3,MATCH(EC93,DZ$3:DZ$153,1)-1,0,2))</f>
        <v>0.21074312293087</v>
      </c>
      <c r="EE93" s="58" t="n">
        <f aca="false">ED93+EE92</f>
        <v>15.088875105016</v>
      </c>
      <c r="EF93" s="60" t="n">
        <f aca="false">EE93*100/EE$367</f>
        <v>13.6995873402263</v>
      </c>
      <c r="EH93" s="86"/>
      <c r="EV93" s="115" t="n">
        <v>44209</v>
      </c>
      <c r="EW93" s="63" t="n">
        <f aca="true">FORECAST(EV93,OFFSET(ET$3,MATCH(EV93,ES$3:ES$153,1)-1,0,2),OFFSET(ES$3,MATCH(EV93,ES$3:ES$153,1)-1,0,2))</f>
        <v>0.10106394065314</v>
      </c>
      <c r="EX93" s="63" t="n">
        <f aca="false">EW93+EX92</f>
        <v>9.58490454221138</v>
      </c>
      <c r="EY93" s="67" t="n">
        <f aca="false">EX93*100/EX$367</f>
        <v>8.53350087658862</v>
      </c>
      <c r="FA93" s="86"/>
      <c r="FO93" s="115" t="n">
        <v>44209</v>
      </c>
      <c r="FP93" s="63" t="n">
        <f aca="true">FORECAST(FO93,OFFSET(FM$3,MATCH(FO93,FL$3:FL$153,1)-1,0,2),OFFSET(FL$3,MATCH(FO93,FL$3:FL$153,1)-1,0,2))</f>
        <v>0.103740018262799</v>
      </c>
      <c r="FQ93" s="63" t="n">
        <f aca="false">FP93+FQ92</f>
        <v>8.52718899182266</v>
      </c>
      <c r="FR93" s="67" t="n">
        <f aca="false">FQ93*100/FQ$367</f>
        <v>8.45933997950291</v>
      </c>
      <c r="FT93" s="88"/>
      <c r="GH93" s="119" t="n">
        <v>44209</v>
      </c>
      <c r="GI93" s="69" t="n">
        <f aca="true">FORECAST(GH93,OFFSET(GF$3,MATCH(GH93,GE$3:GE$153,1)-1,0,2),OFFSET(GE$3,MATCH(GH93,GE$3:GE$153,1)-1,0,2))</f>
        <v>0.115048007254682</v>
      </c>
      <c r="GJ93" s="69" t="n">
        <f aca="false">GI93+GJ92</f>
        <v>8.61709329836976</v>
      </c>
      <c r="GK93" s="73" t="n">
        <f aca="false">GJ93*100/GJ$367</f>
        <v>6.70658614169018</v>
      </c>
      <c r="GM93" s="88"/>
      <c r="HA93" s="119" t="n">
        <v>44209</v>
      </c>
      <c r="HB93" s="69" t="n">
        <f aca="true">FORECAST(HA93,OFFSET(GY$3,MATCH(HA93,GX$3:GX$153,1)-1,0,2),OFFSET(GX$3,MATCH(HA93,GX$3:GX$153,1)-1,0,2))</f>
        <v>0.113371832570207</v>
      </c>
      <c r="HC93" s="69" t="n">
        <f aca="false">HB93+HC92</f>
        <v>10.225760217187</v>
      </c>
      <c r="HD93" s="73" t="n">
        <f aca="false">HC93*100/HC$367</f>
        <v>8.07525972588312</v>
      </c>
      <c r="HF93" s="88"/>
      <c r="HT93" s="119" t="n">
        <v>44209</v>
      </c>
      <c r="HU93" s="69" t="n">
        <f aca="true">FORECAST(HT93,OFFSET(HR$3,MATCH(HT93,HQ$3:HQ$153,1)-1,0,2),OFFSET(HQ$3,MATCH(HT93,HQ$3:HQ$153,1)-1,0,2))</f>
        <v>0.151094859899998</v>
      </c>
      <c r="HV93" s="69" t="n">
        <f aca="false">HU93+HV92</f>
        <v>12.8543044537245</v>
      </c>
      <c r="HW93" s="73" t="n">
        <f aca="false">HV93*100/HV$367</f>
        <v>12.9904095496785</v>
      </c>
    </row>
    <row r="94" customFormat="false" ht="14.5" hidden="false" customHeight="false" outlineLevel="0" collapsed="false">
      <c r="E94" s="42" t="n">
        <v>44119</v>
      </c>
      <c r="F94" s="46" t="n">
        <f aca="true">FORECAST($E94,OFFSET(C$3,MATCH($E94,$A$3:$A$33,1)-1,0,2),OFFSET($A$3,MATCH($E94,$A$3:$A$33,1)-1,0,2))</f>
        <v>3.75161737327189</v>
      </c>
      <c r="H94" s="95" t="n">
        <v>44210</v>
      </c>
      <c r="M94" s="96" t="n">
        <v>37321.2887935028</v>
      </c>
      <c r="N94" s="81" t="n">
        <v>166</v>
      </c>
      <c r="O94" s="97" t="n">
        <v>2.49248151692259</v>
      </c>
      <c r="R94" s="51" t="n">
        <v>44216</v>
      </c>
      <c r="S94" s="97" t="n">
        <v>3.41895059634608</v>
      </c>
      <c r="T94" s="81"/>
      <c r="U94" s="81"/>
      <c r="V94" s="129"/>
      <c r="W94" s="81"/>
      <c r="X94" s="81"/>
      <c r="Y94" s="130"/>
      <c r="Z94" s="81"/>
      <c r="AA94" s="81"/>
      <c r="AB94" s="130"/>
      <c r="AC94" s="81"/>
      <c r="AD94" s="81"/>
      <c r="AE94" s="131"/>
      <c r="AF94" s="81"/>
      <c r="AG94" s="129"/>
      <c r="AH94" s="131"/>
      <c r="AI94" s="81"/>
      <c r="AJ94" s="103" t="n">
        <v>44210</v>
      </c>
      <c r="AK94" s="54" t="n">
        <f aca="true">FORECAST($AJ94,OFFSET(AH$3,MATCH($AJ94,$AG$3:$AG$153,1)-1,0,2),OFFSET($AG$3,MATCH($AJ94,$AG$3:$AG$153,1)-1,0,2))</f>
        <v>0.0913887973721021</v>
      </c>
      <c r="AL94" s="54" t="n">
        <f aca="false">AK94+AL93</f>
        <v>5.57970201918079</v>
      </c>
      <c r="AM94" s="55" t="n">
        <f aca="false">AL94*100/AL$367</f>
        <v>5.19328770744877</v>
      </c>
      <c r="AN94" s="82"/>
      <c r="AO94" s="81"/>
      <c r="AP94" s="129"/>
      <c r="AQ94" s="81"/>
      <c r="AR94" s="81"/>
      <c r="AS94" s="130"/>
      <c r="AT94" s="81"/>
      <c r="AU94" s="81"/>
      <c r="AV94" s="130"/>
      <c r="AW94" s="81"/>
      <c r="AX94" s="81"/>
      <c r="AY94" s="131"/>
      <c r="AZ94" s="81"/>
      <c r="BA94" s="129"/>
      <c r="BB94" s="131"/>
      <c r="BC94" s="81"/>
      <c r="BD94" s="103" t="n">
        <v>44210</v>
      </c>
      <c r="BE94" s="54" t="n">
        <f aca="true">FORECAST(BD94,OFFSET(BB$3,MATCH(BD94,BA$3:BA$153,1)-1,0,2),OFFSET(BA$3,MATCH(BD94,BA$3:BA$153,1)-1,0,2))</f>
        <v>0.0570247822994892</v>
      </c>
      <c r="BF94" s="54" t="n">
        <f aca="false">BE94+BF93</f>
        <v>3.32292449604881</v>
      </c>
      <c r="BG94" s="55" t="n">
        <f aca="false">BF94*100/BF$367</f>
        <v>3.01489325544431</v>
      </c>
      <c r="BH94" s="82"/>
      <c r="BI94" s="81"/>
      <c r="BJ94" s="129"/>
      <c r="BK94" s="81"/>
      <c r="BL94" s="81"/>
      <c r="BM94" s="130"/>
      <c r="BN94" s="81"/>
      <c r="BO94" s="81"/>
      <c r="BP94" s="130"/>
      <c r="BQ94" s="81"/>
      <c r="BR94" s="81"/>
      <c r="BS94" s="131"/>
      <c r="BT94" s="81"/>
      <c r="BU94" s="129"/>
      <c r="BV94" s="131"/>
      <c r="BW94" s="81"/>
      <c r="BX94" s="103" t="n">
        <v>44210</v>
      </c>
      <c r="BY94" s="54" t="n">
        <f aca="true">FORECAST(BX94,OFFSET(BV$3,MATCH(BX94,BU$3:BU$153,1)-1,0,2),OFFSET(BU$3,MATCH(BX94,BU$3:BU$153,1)-1,0,2))</f>
        <v>0.179210313160934</v>
      </c>
      <c r="BZ94" s="54" t="n">
        <f aca="false">BY94+BZ93</f>
        <v>10.729262249633</v>
      </c>
      <c r="CA94" s="55" t="n">
        <f aca="false">BZ94*100/BZ$367</f>
        <v>10.6082499628083</v>
      </c>
      <c r="CB94" s="82"/>
      <c r="CC94" s="83"/>
      <c r="CQ94" s="110" t="n">
        <v>44210</v>
      </c>
      <c r="CR94" s="58" t="n">
        <f aca="true">FORECAST(CQ94,OFFSET(CO$3,MATCH(CQ94,CN$3:CN$153,1)-1,0,2),OFFSET(CN$3,MATCH(CQ94,CN$3:CN$153,1)-1,0,2))</f>
        <v>0.149000820655487</v>
      </c>
      <c r="CS94" s="58" t="n">
        <f aca="false">CR94+CS93</f>
        <v>11.3731500983058</v>
      </c>
      <c r="CT94" s="60" t="n">
        <f aca="false">CS94*100/CS$367</f>
        <v>11.4248985609726</v>
      </c>
      <c r="CU94" s="82"/>
      <c r="CV94" s="83"/>
      <c r="DJ94" s="110" t="n">
        <v>44210</v>
      </c>
      <c r="DK94" s="58" t="n">
        <f aca="true">FORECAST(DJ94,OFFSET(DH$3,MATCH(DJ94,DG$3:DG$153,1)-1,0,2),OFFSET(DG$3,MATCH(DJ94,DG$3:DG$153,1)-1,0,2))</f>
        <v>0.153128336246883</v>
      </c>
      <c r="DL94" s="58" t="n">
        <f aca="false">DK94+DL93</f>
        <v>11.6717895278416</v>
      </c>
      <c r="DM94" s="60" t="n">
        <f aca="false">DL94*100/DL$367</f>
        <v>8.46037387251143</v>
      </c>
      <c r="DO94" s="83"/>
      <c r="EC94" s="110" t="n">
        <v>44210</v>
      </c>
      <c r="ED94" s="58" t="n">
        <f aca="true">FORECAST(EC94,OFFSET(EA$3,MATCH(EC94,DZ$3:DZ$153,1)-1,0,2),OFFSET(DZ$3,MATCH(EC94,DZ$3:DZ$153,1)-1,0,2))</f>
        <v>0.211741596455093</v>
      </c>
      <c r="EE94" s="58" t="n">
        <f aca="false">ED94+EE93</f>
        <v>15.3006167014711</v>
      </c>
      <c r="EF94" s="60" t="n">
        <f aca="false">EE94*100/EE$367</f>
        <v>13.8918331156076</v>
      </c>
      <c r="EH94" s="86"/>
      <c r="EV94" s="115" t="n">
        <v>44210</v>
      </c>
      <c r="EW94" s="63" t="n">
        <f aca="true">FORECAST(EV94,OFFSET(ET$3,MATCH(EV94,ES$3:ES$153,1)-1,0,2),OFFSET(ES$3,MATCH(EV94,ES$3:ES$153,1)-1,0,2))</f>
        <v>0.101310003980031</v>
      </c>
      <c r="EX94" s="63" t="n">
        <f aca="false">EW94+EX93</f>
        <v>9.68621454619141</v>
      </c>
      <c r="EY94" s="67" t="n">
        <f aca="false">EX94*100/EX$367</f>
        <v>8.62369781114999</v>
      </c>
      <c r="FA94" s="86"/>
      <c r="FO94" s="115" t="n">
        <v>44210</v>
      </c>
      <c r="FP94" s="63" t="n">
        <f aca="true">FORECAST(FO94,OFFSET(FM$3,MATCH(FO94,FL$3:FL$153,1)-1,0,2),OFFSET(FL$3,MATCH(FO94,FL$3:FL$153,1)-1,0,2))</f>
        <v>0.103963010367827</v>
      </c>
      <c r="FQ94" s="63" t="n">
        <f aca="false">FP94+FQ93</f>
        <v>8.63115200219048</v>
      </c>
      <c r="FR94" s="67" t="n">
        <f aca="false">FQ94*100/FQ$367</f>
        <v>8.56247577851445</v>
      </c>
      <c r="FT94" s="88"/>
      <c r="GH94" s="119" t="n">
        <v>44210</v>
      </c>
      <c r="GI94" s="69" t="n">
        <f aca="true">FORECAST(GH94,OFFSET(GF$3,MATCH(GH94,GE$3:GE$153,1)-1,0,2),OFFSET(GE$3,MATCH(GH94,GE$3:GE$153,1)-1,0,2))</f>
        <v>0.115500333350361</v>
      </c>
      <c r="GJ94" s="69" t="n">
        <f aca="false">GI94+GJ93</f>
        <v>8.73259363172012</v>
      </c>
      <c r="GK94" s="73" t="n">
        <f aca="false">GJ94*100/GJ$367</f>
        <v>6.79647874331197</v>
      </c>
      <c r="GM94" s="88"/>
      <c r="HA94" s="119" t="n">
        <v>44210</v>
      </c>
      <c r="HB94" s="69" t="n">
        <f aca="true">FORECAST(HA94,OFFSET(GY$3,MATCH(HA94,GX$3:GX$153,1)-1,0,2),OFFSET(GX$3,MATCH(HA94,GX$3:GX$153,1)-1,0,2))</f>
        <v>0.113871922237051</v>
      </c>
      <c r="HC94" s="69" t="n">
        <f aca="false">HB94+HC93</f>
        <v>10.339632139424</v>
      </c>
      <c r="HD94" s="73" t="n">
        <f aca="false">HC94*100/HC$367</f>
        <v>8.16518412544064</v>
      </c>
      <c r="HF94" s="88"/>
      <c r="HT94" s="119" t="n">
        <v>44210</v>
      </c>
      <c r="HU94" s="69" t="n">
        <f aca="true">FORECAST(HT94,OFFSET(HR$3,MATCH(HT94,HQ$3:HQ$153,1)-1,0,2),OFFSET(HQ$3,MATCH(HT94,HQ$3:HQ$153,1)-1,0,2))</f>
        <v>0.151432063282404</v>
      </c>
      <c r="HV94" s="69" t="n">
        <f aca="false">HU94+HV93</f>
        <v>13.0057365170069</v>
      </c>
      <c r="HW94" s="73" t="n">
        <f aca="false">HV94*100/HV$367</f>
        <v>13.1434450194757</v>
      </c>
    </row>
    <row r="95" customFormat="false" ht="14.5" hidden="false" customHeight="false" outlineLevel="0" collapsed="false">
      <c r="E95" s="42" t="n">
        <v>44120</v>
      </c>
      <c r="F95" s="46" t="n">
        <f aca="true">FORECAST($E95,OFFSET(C$3,MATCH($E95,$A$3:$A$33,1)-1,0,2),OFFSET($A$3,MATCH($E95,$A$3:$A$33,1)-1,0,2))</f>
        <v>3.76263234874387</v>
      </c>
      <c r="H95" s="95" t="n">
        <v>44211</v>
      </c>
      <c r="M95" s="96" t="n">
        <v>37385.9150884299</v>
      </c>
      <c r="N95" s="81" t="n">
        <v>167</v>
      </c>
      <c r="O95" s="97" t="n">
        <v>2.58868753945948</v>
      </c>
      <c r="R95" s="51" t="n">
        <v>44226</v>
      </c>
      <c r="S95" s="97" t="n">
        <v>3.52089857359609</v>
      </c>
      <c r="T95" s="81"/>
      <c r="U95" s="81"/>
      <c r="V95" s="129"/>
      <c r="W95" s="81"/>
      <c r="X95" s="81"/>
      <c r="Y95" s="130"/>
      <c r="Z95" s="81"/>
      <c r="AA95" s="81"/>
      <c r="AB95" s="130"/>
      <c r="AC95" s="81"/>
      <c r="AD95" s="81"/>
      <c r="AE95" s="131"/>
      <c r="AF95" s="81"/>
      <c r="AG95" s="129"/>
      <c r="AH95" s="131"/>
      <c r="AI95" s="81"/>
      <c r="AJ95" s="103" t="n">
        <v>44211</v>
      </c>
      <c r="AK95" s="54" t="n">
        <f aca="true">FORECAST($AJ95,OFFSET(AH$3,MATCH($AJ95,$AG$3:$AG$153,1)-1,0,2),OFFSET($AG$3,MATCH($AJ95,$AG$3:$AG$153,1)-1,0,2))</f>
        <v>0.0924957038888596</v>
      </c>
      <c r="AL95" s="54" t="n">
        <f aca="false">AK95+AL94</f>
        <v>5.67219772306965</v>
      </c>
      <c r="AM95" s="55" t="n">
        <f aca="false">AL95*100/AL$367</f>
        <v>5.27937775317999</v>
      </c>
      <c r="AN95" s="82"/>
      <c r="AO95" s="81"/>
      <c r="AP95" s="129"/>
      <c r="AQ95" s="81"/>
      <c r="AR95" s="81"/>
      <c r="AS95" s="130"/>
      <c r="AT95" s="81"/>
      <c r="AU95" s="81"/>
      <c r="AV95" s="130"/>
      <c r="AW95" s="81"/>
      <c r="AX95" s="81"/>
      <c r="AY95" s="131"/>
      <c r="AZ95" s="81"/>
      <c r="BA95" s="129"/>
      <c r="BB95" s="131"/>
      <c r="BC95" s="81"/>
      <c r="BD95" s="103" t="n">
        <v>44211</v>
      </c>
      <c r="BE95" s="54" t="n">
        <f aca="true">FORECAST(BD95,OFFSET(BB$3,MATCH(BD95,BA$3:BA$153,1)-1,0,2),OFFSET(BA$3,MATCH(BD95,BA$3:BA$153,1)-1,0,2))</f>
        <v>0.057628574112072</v>
      </c>
      <c r="BF95" s="54" t="n">
        <f aca="false">BE95+BF94</f>
        <v>3.38055307016088</v>
      </c>
      <c r="BG95" s="55" t="n">
        <f aca="false">BF95*100/BF$367</f>
        <v>3.06717972768223</v>
      </c>
      <c r="BH95" s="82"/>
      <c r="BI95" s="81"/>
      <c r="BJ95" s="129"/>
      <c r="BK95" s="81"/>
      <c r="BL95" s="81"/>
      <c r="BM95" s="130"/>
      <c r="BN95" s="81"/>
      <c r="BO95" s="81"/>
      <c r="BP95" s="130"/>
      <c r="BQ95" s="81"/>
      <c r="BR95" s="81"/>
      <c r="BS95" s="131"/>
      <c r="BT95" s="81"/>
      <c r="BU95" s="129"/>
      <c r="BV95" s="131"/>
      <c r="BW95" s="81"/>
      <c r="BX95" s="103" t="n">
        <v>44211</v>
      </c>
      <c r="BY95" s="54" t="n">
        <f aca="true">FORECAST(BX95,OFFSET(BV$3,MATCH(BX95,BU$3:BU$153,1)-1,0,2),OFFSET(BU$3,MATCH(BX95,BU$3:BU$153,1)-1,0,2))</f>
        <v>0.179210313160934</v>
      </c>
      <c r="BZ95" s="54" t="n">
        <f aca="false">BY95+BZ94</f>
        <v>10.908472562794</v>
      </c>
      <c r="CA95" s="55" t="n">
        <f aca="false">BZ95*100/BZ$367</f>
        <v>10.785439013993</v>
      </c>
      <c r="CB95" s="82"/>
      <c r="CC95" s="83"/>
      <c r="CQ95" s="110" t="n">
        <v>44211</v>
      </c>
      <c r="CR95" s="58" t="n">
        <f aca="true">FORECAST(CQ95,OFFSET(CO$3,MATCH(CQ95,CN$3:CN$153,1)-1,0,2),OFFSET(CN$3,MATCH(CQ95,CN$3:CN$153,1)-1,0,2))</f>
        <v>0.14955861458812</v>
      </c>
      <c r="CS95" s="58" t="n">
        <f aca="false">CR95+CS94</f>
        <v>11.522708712894</v>
      </c>
      <c r="CT95" s="60" t="n">
        <f aca="false">CS95*100/CS$367</f>
        <v>11.575137675538</v>
      </c>
      <c r="CU95" s="82"/>
      <c r="CV95" s="83"/>
      <c r="DJ95" s="110" t="n">
        <v>44211</v>
      </c>
      <c r="DK95" s="58" t="n">
        <f aca="true">FORECAST(DJ95,OFFSET(DH$3,MATCH(DJ95,DG$3:DG$153,1)-1,0,2),OFFSET(DG$3,MATCH(DJ95,DG$3:DG$153,1)-1,0,2))</f>
        <v>0.153705502373703</v>
      </c>
      <c r="DL95" s="58" t="n">
        <f aca="false">DK95+DL94</f>
        <v>11.8254950302153</v>
      </c>
      <c r="DM95" s="60" t="n">
        <f aca="false">DL95*100/DL$367</f>
        <v>8.57178832298981</v>
      </c>
      <c r="DO95" s="83"/>
      <c r="EC95" s="110" t="n">
        <v>44211</v>
      </c>
      <c r="ED95" s="58" t="n">
        <f aca="true">FORECAST(EC95,OFFSET(EA$3,MATCH(EC95,DZ$3:DZ$153,1)-1,0,2),OFFSET(DZ$3,MATCH(EC95,DZ$3:DZ$153,1)-1,0,2))</f>
        <v>0.212740069979316</v>
      </c>
      <c r="EE95" s="58" t="n">
        <f aca="false">ED95+EE94</f>
        <v>15.5133567714504</v>
      </c>
      <c r="EF95" s="60" t="n">
        <f aca="false">EE95*100/EE$367</f>
        <v>14.084985431414</v>
      </c>
      <c r="EH95" s="86"/>
      <c r="EV95" s="115" t="n">
        <v>44211</v>
      </c>
      <c r="EW95" s="63" t="n">
        <f aca="true">FORECAST(EV95,OFFSET(ET$3,MATCH(EV95,ES$3:ES$153,1)-1,0,2),OFFSET(ES$3,MATCH(EV95,ES$3:ES$153,1)-1,0,2))</f>
        <v>0.101556067306921</v>
      </c>
      <c r="EX95" s="63" t="n">
        <f aca="false">EW95+EX94</f>
        <v>9.78777061349833</v>
      </c>
      <c r="EY95" s="67" t="n">
        <f aca="false">EX95*100/EX$367</f>
        <v>8.71411381744091</v>
      </c>
      <c r="FA95" s="86"/>
      <c r="FO95" s="115" t="n">
        <v>44211</v>
      </c>
      <c r="FP95" s="63" t="n">
        <f aca="true">FORECAST(FO95,OFFSET(FM$3,MATCH(FO95,FL$3:FL$153,1)-1,0,2),OFFSET(FL$3,MATCH(FO95,FL$3:FL$153,1)-1,0,2))</f>
        <v>0.104186002472856</v>
      </c>
      <c r="FQ95" s="63" t="n">
        <f aca="false">FP95+FQ94</f>
        <v>8.73533800466334</v>
      </c>
      <c r="FR95" s="67" t="n">
        <f aca="false">FQ95*100/FQ$367</f>
        <v>8.66583279533071</v>
      </c>
      <c r="FT95" s="88"/>
      <c r="GH95" s="119" t="n">
        <v>44211</v>
      </c>
      <c r="GI95" s="69" t="n">
        <f aca="true">FORECAST(GH95,OFFSET(GF$3,MATCH(GH95,GE$3:GE$153,1)-1,0,2),OFFSET(GE$3,MATCH(GH95,GE$3:GE$153,1)-1,0,2))</f>
        <v>0.11595265944604</v>
      </c>
      <c r="GJ95" s="69" t="n">
        <f aca="false">GI95+GJ94</f>
        <v>8.84854629116616</v>
      </c>
      <c r="GK95" s="73" t="n">
        <f aca="false">GJ95*100/GJ$367</f>
        <v>6.88672338521228</v>
      </c>
      <c r="GM95" s="88"/>
      <c r="HA95" s="119" t="n">
        <v>44211</v>
      </c>
      <c r="HB95" s="69" t="n">
        <f aca="true">FORECAST(HA95,OFFSET(GY$3,MATCH(HA95,GX$3:GX$153,1)-1,0,2),OFFSET(GX$3,MATCH(HA95,GX$3:GX$153,1)-1,0,2))</f>
        <v>0.114372011903895</v>
      </c>
      <c r="HC95" s="69" t="n">
        <f aca="false">HB95+HC94</f>
        <v>10.4540041513279</v>
      </c>
      <c r="HD95" s="73" t="n">
        <f aca="false">HC95*100/HC$367</f>
        <v>8.25550344467751</v>
      </c>
      <c r="HF95" s="88"/>
      <c r="HT95" s="119" t="n">
        <v>44211</v>
      </c>
      <c r="HU95" s="69" t="n">
        <f aca="true">FORECAST(HT95,OFFSET(HR$3,MATCH(HT95,HQ$3:HQ$153,1)-1,0,2),OFFSET(HQ$3,MATCH(HT95,HQ$3:HQ$153,1)-1,0,2))</f>
        <v>0.15176926666481</v>
      </c>
      <c r="HV95" s="69" t="n">
        <f aca="false">HU95+HV94</f>
        <v>13.1575057836717</v>
      </c>
      <c r="HW95" s="73" t="n">
        <f aca="false">HV95*100/HV$367</f>
        <v>13.2968212630622</v>
      </c>
    </row>
    <row r="96" customFormat="false" ht="14.5" hidden="false" customHeight="false" outlineLevel="0" collapsed="false">
      <c r="E96" s="42" t="n">
        <v>44121</v>
      </c>
      <c r="F96" s="46" t="n">
        <f aca="true">FORECAST($E96,OFFSET(C$3,MATCH($E96,$A$3:$A$33,1)-1,0,2),OFFSET($A$3,MATCH($E96,$A$3:$A$33,1)-1,0,2))</f>
        <v>3.77364732421585</v>
      </c>
      <c r="H96" s="95" t="n">
        <v>44212</v>
      </c>
      <c r="M96" s="96" t="n">
        <v>37450.5413833569</v>
      </c>
      <c r="N96" s="81" t="n">
        <v>168</v>
      </c>
      <c r="O96" s="97" t="n">
        <v>2.68340603196494</v>
      </c>
      <c r="R96" s="51" t="n">
        <v>44237</v>
      </c>
      <c r="S96" s="97" t="n">
        <v>3.47808016049011</v>
      </c>
      <c r="T96" s="81"/>
      <c r="U96" s="81"/>
      <c r="V96" s="129"/>
      <c r="W96" s="81"/>
      <c r="X96" s="81"/>
      <c r="Y96" s="130"/>
      <c r="Z96" s="81"/>
      <c r="AA96" s="81"/>
      <c r="AB96" s="130"/>
      <c r="AC96" s="81"/>
      <c r="AD96" s="81"/>
      <c r="AE96" s="131"/>
      <c r="AF96" s="81"/>
      <c r="AG96" s="129"/>
      <c r="AH96" s="131"/>
      <c r="AI96" s="81"/>
      <c r="AJ96" s="103" t="n">
        <v>44212</v>
      </c>
      <c r="AK96" s="54" t="n">
        <f aca="true">FORECAST($AJ96,OFFSET(AH$3,MATCH($AJ96,$AG$3:$AG$153,1)-1,0,2),OFFSET($AG$3,MATCH($AJ96,$AG$3:$AG$153,1)-1,0,2))</f>
        <v>0.0936026104056171</v>
      </c>
      <c r="AL96" s="54" t="n">
        <f aca="false">AK96+AL95</f>
        <v>5.76580033347527</v>
      </c>
      <c r="AM96" s="55" t="n">
        <f aca="false">AL96*100/AL$367</f>
        <v>5.36649804819459</v>
      </c>
      <c r="AN96" s="82"/>
      <c r="AO96" s="81"/>
      <c r="AP96" s="129"/>
      <c r="AQ96" s="81"/>
      <c r="AR96" s="81"/>
      <c r="AS96" s="130"/>
      <c r="AT96" s="81"/>
      <c r="AU96" s="81"/>
      <c r="AV96" s="130"/>
      <c r="AW96" s="81"/>
      <c r="AX96" s="81"/>
      <c r="AY96" s="131"/>
      <c r="AZ96" s="81"/>
      <c r="BA96" s="129"/>
      <c r="BB96" s="131"/>
      <c r="BC96" s="81"/>
      <c r="BD96" s="103" t="n">
        <v>44212</v>
      </c>
      <c r="BE96" s="54" t="n">
        <f aca="true">FORECAST(BD96,OFFSET(BB$3,MATCH(BD96,BA$3:BA$153,1)-1,0,2),OFFSET(BA$3,MATCH(BD96,BA$3:BA$153,1)-1,0,2))</f>
        <v>0.0582323659246549</v>
      </c>
      <c r="BF96" s="54" t="n">
        <f aca="false">BE96+BF95</f>
        <v>3.43878543608553</v>
      </c>
      <c r="BG96" s="55" t="n">
        <f aca="false">BF96*100/BF$367</f>
        <v>3.12001402093312</v>
      </c>
      <c r="BH96" s="82"/>
      <c r="BI96" s="81"/>
      <c r="BJ96" s="129"/>
      <c r="BK96" s="81"/>
      <c r="BL96" s="81"/>
      <c r="BM96" s="130"/>
      <c r="BN96" s="81"/>
      <c r="BO96" s="81"/>
      <c r="BP96" s="130"/>
      <c r="BQ96" s="81"/>
      <c r="BR96" s="81"/>
      <c r="BS96" s="131"/>
      <c r="BT96" s="81"/>
      <c r="BU96" s="129"/>
      <c r="BV96" s="131"/>
      <c r="BW96" s="81"/>
      <c r="BX96" s="103" t="n">
        <v>44212</v>
      </c>
      <c r="BY96" s="54" t="n">
        <f aca="true">FORECAST(BX96,OFFSET(BV$3,MATCH(BX96,BU$3:BU$153,1)-1,0,2),OFFSET(BU$3,MATCH(BX96,BU$3:BU$153,1)-1,0,2))</f>
        <v>0.179210313160934</v>
      </c>
      <c r="BZ96" s="54" t="n">
        <f aca="false">BY96+BZ95</f>
        <v>11.0876828759549</v>
      </c>
      <c r="CA96" s="55" t="n">
        <f aca="false">BZ96*100/BZ$367</f>
        <v>10.9626280651777</v>
      </c>
      <c r="CB96" s="82"/>
      <c r="CC96" s="83"/>
      <c r="CQ96" s="110" t="n">
        <v>44212</v>
      </c>
      <c r="CR96" s="58" t="n">
        <f aca="true">FORECAST(CQ96,OFFSET(CO$3,MATCH(CQ96,CN$3:CN$153,1)-1,0,2),OFFSET(CN$3,MATCH(CQ96,CN$3:CN$153,1)-1,0,2))</f>
        <v>0.150116408520752</v>
      </c>
      <c r="CS96" s="58" t="n">
        <f aca="false">CR96+CS95</f>
        <v>11.6728251214147</v>
      </c>
      <c r="CT96" s="60" t="n">
        <f aca="false">CS96*100/CS$367</f>
        <v>11.7259371220293</v>
      </c>
      <c r="CU96" s="82"/>
      <c r="CV96" s="83"/>
      <c r="DJ96" s="110" t="n">
        <v>44212</v>
      </c>
      <c r="DK96" s="58" t="n">
        <f aca="true">FORECAST(DJ96,OFFSET(DH$3,MATCH(DJ96,DG$3:DG$153,1)-1,0,2),OFFSET(DG$3,MATCH(DJ96,DG$3:DG$153,1)-1,0,2))</f>
        <v>0.154282668500524</v>
      </c>
      <c r="DL96" s="58" t="n">
        <f aca="false">DK96+DL95</f>
        <v>11.9797776987158</v>
      </c>
      <c r="DM96" s="60" t="n">
        <f aca="false">DL96*100/DL$367</f>
        <v>8.68362113615437</v>
      </c>
      <c r="DO96" s="83"/>
      <c r="EC96" s="110" t="n">
        <v>44212</v>
      </c>
      <c r="ED96" s="58" t="n">
        <f aca="true">FORECAST(EC96,OFFSET(EA$3,MATCH(EC96,DZ$3:DZ$153,1)-1,0,2),OFFSET(DZ$3,MATCH(EC96,DZ$3:DZ$153,1)-1,0,2))</f>
        <v>0.213261370669209</v>
      </c>
      <c r="EE96" s="58" t="n">
        <f aca="false">ED96+EE95</f>
        <v>15.7266181421196</v>
      </c>
      <c r="EF96" s="60" t="n">
        <f aca="false">EE96*100/EE$367</f>
        <v>14.2786110498544</v>
      </c>
      <c r="EH96" s="86"/>
      <c r="EV96" s="115" t="n">
        <v>44212</v>
      </c>
      <c r="EW96" s="63" t="n">
        <f aca="true">FORECAST(EV96,OFFSET(ET$3,MATCH(EV96,ES$3:ES$153,1)-1,0,2),OFFSET(ES$3,MATCH(EV96,ES$3:ES$153,1)-1,0,2))</f>
        <v>0.101802130633812</v>
      </c>
      <c r="EX96" s="63" t="n">
        <f aca="false">EW96+EX95</f>
        <v>9.88957274413215</v>
      </c>
      <c r="EY96" s="67" t="n">
        <f aca="false">EX96*100/EX$367</f>
        <v>8.8047488954614</v>
      </c>
      <c r="FA96" s="86"/>
      <c r="FO96" s="115" t="n">
        <v>44212</v>
      </c>
      <c r="FP96" s="63" t="n">
        <f aca="true">FORECAST(FO96,OFFSET(FM$3,MATCH(FO96,FL$3:FL$153,1)-1,0,2),OFFSET(FL$3,MATCH(FO96,FL$3:FL$153,1)-1,0,2))</f>
        <v>0.104408994577884</v>
      </c>
      <c r="FQ96" s="63" t="n">
        <f aca="false">FP96+FQ95</f>
        <v>8.83974699924122</v>
      </c>
      <c r="FR96" s="67" t="n">
        <f aca="false">FQ96*100/FQ$367</f>
        <v>8.76941102995168</v>
      </c>
      <c r="FT96" s="88"/>
      <c r="GH96" s="119" t="n">
        <v>44212</v>
      </c>
      <c r="GI96" s="69" t="n">
        <f aca="true">FORECAST(GH96,OFFSET(GF$3,MATCH(GH96,GE$3:GE$153,1)-1,0,2),OFFSET(GE$3,MATCH(GH96,GE$3:GE$153,1)-1,0,2))</f>
        <v>0.11640498554172</v>
      </c>
      <c r="GJ96" s="69" t="n">
        <f aca="false">GI96+GJ95</f>
        <v>8.96495127670788</v>
      </c>
      <c r="GK96" s="73" t="n">
        <f aca="false">GJ96*100/GJ$367</f>
        <v>6.97732006739111</v>
      </c>
      <c r="GM96" s="88"/>
      <c r="HA96" s="119" t="n">
        <v>44212</v>
      </c>
      <c r="HB96" s="69" t="n">
        <f aca="true">FORECAST(HA96,OFFSET(GY$3,MATCH(HA96,GX$3:GX$153,1)-1,0,2),OFFSET(GX$3,MATCH(HA96,GX$3:GX$153,1)-1,0,2))</f>
        <v>0.114872101570739</v>
      </c>
      <c r="HC96" s="69" t="n">
        <f aca="false">HB96+HC95</f>
        <v>10.5688762528987</v>
      </c>
      <c r="HD96" s="73" t="n">
        <f aca="false">HC96*100/HC$367</f>
        <v>8.34621768359372</v>
      </c>
      <c r="HF96" s="88"/>
      <c r="HT96" s="119" t="n">
        <v>44212</v>
      </c>
      <c r="HU96" s="69" t="n">
        <f aca="true">FORECAST(HT96,OFFSET(HR$3,MATCH(HT96,HQ$3:HQ$153,1)-1,0,2),OFFSET(HQ$3,MATCH(HT96,HQ$3:HQ$153,1)-1,0,2))</f>
        <v>0.152106470047216</v>
      </c>
      <c r="HV96" s="69" t="n">
        <f aca="false">HU96+HV95</f>
        <v>13.3096122537189</v>
      </c>
      <c r="HW96" s="73" t="n">
        <f aca="false">HV96*100/HV$367</f>
        <v>13.4505382804382</v>
      </c>
    </row>
    <row r="97" customFormat="false" ht="14.5" hidden="false" customHeight="false" outlineLevel="0" collapsed="false">
      <c r="E97" s="42" t="n">
        <v>44122</v>
      </c>
      <c r="F97" s="46" t="n">
        <f aca="true">FORECAST($E97,OFFSET(C$3,MATCH($E97,$A$3:$A$33,1)-1,0,2),OFFSET($A$3,MATCH($E97,$A$3:$A$33,1)-1,0,2))</f>
        <v>3.78466229968783</v>
      </c>
      <c r="H97" s="95" t="n">
        <v>44213</v>
      </c>
      <c r="I97" s="132" t="n">
        <v>0.00162308408428936</v>
      </c>
      <c r="J97" s="48" t="n">
        <f aca="false">I97*100/K$1</f>
        <v>0.056675186080637</v>
      </c>
      <c r="K97" s="48" t="n">
        <f aca="false">J97</f>
        <v>0.056675186080637</v>
      </c>
      <c r="M97" s="96" t="n">
        <v>37515.167678284</v>
      </c>
      <c r="N97" s="81" t="n">
        <v>169</v>
      </c>
      <c r="O97" s="97" t="n">
        <v>2.77491658081348</v>
      </c>
      <c r="R97" s="51" t="n">
        <v>44256</v>
      </c>
      <c r="S97" s="97" t="n">
        <v>3.36707625022052</v>
      </c>
      <c r="T97" s="81"/>
      <c r="U97" s="81"/>
      <c r="V97" s="129"/>
      <c r="W97" s="81"/>
      <c r="X97" s="81"/>
      <c r="Y97" s="130"/>
      <c r="Z97" s="81"/>
      <c r="AA97" s="81"/>
      <c r="AB97" s="130"/>
      <c r="AC97" s="81"/>
      <c r="AD97" s="81"/>
      <c r="AE97" s="131"/>
      <c r="AF97" s="81"/>
      <c r="AG97" s="129"/>
      <c r="AH97" s="131"/>
      <c r="AI97" s="81"/>
      <c r="AJ97" s="103" t="n">
        <v>44213</v>
      </c>
      <c r="AK97" s="54" t="n">
        <f aca="true">FORECAST($AJ97,OFFSET(AH$3,MATCH($AJ97,$AG$3:$AG$153,1)-1,0,2),OFFSET($AG$3,MATCH($AJ97,$AG$3:$AG$153,1)-1,0,2))</f>
        <v>0.0947095169223746</v>
      </c>
      <c r="AL97" s="54" t="n">
        <f aca="false">AK97+AL96</f>
        <v>5.86050985039765</v>
      </c>
      <c r="AM97" s="55" t="n">
        <f aca="false">AL97*100/AL$367</f>
        <v>5.45464859249258</v>
      </c>
      <c r="AN97" s="82"/>
      <c r="AO97" s="81"/>
      <c r="AP97" s="129"/>
      <c r="AQ97" s="81"/>
      <c r="AR97" s="81"/>
      <c r="AS97" s="130"/>
      <c r="AT97" s="81"/>
      <c r="AU97" s="81"/>
      <c r="AV97" s="130"/>
      <c r="AW97" s="81"/>
      <c r="AX97" s="81"/>
      <c r="AY97" s="131"/>
      <c r="AZ97" s="81"/>
      <c r="BA97" s="129"/>
      <c r="BB97" s="131"/>
      <c r="BC97" s="81"/>
      <c r="BD97" s="103" t="n">
        <v>44213</v>
      </c>
      <c r="BE97" s="54" t="n">
        <f aca="true">FORECAST(BD97,OFFSET(BB$3,MATCH(BD97,BA$3:BA$153,1)-1,0,2),OFFSET(BA$3,MATCH(BD97,BA$3:BA$153,1)-1,0,2))</f>
        <v>0.0588361577372377</v>
      </c>
      <c r="BF97" s="54" t="n">
        <f aca="false">BE97+BF96</f>
        <v>3.49762159382277</v>
      </c>
      <c r="BG97" s="55" t="n">
        <f aca="false">BF97*100/BF$367</f>
        <v>3.17339613519698</v>
      </c>
      <c r="BH97" s="82"/>
      <c r="BI97" s="81"/>
      <c r="BJ97" s="129"/>
      <c r="BK97" s="81"/>
      <c r="BL97" s="81"/>
      <c r="BM97" s="130"/>
      <c r="BN97" s="81"/>
      <c r="BO97" s="81"/>
      <c r="BP97" s="130"/>
      <c r="BQ97" s="81"/>
      <c r="BR97" s="81"/>
      <c r="BS97" s="131"/>
      <c r="BT97" s="81"/>
      <c r="BU97" s="129"/>
      <c r="BV97" s="131"/>
      <c r="BW97" s="81"/>
      <c r="BX97" s="103" t="n">
        <v>44213</v>
      </c>
      <c r="BY97" s="54" t="n">
        <f aca="true">FORECAST(BX97,OFFSET(BV$3,MATCH(BX97,BU$3:BU$153,1)-1,0,2),OFFSET(BU$3,MATCH(BX97,BU$3:BU$153,1)-1,0,2))</f>
        <v>0.179210313160934</v>
      </c>
      <c r="BZ97" s="54" t="n">
        <f aca="false">BY97+BZ96</f>
        <v>11.2668931891158</v>
      </c>
      <c r="CA97" s="55" t="n">
        <f aca="false">BZ97*100/BZ$367</f>
        <v>11.1398171163624</v>
      </c>
      <c r="CB97" s="82"/>
      <c r="CC97" s="83"/>
      <c r="CQ97" s="110" t="n">
        <v>44213</v>
      </c>
      <c r="CR97" s="58" t="n">
        <f aca="true">FORECAST(CQ97,OFFSET(CO$3,MATCH(CQ97,CN$3:CN$153,1)-1,0,2),OFFSET(CN$3,MATCH(CQ97,CN$3:CN$153,1)-1,0,2))</f>
        <v>0.150674202453385</v>
      </c>
      <c r="CS97" s="58" t="n">
        <f aca="false">CR97+CS96</f>
        <v>11.8234993238681</v>
      </c>
      <c r="CT97" s="60" t="n">
        <f aca="false">CS97*100/CS$367</f>
        <v>11.8772969004465</v>
      </c>
      <c r="CU97" s="82"/>
      <c r="CV97" s="83"/>
      <c r="DJ97" s="110" t="n">
        <v>44213</v>
      </c>
      <c r="DK97" s="58" t="n">
        <f aca="true">FORECAST(DJ97,OFFSET(DH$3,MATCH(DJ97,DG$3:DG$153,1)-1,0,2),OFFSET(DG$3,MATCH(DJ97,DG$3:DG$153,1)-1,0,2))</f>
        <v>0.154859834627345</v>
      </c>
      <c r="DL97" s="58" t="n">
        <f aca="false">DK97+DL96</f>
        <v>12.1346375333431</v>
      </c>
      <c r="DM97" s="60" t="n">
        <f aca="false">DL97*100/DL$367</f>
        <v>8.79587231200511</v>
      </c>
      <c r="DO97" s="83"/>
      <c r="EC97" s="110" t="n">
        <v>44213</v>
      </c>
      <c r="ED97" s="58" t="n">
        <f aca="true">FORECAST(EC97,OFFSET(EA$3,MATCH(EC97,DZ$3:DZ$153,1)-1,0,2),OFFSET(DZ$3,MATCH(EC97,DZ$3:DZ$153,1)-1,0,2))</f>
        <v>0.213782671359101</v>
      </c>
      <c r="EE97" s="58" t="n">
        <f aca="false">ED97+EE96</f>
        <v>15.9404008134787</v>
      </c>
      <c r="EF97" s="60" t="n">
        <f aca="false">EE97*100/EE$367</f>
        <v>14.4727099709289</v>
      </c>
      <c r="EH97" s="86"/>
      <c r="EV97" s="115" t="n">
        <v>44213</v>
      </c>
      <c r="EW97" s="63" t="n">
        <f aca="true">FORECAST(EV97,OFFSET(ET$3,MATCH(EV97,ES$3:ES$153,1)-1,0,2),OFFSET(ES$3,MATCH(EV97,ES$3:ES$153,1)-1,0,2))</f>
        <v>0.102048193960702</v>
      </c>
      <c r="EX97" s="63" t="n">
        <f aca="false">EW97+EX96</f>
        <v>9.99162093809285</v>
      </c>
      <c r="EY97" s="67" t="n">
        <f aca="false">EX97*100/EX$367</f>
        <v>8.89560304521144</v>
      </c>
      <c r="FA97" s="86"/>
      <c r="FO97" s="115" t="n">
        <v>44213</v>
      </c>
      <c r="FP97" s="63" t="n">
        <f aca="true">FORECAST(FO97,OFFSET(FM$3,MATCH(FO97,FL$3:FL$153,1)-1,0,2),OFFSET(FL$3,MATCH(FO97,FL$3:FL$153,1)-1,0,2))</f>
        <v>0.104631986682913</v>
      </c>
      <c r="FQ97" s="63" t="n">
        <f aca="false">FP97+FQ96</f>
        <v>8.94437898592414</v>
      </c>
      <c r="FR97" s="67" t="n">
        <f aca="false">FQ97*100/FQ$367</f>
        <v>8.87321048237737</v>
      </c>
      <c r="FT97" s="88"/>
      <c r="GH97" s="119" t="n">
        <v>44213</v>
      </c>
      <c r="GI97" s="69" t="n">
        <f aca="true">FORECAST(GH97,OFFSET(GF$3,MATCH(GH97,GE$3:GE$153,1)-1,0,2),OFFSET(GE$3,MATCH(GH97,GE$3:GE$153,1)-1,0,2))</f>
        <v>0.116857311637399</v>
      </c>
      <c r="GJ97" s="69" t="n">
        <f aca="false">GI97+GJ96</f>
        <v>9.08180858834528</v>
      </c>
      <c r="GK97" s="73" t="n">
        <f aca="false">GJ97*100/GJ$367</f>
        <v>7.06826878984846</v>
      </c>
      <c r="GM97" s="88"/>
      <c r="HA97" s="119" t="n">
        <v>44213</v>
      </c>
      <c r="HB97" s="69" t="n">
        <f aca="true">FORECAST(HA97,OFFSET(GY$3,MATCH(HA97,GX$3:GX$153,1)-1,0,2),OFFSET(GX$3,MATCH(HA97,GX$3:GX$153,1)-1,0,2))</f>
        <v>0.115372191237583</v>
      </c>
      <c r="HC97" s="69" t="n">
        <f aca="false">HB97+HC96</f>
        <v>10.6842484441362</v>
      </c>
      <c r="HD97" s="73" t="n">
        <f aca="false">HC97*100/HC$367</f>
        <v>8.43732684218926</v>
      </c>
      <c r="HF97" s="88"/>
      <c r="HT97" s="119" t="n">
        <v>44213</v>
      </c>
      <c r="HU97" s="69" t="n">
        <f aca="true">FORECAST(HT97,OFFSET(HR$3,MATCH(HT97,HQ$3:HQ$153,1)-1,0,2),OFFSET(HQ$3,MATCH(HT97,HQ$3:HQ$153,1)-1,0,2))</f>
        <v>0.152443673429622</v>
      </c>
      <c r="HV97" s="69" t="n">
        <f aca="false">HU97+HV96</f>
        <v>13.4620559271485</v>
      </c>
      <c r="HW97" s="73" t="n">
        <f aca="false">HV97*100/HV$367</f>
        <v>13.6045960716036</v>
      </c>
    </row>
    <row r="98" customFormat="false" ht="14.5" hidden="false" customHeight="false" outlineLevel="0" collapsed="false">
      <c r="E98" s="42" t="n">
        <v>44123</v>
      </c>
      <c r="F98" s="46" t="n">
        <f aca="true">FORECAST($E98,OFFSET(C$3,MATCH($E98,$A$3:$A$33,1)-1,0,2),OFFSET($A$3,MATCH($E98,$A$3:$A$33,1)-1,0,2))</f>
        <v>3.7956772751598</v>
      </c>
      <c r="H98" s="95" t="n">
        <v>44214</v>
      </c>
      <c r="I98" s="132" t="n">
        <v>0.00231317389473624</v>
      </c>
      <c r="J98" s="48" t="n">
        <f aca="false">I98*100/K$1</f>
        <v>0.0807718849504017</v>
      </c>
      <c r="K98" s="48" t="n">
        <f aca="false">J98+K97</f>
        <v>0.137447071031039</v>
      </c>
      <c r="M98" s="96" t="n">
        <v>37579.7939732111</v>
      </c>
      <c r="N98" s="81" t="n">
        <v>170</v>
      </c>
      <c r="O98" s="97" t="n">
        <v>2.69515867760034</v>
      </c>
      <c r="R98" s="51" t="n">
        <v>44265</v>
      </c>
      <c r="S98" s="97" t="n">
        <v>3.45783010857372</v>
      </c>
      <c r="T98" s="81"/>
      <c r="U98" s="81"/>
      <c r="V98" s="129"/>
      <c r="W98" s="81"/>
      <c r="X98" s="81"/>
      <c r="Y98" s="130"/>
      <c r="Z98" s="81"/>
      <c r="AA98" s="81"/>
      <c r="AB98" s="130"/>
      <c r="AC98" s="81"/>
      <c r="AD98" s="81"/>
      <c r="AE98" s="131"/>
      <c r="AF98" s="81"/>
      <c r="AG98" s="129"/>
      <c r="AH98" s="131"/>
      <c r="AI98" s="81"/>
      <c r="AJ98" s="103" t="n">
        <v>44214</v>
      </c>
      <c r="AK98" s="54" t="n">
        <f aca="true">FORECAST($AJ98,OFFSET(AH$3,MATCH($AJ98,$AG$3:$AG$153,1)-1,0,2),OFFSET($AG$3,MATCH($AJ98,$AG$3:$AG$153,1)-1,0,2))</f>
        <v>0.0958164234391321</v>
      </c>
      <c r="AL98" s="54" t="n">
        <f aca="false">AK98+AL97</f>
        <v>5.95632627383678</v>
      </c>
      <c r="AM98" s="55" t="n">
        <f aca="false">AL98*100/AL$367</f>
        <v>5.54382938607396</v>
      </c>
      <c r="AN98" s="82"/>
      <c r="AO98" s="81"/>
      <c r="AP98" s="129"/>
      <c r="AQ98" s="81"/>
      <c r="AR98" s="81"/>
      <c r="AS98" s="130"/>
      <c r="AT98" s="81"/>
      <c r="AU98" s="81"/>
      <c r="AV98" s="130"/>
      <c r="AW98" s="81"/>
      <c r="AX98" s="81"/>
      <c r="AY98" s="131"/>
      <c r="AZ98" s="81"/>
      <c r="BA98" s="129"/>
      <c r="BB98" s="131"/>
      <c r="BC98" s="81"/>
      <c r="BD98" s="103" t="n">
        <v>44214</v>
      </c>
      <c r="BE98" s="54" t="n">
        <f aca="true">FORECAST(BD98,OFFSET(BB$3,MATCH(BD98,BA$3:BA$153,1)-1,0,2),OFFSET(BA$3,MATCH(BD98,BA$3:BA$153,1)-1,0,2))</f>
        <v>0.0594399495498205</v>
      </c>
      <c r="BF98" s="54" t="n">
        <f aca="false">BE98+BF97</f>
        <v>3.55706154337259</v>
      </c>
      <c r="BG98" s="55" t="n">
        <f aca="false">BF98*100/BF$367</f>
        <v>3.22732607047381</v>
      </c>
      <c r="BH98" s="82"/>
      <c r="BI98" s="81"/>
      <c r="BJ98" s="129"/>
      <c r="BK98" s="81"/>
      <c r="BL98" s="81"/>
      <c r="BM98" s="130"/>
      <c r="BN98" s="81"/>
      <c r="BO98" s="81"/>
      <c r="BP98" s="130"/>
      <c r="BQ98" s="81"/>
      <c r="BR98" s="81"/>
      <c r="BS98" s="131"/>
      <c r="BT98" s="81"/>
      <c r="BU98" s="129"/>
      <c r="BV98" s="131"/>
      <c r="BW98" s="81"/>
      <c r="BX98" s="103" t="n">
        <v>44214</v>
      </c>
      <c r="BY98" s="54" t="n">
        <f aca="true">FORECAST(BX98,OFFSET(BV$3,MATCH(BX98,BU$3:BU$153,1)-1,0,2),OFFSET(BU$3,MATCH(BX98,BU$3:BU$153,1)-1,0,2))</f>
        <v>0.179210313160934</v>
      </c>
      <c r="BZ98" s="54" t="n">
        <f aca="false">BY98+BZ97</f>
        <v>11.4461035022768</v>
      </c>
      <c r="CA98" s="55" t="n">
        <f aca="false">BZ98*100/BZ$367</f>
        <v>11.3170061675471</v>
      </c>
      <c r="CB98" s="82"/>
      <c r="CC98" s="83"/>
      <c r="CQ98" s="110" t="n">
        <v>44214</v>
      </c>
      <c r="CR98" s="58" t="n">
        <f aca="true">FORECAST(CQ98,OFFSET(CO$3,MATCH(CQ98,CN$3:CN$153,1)-1,0,2),OFFSET(CN$3,MATCH(CQ98,CN$3:CN$153,1)-1,0,2))</f>
        <v>0.151231996386017</v>
      </c>
      <c r="CS98" s="58" t="n">
        <f aca="false">CR98+CS97</f>
        <v>11.9747313202541</v>
      </c>
      <c r="CT98" s="60" t="n">
        <f aca="false">CS98*100/CS$367</f>
        <v>12.0292170107896</v>
      </c>
      <c r="CU98" s="82"/>
      <c r="CV98" s="83"/>
      <c r="DJ98" s="110" t="n">
        <v>44214</v>
      </c>
      <c r="DK98" s="58" t="n">
        <f aca="true">FORECAST(DJ98,OFFSET(DH$3,MATCH(DJ98,DG$3:DG$153,1)-1,0,2),OFFSET(DG$3,MATCH(DJ98,DG$3:DG$153,1)-1,0,2))</f>
        <v>0.155437000754166</v>
      </c>
      <c r="DL98" s="58" t="n">
        <f aca="false">DK98+DL97</f>
        <v>12.2900745340973</v>
      </c>
      <c r="DM98" s="60" t="n">
        <f aca="false">DL98*100/DL$367</f>
        <v>8.90854185054204</v>
      </c>
      <c r="DO98" s="83"/>
      <c r="EC98" s="110" t="n">
        <v>44214</v>
      </c>
      <c r="ED98" s="58" t="n">
        <f aca="true">FORECAST(EC98,OFFSET(EA$3,MATCH(EC98,DZ$3:DZ$153,1)-1,0,2),OFFSET(DZ$3,MATCH(EC98,DZ$3:DZ$153,1)-1,0,2))</f>
        <v>0.214303972048994</v>
      </c>
      <c r="EE98" s="58" t="n">
        <f aca="false">ED98+EE97</f>
        <v>16.1547047855277</v>
      </c>
      <c r="EF98" s="60" t="n">
        <f aca="false">EE98*100/EE$367</f>
        <v>14.6672821946374</v>
      </c>
      <c r="EH98" s="86"/>
      <c r="EV98" s="115" t="n">
        <v>44214</v>
      </c>
      <c r="EW98" s="63" t="n">
        <f aca="true">FORECAST(EV98,OFFSET(ET$3,MATCH(EV98,ES$3:ES$153,1)-1,0,2),OFFSET(ES$3,MATCH(EV98,ES$3:ES$153,1)-1,0,2))</f>
        <v>0.102294257287592</v>
      </c>
      <c r="EX98" s="63" t="n">
        <f aca="false">EW98+EX97</f>
        <v>10.0939151953804</v>
      </c>
      <c r="EY98" s="67" t="n">
        <f aca="false">EX98*100/EX$367</f>
        <v>8.98667626669104</v>
      </c>
      <c r="FA98" s="86"/>
      <c r="FO98" s="115" t="n">
        <v>44214</v>
      </c>
      <c r="FP98" s="63" t="n">
        <f aca="true">FORECAST(FO98,OFFSET(FM$3,MATCH(FO98,FL$3:FL$153,1)-1,0,2),OFFSET(FL$3,MATCH(FO98,FL$3:FL$153,1)-1,0,2))</f>
        <v>0.104854978787942</v>
      </c>
      <c r="FQ98" s="63" t="n">
        <f aca="false">FP98+FQ97</f>
        <v>9.04923396471208</v>
      </c>
      <c r="FR98" s="67" t="n">
        <f aca="false">FQ98*100/FQ$367</f>
        <v>8.97723115260778</v>
      </c>
      <c r="FT98" s="88"/>
      <c r="GH98" s="119" t="n">
        <v>44214</v>
      </c>
      <c r="GI98" s="69" t="n">
        <f aca="true">FORECAST(GH98,OFFSET(GF$3,MATCH(GH98,GE$3:GE$153,1)-1,0,2),OFFSET(GE$3,MATCH(GH98,GE$3:GE$153,1)-1,0,2))</f>
        <v>0.117309637733078</v>
      </c>
      <c r="GJ98" s="69" t="n">
        <f aca="false">GI98+GJ97</f>
        <v>9.19911822607836</v>
      </c>
      <c r="GK98" s="73" t="n">
        <f aca="false">GJ98*100/GJ$367</f>
        <v>7.15956955258434</v>
      </c>
      <c r="GM98" s="88"/>
      <c r="HA98" s="119" t="n">
        <v>44214</v>
      </c>
      <c r="HB98" s="69" t="n">
        <f aca="true">FORECAST(HA98,OFFSET(GY$3,MATCH(HA98,GX$3:GX$153,1)-1,0,2),OFFSET(GX$3,MATCH(HA98,GX$3:GX$153,1)-1,0,2))</f>
        <v>0.115872280904427</v>
      </c>
      <c r="HC98" s="69" t="n">
        <f aca="false">HB98+HC97</f>
        <v>10.8001207250407</v>
      </c>
      <c r="HD98" s="73" t="n">
        <f aca="false">HC98*100/HC$367</f>
        <v>8.52883092046416</v>
      </c>
      <c r="HF98" s="88"/>
      <c r="HT98" s="119" t="n">
        <v>44214</v>
      </c>
      <c r="HU98" s="69" t="n">
        <f aca="true">FORECAST(HT98,OFFSET(HR$3,MATCH(HT98,HQ$3:HQ$153,1)-1,0,2),OFFSET(HQ$3,MATCH(HT98,HQ$3:HQ$153,1)-1,0,2))</f>
        <v>0.152780876812028</v>
      </c>
      <c r="HV98" s="69" t="n">
        <f aca="false">HU98+HV97</f>
        <v>13.6148368039605</v>
      </c>
      <c r="HW98" s="73" t="n">
        <f aca="false">HV98*100/HV$367</f>
        <v>13.7589946365584</v>
      </c>
    </row>
    <row r="99" customFormat="false" ht="14.5" hidden="false" customHeight="false" outlineLevel="0" collapsed="false">
      <c r="E99" s="42" t="n">
        <v>44124</v>
      </c>
      <c r="F99" s="46" t="n">
        <f aca="true">FORECAST($E99,OFFSET(C$3,MATCH($E99,$A$3:$A$33,1)-1,0,2),OFFSET($A$3,MATCH($E99,$A$3:$A$33,1)-1,0,2))</f>
        <v>3.80669225063178</v>
      </c>
      <c r="H99" s="95" t="n">
        <v>44215</v>
      </c>
      <c r="I99" s="132" t="n">
        <v>0.00465442500351878</v>
      </c>
      <c r="J99" s="48" t="n">
        <f aca="false">I99*100/K$1</f>
        <v>0.162524175873669</v>
      </c>
      <c r="K99" s="48" t="n">
        <f aca="false">J99+K98</f>
        <v>0.299971246904707</v>
      </c>
      <c r="M99" s="96" t="n">
        <v>37644.4202681382</v>
      </c>
      <c r="N99" s="81" t="n">
        <v>171</v>
      </c>
      <c r="O99" s="97" t="n">
        <v>2.69800256069183</v>
      </c>
      <c r="R99" s="51" t="n">
        <v>44296</v>
      </c>
      <c r="S99" s="97" t="n">
        <v>3.41034457461493</v>
      </c>
      <c r="T99" s="81"/>
      <c r="U99" s="81"/>
      <c r="V99" s="129"/>
      <c r="W99" s="81"/>
      <c r="X99" s="81"/>
      <c r="Y99" s="130"/>
      <c r="Z99" s="81"/>
      <c r="AA99" s="81"/>
      <c r="AB99" s="130"/>
      <c r="AC99" s="81"/>
      <c r="AD99" s="81"/>
      <c r="AE99" s="131"/>
      <c r="AF99" s="81"/>
      <c r="AG99" s="129"/>
      <c r="AH99" s="131"/>
      <c r="AI99" s="81"/>
      <c r="AJ99" s="103" t="n">
        <v>44215</v>
      </c>
      <c r="AK99" s="54" t="n">
        <f aca="true">FORECAST($AJ99,OFFSET(AH$3,MATCH($AJ99,$AG$3:$AG$153,1)-1,0,2),OFFSET($AG$3,MATCH($AJ99,$AG$3:$AG$153,1)-1,0,2))</f>
        <v>0.0969233299558896</v>
      </c>
      <c r="AL99" s="54" t="n">
        <f aca="false">AK99+AL98</f>
        <v>6.05324960379267</v>
      </c>
      <c r="AM99" s="55" t="n">
        <f aca="false">AL99*100/AL$367</f>
        <v>5.63404042893872</v>
      </c>
      <c r="AN99" s="82"/>
      <c r="AO99" s="81"/>
      <c r="AP99" s="129"/>
      <c r="AQ99" s="81"/>
      <c r="AR99" s="81"/>
      <c r="AS99" s="130"/>
      <c r="AT99" s="81"/>
      <c r="AU99" s="81"/>
      <c r="AV99" s="130"/>
      <c r="AW99" s="81"/>
      <c r="AX99" s="81"/>
      <c r="AY99" s="131"/>
      <c r="AZ99" s="81"/>
      <c r="BA99" s="129"/>
      <c r="BB99" s="131"/>
      <c r="BC99" s="81"/>
      <c r="BD99" s="103" t="n">
        <v>44215</v>
      </c>
      <c r="BE99" s="54" t="n">
        <f aca="true">FORECAST(BD99,OFFSET(BB$3,MATCH(BD99,BA$3:BA$153,1)-1,0,2),OFFSET(BA$3,MATCH(BD99,BA$3:BA$153,1)-1,0,2))</f>
        <v>0.0600437413624033</v>
      </c>
      <c r="BF99" s="54" t="n">
        <f aca="false">BE99+BF98</f>
        <v>3.61710528473499</v>
      </c>
      <c r="BG99" s="55" t="n">
        <f aca="false">BF99*100/BF$367</f>
        <v>3.28180382676361</v>
      </c>
      <c r="BH99" s="82"/>
      <c r="BI99" s="81"/>
      <c r="BJ99" s="129"/>
      <c r="BK99" s="81"/>
      <c r="BL99" s="81"/>
      <c r="BM99" s="130"/>
      <c r="BN99" s="81"/>
      <c r="BO99" s="81"/>
      <c r="BP99" s="130"/>
      <c r="BQ99" s="81"/>
      <c r="BR99" s="81"/>
      <c r="BS99" s="131"/>
      <c r="BT99" s="81"/>
      <c r="BU99" s="129"/>
      <c r="BV99" s="131"/>
      <c r="BW99" s="81"/>
      <c r="BX99" s="103" t="n">
        <v>44215</v>
      </c>
      <c r="BY99" s="54" t="n">
        <f aca="true">FORECAST(BX99,OFFSET(BV$3,MATCH(BX99,BU$3:BU$153,1)-1,0,2),OFFSET(BU$3,MATCH(BX99,BU$3:BU$153,1)-1,0,2))</f>
        <v>0.179210313160934</v>
      </c>
      <c r="BZ99" s="54" t="n">
        <f aca="false">BY99+BZ98</f>
        <v>11.6253138154377</v>
      </c>
      <c r="CA99" s="55" t="n">
        <f aca="false">BZ99*100/BZ$367</f>
        <v>11.4941952187318</v>
      </c>
      <c r="CB99" s="82"/>
      <c r="CC99" s="83"/>
      <c r="CQ99" s="110" t="n">
        <v>44215</v>
      </c>
      <c r="CR99" s="58" t="n">
        <f aca="true">FORECAST(CQ99,OFFSET(CO$3,MATCH(CQ99,CN$3:CN$153,1)-1,0,2),OFFSET(CN$3,MATCH(CQ99,CN$3:CN$153,1)-1,0,2))</f>
        <v>0.151789790318649</v>
      </c>
      <c r="CS99" s="58" t="n">
        <f aca="false">CR99+CS98</f>
        <v>12.1265211105728</v>
      </c>
      <c r="CT99" s="60" t="n">
        <f aca="false">CS99*100/CS$367</f>
        <v>12.1816974530587</v>
      </c>
      <c r="CU99" s="82"/>
      <c r="CV99" s="83"/>
      <c r="DJ99" s="110" t="n">
        <v>44215</v>
      </c>
      <c r="DK99" s="58" t="n">
        <f aca="true">FORECAST(DJ99,OFFSET(DH$3,MATCH(DJ99,DG$3:DG$153,1)-1,0,2),OFFSET(DG$3,MATCH(DJ99,DG$3:DG$153,1)-1,0,2))</f>
        <v>0.156014166880986</v>
      </c>
      <c r="DL99" s="58" t="n">
        <f aca="false">DK99+DL98</f>
        <v>12.4460887009783</v>
      </c>
      <c r="DM99" s="60" t="n">
        <f aca="false">DL99*100/DL$367</f>
        <v>9.02162975176516</v>
      </c>
      <c r="DO99" s="83"/>
      <c r="EC99" s="110" t="n">
        <v>44215</v>
      </c>
      <c r="ED99" s="58" t="n">
        <f aca="true">FORECAST(EC99,OFFSET(EA$3,MATCH(EC99,DZ$3:DZ$153,1)-1,0,2),OFFSET(DZ$3,MATCH(EC99,DZ$3:DZ$153,1)-1,0,2))</f>
        <v>0.214825272738887</v>
      </c>
      <c r="EE99" s="58" t="n">
        <f aca="false">ED99+EE98</f>
        <v>16.3695300582666</v>
      </c>
      <c r="EF99" s="60" t="n">
        <f aca="false">EE99*100/EE$367</f>
        <v>14.8623277209799</v>
      </c>
      <c r="EH99" s="86"/>
      <c r="EV99" s="115" t="n">
        <v>44215</v>
      </c>
      <c r="EW99" s="63" t="n">
        <f aca="true">FORECAST(EV99,OFFSET(ET$3,MATCH(EV99,ES$3:ES$153,1)-1,0,2),OFFSET(ES$3,MATCH(EV99,ES$3:ES$153,1)-1,0,2))</f>
        <v>0.102540320614483</v>
      </c>
      <c r="EX99" s="63" t="n">
        <f aca="false">EW99+EX98</f>
        <v>10.1964555159949</v>
      </c>
      <c r="EY99" s="67" t="n">
        <f aca="false">EX99*100/EX$367</f>
        <v>9.0779685599002</v>
      </c>
      <c r="FA99" s="86"/>
      <c r="FO99" s="115" t="n">
        <v>44215</v>
      </c>
      <c r="FP99" s="63" t="n">
        <f aca="true">FORECAST(FO99,OFFSET(FM$3,MATCH(FO99,FL$3:FL$153,1)-1,0,2),OFFSET(FL$3,MATCH(FO99,FL$3:FL$153,1)-1,0,2))</f>
        <v>0.10507797089297</v>
      </c>
      <c r="FQ99" s="63" t="n">
        <f aca="false">FP99+FQ98</f>
        <v>9.15431193560505</v>
      </c>
      <c r="FR99" s="67" t="n">
        <f aca="false">FQ99*100/FQ$367</f>
        <v>9.08147304064291</v>
      </c>
      <c r="FT99" s="88"/>
      <c r="GH99" s="119" t="n">
        <v>44215</v>
      </c>
      <c r="GI99" s="69" t="n">
        <f aca="true">FORECAST(GH99,OFFSET(GF$3,MATCH(GH99,GE$3:GE$153,1)-1,0,2),OFFSET(GE$3,MATCH(GH99,GE$3:GE$153,1)-1,0,2))</f>
        <v>0.117761963828757</v>
      </c>
      <c r="GJ99" s="69" t="n">
        <f aca="false">GI99+GJ98</f>
        <v>9.31688018990712</v>
      </c>
      <c r="GK99" s="73" t="n">
        <f aca="false">GJ99*100/GJ$367</f>
        <v>7.25122235559873</v>
      </c>
      <c r="GM99" s="88"/>
      <c r="HA99" s="119" t="n">
        <v>44215</v>
      </c>
      <c r="HB99" s="69" t="n">
        <f aca="true">FORECAST(HA99,OFFSET(GY$3,MATCH(HA99,GX$3:GX$153,1)-1,0,2),OFFSET(GX$3,MATCH(HA99,GX$3:GX$153,1)-1,0,2))</f>
        <v>0.116372370571271</v>
      </c>
      <c r="HC99" s="69" t="n">
        <f aca="false">HB99+HC98</f>
        <v>10.9164930956119</v>
      </c>
      <c r="HD99" s="73" t="n">
        <f aca="false">HC99*100/HC$367</f>
        <v>8.62072991841839</v>
      </c>
      <c r="HF99" s="88"/>
      <c r="HT99" s="119" t="n">
        <v>44215</v>
      </c>
      <c r="HU99" s="69" t="n">
        <f aca="true">FORECAST(HT99,OFFSET(HR$3,MATCH(HT99,HQ$3:HQ$153,1)-1,0,2),OFFSET(HQ$3,MATCH(HT99,HQ$3:HQ$153,1)-1,0,2))</f>
        <v>0.153118080194434</v>
      </c>
      <c r="HV99" s="69" t="n">
        <f aca="false">HU99+HV98</f>
        <v>13.767954884155</v>
      </c>
      <c r="HW99" s="73" t="n">
        <f aca="false">HV99*100/HV$367</f>
        <v>13.9137339753026</v>
      </c>
    </row>
    <row r="100" customFormat="false" ht="14.5" hidden="false" customHeight="false" outlineLevel="0" collapsed="false">
      <c r="E100" s="42" t="n">
        <v>44125</v>
      </c>
      <c r="F100" s="46" t="n">
        <f aca="true">FORECAST($E100,OFFSET(C$3,MATCH($E100,$A$3:$A$33,1)-1,0,2),OFFSET($A$3,MATCH($E100,$A$3:$A$33,1)-1,0,2))</f>
        <v>3.81770722610376</v>
      </c>
      <c r="H100" s="95" t="n">
        <v>44216</v>
      </c>
      <c r="I100" s="132" t="n">
        <v>0.0044284703155002</v>
      </c>
      <c r="J100" s="48" t="n">
        <f aca="false">I100*100/K$1</f>
        <v>0.15463424329827</v>
      </c>
      <c r="K100" s="48" t="n">
        <f aca="false">J100+K99</f>
        <v>0.454605490202977</v>
      </c>
      <c r="M100" s="96" t="n">
        <v>37709.0465630653</v>
      </c>
      <c r="N100" s="81" t="n">
        <v>172</v>
      </c>
      <c r="O100" s="97" t="n">
        <v>2.62590486041554</v>
      </c>
      <c r="R100" s="51" t="n">
        <v>44306</v>
      </c>
      <c r="S100" s="97" t="n">
        <v>3.39342188879976</v>
      </c>
      <c r="T100" s="81"/>
      <c r="U100" s="81"/>
      <c r="V100" s="129"/>
      <c r="W100" s="81"/>
      <c r="X100" s="81"/>
      <c r="Y100" s="130"/>
      <c r="Z100" s="81"/>
      <c r="AA100" s="81"/>
      <c r="AB100" s="130"/>
      <c r="AC100" s="81"/>
      <c r="AD100" s="81"/>
      <c r="AE100" s="131"/>
      <c r="AF100" s="81"/>
      <c r="AG100" s="129"/>
      <c r="AH100" s="131"/>
      <c r="AI100" s="81"/>
      <c r="AJ100" s="103" t="n">
        <v>44216</v>
      </c>
      <c r="AK100" s="54" t="n">
        <f aca="true">FORECAST($AJ100,OFFSET(AH$3,MATCH($AJ100,$AG$3:$AG$153,1)-1,0,2),OFFSET($AG$3,MATCH($AJ100,$AG$3:$AG$153,1)-1,0,2))</f>
        <v>0.0980302364726471</v>
      </c>
      <c r="AL100" s="54" t="n">
        <f aca="false">AK100+AL99</f>
        <v>6.15127984026531</v>
      </c>
      <c r="AM100" s="55" t="n">
        <f aca="false">AL100*100/AL$367</f>
        <v>5.72528172108687</v>
      </c>
      <c r="AN100" s="82"/>
      <c r="AO100" s="81"/>
      <c r="AP100" s="129"/>
      <c r="AQ100" s="81"/>
      <c r="AR100" s="81"/>
      <c r="AS100" s="130"/>
      <c r="AT100" s="81"/>
      <c r="AU100" s="81"/>
      <c r="AV100" s="130"/>
      <c r="AW100" s="81"/>
      <c r="AX100" s="81"/>
      <c r="AY100" s="131"/>
      <c r="AZ100" s="81"/>
      <c r="BA100" s="129"/>
      <c r="BB100" s="131"/>
      <c r="BC100" s="81"/>
      <c r="BD100" s="103" t="n">
        <v>44216</v>
      </c>
      <c r="BE100" s="54" t="n">
        <f aca="true">FORECAST(BD100,OFFSET(BB$3,MATCH(BD100,BA$3:BA$153,1)-1,0,2),OFFSET(BA$3,MATCH(BD100,BA$3:BA$153,1)-1,0,2))</f>
        <v>0.0606475331749862</v>
      </c>
      <c r="BF100" s="54" t="n">
        <f aca="false">BE100+BF99</f>
        <v>3.67775281790998</v>
      </c>
      <c r="BG100" s="55" t="n">
        <f aca="false">BF100*100/BF$367</f>
        <v>3.33682940406638</v>
      </c>
      <c r="BH100" s="82"/>
      <c r="BI100" s="81"/>
      <c r="BJ100" s="129"/>
      <c r="BK100" s="81"/>
      <c r="BL100" s="81"/>
      <c r="BM100" s="130"/>
      <c r="BN100" s="81"/>
      <c r="BO100" s="81"/>
      <c r="BP100" s="130"/>
      <c r="BQ100" s="81"/>
      <c r="BR100" s="81"/>
      <c r="BS100" s="131"/>
      <c r="BT100" s="81"/>
      <c r="BU100" s="129"/>
      <c r="BV100" s="131"/>
      <c r="BW100" s="81"/>
      <c r="BX100" s="103" t="n">
        <v>44216</v>
      </c>
      <c r="BY100" s="54" t="n">
        <f aca="true">FORECAST(BX100,OFFSET(BV$3,MATCH(BX100,BU$3:BU$153,1)-1,0,2),OFFSET(BU$3,MATCH(BX100,BU$3:BU$153,1)-1,0,2))</f>
        <v>0.179210313160934</v>
      </c>
      <c r="BZ100" s="54" t="n">
        <f aca="false">BY100+BZ99</f>
        <v>11.8045241285986</v>
      </c>
      <c r="CA100" s="55" t="n">
        <f aca="false">BZ100*100/BZ$367</f>
        <v>11.6713842699165</v>
      </c>
      <c r="CB100" s="82"/>
      <c r="CC100" s="83"/>
      <c r="CQ100" s="110" t="n">
        <v>44216</v>
      </c>
      <c r="CR100" s="58" t="n">
        <f aca="true">FORECAST(CQ100,OFFSET(CO$3,MATCH(CQ100,CN$3:CN$153,1)-1,0,2),OFFSET(CN$3,MATCH(CQ100,CN$3:CN$153,1)-1,0,2))</f>
        <v>0.152347584251282</v>
      </c>
      <c r="CS100" s="58" t="n">
        <f aca="false">CR100+CS99</f>
        <v>12.278868694824</v>
      </c>
      <c r="CT100" s="60" t="n">
        <f aca="false">CS100*100/CS$367</f>
        <v>12.3347382272536</v>
      </c>
      <c r="CU100" s="82"/>
      <c r="CV100" s="83"/>
      <c r="DJ100" s="110" t="n">
        <v>44216</v>
      </c>
      <c r="DK100" s="58" t="n">
        <f aca="true">FORECAST(DJ100,OFFSET(DH$3,MATCH(DJ100,DG$3:DG$153,1)-1,0,2),OFFSET(DG$3,MATCH(DJ100,DG$3:DG$153,1)-1,0,2))</f>
        <v>0.156591333007807</v>
      </c>
      <c r="DL100" s="58" t="n">
        <f aca="false">DK100+DL99</f>
        <v>12.6026800339861</v>
      </c>
      <c r="DM100" s="60" t="n">
        <f aca="false">DL100*100/DL$367</f>
        <v>9.13513601567446</v>
      </c>
      <c r="DO100" s="83"/>
      <c r="EC100" s="110" t="n">
        <v>44216</v>
      </c>
      <c r="ED100" s="58" t="n">
        <f aca="true">FORECAST(EC100,OFFSET(EA$3,MATCH(EC100,DZ$3:DZ$153,1)-1,0,2),OFFSET(DZ$3,MATCH(EC100,DZ$3:DZ$153,1)-1,0,2))</f>
        <v>0.215346573428779</v>
      </c>
      <c r="EE100" s="58" t="n">
        <f aca="false">ED100+EE99</f>
        <v>16.5848766316953</v>
      </c>
      <c r="EF100" s="60" t="n">
        <f aca="false">EE100*100/EE$367</f>
        <v>15.0578465499564</v>
      </c>
      <c r="EH100" s="86"/>
      <c r="EV100" s="115" t="n">
        <v>44216</v>
      </c>
      <c r="EW100" s="63" t="n">
        <f aca="true">FORECAST(EV100,OFFSET(ET$3,MATCH(EV100,ES$3:ES$153,1)-1,0,2),OFFSET(ES$3,MATCH(EV100,ES$3:ES$153,1)-1,0,2))</f>
        <v>0.102786383941373</v>
      </c>
      <c r="EX100" s="63" t="n">
        <f aca="false">EW100+EX99</f>
        <v>10.2992418999363</v>
      </c>
      <c r="EY100" s="67" t="n">
        <f aca="false">EX100*100/EX$367</f>
        <v>9.16947992483892</v>
      </c>
      <c r="FA100" s="86"/>
      <c r="FO100" s="115" t="n">
        <v>44216</v>
      </c>
      <c r="FP100" s="63" t="n">
        <f aca="true">FORECAST(FO100,OFFSET(FM$3,MATCH(FO100,FL$3:FL$153,1)-1,0,2),OFFSET(FL$3,MATCH(FO100,FL$3:FL$153,1)-1,0,2))</f>
        <v>0.105300962997999</v>
      </c>
      <c r="FQ100" s="63" t="n">
        <f aca="false">FP100+FQ99</f>
        <v>9.25961289860305</v>
      </c>
      <c r="FR100" s="67" t="n">
        <f aca="false">FQ100*100/FQ$367</f>
        <v>9.18593614648276</v>
      </c>
      <c r="FT100" s="88"/>
      <c r="GH100" s="119" t="n">
        <v>44216</v>
      </c>
      <c r="GI100" s="69" t="n">
        <f aca="true">FORECAST(GH100,OFFSET(GF$3,MATCH(GH100,GE$3:GE$153,1)-1,0,2),OFFSET(GE$3,MATCH(GH100,GE$3:GE$153,1)-1,0,2))</f>
        <v>0.118214289924436</v>
      </c>
      <c r="GJ100" s="69" t="n">
        <f aca="false">GI100+GJ99</f>
        <v>9.43509447983155</v>
      </c>
      <c r="GK100" s="73" t="n">
        <f aca="false">GJ100*100/GJ$367</f>
        <v>7.34322719889165</v>
      </c>
      <c r="GM100" s="88"/>
      <c r="HA100" s="119" t="n">
        <v>44216</v>
      </c>
      <c r="HB100" s="69" t="n">
        <f aca="true">FORECAST(HA100,OFFSET(GY$3,MATCH(HA100,GX$3:GX$153,1)-1,0,2),OFFSET(GX$3,MATCH(HA100,GX$3:GX$153,1)-1,0,2))</f>
        <v>0.116872460238115</v>
      </c>
      <c r="HC100" s="69" t="n">
        <f aca="false">HB100+HC99</f>
        <v>11.03336555585</v>
      </c>
      <c r="HD100" s="73" t="n">
        <f aca="false">HC100*100/HC$367</f>
        <v>8.71302383605196</v>
      </c>
      <c r="HF100" s="88"/>
      <c r="HT100" s="119" t="n">
        <v>44216</v>
      </c>
      <c r="HU100" s="69" t="n">
        <f aca="true">FORECAST(HT100,OFFSET(HR$3,MATCH(HT100,HQ$3:HQ$153,1)-1,0,2),OFFSET(HQ$3,MATCH(HT100,HQ$3:HQ$153,1)-1,0,2))</f>
        <v>0.15345528357684</v>
      </c>
      <c r="HV100" s="69" t="n">
        <f aca="false">HU100+HV99</f>
        <v>13.9214101677318</v>
      </c>
      <c r="HW100" s="73" t="n">
        <f aca="false">HV100*100/HV$367</f>
        <v>14.0688140878362</v>
      </c>
    </row>
    <row r="101" customFormat="false" ht="14.5" hidden="false" customHeight="false" outlineLevel="0" collapsed="false">
      <c r="E101" s="42" t="n">
        <v>44126</v>
      </c>
      <c r="F101" s="46" t="n">
        <f aca="true">FORECAST($E101,OFFSET(C$3,MATCH($E101,$A$3:$A$33,1)-1,0,2),OFFSET($A$3,MATCH($E101,$A$3:$A$33,1)-1,0,2))</f>
        <v>3.82872220157574</v>
      </c>
      <c r="H101" s="95" t="n">
        <v>44217</v>
      </c>
      <c r="I101" s="132" t="n">
        <v>0.00358961421632598</v>
      </c>
      <c r="J101" s="48" t="n">
        <f aca="false">I101*100/K$1</f>
        <v>0.125342892359793</v>
      </c>
      <c r="K101" s="48" t="n">
        <f aca="false">J101+K100</f>
        <v>0.579948382562771</v>
      </c>
      <c r="M101" s="96" t="n">
        <v>37773.6728579924</v>
      </c>
      <c r="N101" s="81" t="n">
        <v>173</v>
      </c>
      <c r="O101" s="97" t="n">
        <v>2.6332871496397</v>
      </c>
      <c r="R101" s="51" t="n">
        <v>44316</v>
      </c>
      <c r="S101" s="97" t="n">
        <v>3.36018261143658</v>
      </c>
      <c r="T101" s="81"/>
      <c r="U101" s="81"/>
      <c r="V101" s="129"/>
      <c r="W101" s="81"/>
      <c r="X101" s="81"/>
      <c r="Y101" s="130"/>
      <c r="Z101" s="81"/>
      <c r="AA101" s="81"/>
      <c r="AB101" s="130"/>
      <c r="AC101" s="81"/>
      <c r="AD101" s="81"/>
      <c r="AE101" s="131"/>
      <c r="AF101" s="81"/>
      <c r="AG101" s="129"/>
      <c r="AH101" s="131"/>
      <c r="AI101" s="81"/>
      <c r="AJ101" s="103" t="n">
        <v>44217</v>
      </c>
      <c r="AK101" s="54" t="n">
        <f aca="true">FORECAST($AJ101,OFFSET(AH$3,MATCH($AJ101,$AG$3:$AG$153,1)-1,0,2),OFFSET($AG$3,MATCH($AJ101,$AG$3:$AG$153,1)-1,0,2))</f>
        <v>0.0991371429894046</v>
      </c>
      <c r="AL101" s="54" t="n">
        <f aca="false">AK101+AL100</f>
        <v>6.25041698325472</v>
      </c>
      <c r="AM101" s="55" t="n">
        <f aca="false">AL101*100/AL$367</f>
        <v>5.81755326251841</v>
      </c>
      <c r="AN101" s="82"/>
      <c r="AO101" s="81"/>
      <c r="AP101" s="129"/>
      <c r="AQ101" s="81"/>
      <c r="AR101" s="81"/>
      <c r="AS101" s="130"/>
      <c r="AT101" s="81"/>
      <c r="AU101" s="81"/>
      <c r="AV101" s="130"/>
      <c r="AW101" s="81"/>
      <c r="AX101" s="81"/>
      <c r="AY101" s="131"/>
      <c r="AZ101" s="81"/>
      <c r="BA101" s="129"/>
      <c r="BB101" s="131"/>
      <c r="BC101" s="81"/>
      <c r="BD101" s="103" t="n">
        <v>44217</v>
      </c>
      <c r="BE101" s="54" t="n">
        <f aca="true">FORECAST(BD101,OFFSET(BB$3,MATCH(BD101,BA$3:BA$153,1)-1,0,2),OFFSET(BA$3,MATCH(BD101,BA$3:BA$153,1)-1,0,2))</f>
        <v>0.061251324987569</v>
      </c>
      <c r="BF101" s="54" t="n">
        <f aca="false">BE101+BF100</f>
        <v>3.73900414289755</v>
      </c>
      <c r="BG101" s="55" t="n">
        <f aca="false">BF101*100/BF$367</f>
        <v>3.39240280238211</v>
      </c>
      <c r="BH101" s="82"/>
      <c r="BI101" s="81"/>
      <c r="BJ101" s="129"/>
      <c r="BK101" s="81"/>
      <c r="BL101" s="81"/>
      <c r="BM101" s="130"/>
      <c r="BN101" s="81"/>
      <c r="BO101" s="81"/>
      <c r="BP101" s="130"/>
      <c r="BQ101" s="81"/>
      <c r="BR101" s="81"/>
      <c r="BS101" s="131"/>
      <c r="BT101" s="81"/>
      <c r="BU101" s="129"/>
      <c r="BV101" s="131"/>
      <c r="BW101" s="81"/>
      <c r="BX101" s="103" t="n">
        <v>44217</v>
      </c>
      <c r="BY101" s="54" t="n">
        <f aca="true">FORECAST(BX101,OFFSET(BV$3,MATCH(BX101,BU$3:BU$153,1)-1,0,2),OFFSET(BU$3,MATCH(BX101,BU$3:BU$153,1)-1,0,2))</f>
        <v>0.177581128495822</v>
      </c>
      <c r="BZ101" s="54" t="n">
        <f aca="false">BY101+BZ100</f>
        <v>11.9821052570945</v>
      </c>
      <c r="CA101" s="55" t="n">
        <f aca="false">BZ101*100/BZ$367</f>
        <v>11.846962511545</v>
      </c>
      <c r="CB101" s="82"/>
      <c r="CC101" s="83"/>
      <c r="CQ101" s="110" t="n">
        <v>44217</v>
      </c>
      <c r="CR101" s="58" t="n">
        <f aca="true">FORECAST(CQ101,OFFSET(CO$3,MATCH(CQ101,CN$3:CN$153,1)-1,0,2),OFFSET(CN$3,MATCH(CQ101,CN$3:CN$153,1)-1,0,2))</f>
        <v>0.152905378183914</v>
      </c>
      <c r="CS101" s="58" t="n">
        <f aca="false">CR101+CS100</f>
        <v>12.4317740730079</v>
      </c>
      <c r="CT101" s="60" t="n">
        <f aca="false">CS101*100/CS$367</f>
        <v>12.4883393333745</v>
      </c>
      <c r="CU101" s="82"/>
      <c r="CV101" s="83"/>
      <c r="DJ101" s="110" t="n">
        <v>44217</v>
      </c>
      <c r="DK101" s="58" t="n">
        <f aca="true">FORECAST(DJ101,OFFSET(DH$3,MATCH(DJ101,DG$3:DG$153,1)-1,0,2),OFFSET(DG$3,MATCH(DJ101,DG$3:DG$153,1)-1,0,2))</f>
        <v>0.157168499134628</v>
      </c>
      <c r="DL101" s="58" t="n">
        <f aca="false">DK101+DL100</f>
        <v>12.7598485331207</v>
      </c>
      <c r="DM101" s="60" t="n">
        <f aca="false">DL101*100/DL$367</f>
        <v>9.24906064226994</v>
      </c>
      <c r="DO101" s="83"/>
      <c r="EC101" s="110" t="n">
        <v>44217</v>
      </c>
      <c r="ED101" s="58" t="n">
        <f aca="true">FORECAST(EC101,OFFSET(EA$3,MATCH(EC101,DZ$3:DZ$153,1)-1,0,2),OFFSET(DZ$3,MATCH(EC101,DZ$3:DZ$153,1)-1,0,2))</f>
        <v>0.215867874118672</v>
      </c>
      <c r="EE101" s="58" t="n">
        <f aca="false">ED101+EE100</f>
        <v>16.800744505814</v>
      </c>
      <c r="EF101" s="60" t="n">
        <f aca="false">EE101*100/EE$367</f>
        <v>15.253838681567</v>
      </c>
      <c r="EH101" s="86"/>
      <c r="EV101" s="115" t="n">
        <v>44217</v>
      </c>
      <c r="EW101" s="63" t="n">
        <f aca="true">FORECAST(EV101,OFFSET(ET$3,MATCH(EV101,ES$3:ES$153,1)-1,0,2),OFFSET(ES$3,MATCH(EV101,ES$3:ES$153,1)-1,0,2))</f>
        <v>0.103032447268263</v>
      </c>
      <c r="EX101" s="63" t="n">
        <f aca="false">EW101+EX100</f>
        <v>10.4022743472046</v>
      </c>
      <c r="EY101" s="67" t="n">
        <f aca="false">EX101*100/EX$367</f>
        <v>9.2612103615072</v>
      </c>
      <c r="FA101" s="86"/>
      <c r="FO101" s="115" t="n">
        <v>44217</v>
      </c>
      <c r="FP101" s="63" t="n">
        <f aca="true">FORECAST(FO101,OFFSET(FM$3,MATCH(FO101,FL$3:FL$153,1)-1,0,2),OFFSET(FL$3,MATCH(FO101,FL$3:FL$153,1)-1,0,2))</f>
        <v>0.105523955103027</v>
      </c>
      <c r="FQ101" s="63" t="n">
        <f aca="false">FP101+FQ100</f>
        <v>9.36513685370607</v>
      </c>
      <c r="FR101" s="67" t="n">
        <f aca="false">FQ101*100/FQ$367</f>
        <v>9.29062047012732</v>
      </c>
      <c r="FT101" s="88"/>
      <c r="GH101" s="119" t="n">
        <v>44217</v>
      </c>
      <c r="GI101" s="69" t="n">
        <f aca="true">FORECAST(GH101,OFFSET(GF$3,MATCH(GH101,GE$3:GE$153,1)-1,0,2),OFFSET(GE$3,MATCH(GH101,GE$3:GE$153,1)-1,0,2))</f>
        <v>0.118666616020116</v>
      </c>
      <c r="GJ101" s="69" t="n">
        <f aca="false">GI101+GJ100</f>
        <v>9.55376109585167</v>
      </c>
      <c r="GK101" s="73" t="n">
        <f aca="false">GJ101*100/GJ$367</f>
        <v>7.43558408246309</v>
      </c>
      <c r="GM101" s="88"/>
      <c r="HA101" s="119" t="n">
        <v>44217</v>
      </c>
      <c r="HB101" s="69" t="n">
        <f aca="true">FORECAST(HA101,OFFSET(GY$3,MATCH(HA101,GX$3:GX$153,1)-1,0,2),OFFSET(GX$3,MATCH(HA101,GX$3:GX$153,1)-1,0,2))</f>
        <v>0.117372549904959</v>
      </c>
      <c r="HC101" s="69" t="n">
        <f aca="false">HB101+HC100</f>
        <v>11.150738105755</v>
      </c>
      <c r="HD101" s="73" t="n">
        <f aca="false">HC101*100/HC$367</f>
        <v>8.80571267336488</v>
      </c>
      <c r="HF101" s="88"/>
      <c r="HT101" s="119" t="n">
        <v>44217</v>
      </c>
      <c r="HU101" s="69" t="n">
        <f aca="true">FORECAST(HT101,OFFSET(HR$3,MATCH(HT101,HQ$3:HQ$153,1)-1,0,2),OFFSET(HQ$3,MATCH(HT101,HQ$3:HQ$153,1)-1,0,2))</f>
        <v>0.153792486959246</v>
      </c>
      <c r="HV101" s="69" t="n">
        <f aca="false">HU101+HV100</f>
        <v>14.0752026546911</v>
      </c>
      <c r="HW101" s="73" t="n">
        <f aca="false">HV101*100/HV$367</f>
        <v>14.2242349741593</v>
      </c>
    </row>
    <row r="102" customFormat="false" ht="14.5" hidden="false" customHeight="false" outlineLevel="0" collapsed="false">
      <c r="E102" s="42" t="n">
        <v>44127</v>
      </c>
      <c r="F102" s="46" t="n">
        <f aca="true">FORECAST($E102,OFFSET(C$3,MATCH($E102,$A$3:$A$33,1)-1,0,2),OFFSET($A$3,MATCH($E102,$A$3:$A$33,1)-1,0,2))</f>
        <v>3.83973717704772</v>
      </c>
      <c r="H102" s="95" t="n">
        <v>44218</v>
      </c>
      <c r="I102" s="132" t="n">
        <v>0.00728257309562793</v>
      </c>
      <c r="J102" s="48" t="n">
        <f aca="false">I102*100/K$1</f>
        <v>0.25429439505672</v>
      </c>
      <c r="K102" s="48" t="n">
        <f aca="false">J102+K101</f>
        <v>0.834242777619491</v>
      </c>
      <c r="M102" s="96" t="n">
        <v>37838.2991529195</v>
      </c>
      <c r="N102" s="81" t="n">
        <v>174</v>
      </c>
      <c r="O102" s="97" t="n">
        <v>2.62279198426555</v>
      </c>
      <c r="R102" s="51" t="n">
        <v>44326</v>
      </c>
      <c r="S102" s="97" t="n">
        <v>3.32864158318437</v>
      </c>
      <c r="T102" s="81"/>
      <c r="U102" s="81"/>
      <c r="V102" s="129"/>
      <c r="W102" s="81"/>
      <c r="X102" s="81"/>
      <c r="Y102" s="130"/>
      <c r="Z102" s="81"/>
      <c r="AA102" s="81"/>
      <c r="AB102" s="130"/>
      <c r="AC102" s="81"/>
      <c r="AD102" s="81"/>
      <c r="AE102" s="131"/>
      <c r="AF102" s="81"/>
      <c r="AG102" s="129"/>
      <c r="AH102" s="131"/>
      <c r="AI102" s="81"/>
      <c r="AJ102" s="103" t="n">
        <v>44218</v>
      </c>
      <c r="AK102" s="54" t="n">
        <f aca="true">FORECAST($AJ102,OFFSET(AH$3,MATCH($AJ102,$AG$3:$AG$153,1)-1,0,2),OFFSET($AG$3,MATCH($AJ102,$AG$3:$AG$153,1)-1,0,2))</f>
        <v>0.100244049506162</v>
      </c>
      <c r="AL102" s="54" t="n">
        <f aca="false">AK102+AL101</f>
        <v>6.35066103276088</v>
      </c>
      <c r="AM102" s="55" t="n">
        <f aca="false">AL102*100/AL$367</f>
        <v>5.91085505323333</v>
      </c>
      <c r="AN102" s="82"/>
      <c r="AO102" s="81"/>
      <c r="AP102" s="129"/>
      <c r="AQ102" s="81"/>
      <c r="AR102" s="81"/>
      <c r="AS102" s="130"/>
      <c r="AT102" s="81"/>
      <c r="AU102" s="81"/>
      <c r="AV102" s="130"/>
      <c r="AW102" s="81"/>
      <c r="AX102" s="81"/>
      <c r="AY102" s="131"/>
      <c r="AZ102" s="81"/>
      <c r="BA102" s="129"/>
      <c r="BB102" s="131"/>
      <c r="BC102" s="81"/>
      <c r="BD102" s="103" t="n">
        <v>44218</v>
      </c>
      <c r="BE102" s="54" t="n">
        <f aca="true">FORECAST(BD102,OFFSET(BB$3,MATCH(BD102,BA$3:BA$153,1)-1,0,2),OFFSET(BA$3,MATCH(BD102,BA$3:BA$153,1)-1,0,2))</f>
        <v>0.0618551168001518</v>
      </c>
      <c r="BF102" s="54" t="n">
        <f aca="false">BE102+BF101</f>
        <v>3.8008592596977</v>
      </c>
      <c r="BG102" s="55" t="n">
        <f aca="false">BF102*100/BF$367</f>
        <v>3.44852402171082</v>
      </c>
      <c r="BH102" s="82"/>
      <c r="BI102" s="81"/>
      <c r="BJ102" s="129"/>
      <c r="BK102" s="81"/>
      <c r="BL102" s="81"/>
      <c r="BM102" s="130"/>
      <c r="BN102" s="81"/>
      <c r="BO102" s="81"/>
      <c r="BP102" s="130"/>
      <c r="BQ102" s="81"/>
      <c r="BR102" s="81"/>
      <c r="BS102" s="131"/>
      <c r="BT102" s="81"/>
      <c r="BU102" s="129"/>
      <c r="BV102" s="131"/>
      <c r="BW102" s="81"/>
      <c r="BX102" s="103" t="n">
        <v>44218</v>
      </c>
      <c r="BY102" s="54" t="n">
        <f aca="true">FORECAST(BX102,OFFSET(BV$3,MATCH(BX102,BU$3:BU$153,1)-1,0,2),OFFSET(BU$3,MATCH(BX102,BU$3:BU$153,1)-1,0,2))</f>
        <v>0.17595194383071</v>
      </c>
      <c r="BZ102" s="54" t="n">
        <f aca="false">BY102+BZ101</f>
        <v>12.1580572009252</v>
      </c>
      <c r="CA102" s="55" t="n">
        <f aca="false">BZ102*100/BZ$367</f>
        <v>12.0209299436172</v>
      </c>
      <c r="CB102" s="82"/>
      <c r="CC102" s="83"/>
      <c r="CQ102" s="110" t="n">
        <v>44218</v>
      </c>
      <c r="CR102" s="58" t="n">
        <f aca="true">FORECAST(CQ102,OFFSET(CO$3,MATCH(CQ102,CN$3:CN$153,1)-1,0,2),OFFSET(CN$3,MATCH(CQ102,CN$3:CN$153,1)-1,0,2))</f>
        <v>0.153463172116546</v>
      </c>
      <c r="CS102" s="58" t="n">
        <f aca="false">CR102+CS101</f>
        <v>12.5852372451245</v>
      </c>
      <c r="CT102" s="60" t="n">
        <f aca="false">CS102*100/CS$367</f>
        <v>12.6425007714213</v>
      </c>
      <c r="CU102" s="82"/>
      <c r="CV102" s="83"/>
      <c r="DJ102" s="110" t="n">
        <v>44218</v>
      </c>
      <c r="DK102" s="58" t="n">
        <f aca="true">FORECAST(DJ102,OFFSET(DH$3,MATCH(DJ102,DG$3:DG$153,1)-1,0,2),OFFSET(DG$3,MATCH(DJ102,DG$3:DG$153,1)-1,0,2))</f>
        <v>0.157745665261448</v>
      </c>
      <c r="DL102" s="58" t="n">
        <f aca="false">DK102+DL101</f>
        <v>12.9175941983822</v>
      </c>
      <c r="DM102" s="60" t="n">
        <f aca="false">DL102*100/DL$367</f>
        <v>9.36340363155161</v>
      </c>
      <c r="DO102" s="83"/>
      <c r="EC102" s="110" t="n">
        <v>44218</v>
      </c>
      <c r="ED102" s="58" t="n">
        <f aca="true">FORECAST(EC102,OFFSET(EA$3,MATCH(EC102,DZ$3:DZ$153,1)-1,0,2),OFFSET(DZ$3,MATCH(EC102,DZ$3:DZ$153,1)-1,0,2))</f>
        <v>0.216389174808565</v>
      </c>
      <c r="EE102" s="58" t="n">
        <f aca="false">ED102+EE101</f>
        <v>17.0171336806226</v>
      </c>
      <c r="EF102" s="60" t="n">
        <f aca="false">EE102*100/EE$367</f>
        <v>15.4503041158116</v>
      </c>
      <c r="EH102" s="86"/>
      <c r="EV102" s="115" t="n">
        <v>44218</v>
      </c>
      <c r="EW102" s="63" t="n">
        <f aca="true">FORECAST(EV102,OFFSET(ET$3,MATCH(EV102,ES$3:ES$153,1)-1,0,2),OFFSET(ES$3,MATCH(EV102,ES$3:ES$153,1)-1,0,2))</f>
        <v>0.103278510595154</v>
      </c>
      <c r="EX102" s="63" t="n">
        <f aca="false">EW102+EX101</f>
        <v>10.5055528577997</v>
      </c>
      <c r="EY102" s="67" t="n">
        <f aca="false">EX102*100/EX$367</f>
        <v>9.35315986990503</v>
      </c>
      <c r="FA102" s="86"/>
      <c r="FO102" s="115" t="n">
        <v>44218</v>
      </c>
      <c r="FP102" s="63" t="n">
        <f aca="true">FORECAST(FO102,OFFSET(FM$3,MATCH(FO102,FL$3:FL$153,1)-1,0,2),OFFSET(FL$3,MATCH(FO102,FL$3:FL$153,1)-1,0,2))</f>
        <v>0.105746947208056</v>
      </c>
      <c r="FQ102" s="63" t="n">
        <f aca="false">FP102+FQ101</f>
        <v>9.47088380091413</v>
      </c>
      <c r="FR102" s="67" t="n">
        <f aca="false">FQ102*100/FQ$367</f>
        <v>9.3955260115766</v>
      </c>
      <c r="FT102" s="88"/>
      <c r="GH102" s="119" t="n">
        <v>44218</v>
      </c>
      <c r="GI102" s="69" t="n">
        <f aca="true">FORECAST(GH102,OFFSET(GF$3,MATCH(GH102,GE$3:GE$153,1)-1,0,2),OFFSET(GE$3,MATCH(GH102,GE$3:GE$153,1)-1,0,2))</f>
        <v>0.119118942115795</v>
      </c>
      <c r="GJ102" s="69" t="n">
        <f aca="false">GI102+GJ101</f>
        <v>9.67288003796746</v>
      </c>
      <c r="GK102" s="73" t="n">
        <f aca="false">GJ102*100/GJ$367</f>
        <v>7.52829300631306</v>
      </c>
      <c r="GM102" s="88"/>
      <c r="HA102" s="119" t="n">
        <v>44218</v>
      </c>
      <c r="HB102" s="69" t="n">
        <f aca="true">FORECAST(HA102,OFFSET(GY$3,MATCH(HA102,GX$3:GX$153,1)-1,0,2),OFFSET(GX$3,MATCH(HA102,GX$3:GX$153,1)-1,0,2))</f>
        <v>0.117872639571803</v>
      </c>
      <c r="HC102" s="69" t="n">
        <f aca="false">HB102+HC101</f>
        <v>11.2686107453268</v>
      </c>
      <c r="HD102" s="73" t="n">
        <f aca="false">HC102*100/HC$367</f>
        <v>8.89879643035713</v>
      </c>
      <c r="HF102" s="88"/>
      <c r="HT102" s="119" t="n">
        <v>44218</v>
      </c>
      <c r="HU102" s="69" t="n">
        <f aca="true">FORECAST(HT102,OFFSET(HR$3,MATCH(HT102,HQ$3:HQ$153,1)-1,0,2),OFFSET(HQ$3,MATCH(HT102,HQ$3:HQ$153,1)-1,0,2))</f>
        <v>0.154129690341652</v>
      </c>
      <c r="HV102" s="69" t="n">
        <f aca="false">HU102+HV101</f>
        <v>14.2293323450327</v>
      </c>
      <c r="HW102" s="73" t="n">
        <f aca="false">HV102*100/HV$367</f>
        <v>14.3799966342718</v>
      </c>
    </row>
    <row r="103" customFormat="false" ht="14.5" hidden="false" customHeight="false" outlineLevel="0" collapsed="false">
      <c r="E103" s="42" t="n">
        <v>44128</v>
      </c>
      <c r="F103" s="46" t="n">
        <f aca="true">FORECAST($E103,OFFSET(C$3,MATCH($E103,$A$3:$A$33,1)-1,0,2),OFFSET($A$3,MATCH($E103,$A$3:$A$33,1)-1,0,2))</f>
        <v>3.8507521525197</v>
      </c>
      <c r="H103" s="95" t="n">
        <v>44219</v>
      </c>
      <c r="I103" s="132" t="n">
        <v>0.00652898673525704</v>
      </c>
      <c r="J103" s="48" t="n">
        <f aca="false">I103*100/K$1</f>
        <v>0.227980510511084</v>
      </c>
      <c r="K103" s="48" t="n">
        <f aca="false">J103+K102</f>
        <v>1.06222328813057</v>
      </c>
      <c r="M103" s="96" t="n">
        <v>37902.9254478466</v>
      </c>
      <c r="N103" s="81" t="n">
        <v>175</v>
      </c>
      <c r="O103" s="97" t="n">
        <v>2.58115333306134</v>
      </c>
      <c r="R103" s="51" t="n">
        <v>44331</v>
      </c>
      <c r="S103" s="97" t="n">
        <v>3.23672146030001</v>
      </c>
      <c r="T103" s="81"/>
      <c r="U103" s="81"/>
      <c r="V103" s="129"/>
      <c r="W103" s="81"/>
      <c r="X103" s="81"/>
      <c r="Y103" s="130"/>
      <c r="Z103" s="81"/>
      <c r="AA103" s="81"/>
      <c r="AB103" s="130"/>
      <c r="AC103" s="81"/>
      <c r="AD103" s="81"/>
      <c r="AE103" s="131"/>
      <c r="AF103" s="81"/>
      <c r="AG103" s="129"/>
      <c r="AH103" s="131"/>
      <c r="AI103" s="81"/>
      <c r="AJ103" s="103" t="n">
        <v>44219</v>
      </c>
      <c r="AK103" s="54" t="n">
        <f aca="true">FORECAST($AJ103,OFFSET(AH$3,MATCH($AJ103,$AG$3:$AG$153,1)-1,0,2),OFFSET($AG$3,MATCH($AJ103,$AG$3:$AG$153,1)-1,0,2))</f>
        <v>0.10135095602292</v>
      </c>
      <c r="AL103" s="54" t="n">
        <f aca="false">AK103+AL102</f>
        <v>6.4520119887838</v>
      </c>
      <c r="AM103" s="55" t="n">
        <f aca="false">AL103*100/AL$367</f>
        <v>6.00518709323164</v>
      </c>
      <c r="AN103" s="82"/>
      <c r="AO103" s="81"/>
      <c r="AP103" s="129"/>
      <c r="AQ103" s="81"/>
      <c r="AR103" s="81"/>
      <c r="AS103" s="130"/>
      <c r="AT103" s="81"/>
      <c r="AU103" s="81"/>
      <c r="AV103" s="130"/>
      <c r="AW103" s="81"/>
      <c r="AX103" s="81"/>
      <c r="AY103" s="131"/>
      <c r="AZ103" s="81"/>
      <c r="BA103" s="129"/>
      <c r="BB103" s="131"/>
      <c r="BC103" s="81"/>
      <c r="BD103" s="103" t="n">
        <v>44219</v>
      </c>
      <c r="BE103" s="54" t="n">
        <f aca="true">FORECAST(BD103,OFFSET(BB$3,MATCH(BD103,BA$3:BA$153,1)-1,0,2),OFFSET(BA$3,MATCH(BD103,BA$3:BA$153,1)-1,0,2))</f>
        <v>0.0624589086127346</v>
      </c>
      <c r="BF103" s="54" t="n">
        <f aca="false">BE103+BF102</f>
        <v>3.86331816831044</v>
      </c>
      <c r="BG103" s="55" t="n">
        <f aca="false">BF103*100/BF$367</f>
        <v>3.5051930620525</v>
      </c>
      <c r="BH103" s="82"/>
      <c r="BI103" s="81"/>
      <c r="BJ103" s="129"/>
      <c r="BK103" s="81"/>
      <c r="BL103" s="81"/>
      <c r="BM103" s="130"/>
      <c r="BN103" s="81"/>
      <c r="BO103" s="81"/>
      <c r="BP103" s="130"/>
      <c r="BQ103" s="81"/>
      <c r="BR103" s="81"/>
      <c r="BS103" s="131"/>
      <c r="BT103" s="81"/>
      <c r="BU103" s="129"/>
      <c r="BV103" s="131"/>
      <c r="BW103" s="81"/>
      <c r="BX103" s="103" t="n">
        <v>44219</v>
      </c>
      <c r="BY103" s="54" t="n">
        <f aca="true">FORECAST(BX103,OFFSET(BV$3,MATCH(BX103,BU$3:BU$153,1)-1,0,2),OFFSET(BU$3,MATCH(BX103,BU$3:BU$153,1)-1,0,2))</f>
        <v>0.174322759165597</v>
      </c>
      <c r="BZ103" s="54" t="n">
        <f aca="false">BY103+BZ102</f>
        <v>12.3323799600908</v>
      </c>
      <c r="CA103" s="55" t="n">
        <f aca="false">BZ103*100/BZ$367</f>
        <v>12.1932865661332</v>
      </c>
      <c r="CB103" s="82"/>
      <c r="CC103" s="83"/>
      <c r="CQ103" s="110" t="n">
        <v>44219</v>
      </c>
      <c r="CR103" s="58" t="n">
        <f aca="true">FORECAST(CQ103,OFFSET(CO$3,MATCH(CQ103,CN$3:CN$153,1)-1,0,2),OFFSET(CN$3,MATCH(CQ103,CN$3:CN$153,1)-1,0,2))</f>
        <v>0.154020966049179</v>
      </c>
      <c r="CS103" s="58" t="n">
        <f aca="false">CR103+CS102</f>
        <v>12.7392582111737</v>
      </c>
      <c r="CT103" s="60" t="n">
        <f aca="false">CS103*100/CS$367</f>
        <v>12.797222541394</v>
      </c>
      <c r="CU103" s="82"/>
      <c r="CV103" s="83"/>
      <c r="DJ103" s="110" t="n">
        <v>44219</v>
      </c>
      <c r="DK103" s="58" t="n">
        <f aca="true">FORECAST(DJ103,OFFSET(DH$3,MATCH(DJ103,DG$3:DG$153,1)-1,0,2),OFFSET(DG$3,MATCH(DJ103,DG$3:DG$153,1)-1,0,2))</f>
        <v>0.158322831388269</v>
      </c>
      <c r="DL103" s="58" t="n">
        <f aca="false">DK103+DL102</f>
        <v>13.0759170297704</v>
      </c>
      <c r="DM103" s="60" t="n">
        <f aca="false">DL103*100/DL$367</f>
        <v>9.47816498351946</v>
      </c>
      <c r="DO103" s="83"/>
      <c r="EC103" s="110" t="n">
        <v>44219</v>
      </c>
      <c r="ED103" s="58" t="n">
        <f aca="true">FORECAST(EC103,OFFSET(EA$3,MATCH(EC103,DZ$3:DZ$153,1)-1,0,2),OFFSET(DZ$3,MATCH(EC103,DZ$3:DZ$153,1)-1,0,2))</f>
        <v>0.216910475498457</v>
      </c>
      <c r="EE103" s="58" t="n">
        <f aca="false">ED103+EE102</f>
        <v>17.234044156121</v>
      </c>
      <c r="EF103" s="60" t="n">
        <f aca="false">EE103*100/EE$367</f>
        <v>15.6472428526902</v>
      </c>
      <c r="EH103" s="86"/>
      <c r="EV103" s="115" t="n">
        <v>44219</v>
      </c>
      <c r="EW103" s="63" t="n">
        <f aca="true">FORECAST(EV103,OFFSET(ET$3,MATCH(EV103,ES$3:ES$153,1)-1,0,2),OFFSET(ES$3,MATCH(EV103,ES$3:ES$153,1)-1,0,2))</f>
        <v>0.103524573922044</v>
      </c>
      <c r="EX103" s="63" t="n">
        <f aca="false">EW103+EX102</f>
        <v>10.6090774317218</v>
      </c>
      <c r="EY103" s="67" t="n">
        <f aca="false">EX103*100/EX$367</f>
        <v>9.44532845003242</v>
      </c>
      <c r="FA103" s="86"/>
      <c r="FO103" s="115" t="n">
        <v>44219</v>
      </c>
      <c r="FP103" s="63" t="n">
        <f aca="true">FORECAST(FO103,OFFSET(FM$3,MATCH(FO103,FL$3:FL$153,1)-1,0,2),OFFSET(FL$3,MATCH(FO103,FL$3:FL$153,1)-1,0,2))</f>
        <v>0.105969939313085</v>
      </c>
      <c r="FQ103" s="63" t="n">
        <f aca="false">FP103+FQ102</f>
        <v>9.57685374022721</v>
      </c>
      <c r="FR103" s="67" t="n">
        <f aca="false">FQ103*100/FQ$367</f>
        <v>9.50065277083059</v>
      </c>
      <c r="FT103" s="88"/>
      <c r="GH103" s="119" t="n">
        <v>44219</v>
      </c>
      <c r="GI103" s="69" t="n">
        <f aca="true">FORECAST(GH103,OFFSET(GF$3,MATCH(GH103,GE$3:GE$153,1)-1,0,2),OFFSET(GE$3,MATCH(GH103,GE$3:GE$153,1)-1,0,2))</f>
        <v>0.119571268211474</v>
      </c>
      <c r="GJ103" s="69" t="n">
        <f aca="false">GI103+GJ102</f>
        <v>9.79245130617894</v>
      </c>
      <c r="GK103" s="73" t="n">
        <f aca="false">GJ103*100/GJ$367</f>
        <v>7.62135397044154</v>
      </c>
      <c r="GM103" s="88"/>
      <c r="HA103" s="119" t="n">
        <v>44219</v>
      </c>
      <c r="HB103" s="69" t="n">
        <f aca="true">FORECAST(HA103,OFFSET(GY$3,MATCH(HA103,GX$3:GX$153,1)-1,0,2),OFFSET(GX$3,MATCH(HA103,GX$3:GX$153,1)-1,0,2))</f>
        <v>0.118372729238647</v>
      </c>
      <c r="HC103" s="69" t="n">
        <f aca="false">HB103+HC102</f>
        <v>11.3869834745655</v>
      </c>
      <c r="HD103" s="73" t="n">
        <f aca="false">HC103*100/HC$367</f>
        <v>8.99227510702873</v>
      </c>
      <c r="HF103" s="88"/>
      <c r="HT103" s="119" t="n">
        <v>44219</v>
      </c>
      <c r="HU103" s="69" t="n">
        <f aca="true">FORECAST(HT103,OFFSET(HR$3,MATCH(HT103,HQ$3:HQ$153,1)-1,0,2),OFFSET(HQ$3,MATCH(HT103,HQ$3:HQ$153,1)-1,0,2))</f>
        <v>0.154466893724058</v>
      </c>
      <c r="HV103" s="69" t="n">
        <f aca="false">HU103+HV102</f>
        <v>14.3837992387568</v>
      </c>
      <c r="HW103" s="73" t="n">
        <f aca="false">HV103*100/HV$367</f>
        <v>14.5360990681736</v>
      </c>
    </row>
    <row r="104" customFormat="false" ht="14.5" hidden="false" customHeight="false" outlineLevel="0" collapsed="false">
      <c r="E104" s="42" t="n">
        <v>44129</v>
      </c>
      <c r="F104" s="46" t="n">
        <f aca="true">FORECAST($E104,OFFSET(C$3,MATCH($E104,$A$3:$A$33,1)-1,0,2),OFFSET($A$3,MATCH($E104,$A$3:$A$33,1)-1,0,2))</f>
        <v>3.86176712799168</v>
      </c>
      <c r="H104" s="95" t="n">
        <v>44220</v>
      </c>
      <c r="I104" s="132" t="n">
        <v>0.00802143168627041</v>
      </c>
      <c r="J104" s="48" t="n">
        <f aca="false">I104*100/K$1</f>
        <v>0.280094012289905</v>
      </c>
      <c r="K104" s="48" t="n">
        <f aca="false">J104+K103</f>
        <v>1.34231730042048</v>
      </c>
      <c r="M104" s="96" t="n">
        <v>37967.5517427737</v>
      </c>
      <c r="N104" s="81" t="n">
        <v>176</v>
      </c>
      <c r="O104" s="97" t="n">
        <v>2.47968847858119</v>
      </c>
      <c r="R104" s="51" t="n">
        <v>44336</v>
      </c>
      <c r="S104" s="97" t="n">
        <v>3.21937845085285</v>
      </c>
      <c r="T104" s="81"/>
      <c r="U104" s="81"/>
      <c r="V104" s="129"/>
      <c r="W104" s="81"/>
      <c r="X104" s="81"/>
      <c r="Y104" s="130"/>
      <c r="Z104" s="81"/>
      <c r="AA104" s="81"/>
      <c r="AB104" s="130"/>
      <c r="AC104" s="81"/>
      <c r="AD104" s="81"/>
      <c r="AE104" s="131"/>
      <c r="AF104" s="81"/>
      <c r="AG104" s="129"/>
      <c r="AH104" s="131"/>
      <c r="AI104" s="81"/>
      <c r="AJ104" s="103" t="n">
        <v>44220</v>
      </c>
      <c r="AK104" s="54" t="n">
        <f aca="true">FORECAST($AJ104,OFFSET(AH$3,MATCH($AJ104,$AG$3:$AG$153,1)-1,0,2),OFFSET($AG$3,MATCH($AJ104,$AG$3:$AG$153,1)-1,0,2))</f>
        <v>0.102457862539677</v>
      </c>
      <c r="AL104" s="54" t="n">
        <f aca="false">AK104+AL103</f>
        <v>6.55446985132348</v>
      </c>
      <c r="AM104" s="55" t="n">
        <f aca="false">AL104*100/AL$367</f>
        <v>6.10054938251333</v>
      </c>
      <c r="AN104" s="82"/>
      <c r="AO104" s="81"/>
      <c r="AP104" s="129"/>
      <c r="AQ104" s="81"/>
      <c r="AR104" s="81"/>
      <c r="AS104" s="130"/>
      <c r="AT104" s="81"/>
      <c r="AU104" s="81"/>
      <c r="AV104" s="130"/>
      <c r="AW104" s="81"/>
      <c r="AX104" s="81"/>
      <c r="AY104" s="131"/>
      <c r="AZ104" s="81"/>
      <c r="BA104" s="129"/>
      <c r="BB104" s="131"/>
      <c r="BC104" s="81"/>
      <c r="BD104" s="103" t="n">
        <v>44220</v>
      </c>
      <c r="BE104" s="54" t="n">
        <f aca="true">FORECAST(BD104,OFFSET(BB$3,MATCH(BD104,BA$3:BA$153,1)-1,0,2),OFFSET(BA$3,MATCH(BD104,BA$3:BA$153,1)-1,0,2))</f>
        <v>0.0630627004253174</v>
      </c>
      <c r="BF104" s="54" t="n">
        <f aca="false">BE104+BF103</f>
        <v>3.92638086873575</v>
      </c>
      <c r="BG104" s="55" t="n">
        <f aca="false">BF104*100/BF$367</f>
        <v>3.56240992340715</v>
      </c>
      <c r="BH104" s="82"/>
      <c r="BI104" s="81"/>
      <c r="BJ104" s="129"/>
      <c r="BK104" s="81"/>
      <c r="BL104" s="81"/>
      <c r="BM104" s="130"/>
      <c r="BN104" s="81"/>
      <c r="BO104" s="81"/>
      <c r="BP104" s="130"/>
      <c r="BQ104" s="81"/>
      <c r="BR104" s="81"/>
      <c r="BS104" s="131"/>
      <c r="BT104" s="81"/>
      <c r="BU104" s="129"/>
      <c r="BV104" s="131"/>
      <c r="BW104" s="81"/>
      <c r="BX104" s="103" t="n">
        <v>44220</v>
      </c>
      <c r="BY104" s="54" t="n">
        <f aca="true">FORECAST(BX104,OFFSET(BV$3,MATCH(BX104,BU$3:BU$153,1)-1,0,2),OFFSET(BU$3,MATCH(BX104,BU$3:BU$153,1)-1,0,2))</f>
        <v>0.172693574500485</v>
      </c>
      <c r="BZ104" s="54" t="n">
        <f aca="false">BY104+BZ103</f>
        <v>12.5050735345913</v>
      </c>
      <c r="CA104" s="55" t="n">
        <f aca="false">BZ104*100/BZ$367</f>
        <v>12.3640323790929</v>
      </c>
      <c r="CB104" s="82"/>
      <c r="CC104" s="83"/>
      <c r="CQ104" s="110" t="n">
        <v>44220</v>
      </c>
      <c r="CR104" s="58" t="n">
        <f aca="true">FORECAST(CQ104,OFFSET(CO$3,MATCH(CQ104,CN$3:CN$153,1)-1,0,2),OFFSET(CN$3,MATCH(CQ104,CN$3:CN$153,1)-1,0,2))</f>
        <v>0.154578759981811</v>
      </c>
      <c r="CS104" s="58" t="n">
        <f aca="false">CR104+CS103</f>
        <v>12.8938369711555</v>
      </c>
      <c r="CT104" s="60" t="n">
        <f aca="false">CS104*100/CS$367</f>
        <v>12.9525046432926</v>
      </c>
      <c r="CU104" s="82"/>
      <c r="CV104" s="83"/>
      <c r="DJ104" s="110" t="n">
        <v>44220</v>
      </c>
      <c r="DK104" s="58" t="n">
        <f aca="true">FORECAST(DJ104,OFFSET(DH$3,MATCH(DJ104,DG$3:DG$153,1)-1,0,2),OFFSET(DG$3,MATCH(DJ104,DG$3:DG$153,1)-1,0,2))</f>
        <v>0.15889999751509</v>
      </c>
      <c r="DL104" s="58" t="n">
        <f aca="false">DK104+DL103</f>
        <v>13.2348170272855</v>
      </c>
      <c r="DM104" s="60" t="n">
        <f aca="false">DL104*100/DL$367</f>
        <v>9.5933446981735</v>
      </c>
      <c r="DO104" s="83"/>
      <c r="EC104" s="110" t="n">
        <v>44220</v>
      </c>
      <c r="ED104" s="58" t="n">
        <f aca="true">FORECAST(EC104,OFFSET(EA$3,MATCH(EC104,DZ$3:DZ$153,1)-1,0,2),OFFSET(DZ$3,MATCH(EC104,DZ$3:DZ$153,1)-1,0,2))</f>
        <v>0.21743177618835</v>
      </c>
      <c r="EE104" s="58" t="n">
        <f aca="false">ED104+EE103</f>
        <v>17.4514759323094</v>
      </c>
      <c r="EF104" s="60" t="n">
        <f aca="false">EE104*100/EE$367</f>
        <v>15.8446548922029</v>
      </c>
      <c r="EH104" s="86"/>
      <c r="EV104" s="115" t="n">
        <v>44220</v>
      </c>
      <c r="EW104" s="63" t="n">
        <f aca="true">FORECAST(EV104,OFFSET(ET$3,MATCH(EV104,ES$3:ES$153,1)-1,0,2),OFFSET(ES$3,MATCH(EV104,ES$3:ES$153,1)-1,0,2))</f>
        <v>0.103770637248934</v>
      </c>
      <c r="EX104" s="63" t="n">
        <f aca="false">EW104+EX103</f>
        <v>10.7128480689707</v>
      </c>
      <c r="EY104" s="67" t="n">
        <f aca="false">EX104*100/EX$367</f>
        <v>9.53771610188938</v>
      </c>
      <c r="FA104" s="86"/>
      <c r="FO104" s="115" t="n">
        <v>44220</v>
      </c>
      <c r="FP104" s="63" t="n">
        <f aca="true">FORECAST(FO104,OFFSET(FM$3,MATCH(FO104,FL$3:FL$153,1)-1,0,2),OFFSET(FL$3,MATCH(FO104,FL$3:FL$153,1)-1,0,2))</f>
        <v>0.106192931418113</v>
      </c>
      <c r="FQ104" s="63" t="n">
        <f aca="false">FP104+FQ103</f>
        <v>9.68304667164533</v>
      </c>
      <c r="FR104" s="67" t="n">
        <f aca="false">FQ104*100/FQ$367</f>
        <v>9.60600074788931</v>
      </c>
      <c r="FT104" s="88"/>
      <c r="GH104" s="119" t="n">
        <v>44220</v>
      </c>
      <c r="GI104" s="69" t="n">
        <f aca="true">FORECAST(GH104,OFFSET(GF$3,MATCH(GH104,GE$3:GE$153,1)-1,0,2),OFFSET(GE$3,MATCH(GH104,GE$3:GE$153,1)-1,0,2))</f>
        <v>0.120023594307153</v>
      </c>
      <c r="GJ104" s="69" t="n">
        <f aca="false">GI104+GJ103</f>
        <v>9.91247490048609</v>
      </c>
      <c r="GK104" s="73" t="n">
        <f aca="false">GJ104*100/GJ$367</f>
        <v>7.71476697484855</v>
      </c>
      <c r="GM104" s="88"/>
      <c r="HA104" s="119" t="n">
        <v>44220</v>
      </c>
      <c r="HB104" s="69" t="n">
        <f aca="true">FORECAST(HA104,OFFSET(GY$3,MATCH(HA104,GX$3:GX$153,1)-1,0,2),OFFSET(GX$3,MATCH(HA104,GX$3:GX$153,1)-1,0,2))</f>
        <v>0.118872818905491</v>
      </c>
      <c r="HC104" s="69" t="n">
        <f aca="false">HB104+HC103</f>
        <v>11.5058562934709</v>
      </c>
      <c r="HD104" s="73" t="n">
        <f aca="false">HC104*100/HC$367</f>
        <v>9.08614870337967</v>
      </c>
      <c r="HF104" s="88"/>
      <c r="HT104" s="119" t="n">
        <v>44220</v>
      </c>
      <c r="HU104" s="69" t="n">
        <f aca="true">FORECAST(HT104,OFFSET(HR$3,MATCH(HT104,HQ$3:HQ$153,1)-1,0,2),OFFSET(HQ$3,MATCH(HT104,HQ$3:HQ$153,1)-1,0,2))</f>
        <v>0.154804097106464</v>
      </c>
      <c r="HV104" s="69" t="n">
        <f aca="false">HU104+HV103</f>
        <v>14.5386033358632</v>
      </c>
      <c r="HW104" s="73" t="n">
        <f aca="false">HV104*100/HV$367</f>
        <v>14.6925422758649</v>
      </c>
    </row>
    <row r="105" customFormat="false" ht="14.5" hidden="false" customHeight="false" outlineLevel="0" collapsed="false">
      <c r="E105" s="42" t="n">
        <v>44130</v>
      </c>
      <c r="F105" s="46" t="n">
        <f aca="true">FORECAST($E105,OFFSET(C$3,MATCH($E105,$A$3:$A$33,1)-1,0,2),OFFSET($A$3,MATCH($E105,$A$3:$A$33,1)-1,0,2))</f>
        <v>3.87278210346366</v>
      </c>
      <c r="H105" s="95" t="n">
        <v>44221</v>
      </c>
      <c r="I105" s="132" t="n">
        <v>0.00820177613558672</v>
      </c>
      <c r="J105" s="48" t="n">
        <f aca="false">I105*100/K$1</f>
        <v>0.286391317107657</v>
      </c>
      <c r="K105" s="48" t="n">
        <f aca="false">J105+K104</f>
        <v>1.62870861752814</v>
      </c>
      <c r="M105" s="96" t="n">
        <v>38032.1780377008</v>
      </c>
      <c r="N105" s="81" t="n">
        <v>177</v>
      </c>
      <c r="O105" s="97" t="n">
        <v>2.28916507241483</v>
      </c>
      <c r="R105" s="51" t="n">
        <v>44341</v>
      </c>
      <c r="S105" s="97" t="n">
        <v>3.09349759242564</v>
      </c>
      <c r="T105" s="81"/>
      <c r="U105" s="81"/>
      <c r="V105" s="129"/>
      <c r="W105" s="81"/>
      <c r="X105" s="81"/>
      <c r="Y105" s="130"/>
      <c r="Z105" s="81"/>
      <c r="AA105" s="81"/>
      <c r="AB105" s="130"/>
      <c r="AC105" s="81"/>
      <c r="AD105" s="81"/>
      <c r="AE105" s="131"/>
      <c r="AF105" s="81"/>
      <c r="AG105" s="129"/>
      <c r="AH105" s="131"/>
      <c r="AI105" s="81"/>
      <c r="AJ105" s="103" t="n">
        <v>44221</v>
      </c>
      <c r="AK105" s="54" t="n">
        <f aca="true">FORECAST($AJ105,OFFSET(AH$3,MATCH($AJ105,$AG$3:$AG$153,1)-1,0,2),OFFSET($AG$3,MATCH($AJ105,$AG$3:$AG$153,1)-1,0,2))</f>
        <v>0.103564769056435</v>
      </c>
      <c r="AL105" s="54" t="n">
        <f aca="false">AK105+AL104</f>
        <v>6.65803462037991</v>
      </c>
      <c r="AM105" s="55" t="n">
        <f aca="false">AL105*100/AL$367</f>
        <v>6.19694192107842</v>
      </c>
      <c r="AN105" s="82"/>
      <c r="AO105" s="81"/>
      <c r="AP105" s="129"/>
      <c r="AQ105" s="81"/>
      <c r="AR105" s="81"/>
      <c r="AS105" s="130"/>
      <c r="AT105" s="81"/>
      <c r="AU105" s="81"/>
      <c r="AV105" s="130"/>
      <c r="AW105" s="81"/>
      <c r="AX105" s="81"/>
      <c r="AY105" s="131"/>
      <c r="AZ105" s="81"/>
      <c r="BA105" s="129"/>
      <c r="BB105" s="131"/>
      <c r="BC105" s="81"/>
      <c r="BD105" s="103" t="n">
        <v>44221</v>
      </c>
      <c r="BE105" s="54" t="n">
        <f aca="true">FORECAST(BD105,OFFSET(BB$3,MATCH(BD105,BA$3:BA$153,1)-1,0,2),OFFSET(BA$3,MATCH(BD105,BA$3:BA$153,1)-1,0,2))</f>
        <v>0.0636664922379003</v>
      </c>
      <c r="BF105" s="54" t="n">
        <f aca="false">BE105+BF104</f>
        <v>3.99004736097365</v>
      </c>
      <c r="BG105" s="55" t="n">
        <f aca="false">BF105*100/BF$367</f>
        <v>3.62017460577477</v>
      </c>
      <c r="BH105" s="82"/>
      <c r="BI105" s="81"/>
      <c r="BJ105" s="129"/>
      <c r="BK105" s="81"/>
      <c r="BL105" s="81"/>
      <c r="BM105" s="130"/>
      <c r="BN105" s="81"/>
      <c r="BO105" s="81"/>
      <c r="BP105" s="130"/>
      <c r="BQ105" s="81"/>
      <c r="BR105" s="81"/>
      <c r="BS105" s="131"/>
      <c r="BT105" s="81"/>
      <c r="BU105" s="129"/>
      <c r="BV105" s="131"/>
      <c r="BW105" s="81"/>
      <c r="BX105" s="103" t="n">
        <v>44221</v>
      </c>
      <c r="BY105" s="54" t="n">
        <f aca="true">FORECAST(BX105,OFFSET(BV$3,MATCH(BX105,BU$3:BU$153,1)-1,0,2),OFFSET(BU$3,MATCH(BX105,BU$3:BU$153,1)-1,0,2))</f>
        <v>0.171064389835373</v>
      </c>
      <c r="BZ105" s="54" t="n">
        <f aca="false">BY105+BZ104</f>
        <v>12.6761379244266</v>
      </c>
      <c r="CA105" s="55" t="n">
        <f aca="false">BZ105*100/BZ$367</f>
        <v>12.5331673824964</v>
      </c>
      <c r="CB105" s="82"/>
      <c r="CC105" s="83"/>
      <c r="CQ105" s="110" t="n">
        <v>44221</v>
      </c>
      <c r="CR105" s="58" t="n">
        <f aca="true">FORECAST(CQ105,OFFSET(CO$3,MATCH(CQ105,CN$3:CN$153,1)-1,0,2),OFFSET(CN$3,MATCH(CQ105,CN$3:CN$153,1)-1,0,2))</f>
        <v>0.155136553914443</v>
      </c>
      <c r="CS105" s="58" t="n">
        <f aca="false">CR105+CS104</f>
        <v>13.0489735250699</v>
      </c>
      <c r="CT105" s="60" t="n">
        <f aca="false">CS105*100/CS$367</f>
        <v>13.1083470771171</v>
      </c>
      <c r="CU105" s="82"/>
      <c r="CV105" s="83"/>
      <c r="DJ105" s="110" t="n">
        <v>44221</v>
      </c>
      <c r="DK105" s="58" t="n">
        <f aca="true">FORECAST(DJ105,OFFSET(DH$3,MATCH(DJ105,DG$3:DG$153,1)-1,0,2),OFFSET(DG$3,MATCH(DJ105,DG$3:DG$153,1)-1,0,2))</f>
        <v>0.159477163641911</v>
      </c>
      <c r="DL105" s="58" t="n">
        <f aca="false">DK105+DL104</f>
        <v>13.3942941909275</v>
      </c>
      <c r="DM105" s="60" t="n">
        <f aca="false">DL105*100/DL$367</f>
        <v>9.70894277551373</v>
      </c>
      <c r="DO105" s="83"/>
      <c r="EC105" s="110" t="n">
        <v>44221</v>
      </c>
      <c r="ED105" s="58" t="n">
        <f aca="true">FORECAST(EC105,OFFSET(EA$3,MATCH(EC105,DZ$3:DZ$153,1)-1,0,2),OFFSET(DZ$3,MATCH(EC105,DZ$3:DZ$153,1)-1,0,2))</f>
        <v>0.217953076878243</v>
      </c>
      <c r="EE105" s="58" t="n">
        <f aca="false">ED105+EE104</f>
        <v>17.6694290091876</v>
      </c>
      <c r="EF105" s="60" t="n">
        <f aca="false">EE105*100/EE$367</f>
        <v>16.0425402343495</v>
      </c>
      <c r="EH105" s="86"/>
      <c r="EV105" s="115" t="n">
        <v>44221</v>
      </c>
      <c r="EW105" s="63" t="n">
        <f aca="true">FORECAST(EV105,OFFSET(ET$3,MATCH(EV105,ES$3:ES$153,1)-1,0,2),OFFSET(ES$3,MATCH(EV105,ES$3:ES$153,1)-1,0,2))</f>
        <v>0.104016700575825</v>
      </c>
      <c r="EX105" s="63" t="n">
        <f aca="false">EW105+EX104</f>
        <v>10.8168647695465</v>
      </c>
      <c r="EY105" s="67" t="n">
        <f aca="false">EX105*100/EX$367</f>
        <v>9.63032282547588</v>
      </c>
      <c r="FA105" s="86"/>
      <c r="FO105" s="115" t="n">
        <v>44221</v>
      </c>
      <c r="FP105" s="63" t="n">
        <f aca="true">FORECAST(FO105,OFFSET(FM$3,MATCH(FO105,FL$3:FL$153,1)-1,0,2),OFFSET(FL$3,MATCH(FO105,FL$3:FL$153,1)-1,0,2))</f>
        <v>0.106415923523142</v>
      </c>
      <c r="FQ105" s="63" t="n">
        <f aca="false">FP105+FQ104</f>
        <v>9.78946259516847</v>
      </c>
      <c r="FR105" s="67" t="n">
        <f aca="false">FQ105*100/FQ$367</f>
        <v>9.71156994275274</v>
      </c>
      <c r="FT105" s="88"/>
      <c r="GH105" s="119" t="n">
        <v>44221</v>
      </c>
      <c r="GI105" s="69" t="n">
        <f aca="true">FORECAST(GH105,OFFSET(GF$3,MATCH(GH105,GE$3:GE$153,1)-1,0,2),OFFSET(GE$3,MATCH(GH105,GE$3:GE$153,1)-1,0,2))</f>
        <v>0.120475920402832</v>
      </c>
      <c r="GJ105" s="69" t="n">
        <f aca="false">GI105+GJ104</f>
        <v>10.0329508208889</v>
      </c>
      <c r="GK105" s="73" t="n">
        <f aca="false">GJ105*100/GJ$367</f>
        <v>7.80853201953407</v>
      </c>
      <c r="GM105" s="88"/>
      <c r="HA105" s="119" t="n">
        <v>44221</v>
      </c>
      <c r="HB105" s="69" t="n">
        <f aca="true">FORECAST(HA105,OFFSET(GY$3,MATCH(HA105,GX$3:GX$153,1)-1,0,2),OFFSET(GX$3,MATCH(HA105,GX$3:GX$153,1)-1,0,2))</f>
        <v>0.119372908572335</v>
      </c>
      <c r="HC105" s="69" t="n">
        <f aca="false">HB105+HC104</f>
        <v>11.6252292020433</v>
      </c>
      <c r="HD105" s="73" t="n">
        <f aca="false">HC105*100/HC$367</f>
        <v>9.18041721940995</v>
      </c>
      <c r="HF105" s="88"/>
      <c r="HT105" s="119" t="n">
        <v>44221</v>
      </c>
      <c r="HU105" s="69" t="n">
        <f aca="true">FORECAST(HT105,OFFSET(HR$3,MATCH(HT105,HQ$3:HQ$153,1)-1,0,2),OFFSET(HQ$3,MATCH(HT105,HQ$3:HQ$153,1)-1,0,2))</f>
        <v>0.15514130048887</v>
      </c>
      <c r="HV105" s="69" t="n">
        <f aca="false">HU105+HV104</f>
        <v>14.6937446363521</v>
      </c>
      <c r="HW105" s="73" t="n">
        <f aca="false">HV105*100/HV$367</f>
        <v>14.8493262573457</v>
      </c>
    </row>
    <row r="106" customFormat="false" ht="14.5" hidden="false" customHeight="false" outlineLevel="0" collapsed="false">
      <c r="E106" s="42" t="n">
        <v>44131</v>
      </c>
      <c r="F106" s="46" t="n">
        <f aca="true">FORECAST($E106,OFFSET(C$3,MATCH($E106,$A$3:$A$33,1)-1,0,2),OFFSET($A$3,MATCH($E106,$A$3:$A$33,1)-1,0,2))</f>
        <v>3.88379707893563</v>
      </c>
      <c r="H106" s="95" t="n">
        <v>44222</v>
      </c>
      <c r="I106" s="132" t="n">
        <v>0.00800585806000062</v>
      </c>
      <c r="J106" s="48" t="n">
        <f aca="false">I106*100/K$1</f>
        <v>0.279550209183625</v>
      </c>
      <c r="K106" s="48" t="n">
        <f aca="false">J106+K105</f>
        <v>1.90825882671176</v>
      </c>
      <c r="M106" s="96" t="n">
        <v>38096.8043326278</v>
      </c>
      <c r="N106" s="81" t="n">
        <v>178</v>
      </c>
      <c r="O106" s="97" t="n">
        <v>2.25928919934812</v>
      </c>
      <c r="R106" s="51" t="n">
        <v>44346</v>
      </c>
      <c r="S106" s="97" t="n">
        <v>3.21807408847583</v>
      </c>
      <c r="T106" s="81"/>
      <c r="U106" s="81"/>
      <c r="V106" s="129"/>
      <c r="W106" s="81"/>
      <c r="X106" s="81"/>
      <c r="Y106" s="130"/>
      <c r="Z106" s="81"/>
      <c r="AA106" s="81"/>
      <c r="AB106" s="130"/>
      <c r="AC106" s="81"/>
      <c r="AD106" s="81"/>
      <c r="AE106" s="131"/>
      <c r="AF106" s="81"/>
      <c r="AG106" s="129"/>
      <c r="AH106" s="131"/>
      <c r="AI106" s="81"/>
      <c r="AJ106" s="103" t="n">
        <v>44222</v>
      </c>
      <c r="AK106" s="54" t="n">
        <f aca="true">FORECAST($AJ106,OFFSET(AH$3,MATCH($AJ106,$AG$3:$AG$153,1)-1,0,2),OFFSET($AG$3,MATCH($AJ106,$AG$3:$AG$153,1)-1,0,2))</f>
        <v>0.104671675573192</v>
      </c>
      <c r="AL106" s="54" t="n">
        <f aca="false">AK106+AL105</f>
        <v>6.7627062959531</v>
      </c>
      <c r="AM106" s="55" t="n">
        <f aca="false">AL106*100/AL$367</f>
        <v>6.29436470892688</v>
      </c>
      <c r="AN106" s="82"/>
      <c r="AO106" s="81"/>
      <c r="AP106" s="129"/>
      <c r="AQ106" s="81"/>
      <c r="AR106" s="81"/>
      <c r="AS106" s="130"/>
      <c r="AT106" s="81"/>
      <c r="AU106" s="81"/>
      <c r="AV106" s="130"/>
      <c r="AW106" s="81"/>
      <c r="AX106" s="81"/>
      <c r="AY106" s="131"/>
      <c r="AZ106" s="81"/>
      <c r="BA106" s="129"/>
      <c r="BB106" s="131"/>
      <c r="BC106" s="81"/>
      <c r="BD106" s="103" t="n">
        <v>44222</v>
      </c>
      <c r="BE106" s="54" t="n">
        <f aca="true">FORECAST(BD106,OFFSET(BB$3,MATCH(BD106,BA$3:BA$153,1)-1,0,2),OFFSET(BA$3,MATCH(BD106,BA$3:BA$153,1)-1,0,2))</f>
        <v>0.0642702840504831</v>
      </c>
      <c r="BF106" s="54" t="n">
        <f aca="false">BE106+BF105</f>
        <v>4.05431764502414</v>
      </c>
      <c r="BG106" s="55" t="n">
        <f aca="false">BF106*100/BF$367</f>
        <v>3.67848710915536</v>
      </c>
      <c r="BH106" s="82"/>
      <c r="BI106" s="81"/>
      <c r="BJ106" s="129"/>
      <c r="BK106" s="81"/>
      <c r="BL106" s="81"/>
      <c r="BM106" s="130"/>
      <c r="BN106" s="81"/>
      <c r="BO106" s="81"/>
      <c r="BP106" s="130"/>
      <c r="BQ106" s="81"/>
      <c r="BR106" s="81"/>
      <c r="BS106" s="131"/>
      <c r="BT106" s="81"/>
      <c r="BU106" s="129"/>
      <c r="BV106" s="131"/>
      <c r="BW106" s="81"/>
      <c r="BX106" s="103" t="n">
        <v>44222</v>
      </c>
      <c r="BY106" s="54" t="n">
        <f aca="true">FORECAST(BX106,OFFSET(BV$3,MATCH(BX106,BU$3:BU$153,1)-1,0,2),OFFSET(BU$3,MATCH(BX106,BU$3:BU$153,1)-1,0,2))</f>
        <v>0.169435205170261</v>
      </c>
      <c r="BZ106" s="54" t="n">
        <f aca="false">BY106+BZ105</f>
        <v>12.8455731295969</v>
      </c>
      <c r="CA106" s="55" t="n">
        <f aca="false">BZ106*100/BZ$367</f>
        <v>12.7006915763437</v>
      </c>
      <c r="CB106" s="82"/>
      <c r="CC106" s="83"/>
      <c r="CQ106" s="110" t="n">
        <v>44222</v>
      </c>
      <c r="CR106" s="58" t="n">
        <f aca="true">FORECAST(CQ106,OFFSET(CO$3,MATCH(CQ106,CN$3:CN$153,1)-1,0,2),OFFSET(CN$3,MATCH(CQ106,CN$3:CN$153,1)-1,0,2))</f>
        <v>0.155694347847076</v>
      </c>
      <c r="CS106" s="58" t="n">
        <f aca="false">CR106+CS105</f>
        <v>13.204667872917</v>
      </c>
      <c r="CT106" s="60" t="n">
        <f aca="false">CS106*100/CS$367</f>
        <v>13.2647498428675</v>
      </c>
      <c r="CU106" s="82"/>
      <c r="CV106" s="83"/>
      <c r="DJ106" s="110" t="n">
        <v>44222</v>
      </c>
      <c r="DK106" s="58" t="n">
        <f aca="true">FORECAST(DJ106,OFFSET(DH$3,MATCH(DJ106,DG$3:DG$153,1)-1,0,2),OFFSET(DG$3,MATCH(DJ106,DG$3:DG$153,1)-1,0,2))</f>
        <v>0.160054329768731</v>
      </c>
      <c r="DL106" s="58" t="n">
        <f aca="false">DK106+DL105</f>
        <v>13.5543485206962</v>
      </c>
      <c r="DM106" s="60" t="n">
        <f aca="false">DL106*100/DL$367</f>
        <v>9.82495921554014</v>
      </c>
      <c r="DO106" s="83"/>
      <c r="EC106" s="110" t="n">
        <v>44222</v>
      </c>
      <c r="ED106" s="58" t="n">
        <f aca="true">FORECAST(EC106,OFFSET(EA$3,MATCH(EC106,DZ$3:DZ$153,1)-1,0,2),OFFSET(DZ$3,MATCH(EC106,DZ$3:DZ$153,1)-1,0,2))</f>
        <v>0.218474377568135</v>
      </c>
      <c r="EE106" s="58" t="n">
        <f aca="false">ED106+EE105</f>
        <v>17.8879033867558</v>
      </c>
      <c r="EF106" s="60" t="n">
        <f aca="false">EE106*100/EE$367</f>
        <v>16.2408988791302</v>
      </c>
      <c r="EH106" s="86"/>
      <c r="EV106" s="115" t="n">
        <v>44222</v>
      </c>
      <c r="EW106" s="63" t="n">
        <f aca="true">FORECAST(EV106,OFFSET(ET$3,MATCH(EV106,ES$3:ES$153,1)-1,0,2),OFFSET(ES$3,MATCH(EV106,ES$3:ES$153,1)-1,0,2))</f>
        <v>0.104262763902715</v>
      </c>
      <c r="EX106" s="63" t="n">
        <f aca="false">EW106+EX105</f>
        <v>10.9211275334492</v>
      </c>
      <c r="EY106" s="67" t="n">
        <f aca="false">EX106*100/EX$367</f>
        <v>9.72314862079196</v>
      </c>
      <c r="FA106" s="86"/>
      <c r="FO106" s="115" t="n">
        <v>44222</v>
      </c>
      <c r="FP106" s="63" t="n">
        <f aca="true">FORECAST(FO106,OFFSET(FM$3,MATCH(FO106,FL$3:FL$153,1)-1,0,2),OFFSET(FL$3,MATCH(FO106,FL$3:FL$153,1)-1,0,2))</f>
        <v>0.10663891562817</v>
      </c>
      <c r="FQ106" s="63" t="n">
        <f aca="false">FP106+FQ105</f>
        <v>9.89610151079664</v>
      </c>
      <c r="FR106" s="67" t="n">
        <f aca="false">FQ106*100/FQ$367</f>
        <v>9.81736035542089</v>
      </c>
      <c r="FT106" s="88"/>
      <c r="GH106" s="119" t="n">
        <v>44222</v>
      </c>
      <c r="GI106" s="69" t="n">
        <f aca="true">FORECAST(GH106,OFFSET(GF$3,MATCH(GH106,GE$3:GE$153,1)-1,0,2),OFFSET(GE$3,MATCH(GH106,GE$3:GE$153,1)-1,0,2))</f>
        <v>0.120928246498512</v>
      </c>
      <c r="GJ106" s="69" t="n">
        <f aca="false">GI106+GJ105</f>
        <v>10.1538790673874</v>
      </c>
      <c r="GK106" s="73" t="n">
        <f aca="false">GJ106*100/GJ$367</f>
        <v>7.90264910449812</v>
      </c>
      <c r="GM106" s="88"/>
      <c r="HA106" s="119" t="n">
        <v>44222</v>
      </c>
      <c r="HB106" s="69" t="n">
        <f aca="true">FORECAST(HA106,OFFSET(GY$3,MATCH(HA106,GX$3:GX$153,1)-1,0,2),OFFSET(GX$3,MATCH(HA106,GX$3:GX$153,1)-1,0,2))</f>
        <v>0.119872998239179</v>
      </c>
      <c r="HC106" s="69" t="n">
        <f aca="false">HB106+HC105</f>
        <v>11.7451022002825</v>
      </c>
      <c r="HD106" s="73" t="n">
        <f aca="false">HC106*100/HC$367</f>
        <v>9.27508065511958</v>
      </c>
      <c r="HF106" s="88"/>
      <c r="HT106" s="119" t="n">
        <v>44222</v>
      </c>
      <c r="HU106" s="69" t="n">
        <f aca="true">FORECAST(HT106,OFFSET(HR$3,MATCH(HT106,HQ$3:HQ$153,1)-1,0,2),OFFSET(HQ$3,MATCH(HT106,HQ$3:HQ$153,1)-1,0,2))</f>
        <v>0.155478503871276</v>
      </c>
      <c r="HV106" s="69" t="n">
        <f aca="false">HU106+HV105</f>
        <v>14.8492231402234</v>
      </c>
      <c r="HW106" s="73" t="n">
        <f aca="false">HV106*100/HV$367</f>
        <v>15.0064510126158</v>
      </c>
    </row>
    <row r="107" customFormat="false" ht="14.5" hidden="false" customHeight="false" outlineLevel="0" collapsed="false">
      <c r="E107" s="42" t="n">
        <v>44132</v>
      </c>
      <c r="F107" s="46" t="n">
        <f aca="true">FORECAST($E107,OFFSET(C$3,MATCH($E107,$A$3:$A$33,1)-1,0,2),OFFSET($A$3,MATCH($E107,$A$3:$A$33,1)-1,0,2))</f>
        <v>3.89481205440761</v>
      </c>
      <c r="H107" s="95" t="n">
        <v>44223</v>
      </c>
      <c r="I107" s="132" t="n">
        <v>0.00560148835263033</v>
      </c>
      <c r="J107" s="48" t="n">
        <f aca="false">I107*100/K$1</f>
        <v>0.195593929967492</v>
      </c>
      <c r="K107" s="48" t="n">
        <f aca="false">J107+K106</f>
        <v>2.10385275667925</v>
      </c>
      <c r="M107" s="96" t="n">
        <v>38161.4306275549</v>
      </c>
      <c r="N107" s="81" t="n">
        <v>179</v>
      </c>
      <c r="O107" s="97" t="n">
        <v>2.30709992890858</v>
      </c>
      <c r="R107" s="51" t="n">
        <v>44349</v>
      </c>
      <c r="S107" s="97" t="n">
        <v>3.14893085987584</v>
      </c>
      <c r="T107" s="81"/>
      <c r="U107" s="81"/>
      <c r="V107" s="129"/>
      <c r="W107" s="81"/>
      <c r="X107" s="81"/>
      <c r="Y107" s="130"/>
      <c r="Z107" s="81"/>
      <c r="AA107" s="81"/>
      <c r="AB107" s="130"/>
      <c r="AC107" s="81"/>
      <c r="AD107" s="81"/>
      <c r="AE107" s="131"/>
      <c r="AF107" s="81"/>
      <c r="AG107" s="129"/>
      <c r="AH107" s="131"/>
      <c r="AI107" s="81"/>
      <c r="AJ107" s="103" t="n">
        <v>44223</v>
      </c>
      <c r="AK107" s="54" t="n">
        <f aca="true">FORECAST($AJ107,OFFSET(AH$3,MATCH($AJ107,$AG$3:$AG$153,1)-1,0,2),OFFSET($AG$3,MATCH($AJ107,$AG$3:$AG$153,1)-1,0,2))</f>
        <v>0.10577858208995</v>
      </c>
      <c r="AL107" s="54" t="n">
        <f aca="false">AK107+AL106</f>
        <v>6.86848487804305</v>
      </c>
      <c r="AM107" s="55" t="n">
        <f aca="false">AL107*100/AL$367</f>
        <v>6.39281774605874</v>
      </c>
      <c r="AN107" s="82"/>
      <c r="AO107" s="81"/>
      <c r="AP107" s="129"/>
      <c r="AQ107" s="81"/>
      <c r="AR107" s="81"/>
      <c r="AS107" s="130"/>
      <c r="AT107" s="81"/>
      <c r="AU107" s="81"/>
      <c r="AV107" s="130"/>
      <c r="AW107" s="81"/>
      <c r="AX107" s="81"/>
      <c r="AY107" s="131"/>
      <c r="AZ107" s="81"/>
      <c r="BA107" s="129"/>
      <c r="BB107" s="131"/>
      <c r="BC107" s="81"/>
      <c r="BD107" s="103" t="n">
        <v>44223</v>
      </c>
      <c r="BE107" s="54" t="n">
        <f aca="true">FORECAST(BD107,OFFSET(BB$3,MATCH(BD107,BA$3:BA$153,1)-1,0,2),OFFSET(BA$3,MATCH(BD107,BA$3:BA$153,1)-1,0,2))</f>
        <v>0.0648740758630659</v>
      </c>
      <c r="BF107" s="54" t="n">
        <f aca="false">BE107+BF106</f>
        <v>4.1191917208872</v>
      </c>
      <c r="BG107" s="55" t="n">
        <f aca="false">BF107*100/BF$367</f>
        <v>3.73734743354892</v>
      </c>
      <c r="BH107" s="82"/>
      <c r="BI107" s="81"/>
      <c r="BJ107" s="129"/>
      <c r="BK107" s="81"/>
      <c r="BL107" s="81"/>
      <c r="BM107" s="130"/>
      <c r="BN107" s="81"/>
      <c r="BO107" s="81"/>
      <c r="BP107" s="130"/>
      <c r="BQ107" s="81"/>
      <c r="BR107" s="81"/>
      <c r="BS107" s="131"/>
      <c r="BT107" s="81"/>
      <c r="BU107" s="129"/>
      <c r="BV107" s="131"/>
      <c r="BW107" s="81"/>
      <c r="BX107" s="103" t="n">
        <v>44223</v>
      </c>
      <c r="BY107" s="54" t="n">
        <f aca="true">FORECAST(BX107,OFFSET(BV$3,MATCH(BX107,BU$3:BU$153,1)-1,0,2),OFFSET(BU$3,MATCH(BX107,BU$3:BU$153,1)-1,0,2))</f>
        <v>0.167806020505149</v>
      </c>
      <c r="BZ107" s="54" t="n">
        <f aca="false">BY107+BZ106</f>
        <v>13.013379150102</v>
      </c>
      <c r="CA107" s="55" t="n">
        <f aca="false">BZ107*100/BZ$367</f>
        <v>12.8666049606348</v>
      </c>
      <c r="CB107" s="82"/>
      <c r="CC107" s="83"/>
      <c r="CQ107" s="110" t="n">
        <v>44223</v>
      </c>
      <c r="CR107" s="58" t="n">
        <f aca="true">FORECAST(CQ107,OFFSET(CO$3,MATCH(CQ107,CN$3:CN$153,1)-1,0,2),OFFSET(CN$3,MATCH(CQ107,CN$3:CN$153,1)-1,0,2))</f>
        <v>0.156252141779708</v>
      </c>
      <c r="CS107" s="58" t="n">
        <f aca="false">CR107+CS106</f>
        <v>13.3609200146967</v>
      </c>
      <c r="CT107" s="60" t="n">
        <f aca="false">CS107*100/CS$367</f>
        <v>13.4217129405438</v>
      </c>
      <c r="CU107" s="82"/>
      <c r="CV107" s="83"/>
      <c r="DJ107" s="110" t="n">
        <v>44223</v>
      </c>
      <c r="DK107" s="58" t="n">
        <f aca="true">FORECAST(DJ107,OFFSET(DH$3,MATCH(DJ107,DG$3:DG$153,1)-1,0,2),OFFSET(DG$3,MATCH(DJ107,DG$3:DG$153,1)-1,0,2))</f>
        <v>0.160631495895552</v>
      </c>
      <c r="DL107" s="58" t="n">
        <f aca="false">DK107+DL106</f>
        <v>13.7149800165917</v>
      </c>
      <c r="DM107" s="60" t="n">
        <f aca="false">DL107*100/DL$367</f>
        <v>9.94139401825273</v>
      </c>
      <c r="DO107" s="83"/>
      <c r="EC107" s="110" t="n">
        <v>44223</v>
      </c>
      <c r="ED107" s="58" t="n">
        <f aca="true">FORECAST(EC107,OFFSET(EA$3,MATCH(EC107,DZ$3:DZ$153,1)-1,0,2),OFFSET(DZ$3,MATCH(EC107,DZ$3:DZ$153,1)-1,0,2))</f>
        <v>0.218995678258028</v>
      </c>
      <c r="EE107" s="58" t="n">
        <f aca="false">ED107+EE106</f>
        <v>18.1068990650138</v>
      </c>
      <c r="EF107" s="60" t="n">
        <f aca="false">EE107*100/EE$367</f>
        <v>16.439730826545</v>
      </c>
      <c r="EH107" s="86"/>
      <c r="EV107" s="115" t="n">
        <v>44223</v>
      </c>
      <c r="EW107" s="63" t="n">
        <f aca="true">FORECAST(EV107,OFFSET(ET$3,MATCH(EV107,ES$3:ES$153,1)-1,0,2),OFFSET(ES$3,MATCH(EV107,ES$3:ES$153,1)-1,0,2))</f>
        <v>0.104508827229605</v>
      </c>
      <c r="EX107" s="63" t="n">
        <f aca="false">EW107+EX106</f>
        <v>11.0256363606788</v>
      </c>
      <c r="EY107" s="67" t="n">
        <f aca="false">EX107*100/EX$367</f>
        <v>9.81619348783758</v>
      </c>
      <c r="FA107" s="86"/>
      <c r="FO107" s="115" t="n">
        <v>44223</v>
      </c>
      <c r="FP107" s="63" t="n">
        <f aca="true">FORECAST(FO107,OFFSET(FM$3,MATCH(FO107,FL$3:FL$153,1)-1,0,2),OFFSET(FL$3,MATCH(FO107,FL$3:FL$153,1)-1,0,2))</f>
        <v>0.106861907733199</v>
      </c>
      <c r="FQ107" s="63" t="n">
        <f aca="false">FP107+FQ106</f>
        <v>10.0029634185298</v>
      </c>
      <c r="FR107" s="67" t="n">
        <f aca="false">FQ107*100/FQ$367</f>
        <v>9.92337198589376</v>
      </c>
      <c r="FT107" s="88"/>
      <c r="GH107" s="119" t="n">
        <v>44223</v>
      </c>
      <c r="GI107" s="69" t="n">
        <f aca="true">FORECAST(GH107,OFFSET(GF$3,MATCH(GH107,GE$3:GE$153,1)-1,0,2),OFFSET(GE$3,MATCH(GH107,GE$3:GE$153,1)-1,0,2))</f>
        <v>0.121380572594191</v>
      </c>
      <c r="GJ107" s="69" t="n">
        <f aca="false">GI107+GJ106</f>
        <v>10.2752596399816</v>
      </c>
      <c r="GK107" s="73" t="n">
        <f aca="false">GJ107*100/GJ$367</f>
        <v>7.99711822974069</v>
      </c>
      <c r="GM107" s="88"/>
      <c r="HA107" s="119" t="n">
        <v>44223</v>
      </c>
      <c r="HB107" s="69" t="n">
        <f aca="true">FORECAST(HA107,OFFSET(GY$3,MATCH(HA107,GX$3:GX$153,1)-1,0,2),OFFSET(GX$3,MATCH(HA107,GX$3:GX$153,1)-1,0,2))</f>
        <v>0.120373087906023</v>
      </c>
      <c r="HC107" s="69" t="n">
        <f aca="false">HB107+HC106</f>
        <v>11.8654752881885</v>
      </c>
      <c r="HD107" s="73" t="n">
        <f aca="false">HC107*100/HC$367</f>
        <v>9.37013901050854</v>
      </c>
      <c r="HF107" s="88"/>
      <c r="HT107" s="119" t="n">
        <v>44223</v>
      </c>
      <c r="HU107" s="69" t="n">
        <f aca="true">FORECAST(HT107,OFFSET(HR$3,MATCH(HT107,HQ$3:HQ$153,1)-1,0,2),OFFSET(HQ$3,MATCH(HT107,HQ$3:HQ$153,1)-1,0,2))</f>
        <v>0.155815707253682</v>
      </c>
      <c r="HV107" s="69" t="n">
        <f aca="false">HU107+HV106</f>
        <v>15.0050388474771</v>
      </c>
      <c r="HW107" s="73" t="n">
        <f aca="false">HV107*100/HV$367</f>
        <v>15.1639165416753</v>
      </c>
    </row>
    <row r="108" customFormat="false" ht="14.5" hidden="false" customHeight="false" outlineLevel="0" collapsed="false">
      <c r="E108" s="42" t="n">
        <v>44133</v>
      </c>
      <c r="F108" s="46" t="n">
        <f aca="true">FORECAST($E108,OFFSET(C$3,MATCH($E108,$A$3:$A$33,1)-1,0,2),OFFSET($A$3,MATCH($E108,$A$3:$A$33,1)-1,0,2))</f>
        <v>3.90582702987959</v>
      </c>
      <c r="H108" s="95" t="n">
        <v>44224</v>
      </c>
      <c r="I108" s="132" t="n">
        <v>0.00593808339765298</v>
      </c>
      <c r="J108" s="48" t="n">
        <f aca="false">I108*100/K$1</f>
        <v>0.207347225434518</v>
      </c>
      <c r="K108" s="48" t="n">
        <f aca="false">J108+K107</f>
        <v>2.31119998211377</v>
      </c>
      <c r="M108" s="96" t="n">
        <v>38226.056922482</v>
      </c>
      <c r="N108" s="81" t="n">
        <v>180</v>
      </c>
      <c r="O108" s="97" t="n">
        <v>2.3442773114628</v>
      </c>
      <c r="R108" s="51" t="n">
        <v>44351</v>
      </c>
      <c r="S108" s="97" t="n">
        <v>3.09444559867745</v>
      </c>
      <c r="T108" s="81"/>
      <c r="U108" s="81"/>
      <c r="V108" s="129"/>
      <c r="W108" s="81"/>
      <c r="X108" s="81"/>
      <c r="Y108" s="130"/>
      <c r="Z108" s="81"/>
      <c r="AA108" s="81"/>
      <c r="AB108" s="130"/>
      <c r="AC108" s="81"/>
      <c r="AD108" s="81"/>
      <c r="AE108" s="131"/>
      <c r="AF108" s="81"/>
      <c r="AG108" s="129"/>
      <c r="AH108" s="131"/>
      <c r="AI108" s="81"/>
      <c r="AJ108" s="103" t="n">
        <v>44224</v>
      </c>
      <c r="AK108" s="54" t="n">
        <f aca="true">FORECAST($AJ108,OFFSET(AH$3,MATCH($AJ108,$AG$3:$AG$153,1)-1,0,2),OFFSET($AG$3,MATCH($AJ108,$AG$3:$AG$153,1)-1,0,2))</f>
        <v>0.106885488606707</v>
      </c>
      <c r="AL108" s="54" t="n">
        <f aca="false">AK108+AL107</f>
        <v>6.97537036664976</v>
      </c>
      <c r="AM108" s="55" t="n">
        <f aca="false">AL108*100/AL$367</f>
        <v>6.49230103247398</v>
      </c>
      <c r="AN108" s="82"/>
      <c r="AO108" s="81"/>
      <c r="AP108" s="129"/>
      <c r="AQ108" s="81"/>
      <c r="AR108" s="81"/>
      <c r="AS108" s="130"/>
      <c r="AT108" s="81"/>
      <c r="AU108" s="81"/>
      <c r="AV108" s="130"/>
      <c r="AW108" s="81"/>
      <c r="AX108" s="81"/>
      <c r="AY108" s="131"/>
      <c r="AZ108" s="81"/>
      <c r="BA108" s="129"/>
      <c r="BB108" s="131"/>
      <c r="BC108" s="81"/>
      <c r="BD108" s="103" t="n">
        <v>44224</v>
      </c>
      <c r="BE108" s="54" t="n">
        <f aca="true">FORECAST(BD108,OFFSET(BB$3,MATCH(BD108,BA$3:BA$153,1)-1,0,2),OFFSET(BA$3,MATCH(BD108,BA$3:BA$153,1)-1,0,2))</f>
        <v>0.0654778676756487</v>
      </c>
      <c r="BF108" s="54" t="n">
        <f aca="false">BE108+BF107</f>
        <v>4.18466958856285</v>
      </c>
      <c r="BG108" s="55" t="n">
        <f aca="false">BF108*100/BF$367</f>
        <v>3.79675557895545</v>
      </c>
      <c r="BH108" s="82"/>
      <c r="BI108" s="81"/>
      <c r="BJ108" s="129"/>
      <c r="BK108" s="81"/>
      <c r="BL108" s="81"/>
      <c r="BM108" s="130"/>
      <c r="BN108" s="81"/>
      <c r="BO108" s="81"/>
      <c r="BP108" s="130"/>
      <c r="BQ108" s="81"/>
      <c r="BR108" s="81"/>
      <c r="BS108" s="131"/>
      <c r="BT108" s="81"/>
      <c r="BU108" s="129"/>
      <c r="BV108" s="131"/>
      <c r="BW108" s="81"/>
      <c r="BX108" s="103" t="n">
        <v>44224</v>
      </c>
      <c r="BY108" s="54" t="n">
        <f aca="true">FORECAST(BX108,OFFSET(BV$3,MATCH(BX108,BU$3:BU$153,1)-1,0,2),OFFSET(BU$3,MATCH(BX108,BU$3:BU$153,1)-1,0,2))</f>
        <v>0.166176835840036</v>
      </c>
      <c r="BZ108" s="54" t="n">
        <f aca="false">BY108+BZ107</f>
        <v>13.1795559859421</v>
      </c>
      <c r="CA108" s="55" t="n">
        <f aca="false">BZ108*100/BZ$367</f>
        <v>13.0309075353696</v>
      </c>
      <c r="CB108" s="82"/>
      <c r="CC108" s="83"/>
      <c r="CQ108" s="110" t="n">
        <v>44224</v>
      </c>
      <c r="CR108" s="58" t="n">
        <f aca="true">FORECAST(CQ108,OFFSET(CO$3,MATCH(CQ108,CN$3:CN$153,1)-1,0,2),OFFSET(CN$3,MATCH(CQ108,CN$3:CN$153,1)-1,0,2))</f>
        <v>0.15680993571234</v>
      </c>
      <c r="CS108" s="58" t="n">
        <f aca="false">CR108+CS107</f>
        <v>13.5177299504091</v>
      </c>
      <c r="CT108" s="60" t="n">
        <f aca="false">CS108*100/CS$367</f>
        <v>13.579236370146</v>
      </c>
      <c r="CU108" s="82"/>
      <c r="CV108" s="83"/>
      <c r="DJ108" s="110" t="n">
        <v>44224</v>
      </c>
      <c r="DK108" s="58" t="n">
        <f aca="true">FORECAST(DJ108,OFFSET(DH$3,MATCH(DJ108,DG$3:DG$153,1)-1,0,2),OFFSET(DG$3,MATCH(DJ108,DG$3:DG$153,1)-1,0,2))</f>
        <v>0.161208662022373</v>
      </c>
      <c r="DL108" s="58" t="n">
        <f aca="false">DK108+DL107</f>
        <v>13.8761886786141</v>
      </c>
      <c r="DM108" s="60" t="n">
        <f aca="false">DL108*100/DL$367</f>
        <v>10.0582471836515</v>
      </c>
      <c r="DO108" s="83"/>
      <c r="EC108" s="110" t="n">
        <v>44224</v>
      </c>
      <c r="ED108" s="58" t="n">
        <f aca="true">FORECAST(EC108,OFFSET(EA$3,MATCH(EC108,DZ$3:DZ$153,1)-1,0,2),OFFSET(DZ$3,MATCH(EC108,DZ$3:DZ$153,1)-1,0,2))</f>
        <v>0.219516978947921</v>
      </c>
      <c r="EE108" s="58" t="n">
        <f aca="false">ED108+EE107</f>
        <v>18.3264160439617</v>
      </c>
      <c r="EF108" s="60" t="n">
        <f aca="false">EE108*100/EE$367</f>
        <v>16.6390360765937</v>
      </c>
      <c r="EH108" s="86"/>
      <c r="EV108" s="115" t="n">
        <v>44224</v>
      </c>
      <c r="EW108" s="63" t="n">
        <f aca="true">FORECAST(EV108,OFFSET(ET$3,MATCH(EV108,ES$3:ES$153,1)-1,0,2),OFFSET(ES$3,MATCH(EV108,ES$3:ES$153,1)-1,0,2))</f>
        <v>0.104754890556496</v>
      </c>
      <c r="EX108" s="63" t="n">
        <f aca="false">EW108+EX107</f>
        <v>11.1303912512353</v>
      </c>
      <c r="EY108" s="67" t="n">
        <f aca="false">EX108*100/EX$367</f>
        <v>9.90945742661277</v>
      </c>
      <c r="FA108" s="86"/>
      <c r="FO108" s="115" t="n">
        <v>44224</v>
      </c>
      <c r="FP108" s="63" t="n">
        <f aca="true">FORECAST(FO108,OFFSET(FM$3,MATCH(FO108,FL$3:FL$153,1)-1,0,2),OFFSET(FL$3,MATCH(FO108,FL$3:FL$153,1)-1,0,2))</f>
        <v>0.107084899838227</v>
      </c>
      <c r="FQ108" s="63" t="n">
        <f aca="false">FP108+FQ107</f>
        <v>10.1100483183681</v>
      </c>
      <c r="FR108" s="67" t="n">
        <f aca="false">FQ108*100/FQ$367</f>
        <v>10.0296048341713</v>
      </c>
      <c r="FT108" s="88"/>
      <c r="GH108" s="119" t="n">
        <v>44224</v>
      </c>
      <c r="GI108" s="69" t="n">
        <f aca="true">FORECAST(GH108,OFFSET(GF$3,MATCH(GH108,GE$3:GE$153,1)-1,0,2),OFFSET(GE$3,MATCH(GH108,GE$3:GE$153,1)-1,0,2))</f>
        <v>0.12183289868987</v>
      </c>
      <c r="GJ108" s="69" t="n">
        <f aca="false">GI108+GJ107</f>
        <v>10.3970925386715</v>
      </c>
      <c r="GK108" s="73" t="n">
        <f aca="false">GJ108*100/GJ$367</f>
        <v>8.09193939526179</v>
      </c>
      <c r="GM108" s="88"/>
      <c r="HA108" s="119" t="n">
        <v>44224</v>
      </c>
      <c r="HB108" s="69" t="n">
        <f aca="true">FORECAST(HA108,OFFSET(GY$3,MATCH(HA108,GX$3:GX$153,1)-1,0,2),OFFSET(GX$3,MATCH(HA108,GX$3:GX$153,1)-1,0,2))</f>
        <v>0.120873177572867</v>
      </c>
      <c r="HC108" s="69" t="n">
        <f aca="false">HB108+HC107</f>
        <v>11.9863484657614</v>
      </c>
      <c r="HD108" s="73" t="n">
        <f aca="false">HC108*100/HC$367</f>
        <v>9.46559228557685</v>
      </c>
      <c r="HF108" s="88"/>
      <c r="HT108" s="119" t="n">
        <v>44224</v>
      </c>
      <c r="HU108" s="69" t="n">
        <f aca="true">FORECAST(HT108,OFFSET(HR$3,MATCH(HT108,HQ$3:HQ$153,1)-1,0,2),OFFSET(HQ$3,MATCH(HT108,HQ$3:HQ$153,1)-1,0,2))</f>
        <v>0.156152910636088</v>
      </c>
      <c r="HV108" s="69" t="n">
        <f aca="false">HU108+HV107</f>
        <v>15.1611917581131</v>
      </c>
      <c r="HW108" s="73" t="n">
        <f aca="false">HV108*100/HV$367</f>
        <v>15.3217228445243</v>
      </c>
    </row>
    <row r="109" customFormat="false" ht="14.5" hidden="false" customHeight="false" outlineLevel="0" collapsed="false">
      <c r="E109" s="42" t="n">
        <v>44134</v>
      </c>
      <c r="F109" s="46" t="n">
        <f aca="true">FORECAST($E109,OFFSET(C$3,MATCH($E109,$A$3:$A$33,1)-1,0,2),OFFSET($A$3,MATCH($E109,$A$3:$A$33,1)-1,0,2))</f>
        <v>3.91684200535157</v>
      </c>
      <c r="H109" s="95" t="n">
        <v>44225</v>
      </c>
      <c r="I109" s="132" t="n">
        <v>0.00802086947458982</v>
      </c>
      <c r="J109" s="48" t="n">
        <f aca="false">I109*100/K$1</f>
        <v>0.280074380866048</v>
      </c>
      <c r="K109" s="48" t="n">
        <f aca="false">J109+K108</f>
        <v>2.59127436297982</v>
      </c>
      <c r="M109" s="96" t="n">
        <v>38290.6832174091</v>
      </c>
      <c r="N109" s="81" t="n">
        <v>181</v>
      </c>
      <c r="O109" s="97" t="n">
        <v>2.47558225660397</v>
      </c>
      <c r="R109" s="51" t="n">
        <v>44353</v>
      </c>
      <c r="S109" s="97" t="n">
        <v>3.13484861782792</v>
      </c>
      <c r="T109" s="81"/>
      <c r="U109" s="81"/>
      <c r="V109" s="129"/>
      <c r="W109" s="81"/>
      <c r="X109" s="81"/>
      <c r="Y109" s="130"/>
      <c r="Z109" s="81"/>
      <c r="AA109" s="81"/>
      <c r="AB109" s="130"/>
      <c r="AC109" s="81"/>
      <c r="AD109" s="81"/>
      <c r="AE109" s="131"/>
      <c r="AF109" s="81"/>
      <c r="AG109" s="129"/>
      <c r="AH109" s="131"/>
      <c r="AI109" s="81"/>
      <c r="AJ109" s="103" t="n">
        <v>44225</v>
      </c>
      <c r="AK109" s="54" t="n">
        <f aca="true">FORECAST($AJ109,OFFSET(AH$3,MATCH($AJ109,$AG$3:$AG$153,1)-1,0,2),OFFSET($AG$3,MATCH($AJ109,$AG$3:$AG$153,1)-1,0,2))</f>
        <v>0.107992395123465</v>
      </c>
      <c r="AL109" s="54" t="n">
        <f aca="false">AK109+AL108</f>
        <v>7.08336276177323</v>
      </c>
      <c r="AM109" s="55" t="n">
        <f aca="false">AL109*100/AL$367</f>
        <v>6.59281456817261</v>
      </c>
      <c r="AN109" s="82"/>
      <c r="AO109" s="81"/>
      <c r="AP109" s="129"/>
      <c r="AQ109" s="81"/>
      <c r="AR109" s="81"/>
      <c r="AS109" s="130"/>
      <c r="AT109" s="81"/>
      <c r="AU109" s="81"/>
      <c r="AV109" s="130"/>
      <c r="AW109" s="81"/>
      <c r="AX109" s="81"/>
      <c r="AY109" s="131"/>
      <c r="AZ109" s="81"/>
      <c r="BA109" s="129"/>
      <c r="BB109" s="131"/>
      <c r="BC109" s="81"/>
      <c r="BD109" s="103" t="n">
        <v>44225</v>
      </c>
      <c r="BE109" s="54" t="n">
        <f aca="true">FORECAST(BD109,OFFSET(BB$3,MATCH(BD109,BA$3:BA$153,1)-1,0,2),OFFSET(BA$3,MATCH(BD109,BA$3:BA$153,1)-1,0,2))</f>
        <v>0.0660816594882315</v>
      </c>
      <c r="BF109" s="54" t="n">
        <f aca="false">BE109+BF108</f>
        <v>4.25075124805108</v>
      </c>
      <c r="BG109" s="55" t="n">
        <f aca="false">BF109*100/BF$367</f>
        <v>3.85671154537495</v>
      </c>
      <c r="BH109" s="82"/>
      <c r="BI109" s="81"/>
      <c r="BJ109" s="129"/>
      <c r="BK109" s="81"/>
      <c r="BL109" s="81"/>
      <c r="BM109" s="130"/>
      <c r="BN109" s="81"/>
      <c r="BO109" s="81"/>
      <c r="BP109" s="130"/>
      <c r="BQ109" s="81"/>
      <c r="BR109" s="81"/>
      <c r="BS109" s="131"/>
      <c r="BT109" s="81"/>
      <c r="BU109" s="129"/>
      <c r="BV109" s="131"/>
      <c r="BW109" s="81"/>
      <c r="BX109" s="103" t="n">
        <v>44225</v>
      </c>
      <c r="BY109" s="54" t="n">
        <f aca="true">FORECAST(BX109,OFFSET(BV$3,MATCH(BX109,BU$3:BU$153,1)-1,0,2),OFFSET(BU$3,MATCH(BX109,BU$3:BU$153,1)-1,0,2))</f>
        <v>0.164547651174924</v>
      </c>
      <c r="BZ109" s="54" t="n">
        <f aca="false">BY109+BZ108</f>
        <v>13.344103637117</v>
      </c>
      <c r="CA109" s="55" t="n">
        <f aca="false">BZ109*100/BZ$367</f>
        <v>13.1935993005481</v>
      </c>
      <c r="CB109" s="82"/>
      <c r="CC109" s="83"/>
      <c r="CQ109" s="110" t="n">
        <v>44225</v>
      </c>
      <c r="CR109" s="58" t="n">
        <f aca="true">FORECAST(CQ109,OFFSET(CO$3,MATCH(CQ109,CN$3:CN$153,1)-1,0,2),OFFSET(CN$3,MATCH(CQ109,CN$3:CN$153,1)-1,0,2))</f>
        <v>0.157367729644973</v>
      </c>
      <c r="CS109" s="58" t="n">
        <f aca="false">CR109+CS108</f>
        <v>13.675097680054</v>
      </c>
      <c r="CT109" s="60" t="n">
        <f aca="false">CS109*100/CS$367</f>
        <v>13.7373201316742</v>
      </c>
      <c r="CU109" s="82"/>
      <c r="CV109" s="83"/>
      <c r="DJ109" s="110" t="n">
        <v>44225</v>
      </c>
      <c r="DK109" s="58" t="n">
        <f aca="true">FORECAST(DJ109,OFFSET(DH$3,MATCH(DJ109,DG$3:DG$153,1)-1,0,2),OFFSET(DG$3,MATCH(DJ109,DG$3:DG$153,1)-1,0,2))</f>
        <v>0.161785828149194</v>
      </c>
      <c r="DL109" s="58" t="n">
        <f aca="false">DK109+DL108</f>
        <v>14.0379745067633</v>
      </c>
      <c r="DM109" s="60" t="n">
        <f aca="false">DL109*100/DL$367</f>
        <v>10.1755187117365</v>
      </c>
      <c r="DO109" s="83"/>
      <c r="EC109" s="110" t="n">
        <v>44225</v>
      </c>
      <c r="ED109" s="58" t="n">
        <f aca="true">FORECAST(EC109,OFFSET(EA$3,MATCH(EC109,DZ$3:DZ$153,1)-1,0,2),OFFSET(DZ$3,MATCH(EC109,DZ$3:DZ$153,1)-1,0,2))</f>
        <v>0.220038279637813</v>
      </c>
      <c r="EE109" s="58" t="n">
        <f aca="false">ED109+EE108</f>
        <v>18.5464543235995</v>
      </c>
      <c r="EF109" s="60" t="n">
        <f aca="false">EE109*100/EE$367</f>
        <v>16.8388146292765</v>
      </c>
      <c r="EH109" s="86"/>
      <c r="EV109" s="115" t="n">
        <v>44225</v>
      </c>
      <c r="EW109" s="63" t="n">
        <f aca="true">FORECAST(EV109,OFFSET(ET$3,MATCH(EV109,ES$3:ES$153,1)-1,0,2),OFFSET(ES$3,MATCH(EV109,ES$3:ES$153,1)-1,0,2))</f>
        <v>0.105000953883386</v>
      </c>
      <c r="EX109" s="63" t="n">
        <f aca="false">EW109+EX108</f>
        <v>11.2353922051187</v>
      </c>
      <c r="EY109" s="67" t="n">
        <f aca="false">EX109*100/EX$367</f>
        <v>10.0029404371175</v>
      </c>
      <c r="FA109" s="86"/>
      <c r="FO109" s="115" t="n">
        <v>44225</v>
      </c>
      <c r="FP109" s="63" t="n">
        <f aca="true">FORECAST(FO109,OFFSET(FM$3,MATCH(FO109,FL$3:FL$153,1)-1,0,2),OFFSET(FL$3,MATCH(FO109,FL$3:FL$153,1)-1,0,2))</f>
        <v>0.107307891943256</v>
      </c>
      <c r="FQ109" s="63" t="n">
        <f aca="false">FP109+FQ108</f>
        <v>10.2173562103113</v>
      </c>
      <c r="FR109" s="67" t="n">
        <f aca="false">FQ109*100/FQ$367</f>
        <v>10.1360589002536</v>
      </c>
      <c r="FT109" s="88"/>
      <c r="GH109" s="119" t="n">
        <v>44225</v>
      </c>
      <c r="GI109" s="69" t="n">
        <f aca="true">FORECAST(GH109,OFFSET(GF$3,MATCH(GH109,GE$3:GE$153,1)-1,0,2),OFFSET(GE$3,MATCH(GH109,GE$3:GE$153,1)-1,0,2))</f>
        <v>0.122285224785549</v>
      </c>
      <c r="GJ109" s="69" t="n">
        <f aca="false">GI109+GJ108</f>
        <v>10.519377763457</v>
      </c>
      <c r="GK109" s="73" t="n">
        <f aca="false">GJ109*100/GJ$367</f>
        <v>8.18711260106141</v>
      </c>
      <c r="GM109" s="88"/>
      <c r="HA109" s="119" t="n">
        <v>44225</v>
      </c>
      <c r="HB109" s="69" t="n">
        <f aca="true">FORECAST(HA109,OFFSET(GY$3,MATCH(HA109,GX$3:GX$153,1)-1,0,2),OFFSET(GX$3,MATCH(HA109,GX$3:GX$153,1)-1,0,2))</f>
        <v>0.121373267239711</v>
      </c>
      <c r="HC109" s="69" t="n">
        <f aca="false">HB109+HC108</f>
        <v>12.1077217330011</v>
      </c>
      <c r="HD109" s="73" t="n">
        <f aca="false">HC109*100/HC$367</f>
        <v>9.56144048032449</v>
      </c>
      <c r="HF109" s="88"/>
      <c r="HT109" s="119" t="n">
        <v>44225</v>
      </c>
      <c r="HU109" s="69" t="n">
        <f aca="true">FORECAST(HT109,OFFSET(HR$3,MATCH(HT109,HQ$3:HQ$153,1)-1,0,2),OFFSET(HQ$3,MATCH(HT109,HQ$3:HQ$153,1)-1,0,2))</f>
        <v>0.156490114018494</v>
      </c>
      <c r="HV109" s="69" t="n">
        <f aca="false">HU109+HV108</f>
        <v>15.3176818721316</v>
      </c>
      <c r="HW109" s="73" t="n">
        <f aca="false">HV109*100/HV$367</f>
        <v>15.4798699211626</v>
      </c>
    </row>
    <row r="110" customFormat="false" ht="14.5" hidden="false" customHeight="false" outlineLevel="0" collapsed="false">
      <c r="E110" s="42" t="n">
        <v>44135</v>
      </c>
      <c r="F110" s="46" t="n">
        <f aca="true">FORECAST($E110,OFFSET(C$3,MATCH($E110,$A$3:$A$33,1)-1,0,2),OFFSET($A$3,MATCH($E110,$A$3:$A$33,1)-1,0,2))</f>
        <v>3.92785698082355</v>
      </c>
      <c r="H110" s="95" t="n">
        <v>44226</v>
      </c>
      <c r="I110" s="132" t="n">
        <v>0.00524070152035013</v>
      </c>
      <c r="J110" s="48" t="n">
        <f aca="false">I110*100/K$1</f>
        <v>0.182995900664607</v>
      </c>
      <c r="K110" s="48" t="n">
        <f aca="false">J110+K109</f>
        <v>2.77427026364443</v>
      </c>
      <c r="M110" s="96" t="n">
        <v>38355.3095123362</v>
      </c>
      <c r="N110" s="81" t="n">
        <v>182</v>
      </c>
      <c r="O110" s="97" t="n">
        <v>2.45571534582192</v>
      </c>
      <c r="R110" s="51" t="n">
        <v>44355</v>
      </c>
      <c r="S110" s="97" t="n">
        <v>3.11260706086151</v>
      </c>
      <c r="T110" s="81"/>
      <c r="U110" s="81"/>
      <c r="V110" s="129"/>
      <c r="W110" s="81"/>
      <c r="X110" s="81"/>
      <c r="Y110" s="130"/>
      <c r="Z110" s="81"/>
      <c r="AA110" s="81"/>
      <c r="AB110" s="130"/>
      <c r="AC110" s="81"/>
      <c r="AD110" s="81"/>
      <c r="AE110" s="131"/>
      <c r="AF110" s="81"/>
      <c r="AG110" s="129"/>
      <c r="AH110" s="131"/>
      <c r="AI110" s="81"/>
      <c r="AJ110" s="103" t="n">
        <v>44226</v>
      </c>
      <c r="AK110" s="54" t="n">
        <f aca="true">FORECAST($AJ110,OFFSET(AH$3,MATCH($AJ110,$AG$3:$AG$153,1)-1,0,2),OFFSET($AG$3,MATCH($AJ110,$AG$3:$AG$153,1)-1,0,2))</f>
        <v>0.109099301640222</v>
      </c>
      <c r="AL110" s="54" t="n">
        <f aca="false">AK110+AL109</f>
        <v>7.19246206341345</v>
      </c>
      <c r="AM110" s="55" t="n">
        <f aca="false">AL110*100/AL$367</f>
        <v>6.69435835315463</v>
      </c>
      <c r="AN110" s="82"/>
      <c r="AO110" s="81"/>
      <c r="AP110" s="129"/>
      <c r="AQ110" s="81"/>
      <c r="AR110" s="81"/>
      <c r="AS110" s="130"/>
      <c r="AT110" s="81"/>
      <c r="AU110" s="81"/>
      <c r="AV110" s="130"/>
      <c r="AW110" s="81"/>
      <c r="AX110" s="81"/>
      <c r="AY110" s="131"/>
      <c r="AZ110" s="81"/>
      <c r="BA110" s="129"/>
      <c r="BB110" s="131"/>
      <c r="BC110" s="81"/>
      <c r="BD110" s="103" t="n">
        <v>44226</v>
      </c>
      <c r="BE110" s="54" t="n">
        <f aca="true">FORECAST(BD110,OFFSET(BB$3,MATCH(BD110,BA$3:BA$153,1)-1,0,2),OFFSET(BA$3,MATCH(BD110,BA$3:BA$153,1)-1,0,2))</f>
        <v>0.0666854513008144</v>
      </c>
      <c r="BF110" s="54" t="n">
        <f aca="false">BE110+BF109</f>
        <v>4.3174366993519</v>
      </c>
      <c r="BG110" s="55" t="n">
        <f aca="false">BF110*100/BF$367</f>
        <v>3.91721533280742</v>
      </c>
      <c r="BH110" s="82"/>
      <c r="BI110" s="81"/>
      <c r="BJ110" s="129"/>
      <c r="BK110" s="81"/>
      <c r="BL110" s="81"/>
      <c r="BM110" s="130"/>
      <c r="BN110" s="81"/>
      <c r="BO110" s="81"/>
      <c r="BP110" s="130"/>
      <c r="BQ110" s="81"/>
      <c r="BR110" s="81"/>
      <c r="BS110" s="131"/>
      <c r="BT110" s="81"/>
      <c r="BU110" s="129"/>
      <c r="BV110" s="131"/>
      <c r="BW110" s="81"/>
      <c r="BX110" s="103" t="n">
        <v>44226</v>
      </c>
      <c r="BY110" s="54" t="n">
        <f aca="true">FORECAST(BX110,OFFSET(BV$3,MATCH(BX110,BU$3:BU$153,1)-1,0,2),OFFSET(BU$3,MATCH(BX110,BU$3:BU$153,1)-1,0,2))</f>
        <v>0.162918466509812</v>
      </c>
      <c r="BZ110" s="54" t="n">
        <f aca="false">BY110+BZ109</f>
        <v>13.5070221036268</v>
      </c>
      <c r="CA110" s="55" t="n">
        <f aca="false">BZ110*100/BZ$367</f>
        <v>13.3546802561705</v>
      </c>
      <c r="CB110" s="82"/>
      <c r="CC110" s="83"/>
      <c r="CQ110" s="110" t="n">
        <v>44226</v>
      </c>
      <c r="CR110" s="58" t="n">
        <f aca="true">FORECAST(CQ110,OFFSET(CO$3,MATCH(CQ110,CN$3:CN$153,1)-1,0,2),OFFSET(CN$3,MATCH(CQ110,CN$3:CN$153,1)-1,0,2))</f>
        <v>0.157925523577605</v>
      </c>
      <c r="CS110" s="58" t="n">
        <f aca="false">CR110+CS109</f>
        <v>13.8330232036316</v>
      </c>
      <c r="CT110" s="60" t="n">
        <f aca="false">CS110*100/CS$367</f>
        <v>13.8959642251282</v>
      </c>
      <c r="CU110" s="82"/>
      <c r="CV110" s="83"/>
      <c r="DJ110" s="110" t="n">
        <v>44226</v>
      </c>
      <c r="DK110" s="58" t="n">
        <f aca="true">FORECAST(DJ110,OFFSET(DH$3,MATCH(DJ110,DG$3:DG$153,1)-1,0,2),OFFSET(DG$3,MATCH(DJ110,DG$3:DG$153,1)-1,0,2))</f>
        <v>0.162362994276014</v>
      </c>
      <c r="DL110" s="58" t="n">
        <f aca="false">DK110+DL109</f>
        <v>14.2003375010393</v>
      </c>
      <c r="DM110" s="60" t="n">
        <f aca="false">DL110*100/DL$367</f>
        <v>10.2932086025076</v>
      </c>
      <c r="DO110" s="83"/>
      <c r="EC110" s="110" t="n">
        <v>44226</v>
      </c>
      <c r="ED110" s="58" t="n">
        <f aca="true">FORECAST(EC110,OFFSET(EA$3,MATCH(EC110,DZ$3:DZ$153,1)-1,0,2),OFFSET(DZ$3,MATCH(EC110,DZ$3:DZ$153,1)-1,0,2))</f>
        <v>0.220559580327706</v>
      </c>
      <c r="EE110" s="58" t="n">
        <f aca="false">ED110+EE109</f>
        <v>18.7670139039272</v>
      </c>
      <c r="EF110" s="60" t="n">
        <f aca="false">EE110*100/EE$367</f>
        <v>17.0390664845933</v>
      </c>
      <c r="EH110" s="86"/>
      <c r="EV110" s="115" t="n">
        <v>44226</v>
      </c>
      <c r="EW110" s="63" t="n">
        <f aca="true">FORECAST(EV110,OFFSET(ET$3,MATCH(EV110,ES$3:ES$153,1)-1,0,2),OFFSET(ES$3,MATCH(EV110,ES$3:ES$153,1)-1,0,2))</f>
        <v>0.105247017210276</v>
      </c>
      <c r="EX110" s="63" t="n">
        <f aca="false">EW110+EX109</f>
        <v>11.340639222329</v>
      </c>
      <c r="EY110" s="67" t="n">
        <f aca="false">EX110*100/EX$367</f>
        <v>10.0966425193518</v>
      </c>
      <c r="FA110" s="86"/>
      <c r="FO110" s="115" t="n">
        <v>44226</v>
      </c>
      <c r="FP110" s="63" t="n">
        <f aca="true">FORECAST(FO110,OFFSET(FM$3,MATCH(FO110,FL$3:FL$153,1)-1,0,2),OFFSET(FL$3,MATCH(FO110,FL$3:FL$153,1)-1,0,2))</f>
        <v>0.107530884048285</v>
      </c>
      <c r="FQ110" s="63" t="n">
        <f aca="false">FP110+FQ109</f>
        <v>10.3248870943596</v>
      </c>
      <c r="FR110" s="67" t="n">
        <f aca="false">FQ110*100/FQ$367</f>
        <v>10.2427341841407</v>
      </c>
      <c r="FT110" s="88"/>
      <c r="GH110" s="119" t="n">
        <v>44226</v>
      </c>
      <c r="GI110" s="69" t="n">
        <f aca="true">FORECAST(GH110,OFFSET(GF$3,MATCH(GH110,GE$3:GE$153,1)-1,0,2),OFFSET(GE$3,MATCH(GH110,GE$3:GE$153,1)-1,0,2))</f>
        <v>0.122737550881228</v>
      </c>
      <c r="GJ110" s="69" t="n">
        <f aca="false">GI110+GJ109</f>
        <v>10.6421153143383</v>
      </c>
      <c r="GK110" s="73" t="n">
        <f aca="false">GJ110*100/GJ$367</f>
        <v>8.28263784713954</v>
      </c>
      <c r="GM110" s="88"/>
      <c r="HA110" s="119" t="n">
        <v>44226</v>
      </c>
      <c r="HB110" s="69" t="n">
        <f aca="true">FORECAST(HA110,OFFSET(GY$3,MATCH(HA110,GX$3:GX$153,1)-1,0,2),OFFSET(GX$3,MATCH(HA110,GX$3:GX$153,1)-1,0,2))</f>
        <v>0.121873356906555</v>
      </c>
      <c r="HC110" s="69" t="n">
        <f aca="false">HB110+HC109</f>
        <v>12.2295950899076</v>
      </c>
      <c r="HD110" s="73" t="n">
        <f aca="false">HC110*100/HC$367</f>
        <v>9.65768359475148</v>
      </c>
      <c r="HF110" s="88"/>
      <c r="HT110" s="119" t="n">
        <v>44226</v>
      </c>
      <c r="HU110" s="69" t="n">
        <f aca="true">FORECAST(HT110,OFFSET(HR$3,MATCH(HT110,HQ$3:HQ$153,1)-1,0,2),OFFSET(HQ$3,MATCH(HT110,HQ$3:HQ$153,1)-1,0,2))</f>
        <v>0.1568273174009</v>
      </c>
      <c r="HV110" s="69" t="n">
        <f aca="false">HU110+HV109</f>
        <v>15.4745091895325</v>
      </c>
      <c r="HW110" s="73" t="n">
        <f aca="false">HV110*100/HV$367</f>
        <v>15.6383577715904</v>
      </c>
    </row>
    <row r="111" customFormat="false" ht="14.5" hidden="false" customHeight="false" outlineLevel="0" collapsed="false">
      <c r="E111" s="42" t="n">
        <v>44136</v>
      </c>
      <c r="F111" s="46" t="n">
        <f aca="true">FORECAST($E111,OFFSET(C$3,MATCH($E111,$A$3:$A$33,1)-1,0,2),OFFSET($A$3,MATCH($E111,$A$3:$A$33,1)-1,0,2))</f>
        <v>3.93887195629553</v>
      </c>
      <c r="H111" s="95" t="n">
        <v>44227</v>
      </c>
      <c r="I111" s="132" t="n">
        <v>0.00720263892703208</v>
      </c>
      <c r="J111" s="48" t="n">
        <f aca="false">I111*100/K$1</f>
        <v>0.251503237209002</v>
      </c>
      <c r="K111" s="48" t="n">
        <f aca="false">J111+K110</f>
        <v>3.02577350085343</v>
      </c>
      <c r="M111" s="96" t="n">
        <v>38419.9358072633</v>
      </c>
      <c r="N111" s="81" t="n">
        <v>183</v>
      </c>
      <c r="O111" s="97" t="n">
        <v>2.47227108354294</v>
      </c>
      <c r="R111" s="51" t="n">
        <v>44357</v>
      </c>
      <c r="S111" s="97" t="n">
        <v>3.04787823982017</v>
      </c>
      <c r="T111" s="81"/>
      <c r="U111" s="81"/>
      <c r="V111" s="129"/>
      <c r="W111" s="81"/>
      <c r="X111" s="81"/>
      <c r="Y111" s="130"/>
      <c r="Z111" s="81"/>
      <c r="AA111" s="81"/>
      <c r="AB111" s="130"/>
      <c r="AC111" s="81"/>
      <c r="AD111" s="81"/>
      <c r="AE111" s="131"/>
      <c r="AF111" s="81"/>
      <c r="AG111" s="129"/>
      <c r="AH111" s="131"/>
      <c r="AI111" s="81"/>
      <c r="AJ111" s="103" t="n">
        <v>44227</v>
      </c>
      <c r="AK111" s="54" t="n">
        <f aca="true">FORECAST($AJ111,OFFSET(AH$3,MATCH($AJ111,$AG$3:$AG$153,1)-1,0,2),OFFSET($AG$3,MATCH($AJ111,$AG$3:$AG$153,1)-1,0,2))</f>
        <v>0.11020620815698</v>
      </c>
      <c r="AL111" s="54" t="n">
        <f aca="false">AK111+AL110</f>
        <v>7.30266827157043</v>
      </c>
      <c r="AM111" s="55" t="n">
        <f aca="false">AL111*100/AL$367</f>
        <v>6.79693238742003</v>
      </c>
      <c r="AN111" s="82"/>
      <c r="AO111" s="81"/>
      <c r="AP111" s="129"/>
      <c r="AQ111" s="81"/>
      <c r="AR111" s="81"/>
      <c r="AS111" s="130"/>
      <c r="AT111" s="81"/>
      <c r="AU111" s="81"/>
      <c r="AV111" s="130"/>
      <c r="AW111" s="81"/>
      <c r="AX111" s="81"/>
      <c r="AY111" s="131"/>
      <c r="AZ111" s="81"/>
      <c r="BA111" s="129"/>
      <c r="BB111" s="131"/>
      <c r="BC111" s="81"/>
      <c r="BD111" s="103" t="n">
        <v>44227</v>
      </c>
      <c r="BE111" s="54" t="n">
        <f aca="true">FORECAST(BD111,OFFSET(BB$3,MATCH(BD111,BA$3:BA$153,1)-1,0,2),OFFSET(BA$3,MATCH(BD111,BA$3:BA$153,1)-1,0,2))</f>
        <v>0.0672892431133972</v>
      </c>
      <c r="BF111" s="54" t="n">
        <f aca="false">BE111+BF110</f>
        <v>4.3847259424653</v>
      </c>
      <c r="BG111" s="55" t="n">
        <f aca="false">BF111*100/BF$367</f>
        <v>3.97826694125286</v>
      </c>
      <c r="BH111" s="82"/>
      <c r="BI111" s="81"/>
      <c r="BJ111" s="129"/>
      <c r="BK111" s="81"/>
      <c r="BL111" s="81"/>
      <c r="BM111" s="130"/>
      <c r="BN111" s="81"/>
      <c r="BO111" s="81"/>
      <c r="BP111" s="130"/>
      <c r="BQ111" s="81"/>
      <c r="BR111" s="81"/>
      <c r="BS111" s="131"/>
      <c r="BT111" s="81"/>
      <c r="BU111" s="129"/>
      <c r="BV111" s="131"/>
      <c r="BW111" s="81"/>
      <c r="BX111" s="103" t="n">
        <v>44227</v>
      </c>
      <c r="BY111" s="54" t="n">
        <f aca="true">FORECAST(BX111,OFFSET(BV$3,MATCH(BX111,BU$3:BU$153,1)-1,0,2),OFFSET(BU$3,MATCH(BX111,BU$3:BU$153,1)-1,0,2))</f>
        <v>0.156682352959197</v>
      </c>
      <c r="BZ111" s="54" t="n">
        <f aca="false">BY111+BZ110</f>
        <v>13.663704456586</v>
      </c>
      <c r="CA111" s="55" t="n">
        <f aca="false">BZ111*100/BZ$367</f>
        <v>13.5095954335872</v>
      </c>
      <c r="CB111" s="82"/>
      <c r="CC111" s="83"/>
      <c r="CQ111" s="110" t="n">
        <v>44227</v>
      </c>
      <c r="CR111" s="58" t="n">
        <f aca="true">FORECAST(CQ111,OFFSET(CO$3,MATCH(CQ111,CN$3:CN$153,1)-1,0,2),OFFSET(CN$3,MATCH(CQ111,CN$3:CN$153,1)-1,0,2))</f>
        <v>0.158483317510237</v>
      </c>
      <c r="CS111" s="58" t="n">
        <f aca="false">CR111+CS110</f>
        <v>13.9915065211419</v>
      </c>
      <c r="CT111" s="60" t="n">
        <f aca="false">CS111*100/CS$367</f>
        <v>14.0551686505082</v>
      </c>
      <c r="CU111" s="82"/>
      <c r="CV111" s="83"/>
      <c r="DJ111" s="110" t="n">
        <v>44227</v>
      </c>
      <c r="DK111" s="58" t="n">
        <f aca="true">FORECAST(DJ111,OFFSET(DH$3,MATCH(DJ111,DG$3:DG$153,1)-1,0,2),OFFSET(DG$3,MATCH(DJ111,DG$3:DG$153,1)-1,0,2))</f>
        <v>0.162940160402835</v>
      </c>
      <c r="DL111" s="58" t="n">
        <f aca="false">DK111+DL110</f>
        <v>14.3632776614421</v>
      </c>
      <c r="DM111" s="60" t="n">
        <f aca="false">DL111*100/DL$367</f>
        <v>10.411316855965</v>
      </c>
      <c r="DO111" s="83"/>
      <c r="EC111" s="110" t="n">
        <v>44227</v>
      </c>
      <c r="ED111" s="58" t="n">
        <f aca="true">FORECAST(EC111,OFFSET(EA$3,MATCH(EC111,DZ$3:DZ$153,1)-1,0,2),OFFSET(DZ$3,MATCH(EC111,DZ$3:DZ$153,1)-1,0,2))</f>
        <v>0.221080881017599</v>
      </c>
      <c r="EE111" s="58" t="n">
        <f aca="false">ED111+EE110</f>
        <v>18.9880947849448</v>
      </c>
      <c r="EF111" s="60" t="n">
        <f aca="false">EE111*100/EE$367</f>
        <v>17.2397916425441</v>
      </c>
      <c r="EH111" s="86"/>
      <c r="EV111" s="115" t="n">
        <v>44227</v>
      </c>
      <c r="EW111" s="63" t="n">
        <f aca="true">FORECAST(EV111,OFFSET(ET$3,MATCH(EV111,ES$3:ES$153,1)-1,0,2),OFFSET(ES$3,MATCH(EV111,ES$3:ES$153,1)-1,0,2))</f>
        <v>0.105493080537167</v>
      </c>
      <c r="EX111" s="63" t="n">
        <f aca="false">EW111+EX110</f>
        <v>11.4461323028662</v>
      </c>
      <c r="EY111" s="67" t="n">
        <f aca="false">EX111*100/EX$367</f>
        <v>10.1905636733157</v>
      </c>
      <c r="FA111" s="86"/>
      <c r="FO111" s="115" t="n">
        <v>44227</v>
      </c>
      <c r="FP111" s="63" t="n">
        <f aca="true">FORECAST(FO111,OFFSET(FM$3,MATCH(FO111,FL$3:FL$153,1)-1,0,2),OFFSET(FL$3,MATCH(FO111,FL$3:FL$153,1)-1,0,2))</f>
        <v>0.107753876153313</v>
      </c>
      <c r="FQ111" s="63" t="n">
        <f aca="false">FP111+FQ110</f>
        <v>10.4326409705129</v>
      </c>
      <c r="FR111" s="67" t="n">
        <f aca="false">FQ111*100/FQ$367</f>
        <v>10.3496306858324</v>
      </c>
      <c r="FT111" s="88"/>
      <c r="GH111" s="119" t="n">
        <v>44227</v>
      </c>
      <c r="GI111" s="69" t="n">
        <f aca="true">FORECAST(GH111,OFFSET(GF$3,MATCH(GH111,GE$3:GE$153,1)-1,0,2),OFFSET(GE$3,MATCH(GH111,GE$3:GE$153,1)-1,0,2))</f>
        <v>0.123189876976908</v>
      </c>
      <c r="GJ111" s="69" t="n">
        <f aca="false">GI111+GJ110</f>
        <v>10.7653051913152</v>
      </c>
      <c r="GK111" s="73" t="n">
        <f aca="false">GJ111*100/GJ$367</f>
        <v>8.3785151334962</v>
      </c>
      <c r="GM111" s="88"/>
      <c r="HA111" s="119" t="n">
        <v>44227</v>
      </c>
      <c r="HB111" s="69" t="n">
        <f aca="true">FORECAST(HA111,OFFSET(GY$3,MATCH(HA111,GX$3:GX$153,1)-1,0,2),OFFSET(GX$3,MATCH(HA111,GX$3:GX$153,1)-1,0,2))</f>
        <v>0.122373446573399</v>
      </c>
      <c r="HC111" s="69" t="n">
        <f aca="false">HB111+HC110</f>
        <v>12.351968536481</v>
      </c>
      <c r="HD111" s="73" t="n">
        <f aca="false">HC111*100/HC$367</f>
        <v>9.75432162885782</v>
      </c>
      <c r="HF111" s="88"/>
      <c r="HT111" s="119" t="n">
        <v>44227</v>
      </c>
      <c r="HU111" s="69" t="n">
        <f aca="true">FORECAST(HT111,OFFSET(HR$3,MATCH(HT111,HQ$3:HQ$153,1)-1,0,2),OFFSET(HQ$3,MATCH(HT111,HQ$3:HQ$153,1)-1,0,2))</f>
        <v>0.157164520783306</v>
      </c>
      <c r="HV111" s="69" t="n">
        <f aca="false">HU111+HV110</f>
        <v>15.6316737103158</v>
      </c>
      <c r="HW111" s="73" t="n">
        <f aca="false">HV111*100/HV$367</f>
        <v>15.7971863958076</v>
      </c>
    </row>
    <row r="112" customFormat="false" ht="14.5" hidden="false" customHeight="false" outlineLevel="0" collapsed="false">
      <c r="E112" s="42" t="n">
        <v>44137</v>
      </c>
      <c r="F112" s="46" t="n">
        <f aca="true">FORECAST($E112,OFFSET(C$3,MATCH($E112,$A$3:$A$33,1)-1,0,2),OFFSET($A$3,MATCH($E112,$A$3:$A$33,1)-1,0,2))</f>
        <v>3.94988693176751</v>
      </c>
      <c r="H112" s="95" t="n">
        <v>44228</v>
      </c>
      <c r="I112" s="132" t="n">
        <v>0.00514365798080342</v>
      </c>
      <c r="J112" s="48" t="n">
        <f aca="false">I112*100/K$1</f>
        <v>0.179607314259892</v>
      </c>
      <c r="K112" s="48" t="n">
        <f aca="false">J112+K111</f>
        <v>3.20538081511332</v>
      </c>
      <c r="M112" s="96" t="n">
        <v>38484.5621021904</v>
      </c>
      <c r="N112" s="81" t="n">
        <v>184</v>
      </c>
      <c r="O112" s="97" t="n">
        <v>2.52130763454744</v>
      </c>
      <c r="R112" s="51" t="n">
        <v>44359</v>
      </c>
      <c r="S112" s="97" t="n">
        <v>3.10996106492584</v>
      </c>
      <c r="T112" s="81"/>
      <c r="U112" s="81"/>
      <c r="V112" s="129"/>
      <c r="W112" s="81"/>
      <c r="X112" s="81"/>
      <c r="Y112" s="130"/>
      <c r="Z112" s="81"/>
      <c r="AA112" s="81"/>
      <c r="AB112" s="130"/>
      <c r="AC112" s="81"/>
      <c r="AD112" s="81"/>
      <c r="AE112" s="131"/>
      <c r="AF112" s="81"/>
      <c r="AG112" s="129"/>
      <c r="AH112" s="131"/>
      <c r="AI112" s="81"/>
      <c r="AJ112" s="103" t="n">
        <v>44228</v>
      </c>
      <c r="AK112" s="54" t="n">
        <f aca="true">FORECAST($AJ112,OFFSET(AH$3,MATCH($AJ112,$AG$3:$AG$153,1)-1,0,2),OFFSET($AG$3,MATCH($AJ112,$AG$3:$AG$153,1)-1,0,2))</f>
        <v>0.111313114673737</v>
      </c>
      <c r="AL112" s="54" t="n">
        <f aca="false">AK112+AL111</f>
        <v>7.41398138624416</v>
      </c>
      <c r="AM112" s="55" t="n">
        <f aca="false">AL112*100/AL$367</f>
        <v>6.90053667096882</v>
      </c>
      <c r="AN112" s="82"/>
      <c r="AO112" s="81"/>
      <c r="AP112" s="129"/>
      <c r="AQ112" s="81"/>
      <c r="AR112" s="81"/>
      <c r="AS112" s="130"/>
      <c r="AT112" s="81"/>
      <c r="AU112" s="81"/>
      <c r="AV112" s="130"/>
      <c r="AW112" s="81"/>
      <c r="AX112" s="81"/>
      <c r="AY112" s="131"/>
      <c r="AZ112" s="81"/>
      <c r="BA112" s="129"/>
      <c r="BB112" s="131"/>
      <c r="BC112" s="81"/>
      <c r="BD112" s="103" t="n">
        <v>44228</v>
      </c>
      <c r="BE112" s="54" t="n">
        <f aca="true">FORECAST(BD112,OFFSET(BB$3,MATCH(BD112,BA$3:BA$153,1)-1,0,2),OFFSET(BA$3,MATCH(BD112,BA$3:BA$153,1)-1,0,2))</f>
        <v>0.06789303492598</v>
      </c>
      <c r="BF112" s="54" t="n">
        <f aca="false">BE112+BF111</f>
        <v>4.45261897739128</v>
      </c>
      <c r="BG112" s="55" t="n">
        <f aca="false">BF112*100/BF$367</f>
        <v>4.03986637071128</v>
      </c>
      <c r="BH112" s="82"/>
      <c r="BI112" s="81"/>
      <c r="BJ112" s="129"/>
      <c r="BK112" s="81"/>
      <c r="BL112" s="81"/>
      <c r="BM112" s="130"/>
      <c r="BN112" s="81"/>
      <c r="BO112" s="81"/>
      <c r="BP112" s="130"/>
      <c r="BQ112" s="81"/>
      <c r="BR112" s="81"/>
      <c r="BS112" s="131"/>
      <c r="BT112" s="81"/>
      <c r="BU112" s="129"/>
      <c r="BV112" s="131"/>
      <c r="BW112" s="81"/>
      <c r="BX112" s="103" t="n">
        <v>44228</v>
      </c>
      <c r="BY112" s="54" t="n">
        <f aca="true">FORECAST(BX112,OFFSET(BV$3,MATCH(BX112,BU$3:BU$153,1)-1,0,2),OFFSET(BU$3,MATCH(BX112,BU$3:BU$153,1)-1,0,2))</f>
        <v>0.150446239408582</v>
      </c>
      <c r="BZ112" s="54" t="n">
        <f aca="false">BY112+BZ111</f>
        <v>13.8141506959946</v>
      </c>
      <c r="CA112" s="55" t="n">
        <f aca="false">BZ112*100/BZ$367</f>
        <v>13.6583448327982</v>
      </c>
      <c r="CB112" s="82"/>
      <c r="CC112" s="83"/>
      <c r="CQ112" s="110" t="n">
        <v>44228</v>
      </c>
      <c r="CR112" s="58" t="n">
        <f aca="true">FORECAST(CQ112,OFFSET(CO$3,MATCH(CQ112,CN$3:CN$153,1)-1,0,2),OFFSET(CN$3,MATCH(CQ112,CN$3:CN$153,1)-1,0,2))</f>
        <v>0.15904111144287</v>
      </c>
      <c r="CS112" s="58" t="n">
        <f aca="false">CR112+CS111</f>
        <v>14.1505476325847</v>
      </c>
      <c r="CT112" s="60" t="n">
        <f aca="false">CS112*100/CS$367</f>
        <v>14.2149334078141</v>
      </c>
      <c r="CU112" s="82"/>
      <c r="CV112" s="83"/>
      <c r="DJ112" s="110" t="n">
        <v>44228</v>
      </c>
      <c r="DK112" s="58" t="n">
        <f aca="true">FORECAST(DJ112,OFFSET(DH$3,MATCH(DJ112,DG$3:DG$153,1)-1,0,2),OFFSET(DG$3,MATCH(DJ112,DG$3:DG$153,1)-1,0,2))</f>
        <v>0.163517326529656</v>
      </c>
      <c r="DL112" s="58" t="n">
        <f aca="false">DK112+DL111</f>
        <v>14.5267949879718</v>
      </c>
      <c r="DM112" s="60" t="n">
        <f aca="false">DL112*100/DL$367</f>
        <v>10.5298434721085</v>
      </c>
      <c r="DO112" s="83"/>
      <c r="EC112" s="110" t="n">
        <v>44228</v>
      </c>
      <c r="ED112" s="58" t="n">
        <f aca="true">FORECAST(EC112,OFFSET(EA$3,MATCH(EC112,DZ$3:DZ$153,1)-1,0,2),OFFSET(DZ$3,MATCH(EC112,DZ$3:DZ$153,1)-1,0,2))</f>
        <v>0.221602181707491</v>
      </c>
      <c r="EE112" s="58" t="n">
        <f aca="false">ED112+EE111</f>
        <v>19.2096969666523</v>
      </c>
      <c r="EF112" s="60" t="n">
        <f aca="false">EE112*100/EE$367</f>
        <v>17.440990103129</v>
      </c>
      <c r="EH112" s="86"/>
      <c r="EV112" s="115" t="n">
        <v>44228</v>
      </c>
      <c r="EW112" s="63" t="n">
        <f aca="true">FORECAST(EV112,OFFSET(ET$3,MATCH(EV112,ES$3:ES$153,1)-1,0,2),OFFSET(ES$3,MATCH(EV112,ES$3:ES$153,1)-1,0,2))</f>
        <v>0.105739143864057</v>
      </c>
      <c r="EX112" s="63" t="n">
        <f aca="false">EW112+EX111</f>
        <v>11.5518714467302</v>
      </c>
      <c r="EY112" s="67" t="n">
        <f aca="false">EX112*100/EX$367</f>
        <v>10.2847038990091</v>
      </c>
      <c r="FA112" s="86"/>
      <c r="FO112" s="115" t="n">
        <v>44228</v>
      </c>
      <c r="FP112" s="63" t="n">
        <f aca="true">FORECAST(FO112,OFFSET(FM$3,MATCH(FO112,FL$3:FL$153,1)-1,0,2),OFFSET(FL$3,MATCH(FO112,FL$3:FL$153,1)-1,0,2))</f>
        <v>0.107976868258342</v>
      </c>
      <c r="FQ112" s="63" t="n">
        <f aca="false">FP112+FQ111</f>
        <v>10.5406178387713</v>
      </c>
      <c r="FR112" s="67" t="n">
        <f aca="false">FQ112*100/FQ$367</f>
        <v>10.4567484053289</v>
      </c>
      <c r="FT112" s="88"/>
      <c r="GH112" s="119" t="n">
        <v>44228</v>
      </c>
      <c r="GI112" s="69" t="n">
        <f aca="true">FORECAST(GH112,OFFSET(GF$3,MATCH(GH112,GE$3:GE$153,1)-1,0,2),OFFSET(GE$3,MATCH(GH112,GE$3:GE$153,1)-1,0,2))</f>
        <v>0.123642203072587</v>
      </c>
      <c r="GJ112" s="69" t="n">
        <f aca="false">GI112+GJ111</f>
        <v>10.8889473943878</v>
      </c>
      <c r="GK112" s="73" t="n">
        <f aca="false">GJ112*100/GJ$367</f>
        <v>8.47474446013138</v>
      </c>
      <c r="GM112" s="88"/>
      <c r="HA112" s="119" t="n">
        <v>44228</v>
      </c>
      <c r="HB112" s="69" t="n">
        <f aca="true">FORECAST(HA112,OFFSET(GY$3,MATCH(HA112,GX$3:GX$153,1)-1,0,2),OFFSET(GX$3,MATCH(HA112,GX$3:GX$153,1)-1,0,2))</f>
        <v>0.122873536240243</v>
      </c>
      <c r="HC112" s="69" t="n">
        <f aca="false">HB112+HC111</f>
        <v>12.4748420727213</v>
      </c>
      <c r="HD112" s="73" t="n">
        <f aca="false">HC112*100/HC$367</f>
        <v>9.85135458264349</v>
      </c>
      <c r="HF112" s="88"/>
      <c r="HT112" s="119" t="n">
        <v>44228</v>
      </c>
      <c r="HU112" s="69" t="n">
        <f aca="true">FORECAST(HT112,OFFSET(HR$3,MATCH(HT112,HQ$3:HQ$153,1)-1,0,2),OFFSET(HQ$3,MATCH(HT112,HQ$3:HQ$153,1)-1,0,2))</f>
        <v>0.157501724165713</v>
      </c>
      <c r="HV112" s="69" t="n">
        <f aca="false">HU112+HV111</f>
        <v>15.7891754344816</v>
      </c>
      <c r="HW112" s="73" t="n">
        <f aca="false">HV112*100/HV$367</f>
        <v>15.9563557938143</v>
      </c>
    </row>
    <row r="113" customFormat="false" ht="14.5" hidden="false" customHeight="false" outlineLevel="0" collapsed="false">
      <c r="E113" s="42" t="n">
        <v>44138</v>
      </c>
      <c r="F113" s="46" t="n">
        <f aca="true">FORECAST($E113,OFFSET(C$3,MATCH($E113,$A$3:$A$33,1)-1,0,2),OFFSET($A$3,MATCH($E113,$A$3:$A$33,1)-1,0,2))</f>
        <v>3.96090190723949</v>
      </c>
      <c r="H113" s="95" t="n">
        <v>44229</v>
      </c>
      <c r="I113" s="132" t="n">
        <v>0.00664006017661378</v>
      </c>
      <c r="J113" s="48" t="n">
        <f aca="false">I113*100/K$1</f>
        <v>0.231858995931798</v>
      </c>
      <c r="K113" s="48" t="n">
        <f aca="false">J113+K112</f>
        <v>3.43723981104512</v>
      </c>
      <c r="M113" s="96" t="n">
        <v>38549.1883971175</v>
      </c>
      <c r="N113" s="81" t="n">
        <v>185</v>
      </c>
      <c r="O113" s="97" t="n">
        <v>2.55513287403798</v>
      </c>
      <c r="R113" s="51" t="n">
        <v>44360</v>
      </c>
      <c r="S113" s="97" t="n">
        <v>2.9856228822387</v>
      </c>
      <c r="T113" s="81"/>
      <c r="U113" s="81"/>
      <c r="V113" s="129"/>
      <c r="W113" s="81"/>
      <c r="X113" s="81"/>
      <c r="Y113" s="130"/>
      <c r="Z113" s="81"/>
      <c r="AA113" s="81"/>
      <c r="AB113" s="130"/>
      <c r="AC113" s="81"/>
      <c r="AD113" s="81"/>
      <c r="AE113" s="131"/>
      <c r="AF113" s="81"/>
      <c r="AG113" s="129"/>
      <c r="AH113" s="131"/>
      <c r="AI113" s="81"/>
      <c r="AJ113" s="103" t="n">
        <v>44229</v>
      </c>
      <c r="AK113" s="54" t="n">
        <f aca="true">FORECAST($AJ113,OFFSET(AH$3,MATCH($AJ113,$AG$3:$AG$153,1)-1,0,2),OFFSET($AG$3,MATCH($AJ113,$AG$3:$AG$153,1)-1,0,2))</f>
        <v>0.112420021190495</v>
      </c>
      <c r="AL113" s="54" t="n">
        <f aca="false">AK113+AL112</f>
        <v>7.52640140743466</v>
      </c>
      <c r="AM113" s="55" t="n">
        <f aca="false">AL113*100/AL$367</f>
        <v>7.00517120380099</v>
      </c>
      <c r="AN113" s="82"/>
      <c r="AO113" s="81"/>
      <c r="AP113" s="129"/>
      <c r="AQ113" s="81"/>
      <c r="AR113" s="81"/>
      <c r="AS113" s="130"/>
      <c r="AT113" s="81"/>
      <c r="AU113" s="81"/>
      <c r="AV113" s="130"/>
      <c r="AW113" s="81"/>
      <c r="AX113" s="81"/>
      <c r="AY113" s="131"/>
      <c r="AZ113" s="81"/>
      <c r="BA113" s="129"/>
      <c r="BB113" s="131"/>
      <c r="BC113" s="81"/>
      <c r="BD113" s="103" t="n">
        <v>44229</v>
      </c>
      <c r="BE113" s="54" t="n">
        <f aca="true">FORECAST(BD113,OFFSET(BB$3,MATCH(BD113,BA$3:BA$153,1)-1,0,2),OFFSET(BA$3,MATCH(BD113,BA$3:BA$153,1)-1,0,2))</f>
        <v>0.0684968267385628</v>
      </c>
      <c r="BF113" s="54" t="n">
        <f aca="false">BE113+BF112</f>
        <v>4.52111580412984</v>
      </c>
      <c r="BG113" s="55" t="n">
        <f aca="false">BF113*100/BF$367</f>
        <v>4.10201362118266</v>
      </c>
      <c r="BH113" s="82"/>
      <c r="BI113" s="81"/>
      <c r="BJ113" s="129"/>
      <c r="BK113" s="81"/>
      <c r="BL113" s="81"/>
      <c r="BM113" s="130"/>
      <c r="BN113" s="81"/>
      <c r="BO113" s="81"/>
      <c r="BP113" s="130"/>
      <c r="BQ113" s="81"/>
      <c r="BR113" s="81"/>
      <c r="BS113" s="131"/>
      <c r="BT113" s="81"/>
      <c r="BU113" s="129"/>
      <c r="BV113" s="131"/>
      <c r="BW113" s="81"/>
      <c r="BX113" s="103" t="n">
        <v>44229</v>
      </c>
      <c r="BY113" s="54" t="n">
        <f aca="true">FORECAST(BX113,OFFSET(BV$3,MATCH(BX113,BU$3:BU$153,1)-1,0,2),OFFSET(BU$3,MATCH(BX113,BU$3:BU$153,1)-1,0,2))</f>
        <v>0.144210125857968</v>
      </c>
      <c r="BZ113" s="54" t="n">
        <f aca="false">BY113+BZ112</f>
        <v>13.9583608218526</v>
      </c>
      <c r="CA113" s="55" t="n">
        <f aca="false">BZ113*100/BZ$367</f>
        <v>13.8009284538036</v>
      </c>
      <c r="CB113" s="82"/>
      <c r="CC113" s="83"/>
      <c r="CQ113" s="110" t="n">
        <v>44229</v>
      </c>
      <c r="CR113" s="58" t="n">
        <f aca="true">FORECAST(CQ113,OFFSET(CO$3,MATCH(CQ113,CN$3:CN$153,1)-1,0,2),OFFSET(CN$3,MATCH(CQ113,CN$3:CN$153,1)-1,0,2))</f>
        <v>0.159598905375502</v>
      </c>
      <c r="CS113" s="58" t="n">
        <f aca="false">CR113+CS112</f>
        <v>14.3101465379602</v>
      </c>
      <c r="CT113" s="60" t="n">
        <f aca="false">CS113*100/CS$367</f>
        <v>14.3752584970459</v>
      </c>
      <c r="CU113" s="82"/>
      <c r="CV113" s="83"/>
      <c r="DJ113" s="110" t="n">
        <v>44229</v>
      </c>
      <c r="DK113" s="58" t="n">
        <f aca="true">FORECAST(DJ113,OFFSET(DH$3,MATCH(DJ113,DG$3:DG$153,1)-1,0,2),OFFSET(DG$3,MATCH(DJ113,DG$3:DG$153,1)-1,0,2))</f>
        <v>0.164094492656477</v>
      </c>
      <c r="DL113" s="58" t="n">
        <f aca="false">DK113+DL112</f>
        <v>14.6908894806283</v>
      </c>
      <c r="DM113" s="60" t="n">
        <f aca="false">DL113*100/DL$367</f>
        <v>10.6487884509382</v>
      </c>
      <c r="DO113" s="83"/>
      <c r="EC113" s="110" t="n">
        <v>44229</v>
      </c>
      <c r="ED113" s="58" t="n">
        <f aca="true">FORECAST(EC113,OFFSET(EA$3,MATCH(EC113,DZ$3:DZ$153,1)-1,0,2),OFFSET(DZ$3,MATCH(EC113,DZ$3:DZ$153,1)-1,0,2))</f>
        <v>0.222123482397384</v>
      </c>
      <c r="EE113" s="58" t="n">
        <f aca="false">ED113+EE112</f>
        <v>19.4318204490497</v>
      </c>
      <c r="EF113" s="60" t="n">
        <f aca="false">EE113*100/EE$367</f>
        <v>17.6426618663479</v>
      </c>
      <c r="EH113" s="86"/>
      <c r="EV113" s="115" t="n">
        <v>44229</v>
      </c>
      <c r="EW113" s="63" t="n">
        <f aca="true">FORECAST(EV113,OFFSET(ET$3,MATCH(EV113,ES$3:ES$153,1)-1,0,2),OFFSET(ES$3,MATCH(EV113,ES$3:ES$153,1)-1,0,2))</f>
        <v>0.105985207190948</v>
      </c>
      <c r="EX113" s="63" t="n">
        <f aca="false">EW113+EX112</f>
        <v>11.6578566539212</v>
      </c>
      <c r="EY113" s="67" t="n">
        <f aca="false">EX113*100/EX$367</f>
        <v>10.3790631964321</v>
      </c>
      <c r="FA113" s="86"/>
      <c r="FO113" s="115" t="n">
        <v>44229</v>
      </c>
      <c r="FP113" s="63" t="n">
        <f aca="true">FORECAST(FO113,OFFSET(FM$3,MATCH(FO113,FL$3:FL$153,1)-1,0,2),OFFSET(FL$3,MATCH(FO113,FL$3:FL$153,1)-1,0,2))</f>
        <v>0.10819986036337</v>
      </c>
      <c r="FQ113" s="63" t="n">
        <f aca="false">FP113+FQ112</f>
        <v>10.6488176991346</v>
      </c>
      <c r="FR113" s="67" t="n">
        <f aca="false">FQ113*100/FQ$367</f>
        <v>10.56408734263</v>
      </c>
      <c r="FT113" s="88"/>
      <c r="GH113" s="119" t="n">
        <v>44229</v>
      </c>
      <c r="GI113" s="69" t="n">
        <f aca="true">FORECAST(GH113,OFFSET(GF$3,MATCH(GH113,GE$3:GE$153,1)-1,0,2),OFFSET(GE$3,MATCH(GH113,GE$3:GE$153,1)-1,0,2))</f>
        <v>0.124094529168266</v>
      </c>
      <c r="GJ113" s="69" t="n">
        <f aca="false">GI113+GJ112</f>
        <v>11.013041923556</v>
      </c>
      <c r="GK113" s="73" t="n">
        <f aca="false">GJ113*100/GJ$367</f>
        <v>8.57132582704509</v>
      </c>
      <c r="GM113" s="88"/>
      <c r="HA113" s="119" t="n">
        <v>44229</v>
      </c>
      <c r="HB113" s="69" t="n">
        <f aca="true">FORECAST(HA113,OFFSET(GY$3,MATCH(HA113,GX$3:GX$153,1)-1,0,2),OFFSET(GX$3,MATCH(HA113,GX$3:GX$153,1)-1,0,2))</f>
        <v>0.123373625907087</v>
      </c>
      <c r="HC113" s="69" t="n">
        <f aca="false">HB113+HC112</f>
        <v>12.5982156986283</v>
      </c>
      <c r="HD113" s="73" t="n">
        <f aca="false">HC113*100/HC$367</f>
        <v>9.9487824561085</v>
      </c>
      <c r="HF113" s="88"/>
      <c r="HT113" s="119" t="n">
        <v>44229</v>
      </c>
      <c r="HU113" s="69" t="n">
        <f aca="true">FORECAST(HT113,OFFSET(HR$3,MATCH(HT113,HQ$3:HQ$153,1)-1,0,2),OFFSET(HQ$3,MATCH(HT113,HQ$3:HQ$153,1)-1,0,2))</f>
        <v>0.157838927548119</v>
      </c>
      <c r="HV113" s="69" t="n">
        <f aca="false">HU113+HV112</f>
        <v>15.9470143620297</v>
      </c>
      <c r="HW113" s="73" t="n">
        <f aca="false">HV113*100/HV$367</f>
        <v>16.1158659656103</v>
      </c>
    </row>
    <row r="114" customFormat="false" ht="14.5" hidden="false" customHeight="false" outlineLevel="0" collapsed="false">
      <c r="E114" s="42" t="n">
        <v>44139</v>
      </c>
      <c r="F114" s="46" t="n">
        <f aca="true">FORECAST($E114,OFFSET(C$3,MATCH($E114,$A$3:$A$33,1)-1,0,2),OFFSET($A$3,MATCH($E114,$A$3:$A$33,1)-1,0,2))</f>
        <v>3.97191688271146</v>
      </c>
      <c r="H114" s="95" t="n">
        <v>44230</v>
      </c>
      <c r="I114" s="132" t="n">
        <v>0.00770368270221585</v>
      </c>
      <c r="J114" s="48" t="n">
        <f aca="false">I114*100/K$1</f>
        <v>0.268998787481444</v>
      </c>
      <c r="K114" s="48" t="n">
        <f aca="false">J114+K113</f>
        <v>3.70623859852656</v>
      </c>
      <c r="M114" s="96" t="n">
        <v>38613.8146920446</v>
      </c>
      <c r="N114" s="81" t="n">
        <v>186</v>
      </c>
      <c r="O114" s="97" t="n">
        <v>2.69547920000398</v>
      </c>
      <c r="R114" s="51" t="n">
        <v>44361</v>
      </c>
      <c r="S114" s="97" t="n">
        <v>3.20508023972845</v>
      </c>
      <c r="T114" s="81"/>
      <c r="U114" s="81"/>
      <c r="V114" s="129"/>
      <c r="W114" s="81"/>
      <c r="X114" s="81"/>
      <c r="Y114" s="130"/>
      <c r="Z114" s="81"/>
      <c r="AA114" s="81"/>
      <c r="AB114" s="130"/>
      <c r="AC114" s="81"/>
      <c r="AD114" s="81"/>
      <c r="AE114" s="131"/>
      <c r="AF114" s="81"/>
      <c r="AG114" s="129"/>
      <c r="AH114" s="131"/>
      <c r="AI114" s="81"/>
      <c r="AJ114" s="103" t="n">
        <v>44230</v>
      </c>
      <c r="AK114" s="54" t="n">
        <f aca="true">FORECAST($AJ114,OFFSET(AH$3,MATCH($AJ114,$AG$3:$AG$153,1)-1,0,2),OFFSET($AG$3,MATCH($AJ114,$AG$3:$AG$153,1)-1,0,2))</f>
        <v>0.113526927707252</v>
      </c>
      <c r="AL114" s="54" t="n">
        <f aca="false">AK114+AL113</f>
        <v>7.63992833514191</v>
      </c>
      <c r="AM114" s="55" t="n">
        <f aca="false">AL114*100/AL$367</f>
        <v>7.11083598591655</v>
      </c>
      <c r="AN114" s="82"/>
      <c r="AO114" s="81"/>
      <c r="AP114" s="129"/>
      <c r="AQ114" s="81"/>
      <c r="AR114" s="81"/>
      <c r="AS114" s="130"/>
      <c r="AT114" s="81"/>
      <c r="AU114" s="81"/>
      <c r="AV114" s="130"/>
      <c r="AW114" s="81"/>
      <c r="AX114" s="81"/>
      <c r="AY114" s="131"/>
      <c r="AZ114" s="81"/>
      <c r="BA114" s="129"/>
      <c r="BB114" s="131"/>
      <c r="BC114" s="81"/>
      <c r="BD114" s="103" t="n">
        <v>44230</v>
      </c>
      <c r="BE114" s="54" t="n">
        <f aca="true">FORECAST(BD114,OFFSET(BB$3,MATCH(BD114,BA$3:BA$153,1)-1,0,2),OFFSET(BA$3,MATCH(BD114,BA$3:BA$153,1)-1,0,2))</f>
        <v>0.0691006185511457</v>
      </c>
      <c r="BF114" s="54" t="n">
        <f aca="false">BE114+BF113</f>
        <v>4.59021642268098</v>
      </c>
      <c r="BG114" s="55" t="n">
        <f aca="false">BF114*100/BF$367</f>
        <v>4.16470869266701</v>
      </c>
      <c r="BH114" s="82"/>
      <c r="BI114" s="81"/>
      <c r="BJ114" s="129"/>
      <c r="BK114" s="81"/>
      <c r="BL114" s="81"/>
      <c r="BM114" s="130"/>
      <c r="BN114" s="81"/>
      <c r="BO114" s="81"/>
      <c r="BP114" s="130"/>
      <c r="BQ114" s="81"/>
      <c r="BR114" s="81"/>
      <c r="BS114" s="131"/>
      <c r="BT114" s="81"/>
      <c r="BU114" s="129"/>
      <c r="BV114" s="131"/>
      <c r="BW114" s="81"/>
      <c r="BX114" s="103" t="n">
        <v>44230</v>
      </c>
      <c r="BY114" s="54" t="n">
        <f aca="true">FORECAST(BX114,OFFSET(BV$3,MATCH(BX114,BU$3:BU$153,1)-1,0,2),OFFSET(BU$3,MATCH(BX114,BU$3:BU$153,1)-1,0,2))</f>
        <v>0.137974012307353</v>
      </c>
      <c r="BZ114" s="54" t="n">
        <f aca="false">BY114+BZ113</f>
        <v>14.0963348341599</v>
      </c>
      <c r="CA114" s="55" t="n">
        <f aca="false">BZ114*100/BZ$367</f>
        <v>13.9373462966034</v>
      </c>
      <c r="CB114" s="82"/>
      <c r="CC114" s="83"/>
      <c r="CQ114" s="110" t="n">
        <v>44230</v>
      </c>
      <c r="CR114" s="58" t="n">
        <f aca="true">FORECAST(CQ114,OFFSET(CO$3,MATCH(CQ114,CN$3:CN$153,1)-1,0,2),OFFSET(CN$3,MATCH(CQ114,CN$3:CN$153,1)-1,0,2))</f>
        <v>0.160156699308134</v>
      </c>
      <c r="CS114" s="58" t="n">
        <f aca="false">CR114+CS113</f>
        <v>14.4703032372684</v>
      </c>
      <c r="CT114" s="60" t="n">
        <f aca="false">CS114*100/CS$367</f>
        <v>14.5361439182035</v>
      </c>
      <c r="CU114" s="82"/>
      <c r="CV114" s="83"/>
      <c r="DJ114" s="110" t="n">
        <v>44230</v>
      </c>
      <c r="DK114" s="58" t="n">
        <f aca="true">FORECAST(DJ114,OFFSET(DH$3,MATCH(DJ114,DG$3:DG$153,1)-1,0,2),OFFSET(DG$3,MATCH(DJ114,DG$3:DG$153,1)-1,0,2))</f>
        <v>0.164671658783297</v>
      </c>
      <c r="DL114" s="58" t="n">
        <f aca="false">DK114+DL113</f>
        <v>14.8555611394116</v>
      </c>
      <c r="DM114" s="60" t="n">
        <f aca="false">DL114*100/DL$367</f>
        <v>10.7681517924541</v>
      </c>
      <c r="DO114" s="83"/>
      <c r="EC114" s="110" t="n">
        <v>44230</v>
      </c>
      <c r="ED114" s="58" t="n">
        <f aca="true">FORECAST(EC114,OFFSET(EA$3,MATCH(EC114,DZ$3:DZ$153,1)-1,0,2),OFFSET(DZ$3,MATCH(EC114,DZ$3:DZ$153,1)-1,0,2))</f>
        <v>0.222644783087277</v>
      </c>
      <c r="EE114" s="58" t="n">
        <f aca="false">ED114+EE113</f>
        <v>19.654465232137</v>
      </c>
      <c r="EF114" s="60" t="n">
        <f aca="false">EE114*100/EE$367</f>
        <v>17.8448069322008</v>
      </c>
      <c r="EH114" s="86"/>
      <c r="EV114" s="115" t="n">
        <v>44230</v>
      </c>
      <c r="EW114" s="63" t="n">
        <f aca="true">FORECAST(EV114,OFFSET(ET$3,MATCH(EV114,ES$3:ES$153,1)-1,0,2),OFFSET(ES$3,MATCH(EV114,ES$3:ES$153,1)-1,0,2))</f>
        <v>0.106231270517838</v>
      </c>
      <c r="EX114" s="63" t="n">
        <f aca="false">EW114+EX113</f>
        <v>11.764087924439</v>
      </c>
      <c r="EY114" s="67" t="n">
        <f aca="false">EX114*100/EX$367</f>
        <v>10.4736415655846</v>
      </c>
      <c r="FA114" s="86"/>
      <c r="FO114" s="115" t="n">
        <v>44230</v>
      </c>
      <c r="FP114" s="63" t="n">
        <f aca="true">FORECAST(FO114,OFFSET(FM$3,MATCH(FO114,FL$3:FL$153,1)-1,0,2),OFFSET(FL$3,MATCH(FO114,FL$3:FL$153,1)-1,0,2))</f>
        <v>0.108422852468399</v>
      </c>
      <c r="FQ114" s="63" t="n">
        <f aca="false">FP114+FQ113</f>
        <v>10.757240551603</v>
      </c>
      <c r="FR114" s="67" t="n">
        <f aca="false">FQ114*100/FQ$367</f>
        <v>10.6716474977359</v>
      </c>
      <c r="FT114" s="88"/>
      <c r="GH114" s="119" t="n">
        <v>44230</v>
      </c>
      <c r="GI114" s="69" t="n">
        <f aca="true">FORECAST(GH114,OFFSET(GF$3,MATCH(GH114,GE$3:GE$153,1)-1,0,2),OFFSET(GE$3,MATCH(GH114,GE$3:GE$153,1)-1,0,2))</f>
        <v>0.124546855263945</v>
      </c>
      <c r="GJ114" s="69" t="n">
        <f aca="false">GI114+GJ113</f>
        <v>11.13758877882</v>
      </c>
      <c r="GK114" s="73" t="n">
        <f aca="false">GJ114*100/GJ$367</f>
        <v>8.66825923423731</v>
      </c>
      <c r="GM114" s="88"/>
      <c r="HA114" s="119" t="n">
        <v>44230</v>
      </c>
      <c r="HB114" s="69" t="n">
        <f aca="true">FORECAST(HA114,OFFSET(GY$3,MATCH(HA114,GX$3:GX$153,1)-1,0,2),OFFSET(GX$3,MATCH(HA114,GX$3:GX$153,1)-1,0,2))</f>
        <v>0.123873715573931</v>
      </c>
      <c r="HC114" s="69" t="n">
        <f aca="false">HB114+HC113</f>
        <v>12.7220894142023</v>
      </c>
      <c r="HD114" s="73" t="n">
        <f aca="false">HC114*100/HC$367</f>
        <v>10.0466052492529</v>
      </c>
      <c r="HF114" s="88"/>
      <c r="HT114" s="119" t="n">
        <v>44230</v>
      </c>
      <c r="HU114" s="69" t="n">
        <f aca="true">FORECAST(HT114,OFFSET(HR$3,MATCH(HT114,HQ$3:HQ$153,1)-1,0,2),OFFSET(HQ$3,MATCH(HT114,HQ$3:HQ$153,1)-1,0,2))</f>
        <v>0.158176130930525</v>
      </c>
      <c r="HV114" s="69" t="n">
        <f aca="false">HU114+HV113</f>
        <v>16.1051904929602</v>
      </c>
      <c r="HW114" s="73" t="n">
        <f aca="false">HV114*100/HV$367</f>
        <v>16.2757169111957</v>
      </c>
    </row>
    <row r="115" customFormat="false" ht="14.5" hidden="false" customHeight="false" outlineLevel="0" collapsed="false">
      <c r="E115" s="42" t="n">
        <v>44140</v>
      </c>
      <c r="F115" s="46" t="n">
        <f aca="true">FORECAST($E115,OFFSET(C$3,MATCH($E115,$A$3:$A$33,1)-1,0,2),OFFSET($A$3,MATCH($E115,$A$3:$A$33,1)-1,0,2))</f>
        <v>3.98293185818344</v>
      </c>
      <c r="H115" s="95" t="n">
        <v>44231</v>
      </c>
      <c r="I115" s="132" t="n">
        <v>0.00851717181036146</v>
      </c>
      <c r="J115" s="48" t="n">
        <f aca="false">I115*100/K$1</f>
        <v>0.297404368575482</v>
      </c>
      <c r="K115" s="48" t="n">
        <f aca="false">J115+K114</f>
        <v>4.00364296710204</v>
      </c>
      <c r="M115" s="96" t="n">
        <v>38678.4409869716</v>
      </c>
      <c r="N115" s="81" t="n">
        <v>187</v>
      </c>
      <c r="O115" s="97" t="n">
        <v>2.78685858348552</v>
      </c>
      <c r="R115" s="51" t="n">
        <v>44362</v>
      </c>
      <c r="S115" s="97" t="n">
        <v>3.08441272263282</v>
      </c>
      <c r="T115" s="81"/>
      <c r="U115" s="81"/>
      <c r="V115" s="129"/>
      <c r="W115" s="81"/>
      <c r="X115" s="81"/>
      <c r="Y115" s="130"/>
      <c r="Z115" s="81"/>
      <c r="AA115" s="81"/>
      <c r="AB115" s="130"/>
      <c r="AC115" s="81"/>
      <c r="AD115" s="81"/>
      <c r="AE115" s="131"/>
      <c r="AF115" s="81"/>
      <c r="AG115" s="129"/>
      <c r="AH115" s="131"/>
      <c r="AI115" s="81"/>
      <c r="AJ115" s="103" t="n">
        <v>44231</v>
      </c>
      <c r="AK115" s="54" t="n">
        <f aca="true">FORECAST($AJ115,OFFSET(AH$3,MATCH($AJ115,$AG$3:$AG$153,1)-1,0,2),OFFSET($AG$3,MATCH($AJ115,$AG$3:$AG$153,1)-1,0,2))</f>
        <v>0.114633834224009</v>
      </c>
      <c r="AL115" s="54" t="n">
        <f aca="false">AK115+AL114</f>
        <v>7.75456216936592</v>
      </c>
      <c r="AM115" s="55" t="n">
        <f aca="false">AL115*100/AL$367</f>
        <v>7.2175310173155</v>
      </c>
      <c r="AN115" s="82"/>
      <c r="AO115" s="81"/>
      <c r="AP115" s="129"/>
      <c r="AQ115" s="81"/>
      <c r="AR115" s="81"/>
      <c r="AS115" s="130"/>
      <c r="AT115" s="81"/>
      <c r="AU115" s="81"/>
      <c r="AV115" s="130"/>
      <c r="AW115" s="81"/>
      <c r="AX115" s="81"/>
      <c r="AY115" s="131"/>
      <c r="AZ115" s="81"/>
      <c r="BA115" s="129"/>
      <c r="BB115" s="131"/>
      <c r="BC115" s="81"/>
      <c r="BD115" s="103" t="n">
        <v>44231</v>
      </c>
      <c r="BE115" s="54" t="n">
        <f aca="true">FORECAST(BD115,OFFSET(BB$3,MATCH(BD115,BA$3:BA$153,1)-1,0,2),OFFSET(BA$3,MATCH(BD115,BA$3:BA$153,1)-1,0,2))</f>
        <v>0.0697044103637285</v>
      </c>
      <c r="BF115" s="54" t="n">
        <f aca="false">BE115+BF114</f>
        <v>4.65992083304471</v>
      </c>
      <c r="BG115" s="55" t="n">
        <f aca="false">BF115*100/BF$367</f>
        <v>4.22795158516433</v>
      </c>
      <c r="BH115" s="82"/>
      <c r="BI115" s="81"/>
      <c r="BJ115" s="129"/>
      <c r="BK115" s="81"/>
      <c r="BL115" s="81"/>
      <c r="BM115" s="130"/>
      <c r="BN115" s="81"/>
      <c r="BO115" s="81"/>
      <c r="BP115" s="130"/>
      <c r="BQ115" s="81"/>
      <c r="BR115" s="81"/>
      <c r="BS115" s="131"/>
      <c r="BT115" s="81"/>
      <c r="BU115" s="129"/>
      <c r="BV115" s="131"/>
      <c r="BW115" s="81"/>
      <c r="BX115" s="103" t="n">
        <v>44231</v>
      </c>
      <c r="BY115" s="54" t="n">
        <f aca="true">FORECAST(BX115,OFFSET(BV$3,MATCH(BX115,BU$3:BU$153,1)-1,0,2),OFFSET(BU$3,MATCH(BX115,BU$3:BU$153,1)-1,0,2))</f>
        <v>0.131737898756738</v>
      </c>
      <c r="BZ115" s="54" t="n">
        <f aca="false">BY115+BZ114</f>
        <v>14.2280727329166</v>
      </c>
      <c r="CA115" s="55" t="n">
        <f aca="false">BZ115*100/BZ$367</f>
        <v>14.0675983611975</v>
      </c>
      <c r="CB115" s="82"/>
      <c r="CC115" s="83"/>
      <c r="CQ115" s="110" t="n">
        <v>44231</v>
      </c>
      <c r="CR115" s="58" t="n">
        <f aca="true">FORECAST(CQ115,OFFSET(CO$3,MATCH(CQ115,CN$3:CN$153,1)-1,0,2),OFFSET(CN$3,MATCH(CQ115,CN$3:CN$153,1)-1,0,2))</f>
        <v>0.160714493240767</v>
      </c>
      <c r="CS115" s="58" t="n">
        <f aca="false">CR115+CS114</f>
        <v>14.6310177305091</v>
      </c>
      <c r="CT115" s="60" t="n">
        <f aca="false">CS115*100/CS$367</f>
        <v>14.6975896712872</v>
      </c>
      <c r="CU115" s="82"/>
      <c r="CV115" s="83"/>
      <c r="DJ115" s="110" t="n">
        <v>44231</v>
      </c>
      <c r="DK115" s="58" t="n">
        <f aca="true">FORECAST(DJ115,OFFSET(DH$3,MATCH(DJ115,DG$3:DG$153,1)-1,0,2),OFFSET(DG$3,MATCH(DJ115,DG$3:DG$153,1)-1,0,2))</f>
        <v>0.165248824910118</v>
      </c>
      <c r="DL115" s="58" t="n">
        <f aca="false">DK115+DL114</f>
        <v>15.0208099643217</v>
      </c>
      <c r="DM115" s="60" t="n">
        <f aca="false">DL115*100/DL$367</f>
        <v>10.8879334966561</v>
      </c>
      <c r="DO115" s="83"/>
      <c r="EC115" s="110" t="n">
        <v>44231</v>
      </c>
      <c r="ED115" s="58" t="n">
        <f aca="true">FORECAST(EC115,OFFSET(EA$3,MATCH(EC115,DZ$3:DZ$153,1)-1,0,2),OFFSET(DZ$3,MATCH(EC115,DZ$3:DZ$153,1)-1,0,2))</f>
        <v>0.22316608377717</v>
      </c>
      <c r="EE115" s="58" t="n">
        <f aca="false">ED115+EE114</f>
        <v>19.8776313159142</v>
      </c>
      <c r="EF115" s="60" t="n">
        <f aca="false">EE115*100/EE$367</f>
        <v>18.0474253006878</v>
      </c>
      <c r="EH115" s="86"/>
      <c r="EV115" s="115" t="n">
        <v>44231</v>
      </c>
      <c r="EW115" s="63" t="n">
        <f aca="true">FORECAST(EV115,OFFSET(ET$3,MATCH(EV115,ES$3:ES$153,1)-1,0,2),OFFSET(ES$3,MATCH(EV115,ES$3:ES$153,1)-1,0,2))</f>
        <v>0.106477333844728</v>
      </c>
      <c r="EX115" s="63" t="n">
        <f aca="false">EW115+EX114</f>
        <v>11.8705652582837</v>
      </c>
      <c r="EY115" s="67" t="n">
        <f aca="false">EX115*100/EX$367</f>
        <v>10.5684390064667</v>
      </c>
      <c r="FA115" s="86"/>
      <c r="FO115" s="115" t="n">
        <v>44231</v>
      </c>
      <c r="FP115" s="63" t="n">
        <f aca="true">FORECAST(FO115,OFFSET(FM$3,MATCH(FO115,FL$3:FL$153,1)-1,0,2),OFFSET(FL$3,MATCH(FO115,FL$3:FL$153,1)-1,0,2))</f>
        <v>0.108645844573427</v>
      </c>
      <c r="FQ115" s="63" t="n">
        <f aca="false">FP115+FQ114</f>
        <v>10.8658863961765</v>
      </c>
      <c r="FR115" s="67" t="n">
        <f aca="false">FQ115*100/FQ$367</f>
        <v>10.7794288706465</v>
      </c>
      <c r="FT115" s="88"/>
      <c r="GH115" s="119" t="n">
        <v>44231</v>
      </c>
      <c r="GI115" s="69" t="n">
        <f aca="true">FORECAST(GH115,OFFSET(GF$3,MATCH(GH115,GE$3:GE$153,1)-1,0,2),OFFSET(GE$3,MATCH(GH115,GE$3:GE$153,1)-1,0,2))</f>
        <v>0.124999181359624</v>
      </c>
      <c r="GJ115" s="69" t="n">
        <f aca="false">GI115+GJ114</f>
        <v>11.2625879601796</v>
      </c>
      <c r="GK115" s="73" t="n">
        <f aca="false">GJ115*100/GJ$367</f>
        <v>8.76554468170806</v>
      </c>
      <c r="GM115" s="88"/>
      <c r="HA115" s="119" t="n">
        <v>44231</v>
      </c>
      <c r="HB115" s="69" t="n">
        <f aca="true">FORECAST(HA115,OFFSET(GY$3,MATCH(HA115,GX$3:GX$153,1)-1,0,2),OFFSET(GX$3,MATCH(HA115,GX$3:GX$153,1)-1,0,2))</f>
        <v>0.124373805240775</v>
      </c>
      <c r="HC115" s="69" t="n">
        <f aca="false">HB115+HC114</f>
        <v>12.8464632194431</v>
      </c>
      <c r="HD115" s="73" t="n">
        <f aca="false">HC115*100/HC$367</f>
        <v>10.1448229620766</v>
      </c>
      <c r="HF115" s="88"/>
      <c r="HT115" s="119" t="n">
        <v>44231</v>
      </c>
      <c r="HU115" s="69" t="n">
        <f aca="true">FORECAST(HT115,OFFSET(HR$3,MATCH(HT115,HQ$3:HQ$153,1)-1,0,2),OFFSET(HQ$3,MATCH(HT115,HQ$3:HQ$153,1)-1,0,2))</f>
        <v>0.158513334312931</v>
      </c>
      <c r="HV115" s="69" t="n">
        <f aca="false">HU115+HV114</f>
        <v>16.2637038272731</v>
      </c>
      <c r="HW115" s="73" t="n">
        <f aca="false">HV115*100/HV$367</f>
        <v>16.4359086305706</v>
      </c>
    </row>
    <row r="116" customFormat="false" ht="14.5" hidden="false" customHeight="false" outlineLevel="0" collapsed="false">
      <c r="E116" s="42" t="n">
        <v>44141</v>
      </c>
      <c r="F116" s="46" t="n">
        <f aca="true">FORECAST($E116,OFFSET(C$3,MATCH($E116,$A$3:$A$33,1)-1,0,2),OFFSET($A$3,MATCH($E116,$A$3:$A$33,1)-1,0,2))</f>
        <v>3.99394683365542</v>
      </c>
      <c r="H116" s="95" t="n">
        <v>44232</v>
      </c>
      <c r="I116" s="132" t="n">
        <v>0.00658382667616868</v>
      </c>
      <c r="J116" s="48" t="n">
        <f aca="false">I116*100/K$1</f>
        <v>0.229895422921293</v>
      </c>
      <c r="K116" s="48" t="n">
        <f aca="false">J116+K115</f>
        <v>4.23353839002334</v>
      </c>
      <c r="M116" s="96" t="n">
        <v>38743.0672818987</v>
      </c>
      <c r="N116" s="81" t="n">
        <v>188</v>
      </c>
      <c r="O116" s="97" t="n">
        <v>2.6916730912646</v>
      </c>
      <c r="R116" s="51" t="n">
        <v>44363</v>
      </c>
      <c r="S116" s="97" t="n">
        <v>3.12461101825367</v>
      </c>
      <c r="T116" s="81"/>
      <c r="U116" s="81"/>
      <c r="V116" s="129"/>
      <c r="W116" s="81"/>
      <c r="X116" s="81"/>
      <c r="Y116" s="130"/>
      <c r="Z116" s="81"/>
      <c r="AA116" s="81"/>
      <c r="AB116" s="130"/>
      <c r="AC116" s="81"/>
      <c r="AD116" s="81"/>
      <c r="AE116" s="131"/>
      <c r="AF116" s="81"/>
      <c r="AG116" s="129"/>
      <c r="AH116" s="131"/>
      <c r="AI116" s="81"/>
      <c r="AJ116" s="103" t="n">
        <v>44232</v>
      </c>
      <c r="AK116" s="54" t="n">
        <f aca="true">FORECAST($AJ116,OFFSET(AH$3,MATCH($AJ116,$AG$3:$AG$153,1)-1,0,2),OFFSET($AG$3,MATCH($AJ116,$AG$3:$AG$153,1)-1,0,2))</f>
        <v>0.115740740740767</v>
      </c>
      <c r="AL116" s="54" t="n">
        <f aca="false">AK116+AL115</f>
        <v>7.87030291010669</v>
      </c>
      <c r="AM116" s="55" t="n">
        <f aca="false">AL116*100/AL$367</f>
        <v>7.32525629799784</v>
      </c>
      <c r="AN116" s="82"/>
      <c r="AO116" s="81"/>
      <c r="AP116" s="129"/>
      <c r="AQ116" s="81"/>
      <c r="AR116" s="81"/>
      <c r="AS116" s="130"/>
      <c r="AT116" s="81"/>
      <c r="AU116" s="81"/>
      <c r="AV116" s="130"/>
      <c r="AW116" s="81"/>
      <c r="AX116" s="81"/>
      <c r="AY116" s="131"/>
      <c r="AZ116" s="81"/>
      <c r="BA116" s="129"/>
      <c r="BB116" s="131"/>
      <c r="BC116" s="81"/>
      <c r="BD116" s="103" t="n">
        <v>44232</v>
      </c>
      <c r="BE116" s="54" t="n">
        <f aca="true">FORECAST(BD116,OFFSET(BB$3,MATCH(BD116,BA$3:BA$153,1)-1,0,2),OFFSET(BA$3,MATCH(BD116,BA$3:BA$153,1)-1,0,2))</f>
        <v>0.0703082021763113</v>
      </c>
      <c r="BF116" s="54" t="n">
        <f aca="false">BE116+BF115</f>
        <v>4.73022903522102</v>
      </c>
      <c r="BG116" s="55" t="n">
        <f aca="false">BF116*100/BF$367</f>
        <v>4.29174229867462</v>
      </c>
      <c r="BH116" s="82"/>
      <c r="BI116" s="81"/>
      <c r="BJ116" s="129"/>
      <c r="BK116" s="81"/>
      <c r="BL116" s="81"/>
      <c r="BM116" s="130"/>
      <c r="BN116" s="81"/>
      <c r="BO116" s="81"/>
      <c r="BP116" s="130"/>
      <c r="BQ116" s="81"/>
      <c r="BR116" s="81"/>
      <c r="BS116" s="131"/>
      <c r="BT116" s="81"/>
      <c r="BU116" s="129"/>
      <c r="BV116" s="131"/>
      <c r="BW116" s="81"/>
      <c r="BX116" s="103" t="n">
        <v>44232</v>
      </c>
      <c r="BY116" s="54" t="n">
        <f aca="true">FORECAST(BX116,OFFSET(BV$3,MATCH(BX116,BU$3:BU$153,1)-1,0,2),OFFSET(BU$3,MATCH(BX116,BU$3:BU$153,1)-1,0,2))</f>
        <v>0.125501785206123</v>
      </c>
      <c r="BZ116" s="54" t="n">
        <f aca="false">BY116+BZ115</f>
        <v>14.3535745181228</v>
      </c>
      <c r="CA116" s="55" t="n">
        <f aca="false">BZ116*100/BZ$367</f>
        <v>14.191684647586</v>
      </c>
      <c r="CB116" s="82"/>
      <c r="CC116" s="83"/>
      <c r="CQ116" s="110" t="n">
        <v>44232</v>
      </c>
      <c r="CR116" s="58" t="n">
        <f aca="true">FORECAST(CQ116,OFFSET(CO$3,MATCH(CQ116,CN$3:CN$153,1)-1,0,2),OFFSET(CN$3,MATCH(CQ116,CN$3:CN$153,1)-1,0,2))</f>
        <v>0.161272287173399</v>
      </c>
      <c r="CS116" s="58" t="n">
        <f aca="false">CR116+CS115</f>
        <v>14.7922900176825</v>
      </c>
      <c r="CT116" s="60" t="n">
        <f aca="false">CS116*100/CS$367</f>
        <v>14.8595957562967</v>
      </c>
      <c r="CU116" s="82"/>
      <c r="CV116" s="83"/>
      <c r="DJ116" s="110" t="n">
        <v>44232</v>
      </c>
      <c r="DK116" s="58" t="n">
        <f aca="true">FORECAST(DJ116,OFFSET(DH$3,MATCH(DJ116,DG$3:DG$153,1)-1,0,2),OFFSET(DG$3,MATCH(DJ116,DG$3:DG$153,1)-1,0,2))</f>
        <v>0.165825991036939</v>
      </c>
      <c r="DL116" s="58" t="n">
        <f aca="false">DK116+DL115</f>
        <v>15.1866359553586</v>
      </c>
      <c r="DM116" s="60" t="n">
        <f aca="false">DL116*100/DL$367</f>
        <v>11.0081335635444</v>
      </c>
      <c r="DO116" s="83"/>
      <c r="EC116" s="110" t="n">
        <v>44232</v>
      </c>
      <c r="ED116" s="58" t="n">
        <f aca="true">FORECAST(EC116,OFFSET(EA$3,MATCH(EC116,DZ$3:DZ$153,1)-1,0,2),OFFSET(DZ$3,MATCH(EC116,DZ$3:DZ$153,1)-1,0,2))</f>
        <v>0.223687384467062</v>
      </c>
      <c r="EE116" s="58" t="n">
        <f aca="false">ED116+EE115</f>
        <v>20.1013187003812</v>
      </c>
      <c r="EF116" s="60" t="n">
        <f aca="false">EE116*100/EE$367</f>
        <v>18.2505169718087</v>
      </c>
      <c r="EH116" s="86"/>
      <c r="EV116" s="115" t="n">
        <v>44232</v>
      </c>
      <c r="EW116" s="63" t="n">
        <f aca="true">FORECAST(EV116,OFFSET(ET$3,MATCH(EV116,ES$3:ES$153,1)-1,0,2),OFFSET(ES$3,MATCH(EV116,ES$3:ES$153,1)-1,0,2))</f>
        <v>0.106723397171619</v>
      </c>
      <c r="EX116" s="63" t="n">
        <f aca="false">EW116+EX115</f>
        <v>11.9772886554554</v>
      </c>
      <c r="EY116" s="67" t="n">
        <f aca="false">EX116*100/EX$367</f>
        <v>10.6634555190784</v>
      </c>
      <c r="FA116" s="86"/>
      <c r="FO116" s="115" t="n">
        <v>44232</v>
      </c>
      <c r="FP116" s="63" t="n">
        <f aca="true">FORECAST(FO116,OFFSET(FM$3,MATCH(FO116,FL$3:FL$153,1)-1,0,2),OFFSET(FL$3,MATCH(FO116,FL$3:FL$153,1)-1,0,2))</f>
        <v>0.108868836678456</v>
      </c>
      <c r="FQ116" s="63" t="n">
        <f aca="false">FP116+FQ115</f>
        <v>10.9747552328549</v>
      </c>
      <c r="FR116" s="67" t="n">
        <f aca="false">FQ116*100/FQ$367</f>
        <v>10.8874314613618</v>
      </c>
      <c r="FT116" s="88"/>
      <c r="GH116" s="119" t="n">
        <v>44232</v>
      </c>
      <c r="GI116" s="69" t="n">
        <f aca="true">FORECAST(GH116,OFFSET(GF$3,MATCH(GH116,GE$3:GE$153,1)-1,0,2),OFFSET(GE$3,MATCH(GH116,GE$3:GE$153,1)-1,0,2))</f>
        <v>0.125451507455304</v>
      </c>
      <c r="GJ116" s="69" t="n">
        <f aca="false">GI116+GJ115</f>
        <v>11.3880394676349</v>
      </c>
      <c r="GK116" s="73" t="n">
        <f aca="false">GJ116*100/GJ$367</f>
        <v>8.86318216945733</v>
      </c>
      <c r="GM116" s="88"/>
      <c r="HA116" s="119" t="n">
        <v>44232</v>
      </c>
      <c r="HB116" s="69" t="n">
        <f aca="true">FORECAST(HA116,OFFSET(GY$3,MATCH(HA116,GX$3:GX$153,1)-1,0,2),OFFSET(GX$3,MATCH(HA116,GX$3:GX$153,1)-1,0,2))</f>
        <v>0.124873894907619</v>
      </c>
      <c r="HC116" s="69" t="n">
        <f aca="false">HB116+HC115</f>
        <v>12.9713371143507</v>
      </c>
      <c r="HD116" s="73" t="n">
        <f aca="false">HC116*100/HC$367</f>
        <v>10.2434355945796</v>
      </c>
      <c r="HF116" s="88"/>
      <c r="HT116" s="119" t="n">
        <v>44232</v>
      </c>
      <c r="HU116" s="69" t="n">
        <f aca="true">FORECAST(HT116,OFFSET(HR$3,MATCH(HT116,HQ$3:HQ$153,1)-1,0,2),OFFSET(HQ$3,MATCH(HT116,HQ$3:HQ$153,1)-1,0,2))</f>
        <v>0.158850537695337</v>
      </c>
      <c r="HV116" s="69" t="n">
        <f aca="false">HU116+HV115</f>
        <v>16.4225543649685</v>
      </c>
      <c r="HW116" s="73" t="n">
        <f aca="false">HV116*100/HV$367</f>
        <v>16.5964411237349</v>
      </c>
    </row>
    <row r="117" customFormat="false" ht="14.5" hidden="false" customHeight="false" outlineLevel="0" collapsed="false">
      <c r="E117" s="42" t="n">
        <v>44142</v>
      </c>
      <c r="F117" s="46" t="n">
        <f aca="true">FORECAST($E117,OFFSET(C$3,MATCH($E117,$A$3:$A$33,1)-1,0,2),OFFSET($A$3,MATCH($E117,$A$3:$A$33,1)-1,0,2))</f>
        <v>4.0049618091274</v>
      </c>
      <c r="H117" s="95" t="n">
        <v>44233</v>
      </c>
      <c r="I117" s="132" t="n">
        <v>0.00799763816251306</v>
      </c>
      <c r="J117" s="48" t="n">
        <f aca="false">I117*100/K$1</f>
        <v>0.279263185101397</v>
      </c>
      <c r="K117" s="48" t="n">
        <f aca="false">J117+K116</f>
        <v>4.51280157512473</v>
      </c>
      <c r="M117" s="96" t="n">
        <v>38807.6935768258</v>
      </c>
      <c r="N117" s="81" t="n">
        <v>189</v>
      </c>
      <c r="O117" s="97" t="n">
        <v>2.95948378326329</v>
      </c>
      <c r="R117" s="51" t="n">
        <v>44364</v>
      </c>
      <c r="S117" s="97" t="n">
        <v>3.14290068110037</v>
      </c>
      <c r="T117" s="81"/>
      <c r="U117" s="81"/>
      <c r="V117" s="129"/>
      <c r="W117" s="81"/>
      <c r="X117" s="81"/>
      <c r="Y117" s="130"/>
      <c r="Z117" s="81"/>
      <c r="AA117" s="81"/>
      <c r="AB117" s="130"/>
      <c r="AC117" s="81"/>
      <c r="AD117" s="81"/>
      <c r="AE117" s="131"/>
      <c r="AF117" s="81"/>
      <c r="AG117" s="129"/>
      <c r="AH117" s="131"/>
      <c r="AI117" s="81"/>
      <c r="AJ117" s="103" t="n">
        <v>44233</v>
      </c>
      <c r="AK117" s="54" t="n">
        <f aca="true">FORECAST($AJ117,OFFSET(AH$3,MATCH($AJ117,$AG$3:$AG$153,1)-1,0,2),OFFSET($AG$3,MATCH($AJ117,$AG$3:$AG$153,1)-1,0,2))</f>
        <v>0.114909269902111</v>
      </c>
      <c r="AL117" s="54" t="n">
        <f aca="false">AK117+AL116</f>
        <v>7.9852121800088</v>
      </c>
      <c r="AM117" s="55" t="n">
        <f aca="false">AL117*100/AL$367</f>
        <v>7.43220769016952</v>
      </c>
      <c r="AN117" s="82"/>
      <c r="AO117" s="81"/>
      <c r="AP117" s="129"/>
      <c r="AQ117" s="81"/>
      <c r="AR117" s="81"/>
      <c r="AS117" s="130"/>
      <c r="AT117" s="81"/>
      <c r="AU117" s="81"/>
      <c r="AV117" s="130"/>
      <c r="AW117" s="81"/>
      <c r="AX117" s="81"/>
      <c r="AY117" s="131"/>
      <c r="AZ117" s="81"/>
      <c r="BA117" s="129"/>
      <c r="BB117" s="131"/>
      <c r="BC117" s="81"/>
      <c r="BD117" s="103" t="n">
        <v>44233</v>
      </c>
      <c r="BE117" s="54" t="n">
        <f aca="true">FORECAST(BD117,OFFSET(BB$3,MATCH(BD117,BA$3:BA$153,1)-1,0,2),OFFSET(BA$3,MATCH(BD117,BA$3:BA$153,1)-1,0,2))</f>
        <v>0.0709119939888941</v>
      </c>
      <c r="BF117" s="54" t="n">
        <f aca="false">BE117+BF116</f>
        <v>4.80114102920992</v>
      </c>
      <c r="BG117" s="55" t="n">
        <f aca="false">BF117*100/BF$367</f>
        <v>4.35608083319788</v>
      </c>
      <c r="BH117" s="82"/>
      <c r="BI117" s="81"/>
      <c r="BJ117" s="129"/>
      <c r="BK117" s="81"/>
      <c r="BL117" s="81"/>
      <c r="BM117" s="130"/>
      <c r="BN117" s="81"/>
      <c r="BO117" s="81"/>
      <c r="BP117" s="130"/>
      <c r="BQ117" s="81"/>
      <c r="BR117" s="81"/>
      <c r="BS117" s="131"/>
      <c r="BT117" s="81"/>
      <c r="BU117" s="129"/>
      <c r="BV117" s="131"/>
      <c r="BW117" s="81"/>
      <c r="BX117" s="103" t="n">
        <v>44233</v>
      </c>
      <c r="BY117" s="54" t="n">
        <f aca="true">FORECAST(BX117,OFFSET(BV$3,MATCH(BX117,BU$3:BU$153,1)-1,0,2),OFFSET(BU$3,MATCH(BX117,BU$3:BU$153,1)-1,0,2))</f>
        <v>0.119265671655508</v>
      </c>
      <c r="BZ117" s="54" t="n">
        <f aca="false">BY117+BZ116</f>
        <v>14.4728401897783</v>
      </c>
      <c r="CA117" s="55" t="n">
        <f aca="false">BZ117*100/BZ$367</f>
        <v>14.3096051557689</v>
      </c>
      <c r="CB117" s="82"/>
      <c r="CC117" s="83"/>
      <c r="CQ117" s="110" t="n">
        <v>44233</v>
      </c>
      <c r="CR117" s="58" t="n">
        <f aca="true">FORECAST(CQ117,OFFSET(CO$3,MATCH(CQ117,CN$3:CN$153,1)-1,0,2),OFFSET(CN$3,MATCH(CQ117,CN$3:CN$153,1)-1,0,2))</f>
        <v>0.161830081106031</v>
      </c>
      <c r="CS117" s="58" t="n">
        <f aca="false">CR117+CS116</f>
        <v>14.9541200987886</v>
      </c>
      <c r="CT117" s="60" t="n">
        <f aca="false">CS117*100/CS$367</f>
        <v>15.0221621732321</v>
      </c>
      <c r="CU117" s="82"/>
      <c r="CV117" s="83"/>
      <c r="DJ117" s="110" t="n">
        <v>44233</v>
      </c>
      <c r="DK117" s="58" t="n">
        <f aca="true">FORECAST(DJ117,OFFSET(DH$3,MATCH(DJ117,DG$3:DG$153,1)-1,0,2),OFFSET(DG$3,MATCH(DJ117,DG$3:DG$153,1)-1,0,2))</f>
        <v>0.16640315716376</v>
      </c>
      <c r="DL117" s="58" t="n">
        <f aca="false">DK117+DL116</f>
        <v>15.3530391125224</v>
      </c>
      <c r="DM117" s="60" t="n">
        <f aca="false">DL117*100/DL$367</f>
        <v>11.1287519931188</v>
      </c>
      <c r="DO117" s="83"/>
      <c r="EC117" s="110" t="n">
        <v>44233</v>
      </c>
      <c r="ED117" s="58" t="n">
        <f aca="true">FORECAST(EC117,OFFSET(EA$3,MATCH(EC117,DZ$3:DZ$153,1)-1,0,2),OFFSET(DZ$3,MATCH(EC117,DZ$3:DZ$153,1)-1,0,2))</f>
        <v>0.224208685156955</v>
      </c>
      <c r="EE117" s="58" t="n">
        <f aca="false">ED117+EE116</f>
        <v>20.3255273855382</v>
      </c>
      <c r="EF117" s="60" t="n">
        <f aca="false">EE117*100/EE$367</f>
        <v>18.4540819455637</v>
      </c>
      <c r="EH117" s="86"/>
      <c r="EV117" s="115" t="n">
        <v>44233</v>
      </c>
      <c r="EW117" s="63" t="n">
        <f aca="true">FORECAST(EV117,OFFSET(ET$3,MATCH(EV117,ES$3:ES$153,1)-1,0,2),OFFSET(ES$3,MATCH(EV117,ES$3:ES$153,1)-1,0,2))</f>
        <v>0.106969460498509</v>
      </c>
      <c r="EX117" s="63" t="n">
        <f aca="false">EW117+EX116</f>
        <v>12.0842581159539</v>
      </c>
      <c r="EY117" s="67" t="n">
        <f aca="false">EX117*100/EX$367</f>
        <v>10.7586911034196</v>
      </c>
      <c r="FA117" s="86"/>
      <c r="FO117" s="115" t="n">
        <v>44233</v>
      </c>
      <c r="FP117" s="63" t="n">
        <f aca="true">FORECAST(FO117,OFFSET(FM$3,MATCH(FO117,FL$3:FL$153,1)-1,0,2),OFFSET(FL$3,MATCH(FO117,FL$3:FL$153,1)-1,0,2))</f>
        <v>0.109091828783485</v>
      </c>
      <c r="FQ117" s="63" t="n">
        <f aca="false">FP117+FQ116</f>
        <v>11.0838470616384</v>
      </c>
      <c r="FR117" s="67" t="n">
        <f aca="false">FQ117*100/FQ$367</f>
        <v>10.9956552698819</v>
      </c>
      <c r="FT117" s="88"/>
      <c r="GH117" s="119" t="n">
        <v>44233</v>
      </c>
      <c r="GI117" s="69" t="n">
        <f aca="true">FORECAST(GH117,OFFSET(GF$3,MATCH(GH117,GE$3:GE$153,1)-1,0,2),OFFSET(GE$3,MATCH(GH117,GE$3:GE$153,1)-1,0,2))</f>
        <v>0.125903833550983</v>
      </c>
      <c r="GJ117" s="69" t="n">
        <f aca="false">GI117+GJ116</f>
        <v>11.5139433011859</v>
      </c>
      <c r="GK117" s="73" t="n">
        <f aca="false">GJ117*100/GJ$367</f>
        <v>8.96117169748512</v>
      </c>
      <c r="GM117" s="88"/>
      <c r="HA117" s="119" t="n">
        <v>44233</v>
      </c>
      <c r="HB117" s="69" t="n">
        <f aca="true">FORECAST(HA117,OFFSET(GY$3,MATCH(HA117,GX$3:GX$153,1)-1,0,2),OFFSET(GX$3,MATCH(HA117,GX$3:GX$153,1)-1,0,2))</f>
        <v>0.125373984574463</v>
      </c>
      <c r="HC117" s="69" t="n">
        <f aca="false">HB117+HC116</f>
        <v>13.0967110989251</v>
      </c>
      <c r="HD117" s="73" t="n">
        <f aca="false">HC117*100/HC$367</f>
        <v>10.342443146762</v>
      </c>
      <c r="HF117" s="88"/>
      <c r="HT117" s="119" t="n">
        <v>44233</v>
      </c>
      <c r="HU117" s="69" t="n">
        <f aca="true">FORECAST(HT117,OFFSET(HR$3,MATCH(HT117,HQ$3:HQ$153,1)-1,0,2),OFFSET(HQ$3,MATCH(HT117,HQ$3:HQ$153,1)-1,0,2))</f>
        <v>0.159187741077743</v>
      </c>
      <c r="HV117" s="69" t="n">
        <f aca="false">HU117+HV116</f>
        <v>16.5817421060462</v>
      </c>
      <c r="HW117" s="73" t="n">
        <f aca="false">HV117*100/HV$367</f>
        <v>16.7573143906886</v>
      </c>
    </row>
    <row r="118" customFormat="false" ht="14.5" hidden="false" customHeight="false" outlineLevel="0" collapsed="false">
      <c r="E118" s="42" t="n">
        <v>44143</v>
      </c>
      <c r="F118" s="46" t="n">
        <f aca="true">FORECAST($E118,OFFSET(C$3,MATCH($E118,$A$3:$A$33,1)-1,0,2),OFFSET($A$3,MATCH($E118,$A$3:$A$33,1)-1,0,2))</f>
        <v>4.01597678459938</v>
      </c>
      <c r="H118" s="95" t="n">
        <v>44234</v>
      </c>
      <c r="I118" s="132" t="n">
        <v>0.0107133215251397</v>
      </c>
      <c r="J118" s="48" t="n">
        <f aca="false">I118*100/K$1</f>
        <v>0.374089978982715</v>
      </c>
      <c r="K118" s="48" t="n">
        <f aca="false">J118+K117</f>
        <v>4.88689155410745</v>
      </c>
      <c r="M118" s="96" t="n">
        <v>38872.3198717529</v>
      </c>
      <c r="N118" s="81" t="n">
        <v>190</v>
      </c>
      <c r="O118" s="97" t="n">
        <v>2.89124442198538</v>
      </c>
      <c r="R118" s="51" t="n">
        <v>44365</v>
      </c>
      <c r="S118" s="97" t="n">
        <v>3.15568708710591</v>
      </c>
      <c r="T118" s="81"/>
      <c r="U118" s="81"/>
      <c r="V118" s="129"/>
      <c r="W118" s="81"/>
      <c r="X118" s="81"/>
      <c r="Y118" s="130"/>
      <c r="Z118" s="81"/>
      <c r="AA118" s="81"/>
      <c r="AB118" s="130"/>
      <c r="AC118" s="81"/>
      <c r="AD118" s="81"/>
      <c r="AE118" s="131"/>
      <c r="AF118" s="81"/>
      <c r="AG118" s="129"/>
      <c r="AH118" s="131"/>
      <c r="AI118" s="81"/>
      <c r="AJ118" s="103" t="n">
        <v>44234</v>
      </c>
      <c r="AK118" s="54" t="n">
        <f aca="true">FORECAST($AJ118,OFFSET(AH$3,MATCH($AJ118,$AG$3:$AG$153,1)-1,0,2),OFFSET($AG$3,MATCH($AJ118,$AG$3:$AG$153,1)-1,0,2))</f>
        <v>0.114077799063454</v>
      </c>
      <c r="AL118" s="54" t="n">
        <f aca="false">AK118+AL117</f>
        <v>8.09928997907225</v>
      </c>
      <c r="AM118" s="55" t="n">
        <f aca="false">AL118*100/AL$367</f>
        <v>7.53838519383055</v>
      </c>
      <c r="AN118" s="82"/>
      <c r="AO118" s="81"/>
      <c r="AP118" s="129"/>
      <c r="AQ118" s="81"/>
      <c r="AR118" s="81"/>
      <c r="AS118" s="130"/>
      <c r="AT118" s="81"/>
      <c r="AU118" s="81"/>
      <c r="AV118" s="130"/>
      <c r="AW118" s="81"/>
      <c r="AX118" s="81"/>
      <c r="AY118" s="131"/>
      <c r="AZ118" s="81"/>
      <c r="BA118" s="129"/>
      <c r="BB118" s="131"/>
      <c r="BC118" s="81"/>
      <c r="BD118" s="103" t="n">
        <v>44234</v>
      </c>
      <c r="BE118" s="54" t="n">
        <f aca="true">FORECAST(BD118,OFFSET(BB$3,MATCH(BD118,BA$3:BA$153,1)-1,0,2),OFFSET(BA$3,MATCH(BD118,BA$3:BA$153,1)-1,0,2))</f>
        <v>0.0715157858014769</v>
      </c>
      <c r="BF118" s="54" t="n">
        <f aca="false">BE118+BF117</f>
        <v>4.87265681501139</v>
      </c>
      <c r="BG118" s="55" t="n">
        <f aca="false">BF118*100/BF$367</f>
        <v>4.42096718873411</v>
      </c>
      <c r="BH118" s="82"/>
      <c r="BI118" s="81"/>
      <c r="BJ118" s="129"/>
      <c r="BK118" s="81"/>
      <c r="BL118" s="81"/>
      <c r="BM118" s="130"/>
      <c r="BN118" s="81"/>
      <c r="BO118" s="81"/>
      <c r="BP118" s="130"/>
      <c r="BQ118" s="81"/>
      <c r="BR118" s="81"/>
      <c r="BS118" s="131"/>
      <c r="BT118" s="81"/>
      <c r="BU118" s="129"/>
      <c r="BV118" s="131"/>
      <c r="BW118" s="81"/>
      <c r="BX118" s="103" t="n">
        <v>44234</v>
      </c>
      <c r="BY118" s="54" t="n">
        <f aca="true">FORECAST(BX118,OFFSET(BV$3,MATCH(BX118,BU$3:BU$153,1)-1,0,2),OFFSET(BU$3,MATCH(BX118,BU$3:BU$153,1)-1,0,2))</f>
        <v>0.113029558104893</v>
      </c>
      <c r="BZ118" s="54" t="n">
        <f aca="false">BY118+BZ117</f>
        <v>14.5858697478832</v>
      </c>
      <c r="CA118" s="55" t="n">
        <f aca="false">BZ118*100/BZ$367</f>
        <v>14.4213598857461</v>
      </c>
      <c r="CB118" s="82"/>
      <c r="CC118" s="83"/>
      <c r="CQ118" s="110" t="n">
        <v>44234</v>
      </c>
      <c r="CR118" s="58" t="n">
        <f aca="true">FORECAST(CQ118,OFFSET(CO$3,MATCH(CQ118,CN$3:CN$153,1)-1,0,2),OFFSET(CN$3,MATCH(CQ118,CN$3:CN$153,1)-1,0,2))</f>
        <v>0.162387875038664</v>
      </c>
      <c r="CS118" s="58" t="n">
        <f aca="false">CR118+CS117</f>
        <v>15.1165079738272</v>
      </c>
      <c r="CT118" s="60" t="n">
        <f aca="false">CS118*100/CS$367</f>
        <v>15.1852889220934</v>
      </c>
      <c r="CU118" s="82"/>
      <c r="CV118" s="83"/>
      <c r="DJ118" s="110" t="n">
        <v>44234</v>
      </c>
      <c r="DK118" s="58" t="n">
        <f aca="true">FORECAST(DJ118,OFFSET(DH$3,MATCH(DJ118,DG$3:DG$153,1)-1,0,2),OFFSET(DG$3,MATCH(DJ118,DG$3:DG$153,1)-1,0,2))</f>
        <v>0.16698032329058</v>
      </c>
      <c r="DL118" s="58" t="n">
        <f aca="false">DK118+DL117</f>
        <v>15.520019435813</v>
      </c>
      <c r="DM118" s="60" t="n">
        <f aca="false">DL118*100/DL$367</f>
        <v>11.2497887853795</v>
      </c>
      <c r="DO118" s="83"/>
      <c r="EC118" s="110" t="n">
        <v>44234</v>
      </c>
      <c r="ED118" s="58" t="n">
        <f aca="true">FORECAST(EC118,OFFSET(EA$3,MATCH(EC118,DZ$3:DZ$153,1)-1,0,2),OFFSET(DZ$3,MATCH(EC118,DZ$3:DZ$153,1)-1,0,2))</f>
        <v>0.224729985846848</v>
      </c>
      <c r="EE118" s="58" t="n">
        <f aca="false">ED118+EE117</f>
        <v>20.550257371385</v>
      </c>
      <c r="EF118" s="60" t="n">
        <f aca="false">EE118*100/EE$367</f>
        <v>18.6581202219528</v>
      </c>
      <c r="EH118" s="86"/>
      <c r="EV118" s="115" t="n">
        <v>44234</v>
      </c>
      <c r="EW118" s="63" t="n">
        <f aca="true">FORECAST(EV118,OFFSET(ET$3,MATCH(EV118,ES$3:ES$153,1)-1,0,2),OFFSET(ES$3,MATCH(EV118,ES$3:ES$153,1)-1,0,2))</f>
        <v>0.107215523825399</v>
      </c>
      <c r="EX118" s="63" t="n">
        <f aca="false">EW118+EX117</f>
        <v>12.1914736397793</v>
      </c>
      <c r="EY118" s="67" t="n">
        <f aca="false">EX118*100/EX$367</f>
        <v>10.8541457594903</v>
      </c>
      <c r="FA118" s="86"/>
      <c r="FO118" s="115" t="n">
        <v>44234</v>
      </c>
      <c r="FP118" s="63" t="n">
        <f aca="true">FORECAST(FO118,OFFSET(FM$3,MATCH(FO118,FL$3:FL$153,1)-1,0,2),OFFSET(FL$3,MATCH(FO118,FL$3:FL$153,1)-1,0,2))</f>
        <v>0.109314820888513</v>
      </c>
      <c r="FQ118" s="63" t="n">
        <f aca="false">FP118+FQ117</f>
        <v>11.1931618825269</v>
      </c>
      <c r="FR118" s="67" t="n">
        <f aca="false">FQ118*100/FQ$367</f>
        <v>11.1041002962066</v>
      </c>
      <c r="FT118" s="88"/>
      <c r="GH118" s="119" t="n">
        <v>44234</v>
      </c>
      <c r="GI118" s="69" t="n">
        <f aca="true">FORECAST(GH118,OFFSET(GF$3,MATCH(GH118,GE$3:GE$153,1)-1,0,2),OFFSET(GE$3,MATCH(GH118,GE$3:GE$153,1)-1,0,2))</f>
        <v>0.126356159646662</v>
      </c>
      <c r="GJ118" s="69" t="n">
        <f aca="false">GI118+GJ117</f>
        <v>11.6402994608326</v>
      </c>
      <c r="GK118" s="73" t="n">
        <f aca="false">GJ118*100/GJ$367</f>
        <v>9.05951326579143</v>
      </c>
      <c r="GM118" s="88"/>
      <c r="HA118" s="119" t="n">
        <v>44234</v>
      </c>
      <c r="HB118" s="69" t="n">
        <f aca="true">FORECAST(HA118,OFFSET(GY$3,MATCH(HA118,GX$3:GX$153,1)-1,0,2),OFFSET(GX$3,MATCH(HA118,GX$3:GX$153,1)-1,0,2))</f>
        <v>0.125874074241307</v>
      </c>
      <c r="HC118" s="69" t="n">
        <f aca="false">HB118+HC117</f>
        <v>13.2225851731664</v>
      </c>
      <c r="HD118" s="73" t="n">
        <f aca="false">HC118*100/HC$367</f>
        <v>10.4418456186237</v>
      </c>
      <c r="HF118" s="88"/>
      <c r="HT118" s="119" t="n">
        <v>44234</v>
      </c>
      <c r="HU118" s="69" t="n">
        <f aca="true">FORECAST(HT118,OFFSET(HR$3,MATCH(HT118,HQ$3:HQ$153,1)-1,0,2),OFFSET(HQ$3,MATCH(HT118,HQ$3:HQ$153,1)-1,0,2))</f>
        <v>0.159524944460149</v>
      </c>
      <c r="HV118" s="69" t="n">
        <f aca="false">HU118+HV117</f>
        <v>16.7412670505064</v>
      </c>
      <c r="HW118" s="73" t="n">
        <f aca="false">HV118*100/HV$367</f>
        <v>16.9185284314317</v>
      </c>
    </row>
    <row r="119" customFormat="false" ht="14.5" hidden="false" customHeight="false" outlineLevel="0" collapsed="false">
      <c r="E119" s="42" t="n">
        <v>44144</v>
      </c>
      <c r="F119" s="46" t="n">
        <f aca="true">FORECAST($E119,OFFSET(C$3,MATCH($E119,$A$3:$A$33,1)-1,0,2),OFFSET($A$3,MATCH($E119,$A$3:$A$33,1)-1,0,2))</f>
        <v>4.02699176007136</v>
      </c>
      <c r="H119" s="95" t="n">
        <v>44235</v>
      </c>
      <c r="I119" s="132" t="n">
        <v>0.00595931976505664</v>
      </c>
      <c r="J119" s="48" t="n">
        <f aca="false">I119*100/K$1</f>
        <v>0.208088761308062</v>
      </c>
      <c r="K119" s="48" t="n">
        <f aca="false">J119+K118</f>
        <v>5.09498031541551</v>
      </c>
      <c r="M119" s="96" t="n">
        <v>38936.94616668</v>
      </c>
      <c r="N119" s="81" t="n">
        <v>191</v>
      </c>
      <c r="O119" s="97" t="n">
        <v>2.95834655819337</v>
      </c>
      <c r="R119" s="51" t="n">
        <v>44366</v>
      </c>
      <c r="S119" s="97" t="n">
        <v>3.05637055397267</v>
      </c>
      <c r="T119" s="81"/>
      <c r="U119" s="81"/>
      <c r="V119" s="129"/>
      <c r="W119" s="81"/>
      <c r="X119" s="81"/>
      <c r="Y119" s="130"/>
      <c r="Z119" s="81"/>
      <c r="AA119" s="81"/>
      <c r="AB119" s="130"/>
      <c r="AC119" s="81"/>
      <c r="AD119" s="81"/>
      <c r="AE119" s="131"/>
      <c r="AF119" s="81"/>
      <c r="AG119" s="129"/>
      <c r="AH119" s="131"/>
      <c r="AI119" s="81"/>
      <c r="AJ119" s="103" t="n">
        <v>44235</v>
      </c>
      <c r="AK119" s="54" t="n">
        <f aca="true">FORECAST($AJ119,OFFSET(AH$3,MATCH($AJ119,$AG$3:$AG$153,1)-1,0,2),OFFSET($AG$3,MATCH($AJ119,$AG$3:$AG$153,1)-1,0,2))</f>
        <v>0.113246328224798</v>
      </c>
      <c r="AL119" s="54" t="n">
        <f aca="false">AK119+AL118</f>
        <v>8.21253630729705</v>
      </c>
      <c r="AM119" s="55" t="n">
        <f aca="false">AL119*100/AL$367</f>
        <v>7.64378880898094</v>
      </c>
      <c r="AN119" s="82"/>
      <c r="AO119" s="81"/>
      <c r="AP119" s="129"/>
      <c r="AQ119" s="81"/>
      <c r="AR119" s="81"/>
      <c r="AS119" s="130"/>
      <c r="AT119" s="81"/>
      <c r="AU119" s="81"/>
      <c r="AV119" s="130"/>
      <c r="AW119" s="81"/>
      <c r="AX119" s="81"/>
      <c r="AY119" s="131"/>
      <c r="AZ119" s="81"/>
      <c r="BA119" s="129"/>
      <c r="BB119" s="131"/>
      <c r="BC119" s="81"/>
      <c r="BD119" s="103" t="n">
        <v>44235</v>
      </c>
      <c r="BE119" s="54" t="n">
        <f aca="true">FORECAST(BD119,OFFSET(BB$3,MATCH(BD119,BA$3:BA$153,1)-1,0,2),OFFSET(BA$3,MATCH(BD119,BA$3:BA$153,1)-1,0,2))</f>
        <v>0.0721195776140597</v>
      </c>
      <c r="BF119" s="54" t="n">
        <f aca="false">BE119+BF118</f>
        <v>4.94477639262545</v>
      </c>
      <c r="BG119" s="55" t="n">
        <f aca="false">BF119*100/BF$367</f>
        <v>4.48640136528331</v>
      </c>
      <c r="BH119" s="82"/>
      <c r="BI119" s="81"/>
      <c r="BJ119" s="129"/>
      <c r="BK119" s="81"/>
      <c r="BL119" s="81"/>
      <c r="BM119" s="130"/>
      <c r="BN119" s="81"/>
      <c r="BO119" s="81"/>
      <c r="BP119" s="130"/>
      <c r="BQ119" s="81"/>
      <c r="BR119" s="81"/>
      <c r="BS119" s="131"/>
      <c r="BT119" s="81"/>
      <c r="BU119" s="129"/>
      <c r="BV119" s="131"/>
      <c r="BW119" s="81"/>
      <c r="BX119" s="103" t="n">
        <v>44235</v>
      </c>
      <c r="BY119" s="54" t="n">
        <f aca="true">FORECAST(BX119,OFFSET(BV$3,MATCH(BX119,BU$3:BU$153,1)-1,0,2),OFFSET(BU$3,MATCH(BX119,BU$3:BU$153,1)-1,0,2))</f>
        <v>0.106793444554279</v>
      </c>
      <c r="BZ119" s="54" t="n">
        <f aca="false">BY119+BZ118</f>
        <v>14.6926631924375</v>
      </c>
      <c r="CA119" s="55" t="n">
        <f aca="false">BZ119*100/BZ$367</f>
        <v>14.5269488375177</v>
      </c>
      <c r="CB119" s="82"/>
      <c r="CC119" s="83"/>
      <c r="CQ119" s="110" t="n">
        <v>44235</v>
      </c>
      <c r="CR119" s="58" t="n">
        <f aca="true">FORECAST(CQ119,OFFSET(CO$3,MATCH(CQ119,CN$3:CN$153,1)-1,0,2),OFFSET(CN$3,MATCH(CQ119,CN$3:CN$153,1)-1,0,2))</f>
        <v>0.162945668971296</v>
      </c>
      <c r="CS119" s="58" t="n">
        <f aca="false">CR119+CS118</f>
        <v>15.2794536427985</v>
      </c>
      <c r="CT119" s="60" t="n">
        <f aca="false">CS119*100/CS$367</f>
        <v>15.3489760028807</v>
      </c>
      <c r="CU119" s="82"/>
      <c r="CV119" s="83"/>
      <c r="DJ119" s="110" t="n">
        <v>44235</v>
      </c>
      <c r="DK119" s="58" t="n">
        <f aca="true">FORECAST(DJ119,OFFSET(DH$3,MATCH(DJ119,DG$3:DG$153,1)-1,0,2),OFFSET(DG$3,MATCH(DJ119,DG$3:DG$153,1)-1,0,2))</f>
        <v>0.167557489417401</v>
      </c>
      <c r="DL119" s="58" t="n">
        <f aca="false">DK119+DL118</f>
        <v>15.6875769252304</v>
      </c>
      <c r="DM119" s="60" t="n">
        <f aca="false">DL119*100/DL$367</f>
        <v>11.3712439403263</v>
      </c>
      <c r="DO119" s="83"/>
      <c r="EC119" s="110" t="n">
        <v>44235</v>
      </c>
      <c r="ED119" s="58" t="n">
        <f aca="true">FORECAST(EC119,OFFSET(EA$3,MATCH(EC119,DZ$3:DZ$153,1)-1,0,2),OFFSET(DZ$3,MATCH(EC119,DZ$3:DZ$153,1)-1,0,2))</f>
        <v>0.22525128653674</v>
      </c>
      <c r="EE119" s="58" t="n">
        <f aca="false">ED119+EE118</f>
        <v>20.7755086579218</v>
      </c>
      <c r="EF119" s="60" t="n">
        <f aca="false">EE119*100/EE$367</f>
        <v>18.8626318009758</v>
      </c>
      <c r="EH119" s="86"/>
      <c r="EV119" s="115" t="n">
        <v>44235</v>
      </c>
      <c r="EW119" s="63" t="n">
        <f aca="true">FORECAST(EV119,OFFSET(ET$3,MATCH(EV119,ES$3:ES$153,1)-1,0,2),OFFSET(ES$3,MATCH(EV119,ES$3:ES$153,1)-1,0,2))</f>
        <v>0.10746158715229</v>
      </c>
      <c r="EX119" s="63" t="n">
        <f aca="false">EW119+EX118</f>
        <v>12.2989352269315</v>
      </c>
      <c r="EY119" s="67" t="n">
        <f aca="false">EX119*100/EX$367</f>
        <v>10.9498194872907</v>
      </c>
      <c r="FA119" s="86"/>
      <c r="FO119" s="115" t="n">
        <v>44235</v>
      </c>
      <c r="FP119" s="63" t="n">
        <f aca="true">FORECAST(FO119,OFFSET(FM$3,MATCH(FO119,FL$3:FL$153,1)-1,0,2),OFFSET(FL$3,MATCH(FO119,FL$3:FL$153,1)-1,0,2))</f>
        <v>0.109537812993542</v>
      </c>
      <c r="FQ119" s="63" t="n">
        <f aca="false">FP119+FQ118</f>
        <v>11.3026996955205</v>
      </c>
      <c r="FR119" s="67" t="n">
        <f aca="false">FQ119*100/FQ$367</f>
        <v>11.2127665403361</v>
      </c>
      <c r="FT119" s="88"/>
      <c r="GH119" s="119" t="n">
        <v>44235</v>
      </c>
      <c r="GI119" s="69" t="n">
        <f aca="true">FORECAST(GH119,OFFSET(GF$3,MATCH(GH119,GE$3:GE$153,1)-1,0,2),OFFSET(GE$3,MATCH(GH119,GE$3:GE$153,1)-1,0,2))</f>
        <v>0.126808485742341</v>
      </c>
      <c r="GJ119" s="69" t="n">
        <f aca="false">GI119+GJ118</f>
        <v>11.7671079465749</v>
      </c>
      <c r="GK119" s="73" t="n">
        <f aca="false">GJ119*100/GJ$367</f>
        <v>9.15820687437626</v>
      </c>
      <c r="GM119" s="88"/>
      <c r="HA119" s="119" t="n">
        <v>44235</v>
      </c>
      <c r="HB119" s="69" t="n">
        <f aca="true">FORECAST(HA119,OFFSET(GY$3,MATCH(HA119,GX$3:GX$153,1)-1,0,2),OFFSET(GX$3,MATCH(HA119,GX$3:GX$153,1)-1,0,2))</f>
        <v>0.126374163908151</v>
      </c>
      <c r="HC119" s="69" t="n">
        <f aca="false">HB119+HC118</f>
        <v>13.3489593370746</v>
      </c>
      <c r="HD119" s="73" t="n">
        <f aca="false">HC119*100/HC$367</f>
        <v>10.5416430101648</v>
      </c>
      <c r="HF119" s="88"/>
      <c r="HT119" s="119" t="n">
        <v>44235</v>
      </c>
      <c r="HU119" s="69" t="n">
        <f aca="true">FORECAST(HT119,OFFSET(HR$3,MATCH(HT119,HQ$3:HQ$153,1)-1,0,2),OFFSET(HQ$3,MATCH(HT119,HQ$3:HQ$153,1)-1,0,2))</f>
        <v>0.159862147842555</v>
      </c>
      <c r="HV119" s="69" t="n">
        <f aca="false">HU119+HV118</f>
        <v>16.9011291983489</v>
      </c>
      <c r="HW119" s="73" t="n">
        <f aca="false">HV119*100/HV$367</f>
        <v>17.0800832459642</v>
      </c>
    </row>
    <row r="120" customFormat="false" ht="14.5" hidden="false" customHeight="false" outlineLevel="0" collapsed="false">
      <c r="E120" s="42" t="n">
        <v>44145</v>
      </c>
      <c r="F120" s="46" t="n">
        <f aca="true">FORECAST($E120,OFFSET(C$3,MATCH($E120,$A$3:$A$33,1)-1,0,2),OFFSET($A$3,MATCH($E120,$A$3:$A$33,1)-1,0,2))</f>
        <v>4.03800673554334</v>
      </c>
      <c r="H120" s="95" t="n">
        <v>44236</v>
      </c>
      <c r="I120" s="132" t="n">
        <v>0.0058852594390128</v>
      </c>
      <c r="J120" s="48" t="n">
        <f aca="false">I120*100/K$1</f>
        <v>0.20550270751063</v>
      </c>
      <c r="K120" s="48" t="n">
        <f aca="false">J120+K119</f>
        <v>5.30048302292614</v>
      </c>
      <c r="M120" s="96" t="n">
        <v>39001.5724616071</v>
      </c>
      <c r="N120" s="81" t="n">
        <v>192</v>
      </c>
      <c r="O120" s="97" t="n">
        <v>2.95829986075718</v>
      </c>
      <c r="R120" s="51" t="n">
        <v>44369</v>
      </c>
      <c r="S120" s="97" t="n">
        <v>3.11746180280839</v>
      </c>
      <c r="T120" s="81"/>
      <c r="U120" s="81"/>
      <c r="V120" s="129"/>
      <c r="W120" s="81"/>
      <c r="X120" s="81"/>
      <c r="Y120" s="130"/>
      <c r="Z120" s="81"/>
      <c r="AA120" s="81"/>
      <c r="AB120" s="130"/>
      <c r="AC120" s="81"/>
      <c r="AD120" s="81"/>
      <c r="AE120" s="131"/>
      <c r="AF120" s="81"/>
      <c r="AG120" s="129"/>
      <c r="AH120" s="131"/>
      <c r="AI120" s="81"/>
      <c r="AJ120" s="103" t="n">
        <v>44236</v>
      </c>
      <c r="AK120" s="54" t="n">
        <f aca="true">FORECAST($AJ120,OFFSET(AH$3,MATCH($AJ120,$AG$3:$AG$153,1)-1,0,2),OFFSET($AG$3,MATCH($AJ120,$AG$3:$AG$153,1)-1,0,2))</f>
        <v>0.112414857386141</v>
      </c>
      <c r="AL120" s="54" t="n">
        <f aca="false">AK120+AL119</f>
        <v>8.32495116468319</v>
      </c>
      <c r="AM120" s="55" t="n">
        <f aca="false">AL120*100/AL$367</f>
        <v>7.74841853562067</v>
      </c>
      <c r="AN120" s="82"/>
      <c r="AO120" s="81"/>
      <c r="AP120" s="129"/>
      <c r="AQ120" s="81"/>
      <c r="AR120" s="81"/>
      <c r="AS120" s="130"/>
      <c r="AT120" s="81"/>
      <c r="AU120" s="81"/>
      <c r="AV120" s="130"/>
      <c r="AW120" s="81"/>
      <c r="AX120" s="81"/>
      <c r="AY120" s="131"/>
      <c r="AZ120" s="81"/>
      <c r="BA120" s="129"/>
      <c r="BB120" s="131"/>
      <c r="BC120" s="81"/>
      <c r="BD120" s="103" t="n">
        <v>44236</v>
      </c>
      <c r="BE120" s="54" t="n">
        <f aca="true">FORECAST(BD120,OFFSET(BB$3,MATCH(BD120,BA$3:BA$153,1)-1,0,2),OFFSET(BA$3,MATCH(BD120,BA$3:BA$153,1)-1,0,2))</f>
        <v>0.0727233694266426</v>
      </c>
      <c r="BF120" s="54" t="n">
        <f aca="false">BE120+BF119</f>
        <v>5.0174997620521</v>
      </c>
      <c r="BG120" s="55" t="n">
        <f aca="false">BF120*100/BF$367</f>
        <v>4.55238336284548</v>
      </c>
      <c r="BH120" s="82"/>
      <c r="BI120" s="81"/>
      <c r="BJ120" s="129"/>
      <c r="BK120" s="81"/>
      <c r="BL120" s="81"/>
      <c r="BM120" s="130"/>
      <c r="BN120" s="81"/>
      <c r="BO120" s="81"/>
      <c r="BP120" s="130"/>
      <c r="BQ120" s="81"/>
      <c r="BR120" s="81"/>
      <c r="BS120" s="131"/>
      <c r="BT120" s="81"/>
      <c r="BU120" s="129"/>
      <c r="BV120" s="131"/>
      <c r="BW120" s="81"/>
      <c r="BX120" s="103" t="n">
        <v>44236</v>
      </c>
      <c r="BY120" s="54" t="n">
        <f aca="true">FORECAST(BX120,OFFSET(BV$3,MATCH(BX120,BU$3:BU$153,1)-1,0,2),OFFSET(BU$3,MATCH(BX120,BU$3:BU$153,1)-1,0,2))</f>
        <v>0.100557331003664</v>
      </c>
      <c r="BZ120" s="54" t="n">
        <f aca="false">BY120+BZ119</f>
        <v>14.7932205234411</v>
      </c>
      <c r="CA120" s="55" t="n">
        <f aca="false">BZ120*100/BZ$367</f>
        <v>14.6263720110836</v>
      </c>
      <c r="CB120" s="82"/>
      <c r="CC120" s="83"/>
      <c r="CQ120" s="110" t="n">
        <v>44236</v>
      </c>
      <c r="CR120" s="58" t="n">
        <f aca="true">FORECAST(CQ120,OFFSET(CO$3,MATCH(CQ120,CN$3:CN$153,1)-1,0,2),OFFSET(CN$3,MATCH(CQ120,CN$3:CN$153,1)-1,0,2))</f>
        <v>0.163503462903929</v>
      </c>
      <c r="CS120" s="58" t="n">
        <f aca="false">CR120+CS119</f>
        <v>15.4429571057025</v>
      </c>
      <c r="CT120" s="60" t="n">
        <f aca="false">CS120*100/CS$367</f>
        <v>15.5132234155938</v>
      </c>
      <c r="CU120" s="82"/>
      <c r="CV120" s="83"/>
      <c r="DJ120" s="110" t="n">
        <v>44236</v>
      </c>
      <c r="DK120" s="58" t="n">
        <f aca="true">FORECAST(DJ120,OFFSET(DH$3,MATCH(DJ120,DG$3:DG$153,1)-1,0,2),OFFSET(DG$3,MATCH(DJ120,DG$3:DG$153,1)-1,0,2))</f>
        <v>0.168134655544222</v>
      </c>
      <c r="DL120" s="58" t="n">
        <f aca="false">DK120+DL119</f>
        <v>15.8557115807746</v>
      </c>
      <c r="DM120" s="60" t="n">
        <f aca="false">DL120*100/DL$367</f>
        <v>11.4931174579593</v>
      </c>
      <c r="DO120" s="83"/>
      <c r="EC120" s="110" t="n">
        <v>44236</v>
      </c>
      <c r="ED120" s="58" t="n">
        <f aca="true">FORECAST(EC120,OFFSET(EA$3,MATCH(EC120,DZ$3:DZ$153,1)-1,0,2),OFFSET(DZ$3,MATCH(EC120,DZ$3:DZ$153,1)-1,0,2))</f>
        <v>0.225772587226633</v>
      </c>
      <c r="EE120" s="58" t="n">
        <f aca="false">ED120+EE119</f>
        <v>21.0012812451484</v>
      </c>
      <c r="EF120" s="60" t="n">
        <f aca="false">EE120*100/EE$367</f>
        <v>19.0676166826329</v>
      </c>
      <c r="EH120" s="86"/>
      <c r="EV120" s="115" t="n">
        <v>44236</v>
      </c>
      <c r="EW120" s="63" t="n">
        <f aca="true">FORECAST(EV120,OFFSET(ET$3,MATCH(EV120,ES$3:ES$153,1)-1,0,2),OFFSET(ES$3,MATCH(EV120,ES$3:ES$153,1)-1,0,2))</f>
        <v>0.10770765047918</v>
      </c>
      <c r="EX120" s="63" t="n">
        <f aca="false">EW120+EX119</f>
        <v>12.4066428774107</v>
      </c>
      <c r="EY120" s="67" t="n">
        <f aca="false">EX120*100/EX$367</f>
        <v>11.0457122868206</v>
      </c>
      <c r="FA120" s="86"/>
      <c r="FO120" s="115" t="n">
        <v>44236</v>
      </c>
      <c r="FP120" s="63" t="n">
        <f aca="true">FORECAST(FO120,OFFSET(FM$3,MATCH(FO120,FL$3:FL$153,1)-1,0,2),OFFSET(FL$3,MATCH(FO120,FL$3:FL$153,1)-1,0,2))</f>
        <v>0.10976080509857</v>
      </c>
      <c r="FQ120" s="63" t="n">
        <f aca="false">FP120+FQ119</f>
        <v>11.412460500619</v>
      </c>
      <c r="FR120" s="67" t="n">
        <f aca="false">FQ120*100/FQ$367</f>
        <v>11.3216540022703</v>
      </c>
      <c r="FT120" s="88"/>
      <c r="GH120" s="119" t="n">
        <v>44236</v>
      </c>
      <c r="GI120" s="69" t="n">
        <f aca="true">FORECAST(GH120,OFFSET(GF$3,MATCH(GH120,GE$3:GE$153,1)-1,0,2),OFFSET(GE$3,MATCH(GH120,GE$3:GE$153,1)-1,0,2))</f>
        <v>0.12726081183802</v>
      </c>
      <c r="GJ120" s="69" t="n">
        <f aca="false">GI120+GJ119</f>
        <v>11.8943687584129</v>
      </c>
      <c r="GK120" s="73" t="n">
        <f aca="false">GJ120*100/GJ$367</f>
        <v>9.25725252323962</v>
      </c>
      <c r="GM120" s="88"/>
      <c r="HA120" s="119" t="n">
        <v>44236</v>
      </c>
      <c r="HB120" s="69" t="n">
        <f aca="true">FORECAST(HA120,OFFSET(GY$3,MATCH(HA120,GX$3:GX$153,1)-1,0,2),OFFSET(GX$3,MATCH(HA120,GX$3:GX$153,1)-1,0,2))</f>
        <v>0.126874253574995</v>
      </c>
      <c r="HC120" s="69" t="n">
        <f aca="false">HB120+HC119</f>
        <v>13.4758335906496</v>
      </c>
      <c r="HD120" s="73" t="n">
        <f aca="false">HC120*100/HC$367</f>
        <v>10.6418353213852</v>
      </c>
      <c r="HF120" s="88"/>
      <c r="HT120" s="119" t="n">
        <v>44236</v>
      </c>
      <c r="HU120" s="69" t="n">
        <f aca="true">FORECAST(HT120,OFFSET(HR$3,MATCH(HT120,HQ$3:HQ$153,1)-1,0,2),OFFSET(HQ$3,MATCH(HT120,HQ$3:HQ$153,1)-1,0,2))</f>
        <v>0.160199351224961</v>
      </c>
      <c r="HV120" s="69" t="n">
        <f aca="false">HU120+HV119</f>
        <v>17.0613285495739</v>
      </c>
      <c r="HW120" s="73" t="n">
        <f aca="false">HV120*100/HV$367</f>
        <v>17.2419788342861</v>
      </c>
    </row>
    <row r="121" customFormat="false" ht="14.5" hidden="false" customHeight="false" outlineLevel="0" collapsed="false">
      <c r="E121" s="42" t="n">
        <v>44146</v>
      </c>
      <c r="F121" s="46" t="n">
        <f aca="true">FORECAST($E121,OFFSET(C$3,MATCH($E121,$A$3:$A$33,1)-1,0,2),OFFSET($A$3,MATCH($E121,$A$3:$A$33,1)-1,0,2))</f>
        <v>4.04902171101532</v>
      </c>
      <c r="H121" s="95" t="n">
        <v>44237</v>
      </c>
      <c r="I121" s="132" t="n">
        <v>0.00698497958168142</v>
      </c>
      <c r="J121" s="48" t="n">
        <f aca="false">I121*100/K$1</f>
        <v>0.243902963126258</v>
      </c>
      <c r="K121" s="48" t="n">
        <f aca="false">J121+K120</f>
        <v>5.5443859860524</v>
      </c>
      <c r="M121" s="96" t="n">
        <v>39066.1987565342</v>
      </c>
      <c r="N121" s="81" t="n">
        <v>193</v>
      </c>
      <c r="O121" s="97" t="n">
        <v>2.95250491244494</v>
      </c>
      <c r="R121" s="51" t="n">
        <v>44372</v>
      </c>
      <c r="S121" s="97" t="n">
        <v>3.18502628704748</v>
      </c>
      <c r="T121" s="81"/>
      <c r="U121" s="81"/>
      <c r="V121" s="129"/>
      <c r="W121" s="81"/>
      <c r="X121" s="81"/>
      <c r="Y121" s="130"/>
      <c r="Z121" s="81"/>
      <c r="AA121" s="81"/>
      <c r="AB121" s="130"/>
      <c r="AC121" s="81"/>
      <c r="AD121" s="81"/>
      <c r="AE121" s="131"/>
      <c r="AF121" s="81"/>
      <c r="AG121" s="129"/>
      <c r="AH121" s="131"/>
      <c r="AI121" s="81"/>
      <c r="AJ121" s="103" t="n">
        <v>44237</v>
      </c>
      <c r="AK121" s="54" t="n">
        <f aca="true">FORECAST($AJ121,OFFSET(AH$3,MATCH($AJ121,$AG$3:$AG$153,1)-1,0,2),OFFSET($AG$3,MATCH($AJ121,$AG$3:$AG$153,1)-1,0,2))</f>
        <v>0.111583386547485</v>
      </c>
      <c r="AL121" s="54" t="n">
        <f aca="false">AK121+AL120</f>
        <v>8.43653455123068</v>
      </c>
      <c r="AM121" s="55" t="n">
        <f aca="false">AL121*100/AL$367</f>
        <v>7.85227437374976</v>
      </c>
      <c r="AN121" s="82"/>
      <c r="AO121" s="81"/>
      <c r="AP121" s="129"/>
      <c r="AQ121" s="81"/>
      <c r="AR121" s="81"/>
      <c r="AS121" s="130"/>
      <c r="AT121" s="81"/>
      <c r="AU121" s="81"/>
      <c r="AV121" s="130"/>
      <c r="AW121" s="81"/>
      <c r="AX121" s="81"/>
      <c r="AY121" s="131"/>
      <c r="AZ121" s="81"/>
      <c r="BA121" s="129"/>
      <c r="BB121" s="131"/>
      <c r="BC121" s="81"/>
      <c r="BD121" s="103" t="n">
        <v>44237</v>
      </c>
      <c r="BE121" s="54" t="n">
        <f aca="true">FORECAST(BD121,OFFSET(BB$3,MATCH(BD121,BA$3:BA$153,1)-1,0,2),OFFSET(BA$3,MATCH(BD121,BA$3:BA$153,1)-1,0,2))</f>
        <v>0.0733271612392254</v>
      </c>
      <c r="BF121" s="54" t="n">
        <f aca="false">BE121+BF120</f>
        <v>5.09082692329132</v>
      </c>
      <c r="BG121" s="55" t="n">
        <f aca="false">BF121*100/BF$367</f>
        <v>4.61891318142062</v>
      </c>
      <c r="BH121" s="82"/>
      <c r="BI121" s="81"/>
      <c r="BJ121" s="129"/>
      <c r="BK121" s="81"/>
      <c r="BL121" s="81"/>
      <c r="BM121" s="130"/>
      <c r="BN121" s="81"/>
      <c r="BO121" s="81"/>
      <c r="BP121" s="130"/>
      <c r="BQ121" s="81"/>
      <c r="BR121" s="81"/>
      <c r="BS121" s="131"/>
      <c r="BT121" s="81"/>
      <c r="BU121" s="129"/>
      <c r="BV121" s="131"/>
      <c r="BW121" s="81"/>
      <c r="BX121" s="103" t="n">
        <v>44237</v>
      </c>
      <c r="BY121" s="54" t="n">
        <f aca="true">FORECAST(BX121,OFFSET(BV$3,MATCH(BX121,BU$3:BU$153,1)-1,0,2),OFFSET(BU$3,MATCH(BX121,BU$3:BU$153,1)-1,0,2))</f>
        <v>0.094321217453049</v>
      </c>
      <c r="BZ121" s="54" t="n">
        <f aca="false">BY121+BZ120</f>
        <v>14.8875417408942</v>
      </c>
      <c r="CA121" s="55" t="n">
        <f aca="false">BZ121*100/BZ$367</f>
        <v>14.7196294064439</v>
      </c>
      <c r="CB121" s="82"/>
      <c r="CC121" s="83"/>
      <c r="CQ121" s="110" t="n">
        <v>44237</v>
      </c>
      <c r="CR121" s="58" t="n">
        <f aca="true">FORECAST(CQ121,OFFSET(CO$3,MATCH(CQ121,CN$3:CN$153,1)-1,0,2),OFFSET(CN$3,MATCH(CQ121,CN$3:CN$153,1)-1,0,2))</f>
        <v>0.164061256836561</v>
      </c>
      <c r="CS121" s="58" t="n">
        <f aca="false">CR121+CS120</f>
        <v>15.607018362539</v>
      </c>
      <c r="CT121" s="60" t="n">
        <f aca="false">CS121*100/CS$367</f>
        <v>15.6780311602329</v>
      </c>
      <c r="CU121" s="82"/>
      <c r="CV121" s="83"/>
      <c r="DJ121" s="110" t="n">
        <v>44237</v>
      </c>
      <c r="DK121" s="58" t="n">
        <f aca="true">FORECAST(DJ121,OFFSET(DH$3,MATCH(DJ121,DG$3:DG$153,1)-1,0,2),OFFSET(DG$3,MATCH(DJ121,DG$3:DG$153,1)-1,0,2))</f>
        <v>0.168711821671043</v>
      </c>
      <c r="DL121" s="58" t="n">
        <f aca="false">DK121+DL120</f>
        <v>16.0244234024456</v>
      </c>
      <c r="DM121" s="60" t="n">
        <f aca="false">DL121*100/DL$367</f>
        <v>11.6154093382785</v>
      </c>
      <c r="DO121" s="83"/>
      <c r="EC121" s="110" t="n">
        <v>44237</v>
      </c>
      <c r="ED121" s="58" t="n">
        <f aca="true">FORECAST(EC121,OFFSET(EA$3,MATCH(EC121,DZ$3:DZ$153,1)-1,0,2),OFFSET(DZ$3,MATCH(EC121,DZ$3:DZ$153,1)-1,0,2))</f>
        <v>0.226293887916526</v>
      </c>
      <c r="EE121" s="58" t="n">
        <f aca="false">ED121+EE120</f>
        <v>21.2275751330649</v>
      </c>
      <c r="EF121" s="60" t="n">
        <f aca="false">EE121*100/EE$367</f>
        <v>19.273074866924</v>
      </c>
      <c r="EH121" s="86"/>
      <c r="EV121" s="115" t="n">
        <v>44237</v>
      </c>
      <c r="EW121" s="63" t="n">
        <f aca="true">FORECAST(EV121,OFFSET(ET$3,MATCH(EV121,ES$3:ES$153,1)-1,0,2),OFFSET(ES$3,MATCH(EV121,ES$3:ES$153,1)-1,0,2))</f>
        <v>0.10795371380607</v>
      </c>
      <c r="EX121" s="63" t="n">
        <f aca="false">EW121+EX120</f>
        <v>12.5145965912168</v>
      </c>
      <c r="EY121" s="67" t="n">
        <f aca="false">EX121*100/EX$367</f>
        <v>11.14182415808</v>
      </c>
      <c r="FA121" s="86"/>
      <c r="FO121" s="115" t="n">
        <v>44237</v>
      </c>
      <c r="FP121" s="63" t="n">
        <f aca="true">FORECAST(FO121,OFFSET(FM$3,MATCH(FO121,FL$3:FL$153,1)-1,0,2),OFFSET(FL$3,MATCH(FO121,FL$3:FL$153,1)-1,0,2))</f>
        <v>0.109983797203599</v>
      </c>
      <c r="FQ121" s="63" t="n">
        <f aca="false">FP121+FQ120</f>
        <v>11.5224442978226</v>
      </c>
      <c r="FR121" s="67" t="n">
        <f aca="false">FQ121*100/FQ$367</f>
        <v>11.4307626820092</v>
      </c>
      <c r="FT121" s="88"/>
      <c r="GH121" s="119" t="n">
        <v>44237</v>
      </c>
      <c r="GI121" s="69" t="n">
        <f aca="true">FORECAST(GH121,OFFSET(GF$3,MATCH(GH121,GE$3:GE$153,1)-1,0,2),OFFSET(GE$3,MATCH(GH121,GE$3:GE$153,1)-1,0,2))</f>
        <v>0.1277131379337</v>
      </c>
      <c r="GJ121" s="69" t="n">
        <f aca="false">GI121+GJ120</f>
        <v>12.0220818963466</v>
      </c>
      <c r="GK121" s="73" t="n">
        <f aca="false">GJ121*100/GJ$367</f>
        <v>9.3566502123815</v>
      </c>
      <c r="GM121" s="88"/>
      <c r="HA121" s="119" t="n">
        <v>44237</v>
      </c>
      <c r="HB121" s="69" t="n">
        <f aca="true">FORECAST(HA121,OFFSET(GY$3,MATCH(HA121,GX$3:GX$153,1)-1,0,2),OFFSET(GX$3,MATCH(HA121,GX$3:GX$153,1)-1,0,2))</f>
        <v>0.127374343241839</v>
      </c>
      <c r="HC121" s="69" t="n">
        <f aca="false">HB121+HC120</f>
        <v>13.6032079338914</v>
      </c>
      <c r="HD121" s="73" t="n">
        <f aca="false">HC121*100/HC$367</f>
        <v>10.7424225522849</v>
      </c>
      <c r="HF121" s="88"/>
      <c r="HT121" s="119" t="n">
        <v>44237</v>
      </c>
      <c r="HU121" s="69" t="n">
        <f aca="true">FORECAST(HT121,OFFSET(HR$3,MATCH(HT121,HQ$3:HQ$153,1)-1,0,2),OFFSET(HQ$3,MATCH(HT121,HQ$3:HQ$153,1)-1,0,2))</f>
        <v>0.160536554607367</v>
      </c>
      <c r="HV121" s="69" t="n">
        <f aca="false">HU121+HV120</f>
        <v>17.2218651041812</v>
      </c>
      <c r="HW121" s="73" t="n">
        <f aca="false">HV121*100/HV$367</f>
        <v>17.4042151963975</v>
      </c>
    </row>
    <row r="122" customFormat="false" ht="14.5" hidden="false" customHeight="false" outlineLevel="0" collapsed="false">
      <c r="E122" s="42" t="n">
        <v>44147</v>
      </c>
      <c r="F122" s="46" t="n">
        <f aca="true">FORECAST($E122,OFFSET(C$3,MATCH($E122,$A$3:$A$33,1)-1,0,2),OFFSET($A$3,MATCH($E122,$A$3:$A$33,1)-1,0,2))</f>
        <v>4.06003668648729</v>
      </c>
      <c r="H122" s="95" t="n">
        <v>44238</v>
      </c>
      <c r="I122" s="132" t="n">
        <v>0.00700776039897927</v>
      </c>
      <c r="J122" s="48" t="n">
        <f aca="false">I122*100/K$1</f>
        <v>0.244698428420954</v>
      </c>
      <c r="K122" s="48" t="n">
        <f aca="false">J122+K121</f>
        <v>5.78908441447335</v>
      </c>
      <c r="M122" s="96" t="n">
        <v>39130.8250514613</v>
      </c>
      <c r="N122" s="81" t="n">
        <v>194</v>
      </c>
      <c r="O122" s="97" t="n">
        <v>2.96326706254406</v>
      </c>
      <c r="R122" s="51" t="n">
        <v>44375</v>
      </c>
      <c r="S122" s="97" t="n">
        <v>3.01009488338739</v>
      </c>
      <c r="T122" s="81"/>
      <c r="U122" s="81"/>
      <c r="V122" s="129"/>
      <c r="W122" s="81"/>
      <c r="X122" s="81"/>
      <c r="Y122" s="130"/>
      <c r="Z122" s="81"/>
      <c r="AA122" s="81"/>
      <c r="AB122" s="130"/>
      <c r="AC122" s="81"/>
      <c r="AD122" s="81"/>
      <c r="AE122" s="131"/>
      <c r="AF122" s="81"/>
      <c r="AG122" s="129"/>
      <c r="AH122" s="131"/>
      <c r="AI122" s="81"/>
      <c r="AJ122" s="103" t="n">
        <v>44238</v>
      </c>
      <c r="AK122" s="54" t="n">
        <f aca="true">FORECAST($AJ122,OFFSET(AH$3,MATCH($AJ122,$AG$3:$AG$153,1)-1,0,2),OFFSET($AG$3,MATCH($AJ122,$AG$3:$AG$153,1)-1,0,2))</f>
        <v>0.110751915708829</v>
      </c>
      <c r="AL122" s="54" t="n">
        <f aca="false">AK122+AL121</f>
        <v>8.54728646693951</v>
      </c>
      <c r="AM122" s="55" t="n">
        <f aca="false">AL122*100/AL$367</f>
        <v>7.95535632336819</v>
      </c>
      <c r="AN122" s="82"/>
      <c r="AO122" s="81"/>
      <c r="AP122" s="129"/>
      <c r="AQ122" s="81"/>
      <c r="AR122" s="81"/>
      <c r="AS122" s="130"/>
      <c r="AT122" s="81"/>
      <c r="AU122" s="81"/>
      <c r="AV122" s="130"/>
      <c r="AW122" s="81"/>
      <c r="AX122" s="81"/>
      <c r="AY122" s="131"/>
      <c r="AZ122" s="81"/>
      <c r="BA122" s="129"/>
      <c r="BB122" s="131"/>
      <c r="BC122" s="81"/>
      <c r="BD122" s="103" t="n">
        <v>44238</v>
      </c>
      <c r="BE122" s="54" t="n">
        <f aca="true">FORECAST(BD122,OFFSET(BB$3,MATCH(BD122,BA$3:BA$153,1)-1,0,2),OFFSET(BA$3,MATCH(BD122,BA$3:BA$153,1)-1,0,2))</f>
        <v>0.0739309530518082</v>
      </c>
      <c r="BF122" s="54" t="n">
        <f aca="false">BE122+BF121</f>
        <v>5.16475787634313</v>
      </c>
      <c r="BG122" s="55" t="n">
        <f aca="false">BF122*100/BF$367</f>
        <v>4.68599082100873</v>
      </c>
      <c r="BH122" s="82"/>
      <c r="BI122" s="81"/>
      <c r="BJ122" s="129"/>
      <c r="BK122" s="81"/>
      <c r="BL122" s="81"/>
      <c r="BM122" s="130"/>
      <c r="BN122" s="81"/>
      <c r="BO122" s="81"/>
      <c r="BP122" s="130"/>
      <c r="BQ122" s="81"/>
      <c r="BR122" s="81"/>
      <c r="BS122" s="131"/>
      <c r="BT122" s="81"/>
      <c r="BU122" s="129"/>
      <c r="BV122" s="131"/>
      <c r="BW122" s="81"/>
      <c r="BX122" s="103" t="n">
        <v>44238</v>
      </c>
      <c r="BY122" s="54" t="n">
        <f aca="true">FORECAST(BX122,OFFSET(BV$3,MATCH(BX122,BU$3:BU$153,1)-1,0,2),OFFSET(BU$3,MATCH(BX122,BU$3:BU$153,1)-1,0,2))</f>
        <v>0.0998370781228262</v>
      </c>
      <c r="BZ122" s="54" t="n">
        <f aca="false">BY122+BZ121</f>
        <v>14.987378819017</v>
      </c>
      <c r="CA122" s="55" t="n">
        <f aca="false">BZ122*100/BZ$367</f>
        <v>14.8183404506557</v>
      </c>
      <c r="CB122" s="82"/>
      <c r="CC122" s="83"/>
      <c r="CQ122" s="110" t="n">
        <v>44238</v>
      </c>
      <c r="CR122" s="58" t="n">
        <f aca="true">FORECAST(CQ122,OFFSET(CO$3,MATCH(CQ122,CN$3:CN$153,1)-1,0,2),OFFSET(CN$3,MATCH(CQ122,CN$3:CN$153,1)-1,0,2))</f>
        <v>0.164619050769193</v>
      </c>
      <c r="CS122" s="58" t="n">
        <f aca="false">CR122+CS121</f>
        <v>15.7716374133082</v>
      </c>
      <c r="CT122" s="60" t="n">
        <f aca="false">CS122*100/CS$367</f>
        <v>15.8433992367979</v>
      </c>
      <c r="CU122" s="82"/>
      <c r="CV122" s="83"/>
      <c r="DJ122" s="110" t="n">
        <v>44238</v>
      </c>
      <c r="DK122" s="58" t="n">
        <f aca="true">FORECAST(DJ122,OFFSET(DH$3,MATCH(DJ122,DG$3:DG$153,1)-1,0,2),OFFSET(DG$3,MATCH(DJ122,DG$3:DG$153,1)-1,0,2))</f>
        <v>0.169288987797863</v>
      </c>
      <c r="DL122" s="58" t="n">
        <f aca="false">DK122+DL121</f>
        <v>16.1937123902435</v>
      </c>
      <c r="DM122" s="60" t="n">
        <f aca="false">DL122*100/DL$367</f>
        <v>11.7381195812838</v>
      </c>
      <c r="DO122" s="83"/>
      <c r="EC122" s="110" t="n">
        <v>44238</v>
      </c>
      <c r="ED122" s="58" t="n">
        <f aca="true">FORECAST(EC122,OFFSET(EA$3,MATCH(EC122,DZ$3:DZ$153,1)-1,0,2),OFFSET(DZ$3,MATCH(EC122,DZ$3:DZ$153,1)-1,0,2))</f>
        <v>0.226815188606418</v>
      </c>
      <c r="EE122" s="58" t="n">
        <f aca="false">ED122+EE121</f>
        <v>21.4543903216713</v>
      </c>
      <c r="EF122" s="60" t="n">
        <f aca="false">EE122*100/EE$367</f>
        <v>19.4790063538491</v>
      </c>
      <c r="EH122" s="86"/>
      <c r="EV122" s="115" t="n">
        <v>44238</v>
      </c>
      <c r="EW122" s="63" t="n">
        <f aca="true">FORECAST(EV122,OFFSET(ET$3,MATCH(EV122,ES$3:ES$153,1)-1,0,2),OFFSET(ES$3,MATCH(EV122,ES$3:ES$153,1)-1,0,2))</f>
        <v>0.108199777132961</v>
      </c>
      <c r="EX122" s="63" t="n">
        <f aca="false">EW122+EX121</f>
        <v>12.6227963683498</v>
      </c>
      <c r="EY122" s="67" t="n">
        <f aca="false">EX122*100/EX$367</f>
        <v>11.238155101069</v>
      </c>
      <c r="FA122" s="86"/>
      <c r="FO122" s="115" t="n">
        <v>44238</v>
      </c>
      <c r="FP122" s="63" t="n">
        <f aca="true">FORECAST(FO122,OFFSET(FM$3,MATCH(FO122,FL$3:FL$153,1)-1,0,2),OFFSET(FL$3,MATCH(FO122,FL$3:FL$153,1)-1,0,2))</f>
        <v>0.110206789308627</v>
      </c>
      <c r="FQ122" s="63" t="n">
        <f aca="false">FP122+FQ121</f>
        <v>11.6326510871313</v>
      </c>
      <c r="FR122" s="67" t="n">
        <f aca="false">FQ122*100/FQ$367</f>
        <v>11.5400925795529</v>
      </c>
      <c r="FT122" s="88"/>
      <c r="GH122" s="119" t="n">
        <v>44238</v>
      </c>
      <c r="GI122" s="69" t="n">
        <f aca="true">FORECAST(GH122,OFFSET(GF$3,MATCH(GH122,GE$3:GE$153,1)-1,0,2),OFFSET(GE$3,MATCH(GH122,GE$3:GE$153,1)-1,0,2))</f>
        <v>0.128165464029379</v>
      </c>
      <c r="GJ122" s="69" t="n">
        <f aca="false">GI122+GJ121</f>
        <v>12.150247360376</v>
      </c>
      <c r="GK122" s="73" t="n">
        <f aca="false">GJ122*100/GJ$367</f>
        <v>9.4563999418019</v>
      </c>
      <c r="GM122" s="88"/>
      <c r="HA122" s="119" t="n">
        <v>44238</v>
      </c>
      <c r="HB122" s="69" t="n">
        <f aca="true">FORECAST(HA122,OFFSET(GY$3,MATCH(HA122,GX$3:GX$153,1)-1,0,2),OFFSET(GX$3,MATCH(HA122,GX$3:GX$153,1)-1,0,2))</f>
        <v>0.127874432908683</v>
      </c>
      <c r="HC122" s="69" t="n">
        <f aca="false">HB122+HC121</f>
        <v>13.7310823668001</v>
      </c>
      <c r="HD122" s="73" t="n">
        <f aca="false">HC122*100/HC$367</f>
        <v>10.843404702864</v>
      </c>
      <c r="HF122" s="88"/>
      <c r="HT122" s="119" t="n">
        <v>44238</v>
      </c>
      <c r="HU122" s="69" t="n">
        <f aca="true">FORECAST(HT122,OFFSET(HR$3,MATCH(HT122,HQ$3:HQ$153,1)-1,0,2),OFFSET(HQ$3,MATCH(HT122,HQ$3:HQ$153,1)-1,0,2))</f>
        <v>0.160873757989773</v>
      </c>
      <c r="HV122" s="69" t="n">
        <f aca="false">HU122+HV121</f>
        <v>17.382738862171</v>
      </c>
      <c r="HW122" s="73" t="n">
        <f aca="false">HV122*100/HV$367</f>
        <v>17.5667923322983</v>
      </c>
    </row>
    <row r="123" customFormat="false" ht="14.5" hidden="false" customHeight="false" outlineLevel="0" collapsed="false">
      <c r="E123" s="42" t="n">
        <v>44148</v>
      </c>
      <c r="F123" s="46" t="n">
        <f aca="true">FORECAST($E123,OFFSET(C$3,MATCH($E123,$A$3:$A$33,1)-1,0,2),OFFSET($A$3,MATCH($E123,$A$3:$A$33,1)-1,0,2))</f>
        <v>4.07105166195927</v>
      </c>
      <c r="H123" s="95" t="n">
        <v>44239</v>
      </c>
      <c r="I123" s="132" t="n">
        <v>0.00808408818312844</v>
      </c>
      <c r="J123" s="48" t="n">
        <f aca="false">I123*100/K$1</f>
        <v>0.282281864818903</v>
      </c>
      <c r="K123" s="48" t="n">
        <f aca="false">J123+K122</f>
        <v>6.07136627929226</v>
      </c>
      <c r="M123" s="96" t="n">
        <v>39195.4513463884</v>
      </c>
      <c r="N123" s="81" t="n">
        <v>195</v>
      </c>
      <c r="O123" s="97" t="n">
        <v>2.9881273199211</v>
      </c>
      <c r="R123" s="51" t="n">
        <v>44378</v>
      </c>
      <c r="S123" s="97" t="n">
        <v>3.02909491633275</v>
      </c>
      <c r="T123" s="81"/>
      <c r="U123" s="81"/>
      <c r="V123" s="129"/>
      <c r="W123" s="81"/>
      <c r="X123" s="81"/>
      <c r="Y123" s="130"/>
      <c r="Z123" s="81"/>
      <c r="AA123" s="81"/>
      <c r="AB123" s="130"/>
      <c r="AC123" s="81"/>
      <c r="AD123" s="81"/>
      <c r="AE123" s="131"/>
      <c r="AF123" s="81"/>
      <c r="AG123" s="129"/>
      <c r="AH123" s="131"/>
      <c r="AI123" s="81"/>
      <c r="AJ123" s="103" t="n">
        <v>44239</v>
      </c>
      <c r="AK123" s="54" t="n">
        <f aca="true">FORECAST($AJ123,OFFSET(AH$3,MATCH($AJ123,$AG$3:$AG$153,1)-1,0,2),OFFSET($AG$3,MATCH($AJ123,$AG$3:$AG$153,1)-1,0,2))</f>
        <v>0.109920444870172</v>
      </c>
      <c r="AL123" s="54" t="n">
        <f aca="false">AK123+AL122</f>
        <v>8.65720691180968</v>
      </c>
      <c r="AM123" s="55" t="n">
        <f aca="false">AL123*100/AL$367</f>
        <v>8.05766438447597</v>
      </c>
      <c r="AN123" s="82"/>
      <c r="AO123" s="81"/>
      <c r="AP123" s="129"/>
      <c r="AQ123" s="81"/>
      <c r="AR123" s="81"/>
      <c r="AS123" s="130"/>
      <c r="AT123" s="81"/>
      <c r="AU123" s="81"/>
      <c r="AV123" s="130"/>
      <c r="AW123" s="81"/>
      <c r="AX123" s="81"/>
      <c r="AY123" s="131"/>
      <c r="AZ123" s="81"/>
      <c r="BA123" s="129"/>
      <c r="BB123" s="131"/>
      <c r="BC123" s="81"/>
      <c r="BD123" s="103" t="n">
        <v>44239</v>
      </c>
      <c r="BE123" s="54" t="n">
        <f aca="true">FORECAST(BD123,OFFSET(BB$3,MATCH(BD123,BA$3:BA$153,1)-1,0,2),OFFSET(BA$3,MATCH(BD123,BA$3:BA$153,1)-1,0,2))</f>
        <v>0.074534744864391</v>
      </c>
      <c r="BF123" s="54" t="n">
        <f aca="false">BE123+BF122</f>
        <v>5.23929262120752</v>
      </c>
      <c r="BG123" s="55" t="n">
        <f aca="false">BF123*100/BF$367</f>
        <v>4.75361628160981</v>
      </c>
      <c r="BH123" s="82"/>
      <c r="BI123" s="81"/>
      <c r="BJ123" s="129"/>
      <c r="BK123" s="81"/>
      <c r="BL123" s="81"/>
      <c r="BM123" s="130"/>
      <c r="BN123" s="81"/>
      <c r="BO123" s="81"/>
      <c r="BP123" s="130"/>
      <c r="BQ123" s="81"/>
      <c r="BR123" s="81"/>
      <c r="BS123" s="131"/>
      <c r="BT123" s="81"/>
      <c r="BU123" s="129"/>
      <c r="BV123" s="131"/>
      <c r="BW123" s="81"/>
      <c r="BX123" s="103" t="n">
        <v>44239</v>
      </c>
      <c r="BY123" s="54" t="n">
        <f aca="true">FORECAST(BX123,OFFSET(BV$3,MATCH(BX123,BU$3:BU$153,1)-1,0,2),OFFSET(BU$3,MATCH(BX123,BU$3:BU$153,1)-1,0,2))</f>
        <v>0.105352938792603</v>
      </c>
      <c r="BZ123" s="54" t="n">
        <f aca="false">BY123+BZ122</f>
        <v>15.0927317578096</v>
      </c>
      <c r="CA123" s="55" t="n">
        <f aca="false">BZ123*100/BZ$367</f>
        <v>14.922505143719</v>
      </c>
      <c r="CB123" s="82"/>
      <c r="CC123" s="83"/>
      <c r="CQ123" s="110" t="n">
        <v>44239</v>
      </c>
      <c r="CR123" s="58" t="n">
        <f aca="true">FORECAST(CQ123,OFFSET(CO$3,MATCH(CQ123,CN$3:CN$153,1)-1,0,2),OFFSET(CN$3,MATCH(CQ123,CN$3:CN$153,1)-1,0,2))</f>
        <v>0.165176844701826</v>
      </c>
      <c r="CS123" s="58" t="n">
        <f aca="false">CR123+CS122</f>
        <v>15.93681425801</v>
      </c>
      <c r="CT123" s="60" t="n">
        <f aca="false">CS123*100/CS$367</f>
        <v>16.0093276452888</v>
      </c>
      <c r="CU123" s="82"/>
      <c r="CV123" s="83"/>
      <c r="DJ123" s="110" t="n">
        <v>44239</v>
      </c>
      <c r="DK123" s="58" t="n">
        <f aca="true">FORECAST(DJ123,OFFSET(DH$3,MATCH(DJ123,DG$3:DG$153,1)-1,0,2),OFFSET(DG$3,MATCH(DJ123,DG$3:DG$153,1)-1,0,2))</f>
        <v>0.169866153924684</v>
      </c>
      <c r="DL123" s="58" t="n">
        <f aca="false">DK123+DL122</f>
        <v>16.3635785441682</v>
      </c>
      <c r="DM123" s="60" t="n">
        <f aca="false">DL123*100/DL$367</f>
        <v>11.8612481869754</v>
      </c>
      <c r="DO123" s="83"/>
      <c r="EC123" s="110" t="n">
        <v>44239</v>
      </c>
      <c r="ED123" s="58" t="n">
        <f aca="true">FORECAST(EC123,OFFSET(EA$3,MATCH(EC123,DZ$3:DZ$153,1)-1,0,2),OFFSET(DZ$3,MATCH(EC123,DZ$3:DZ$153,1)-1,0,2))</f>
        <v>0.227336489296311</v>
      </c>
      <c r="EE123" s="58" t="n">
        <f aca="false">ED123+EE122</f>
        <v>21.6817268109676</v>
      </c>
      <c r="EF123" s="60" t="n">
        <f aca="false">EE123*100/EE$367</f>
        <v>19.6854111434083</v>
      </c>
      <c r="EH123" s="86"/>
      <c r="EV123" s="115" t="n">
        <v>44239</v>
      </c>
      <c r="EW123" s="63" t="n">
        <f aca="true">FORECAST(EV123,OFFSET(ET$3,MATCH(EV123,ES$3:ES$153,1)-1,0,2),OFFSET(ES$3,MATCH(EV123,ES$3:ES$153,1)-1,0,2))</f>
        <v>0.108445840459851</v>
      </c>
      <c r="EX123" s="63" t="n">
        <f aca="false">EW123+EX122</f>
        <v>12.7312422088096</v>
      </c>
      <c r="EY123" s="67" t="n">
        <f aca="false">EX123*100/EX$367</f>
        <v>11.3347051157876</v>
      </c>
      <c r="FA123" s="86"/>
      <c r="FO123" s="115" t="n">
        <v>44239</v>
      </c>
      <c r="FP123" s="63" t="n">
        <f aca="true">FORECAST(FO123,OFFSET(FM$3,MATCH(FO123,FL$3:FL$153,1)-1,0,2),OFFSET(FL$3,MATCH(FO123,FL$3:FL$153,1)-1,0,2))</f>
        <v>0.110429781413656</v>
      </c>
      <c r="FQ123" s="63" t="n">
        <f aca="false">FP123+FQ122</f>
        <v>11.7430808685449</v>
      </c>
      <c r="FR123" s="67" t="n">
        <f aca="false">FQ123*100/FQ$367</f>
        <v>11.6496436949012</v>
      </c>
      <c r="FT123" s="88"/>
      <c r="GH123" s="119" t="n">
        <v>44239</v>
      </c>
      <c r="GI123" s="69" t="n">
        <f aca="true">FORECAST(GH123,OFFSET(GF$3,MATCH(GH123,GE$3:GE$153,1)-1,0,2),OFFSET(GE$3,MATCH(GH123,GE$3:GE$153,1)-1,0,2))</f>
        <v>0.128617790125058</v>
      </c>
      <c r="GJ123" s="69" t="n">
        <f aca="false">GI123+GJ122</f>
        <v>12.278865150501</v>
      </c>
      <c r="GK123" s="73" t="n">
        <f aca="false">GJ123*100/GJ$367</f>
        <v>9.55650171150082</v>
      </c>
      <c r="GM123" s="88"/>
      <c r="HA123" s="119" t="n">
        <v>44239</v>
      </c>
      <c r="HB123" s="69" t="n">
        <f aca="true">FORECAST(HA123,OFFSET(GY$3,MATCH(HA123,GX$3:GX$153,1)-1,0,2),OFFSET(GX$3,MATCH(HA123,GX$3:GX$153,1)-1,0,2))</f>
        <v>0.128374522575527</v>
      </c>
      <c r="HC123" s="69" t="n">
        <f aca="false">HB123+HC122</f>
        <v>13.8594568893756</v>
      </c>
      <c r="HD123" s="73" t="n">
        <f aca="false">HC123*100/HC$367</f>
        <v>10.9447817731224</v>
      </c>
      <c r="HF123" s="88"/>
      <c r="HT123" s="119" t="n">
        <v>44239</v>
      </c>
      <c r="HU123" s="69" t="n">
        <f aca="true">FORECAST(HT123,OFFSET(HR$3,MATCH(HT123,HQ$3:HQ$153,1)-1,0,2),OFFSET(HQ$3,MATCH(HT123,HQ$3:HQ$153,1)-1,0,2))</f>
        <v>0.161210961372179</v>
      </c>
      <c r="HV123" s="69" t="n">
        <f aca="false">HU123+HV122</f>
        <v>17.5439498235432</v>
      </c>
      <c r="HW123" s="73" t="n">
        <f aca="false">HV123*100/HV$367</f>
        <v>17.7297102419885</v>
      </c>
    </row>
    <row r="124" customFormat="false" ht="14.5" hidden="false" customHeight="false" outlineLevel="0" collapsed="false">
      <c r="E124" s="42" t="n">
        <v>44149</v>
      </c>
      <c r="F124" s="46" t="n">
        <f aca="true">FORECAST($E124,OFFSET(C$3,MATCH($E124,$A$3:$A$33,1)-1,0,2),OFFSET($A$3,MATCH($E124,$A$3:$A$33,1)-1,0,2))</f>
        <v>4.08206663743125</v>
      </c>
      <c r="H124" s="95" t="n">
        <v>44240</v>
      </c>
      <c r="I124" s="132" t="n">
        <v>0.0101163383216065</v>
      </c>
      <c r="J124" s="48" t="n">
        <f aca="false">I124*100/K$1</f>
        <v>0.353244395888927</v>
      </c>
      <c r="K124" s="48" t="n">
        <f aca="false">J124+K123</f>
        <v>6.42461067518118</v>
      </c>
      <c r="M124" s="96" t="n">
        <v>39260.0776413155</v>
      </c>
      <c r="N124" s="81" t="n">
        <v>196</v>
      </c>
      <c r="O124" s="97" t="n">
        <v>2.93214900317111</v>
      </c>
      <c r="R124" s="51" t="n">
        <v>44381</v>
      </c>
      <c r="S124" s="97" t="n">
        <v>3.0454828283397</v>
      </c>
      <c r="T124" s="81"/>
      <c r="U124" s="81"/>
      <c r="V124" s="129"/>
      <c r="W124" s="81"/>
      <c r="X124" s="81"/>
      <c r="Y124" s="130"/>
      <c r="Z124" s="81"/>
      <c r="AA124" s="81"/>
      <c r="AB124" s="130"/>
      <c r="AC124" s="81"/>
      <c r="AD124" s="81"/>
      <c r="AE124" s="131"/>
      <c r="AF124" s="81"/>
      <c r="AG124" s="129"/>
      <c r="AH124" s="131"/>
      <c r="AI124" s="81"/>
      <c r="AJ124" s="103" t="n">
        <v>44240</v>
      </c>
      <c r="AK124" s="54" t="n">
        <f aca="true">FORECAST($AJ124,OFFSET(AH$3,MATCH($AJ124,$AG$3:$AG$153,1)-1,0,2),OFFSET($AG$3,MATCH($AJ124,$AG$3:$AG$153,1)-1,0,2))</f>
        <v>0.109088974031516</v>
      </c>
      <c r="AL124" s="54" t="n">
        <f aca="false">AK124+AL123</f>
        <v>8.76629588584119</v>
      </c>
      <c r="AM124" s="55" t="n">
        <f aca="false">AL124*100/AL$367</f>
        <v>8.1591985570731</v>
      </c>
      <c r="AN124" s="82"/>
      <c r="AO124" s="81"/>
      <c r="AP124" s="129"/>
      <c r="AQ124" s="81"/>
      <c r="AR124" s="81"/>
      <c r="AS124" s="130"/>
      <c r="AT124" s="81"/>
      <c r="AU124" s="81"/>
      <c r="AV124" s="130"/>
      <c r="AW124" s="81"/>
      <c r="AX124" s="81"/>
      <c r="AY124" s="131"/>
      <c r="AZ124" s="81"/>
      <c r="BA124" s="129"/>
      <c r="BB124" s="131"/>
      <c r="BC124" s="81"/>
      <c r="BD124" s="103" t="n">
        <v>44240</v>
      </c>
      <c r="BE124" s="54" t="n">
        <f aca="true">FORECAST(BD124,OFFSET(BB$3,MATCH(BD124,BA$3:BA$153,1)-1,0,2),OFFSET(BA$3,MATCH(BD124,BA$3:BA$153,1)-1,0,2))</f>
        <v>0.0751385366769739</v>
      </c>
      <c r="BF124" s="54" t="n">
        <f aca="false">BE124+BF123</f>
        <v>5.3144311578845</v>
      </c>
      <c r="BG124" s="55" t="n">
        <f aca="false">BF124*100/BF$367</f>
        <v>4.82178956322386</v>
      </c>
      <c r="BH124" s="82"/>
      <c r="BI124" s="81"/>
      <c r="BJ124" s="129"/>
      <c r="BK124" s="81"/>
      <c r="BL124" s="81"/>
      <c r="BM124" s="130"/>
      <c r="BN124" s="81"/>
      <c r="BO124" s="81"/>
      <c r="BP124" s="130"/>
      <c r="BQ124" s="81"/>
      <c r="BR124" s="81"/>
      <c r="BS124" s="131"/>
      <c r="BT124" s="81"/>
      <c r="BU124" s="129"/>
      <c r="BV124" s="131"/>
      <c r="BW124" s="81"/>
      <c r="BX124" s="103" t="n">
        <v>44240</v>
      </c>
      <c r="BY124" s="54" t="n">
        <f aca="true">FORECAST(BX124,OFFSET(BV$3,MATCH(BX124,BU$3:BU$153,1)-1,0,2),OFFSET(BU$3,MATCH(BX124,BU$3:BU$153,1)-1,0,2))</f>
        <v>0.110868799462381</v>
      </c>
      <c r="BZ124" s="54" t="n">
        <f aca="false">BY124+BZ123</f>
        <v>15.203600557272</v>
      </c>
      <c r="CA124" s="55" t="n">
        <f aca="false">BZ124*100/BZ$367</f>
        <v>15.0321234856337</v>
      </c>
      <c r="CB124" s="82"/>
      <c r="CC124" s="83"/>
      <c r="CQ124" s="110" t="n">
        <v>44240</v>
      </c>
      <c r="CR124" s="58" t="n">
        <f aca="true">FORECAST(CQ124,OFFSET(CO$3,MATCH(CQ124,CN$3:CN$153,1)-1,0,2),OFFSET(CN$3,MATCH(CQ124,CN$3:CN$153,1)-1,0,2))</f>
        <v>0.165734638634458</v>
      </c>
      <c r="CS124" s="58" t="n">
        <f aca="false">CR124+CS123</f>
        <v>16.1025488966445</v>
      </c>
      <c r="CT124" s="60" t="n">
        <f aca="false">CS124*100/CS$367</f>
        <v>16.1758163857056</v>
      </c>
      <c r="CU124" s="82"/>
      <c r="CV124" s="83"/>
      <c r="DJ124" s="110" t="n">
        <v>44240</v>
      </c>
      <c r="DK124" s="58" t="n">
        <f aca="true">FORECAST(DJ124,OFFSET(DH$3,MATCH(DJ124,DG$3:DG$153,1)-1,0,2),OFFSET(DG$3,MATCH(DJ124,DG$3:DG$153,1)-1,0,2))</f>
        <v>0.170443320051505</v>
      </c>
      <c r="DL124" s="58" t="n">
        <f aca="false">DK124+DL123</f>
        <v>16.5340218642197</v>
      </c>
      <c r="DM124" s="60" t="n">
        <f aca="false">DL124*100/DL$367</f>
        <v>11.9847951553531</v>
      </c>
      <c r="DO124" s="83"/>
      <c r="EC124" s="110" t="n">
        <v>44240</v>
      </c>
      <c r="ED124" s="58" t="n">
        <f aca="true">FORECAST(EC124,OFFSET(EA$3,MATCH(EC124,DZ$3:DZ$153,1)-1,0,2),OFFSET(DZ$3,MATCH(EC124,DZ$3:DZ$153,1)-1,0,2))</f>
        <v>0.227857789986204</v>
      </c>
      <c r="EE124" s="58" t="n">
        <f aca="false">ED124+EE123</f>
        <v>21.9095846009538</v>
      </c>
      <c r="EF124" s="60" t="n">
        <f aca="false">EE124*100/EE$367</f>
        <v>19.8922892356015</v>
      </c>
      <c r="EH124" s="86"/>
      <c r="EV124" s="115" t="n">
        <v>44240</v>
      </c>
      <c r="EW124" s="63" t="n">
        <f aca="true">FORECAST(EV124,OFFSET(ET$3,MATCH(EV124,ES$3:ES$153,1)-1,0,2),OFFSET(ES$3,MATCH(EV124,ES$3:ES$153,1)-1,0,2))</f>
        <v>0.108691903786741</v>
      </c>
      <c r="EX124" s="63" t="n">
        <f aca="false">EW124+EX123</f>
        <v>12.8399341125964</v>
      </c>
      <c r="EY124" s="67" t="n">
        <f aca="false">EX124*100/EX$367</f>
        <v>11.4314742022357</v>
      </c>
      <c r="FA124" s="86"/>
      <c r="FO124" s="115" t="n">
        <v>44240</v>
      </c>
      <c r="FP124" s="63" t="n">
        <f aca="true">FORECAST(FO124,OFFSET(FM$3,MATCH(FO124,FL$3:FL$153,1)-1,0,2),OFFSET(FL$3,MATCH(FO124,FL$3:FL$153,1)-1,0,2))</f>
        <v>0.110652773518685</v>
      </c>
      <c r="FQ124" s="63" t="n">
        <f aca="false">FP124+FQ123</f>
        <v>11.8537336420636</v>
      </c>
      <c r="FR124" s="67" t="n">
        <f aca="false">FQ124*100/FQ$367</f>
        <v>11.7594160280543</v>
      </c>
      <c r="FT124" s="88"/>
      <c r="GH124" s="119" t="n">
        <v>44240</v>
      </c>
      <c r="GI124" s="69" t="n">
        <f aca="true">FORECAST(GH124,OFFSET(GF$3,MATCH(GH124,GE$3:GE$153,1)-1,0,2),OFFSET(GE$3,MATCH(GH124,GE$3:GE$153,1)-1,0,2))</f>
        <v>0.129070116220737</v>
      </c>
      <c r="GJ124" s="69" t="n">
        <f aca="false">GI124+GJ123</f>
        <v>12.4079352667218</v>
      </c>
      <c r="GK124" s="73" t="n">
        <f aca="false">GJ124*100/GJ$367</f>
        <v>9.65695552147826</v>
      </c>
      <c r="GM124" s="88"/>
      <c r="HA124" s="119" t="n">
        <v>44240</v>
      </c>
      <c r="HB124" s="69" t="n">
        <f aca="true">FORECAST(HA124,OFFSET(GY$3,MATCH(HA124,GX$3:GX$153,1)-1,0,2),OFFSET(GX$3,MATCH(HA124,GX$3:GX$153,1)-1,0,2))</f>
        <v>0.128874612242371</v>
      </c>
      <c r="HC124" s="69" t="n">
        <f aca="false">HB124+HC123</f>
        <v>13.988331501618</v>
      </c>
      <c r="HD124" s="73" t="n">
        <f aca="false">HC124*100/HC$367</f>
        <v>11.0465537630602</v>
      </c>
      <c r="HF124" s="88"/>
      <c r="HT124" s="119" t="n">
        <v>44240</v>
      </c>
      <c r="HU124" s="69" t="n">
        <f aca="true">FORECAST(HT124,OFFSET(HR$3,MATCH(HT124,HQ$3:HQ$153,1)-1,0,2),OFFSET(HQ$3,MATCH(HT124,HQ$3:HQ$153,1)-1,0,2))</f>
        <v>0.161548164754585</v>
      </c>
      <c r="HV124" s="69" t="n">
        <f aca="false">HU124+HV123</f>
        <v>17.7054979882978</v>
      </c>
      <c r="HW124" s="73" t="n">
        <f aca="false">HV124*100/HV$367</f>
        <v>17.892968925468</v>
      </c>
    </row>
    <row r="125" customFormat="false" ht="14.5" hidden="false" customHeight="false" outlineLevel="0" collapsed="false">
      <c r="E125" s="42" t="n">
        <v>44150</v>
      </c>
      <c r="F125" s="46" t="n">
        <f aca="true">FORECAST($E125,OFFSET(C$3,MATCH($E125,$A$3:$A$33,1)-1,0,2),OFFSET($A$3,MATCH($E125,$A$3:$A$33,1)-1,0,2))</f>
        <v>4.09308161290323</v>
      </c>
      <c r="H125" s="95" t="n">
        <v>44241</v>
      </c>
      <c r="I125" s="132" t="n">
        <v>0.00844522685110553</v>
      </c>
      <c r="J125" s="48" t="n">
        <f aca="false">I125*100/K$1</f>
        <v>0.294892179593493</v>
      </c>
      <c r="K125" s="48" t="n">
        <f aca="false">J125+K124</f>
        <v>6.71950285477468</v>
      </c>
      <c r="M125" s="96" t="n">
        <v>39324.7039362425</v>
      </c>
      <c r="N125" s="81" t="n">
        <v>197</v>
      </c>
      <c r="O125" s="97" t="n">
        <v>3.0416215584188</v>
      </c>
      <c r="R125" s="51" t="n">
        <v>44384</v>
      </c>
      <c r="S125" s="97" t="n">
        <v>2.99229696584088</v>
      </c>
      <c r="T125" s="81"/>
      <c r="U125" s="81"/>
      <c r="V125" s="129"/>
      <c r="W125" s="81"/>
      <c r="X125" s="81"/>
      <c r="Y125" s="130"/>
      <c r="Z125" s="81"/>
      <c r="AA125" s="81"/>
      <c r="AB125" s="130"/>
      <c r="AC125" s="81"/>
      <c r="AD125" s="81"/>
      <c r="AE125" s="131"/>
      <c r="AF125" s="81"/>
      <c r="AG125" s="129"/>
      <c r="AH125" s="131"/>
      <c r="AI125" s="81"/>
      <c r="AJ125" s="103" t="n">
        <v>44241</v>
      </c>
      <c r="AK125" s="54" t="n">
        <f aca="true">FORECAST($AJ125,OFFSET(AH$3,MATCH($AJ125,$AG$3:$AG$153,1)-1,0,2),OFFSET($AG$3,MATCH($AJ125,$AG$3:$AG$153,1)-1,0,2))</f>
        <v>0.108257503192859</v>
      </c>
      <c r="AL125" s="54" t="n">
        <f aca="false">AK125+AL124</f>
        <v>8.87455338903405</v>
      </c>
      <c r="AM125" s="55" t="n">
        <f aca="false">AL125*100/AL$367</f>
        <v>8.25995884115959</v>
      </c>
      <c r="AN125" s="82"/>
      <c r="AO125" s="81"/>
      <c r="AP125" s="129"/>
      <c r="AQ125" s="81"/>
      <c r="AR125" s="81"/>
      <c r="AS125" s="130"/>
      <c r="AT125" s="81"/>
      <c r="AU125" s="81"/>
      <c r="AV125" s="130"/>
      <c r="AW125" s="81"/>
      <c r="AX125" s="81"/>
      <c r="AY125" s="131"/>
      <c r="AZ125" s="81"/>
      <c r="BA125" s="129"/>
      <c r="BB125" s="131"/>
      <c r="BC125" s="81"/>
      <c r="BD125" s="103" t="n">
        <v>44241</v>
      </c>
      <c r="BE125" s="54" t="n">
        <f aca="true">FORECAST(BD125,OFFSET(BB$3,MATCH(BD125,BA$3:BA$153,1)-1,0,2),OFFSET(BA$3,MATCH(BD125,BA$3:BA$153,1)-1,0,2))</f>
        <v>0.0757423284895567</v>
      </c>
      <c r="BF125" s="54" t="n">
        <f aca="false">BE125+BF124</f>
        <v>5.39017348637405</v>
      </c>
      <c r="BG125" s="55" t="n">
        <f aca="false">BF125*100/BF$367</f>
        <v>4.89051066585088</v>
      </c>
      <c r="BH125" s="82"/>
      <c r="BI125" s="81"/>
      <c r="BJ125" s="129"/>
      <c r="BK125" s="81"/>
      <c r="BL125" s="81"/>
      <c r="BM125" s="130"/>
      <c r="BN125" s="81"/>
      <c r="BO125" s="81"/>
      <c r="BP125" s="130"/>
      <c r="BQ125" s="81"/>
      <c r="BR125" s="81"/>
      <c r="BS125" s="131"/>
      <c r="BT125" s="81"/>
      <c r="BU125" s="129"/>
      <c r="BV125" s="131"/>
      <c r="BW125" s="81"/>
      <c r="BX125" s="103" t="n">
        <v>44241</v>
      </c>
      <c r="BY125" s="54" t="n">
        <f aca="true">FORECAST(BX125,OFFSET(BV$3,MATCH(BX125,BU$3:BU$153,1)-1,0,2),OFFSET(BU$3,MATCH(BX125,BU$3:BU$153,1)-1,0,2))</f>
        <v>0.116384660132158</v>
      </c>
      <c r="BZ125" s="54" t="n">
        <f aca="false">BY125+BZ124</f>
        <v>15.3199852174041</v>
      </c>
      <c r="CA125" s="55" t="n">
        <f aca="false">BZ125*100/BZ$367</f>
        <v>15.1471954764</v>
      </c>
      <c r="CB125" s="82"/>
      <c r="CC125" s="83"/>
      <c r="CQ125" s="110" t="n">
        <v>44241</v>
      </c>
      <c r="CR125" s="58" t="n">
        <f aca="true">FORECAST(CQ125,OFFSET(CO$3,MATCH(CQ125,CN$3:CN$153,1)-1,0,2),OFFSET(CN$3,MATCH(CQ125,CN$3:CN$153,1)-1,0,2))</f>
        <v>0.16629243256709</v>
      </c>
      <c r="CS125" s="58" t="n">
        <f aca="false">CR125+CS124</f>
        <v>16.2688413292116</v>
      </c>
      <c r="CT125" s="60" t="n">
        <f aca="false">CS125*100/CS$367</f>
        <v>16.3428654580483</v>
      </c>
      <c r="CU125" s="82"/>
      <c r="CV125" s="83"/>
      <c r="DJ125" s="110" t="n">
        <v>44241</v>
      </c>
      <c r="DK125" s="58" t="n">
        <f aca="true">FORECAST(DJ125,OFFSET(DH$3,MATCH(DJ125,DG$3:DG$153,1)-1,0,2),OFFSET(DG$3,MATCH(DJ125,DG$3:DG$153,1)-1,0,2))</f>
        <v>0.171020486178325</v>
      </c>
      <c r="DL125" s="58" t="n">
        <f aca="false">DK125+DL124</f>
        <v>16.705042350398</v>
      </c>
      <c r="DM125" s="60" t="n">
        <f aca="false">DL125*100/DL$367</f>
        <v>12.108760486417</v>
      </c>
      <c r="DO125" s="83"/>
      <c r="EC125" s="110" t="n">
        <v>44241</v>
      </c>
      <c r="ED125" s="58" t="n">
        <f aca="true">FORECAST(EC125,OFFSET(EA$3,MATCH(EC125,DZ$3:DZ$153,1)-1,0,2),OFFSET(DZ$3,MATCH(EC125,DZ$3:DZ$153,1)-1,0,2))</f>
        <v>0.228379090676096</v>
      </c>
      <c r="EE125" s="58" t="n">
        <f aca="false">ED125+EE124</f>
        <v>22.1379636916299</v>
      </c>
      <c r="EF125" s="60" t="n">
        <f aca="false">EE125*100/EE$367</f>
        <v>20.0996406304287</v>
      </c>
      <c r="EH125" s="86"/>
      <c r="EV125" s="115" t="n">
        <v>44241</v>
      </c>
      <c r="EW125" s="63" t="n">
        <f aca="true">FORECAST(EV125,OFFSET(ET$3,MATCH(EV125,ES$3:ES$153,1)-1,0,2),OFFSET(ES$3,MATCH(EV125,ES$3:ES$153,1)-1,0,2))</f>
        <v>0.108937967113632</v>
      </c>
      <c r="EX125" s="63" t="n">
        <f aca="false">EW125+EX124</f>
        <v>12.94887207971</v>
      </c>
      <c r="EY125" s="67" t="n">
        <f aca="false">EX125*100/EX$367</f>
        <v>11.5284623604134</v>
      </c>
      <c r="FA125" s="86"/>
      <c r="FO125" s="115" t="n">
        <v>44241</v>
      </c>
      <c r="FP125" s="63" t="n">
        <f aca="true">FORECAST(FO125,OFFSET(FM$3,MATCH(FO125,FL$3:FL$153,1)-1,0,2),OFFSET(FL$3,MATCH(FO125,FL$3:FL$153,1)-1,0,2))</f>
        <v>0.110875765623713</v>
      </c>
      <c r="FQ125" s="63" t="n">
        <f aca="false">FP125+FQ124</f>
        <v>11.9646094076873</v>
      </c>
      <c r="FR125" s="67" t="n">
        <f aca="false">FQ125*100/FQ$367</f>
        <v>11.869409579012</v>
      </c>
      <c r="FT125" s="88"/>
      <c r="GH125" s="119" t="n">
        <v>44241</v>
      </c>
      <c r="GI125" s="69" t="n">
        <f aca="true">FORECAST(GH125,OFFSET(GF$3,MATCH(GH125,GE$3:GE$153,1)-1,0,2),OFFSET(GE$3,MATCH(GH125,GE$3:GE$153,1)-1,0,2))</f>
        <v>0.129522442316416</v>
      </c>
      <c r="GJ125" s="69" t="n">
        <f aca="false">GI125+GJ124</f>
        <v>12.5374577090382</v>
      </c>
      <c r="GK125" s="73" t="n">
        <f aca="false">GJ125*100/GJ$367</f>
        <v>9.75776137173423</v>
      </c>
      <c r="GM125" s="88"/>
      <c r="HA125" s="119" t="n">
        <v>44241</v>
      </c>
      <c r="HB125" s="69" t="n">
        <f aca="true">FORECAST(HA125,OFFSET(GY$3,MATCH(HA125,GX$3:GX$153,1)-1,0,2),OFFSET(GX$3,MATCH(HA125,GX$3:GX$153,1)-1,0,2))</f>
        <v>0.129374701909215</v>
      </c>
      <c r="HC125" s="69" t="n">
        <f aca="false">HB125+HC124</f>
        <v>14.1177062035272</v>
      </c>
      <c r="HD125" s="73" t="n">
        <f aca="false">HC125*100/HC$367</f>
        <v>11.1487206726773</v>
      </c>
      <c r="HF125" s="88"/>
      <c r="HT125" s="119" t="n">
        <v>44241</v>
      </c>
      <c r="HU125" s="69" t="n">
        <f aca="true">FORECAST(HT125,OFFSET(HR$3,MATCH(HT125,HQ$3:HQ$153,1)-1,0,2),OFFSET(HQ$3,MATCH(HT125,HQ$3:HQ$153,1)-1,0,2))</f>
        <v>0.161885368136991</v>
      </c>
      <c r="HV125" s="69" t="n">
        <f aca="false">HU125+HV124</f>
        <v>17.8673833564348</v>
      </c>
      <c r="HW125" s="73" t="n">
        <f aca="false">HV125*100/HV$367</f>
        <v>18.0565683827371</v>
      </c>
    </row>
    <row r="126" customFormat="false" ht="14.5" hidden="false" customHeight="false" outlineLevel="0" collapsed="false">
      <c r="E126" s="42" t="n">
        <v>44151</v>
      </c>
      <c r="F126" s="46" t="n">
        <f aca="true">FORECAST($E126,OFFSET(C$3,MATCH($E126,$A$3:$A$33,1)-1,0,2),OFFSET($A$3,MATCH($E126,$A$3:$A$33,1)-1,0,2))</f>
        <v>4.09641088095239</v>
      </c>
      <c r="H126" s="95" t="n">
        <v>44242</v>
      </c>
      <c r="I126" s="132" t="n">
        <v>0.00859643132494059</v>
      </c>
      <c r="J126" s="48" t="n">
        <f aca="false">I126*100/K$1</f>
        <v>0.300171968714571</v>
      </c>
      <c r="K126" s="48" t="n">
        <f aca="false">J126+K125</f>
        <v>7.01967482348925</v>
      </c>
      <c r="M126" s="96" t="n">
        <v>39389.3302311696</v>
      </c>
      <c r="N126" s="81" t="n">
        <v>198</v>
      </c>
      <c r="O126" s="97" t="n">
        <v>2.94996456198953</v>
      </c>
      <c r="R126" s="51" t="n">
        <v>44387</v>
      </c>
      <c r="S126" s="97" t="n">
        <v>2.95447754580972</v>
      </c>
      <c r="T126" s="81"/>
      <c r="U126" s="81"/>
      <c r="V126" s="129"/>
      <c r="W126" s="81"/>
      <c r="X126" s="81"/>
      <c r="Y126" s="130"/>
      <c r="Z126" s="81"/>
      <c r="AA126" s="81"/>
      <c r="AB126" s="130"/>
      <c r="AC126" s="81"/>
      <c r="AD126" s="81"/>
      <c r="AE126" s="131"/>
      <c r="AF126" s="81"/>
      <c r="AG126" s="129"/>
      <c r="AH126" s="131"/>
      <c r="AI126" s="81"/>
      <c r="AJ126" s="103" t="n">
        <v>44242</v>
      </c>
      <c r="AK126" s="54" t="n">
        <f aca="true">FORECAST($AJ126,OFFSET(AH$3,MATCH($AJ126,$AG$3:$AG$153,1)-1,0,2),OFFSET($AG$3,MATCH($AJ126,$AG$3:$AG$153,1)-1,0,2))</f>
        <v>0.107426032354203</v>
      </c>
      <c r="AL126" s="54" t="n">
        <f aca="false">AK126+AL125</f>
        <v>8.98197942138826</v>
      </c>
      <c r="AM126" s="55" t="n">
        <f aca="false">AL126*100/AL$367</f>
        <v>8.35994523673542</v>
      </c>
      <c r="AN126" s="82"/>
      <c r="AO126" s="81"/>
      <c r="AP126" s="129"/>
      <c r="AQ126" s="81"/>
      <c r="AR126" s="81"/>
      <c r="AS126" s="130"/>
      <c r="AT126" s="81"/>
      <c r="AU126" s="81"/>
      <c r="AV126" s="130"/>
      <c r="AW126" s="81"/>
      <c r="AX126" s="81"/>
      <c r="AY126" s="131"/>
      <c r="AZ126" s="81"/>
      <c r="BA126" s="129"/>
      <c r="BB126" s="131"/>
      <c r="BC126" s="81"/>
      <c r="BD126" s="103" t="n">
        <v>44242</v>
      </c>
      <c r="BE126" s="54" t="n">
        <f aca="true">FORECAST(BD126,OFFSET(BB$3,MATCH(BD126,BA$3:BA$153,1)-1,0,2),OFFSET(BA$3,MATCH(BD126,BA$3:BA$153,1)-1,0,2))</f>
        <v>0.0763461203021395</v>
      </c>
      <c r="BF126" s="54" t="n">
        <f aca="false">BE126+BF125</f>
        <v>5.46651960667619</v>
      </c>
      <c r="BG126" s="55" t="n">
        <f aca="false">BF126*100/BF$367</f>
        <v>4.95977958949088</v>
      </c>
      <c r="BH126" s="82"/>
      <c r="BI126" s="81"/>
      <c r="BJ126" s="129"/>
      <c r="BK126" s="81"/>
      <c r="BL126" s="81"/>
      <c r="BM126" s="130"/>
      <c r="BN126" s="81"/>
      <c r="BO126" s="81"/>
      <c r="BP126" s="130"/>
      <c r="BQ126" s="81"/>
      <c r="BR126" s="81"/>
      <c r="BS126" s="131"/>
      <c r="BT126" s="81"/>
      <c r="BU126" s="129"/>
      <c r="BV126" s="131"/>
      <c r="BW126" s="81"/>
      <c r="BX126" s="103" t="n">
        <v>44242</v>
      </c>
      <c r="BY126" s="54" t="n">
        <f aca="true">FORECAST(BX126,OFFSET(BV$3,MATCH(BX126,BU$3:BU$153,1)-1,0,2),OFFSET(BU$3,MATCH(BX126,BU$3:BU$153,1)-1,0,2))</f>
        <v>0.121900520801935</v>
      </c>
      <c r="BZ126" s="54" t="n">
        <f aca="false">BY126+BZ125</f>
        <v>15.4418857382061</v>
      </c>
      <c r="CA126" s="55" t="n">
        <f aca="false">BZ126*100/BZ$367</f>
        <v>15.2677211160177</v>
      </c>
      <c r="CB126" s="82"/>
      <c r="CC126" s="83"/>
      <c r="CQ126" s="110" t="n">
        <v>44242</v>
      </c>
      <c r="CR126" s="58" t="n">
        <f aca="true">FORECAST(CQ126,OFFSET(CO$3,MATCH(CQ126,CN$3:CN$153,1)-1,0,2),OFFSET(CN$3,MATCH(CQ126,CN$3:CN$153,1)-1,0,2))</f>
        <v>0.166850226499723</v>
      </c>
      <c r="CS126" s="58" t="n">
        <f aca="false">CR126+CS125</f>
        <v>16.4356915557113</v>
      </c>
      <c r="CT126" s="60" t="n">
        <f aca="false">CS126*100/CS$367</f>
        <v>16.5104748623169</v>
      </c>
      <c r="CU126" s="82"/>
      <c r="CV126" s="83"/>
      <c r="DJ126" s="110" t="n">
        <v>44242</v>
      </c>
      <c r="DK126" s="58" t="n">
        <f aca="true">FORECAST(DJ126,OFFSET(DH$3,MATCH(DJ126,DG$3:DG$153,1)-1,0,2),OFFSET(DG$3,MATCH(DJ126,DG$3:DG$153,1)-1,0,2))</f>
        <v>0.171597652305146</v>
      </c>
      <c r="DL126" s="58" t="n">
        <f aca="false">DK126+DL125</f>
        <v>16.8766400027032</v>
      </c>
      <c r="DM126" s="60" t="n">
        <f aca="false">DL126*100/DL$367</f>
        <v>12.2331441801672</v>
      </c>
      <c r="DO126" s="83"/>
      <c r="EC126" s="110" t="n">
        <v>44242</v>
      </c>
      <c r="ED126" s="58" t="n">
        <f aca="true">FORECAST(EC126,OFFSET(EA$3,MATCH(EC126,DZ$3:DZ$153,1)-1,0,2),OFFSET(DZ$3,MATCH(EC126,DZ$3:DZ$153,1)-1,0,2))</f>
        <v>0.228900391365989</v>
      </c>
      <c r="EE126" s="58" t="n">
        <f aca="false">ED126+EE125</f>
        <v>22.3668640829959</v>
      </c>
      <c r="EF126" s="60" t="n">
        <f aca="false">EE126*100/EE$367</f>
        <v>20.3074653278899</v>
      </c>
      <c r="EH126" s="86"/>
      <c r="EV126" s="115" t="n">
        <v>44242</v>
      </c>
      <c r="EW126" s="63" t="n">
        <f aca="true">FORECAST(EV126,OFFSET(ET$3,MATCH(EV126,ES$3:ES$153,1)-1,0,2),OFFSET(ES$3,MATCH(EV126,ES$3:ES$153,1)-1,0,2))</f>
        <v>0.109184030440522</v>
      </c>
      <c r="EX126" s="63" t="n">
        <f aca="false">EW126+EX125</f>
        <v>13.0580561101505</v>
      </c>
      <c r="EY126" s="67" t="n">
        <f aca="false">EX126*100/EX$367</f>
        <v>11.6256695903206</v>
      </c>
      <c r="FA126" s="86"/>
      <c r="FO126" s="115" t="n">
        <v>44242</v>
      </c>
      <c r="FP126" s="63" t="n">
        <f aca="true">FORECAST(FO126,OFFSET(FM$3,MATCH(FO126,FL$3:FL$153,1)-1,0,2),OFFSET(FL$3,MATCH(FO126,FL$3:FL$153,1)-1,0,2))</f>
        <v>0.111098757728742</v>
      </c>
      <c r="FQ126" s="63" t="n">
        <f aca="false">FP126+FQ125</f>
        <v>12.075708165416</v>
      </c>
      <c r="FR126" s="67" t="n">
        <f aca="false">FQ126*100/FQ$367</f>
        <v>11.9796243477745</v>
      </c>
      <c r="FT126" s="88"/>
      <c r="GH126" s="119" t="n">
        <v>44242</v>
      </c>
      <c r="GI126" s="69" t="n">
        <f aca="true">FORECAST(GH126,OFFSET(GF$3,MATCH(GH126,GE$3:GE$153,1)-1,0,2),OFFSET(GE$3,MATCH(GH126,GE$3:GE$153,1)-1,0,2))</f>
        <v>0.129974768412096</v>
      </c>
      <c r="GJ126" s="69" t="n">
        <f aca="false">GI126+GJ125</f>
        <v>12.6674324774503</v>
      </c>
      <c r="GK126" s="73" t="n">
        <f aca="false">GJ126*100/GJ$367</f>
        <v>9.85891926226871</v>
      </c>
      <c r="GM126" s="88"/>
      <c r="HA126" s="119" t="n">
        <v>44242</v>
      </c>
      <c r="HB126" s="69" t="n">
        <f aca="true">FORECAST(HA126,OFFSET(GY$3,MATCH(HA126,GX$3:GX$153,1)-1,0,2),OFFSET(GX$3,MATCH(HA126,GX$3:GX$153,1)-1,0,2))</f>
        <v>0.129874791576059</v>
      </c>
      <c r="HC126" s="69" t="n">
        <f aca="false">HB126+HC125</f>
        <v>14.2475809951033</v>
      </c>
      <c r="HD126" s="73" t="n">
        <f aca="false">HC126*100/HC$367</f>
        <v>11.2512825019738</v>
      </c>
      <c r="HF126" s="88"/>
      <c r="HT126" s="119" t="n">
        <v>44242</v>
      </c>
      <c r="HU126" s="69" t="n">
        <f aca="true">FORECAST(HT126,OFFSET(HR$3,MATCH(HT126,HQ$3:HQ$153,1)-1,0,2),OFFSET(HQ$3,MATCH(HT126,HQ$3:HQ$153,1)-1,0,2))</f>
        <v>0.162222571519397</v>
      </c>
      <c r="HV126" s="69" t="n">
        <f aca="false">HU126+HV125</f>
        <v>18.0296059279542</v>
      </c>
      <c r="HW126" s="73" t="n">
        <f aca="false">HV126*100/HV$367</f>
        <v>18.2205086137955</v>
      </c>
    </row>
    <row r="127" customFormat="false" ht="14.5" hidden="false" customHeight="false" outlineLevel="0" collapsed="false">
      <c r="E127" s="42" t="n">
        <v>44152</v>
      </c>
      <c r="F127" s="46" t="n">
        <f aca="true">FORECAST($E127,OFFSET(C$3,MATCH($E127,$A$3:$A$33,1)-1,0,2),OFFSET($A$3,MATCH($E127,$A$3:$A$33,1)-1,0,2))</f>
        <v>4.09974014900154</v>
      </c>
      <c r="H127" s="95" t="n">
        <v>44243</v>
      </c>
      <c r="I127" s="132" t="n">
        <v>0.00872981767839004</v>
      </c>
      <c r="J127" s="48" t="n">
        <f aca="false">I127*100/K$1</f>
        <v>0.304829581019158</v>
      </c>
      <c r="K127" s="48" t="n">
        <f aca="false">J127+K126</f>
        <v>7.32450440450841</v>
      </c>
      <c r="M127" s="96" t="n">
        <v>39453.9565260967</v>
      </c>
      <c r="N127" s="81" t="n">
        <v>199</v>
      </c>
      <c r="O127" s="97" t="n">
        <v>2.93592666955561</v>
      </c>
      <c r="R127" s="51" t="n">
        <v>44390</v>
      </c>
      <c r="S127" s="97" t="n">
        <v>2.96133255307139</v>
      </c>
      <c r="T127" s="81"/>
      <c r="U127" s="81"/>
      <c r="V127" s="129"/>
      <c r="W127" s="81"/>
      <c r="X127" s="81"/>
      <c r="Y127" s="130"/>
      <c r="Z127" s="81"/>
      <c r="AA127" s="81"/>
      <c r="AB127" s="130"/>
      <c r="AC127" s="81"/>
      <c r="AD127" s="81"/>
      <c r="AE127" s="131"/>
      <c r="AF127" s="81"/>
      <c r="AG127" s="129"/>
      <c r="AH127" s="131"/>
      <c r="AI127" s="81"/>
      <c r="AJ127" s="103" t="n">
        <v>44243</v>
      </c>
      <c r="AK127" s="54" t="n">
        <f aca="true">FORECAST($AJ127,OFFSET(AH$3,MATCH($AJ127,$AG$3:$AG$153,1)-1,0,2),OFFSET($AG$3,MATCH($AJ127,$AG$3:$AG$153,1)-1,0,2))</f>
        <v>0.106594561515547</v>
      </c>
      <c r="AL127" s="54" t="n">
        <f aca="false">AK127+AL126</f>
        <v>9.0885739829038</v>
      </c>
      <c r="AM127" s="55" t="n">
        <f aca="false">AL127*100/AL$367</f>
        <v>8.4591577438006</v>
      </c>
      <c r="AN127" s="82"/>
      <c r="AO127" s="81"/>
      <c r="AP127" s="129"/>
      <c r="AQ127" s="81"/>
      <c r="AR127" s="81"/>
      <c r="AS127" s="130"/>
      <c r="AT127" s="81"/>
      <c r="AU127" s="81"/>
      <c r="AV127" s="130"/>
      <c r="AW127" s="81"/>
      <c r="AX127" s="81"/>
      <c r="AY127" s="131"/>
      <c r="AZ127" s="81"/>
      <c r="BA127" s="129"/>
      <c r="BB127" s="131"/>
      <c r="BC127" s="81"/>
      <c r="BD127" s="103" t="n">
        <v>44243</v>
      </c>
      <c r="BE127" s="54" t="n">
        <f aca="true">FORECAST(BD127,OFFSET(BB$3,MATCH(BD127,BA$3:BA$153,1)-1,0,2),OFFSET(BA$3,MATCH(BD127,BA$3:BA$153,1)-1,0,2))</f>
        <v>0.0769499121147223</v>
      </c>
      <c r="BF127" s="54" t="n">
        <f aca="false">BE127+BF126</f>
        <v>5.54346951879091</v>
      </c>
      <c r="BG127" s="55" t="n">
        <f aca="false">BF127*100/BF$367</f>
        <v>5.02959633414384</v>
      </c>
      <c r="BH127" s="82"/>
      <c r="BI127" s="81"/>
      <c r="BJ127" s="129"/>
      <c r="BK127" s="81"/>
      <c r="BL127" s="81"/>
      <c r="BM127" s="130"/>
      <c r="BN127" s="81"/>
      <c r="BO127" s="81"/>
      <c r="BP127" s="130"/>
      <c r="BQ127" s="81"/>
      <c r="BR127" s="81"/>
      <c r="BS127" s="131"/>
      <c r="BT127" s="81"/>
      <c r="BU127" s="129"/>
      <c r="BV127" s="131"/>
      <c r="BW127" s="81"/>
      <c r="BX127" s="103" t="n">
        <v>44243</v>
      </c>
      <c r="BY127" s="54" t="n">
        <f aca="true">FORECAST(BX127,OFFSET(BV$3,MATCH(BX127,BU$3:BU$153,1)-1,0,2),OFFSET(BU$3,MATCH(BX127,BU$3:BU$153,1)-1,0,2))</f>
        <v>0.127416381471712</v>
      </c>
      <c r="BZ127" s="54" t="n">
        <f aca="false">BY127+BZ126</f>
        <v>15.5693021196778</v>
      </c>
      <c r="CA127" s="55" t="n">
        <f aca="false">BZ127*100/BZ$367</f>
        <v>15.3937004044869</v>
      </c>
      <c r="CB127" s="82"/>
      <c r="CC127" s="83"/>
      <c r="CQ127" s="110" t="n">
        <v>44243</v>
      </c>
      <c r="CR127" s="58" t="n">
        <f aca="true">FORECAST(CQ127,OFFSET(CO$3,MATCH(CQ127,CN$3:CN$153,1)-1,0,2),OFFSET(CN$3,MATCH(CQ127,CN$3:CN$153,1)-1,0,2))</f>
        <v>0.167408020432355</v>
      </c>
      <c r="CS127" s="58" t="n">
        <f aca="false">CR127+CS126</f>
        <v>16.6030995761437</v>
      </c>
      <c r="CT127" s="60" t="n">
        <f aca="false">CS127*100/CS$367</f>
        <v>16.6786445985114</v>
      </c>
      <c r="CU127" s="82"/>
      <c r="CV127" s="83"/>
      <c r="DJ127" s="110" t="n">
        <v>44243</v>
      </c>
      <c r="DK127" s="58" t="n">
        <f aca="true">FORECAST(DJ127,OFFSET(DH$3,MATCH(DJ127,DG$3:DG$153,1)-1,0,2),OFFSET(DG$3,MATCH(DJ127,DG$3:DG$153,1)-1,0,2))</f>
        <v>0.172174818431967</v>
      </c>
      <c r="DL127" s="58" t="n">
        <f aca="false">DK127+DL126</f>
        <v>17.0488148211351</v>
      </c>
      <c r="DM127" s="60" t="n">
        <f aca="false">DL127*100/DL$367</f>
        <v>12.3579462366034</v>
      </c>
      <c r="DO127" s="83"/>
      <c r="EC127" s="110" t="n">
        <v>44243</v>
      </c>
      <c r="ED127" s="58" t="n">
        <f aca="true">FORECAST(EC127,OFFSET(EA$3,MATCH(EC127,DZ$3:DZ$153,1)-1,0,2),OFFSET(DZ$3,MATCH(EC127,DZ$3:DZ$153,1)-1,0,2))</f>
        <v>0.229421692055882</v>
      </c>
      <c r="EE127" s="58" t="n">
        <f aca="false">ED127+EE126</f>
        <v>22.5962857750518</v>
      </c>
      <c r="EF127" s="60" t="n">
        <f aca="false">EE127*100/EE$367</f>
        <v>20.5157633279852</v>
      </c>
      <c r="EH127" s="86"/>
      <c r="EV127" s="115" t="n">
        <v>44243</v>
      </c>
      <c r="EW127" s="63" t="n">
        <f aca="true">FORECAST(EV127,OFFSET(ET$3,MATCH(EV127,ES$3:ES$153,1)-1,0,2),OFFSET(ES$3,MATCH(EV127,ES$3:ES$153,1)-1,0,2))</f>
        <v>0.109430093767412</v>
      </c>
      <c r="EX127" s="63" t="n">
        <f aca="false">EW127+EX126</f>
        <v>13.1674862039179</v>
      </c>
      <c r="EY127" s="67" t="n">
        <f aca="false">EX127*100/EX$367</f>
        <v>11.7230958919574</v>
      </c>
      <c r="FA127" s="86"/>
      <c r="FO127" s="115" t="n">
        <v>44243</v>
      </c>
      <c r="FP127" s="63" t="n">
        <f aca="true">FORECAST(FO127,OFFSET(FM$3,MATCH(FO127,FL$3:FL$153,1)-1,0,2),OFFSET(FL$3,MATCH(FO127,FL$3:FL$153,1)-1,0,2))</f>
        <v>0.11132174983377</v>
      </c>
      <c r="FQ127" s="63" t="n">
        <f aca="false">FP127+FQ126</f>
        <v>12.1870299152498</v>
      </c>
      <c r="FR127" s="67" t="n">
        <f aca="false">FQ127*100/FQ$367</f>
        <v>12.0900603343418</v>
      </c>
      <c r="FT127" s="88"/>
      <c r="GH127" s="119" t="n">
        <v>44243</v>
      </c>
      <c r="GI127" s="69" t="n">
        <f aca="true">FORECAST(GH127,OFFSET(GF$3,MATCH(GH127,GE$3:GE$153,1)-1,0,2),OFFSET(GE$3,MATCH(GH127,GE$3:GE$153,1)-1,0,2))</f>
        <v>0.130427094507775</v>
      </c>
      <c r="GJ127" s="69" t="n">
        <f aca="false">GI127+GJ126</f>
        <v>12.7978595719581</v>
      </c>
      <c r="GK127" s="73" t="n">
        <f aca="false">GJ127*100/GJ$367</f>
        <v>9.96042919308172</v>
      </c>
      <c r="GM127" s="88"/>
      <c r="HA127" s="119" t="n">
        <v>44243</v>
      </c>
      <c r="HB127" s="69" t="n">
        <f aca="true">FORECAST(HA127,OFFSET(GY$3,MATCH(HA127,GX$3:GX$153,1)-1,0,2),OFFSET(GX$3,MATCH(HA127,GX$3:GX$153,1)-1,0,2))</f>
        <v>0.130374881242903</v>
      </c>
      <c r="HC127" s="69" t="n">
        <f aca="false">HB127+HC126</f>
        <v>14.3779558763462</v>
      </c>
      <c r="HD127" s="73" t="n">
        <f aca="false">HC127*100/HC$367</f>
        <v>11.3542392509496</v>
      </c>
      <c r="HF127" s="88"/>
      <c r="HT127" s="119" t="n">
        <v>44243</v>
      </c>
      <c r="HU127" s="69" t="n">
        <f aca="true">FORECAST(HT127,OFFSET(HR$3,MATCH(HT127,HQ$3:HQ$153,1)-1,0,2),OFFSET(HQ$3,MATCH(HT127,HQ$3:HQ$153,1)-1,0,2))</f>
        <v>0.162559774901803</v>
      </c>
      <c r="HV127" s="69" t="n">
        <f aca="false">HU127+HV126</f>
        <v>18.192165702856</v>
      </c>
      <c r="HW127" s="73" t="n">
        <f aca="false">HV127*100/HV$367</f>
        <v>18.3847896186433</v>
      </c>
    </row>
    <row r="128" customFormat="false" ht="14.5" hidden="false" customHeight="false" outlineLevel="0" collapsed="false">
      <c r="E128" s="42" t="n">
        <v>44153</v>
      </c>
      <c r="F128" s="46" t="n">
        <f aca="true">FORECAST($E128,OFFSET(C$3,MATCH($E128,$A$3:$A$33,1)-1,0,2),OFFSET($A$3,MATCH($E128,$A$3:$A$33,1)-1,0,2))</f>
        <v>4.1030694170507</v>
      </c>
      <c r="H128" s="95" t="n">
        <v>44244</v>
      </c>
      <c r="I128" s="132" t="n">
        <v>0.00901252165073102</v>
      </c>
      <c r="J128" s="48" t="n">
        <f aca="false">I128*100/K$1</f>
        <v>0.314701096853272</v>
      </c>
      <c r="K128" s="48" t="n">
        <f aca="false">J128+K127</f>
        <v>7.63920550136168</v>
      </c>
      <c r="M128" s="96" t="n">
        <v>39518.5828210238</v>
      </c>
      <c r="N128" s="81" t="n">
        <v>200</v>
      </c>
      <c r="O128" s="97" t="n">
        <v>2.98506853497819</v>
      </c>
      <c r="R128" s="51" t="n">
        <v>44393</v>
      </c>
      <c r="S128" s="97" t="n">
        <v>3.03422224617205</v>
      </c>
      <c r="T128" s="81"/>
      <c r="U128" s="81"/>
      <c r="V128" s="129"/>
      <c r="W128" s="81"/>
      <c r="X128" s="81"/>
      <c r="Y128" s="130"/>
      <c r="Z128" s="81"/>
      <c r="AA128" s="81"/>
      <c r="AB128" s="130"/>
      <c r="AC128" s="81"/>
      <c r="AD128" s="81"/>
      <c r="AE128" s="131"/>
      <c r="AF128" s="81"/>
      <c r="AG128" s="129"/>
      <c r="AH128" s="131"/>
      <c r="AI128" s="81"/>
      <c r="AJ128" s="103" t="n">
        <v>44244</v>
      </c>
      <c r="AK128" s="54" t="n">
        <f aca="true">FORECAST($AJ128,OFFSET(AH$3,MATCH($AJ128,$AG$3:$AG$153,1)-1,0,2),OFFSET($AG$3,MATCH($AJ128,$AG$3:$AG$153,1)-1,0,2))</f>
        <v>0.10576309067689</v>
      </c>
      <c r="AL128" s="54" t="n">
        <f aca="false">AK128+AL127</f>
        <v>9.19433707358069</v>
      </c>
      <c r="AM128" s="55" t="n">
        <f aca="false">AL128*100/AL$367</f>
        <v>8.55759636235513</v>
      </c>
      <c r="AN128" s="82"/>
      <c r="AO128" s="81"/>
      <c r="AP128" s="129"/>
      <c r="AQ128" s="81"/>
      <c r="AR128" s="81"/>
      <c r="AS128" s="130"/>
      <c r="AT128" s="81"/>
      <c r="AU128" s="81"/>
      <c r="AV128" s="130"/>
      <c r="AW128" s="81"/>
      <c r="AX128" s="81"/>
      <c r="AY128" s="131"/>
      <c r="AZ128" s="81"/>
      <c r="BA128" s="129"/>
      <c r="BB128" s="131"/>
      <c r="BC128" s="81"/>
      <c r="BD128" s="103" t="n">
        <v>44244</v>
      </c>
      <c r="BE128" s="54" t="n">
        <f aca="true">FORECAST(BD128,OFFSET(BB$3,MATCH(BD128,BA$3:BA$153,1)-1,0,2),OFFSET(BA$3,MATCH(BD128,BA$3:BA$153,1)-1,0,2))</f>
        <v>0.0775537039273051</v>
      </c>
      <c r="BF128" s="54" t="n">
        <f aca="false">BE128+BF127</f>
        <v>5.62102322271822</v>
      </c>
      <c r="BG128" s="55" t="n">
        <f aca="false">BF128*100/BF$367</f>
        <v>5.09996089980977</v>
      </c>
      <c r="BH128" s="82"/>
      <c r="BI128" s="81"/>
      <c r="BJ128" s="129"/>
      <c r="BK128" s="81"/>
      <c r="BL128" s="81"/>
      <c r="BM128" s="130"/>
      <c r="BN128" s="81"/>
      <c r="BO128" s="81"/>
      <c r="BP128" s="130"/>
      <c r="BQ128" s="81"/>
      <c r="BR128" s="81"/>
      <c r="BS128" s="131"/>
      <c r="BT128" s="81"/>
      <c r="BU128" s="129"/>
      <c r="BV128" s="131"/>
      <c r="BW128" s="81"/>
      <c r="BX128" s="103" t="n">
        <v>44244</v>
      </c>
      <c r="BY128" s="54" t="n">
        <f aca="true">FORECAST(BX128,OFFSET(BV$3,MATCH(BX128,BU$3:BU$153,1)-1,0,2),OFFSET(BU$3,MATCH(BX128,BU$3:BU$153,1)-1,0,2))</f>
        <v>0.132932242141489</v>
      </c>
      <c r="BZ128" s="54" t="n">
        <f aca="false">BY128+BZ127</f>
        <v>15.7022343618193</v>
      </c>
      <c r="CA128" s="55" t="n">
        <f aca="false">BZ128*100/BZ$367</f>
        <v>15.5251333418076</v>
      </c>
      <c r="CB128" s="82"/>
      <c r="CC128" s="83"/>
      <c r="CQ128" s="110" t="n">
        <v>44244</v>
      </c>
      <c r="CR128" s="58" t="n">
        <f aca="true">FORECAST(CQ128,OFFSET(CO$3,MATCH(CQ128,CN$3:CN$153,1)-1,0,2),OFFSET(CN$3,MATCH(CQ128,CN$3:CN$153,1)-1,0,2))</f>
        <v>0.167965814364987</v>
      </c>
      <c r="CS128" s="58" t="n">
        <f aca="false">CR128+CS127</f>
        <v>16.7710653905087</v>
      </c>
      <c r="CT128" s="60" t="n">
        <f aca="false">CS128*100/CS$367</f>
        <v>16.8473746666319</v>
      </c>
      <c r="CU128" s="82"/>
      <c r="CV128" s="83"/>
      <c r="DJ128" s="110" t="n">
        <v>44244</v>
      </c>
      <c r="DK128" s="58" t="n">
        <f aca="true">FORECAST(DJ128,OFFSET(DH$3,MATCH(DJ128,DG$3:DG$153,1)-1,0,2),OFFSET(DG$3,MATCH(DJ128,DG$3:DG$153,1)-1,0,2))</f>
        <v>0.172751984558788</v>
      </c>
      <c r="DL128" s="58" t="n">
        <f aca="false">DK128+DL127</f>
        <v>17.2215668056939</v>
      </c>
      <c r="DM128" s="60" t="n">
        <f aca="false">DL128*100/DL$367</f>
        <v>12.4831666557259</v>
      </c>
      <c r="DO128" s="83"/>
      <c r="EC128" s="110" t="n">
        <v>44244</v>
      </c>
      <c r="ED128" s="58" t="n">
        <f aca="true">FORECAST(EC128,OFFSET(EA$3,MATCH(EC128,DZ$3:DZ$153,1)-1,0,2),OFFSET(DZ$3,MATCH(EC128,DZ$3:DZ$153,1)-1,0,2))</f>
        <v>0.229942992745774</v>
      </c>
      <c r="EE128" s="58" t="n">
        <f aca="false">ED128+EE127</f>
        <v>22.8262287677976</v>
      </c>
      <c r="EF128" s="60" t="n">
        <f aca="false">EE128*100/EE$367</f>
        <v>20.7245346307145</v>
      </c>
      <c r="EH128" s="86"/>
      <c r="EV128" s="115" t="n">
        <v>44244</v>
      </c>
      <c r="EW128" s="63" t="n">
        <f aca="true">FORECAST(EV128,OFFSET(ET$3,MATCH(EV128,ES$3:ES$153,1)-1,0,2),OFFSET(ES$3,MATCH(EV128,ES$3:ES$153,1)-1,0,2))</f>
        <v>0.109676157094303</v>
      </c>
      <c r="EX128" s="63" t="n">
        <f aca="false">EW128+EX127</f>
        <v>13.2771623610122</v>
      </c>
      <c r="EY128" s="67" t="n">
        <f aca="false">EX128*100/EX$367</f>
        <v>11.8207412653238</v>
      </c>
      <c r="FA128" s="86"/>
      <c r="FO128" s="115" t="n">
        <v>44244</v>
      </c>
      <c r="FP128" s="63" t="n">
        <f aca="true">FORECAST(FO128,OFFSET(FM$3,MATCH(FO128,FL$3:FL$153,1)-1,0,2),OFFSET(FL$3,MATCH(FO128,FL$3:FL$153,1)-1,0,2))</f>
        <v>0.111544741938799</v>
      </c>
      <c r="FQ128" s="63" t="n">
        <f aca="false">FP128+FQ127</f>
        <v>12.2985746571886</v>
      </c>
      <c r="FR128" s="67" t="n">
        <f aca="false">FQ128*100/FQ$367</f>
        <v>12.2007175387137</v>
      </c>
      <c r="FT128" s="88"/>
      <c r="GH128" s="119" t="n">
        <v>44244</v>
      </c>
      <c r="GI128" s="69" t="n">
        <f aca="true">FORECAST(GH128,OFFSET(GF$3,MATCH(GH128,GE$3:GE$153,1)-1,0,2),OFFSET(GE$3,MATCH(GH128,GE$3:GE$153,1)-1,0,2))</f>
        <v>0.130879420603454</v>
      </c>
      <c r="GJ128" s="69" t="n">
        <f aca="false">GI128+GJ127</f>
        <v>12.9287389925615</v>
      </c>
      <c r="GK128" s="73" t="n">
        <f aca="false">GJ128*100/GJ$367</f>
        <v>10.0622911641733</v>
      </c>
      <c r="GM128" s="88"/>
      <c r="HA128" s="119" t="n">
        <v>44244</v>
      </c>
      <c r="HB128" s="69" t="n">
        <f aca="true">FORECAST(HA128,OFFSET(GY$3,MATCH(HA128,GX$3:GX$153,1)-1,0,2),OFFSET(GX$3,MATCH(HA128,GX$3:GX$153,1)-1,0,2))</f>
        <v>0.130874970909747</v>
      </c>
      <c r="HC128" s="69" t="n">
        <f aca="false">HB128+HC127</f>
        <v>14.5088308472559</v>
      </c>
      <c r="HD128" s="73" t="n">
        <f aca="false">HC128*100/HC$367</f>
        <v>11.4575909196047</v>
      </c>
      <c r="HF128" s="88"/>
      <c r="HT128" s="119" t="n">
        <v>44244</v>
      </c>
      <c r="HU128" s="69" t="n">
        <f aca="true">FORECAST(HT128,OFFSET(HR$3,MATCH(HT128,HQ$3:HQ$153,1)-1,0,2),OFFSET(HQ$3,MATCH(HT128,HQ$3:HQ$153,1)-1,0,2))</f>
        <v>0.162896978284209</v>
      </c>
      <c r="HV128" s="69" t="n">
        <f aca="false">HU128+HV127</f>
        <v>18.3550626811402</v>
      </c>
      <c r="HW128" s="73" t="n">
        <f aca="false">HV128*100/HV$367</f>
        <v>18.5494113972806</v>
      </c>
    </row>
    <row r="129" customFormat="false" ht="14.5" hidden="false" customHeight="false" outlineLevel="0" collapsed="false">
      <c r="E129" s="42" t="n">
        <v>44154</v>
      </c>
      <c r="F129" s="46" t="n">
        <f aca="true">FORECAST($E129,OFFSET(C$3,MATCH($E129,$A$3:$A$33,1)-1,0,2),OFFSET($A$3,MATCH($E129,$A$3:$A$33,1)-1,0,2))</f>
        <v>4.10639868509985</v>
      </c>
      <c r="H129" s="95" t="n">
        <v>44245</v>
      </c>
      <c r="I129" s="132" t="n">
        <v>0.00779389845293959</v>
      </c>
      <c r="J129" s="48" t="n">
        <f aca="false">I129*100/K$1</f>
        <v>0.272148959742489</v>
      </c>
      <c r="K129" s="48" t="n">
        <f aca="false">J129+K128</f>
        <v>7.91135446110417</v>
      </c>
      <c r="M129" s="96" t="n">
        <v>39583.2091159509</v>
      </c>
      <c r="N129" s="81" t="n">
        <v>201</v>
      </c>
      <c r="O129" s="97" t="n">
        <v>2.87217806581641</v>
      </c>
      <c r="R129" s="51" t="n">
        <v>44396</v>
      </c>
      <c r="S129" s="97" t="n">
        <v>2.99893064810031</v>
      </c>
      <c r="T129" s="81"/>
      <c r="U129" s="81"/>
      <c r="V129" s="129"/>
      <c r="W129" s="81"/>
      <c r="X129" s="81"/>
      <c r="Y129" s="130"/>
      <c r="Z129" s="81"/>
      <c r="AA129" s="81"/>
      <c r="AB129" s="130"/>
      <c r="AC129" s="81"/>
      <c r="AD129" s="81"/>
      <c r="AE129" s="131"/>
      <c r="AF129" s="81"/>
      <c r="AG129" s="129"/>
      <c r="AH129" s="131"/>
      <c r="AI129" s="81"/>
      <c r="AJ129" s="103" t="n">
        <v>44245</v>
      </c>
      <c r="AK129" s="54" t="n">
        <f aca="true">FORECAST($AJ129,OFFSET(AH$3,MATCH($AJ129,$AG$3:$AG$153,1)-1,0,2),OFFSET($AG$3,MATCH($AJ129,$AG$3:$AG$153,1)-1,0,2))</f>
        <v>0.104931619838234</v>
      </c>
      <c r="AL129" s="54" t="n">
        <f aca="false">AK129+AL128</f>
        <v>9.29926869341893</v>
      </c>
      <c r="AM129" s="55" t="n">
        <f aca="false">AL129*100/AL$367</f>
        <v>8.65526109239901</v>
      </c>
      <c r="AN129" s="82"/>
      <c r="AO129" s="81"/>
      <c r="AP129" s="129"/>
      <c r="AQ129" s="81"/>
      <c r="AR129" s="81"/>
      <c r="AS129" s="130"/>
      <c r="AT129" s="81"/>
      <c r="AU129" s="81"/>
      <c r="AV129" s="130"/>
      <c r="AW129" s="81"/>
      <c r="AX129" s="81"/>
      <c r="AY129" s="131"/>
      <c r="AZ129" s="81"/>
      <c r="BA129" s="129"/>
      <c r="BB129" s="131"/>
      <c r="BC129" s="81"/>
      <c r="BD129" s="103" t="n">
        <v>44245</v>
      </c>
      <c r="BE129" s="54" t="n">
        <f aca="true">FORECAST(BD129,OFFSET(BB$3,MATCH(BD129,BA$3:BA$153,1)-1,0,2),OFFSET(BA$3,MATCH(BD129,BA$3:BA$153,1)-1,0,2))</f>
        <v>0.078157495739888</v>
      </c>
      <c r="BF129" s="54" t="n">
        <f aca="false">BE129+BF128</f>
        <v>5.69918071845811</v>
      </c>
      <c r="BG129" s="55" t="n">
        <f aca="false">BF129*100/BF$367</f>
        <v>5.17087328648867</v>
      </c>
      <c r="BH129" s="82"/>
      <c r="BI129" s="81"/>
      <c r="BJ129" s="129"/>
      <c r="BK129" s="81"/>
      <c r="BL129" s="81"/>
      <c r="BM129" s="130"/>
      <c r="BN129" s="81"/>
      <c r="BO129" s="81"/>
      <c r="BP129" s="130"/>
      <c r="BQ129" s="81"/>
      <c r="BR129" s="81"/>
      <c r="BS129" s="131"/>
      <c r="BT129" s="81"/>
      <c r="BU129" s="129"/>
      <c r="BV129" s="131"/>
      <c r="BW129" s="81"/>
      <c r="BX129" s="103" t="n">
        <v>44245</v>
      </c>
      <c r="BY129" s="54" t="n">
        <f aca="true">FORECAST(BX129,OFFSET(BV$3,MATCH(BX129,BU$3:BU$153,1)-1,0,2),OFFSET(BU$3,MATCH(BX129,BU$3:BU$153,1)-1,0,2))</f>
        <v>0.138448102811267</v>
      </c>
      <c r="BZ129" s="54" t="n">
        <f aca="false">BY129+BZ128</f>
        <v>15.8406824646305</v>
      </c>
      <c r="CA129" s="55" t="n">
        <f aca="false">BZ129*100/BZ$367</f>
        <v>15.6620199279798</v>
      </c>
      <c r="CB129" s="82"/>
      <c r="CC129" s="83"/>
      <c r="CQ129" s="110" t="n">
        <v>44245</v>
      </c>
      <c r="CR129" s="58" t="n">
        <f aca="true">FORECAST(CQ129,OFFSET(CO$3,MATCH(CQ129,CN$3:CN$153,1)-1,0,2),OFFSET(CN$3,MATCH(CQ129,CN$3:CN$153,1)-1,0,2))</f>
        <v>0.16852360829762</v>
      </c>
      <c r="CS129" s="58" t="n">
        <f aca="false">CR129+CS128</f>
        <v>16.9395889988063</v>
      </c>
      <c r="CT129" s="60" t="n">
        <f aca="false">CS129*100/CS$367</f>
        <v>17.0166650666782</v>
      </c>
      <c r="CU129" s="82"/>
      <c r="CV129" s="83"/>
      <c r="DJ129" s="110" t="n">
        <v>44245</v>
      </c>
      <c r="DK129" s="58" t="n">
        <f aca="true">FORECAST(DJ129,OFFSET(DH$3,MATCH(DJ129,DG$3:DG$153,1)-1,0,2),OFFSET(DG$3,MATCH(DJ129,DG$3:DG$153,1)-1,0,2))</f>
        <v>0.173329150685608</v>
      </c>
      <c r="DL129" s="58" t="n">
        <f aca="false">DK129+DL128</f>
        <v>17.3948959563795</v>
      </c>
      <c r="DM129" s="60" t="n">
        <f aca="false">DL129*100/DL$367</f>
        <v>12.6088054375346</v>
      </c>
      <c r="DO129" s="83"/>
      <c r="EC129" s="110" t="n">
        <v>44245</v>
      </c>
      <c r="ED129" s="58" t="n">
        <f aca="true">FORECAST(EC129,OFFSET(EA$3,MATCH(EC129,DZ$3:DZ$153,1)-1,0,2),OFFSET(DZ$3,MATCH(EC129,DZ$3:DZ$153,1)-1,0,2))</f>
        <v>0.230464293435667</v>
      </c>
      <c r="EE129" s="58" t="n">
        <f aca="false">ED129+EE128</f>
        <v>23.0566930612333</v>
      </c>
      <c r="EF129" s="60" t="n">
        <f aca="false">EE129*100/EE$367</f>
        <v>20.9337792360778</v>
      </c>
      <c r="EH129" s="86"/>
      <c r="EV129" s="115" t="n">
        <v>44245</v>
      </c>
      <c r="EW129" s="63" t="n">
        <f aca="true">FORECAST(EV129,OFFSET(ET$3,MATCH(EV129,ES$3:ES$153,1)-1,0,2),OFFSET(ES$3,MATCH(EV129,ES$3:ES$153,1)-1,0,2))</f>
        <v>0.109922220421193</v>
      </c>
      <c r="EX129" s="63" t="n">
        <f aca="false">EW129+EX128</f>
        <v>13.3870845814334</v>
      </c>
      <c r="EY129" s="67" t="n">
        <f aca="false">EX129*100/EX$367</f>
        <v>11.9186057104197</v>
      </c>
      <c r="FA129" s="86"/>
      <c r="FO129" s="115" t="n">
        <v>44245</v>
      </c>
      <c r="FP129" s="63" t="n">
        <f aca="true">FORECAST(FO129,OFFSET(FM$3,MATCH(FO129,FL$3:FL$153,1)-1,0,2),OFFSET(FL$3,MATCH(FO129,FL$3:FL$153,1)-1,0,2))</f>
        <v>0.111767734043828</v>
      </c>
      <c r="FQ129" s="63" t="n">
        <f aca="false">FP129+FQ128</f>
        <v>12.4103423912324</v>
      </c>
      <c r="FR129" s="67" t="n">
        <f aca="false">FQ129*100/FQ$367</f>
        <v>12.3115959608903</v>
      </c>
      <c r="FT129" s="88"/>
      <c r="GH129" s="119" t="n">
        <v>44245</v>
      </c>
      <c r="GI129" s="69" t="n">
        <f aca="true">FORECAST(GH129,OFFSET(GF$3,MATCH(GH129,GE$3:GE$153,1)-1,0,2),OFFSET(GE$3,MATCH(GH129,GE$3:GE$153,1)-1,0,2))</f>
        <v>0.131331746699133</v>
      </c>
      <c r="GJ129" s="69" t="n">
        <f aca="false">GI129+GJ128</f>
        <v>13.0600707392607</v>
      </c>
      <c r="GK129" s="73" t="n">
        <f aca="false">GJ129*100/GJ$367</f>
        <v>10.1645051755433</v>
      </c>
      <c r="GM129" s="88"/>
      <c r="HA129" s="119" t="n">
        <v>44245</v>
      </c>
      <c r="HB129" s="69" t="n">
        <f aca="true">FORECAST(HA129,OFFSET(GY$3,MATCH(HA129,GX$3:GX$153,1)-1,0,2),OFFSET(GX$3,MATCH(HA129,GX$3:GX$153,1)-1,0,2))</f>
        <v>0.131375060576591</v>
      </c>
      <c r="HC129" s="69" t="n">
        <f aca="false">HB129+HC128</f>
        <v>14.6402059078325</v>
      </c>
      <c r="HD129" s="73" t="n">
        <f aca="false">HC129*100/HC$367</f>
        <v>11.5613375079392</v>
      </c>
      <c r="HF129" s="88"/>
      <c r="HT129" s="119" t="n">
        <v>44245</v>
      </c>
      <c r="HU129" s="69" t="n">
        <f aca="true">FORECAST(HT129,OFFSET(HR$3,MATCH(HT129,HQ$3:HQ$153,1)-1,0,2),OFFSET(HQ$3,MATCH(HT129,HQ$3:HQ$153,1)-1,0,2))</f>
        <v>0.163234181666615</v>
      </c>
      <c r="HV129" s="69" t="n">
        <f aca="false">HU129+HV128</f>
        <v>18.5182968628068</v>
      </c>
      <c r="HW129" s="73" t="n">
        <f aca="false">HV129*100/HV$367</f>
        <v>18.7143739497073</v>
      </c>
    </row>
    <row r="130" customFormat="false" ht="14.5" hidden="false" customHeight="false" outlineLevel="0" collapsed="false">
      <c r="E130" s="42" t="n">
        <v>44155</v>
      </c>
      <c r="F130" s="46" t="n">
        <f aca="true">FORECAST($E130,OFFSET(C$3,MATCH($E130,$A$3:$A$33,1)-1,0,2),OFFSET($A$3,MATCH($E130,$A$3:$A$33,1)-1,0,2))</f>
        <v>4.10972795314901</v>
      </c>
      <c r="H130" s="95" t="n">
        <v>44246</v>
      </c>
      <c r="I130" s="132" t="n">
        <v>0.00545787192289727</v>
      </c>
      <c r="J130" s="48" t="n">
        <f aca="false">I130*100/K$1</f>
        <v>0.190579101741312</v>
      </c>
      <c r="K130" s="48" t="n">
        <f aca="false">J130+K129</f>
        <v>8.10193356284548</v>
      </c>
      <c r="M130" s="96" t="n">
        <v>39647.835410878</v>
      </c>
      <c r="N130" s="81" t="n">
        <v>202</v>
      </c>
      <c r="O130" s="97" t="n">
        <v>2.91226400809673</v>
      </c>
      <c r="R130" s="51" t="n">
        <v>44399</v>
      </c>
      <c r="S130" s="97" t="n">
        <v>2.98264308601419</v>
      </c>
      <c r="T130" s="81"/>
      <c r="U130" s="81"/>
      <c r="V130" s="129"/>
      <c r="W130" s="81"/>
      <c r="X130" s="81"/>
      <c r="Y130" s="130"/>
      <c r="Z130" s="81"/>
      <c r="AA130" s="81"/>
      <c r="AB130" s="130"/>
      <c r="AC130" s="81"/>
      <c r="AD130" s="81"/>
      <c r="AE130" s="131"/>
      <c r="AF130" s="81"/>
      <c r="AG130" s="129"/>
      <c r="AH130" s="131"/>
      <c r="AI130" s="81"/>
      <c r="AJ130" s="103" t="n">
        <v>44246</v>
      </c>
      <c r="AK130" s="54" t="n">
        <f aca="true">FORECAST($AJ130,OFFSET(AH$3,MATCH($AJ130,$AG$3:$AG$153,1)-1,0,2),OFFSET($AG$3,MATCH($AJ130,$AG$3:$AG$153,1)-1,0,2))</f>
        <v>0.104100148999577</v>
      </c>
      <c r="AL130" s="54" t="n">
        <f aca="false">AK130+AL129</f>
        <v>9.40336884241851</v>
      </c>
      <c r="AM130" s="55" t="n">
        <f aca="false">AL130*100/AL$367</f>
        <v>8.75215193393224</v>
      </c>
      <c r="AN130" s="82"/>
      <c r="AO130" s="81"/>
      <c r="AP130" s="129"/>
      <c r="AQ130" s="81"/>
      <c r="AR130" s="81"/>
      <c r="AS130" s="130"/>
      <c r="AT130" s="81"/>
      <c r="AU130" s="81"/>
      <c r="AV130" s="130"/>
      <c r="AW130" s="81"/>
      <c r="AX130" s="81"/>
      <c r="AY130" s="131"/>
      <c r="AZ130" s="81"/>
      <c r="BA130" s="129"/>
      <c r="BB130" s="131"/>
      <c r="BC130" s="81"/>
      <c r="BD130" s="103" t="n">
        <v>44246</v>
      </c>
      <c r="BE130" s="54" t="n">
        <f aca="true">FORECAST(BD130,OFFSET(BB$3,MATCH(BD130,BA$3:BA$153,1)-1,0,2),OFFSET(BA$3,MATCH(BD130,BA$3:BA$153,1)-1,0,2))</f>
        <v>0.0787612875524708</v>
      </c>
      <c r="BF130" s="54" t="n">
        <f aca="false">BE130+BF129</f>
        <v>5.77794200601058</v>
      </c>
      <c r="BG130" s="55" t="n">
        <f aca="false">BF130*100/BF$367</f>
        <v>5.24233349418054</v>
      </c>
      <c r="BH130" s="82"/>
      <c r="BI130" s="81"/>
      <c r="BJ130" s="129"/>
      <c r="BK130" s="81"/>
      <c r="BL130" s="81"/>
      <c r="BM130" s="130"/>
      <c r="BN130" s="81"/>
      <c r="BO130" s="81"/>
      <c r="BP130" s="130"/>
      <c r="BQ130" s="81"/>
      <c r="BR130" s="81"/>
      <c r="BS130" s="131"/>
      <c r="BT130" s="81"/>
      <c r="BU130" s="129"/>
      <c r="BV130" s="131"/>
      <c r="BW130" s="81"/>
      <c r="BX130" s="103" t="n">
        <v>44246</v>
      </c>
      <c r="BY130" s="54" t="n">
        <f aca="true">FORECAST(BX130,OFFSET(BV$3,MATCH(BX130,BU$3:BU$153,1)-1,0,2),OFFSET(BU$3,MATCH(BX130,BU$3:BU$153,1)-1,0,2))</f>
        <v>0.143963963481044</v>
      </c>
      <c r="BZ130" s="54" t="n">
        <f aca="false">BY130+BZ129</f>
        <v>15.9846464281116</v>
      </c>
      <c r="CA130" s="55" t="n">
        <f aca="false">BZ130*100/BZ$367</f>
        <v>15.8043601630035</v>
      </c>
      <c r="CB130" s="82"/>
      <c r="CC130" s="83"/>
      <c r="CQ130" s="110" t="n">
        <v>44246</v>
      </c>
      <c r="CR130" s="58" t="n">
        <f aca="true">FORECAST(CQ130,OFFSET(CO$3,MATCH(CQ130,CN$3:CN$153,1)-1,0,2),OFFSET(CN$3,MATCH(CQ130,CN$3:CN$153,1)-1,0,2))</f>
        <v>0.169081402230252</v>
      </c>
      <c r="CS130" s="58" t="n">
        <f aca="false">CR130+CS129</f>
        <v>17.1086704010365</v>
      </c>
      <c r="CT130" s="60" t="n">
        <f aca="false">CS130*100/CS$367</f>
        <v>17.1865157986505</v>
      </c>
      <c r="CU130" s="82"/>
      <c r="CV130" s="83"/>
      <c r="DJ130" s="110" t="n">
        <v>44246</v>
      </c>
      <c r="DK130" s="58" t="n">
        <f aca="true">FORECAST(DJ130,OFFSET(DH$3,MATCH(DJ130,DG$3:DG$153,1)-1,0,2),OFFSET(DG$3,MATCH(DJ130,DG$3:DG$153,1)-1,0,2))</f>
        <v>0.173906316812429</v>
      </c>
      <c r="DL130" s="58" t="n">
        <f aca="false">DK130+DL129</f>
        <v>17.5688022731919</v>
      </c>
      <c r="DM130" s="60" t="n">
        <f aca="false">DL130*100/DL$367</f>
        <v>12.7348625820294</v>
      </c>
      <c r="DO130" s="83"/>
      <c r="EC130" s="110" t="n">
        <v>44246</v>
      </c>
      <c r="ED130" s="58" t="n">
        <f aca="true">FORECAST(EC130,OFFSET(EA$3,MATCH(EC130,DZ$3:DZ$153,1)-1,0,2),OFFSET(DZ$3,MATCH(EC130,DZ$3:DZ$153,1)-1,0,2))</f>
        <v>0.23098559412556</v>
      </c>
      <c r="EE130" s="58" t="n">
        <f aca="false">ED130+EE129</f>
        <v>23.2876786553588</v>
      </c>
      <c r="EF130" s="60" t="n">
        <f aca="false">EE130*100/EE$367</f>
        <v>21.1434971440751</v>
      </c>
      <c r="EH130" s="86"/>
      <c r="EV130" s="115" t="n">
        <v>44246</v>
      </c>
      <c r="EW130" s="63" t="n">
        <f aca="true">FORECAST(EV130,OFFSET(ET$3,MATCH(EV130,ES$3:ES$153,1)-1,0,2),OFFSET(ES$3,MATCH(EV130,ES$3:ES$153,1)-1,0,2))</f>
        <v>0.110168283748084</v>
      </c>
      <c r="EX130" s="63" t="n">
        <f aca="false">EW130+EX129</f>
        <v>13.4972528651815</v>
      </c>
      <c r="EY130" s="67" t="n">
        <f aca="false">EX130*100/EX$367</f>
        <v>12.0166892272451</v>
      </c>
      <c r="FA130" s="86"/>
      <c r="FO130" s="115" t="n">
        <v>44246</v>
      </c>
      <c r="FP130" s="63" t="n">
        <f aca="true">FORECAST(FO130,OFFSET(FM$3,MATCH(FO130,FL$3:FL$153,1)-1,0,2),OFFSET(FL$3,MATCH(FO130,FL$3:FL$153,1)-1,0,2))</f>
        <v>0.111990726148856</v>
      </c>
      <c r="FQ130" s="63" t="n">
        <f aca="false">FP130+FQ129</f>
        <v>12.5223331173813</v>
      </c>
      <c r="FR130" s="67" t="n">
        <f aca="false">FQ130*100/FQ$367</f>
        <v>12.4226956008717</v>
      </c>
      <c r="FT130" s="88"/>
      <c r="GH130" s="119" t="n">
        <v>44246</v>
      </c>
      <c r="GI130" s="69" t="n">
        <f aca="true">FORECAST(GH130,OFFSET(GF$3,MATCH(GH130,GE$3:GE$153,1)-1,0,2),OFFSET(GE$3,MATCH(GH130,GE$3:GE$153,1)-1,0,2))</f>
        <v>0.131784072794812</v>
      </c>
      <c r="GJ130" s="69" t="n">
        <f aca="false">GI130+GJ129</f>
        <v>13.1918548120555</v>
      </c>
      <c r="GK130" s="73" t="n">
        <f aca="false">GJ130*100/GJ$367</f>
        <v>10.2670712271919</v>
      </c>
      <c r="GM130" s="88"/>
      <c r="HA130" s="119" t="n">
        <v>44246</v>
      </c>
      <c r="HB130" s="69" t="n">
        <f aca="true">FORECAST(HA130,OFFSET(GY$3,MATCH(HA130,GX$3:GX$153,1)-1,0,2),OFFSET(GX$3,MATCH(HA130,GX$3:GX$153,1)-1,0,2))</f>
        <v>0.131875150243435</v>
      </c>
      <c r="HC130" s="69" t="n">
        <f aca="false">HB130+HC129</f>
        <v>14.772081058076</v>
      </c>
      <c r="HD130" s="73" t="n">
        <f aca="false">HC130*100/HC$367</f>
        <v>11.665479015953</v>
      </c>
      <c r="HF130" s="88"/>
      <c r="HT130" s="119" t="n">
        <v>44246</v>
      </c>
      <c r="HU130" s="69" t="n">
        <f aca="true">FORECAST(HT130,OFFSET(HR$3,MATCH(HT130,HQ$3:HQ$153,1)-1,0,2),OFFSET(HQ$3,MATCH(HT130,HQ$3:HQ$153,1)-1,0,2))</f>
        <v>0.163571385049021</v>
      </c>
      <c r="HV130" s="69" t="n">
        <f aca="false">HU130+HV129</f>
        <v>18.6818682478558</v>
      </c>
      <c r="HW130" s="73" t="n">
        <f aca="false">HV130*100/HV$367</f>
        <v>18.8796772759234</v>
      </c>
    </row>
    <row r="131" customFormat="false" ht="14.5" hidden="false" customHeight="false" outlineLevel="0" collapsed="false">
      <c r="E131" s="42" t="n">
        <v>44156</v>
      </c>
      <c r="F131" s="46" t="n">
        <f aca="true">FORECAST($E131,OFFSET(C$3,MATCH($E131,$A$3:$A$33,1)-1,0,2),OFFSET($A$3,MATCH($E131,$A$3:$A$33,1)-1,0,2))</f>
        <v>4.11305722119816</v>
      </c>
      <c r="H131" s="95" t="n">
        <v>44247</v>
      </c>
      <c r="I131" s="132" t="n">
        <v>0.00607747344641679</v>
      </c>
      <c r="J131" s="48" t="n">
        <f aca="false">I131*100/K$1</f>
        <v>0.21221447601503</v>
      </c>
      <c r="K131" s="48" t="n">
        <f aca="false">J131+K130</f>
        <v>8.31414803886051</v>
      </c>
      <c r="M131" s="96" t="n">
        <v>39712.4617058051</v>
      </c>
      <c r="N131" s="81" t="n">
        <v>203</v>
      </c>
      <c r="O131" s="97" t="n">
        <v>2.97734391027833</v>
      </c>
      <c r="R131" s="51" t="n">
        <v>44402</v>
      </c>
      <c r="S131" s="97" t="n">
        <v>2.95102147593609</v>
      </c>
      <c r="T131" s="81"/>
      <c r="U131" s="81"/>
      <c r="V131" s="129"/>
      <c r="W131" s="81"/>
      <c r="X131" s="81"/>
      <c r="Y131" s="130"/>
      <c r="Z131" s="81"/>
      <c r="AA131" s="81"/>
      <c r="AB131" s="130"/>
      <c r="AC131" s="81"/>
      <c r="AD131" s="81"/>
      <c r="AE131" s="131"/>
      <c r="AF131" s="81"/>
      <c r="AG131" s="129"/>
      <c r="AH131" s="131"/>
      <c r="AI131" s="81"/>
      <c r="AJ131" s="103" t="n">
        <v>44247</v>
      </c>
      <c r="AK131" s="54" t="n">
        <f aca="true">FORECAST($AJ131,OFFSET(AH$3,MATCH($AJ131,$AG$3:$AG$153,1)-1,0,2),OFFSET($AG$3,MATCH($AJ131,$AG$3:$AG$153,1)-1,0,2))</f>
        <v>0.103268678160921</v>
      </c>
      <c r="AL131" s="54" t="n">
        <f aca="false">AK131+AL130</f>
        <v>9.50663752057943</v>
      </c>
      <c r="AM131" s="55" t="n">
        <f aca="false">AL131*100/AL$367</f>
        <v>8.84826888695482</v>
      </c>
      <c r="AN131" s="82"/>
      <c r="AO131" s="81"/>
      <c r="AP131" s="129"/>
      <c r="AQ131" s="81"/>
      <c r="AR131" s="81"/>
      <c r="AS131" s="130"/>
      <c r="AT131" s="81"/>
      <c r="AU131" s="81"/>
      <c r="AV131" s="130"/>
      <c r="AW131" s="81"/>
      <c r="AX131" s="81"/>
      <c r="AY131" s="131"/>
      <c r="AZ131" s="81"/>
      <c r="BA131" s="129"/>
      <c r="BB131" s="131"/>
      <c r="BC131" s="81"/>
      <c r="BD131" s="103" t="n">
        <v>44247</v>
      </c>
      <c r="BE131" s="54" t="n">
        <f aca="true">FORECAST(BD131,OFFSET(BB$3,MATCH(BD131,BA$3:BA$153,1)-1,0,2),OFFSET(BA$3,MATCH(BD131,BA$3:BA$153,1)-1,0,2))</f>
        <v>0.0793650793650536</v>
      </c>
      <c r="BF131" s="54" t="n">
        <f aca="false">BE131+BF130</f>
        <v>5.85730708537563</v>
      </c>
      <c r="BG131" s="55" t="n">
        <f aca="false">BF131*100/BF$367</f>
        <v>5.31434152288538</v>
      </c>
      <c r="BH131" s="82"/>
      <c r="BI131" s="81"/>
      <c r="BJ131" s="129"/>
      <c r="BK131" s="81"/>
      <c r="BL131" s="81"/>
      <c r="BM131" s="130"/>
      <c r="BN131" s="81"/>
      <c r="BO131" s="81"/>
      <c r="BP131" s="130"/>
      <c r="BQ131" s="81"/>
      <c r="BR131" s="81"/>
      <c r="BS131" s="131"/>
      <c r="BT131" s="81"/>
      <c r="BU131" s="129"/>
      <c r="BV131" s="131"/>
      <c r="BW131" s="81"/>
      <c r="BX131" s="103" t="n">
        <v>44247</v>
      </c>
      <c r="BY131" s="54" t="n">
        <f aca="true">FORECAST(BX131,OFFSET(BV$3,MATCH(BX131,BU$3:BU$153,1)-1,0,2),OFFSET(BU$3,MATCH(BX131,BU$3:BU$153,1)-1,0,2))</f>
        <v>0.149479824150821</v>
      </c>
      <c r="BZ131" s="54" t="n">
        <f aca="false">BY131+BZ130</f>
        <v>16.1341262522624</v>
      </c>
      <c r="CA131" s="55" t="n">
        <f aca="false">BZ131*100/BZ$367</f>
        <v>15.9521540468787</v>
      </c>
      <c r="CB131" s="82"/>
      <c r="CC131" s="83"/>
      <c r="CQ131" s="110" t="n">
        <v>44247</v>
      </c>
      <c r="CR131" s="58" t="n">
        <f aca="true">FORECAST(CQ131,OFFSET(CO$3,MATCH(CQ131,CN$3:CN$153,1)-1,0,2),OFFSET(CN$3,MATCH(CQ131,CN$3:CN$153,1)-1,0,2))</f>
        <v>0.169639196162884</v>
      </c>
      <c r="CS131" s="58" t="n">
        <f aca="false">CR131+CS130</f>
        <v>17.2783095971994</v>
      </c>
      <c r="CT131" s="60" t="n">
        <f aca="false">CS131*100/CS$367</f>
        <v>17.3569268625486</v>
      </c>
      <c r="CU131" s="82"/>
      <c r="CV131" s="83"/>
      <c r="DJ131" s="110" t="n">
        <v>44247</v>
      </c>
      <c r="DK131" s="58" t="n">
        <f aca="true">FORECAST(DJ131,OFFSET(DH$3,MATCH(DJ131,DG$3:DG$153,1)-1,0,2),OFFSET(DG$3,MATCH(DJ131,DG$3:DG$153,1)-1,0,2))</f>
        <v>0.17448348293925</v>
      </c>
      <c r="DL131" s="58" t="n">
        <f aca="false">DK131+DL130</f>
        <v>17.7432857561312</v>
      </c>
      <c r="DM131" s="60" t="n">
        <f aca="false">DL131*100/DL$367</f>
        <v>12.8613380892105</v>
      </c>
      <c r="DO131" s="83"/>
      <c r="EC131" s="110" t="n">
        <v>44247</v>
      </c>
      <c r="ED131" s="58" t="n">
        <f aca="true">FORECAST(EC131,OFFSET(EA$3,MATCH(EC131,DZ$3:DZ$153,1)-1,0,2),OFFSET(DZ$3,MATCH(EC131,DZ$3:DZ$153,1)-1,0,2))</f>
        <v>0.231506894815452</v>
      </c>
      <c r="EE131" s="58" t="n">
        <f aca="false">ED131+EE130</f>
        <v>23.5191855501743</v>
      </c>
      <c r="EF131" s="60" t="n">
        <f aca="false">EE131*100/EE$367</f>
        <v>21.3536883547065</v>
      </c>
      <c r="EH131" s="86"/>
      <c r="EV131" s="115" t="n">
        <v>44247</v>
      </c>
      <c r="EW131" s="63" t="n">
        <f aca="true">FORECAST(EV131,OFFSET(ET$3,MATCH(EV131,ES$3:ES$153,1)-1,0,2),OFFSET(ES$3,MATCH(EV131,ES$3:ES$153,1)-1,0,2))</f>
        <v>0.110414347074974</v>
      </c>
      <c r="EX131" s="63" t="n">
        <f aca="false">EW131+EX130</f>
        <v>13.6076672122565</v>
      </c>
      <c r="EY131" s="67" t="n">
        <f aca="false">EX131*100/EX$367</f>
        <v>12.1149918158002</v>
      </c>
      <c r="FA131" s="86"/>
      <c r="FO131" s="115" t="n">
        <v>44247</v>
      </c>
      <c r="FP131" s="63" t="n">
        <f aca="true">FORECAST(FO131,OFFSET(FM$3,MATCH(FO131,FL$3:FL$153,1)-1,0,2),OFFSET(FL$3,MATCH(FO131,FL$3:FL$153,1)-1,0,2))</f>
        <v>0.112213718253885</v>
      </c>
      <c r="FQ131" s="63" t="n">
        <f aca="false">FP131+FQ130</f>
        <v>12.6345468356352</v>
      </c>
      <c r="FR131" s="67" t="n">
        <f aca="false">FQ131*100/FQ$367</f>
        <v>12.5340164586578</v>
      </c>
      <c r="FT131" s="88"/>
      <c r="GH131" s="119" t="n">
        <v>44247</v>
      </c>
      <c r="GI131" s="69" t="n">
        <f aca="true">FORECAST(GH131,OFFSET(GF$3,MATCH(GH131,GE$3:GE$153,1)-1,0,2),OFFSET(GE$3,MATCH(GH131,GE$3:GE$153,1)-1,0,2))</f>
        <v>0.132236398890491</v>
      </c>
      <c r="GJ131" s="69" t="n">
        <f aca="false">GI131+GJ130</f>
        <v>13.324091210946</v>
      </c>
      <c r="GK131" s="73" t="n">
        <f aca="false">GJ131*100/GJ$367</f>
        <v>10.369989319119</v>
      </c>
      <c r="GM131" s="88"/>
      <c r="HA131" s="119" t="n">
        <v>44247</v>
      </c>
      <c r="HB131" s="69" t="n">
        <f aca="true">FORECAST(HA131,OFFSET(GY$3,MATCH(HA131,GX$3:GX$153,1)-1,0,2),OFFSET(GX$3,MATCH(HA131,GX$3:GX$153,1)-1,0,2))</f>
        <v>0.132375239910279</v>
      </c>
      <c r="HC131" s="69" t="n">
        <f aca="false">HB131+HC130</f>
        <v>14.9044562979862</v>
      </c>
      <c r="HD131" s="73" t="n">
        <f aca="false">HC131*100/HC$367</f>
        <v>11.7700154436462</v>
      </c>
      <c r="HF131" s="88"/>
      <c r="HT131" s="119" t="n">
        <v>44247</v>
      </c>
      <c r="HU131" s="69" t="n">
        <f aca="true">FORECAST(HT131,OFFSET(HR$3,MATCH(HT131,HQ$3:HQ$153,1)-1,0,2),OFFSET(HQ$3,MATCH(HT131,HQ$3:HQ$153,1)-1,0,2))</f>
        <v>0.163908588431427</v>
      </c>
      <c r="HV131" s="69" t="n">
        <f aca="false">HU131+HV130</f>
        <v>18.8457768362872</v>
      </c>
      <c r="HW131" s="73" t="n">
        <f aca="false">HV131*100/HV$367</f>
        <v>19.0453213759289</v>
      </c>
    </row>
    <row r="132" customFormat="false" ht="14.5" hidden="false" customHeight="false" outlineLevel="0" collapsed="false">
      <c r="E132" s="42" t="n">
        <v>44157</v>
      </c>
      <c r="F132" s="46" t="n">
        <f aca="true">FORECAST($E132,OFFSET(C$3,MATCH($E132,$A$3:$A$33,1)-1,0,2),OFFSET($A$3,MATCH($E132,$A$3:$A$33,1)-1,0,2))</f>
        <v>4.11638648924732</v>
      </c>
      <c r="H132" s="95" t="n">
        <v>44248</v>
      </c>
      <c r="I132" s="132" t="n">
        <v>0.00766580269276319</v>
      </c>
      <c r="J132" s="48" t="n">
        <f aca="false">I132*100/K$1</f>
        <v>0.267676085469117</v>
      </c>
      <c r="K132" s="48" t="n">
        <f aca="false">J132+K131</f>
        <v>8.58182412432963</v>
      </c>
      <c r="M132" s="96" t="n">
        <v>39777.0880007322</v>
      </c>
      <c r="N132" s="81" t="n">
        <v>204</v>
      </c>
      <c r="O132" s="97" t="n">
        <v>3.01480991217843</v>
      </c>
      <c r="R132" s="51" t="n">
        <v>44405</v>
      </c>
      <c r="S132" s="97" t="n">
        <v>2.99147639597792</v>
      </c>
      <c r="T132" s="81"/>
      <c r="U132" s="81"/>
      <c r="V132" s="129"/>
      <c r="W132" s="81"/>
      <c r="X132" s="81"/>
      <c r="Y132" s="130"/>
      <c r="Z132" s="81"/>
      <c r="AA132" s="81"/>
      <c r="AB132" s="130"/>
      <c r="AC132" s="81"/>
      <c r="AD132" s="81"/>
      <c r="AE132" s="131"/>
      <c r="AF132" s="81"/>
      <c r="AG132" s="129"/>
      <c r="AH132" s="131"/>
      <c r="AI132" s="81"/>
      <c r="AJ132" s="103" t="n">
        <v>44248</v>
      </c>
      <c r="AK132" s="54" t="n">
        <f aca="true">FORECAST($AJ132,OFFSET(AH$3,MATCH($AJ132,$AG$3:$AG$153,1)-1,0,2),OFFSET($AG$3,MATCH($AJ132,$AG$3:$AG$153,1)-1,0,2))</f>
        <v>0.102437207322265</v>
      </c>
      <c r="AL132" s="54" t="n">
        <f aca="false">AK132+AL131</f>
        <v>9.60907472790169</v>
      </c>
      <c r="AM132" s="55" t="n">
        <f aca="false">AL132*100/AL$367</f>
        <v>8.94361195146675</v>
      </c>
      <c r="AN132" s="82"/>
      <c r="AO132" s="81"/>
      <c r="AP132" s="129"/>
      <c r="AQ132" s="81"/>
      <c r="AR132" s="81"/>
      <c r="AS132" s="130"/>
      <c r="AT132" s="81"/>
      <c r="AU132" s="81"/>
      <c r="AV132" s="130"/>
      <c r="AW132" s="81"/>
      <c r="AX132" s="81"/>
      <c r="AY132" s="131"/>
      <c r="AZ132" s="81"/>
      <c r="BA132" s="129"/>
      <c r="BB132" s="131"/>
      <c r="BC132" s="81"/>
      <c r="BD132" s="103" t="n">
        <v>44248</v>
      </c>
      <c r="BE132" s="54" t="n">
        <f aca="true">FORECAST(BD132,OFFSET(BB$3,MATCH(BD132,BA$3:BA$153,1)-1,0,2),OFFSET(BA$3,MATCH(BD132,BA$3:BA$153,1)-1,0,2))</f>
        <v>0.080309901738449</v>
      </c>
      <c r="BF132" s="54" t="n">
        <f aca="false">BE132+BF131</f>
        <v>5.93761698711408</v>
      </c>
      <c r="BG132" s="55" t="n">
        <f aca="false">BF132*100/BF$367</f>
        <v>5.38720679002719</v>
      </c>
      <c r="BH132" s="82"/>
      <c r="BI132" s="81"/>
      <c r="BJ132" s="129"/>
      <c r="BK132" s="81"/>
      <c r="BL132" s="81"/>
      <c r="BM132" s="130"/>
      <c r="BN132" s="81"/>
      <c r="BO132" s="81"/>
      <c r="BP132" s="130"/>
      <c r="BQ132" s="81"/>
      <c r="BR132" s="81"/>
      <c r="BS132" s="131"/>
      <c r="BT132" s="81"/>
      <c r="BU132" s="129"/>
      <c r="BV132" s="131"/>
      <c r="BW132" s="81"/>
      <c r="BX132" s="103" t="n">
        <v>44248</v>
      </c>
      <c r="BY132" s="54" t="n">
        <f aca="true">FORECAST(BX132,OFFSET(BV$3,MATCH(BX132,BU$3:BU$153,1)-1,0,2),OFFSET(BU$3,MATCH(BX132,BU$3:BU$153,1)-1,0,2))</f>
        <v>0.154995684820598</v>
      </c>
      <c r="BZ132" s="54" t="n">
        <f aca="false">BY132+BZ131</f>
        <v>16.289121937083</v>
      </c>
      <c r="CA132" s="55" t="n">
        <f aca="false">BZ132*100/BZ$367</f>
        <v>16.1054015796054</v>
      </c>
      <c r="CB132" s="82"/>
      <c r="CC132" s="83"/>
      <c r="CQ132" s="110" t="n">
        <v>44248</v>
      </c>
      <c r="CR132" s="58" t="n">
        <f aca="true">FORECAST(CQ132,OFFSET(CO$3,MATCH(CQ132,CN$3:CN$153,1)-1,0,2),OFFSET(CN$3,MATCH(CQ132,CN$3:CN$153,1)-1,0,2))</f>
        <v>0.170196990095517</v>
      </c>
      <c r="CS132" s="58" t="n">
        <f aca="false">CR132+CS131</f>
        <v>17.4485065872949</v>
      </c>
      <c r="CT132" s="60" t="n">
        <f aca="false">CS132*100/CS$367</f>
        <v>17.5278982583727</v>
      </c>
      <c r="CU132" s="82"/>
      <c r="CV132" s="83"/>
      <c r="DJ132" s="110" t="n">
        <v>44248</v>
      </c>
      <c r="DK132" s="58" t="n">
        <f aca="true">FORECAST(DJ132,OFFSET(DH$3,MATCH(DJ132,DG$3:DG$153,1)-1,0,2),OFFSET(DG$3,MATCH(DJ132,DG$3:DG$153,1)-1,0,2))</f>
        <v>0.175060649066071</v>
      </c>
      <c r="DL132" s="58" t="n">
        <f aca="false">DK132+DL131</f>
        <v>17.9183464051973</v>
      </c>
      <c r="DM132" s="60" t="n">
        <f aca="false">DL132*100/DL$367</f>
        <v>12.9882319590777</v>
      </c>
      <c r="DO132" s="83"/>
      <c r="EC132" s="110" t="n">
        <v>44248</v>
      </c>
      <c r="ED132" s="58" t="n">
        <f aca="true">FORECAST(EC132,OFFSET(EA$3,MATCH(EC132,DZ$3:DZ$153,1)-1,0,2),OFFSET(DZ$3,MATCH(EC132,DZ$3:DZ$153,1)-1,0,2))</f>
        <v>0.232028195505345</v>
      </c>
      <c r="EE132" s="58" t="n">
        <f aca="false">ED132+EE131</f>
        <v>23.7512137456796</v>
      </c>
      <c r="EF132" s="60" t="n">
        <f aca="false">EE132*100/EE$367</f>
        <v>21.5643528679719</v>
      </c>
      <c r="EH132" s="86"/>
      <c r="EV132" s="115" t="n">
        <v>44248</v>
      </c>
      <c r="EW132" s="63" t="n">
        <f aca="true">FORECAST(EV132,OFFSET(ET$3,MATCH(EV132,ES$3:ES$153,1)-1,0,2),OFFSET(ES$3,MATCH(EV132,ES$3:ES$153,1)-1,0,2))</f>
        <v>0.110660410401864</v>
      </c>
      <c r="EX132" s="63" t="n">
        <f aca="false">EW132+EX131</f>
        <v>13.7183276226583</v>
      </c>
      <c r="EY132" s="67" t="n">
        <f aca="false">EX132*100/EX$367</f>
        <v>12.2135134760848</v>
      </c>
      <c r="FA132" s="86"/>
      <c r="FO132" s="115" t="n">
        <v>44248</v>
      </c>
      <c r="FP132" s="63" t="n">
        <f aca="true">FORECAST(FO132,OFFSET(FM$3,MATCH(FO132,FL$3:FL$153,1)-1,0,2),OFFSET(FL$3,MATCH(FO132,FL$3:FL$153,1)-1,0,2))</f>
        <v>0.112436710358913</v>
      </c>
      <c r="FQ132" s="63" t="n">
        <f aca="false">FP132+FQ131</f>
        <v>12.7469835459941</v>
      </c>
      <c r="FR132" s="67" t="n">
        <f aca="false">FQ132*100/FQ$367</f>
        <v>12.6455585342486</v>
      </c>
      <c r="FT132" s="88"/>
      <c r="GH132" s="119" t="n">
        <v>44248</v>
      </c>
      <c r="GI132" s="69" t="n">
        <f aca="true">FORECAST(GH132,OFFSET(GF$3,MATCH(GH132,GE$3:GE$153,1)-1,0,2),OFFSET(GE$3,MATCH(GH132,GE$3:GE$153,1)-1,0,2))</f>
        <v>0.132688724986171</v>
      </c>
      <c r="GJ132" s="69" t="n">
        <f aca="false">GI132+GJ131</f>
        <v>13.4567799359321</v>
      </c>
      <c r="GK132" s="73" t="n">
        <f aca="false">GJ132*100/GJ$367</f>
        <v>10.4732594513246</v>
      </c>
      <c r="GM132" s="88"/>
      <c r="HA132" s="119" t="n">
        <v>44248</v>
      </c>
      <c r="HB132" s="69" t="n">
        <f aca="true">FORECAST(HA132,OFFSET(GY$3,MATCH(HA132,GX$3:GX$153,1)-1,0,2),OFFSET(GX$3,MATCH(HA132,GX$3:GX$153,1)-1,0,2))</f>
        <v>0.132875329577124</v>
      </c>
      <c r="HC132" s="69" t="n">
        <f aca="false">HB132+HC131</f>
        <v>15.0373316275634</v>
      </c>
      <c r="HD132" s="73" t="n">
        <f aca="false">HC132*100/HC$367</f>
        <v>11.8749467910187</v>
      </c>
      <c r="HF132" s="88"/>
      <c r="HT132" s="119" t="n">
        <v>44248</v>
      </c>
      <c r="HU132" s="69" t="n">
        <f aca="true">FORECAST(HT132,OFFSET(HR$3,MATCH(HT132,HQ$3:HQ$153,1)-1,0,2),OFFSET(HQ$3,MATCH(HT132,HQ$3:HQ$153,1)-1,0,2))</f>
        <v>0.164245791813833</v>
      </c>
      <c r="HV132" s="69" t="n">
        <f aca="false">HU132+HV131</f>
        <v>19.0100226281011</v>
      </c>
      <c r="HW132" s="73" t="n">
        <f aca="false">HV132*100/HV$367</f>
        <v>19.2113062497238</v>
      </c>
    </row>
    <row r="133" customFormat="false" ht="14.5" hidden="false" customHeight="false" outlineLevel="0" collapsed="false">
      <c r="E133" s="42" t="n">
        <v>44158</v>
      </c>
      <c r="F133" s="46" t="n">
        <f aca="true">FORECAST($E133,OFFSET(C$3,MATCH($E133,$A$3:$A$33,1)-1,0,2),OFFSET($A$3,MATCH($E133,$A$3:$A$33,1)-1,0,2))</f>
        <v>4.11971575729647</v>
      </c>
      <c r="H133" s="95" t="n">
        <v>44249</v>
      </c>
      <c r="I133" s="132" t="n">
        <v>0.00799446003429022</v>
      </c>
      <c r="J133" s="48" t="n">
        <f aca="false">I133*100/K$1</f>
        <v>0.279152210562147</v>
      </c>
      <c r="K133" s="48" t="n">
        <f aca="false">J133+K132</f>
        <v>8.86097633489177</v>
      </c>
      <c r="M133" s="96" t="n">
        <v>39841.7142956593</v>
      </c>
      <c r="N133" s="81" t="n">
        <v>205</v>
      </c>
      <c r="O133" s="97" t="n">
        <v>2.95493361355156</v>
      </c>
      <c r="R133" s="51" t="n">
        <v>44408</v>
      </c>
      <c r="S133" s="97" t="n">
        <v>2.9314683298437</v>
      </c>
      <c r="T133" s="81"/>
      <c r="U133" s="81"/>
      <c r="V133" s="129"/>
      <c r="W133" s="81"/>
      <c r="X133" s="81"/>
      <c r="Y133" s="130"/>
      <c r="Z133" s="81"/>
      <c r="AA133" s="81"/>
      <c r="AB133" s="130"/>
      <c r="AC133" s="81"/>
      <c r="AD133" s="81"/>
      <c r="AE133" s="131"/>
      <c r="AF133" s="81"/>
      <c r="AG133" s="129"/>
      <c r="AH133" s="131"/>
      <c r="AI133" s="81"/>
      <c r="AJ133" s="103" t="n">
        <v>44249</v>
      </c>
      <c r="AK133" s="54" t="n">
        <f aca="true">FORECAST($AJ133,OFFSET(AH$3,MATCH($AJ133,$AG$3:$AG$153,1)-1,0,2),OFFSET($AG$3,MATCH($AJ133,$AG$3:$AG$153,1)-1,0,2))</f>
        <v>0.101605736483608</v>
      </c>
      <c r="AL133" s="54" t="n">
        <f aca="false">AK133+AL132</f>
        <v>9.7106804643853</v>
      </c>
      <c r="AM133" s="55" t="n">
        <f aca="false">AL133*100/AL$367</f>
        <v>9.03818112746803</v>
      </c>
      <c r="AN133" s="82"/>
      <c r="AO133" s="81"/>
      <c r="AP133" s="129"/>
      <c r="AQ133" s="81"/>
      <c r="AR133" s="81"/>
      <c r="AS133" s="130"/>
      <c r="AT133" s="81"/>
      <c r="AU133" s="81"/>
      <c r="AV133" s="130"/>
      <c r="AW133" s="81"/>
      <c r="AX133" s="81"/>
      <c r="AY133" s="131"/>
      <c r="AZ133" s="81"/>
      <c r="BA133" s="129"/>
      <c r="BB133" s="131"/>
      <c r="BC133" s="81"/>
      <c r="BD133" s="103" t="n">
        <v>44249</v>
      </c>
      <c r="BE133" s="54" t="n">
        <f aca="true">FORECAST(BD133,OFFSET(BB$3,MATCH(BD133,BA$3:BA$153,1)-1,0,2),OFFSET(BA$3,MATCH(BD133,BA$3:BA$153,1)-1,0,2))</f>
        <v>0.0812547241118443</v>
      </c>
      <c r="BF133" s="54" t="n">
        <f aca="false">BE133+BF132</f>
        <v>6.01887171122593</v>
      </c>
      <c r="BG133" s="55" t="n">
        <f aca="false">BF133*100/BF$367</f>
        <v>5.46092929560596</v>
      </c>
      <c r="BH133" s="82"/>
      <c r="BI133" s="81"/>
      <c r="BJ133" s="129"/>
      <c r="BK133" s="81"/>
      <c r="BL133" s="81"/>
      <c r="BM133" s="130"/>
      <c r="BN133" s="81"/>
      <c r="BO133" s="81"/>
      <c r="BP133" s="130"/>
      <c r="BQ133" s="81"/>
      <c r="BR133" s="81"/>
      <c r="BS133" s="131"/>
      <c r="BT133" s="81"/>
      <c r="BU133" s="129"/>
      <c r="BV133" s="131"/>
      <c r="BW133" s="81"/>
      <c r="BX133" s="103" t="n">
        <v>44249</v>
      </c>
      <c r="BY133" s="54" t="n">
        <f aca="true">FORECAST(BX133,OFFSET(BV$3,MATCH(BX133,BU$3:BU$153,1)-1,0,2),OFFSET(BU$3,MATCH(BX133,BU$3:BU$153,1)-1,0,2))</f>
        <v>0.160511545490376</v>
      </c>
      <c r="BZ133" s="54" t="n">
        <f aca="false">BY133+BZ132</f>
        <v>16.4496334825734</v>
      </c>
      <c r="CA133" s="55" t="n">
        <f aca="false">BZ133*100/BZ$367</f>
        <v>16.2641027611835</v>
      </c>
      <c r="CB133" s="82"/>
      <c r="CC133" s="83"/>
      <c r="CQ133" s="110" t="n">
        <v>44249</v>
      </c>
      <c r="CR133" s="58" t="n">
        <f aca="true">FORECAST(CQ133,OFFSET(CO$3,MATCH(CQ133,CN$3:CN$153,1)-1,0,2),OFFSET(CN$3,MATCH(CQ133,CN$3:CN$153,1)-1,0,2))</f>
        <v>0.170754784028149</v>
      </c>
      <c r="CS133" s="58" t="n">
        <f aca="false">CR133+CS132</f>
        <v>17.6192613713231</v>
      </c>
      <c r="CT133" s="60" t="n">
        <f aca="false">CS133*100/CS$367</f>
        <v>17.6994299861227</v>
      </c>
      <c r="CU133" s="82"/>
      <c r="CV133" s="83"/>
      <c r="DJ133" s="110" t="n">
        <v>44249</v>
      </c>
      <c r="DK133" s="58" t="n">
        <f aca="true">FORECAST(DJ133,OFFSET(DH$3,MATCH(DJ133,DG$3:DG$153,1)-1,0,2),OFFSET(DG$3,MATCH(DJ133,DG$3:DG$153,1)-1,0,2))</f>
        <v>0.175637815192891</v>
      </c>
      <c r="DL133" s="58" t="n">
        <f aca="false">DK133+DL132</f>
        <v>18.0939842203902</v>
      </c>
      <c r="DM133" s="60" t="n">
        <f aca="false">DL133*100/DL$367</f>
        <v>13.1155441916311</v>
      </c>
      <c r="DO133" s="83"/>
      <c r="EC133" s="110" t="n">
        <v>44249</v>
      </c>
      <c r="ED133" s="58" t="n">
        <f aca="true">FORECAST(EC133,OFFSET(EA$3,MATCH(EC133,DZ$3:DZ$153,1)-1,0,2),OFFSET(DZ$3,MATCH(EC133,DZ$3:DZ$153,1)-1,0,2))</f>
        <v>0.232549496195238</v>
      </c>
      <c r="EE133" s="58" t="n">
        <f aca="false">ED133+EE132</f>
        <v>23.9837632418749</v>
      </c>
      <c r="EF133" s="60" t="n">
        <f aca="false">EE133*100/EE$367</f>
        <v>21.7754906838713</v>
      </c>
      <c r="EH133" s="86"/>
      <c r="EV133" s="115" t="n">
        <v>44249</v>
      </c>
      <c r="EW133" s="63" t="n">
        <f aca="true">FORECAST(EV133,OFFSET(ET$3,MATCH(EV133,ES$3:ES$153,1)-1,0,2),OFFSET(ES$3,MATCH(EV133,ES$3:ES$153,1)-1,0,2))</f>
        <v>0.110906473728755</v>
      </c>
      <c r="EX133" s="63" t="n">
        <f aca="false">EW133+EX132</f>
        <v>13.8292340963871</v>
      </c>
      <c r="EY133" s="67" t="n">
        <f aca="false">EX133*100/EX$367</f>
        <v>12.3122542080989</v>
      </c>
      <c r="FA133" s="86"/>
      <c r="FO133" s="115" t="n">
        <v>44249</v>
      </c>
      <c r="FP133" s="63" t="n">
        <f aca="true">FORECAST(FO133,OFFSET(FM$3,MATCH(FO133,FL$3:FL$153,1)-1,0,2),OFFSET(FL$3,MATCH(FO133,FL$3:FL$153,1)-1,0,2))</f>
        <v>0.112659702463942</v>
      </c>
      <c r="FQ133" s="63" t="n">
        <f aca="false">FP133+FQ132</f>
        <v>12.859643248458</v>
      </c>
      <c r="FR133" s="67" t="n">
        <f aca="false">FQ133*100/FQ$367</f>
        <v>12.7573218276441</v>
      </c>
      <c r="FT133" s="88"/>
      <c r="GH133" s="119" t="n">
        <v>44249</v>
      </c>
      <c r="GI133" s="69" t="n">
        <f aca="true">FORECAST(GH133,OFFSET(GF$3,MATCH(GH133,GE$3:GE$153,1)-1,0,2),OFFSET(GE$3,MATCH(GH133,GE$3:GE$153,1)-1,0,2))</f>
        <v>0.13314105108185</v>
      </c>
      <c r="GJ133" s="69" t="n">
        <f aca="false">GI133+GJ132</f>
        <v>13.589920987014</v>
      </c>
      <c r="GK133" s="73" t="n">
        <f aca="false">GJ133*100/GJ$367</f>
        <v>10.5768816238087</v>
      </c>
      <c r="GM133" s="88"/>
      <c r="HA133" s="119" t="n">
        <v>44249</v>
      </c>
      <c r="HB133" s="69" t="n">
        <f aca="true">FORECAST(HA133,OFFSET(GY$3,MATCH(HA133,GX$3:GX$153,1)-1,0,2),OFFSET(GX$3,MATCH(HA133,GX$3:GX$153,1)-1,0,2))</f>
        <v>0.133375419243968</v>
      </c>
      <c r="HC133" s="69" t="n">
        <f aca="false">HB133+HC132</f>
        <v>15.1707070468073</v>
      </c>
      <c r="HD133" s="73" t="n">
        <f aca="false">HC133*100/HC$367</f>
        <v>11.9802730580705</v>
      </c>
      <c r="HF133" s="88"/>
      <c r="HT133" s="119" t="n">
        <v>44249</v>
      </c>
      <c r="HU133" s="69" t="n">
        <f aca="true">FORECAST(HT133,OFFSET(HR$3,MATCH(HT133,HQ$3:HQ$153,1)-1,0,2),OFFSET(HQ$3,MATCH(HT133,HQ$3:HQ$153,1)-1,0,2))</f>
        <v>0.164582995196239</v>
      </c>
      <c r="HV133" s="69" t="n">
        <f aca="false">HU133+HV132</f>
        <v>19.1746056232973</v>
      </c>
      <c r="HW133" s="73" t="n">
        <f aca="false">HV133*100/HV$367</f>
        <v>19.3776318973081</v>
      </c>
    </row>
    <row r="134" customFormat="false" ht="14.5" hidden="false" customHeight="false" outlineLevel="0" collapsed="false">
      <c r="E134" s="42" t="n">
        <v>44159</v>
      </c>
      <c r="F134" s="46" t="n">
        <f aca="true">FORECAST($E134,OFFSET(C$3,MATCH($E134,$A$3:$A$33,1)-1,0,2),OFFSET($A$3,MATCH($E134,$A$3:$A$33,1)-1,0,2))</f>
        <v>4.12304502534563</v>
      </c>
      <c r="H134" s="95" t="n">
        <v>44250</v>
      </c>
      <c r="I134" s="132" t="n">
        <v>0.0085309398303435</v>
      </c>
      <c r="J134" s="48" t="n">
        <f aca="false">I134*100/K$1</f>
        <v>0.297885123147594</v>
      </c>
      <c r="K134" s="48" t="n">
        <f aca="false">J134+K133</f>
        <v>9.15886145803937</v>
      </c>
      <c r="M134" s="96" t="n">
        <v>39906.3405905863</v>
      </c>
      <c r="N134" s="81" t="n">
        <v>206</v>
      </c>
      <c r="O134" s="97" t="n">
        <v>2.93076981034373</v>
      </c>
      <c r="R134" s="51" t="n">
        <v>44411</v>
      </c>
      <c r="S134" s="97" t="n">
        <v>2.98944853145812</v>
      </c>
      <c r="T134" s="81"/>
      <c r="U134" s="81"/>
      <c r="V134" s="129"/>
      <c r="W134" s="81"/>
      <c r="X134" s="81"/>
      <c r="Y134" s="130"/>
      <c r="Z134" s="81"/>
      <c r="AA134" s="81"/>
      <c r="AB134" s="130"/>
      <c r="AC134" s="81"/>
      <c r="AD134" s="81"/>
      <c r="AE134" s="131"/>
      <c r="AF134" s="81"/>
      <c r="AG134" s="129"/>
      <c r="AH134" s="131"/>
      <c r="AI134" s="81"/>
      <c r="AJ134" s="103" t="n">
        <v>44250</v>
      </c>
      <c r="AK134" s="54" t="n">
        <f aca="true">FORECAST($AJ134,OFFSET(AH$3,MATCH($AJ134,$AG$3:$AG$153,1)-1,0,2),OFFSET($AG$3,MATCH($AJ134,$AG$3:$AG$153,1)-1,0,2))</f>
        <v>0.100774265644952</v>
      </c>
      <c r="AL134" s="54" t="n">
        <f aca="false">AK134+AL133</f>
        <v>9.81145473003025</v>
      </c>
      <c r="AM134" s="55" t="n">
        <f aca="false">AL134*100/AL$367</f>
        <v>9.13197641495866</v>
      </c>
      <c r="AN134" s="82"/>
      <c r="AO134" s="81"/>
      <c r="AP134" s="129"/>
      <c r="AQ134" s="81"/>
      <c r="AR134" s="81"/>
      <c r="AS134" s="130"/>
      <c r="AT134" s="81"/>
      <c r="AU134" s="81"/>
      <c r="AV134" s="130"/>
      <c r="AW134" s="81"/>
      <c r="AX134" s="81"/>
      <c r="AY134" s="131"/>
      <c r="AZ134" s="81"/>
      <c r="BA134" s="129"/>
      <c r="BB134" s="131"/>
      <c r="BC134" s="81"/>
      <c r="BD134" s="103" t="n">
        <v>44250</v>
      </c>
      <c r="BE134" s="54" t="n">
        <f aca="true">FORECAST(BD134,OFFSET(BB$3,MATCH(BD134,BA$3:BA$153,1)-1,0,2),OFFSET(BA$3,MATCH(BD134,BA$3:BA$153,1)-1,0,2))</f>
        <v>0.0821995464852396</v>
      </c>
      <c r="BF134" s="54" t="n">
        <f aca="false">BE134+BF133</f>
        <v>6.10107125771116</v>
      </c>
      <c r="BG134" s="55" t="n">
        <f aca="false">BF134*100/BF$367</f>
        <v>5.53550903962169</v>
      </c>
      <c r="BH134" s="82"/>
      <c r="BI134" s="81"/>
      <c r="BJ134" s="129"/>
      <c r="BK134" s="81"/>
      <c r="BL134" s="81"/>
      <c r="BM134" s="130"/>
      <c r="BN134" s="81"/>
      <c r="BO134" s="81"/>
      <c r="BP134" s="130"/>
      <c r="BQ134" s="81"/>
      <c r="BR134" s="81"/>
      <c r="BS134" s="131"/>
      <c r="BT134" s="81"/>
      <c r="BU134" s="129"/>
      <c r="BV134" s="131"/>
      <c r="BW134" s="81"/>
      <c r="BX134" s="103" t="n">
        <v>44250</v>
      </c>
      <c r="BY134" s="54" t="n">
        <f aca="true">FORECAST(BX134,OFFSET(BV$3,MATCH(BX134,BU$3:BU$153,1)-1,0,2),OFFSET(BU$3,MATCH(BX134,BU$3:BU$153,1)-1,0,2))</f>
        <v>0.166027406160153</v>
      </c>
      <c r="BZ134" s="54" t="n">
        <f aca="false">BY134+BZ133</f>
        <v>16.6156608887335</v>
      </c>
      <c r="CA134" s="55" t="n">
        <f aca="false">BZ134*100/BZ$367</f>
        <v>16.4282575916131</v>
      </c>
      <c r="CB134" s="82"/>
      <c r="CC134" s="83"/>
      <c r="CQ134" s="110" t="n">
        <v>44250</v>
      </c>
      <c r="CR134" s="58" t="n">
        <f aca="true">FORECAST(CQ134,OFFSET(CO$3,MATCH(CQ134,CN$3:CN$153,1)-1,0,2),OFFSET(CN$3,MATCH(CQ134,CN$3:CN$153,1)-1,0,2))</f>
        <v>0.171312577960781</v>
      </c>
      <c r="CS134" s="58" t="n">
        <f aca="false">CR134+CS133</f>
        <v>17.7905739492838</v>
      </c>
      <c r="CT134" s="60" t="n">
        <f aca="false">CS134*100/CS$367</f>
        <v>17.8715220457986</v>
      </c>
      <c r="CU134" s="82"/>
      <c r="CV134" s="83"/>
      <c r="DJ134" s="110" t="n">
        <v>44250</v>
      </c>
      <c r="DK134" s="58" t="n">
        <f aca="true">FORECAST(DJ134,OFFSET(DH$3,MATCH(DJ134,DG$3:DG$153,1)-1,0,2),OFFSET(DG$3,MATCH(DJ134,DG$3:DG$153,1)-1,0,2))</f>
        <v>0.176214981319712</v>
      </c>
      <c r="DL134" s="58" t="n">
        <f aca="false">DK134+DL133</f>
        <v>18.2701992017099</v>
      </c>
      <c r="DM134" s="60" t="n">
        <f aca="false">DL134*100/DL$367</f>
        <v>13.2432747868707</v>
      </c>
      <c r="DO134" s="83"/>
      <c r="EC134" s="110" t="n">
        <v>44250</v>
      </c>
      <c r="ED134" s="58" t="n">
        <f aca="true">FORECAST(EC134,OFFSET(EA$3,MATCH(EC134,DZ$3:DZ$153,1)-1,0,2),OFFSET(DZ$3,MATCH(EC134,DZ$3:DZ$153,1)-1,0,2))</f>
        <v>0.23307079688513</v>
      </c>
      <c r="EE134" s="58" t="n">
        <f aca="false">ED134+EE133</f>
        <v>24.21683403876</v>
      </c>
      <c r="EF134" s="60" t="n">
        <f aca="false">EE134*100/EE$367</f>
        <v>21.9871018024048</v>
      </c>
      <c r="EH134" s="86"/>
      <c r="EV134" s="115" t="n">
        <v>44250</v>
      </c>
      <c r="EW134" s="63" t="n">
        <f aca="true">FORECAST(EV134,OFFSET(ET$3,MATCH(EV134,ES$3:ES$153,1)-1,0,2),OFFSET(ES$3,MATCH(EV134,ES$3:ES$153,1)-1,0,2))</f>
        <v>0.111152537055645</v>
      </c>
      <c r="EX134" s="63" t="n">
        <f aca="false">EW134+EX133</f>
        <v>13.9403866334427</v>
      </c>
      <c r="EY134" s="67" t="n">
        <f aca="false">EX134*100/EX$367</f>
        <v>12.4112140118426</v>
      </c>
      <c r="FA134" s="86"/>
      <c r="FO134" s="115" t="n">
        <v>44250</v>
      </c>
      <c r="FP134" s="63" t="n">
        <f aca="true">FORECAST(FO134,OFFSET(FM$3,MATCH(FO134,FL$3:FL$153,1)-1,0,2),OFFSET(FL$3,MATCH(FO134,FL$3:FL$153,1)-1,0,2))</f>
        <v>0.11288269456897</v>
      </c>
      <c r="FQ134" s="63" t="n">
        <f aca="false">FP134+FQ133</f>
        <v>12.972525943027</v>
      </c>
      <c r="FR134" s="67" t="n">
        <f aca="false">FQ134*100/FQ$367</f>
        <v>12.8693063388444</v>
      </c>
      <c r="FT134" s="88"/>
      <c r="GH134" s="119" t="n">
        <v>44250</v>
      </c>
      <c r="GI134" s="69" t="n">
        <f aca="true">FORECAST(GH134,OFFSET(GF$3,MATCH(GH134,GE$3:GE$153,1)-1,0,2),OFFSET(GE$3,MATCH(GH134,GE$3:GE$153,1)-1,0,2))</f>
        <v>0.133593377177529</v>
      </c>
      <c r="GJ134" s="69" t="n">
        <f aca="false">GI134+GJ133</f>
        <v>13.7235143641915</v>
      </c>
      <c r="GK134" s="73" t="n">
        <f aca="false">GJ134*100/GJ$367</f>
        <v>10.6808558365714</v>
      </c>
      <c r="GM134" s="88"/>
      <c r="HA134" s="119" t="n">
        <v>44250</v>
      </c>
      <c r="HB134" s="69" t="n">
        <f aca="true">FORECAST(HA134,OFFSET(GY$3,MATCH(HA134,GX$3:GX$153,1)-1,0,2),OFFSET(GX$3,MATCH(HA134,GX$3:GX$153,1)-1,0,2))</f>
        <v>0.133875508910812</v>
      </c>
      <c r="HC134" s="69" t="n">
        <f aca="false">HB134+HC133</f>
        <v>15.3045825557181</v>
      </c>
      <c r="HD134" s="73" t="n">
        <f aca="false">HC134*100/HC$367</f>
        <v>12.0859942448017</v>
      </c>
      <c r="HF134" s="88"/>
      <c r="HT134" s="119" t="n">
        <v>44250</v>
      </c>
      <c r="HU134" s="69" t="n">
        <f aca="true">FORECAST(HT134,OFFSET(HR$3,MATCH(HT134,HQ$3:HQ$153,1)-1,0,2),OFFSET(HQ$3,MATCH(HT134,HQ$3:HQ$153,1)-1,0,2))</f>
        <v>0.164920198578645</v>
      </c>
      <c r="HV134" s="69" t="n">
        <f aca="false">HU134+HV133</f>
        <v>19.339525821876</v>
      </c>
      <c r="HW134" s="73" t="n">
        <f aca="false">HV134*100/HV$367</f>
        <v>19.5442983186819</v>
      </c>
    </row>
    <row r="135" customFormat="false" ht="14.5" hidden="false" customHeight="false" outlineLevel="0" collapsed="false">
      <c r="E135" s="42" t="n">
        <v>44160</v>
      </c>
      <c r="F135" s="46" t="n">
        <f aca="true">FORECAST($E135,OFFSET(C$3,MATCH($E135,$A$3:$A$33,1)-1,0,2),OFFSET($A$3,MATCH($E135,$A$3:$A$33,1)-1,0,2))</f>
        <v>4.12637429339478</v>
      </c>
      <c r="H135" s="95" t="n">
        <v>44251</v>
      </c>
      <c r="I135" s="132" t="n">
        <v>0.00908835929111997</v>
      </c>
      <c r="J135" s="48" t="n">
        <f aca="false">I135*100/K$1</f>
        <v>0.317349211280962</v>
      </c>
      <c r="K135" s="48" t="n">
        <f aca="false">J135+K134</f>
        <v>9.47621066932033</v>
      </c>
      <c r="M135" s="96" t="n">
        <v>39970.9668855134</v>
      </c>
      <c r="N135" s="81" t="n">
        <v>207</v>
      </c>
      <c r="O135" s="97" t="n">
        <v>2.95550024078316</v>
      </c>
      <c r="R135" s="51" t="n">
        <v>44414</v>
      </c>
      <c r="S135" s="97" t="n">
        <v>3.00029400428078</v>
      </c>
      <c r="T135" s="81"/>
      <c r="U135" s="81"/>
      <c r="V135" s="129"/>
      <c r="W135" s="81"/>
      <c r="X135" s="81"/>
      <c r="Y135" s="130"/>
      <c r="Z135" s="81"/>
      <c r="AA135" s="81"/>
      <c r="AB135" s="130"/>
      <c r="AC135" s="81"/>
      <c r="AD135" s="81"/>
      <c r="AE135" s="131"/>
      <c r="AF135" s="81"/>
      <c r="AG135" s="129"/>
      <c r="AH135" s="131"/>
      <c r="AI135" s="81"/>
      <c r="AJ135" s="103" t="n">
        <v>44251</v>
      </c>
      <c r="AK135" s="54" t="n">
        <f aca="true">FORECAST($AJ135,OFFSET(AH$3,MATCH($AJ135,$AG$3:$AG$153,1)-1,0,2),OFFSET($AG$3,MATCH($AJ135,$AG$3:$AG$153,1)-1,0,2))</f>
        <v>0.0999427948062954</v>
      </c>
      <c r="AL135" s="54" t="n">
        <f aca="false">AK135+AL134</f>
        <v>9.91139752483655</v>
      </c>
      <c r="AM135" s="55" t="n">
        <f aca="false">AL135*100/AL$367</f>
        <v>9.22499781393864</v>
      </c>
      <c r="AN135" s="82"/>
      <c r="AO135" s="81"/>
      <c r="AP135" s="129"/>
      <c r="AQ135" s="81"/>
      <c r="AR135" s="81"/>
      <c r="AS135" s="130"/>
      <c r="AT135" s="81"/>
      <c r="AU135" s="81"/>
      <c r="AV135" s="130"/>
      <c r="AW135" s="81"/>
      <c r="AX135" s="81"/>
      <c r="AY135" s="131"/>
      <c r="AZ135" s="81"/>
      <c r="BA135" s="129"/>
      <c r="BB135" s="131"/>
      <c r="BC135" s="81"/>
      <c r="BD135" s="103" t="n">
        <v>44251</v>
      </c>
      <c r="BE135" s="54" t="n">
        <f aca="true">FORECAST(BD135,OFFSET(BB$3,MATCH(BD135,BA$3:BA$153,1)-1,0,2),OFFSET(BA$3,MATCH(BD135,BA$3:BA$153,1)-1,0,2))</f>
        <v>0.083144368858635</v>
      </c>
      <c r="BF135" s="54" t="n">
        <f aca="false">BE135+BF134</f>
        <v>6.1842156265698</v>
      </c>
      <c r="BG135" s="55" t="n">
        <f aca="false">BF135*100/BF$367</f>
        <v>5.61094602207439</v>
      </c>
      <c r="BH135" s="82"/>
      <c r="BI135" s="81"/>
      <c r="BJ135" s="129"/>
      <c r="BK135" s="81"/>
      <c r="BL135" s="81"/>
      <c r="BM135" s="130"/>
      <c r="BN135" s="81"/>
      <c r="BO135" s="81"/>
      <c r="BP135" s="130"/>
      <c r="BQ135" s="81"/>
      <c r="BR135" s="81"/>
      <c r="BS135" s="131"/>
      <c r="BT135" s="81"/>
      <c r="BU135" s="129"/>
      <c r="BV135" s="131"/>
      <c r="BW135" s="81"/>
      <c r="BX135" s="103" t="n">
        <v>44251</v>
      </c>
      <c r="BY135" s="54" t="n">
        <f aca="true">FORECAST(BX135,OFFSET(BV$3,MATCH(BX135,BU$3:BU$153,1)-1,0,2),OFFSET(BU$3,MATCH(BX135,BU$3:BU$153,1)-1,0,2))</f>
        <v>0.17154326682993</v>
      </c>
      <c r="BZ135" s="54" t="n">
        <f aca="false">BY135+BZ134</f>
        <v>16.7872041555635</v>
      </c>
      <c r="CA135" s="55" t="n">
        <f aca="false">BZ135*100/BZ$367</f>
        <v>16.5978660708943</v>
      </c>
      <c r="CB135" s="82"/>
      <c r="CC135" s="83"/>
      <c r="CQ135" s="110" t="n">
        <v>44251</v>
      </c>
      <c r="CR135" s="58" t="n">
        <f aca="true">FORECAST(CQ135,OFFSET(CO$3,MATCH(CQ135,CN$3:CN$153,1)-1,0,2),OFFSET(CN$3,MATCH(CQ135,CN$3:CN$153,1)-1,0,2))</f>
        <v>0.171870371893414</v>
      </c>
      <c r="CS135" s="58" t="n">
        <f aca="false">CR135+CS134</f>
        <v>17.9624443211773</v>
      </c>
      <c r="CT135" s="60" t="n">
        <f aca="false">CS135*100/CS$367</f>
        <v>18.0441744374004</v>
      </c>
      <c r="CU135" s="82"/>
      <c r="CV135" s="83"/>
      <c r="DJ135" s="110" t="n">
        <v>44251</v>
      </c>
      <c r="DK135" s="58" t="n">
        <f aca="true">FORECAST(DJ135,OFFSET(DH$3,MATCH(DJ135,DG$3:DG$153,1)-1,0,2),OFFSET(DG$3,MATCH(DJ135,DG$3:DG$153,1)-1,0,2))</f>
        <v>0.176792147446533</v>
      </c>
      <c r="DL135" s="58" t="n">
        <f aca="false">DK135+DL134</f>
        <v>18.4469913491564</v>
      </c>
      <c r="DM135" s="60" t="n">
        <f aca="false">DL135*100/DL$367</f>
        <v>13.3714237447964</v>
      </c>
      <c r="DO135" s="83"/>
      <c r="EC135" s="110" t="n">
        <v>44251</v>
      </c>
      <c r="ED135" s="58" t="n">
        <f aca="true">FORECAST(EC135,OFFSET(EA$3,MATCH(EC135,DZ$3:DZ$153,1)-1,0,2),OFFSET(DZ$3,MATCH(EC135,DZ$3:DZ$153,1)-1,0,2))</f>
        <v>0.233592097575023</v>
      </c>
      <c r="EE135" s="58" t="n">
        <f aca="false">ED135+EE134</f>
        <v>24.450426136335</v>
      </c>
      <c r="EF135" s="60" t="n">
        <f aca="false">EE135*100/EE$367</f>
        <v>22.1991862235722</v>
      </c>
      <c r="EH135" s="86"/>
      <c r="EV135" s="115" t="n">
        <v>44251</v>
      </c>
      <c r="EW135" s="63" t="n">
        <f aca="true">FORECAST(EV135,OFFSET(ET$3,MATCH(EV135,ES$3:ES$153,1)-1,0,2),OFFSET(ES$3,MATCH(EV135,ES$3:ES$153,1)-1,0,2))</f>
        <v>0.111398600382535</v>
      </c>
      <c r="EX135" s="63" t="n">
        <f aca="false">EW135+EX134</f>
        <v>14.0517852338253</v>
      </c>
      <c r="EY135" s="67" t="n">
        <f aca="false">EX135*100/EX$367</f>
        <v>12.5103928873159</v>
      </c>
      <c r="FA135" s="86"/>
      <c r="FO135" s="115" t="n">
        <v>44251</v>
      </c>
      <c r="FP135" s="63" t="n">
        <f aca="true">FORECAST(FO135,OFFSET(FM$3,MATCH(FO135,FL$3:FL$153,1)-1,0,2),OFFSET(FL$3,MATCH(FO135,FL$3:FL$153,1)-1,0,2))</f>
        <v>0.113105686673999</v>
      </c>
      <c r="FQ135" s="63" t="n">
        <f aca="false">FP135+FQ134</f>
        <v>13.085631629701</v>
      </c>
      <c r="FR135" s="67" t="n">
        <f aca="false">FQ135*100/FQ$367</f>
        <v>12.9815120678493</v>
      </c>
      <c r="FT135" s="88"/>
      <c r="GH135" s="119" t="n">
        <v>44251</v>
      </c>
      <c r="GI135" s="69" t="n">
        <f aca="true">FORECAST(GH135,OFFSET(GF$3,MATCH(GH135,GE$3:GE$153,1)-1,0,2),OFFSET(GE$3,MATCH(GH135,GE$3:GE$153,1)-1,0,2))</f>
        <v>0.134045703273208</v>
      </c>
      <c r="GJ135" s="69" t="n">
        <f aca="false">GI135+GJ134</f>
        <v>13.8575600674647</v>
      </c>
      <c r="GK135" s="73" t="n">
        <f aca="false">GJ135*100/GJ$367</f>
        <v>10.7851820896126</v>
      </c>
      <c r="GM135" s="88"/>
      <c r="HA135" s="119" t="n">
        <v>44251</v>
      </c>
      <c r="HB135" s="69" t="n">
        <f aca="true">FORECAST(HA135,OFFSET(GY$3,MATCH(HA135,GX$3:GX$153,1)-1,0,2),OFFSET(GX$3,MATCH(HA135,GX$3:GX$153,1)-1,0,2))</f>
        <v>0.134375598577656</v>
      </c>
      <c r="HC135" s="69" t="n">
        <f aca="false">HB135+HC134</f>
        <v>15.4389581542958</v>
      </c>
      <c r="HD135" s="73" t="n">
        <f aca="false">HC135*100/HC$367</f>
        <v>12.1921103512123</v>
      </c>
      <c r="HF135" s="88"/>
      <c r="HT135" s="119" t="n">
        <v>44251</v>
      </c>
      <c r="HU135" s="69" t="n">
        <f aca="true">FORECAST(HT135,OFFSET(HR$3,MATCH(HT135,HQ$3:HQ$153,1)-1,0,2),OFFSET(HQ$3,MATCH(HT135,HQ$3:HQ$153,1)-1,0,2))</f>
        <v>0.165257401961051</v>
      </c>
      <c r="HV135" s="69" t="n">
        <f aca="false">HU135+HV134</f>
        <v>19.504783223837</v>
      </c>
      <c r="HW135" s="73" t="n">
        <f aca="false">HV135*100/HV$367</f>
        <v>19.711305513845</v>
      </c>
    </row>
    <row r="136" customFormat="false" ht="14.5" hidden="false" customHeight="false" outlineLevel="0" collapsed="false">
      <c r="E136" s="42" t="n">
        <v>44161</v>
      </c>
      <c r="F136" s="46" t="n">
        <f aca="true">FORECAST($E136,OFFSET(C$3,MATCH($E136,$A$3:$A$33,1)-1,0,2),OFFSET($A$3,MATCH($E136,$A$3:$A$33,1)-1,0,2))</f>
        <v>4.12970356144394</v>
      </c>
      <c r="H136" s="95" t="n">
        <v>44252</v>
      </c>
      <c r="I136" s="132" t="n">
        <v>0.0091798518064345</v>
      </c>
      <c r="J136" s="48" t="n">
        <f aca="false">I136*100/K$1</f>
        <v>0.320543965872315</v>
      </c>
      <c r="K136" s="48" t="n">
        <f aca="false">J136+K135</f>
        <v>9.79675463519265</v>
      </c>
      <c r="M136" s="96" t="n">
        <v>40035.5931804405</v>
      </c>
      <c r="N136" s="81" t="n">
        <v>208</v>
      </c>
      <c r="O136" s="97" t="n">
        <v>2.82071743018002</v>
      </c>
      <c r="R136" s="51" t="n">
        <v>44417</v>
      </c>
      <c r="S136" s="97" t="n">
        <v>2.92153795043947</v>
      </c>
      <c r="T136" s="81"/>
      <c r="U136" s="81"/>
      <c r="V136" s="129"/>
      <c r="W136" s="81"/>
      <c r="X136" s="81"/>
      <c r="Y136" s="130"/>
      <c r="Z136" s="81"/>
      <c r="AA136" s="81"/>
      <c r="AB136" s="130"/>
      <c r="AC136" s="81"/>
      <c r="AD136" s="81"/>
      <c r="AE136" s="131"/>
      <c r="AF136" s="81"/>
      <c r="AG136" s="129"/>
      <c r="AH136" s="131"/>
      <c r="AI136" s="81"/>
      <c r="AJ136" s="103" t="n">
        <v>44252</v>
      </c>
      <c r="AK136" s="54" t="n">
        <f aca="true">FORECAST($AJ136,OFFSET(AH$3,MATCH($AJ136,$AG$3:$AG$153,1)-1,0,2),OFFSET($AG$3,MATCH($AJ136,$AG$3:$AG$153,1)-1,0,2))</f>
        <v>0.099111323967639</v>
      </c>
      <c r="AL136" s="54" t="n">
        <f aca="false">AK136+AL135</f>
        <v>10.0105088488042</v>
      </c>
      <c r="AM136" s="55" t="n">
        <f aca="false">AL136*100/AL$367</f>
        <v>9.31724532440797</v>
      </c>
      <c r="AN136" s="82"/>
      <c r="AO136" s="81"/>
      <c r="AP136" s="129"/>
      <c r="AQ136" s="81"/>
      <c r="AR136" s="81"/>
      <c r="AS136" s="130"/>
      <c r="AT136" s="81"/>
      <c r="AU136" s="81"/>
      <c r="AV136" s="130"/>
      <c r="AW136" s="81"/>
      <c r="AX136" s="81"/>
      <c r="AY136" s="131"/>
      <c r="AZ136" s="81"/>
      <c r="BA136" s="129"/>
      <c r="BB136" s="131"/>
      <c r="BC136" s="81"/>
      <c r="BD136" s="103" t="n">
        <v>44252</v>
      </c>
      <c r="BE136" s="54" t="n">
        <f aca="true">FORECAST(BD136,OFFSET(BB$3,MATCH(BD136,BA$3:BA$153,1)-1,0,2),OFFSET(BA$3,MATCH(BD136,BA$3:BA$153,1)-1,0,2))</f>
        <v>0.0840891912320303</v>
      </c>
      <c r="BF136" s="54" t="n">
        <f aca="false">BE136+BF135</f>
        <v>6.26830481780183</v>
      </c>
      <c r="BG136" s="55" t="n">
        <f aca="false">BF136*100/BF$367</f>
        <v>5.68724024296405</v>
      </c>
      <c r="BH136" s="82"/>
      <c r="BI136" s="81"/>
      <c r="BJ136" s="129"/>
      <c r="BK136" s="81"/>
      <c r="BL136" s="81"/>
      <c r="BM136" s="130"/>
      <c r="BN136" s="81"/>
      <c r="BO136" s="81"/>
      <c r="BP136" s="130"/>
      <c r="BQ136" s="81"/>
      <c r="BR136" s="81"/>
      <c r="BS136" s="131"/>
      <c r="BT136" s="81"/>
      <c r="BU136" s="129"/>
      <c r="BV136" s="131"/>
      <c r="BW136" s="81"/>
      <c r="BX136" s="103" t="n">
        <v>44252</v>
      </c>
      <c r="BY136" s="54" t="n">
        <f aca="true">FORECAST(BX136,OFFSET(BV$3,MATCH(BX136,BU$3:BU$153,1)-1,0,2),OFFSET(BU$3,MATCH(BX136,BU$3:BU$153,1)-1,0,2))</f>
        <v>0.177059127499707</v>
      </c>
      <c r="BZ136" s="54" t="n">
        <f aca="false">BY136+BZ135</f>
        <v>16.9642632830632</v>
      </c>
      <c r="CA136" s="55" t="n">
        <f aca="false">BZ136*100/BZ$367</f>
        <v>16.7729281990269</v>
      </c>
      <c r="CB136" s="82"/>
      <c r="CC136" s="83"/>
      <c r="CQ136" s="110" t="n">
        <v>44252</v>
      </c>
      <c r="CR136" s="58" t="n">
        <f aca="true">FORECAST(CQ136,OFFSET(CO$3,MATCH(CQ136,CN$3:CN$153,1)-1,0,2),OFFSET(CN$3,MATCH(CQ136,CN$3:CN$153,1)-1,0,2))</f>
        <v>0.172428165826046</v>
      </c>
      <c r="CS136" s="58" t="n">
        <f aca="false">CR136+CS135</f>
        <v>18.1348724870033</v>
      </c>
      <c r="CT136" s="60" t="n">
        <f aca="false">CS136*100/CS$367</f>
        <v>18.2173871609282</v>
      </c>
      <c r="CU136" s="82"/>
      <c r="CV136" s="83"/>
      <c r="DJ136" s="110" t="n">
        <v>44252</v>
      </c>
      <c r="DK136" s="58" t="n">
        <f aca="true">FORECAST(DJ136,OFFSET(DH$3,MATCH(DJ136,DG$3:DG$153,1)-1,0,2),OFFSET(DG$3,MATCH(DJ136,DG$3:DG$153,1)-1,0,2))</f>
        <v>0.177369313573354</v>
      </c>
      <c r="DL136" s="58" t="n">
        <f aca="false">DK136+DL135</f>
        <v>18.6243606627298</v>
      </c>
      <c r="DM136" s="60" t="n">
        <f aca="false">DL136*100/DL$367</f>
        <v>13.4999910654084</v>
      </c>
      <c r="DO136" s="83"/>
      <c r="EC136" s="110" t="n">
        <v>44252</v>
      </c>
      <c r="ED136" s="58" t="n">
        <f aca="true">FORECAST(EC136,OFFSET(EA$3,MATCH(EC136,DZ$3:DZ$153,1)-1,0,2),OFFSET(DZ$3,MATCH(EC136,DZ$3:DZ$153,1)-1,0,2))</f>
        <v>0.234113398264916</v>
      </c>
      <c r="EE136" s="58" t="n">
        <f aca="false">ED136+EE135</f>
        <v>24.6845395345999</v>
      </c>
      <c r="EF136" s="60" t="n">
        <f aca="false">EE136*100/EE$367</f>
        <v>22.4117439473738</v>
      </c>
      <c r="EH136" s="86"/>
      <c r="EV136" s="115" t="n">
        <v>44252</v>
      </c>
      <c r="EW136" s="63" t="n">
        <f aca="true">FORECAST(EV136,OFFSET(ET$3,MATCH(EV136,ES$3:ES$153,1)-1,0,2),OFFSET(ES$3,MATCH(EV136,ES$3:ES$153,1)-1,0,2))</f>
        <v>0.111644663709426</v>
      </c>
      <c r="EX136" s="63" t="n">
        <f aca="false">EW136+EX135</f>
        <v>14.1634298975347</v>
      </c>
      <c r="EY136" s="67" t="n">
        <f aca="false">EX136*100/EX$367</f>
        <v>12.6097908345187</v>
      </c>
      <c r="FA136" s="86"/>
      <c r="FO136" s="115" t="n">
        <v>44252</v>
      </c>
      <c r="FP136" s="63" t="n">
        <f aca="true">FORECAST(FO136,OFFSET(FM$3,MATCH(FO136,FL$3:FL$153,1)-1,0,2),OFFSET(FL$3,MATCH(FO136,FL$3:FL$153,1)-1,0,2))</f>
        <v>0.113328678779028</v>
      </c>
      <c r="FQ136" s="63" t="n">
        <f aca="false">FP136+FQ135</f>
        <v>13.19896030848</v>
      </c>
      <c r="FR136" s="67" t="n">
        <f aca="false">FQ136*100/FQ$367</f>
        <v>13.093939014659</v>
      </c>
      <c r="FT136" s="88"/>
      <c r="GH136" s="119" t="n">
        <v>44252</v>
      </c>
      <c r="GI136" s="69" t="n">
        <f aca="true">FORECAST(GH136,OFFSET(GF$3,MATCH(GH136,GE$3:GE$153,1)-1,0,2),OFFSET(GE$3,MATCH(GH136,GE$3:GE$153,1)-1,0,2))</f>
        <v>0.134498029368887</v>
      </c>
      <c r="GJ136" s="69" t="n">
        <f aca="false">GI136+GJ135</f>
        <v>13.9920580968336</v>
      </c>
      <c r="GK136" s="73" t="n">
        <f aca="false">GJ136*100/GJ$367</f>
        <v>10.8898603829323</v>
      </c>
      <c r="GM136" s="88"/>
      <c r="HA136" s="119" t="n">
        <v>44252</v>
      </c>
      <c r="HB136" s="69" t="n">
        <f aca="true">FORECAST(HA136,OFFSET(GY$3,MATCH(HA136,GX$3:GX$153,1)-1,0,2),OFFSET(GX$3,MATCH(HA136,GX$3:GX$153,1)-1,0,2))</f>
        <v>0.1348756882445</v>
      </c>
      <c r="HC136" s="69" t="n">
        <f aca="false">HB136+HC135</f>
        <v>15.5738338425403</v>
      </c>
      <c r="HD136" s="73" t="n">
        <f aca="false">HC136*100/HC$367</f>
        <v>12.2986213773021</v>
      </c>
      <c r="HF136" s="88"/>
      <c r="HT136" s="119" t="n">
        <v>44252</v>
      </c>
      <c r="HU136" s="69" t="n">
        <f aca="true">FORECAST(HT136,OFFSET(HR$3,MATCH(HT136,HQ$3:HQ$153,1)-1,0,2),OFFSET(HQ$3,MATCH(HT136,HQ$3:HQ$153,1)-1,0,2))</f>
        <v>0.165594605343457</v>
      </c>
      <c r="HV136" s="69" t="n">
        <f aca="false">HU136+HV135</f>
        <v>19.6703778291805</v>
      </c>
      <c r="HW136" s="73" t="n">
        <f aca="false">HV136*100/HV$367</f>
        <v>19.8786534827976</v>
      </c>
    </row>
    <row r="137" customFormat="false" ht="14.5" hidden="false" customHeight="false" outlineLevel="0" collapsed="false">
      <c r="E137" s="42" t="n">
        <v>44162</v>
      </c>
      <c r="F137" s="46" t="n">
        <f aca="true">FORECAST($E137,OFFSET(C$3,MATCH($E137,$A$3:$A$33,1)-1,0,2),OFFSET($A$3,MATCH($E137,$A$3:$A$33,1)-1,0,2))</f>
        <v>4.13303282949309</v>
      </c>
      <c r="H137" s="95" t="n">
        <v>44253</v>
      </c>
      <c r="I137" s="132" t="n">
        <v>0.00862683573262736</v>
      </c>
      <c r="J137" s="48" t="n">
        <f aca="false">I137*100/K$1</f>
        <v>0.301233636116771</v>
      </c>
      <c r="K137" s="48" t="n">
        <f aca="false">J137+K136</f>
        <v>10.0979882713094</v>
      </c>
      <c r="M137" s="96" t="n">
        <v>40100.2194753676</v>
      </c>
      <c r="N137" s="81" t="n">
        <v>209</v>
      </c>
      <c r="O137" s="97" t="n">
        <v>2.89244966403072</v>
      </c>
      <c r="R137" s="51" t="n">
        <v>44420</v>
      </c>
      <c r="S137" s="97" t="n">
        <v>2.99728644732303</v>
      </c>
      <c r="T137" s="81"/>
      <c r="U137" s="81"/>
      <c r="V137" s="129"/>
      <c r="W137" s="81"/>
      <c r="X137" s="81"/>
      <c r="Y137" s="130"/>
      <c r="Z137" s="81"/>
      <c r="AA137" s="81"/>
      <c r="AB137" s="130"/>
      <c r="AC137" s="81"/>
      <c r="AD137" s="81"/>
      <c r="AE137" s="131"/>
      <c r="AF137" s="81"/>
      <c r="AG137" s="129"/>
      <c r="AH137" s="131"/>
      <c r="AI137" s="81"/>
      <c r="AJ137" s="103" t="n">
        <v>44253</v>
      </c>
      <c r="AK137" s="54" t="n">
        <f aca="true">FORECAST($AJ137,OFFSET(AH$3,MATCH($AJ137,$AG$3:$AG$153,1)-1,0,2),OFFSET($AG$3,MATCH($AJ137,$AG$3:$AG$153,1)-1,0,2))</f>
        <v>0.0982798531289826</v>
      </c>
      <c r="AL137" s="54" t="n">
        <f aca="false">AK137+AL136</f>
        <v>10.1087887019332</v>
      </c>
      <c r="AM137" s="55" t="n">
        <f aca="false">AL137*100/AL$367</f>
        <v>9.40871894636664</v>
      </c>
      <c r="AN137" s="82"/>
      <c r="AO137" s="81"/>
      <c r="AP137" s="129"/>
      <c r="AQ137" s="81"/>
      <c r="AR137" s="81"/>
      <c r="AS137" s="130"/>
      <c r="AT137" s="81"/>
      <c r="AU137" s="81"/>
      <c r="AV137" s="130"/>
      <c r="AW137" s="81"/>
      <c r="AX137" s="81"/>
      <c r="AY137" s="131"/>
      <c r="AZ137" s="81"/>
      <c r="BA137" s="129"/>
      <c r="BB137" s="131"/>
      <c r="BC137" s="81"/>
      <c r="BD137" s="103" t="n">
        <v>44253</v>
      </c>
      <c r="BE137" s="54" t="n">
        <f aca="true">FORECAST(BD137,OFFSET(BB$3,MATCH(BD137,BA$3:BA$153,1)-1,0,2),OFFSET(BA$3,MATCH(BD137,BA$3:BA$153,1)-1,0,2))</f>
        <v>0.0850340136054256</v>
      </c>
      <c r="BF137" s="54" t="n">
        <f aca="false">BE137+BF136</f>
        <v>6.35333883140726</v>
      </c>
      <c r="BG137" s="55" t="n">
        <f aca="false">BF137*100/BF$367</f>
        <v>5.76439170229067</v>
      </c>
      <c r="BH137" s="82"/>
      <c r="BI137" s="81"/>
      <c r="BJ137" s="129"/>
      <c r="BK137" s="81"/>
      <c r="BL137" s="81"/>
      <c r="BM137" s="130"/>
      <c r="BN137" s="81"/>
      <c r="BO137" s="81"/>
      <c r="BP137" s="130"/>
      <c r="BQ137" s="81"/>
      <c r="BR137" s="81"/>
      <c r="BS137" s="131"/>
      <c r="BT137" s="81"/>
      <c r="BU137" s="129"/>
      <c r="BV137" s="131"/>
      <c r="BW137" s="81"/>
      <c r="BX137" s="103" t="n">
        <v>44253</v>
      </c>
      <c r="BY137" s="54" t="n">
        <f aca="true">FORECAST(BX137,OFFSET(BV$3,MATCH(BX137,BU$3:BU$153,1)-1,0,2),OFFSET(BU$3,MATCH(BX137,BU$3:BU$153,1)-1,0,2))</f>
        <v>0.182574988169484</v>
      </c>
      <c r="BZ137" s="54" t="n">
        <f aca="false">BY137+BZ136</f>
        <v>17.1468382712326</v>
      </c>
      <c r="CA137" s="55" t="n">
        <f aca="false">BZ137*100/BZ$367</f>
        <v>16.953443976011</v>
      </c>
      <c r="CB137" s="82"/>
      <c r="CC137" s="83"/>
      <c r="CQ137" s="110" t="n">
        <v>44253</v>
      </c>
      <c r="CR137" s="58" t="n">
        <f aca="true">FORECAST(CQ137,OFFSET(CO$3,MATCH(CQ137,CN$3:CN$153,1)-1,0,2),OFFSET(CN$3,MATCH(CQ137,CN$3:CN$153,1)-1,0,2))</f>
        <v>0.172985959758678</v>
      </c>
      <c r="CS137" s="58" t="n">
        <f aca="false">CR137+CS136</f>
        <v>18.307858446762</v>
      </c>
      <c r="CT137" s="60" t="n">
        <f aca="false">CS137*100/CS$367</f>
        <v>18.3911602163818</v>
      </c>
      <c r="CU137" s="82"/>
      <c r="CV137" s="83"/>
      <c r="DJ137" s="110" t="n">
        <v>44253</v>
      </c>
      <c r="DK137" s="58" t="n">
        <f aca="true">FORECAST(DJ137,OFFSET(DH$3,MATCH(DJ137,DG$3:DG$153,1)-1,0,2),OFFSET(DG$3,MATCH(DJ137,DG$3:DG$153,1)-1,0,2))</f>
        <v>0.177946479700174</v>
      </c>
      <c r="DL137" s="58" t="n">
        <f aca="false">DK137+DL136</f>
        <v>18.8023071424299</v>
      </c>
      <c r="DM137" s="60" t="n">
        <f aca="false">DL137*100/DL$367</f>
        <v>13.6289767487065</v>
      </c>
      <c r="DO137" s="83"/>
      <c r="EC137" s="110" t="n">
        <v>44253</v>
      </c>
      <c r="ED137" s="58" t="n">
        <f aca="true">FORECAST(EC137,OFFSET(EA$3,MATCH(EC137,DZ$3:DZ$153,1)-1,0,2),OFFSET(DZ$3,MATCH(EC137,DZ$3:DZ$153,1)-1,0,2))</f>
        <v>0.234634698954808</v>
      </c>
      <c r="EE137" s="58" t="n">
        <f aca="false">ED137+EE136</f>
        <v>24.9191742335547</v>
      </c>
      <c r="EF137" s="60" t="n">
        <f aca="false">EE137*100/EE$367</f>
        <v>22.6247749738093</v>
      </c>
      <c r="EH137" s="86"/>
      <c r="EV137" s="115" t="n">
        <v>44253</v>
      </c>
      <c r="EW137" s="63" t="n">
        <f aca="true">FORECAST(EV137,OFFSET(ET$3,MATCH(EV137,ES$3:ES$153,1)-1,0,2),OFFSET(ES$3,MATCH(EV137,ES$3:ES$153,1)-1,0,2))</f>
        <v>0.111890727036316</v>
      </c>
      <c r="EX137" s="63" t="n">
        <f aca="false">EW137+EX136</f>
        <v>14.275320624571</v>
      </c>
      <c r="EY137" s="67" t="n">
        <f aca="false">EX137*100/EX$367</f>
        <v>12.7094078534511</v>
      </c>
      <c r="FA137" s="86"/>
      <c r="FO137" s="115" t="n">
        <v>44253</v>
      </c>
      <c r="FP137" s="63" t="n">
        <f aca="true">FORECAST(FO137,OFFSET(FM$3,MATCH(FO137,FL$3:FL$153,1)-1,0,2),OFFSET(FL$3,MATCH(FO137,FL$3:FL$153,1)-1,0,2))</f>
        <v>0.113551670884056</v>
      </c>
      <c r="FQ137" s="63" t="n">
        <f aca="false">FP137+FQ136</f>
        <v>13.3125119793641</v>
      </c>
      <c r="FR137" s="67" t="n">
        <f aca="false">FQ137*100/FQ$367</f>
        <v>13.2065871792734</v>
      </c>
      <c r="FT137" s="88"/>
      <c r="GH137" s="119" t="n">
        <v>44253</v>
      </c>
      <c r="GI137" s="69" t="n">
        <f aca="true">FORECAST(GH137,OFFSET(GF$3,MATCH(GH137,GE$3:GE$153,1)-1,0,2),OFFSET(GE$3,MATCH(GH137,GE$3:GE$153,1)-1,0,2))</f>
        <v>0.134950355464567</v>
      </c>
      <c r="GJ137" s="69" t="n">
        <f aca="false">GI137+GJ136</f>
        <v>14.1270084522982</v>
      </c>
      <c r="GK137" s="73" t="n">
        <f aca="false">GJ137*100/GJ$367</f>
        <v>10.9948907165305</v>
      </c>
      <c r="GM137" s="88"/>
      <c r="HA137" s="119" t="n">
        <v>44253</v>
      </c>
      <c r="HB137" s="69" t="n">
        <f aca="true">FORECAST(HA137,OFFSET(GY$3,MATCH(HA137,GX$3:GX$153,1)-1,0,2),OFFSET(GX$3,MATCH(HA137,GX$3:GX$153,1)-1,0,2))</f>
        <v>0.135375777911344</v>
      </c>
      <c r="HC137" s="69" t="n">
        <f aca="false">HB137+HC136</f>
        <v>15.7092096204516</v>
      </c>
      <c r="HD137" s="73" t="n">
        <f aca="false">HC137*100/HC$367</f>
        <v>12.4055273230713</v>
      </c>
      <c r="HF137" s="88"/>
      <c r="HT137" s="119" t="n">
        <v>44253</v>
      </c>
      <c r="HU137" s="69" t="n">
        <f aca="true">FORECAST(HT137,OFFSET(HR$3,MATCH(HT137,HQ$3:HQ$153,1)-1,0,2),OFFSET(HQ$3,MATCH(HT137,HQ$3:HQ$153,1)-1,0,2))</f>
        <v>0.165931808725863</v>
      </c>
      <c r="HV137" s="69" t="n">
        <f aca="false">HU137+HV136</f>
        <v>19.8363096379063</v>
      </c>
      <c r="HW137" s="73" t="n">
        <f aca="false">HV137*100/HV$367</f>
        <v>20.0463422255396</v>
      </c>
    </row>
    <row r="138" customFormat="false" ht="14.5" hidden="false" customHeight="false" outlineLevel="0" collapsed="false">
      <c r="E138" s="42" t="n">
        <v>44163</v>
      </c>
      <c r="F138" s="46" t="n">
        <f aca="true">FORECAST($E138,OFFSET(C$3,MATCH($E138,$A$3:$A$33,1)-1,0,2),OFFSET($A$3,MATCH($E138,$A$3:$A$33,1)-1,0,2))</f>
        <v>4.13636209754225</v>
      </c>
      <c r="H138" s="95" t="n">
        <v>44254</v>
      </c>
      <c r="I138" s="132" t="n">
        <v>0.00882567440721486</v>
      </c>
      <c r="J138" s="48" t="n">
        <f aca="false">I138*100/K$1</f>
        <v>0.308176726121383</v>
      </c>
      <c r="K138" s="48" t="n">
        <f aca="false">J138+K137</f>
        <v>10.4061649974308</v>
      </c>
      <c r="M138" s="96" t="n">
        <v>40164.8457702947</v>
      </c>
      <c r="N138" s="81" t="n">
        <v>210</v>
      </c>
      <c r="O138" s="97" t="n">
        <v>2.73061510914288</v>
      </c>
      <c r="R138" s="51" t="n">
        <v>44423</v>
      </c>
      <c r="S138" s="97" t="n">
        <v>2.80617685334712</v>
      </c>
      <c r="T138" s="81"/>
      <c r="U138" s="81"/>
      <c r="V138" s="129"/>
      <c r="W138" s="81"/>
      <c r="X138" s="81"/>
      <c r="Y138" s="130"/>
      <c r="Z138" s="81"/>
      <c r="AA138" s="81"/>
      <c r="AB138" s="130"/>
      <c r="AC138" s="81"/>
      <c r="AD138" s="81"/>
      <c r="AE138" s="131"/>
      <c r="AF138" s="81"/>
      <c r="AG138" s="129"/>
      <c r="AH138" s="131"/>
      <c r="AI138" s="81"/>
      <c r="AJ138" s="103" t="n">
        <v>44254</v>
      </c>
      <c r="AK138" s="54" t="n">
        <f aca="true">FORECAST($AJ138,OFFSET(AH$3,MATCH($AJ138,$AG$3:$AG$153,1)-1,0,2),OFFSET($AG$3,MATCH($AJ138,$AG$3:$AG$153,1)-1,0,2))</f>
        <v>0.0974483822903262</v>
      </c>
      <c r="AL138" s="54" t="n">
        <f aca="false">AK138+AL137</f>
        <v>10.2062370842235</v>
      </c>
      <c r="AM138" s="55" t="n">
        <f aca="false">AL138*100/AL$367</f>
        <v>9.49941867981467</v>
      </c>
      <c r="AN138" s="82"/>
      <c r="AO138" s="81"/>
      <c r="AP138" s="129"/>
      <c r="AQ138" s="81"/>
      <c r="AR138" s="81"/>
      <c r="AS138" s="130"/>
      <c r="AT138" s="81"/>
      <c r="AU138" s="81"/>
      <c r="AV138" s="130"/>
      <c r="AW138" s="81"/>
      <c r="AX138" s="81"/>
      <c r="AY138" s="131"/>
      <c r="AZ138" s="81"/>
      <c r="BA138" s="129"/>
      <c r="BB138" s="131"/>
      <c r="BC138" s="81"/>
      <c r="BD138" s="103" t="n">
        <v>44254</v>
      </c>
      <c r="BE138" s="54" t="n">
        <f aca="true">FORECAST(BD138,OFFSET(BB$3,MATCH(BD138,BA$3:BA$153,1)-1,0,2),OFFSET(BA$3,MATCH(BD138,BA$3:BA$153,1)-1,0,2))</f>
        <v>0.0859788359788209</v>
      </c>
      <c r="BF138" s="54" t="n">
        <f aca="false">BE138+BF137</f>
        <v>6.43931766738608</v>
      </c>
      <c r="BG138" s="55" t="n">
        <f aca="false">BF138*100/BF$367</f>
        <v>5.84240040005426</v>
      </c>
      <c r="BH138" s="82"/>
      <c r="BI138" s="81"/>
      <c r="BJ138" s="129"/>
      <c r="BK138" s="81"/>
      <c r="BL138" s="81"/>
      <c r="BM138" s="130"/>
      <c r="BN138" s="81"/>
      <c r="BO138" s="81"/>
      <c r="BP138" s="130"/>
      <c r="BQ138" s="81"/>
      <c r="BR138" s="81"/>
      <c r="BS138" s="131"/>
      <c r="BT138" s="81"/>
      <c r="BU138" s="129"/>
      <c r="BV138" s="131"/>
      <c r="BW138" s="81"/>
      <c r="BX138" s="103" t="n">
        <v>44254</v>
      </c>
      <c r="BY138" s="54" t="n">
        <f aca="true">FORECAST(BX138,OFFSET(BV$3,MATCH(BX138,BU$3:BU$153,1)-1,0,2),OFFSET(BU$3,MATCH(BX138,BU$3:BU$153,1)-1,0,2))</f>
        <v>0.188090848839262</v>
      </c>
      <c r="BZ138" s="54" t="n">
        <f aca="false">BY138+BZ137</f>
        <v>17.3349291200719</v>
      </c>
      <c r="CA138" s="55" t="n">
        <f aca="false">BZ138*100/BZ$367</f>
        <v>17.1394134018466</v>
      </c>
      <c r="CB138" s="82"/>
      <c r="CC138" s="83"/>
      <c r="CQ138" s="110" t="n">
        <v>44254</v>
      </c>
      <c r="CR138" s="58" t="n">
        <f aca="true">FORECAST(CQ138,OFFSET(CO$3,MATCH(CQ138,CN$3:CN$153,1)-1,0,2),OFFSET(CN$3,MATCH(CQ138,CN$3:CN$153,1)-1,0,2))</f>
        <v>0.173543753691311</v>
      </c>
      <c r="CS138" s="58" t="n">
        <f aca="false">CR138+CS137</f>
        <v>18.4814022004533</v>
      </c>
      <c r="CT138" s="60" t="n">
        <f aca="false">CS138*100/CS$367</f>
        <v>18.5654936037613</v>
      </c>
      <c r="CU138" s="82"/>
      <c r="CV138" s="83"/>
      <c r="DJ138" s="110" t="n">
        <v>44254</v>
      </c>
      <c r="DK138" s="58" t="n">
        <f aca="true">FORECAST(DJ138,OFFSET(DH$3,MATCH(DJ138,DG$3:DG$153,1)-1,0,2),OFFSET(DG$3,MATCH(DJ138,DG$3:DG$153,1)-1,0,2))</f>
        <v>0.178523645826995</v>
      </c>
      <c r="DL138" s="58" t="n">
        <f aca="false">DK138+DL137</f>
        <v>18.9808307882569</v>
      </c>
      <c r="DM138" s="60" t="n">
        <f aca="false">DL138*100/DL$367</f>
        <v>13.7583807946909</v>
      </c>
      <c r="DO138" s="83"/>
      <c r="EC138" s="110" t="n">
        <v>44254</v>
      </c>
      <c r="ED138" s="58" t="n">
        <f aca="true">FORECAST(EC138,OFFSET(EA$3,MATCH(EC138,DZ$3:DZ$153,1)-1,0,2),OFFSET(DZ$3,MATCH(EC138,DZ$3:DZ$153,1)-1,0,2))</f>
        <v>0.235155999644701</v>
      </c>
      <c r="EE138" s="58" t="n">
        <f aca="false">ED138+EE137</f>
        <v>25.1543302331994</v>
      </c>
      <c r="EF138" s="60" t="n">
        <f aca="false">EE138*100/EE$367</f>
        <v>22.8382793028788</v>
      </c>
      <c r="EH138" s="86"/>
      <c r="EV138" s="115" t="n">
        <v>44254</v>
      </c>
      <c r="EW138" s="63" t="n">
        <f aca="true">FORECAST(EV138,OFFSET(ET$3,MATCH(EV138,ES$3:ES$153,1)-1,0,2),OFFSET(ES$3,MATCH(EV138,ES$3:ES$153,1)-1,0,2))</f>
        <v>0.112136790363206</v>
      </c>
      <c r="EX138" s="63" t="n">
        <f aca="false">EW138+EX137</f>
        <v>14.3874574149342</v>
      </c>
      <c r="EY138" s="67" t="n">
        <f aca="false">EX138*100/EX$367</f>
        <v>12.809243944113</v>
      </c>
      <c r="FA138" s="86"/>
      <c r="FO138" s="115" t="n">
        <v>44254</v>
      </c>
      <c r="FP138" s="63" t="n">
        <f aca="true">FORECAST(FO138,OFFSET(FM$3,MATCH(FO138,FL$3:FL$153,1)-1,0,2),OFFSET(FL$3,MATCH(FO138,FL$3:FL$153,1)-1,0,2))</f>
        <v>0.113774662989085</v>
      </c>
      <c r="FQ138" s="63" t="n">
        <f aca="false">FP138+FQ137</f>
        <v>13.4262866423532</v>
      </c>
      <c r="FR138" s="67" t="n">
        <f aca="false">FQ138*100/FQ$367</f>
        <v>13.3194565616925</v>
      </c>
      <c r="FT138" s="88"/>
      <c r="GH138" s="119" t="n">
        <v>44254</v>
      </c>
      <c r="GI138" s="69" t="n">
        <f aca="true">FORECAST(GH138,OFFSET(GF$3,MATCH(GH138,GE$3:GE$153,1)-1,0,2),OFFSET(GE$3,MATCH(GH138,GE$3:GE$153,1)-1,0,2))</f>
        <v>0.135402681560246</v>
      </c>
      <c r="GJ138" s="69" t="n">
        <f aca="false">GI138+GJ137</f>
        <v>14.2624111338584</v>
      </c>
      <c r="GK138" s="73" t="n">
        <f aca="false">GJ138*100/GJ$367</f>
        <v>11.1002730904073</v>
      </c>
      <c r="GM138" s="88"/>
      <c r="HA138" s="119" t="n">
        <v>44254</v>
      </c>
      <c r="HB138" s="69" t="n">
        <f aca="true">FORECAST(HA138,OFFSET(GY$3,MATCH(HA138,GX$3:GX$153,1)-1,0,2),OFFSET(GX$3,MATCH(HA138,GX$3:GX$153,1)-1,0,2))</f>
        <v>0.135875867578188</v>
      </c>
      <c r="HC138" s="69" t="n">
        <f aca="false">HB138+HC137</f>
        <v>15.8450854880298</v>
      </c>
      <c r="HD138" s="73" t="n">
        <f aca="false">HC138*100/HC$367</f>
        <v>12.5128281885199</v>
      </c>
      <c r="HF138" s="88"/>
      <c r="HT138" s="119" t="n">
        <v>44254</v>
      </c>
      <c r="HU138" s="69" t="n">
        <f aca="true">FORECAST(HT138,OFFSET(HR$3,MATCH(HT138,HQ$3:HQ$153,1)-1,0,2),OFFSET(HQ$3,MATCH(HT138,HQ$3:HQ$153,1)-1,0,2))</f>
        <v>0.166269012108269</v>
      </c>
      <c r="HV138" s="69" t="n">
        <f aca="false">HU138+HV137</f>
        <v>20.0025786500146</v>
      </c>
      <c r="HW138" s="73" t="n">
        <f aca="false">HV138*100/HV$367</f>
        <v>20.214371742071</v>
      </c>
    </row>
    <row r="139" customFormat="false" ht="14.5" hidden="false" customHeight="false" outlineLevel="0" collapsed="false">
      <c r="E139" s="42" t="n">
        <v>44164</v>
      </c>
      <c r="F139" s="46" t="n">
        <f aca="true">FORECAST($E139,OFFSET(C$3,MATCH($E139,$A$3:$A$33,1)-1,0,2),OFFSET($A$3,MATCH($E139,$A$3:$A$33,1)-1,0,2))</f>
        <v>4.1396913655914</v>
      </c>
      <c r="H139" s="95" t="n">
        <v>44255</v>
      </c>
      <c r="I139" s="132" t="n">
        <v>0.00723535311793307</v>
      </c>
      <c r="J139" s="48" t="n">
        <f aca="false">I139*100/K$1</f>
        <v>0.252645558099668</v>
      </c>
      <c r="K139" s="48" t="n">
        <f aca="false">J139+K138</f>
        <v>10.6588105555305</v>
      </c>
      <c r="M139" s="96" t="n">
        <v>40229.4720652218</v>
      </c>
      <c r="N139" s="81" t="n">
        <v>211</v>
      </c>
      <c r="O139" s="97" t="n">
        <v>2.68010139139627</v>
      </c>
      <c r="R139" s="51" t="n">
        <v>44428</v>
      </c>
      <c r="S139" s="97" t="n">
        <v>3.0000085184927</v>
      </c>
      <c r="T139" s="81"/>
      <c r="U139" s="81"/>
      <c r="V139" s="129"/>
      <c r="W139" s="81"/>
      <c r="X139" s="81"/>
      <c r="Y139" s="130"/>
      <c r="Z139" s="81"/>
      <c r="AA139" s="81"/>
      <c r="AB139" s="130"/>
      <c r="AC139" s="81"/>
      <c r="AD139" s="81"/>
      <c r="AE139" s="131"/>
      <c r="AF139" s="81"/>
      <c r="AG139" s="129"/>
      <c r="AH139" s="131"/>
      <c r="AI139" s="81"/>
      <c r="AJ139" s="103" t="n">
        <v>44255</v>
      </c>
      <c r="AK139" s="54" t="n">
        <f aca="true">FORECAST($AJ139,OFFSET(AH$3,MATCH($AJ139,$AG$3:$AG$153,1)-1,0,2),OFFSET($AG$3,MATCH($AJ139,$AG$3:$AG$153,1)-1,0,2))</f>
        <v>0.0966169114516698</v>
      </c>
      <c r="AL139" s="54" t="n">
        <f aca="false">AK139+AL138</f>
        <v>10.3028539956752</v>
      </c>
      <c r="AM139" s="55" t="n">
        <f aca="false">AL139*100/AL$367</f>
        <v>9.58934452475205</v>
      </c>
      <c r="AN139" s="82"/>
      <c r="AO139" s="81"/>
      <c r="AP139" s="129"/>
      <c r="AQ139" s="81"/>
      <c r="AR139" s="81"/>
      <c r="AS139" s="130"/>
      <c r="AT139" s="81"/>
      <c r="AU139" s="81"/>
      <c r="AV139" s="130"/>
      <c r="AW139" s="81"/>
      <c r="AX139" s="81"/>
      <c r="AY139" s="131"/>
      <c r="AZ139" s="81"/>
      <c r="BA139" s="129"/>
      <c r="BB139" s="131"/>
      <c r="BC139" s="81"/>
      <c r="BD139" s="103" t="n">
        <v>44255</v>
      </c>
      <c r="BE139" s="54" t="n">
        <f aca="true">FORECAST(BD139,OFFSET(BB$3,MATCH(BD139,BA$3:BA$153,1)-1,0,2),OFFSET(BA$3,MATCH(BD139,BA$3:BA$153,1)-1,0,2))</f>
        <v>0.0869236583522163</v>
      </c>
      <c r="BF139" s="54" t="n">
        <f aca="false">BE139+BF138</f>
        <v>6.52624132573829</v>
      </c>
      <c r="BG139" s="55" t="n">
        <f aca="false">BF139*100/BF$367</f>
        <v>5.92126633625482</v>
      </c>
      <c r="BH139" s="82"/>
      <c r="BI139" s="81"/>
      <c r="BJ139" s="129"/>
      <c r="BK139" s="81"/>
      <c r="BL139" s="81"/>
      <c r="BM139" s="130"/>
      <c r="BN139" s="81"/>
      <c r="BO139" s="81"/>
      <c r="BP139" s="130"/>
      <c r="BQ139" s="81"/>
      <c r="BR139" s="81"/>
      <c r="BS139" s="131"/>
      <c r="BT139" s="81"/>
      <c r="BU139" s="129"/>
      <c r="BV139" s="131"/>
      <c r="BW139" s="81"/>
      <c r="BX139" s="103" t="n">
        <v>44255</v>
      </c>
      <c r="BY139" s="54" t="n">
        <f aca="true">FORECAST(BX139,OFFSET(BV$3,MATCH(BX139,BU$3:BU$153,1)-1,0,2),OFFSET(BU$3,MATCH(BX139,BU$3:BU$153,1)-1,0,2))</f>
        <v>0.193606709509039</v>
      </c>
      <c r="BZ139" s="54" t="n">
        <f aca="false">BY139+BZ138</f>
        <v>17.5285358295809</v>
      </c>
      <c r="CA139" s="55" t="n">
        <f aca="false">BZ139*100/BZ$367</f>
        <v>17.3308364765336</v>
      </c>
      <c r="CB139" s="82"/>
      <c r="CC139" s="83"/>
      <c r="CQ139" s="110" t="n">
        <v>44255</v>
      </c>
      <c r="CR139" s="58" t="n">
        <f aca="true">FORECAST(CQ139,OFFSET(CO$3,MATCH(CQ139,CN$3:CN$153,1)-1,0,2),OFFSET(CN$3,MATCH(CQ139,CN$3:CN$153,1)-1,0,2))</f>
        <v>0.174101547623943</v>
      </c>
      <c r="CS139" s="58" t="n">
        <f aca="false">CR139+CS138</f>
        <v>18.6555037480772</v>
      </c>
      <c r="CT139" s="60" t="n">
        <f aca="false">CS139*100/CS$367</f>
        <v>18.7403873230668</v>
      </c>
      <c r="CU139" s="82"/>
      <c r="CV139" s="83"/>
      <c r="DJ139" s="110" t="n">
        <v>44255</v>
      </c>
      <c r="DK139" s="58" t="n">
        <f aca="true">FORECAST(DJ139,OFFSET(DH$3,MATCH(DJ139,DG$3:DG$153,1)-1,0,2),OFFSET(DG$3,MATCH(DJ139,DG$3:DG$153,1)-1,0,2))</f>
        <v>0.179100811953816</v>
      </c>
      <c r="DL139" s="58" t="n">
        <f aca="false">DK139+DL138</f>
        <v>19.1599316002108</v>
      </c>
      <c r="DM139" s="60" t="n">
        <f aca="false">DL139*100/DL$367</f>
        <v>13.8882032033614</v>
      </c>
      <c r="DO139" s="83"/>
      <c r="EC139" s="110" t="n">
        <v>44255</v>
      </c>
      <c r="ED139" s="58" t="n">
        <f aca="true">FORECAST(EC139,OFFSET(EA$3,MATCH(EC139,DZ$3:DZ$153,1)-1,0,2),OFFSET(DZ$3,MATCH(EC139,DZ$3:DZ$153,1)-1,0,2))</f>
        <v>0.235677300334594</v>
      </c>
      <c r="EE139" s="58" t="n">
        <f aca="false">ED139+EE138</f>
        <v>25.390007533534</v>
      </c>
      <c r="EF139" s="60" t="n">
        <f aca="false">EE139*100/EE$367</f>
        <v>23.0522569345824</v>
      </c>
      <c r="EH139" s="86"/>
      <c r="EV139" s="115" t="n">
        <v>44255</v>
      </c>
      <c r="EW139" s="63" t="n">
        <f aca="true">FORECAST(EV139,OFFSET(ET$3,MATCH(EV139,ES$3:ES$153,1)-1,0,2),OFFSET(ES$3,MATCH(EV139,ES$3:ES$153,1)-1,0,2))</f>
        <v>0.112382853690097</v>
      </c>
      <c r="EX139" s="63" t="n">
        <f aca="false">EW139+EX138</f>
        <v>14.4998402686243</v>
      </c>
      <c r="EY139" s="67" t="n">
        <f aca="false">EX139*100/EX$367</f>
        <v>12.9092991065045</v>
      </c>
      <c r="FA139" s="86"/>
      <c r="FO139" s="115" t="n">
        <v>44255</v>
      </c>
      <c r="FP139" s="63" t="n">
        <f aca="true">FORECAST(FO139,OFFSET(FM$3,MATCH(FO139,FL$3:FL$153,1)-1,0,2),OFFSET(FL$3,MATCH(FO139,FL$3:FL$153,1)-1,0,2))</f>
        <v>0.113997655094113</v>
      </c>
      <c r="FQ139" s="63" t="n">
        <f aca="false">FP139+FQ138</f>
        <v>13.5402842974473</v>
      </c>
      <c r="FR139" s="67" t="n">
        <f aca="false">FQ139*100/FQ$367</f>
        <v>13.4325471619163</v>
      </c>
      <c r="FT139" s="88"/>
      <c r="GH139" s="119" t="n">
        <v>44255</v>
      </c>
      <c r="GI139" s="69" t="n">
        <f aca="true">FORECAST(GH139,OFFSET(GF$3,MATCH(GH139,GE$3:GE$153,1)-1,0,2),OFFSET(GE$3,MATCH(GH139,GE$3:GE$153,1)-1,0,2))</f>
        <v>0.135855007655925</v>
      </c>
      <c r="GJ139" s="69" t="n">
        <f aca="false">GI139+GJ138</f>
        <v>14.3982661415143</v>
      </c>
      <c r="GK139" s="73" t="n">
        <f aca="false">GJ139*100/GJ$367</f>
        <v>11.2060075045625</v>
      </c>
      <c r="GM139" s="88"/>
      <c r="HA139" s="119" t="n">
        <v>44255</v>
      </c>
      <c r="HB139" s="69" t="n">
        <f aca="true">FORECAST(HA139,OFFSET(GY$3,MATCH(HA139,GX$3:GX$153,1)-1,0,2),OFFSET(GX$3,MATCH(HA139,GX$3:GX$153,1)-1,0,2))</f>
        <v>0.136375957245032</v>
      </c>
      <c r="HC139" s="69" t="n">
        <f aca="false">HB139+HC138</f>
        <v>15.9814614452749</v>
      </c>
      <c r="HD139" s="73" t="n">
        <f aca="false">HC139*100/HC$367</f>
        <v>12.6205239736478</v>
      </c>
      <c r="HF139" s="88"/>
      <c r="HT139" s="119" t="n">
        <v>44255</v>
      </c>
      <c r="HU139" s="69" t="n">
        <f aca="true">FORECAST(HT139,OFFSET(HR$3,MATCH(HT139,HQ$3:HQ$153,1)-1,0,2),OFFSET(HQ$3,MATCH(HT139,HQ$3:HQ$153,1)-1,0,2))</f>
        <v>0.166606215490675</v>
      </c>
      <c r="HV139" s="69" t="n">
        <f aca="false">HU139+HV138</f>
        <v>20.1691848655053</v>
      </c>
      <c r="HW139" s="73" t="n">
        <f aca="false">HV139*100/HV$367</f>
        <v>20.3827420323918</v>
      </c>
    </row>
    <row r="140" customFormat="false" ht="14.5" hidden="false" customHeight="false" outlineLevel="0" collapsed="false">
      <c r="E140" s="42" t="n">
        <v>44165</v>
      </c>
      <c r="F140" s="46" t="n">
        <f aca="true">FORECAST($E140,OFFSET(C$3,MATCH($E140,$A$3:$A$33,1)-1,0,2),OFFSET($A$3,MATCH($E140,$A$3:$A$33,1)-1,0,2))</f>
        <v>4.14302063364056</v>
      </c>
      <c r="H140" s="95" t="n">
        <v>44256</v>
      </c>
      <c r="I140" s="132" t="n">
        <v>0.00765082754989533</v>
      </c>
      <c r="J140" s="48" t="n">
        <f aca="false">I140*100/K$1</f>
        <v>0.267153180330168</v>
      </c>
      <c r="K140" s="48" t="n">
        <f aca="false">J140+K139</f>
        <v>10.9259637358606</v>
      </c>
      <c r="M140" s="96" t="n">
        <v>40294.0983601489</v>
      </c>
      <c r="N140" s="81" t="n">
        <v>212</v>
      </c>
      <c r="O140" s="97" t="n">
        <v>2.62557152434668</v>
      </c>
      <c r="R140" s="51" t="n">
        <v>44444</v>
      </c>
      <c r="S140" s="97" t="n">
        <v>2.9565362716185</v>
      </c>
      <c r="T140" s="81"/>
      <c r="U140" s="81"/>
      <c r="V140" s="129"/>
      <c r="W140" s="81"/>
      <c r="X140" s="81"/>
      <c r="Y140" s="130"/>
      <c r="Z140" s="81"/>
      <c r="AA140" s="81"/>
      <c r="AB140" s="130"/>
      <c r="AC140" s="81"/>
      <c r="AD140" s="81"/>
      <c r="AE140" s="131"/>
      <c r="AF140" s="81"/>
      <c r="AG140" s="129"/>
      <c r="AH140" s="131"/>
      <c r="AI140" s="81"/>
      <c r="AJ140" s="103" t="n">
        <v>44256</v>
      </c>
      <c r="AK140" s="54" t="n">
        <f aca="true">FORECAST($AJ140,OFFSET(AH$3,MATCH($AJ140,$AG$3:$AG$153,1)-1,0,2),OFFSET($AG$3,MATCH($AJ140,$AG$3:$AG$153,1)-1,0,2))</f>
        <v>0.0957854406130134</v>
      </c>
      <c r="AL140" s="54" t="n">
        <f aca="false">AK140+AL139</f>
        <v>10.3986394362882</v>
      </c>
      <c r="AM140" s="55" t="n">
        <f aca="false">AL140*100/AL$367</f>
        <v>9.67849648117878</v>
      </c>
      <c r="AN140" s="82"/>
      <c r="AO140" s="81"/>
      <c r="AP140" s="129"/>
      <c r="AQ140" s="81"/>
      <c r="AR140" s="81"/>
      <c r="AS140" s="130"/>
      <c r="AT140" s="81"/>
      <c r="AU140" s="81"/>
      <c r="AV140" s="130"/>
      <c r="AW140" s="81"/>
      <c r="AX140" s="81"/>
      <c r="AY140" s="131"/>
      <c r="AZ140" s="81"/>
      <c r="BA140" s="129"/>
      <c r="BB140" s="131"/>
      <c r="BC140" s="81"/>
      <c r="BD140" s="103" t="n">
        <v>44256</v>
      </c>
      <c r="BE140" s="54" t="n">
        <f aca="true">FORECAST(BD140,OFFSET(BB$3,MATCH(BD140,BA$3:BA$153,1)-1,0,2),OFFSET(BA$3,MATCH(BD140,BA$3:BA$153,1)-1,0,2))</f>
        <v>0.0878684807256116</v>
      </c>
      <c r="BF140" s="54" t="n">
        <f aca="false">BE140+BF139</f>
        <v>6.6141098064639</v>
      </c>
      <c r="BG140" s="55" t="n">
        <f aca="false">BF140*100/BF$367</f>
        <v>6.00098951089233</v>
      </c>
      <c r="BH140" s="82"/>
      <c r="BI140" s="81"/>
      <c r="BJ140" s="129"/>
      <c r="BK140" s="81"/>
      <c r="BL140" s="81"/>
      <c r="BM140" s="130"/>
      <c r="BN140" s="81"/>
      <c r="BO140" s="81"/>
      <c r="BP140" s="130"/>
      <c r="BQ140" s="81"/>
      <c r="BR140" s="81"/>
      <c r="BS140" s="131"/>
      <c r="BT140" s="81"/>
      <c r="BU140" s="129"/>
      <c r="BV140" s="131"/>
      <c r="BW140" s="81"/>
      <c r="BX140" s="103" t="n">
        <v>44256</v>
      </c>
      <c r="BY140" s="54" t="n">
        <f aca="true">FORECAST(BX140,OFFSET(BV$3,MATCH(BX140,BU$3:BU$153,1)-1,0,2),OFFSET(BU$3,MATCH(BX140,BU$3:BU$153,1)-1,0,2))</f>
        <v>0.199122570178816</v>
      </c>
      <c r="BZ140" s="54" t="n">
        <f aca="false">BY140+BZ139</f>
        <v>17.7276583997598</v>
      </c>
      <c r="CA140" s="55" t="n">
        <f aca="false">BZ140*100/BZ$367</f>
        <v>17.5277132000722</v>
      </c>
      <c r="CB140" s="82"/>
      <c r="CC140" s="83"/>
      <c r="CQ140" s="110" t="n">
        <v>44256</v>
      </c>
      <c r="CR140" s="58" t="n">
        <f aca="true">FORECAST(CQ140,OFFSET(CO$3,MATCH(CQ140,CN$3:CN$153,1)-1,0,2),OFFSET(CN$3,MATCH(CQ140,CN$3:CN$153,1)-1,0,2))</f>
        <v>0.174659341556576</v>
      </c>
      <c r="CS140" s="58" t="n">
        <f aca="false">CR140+CS139</f>
        <v>18.8301630896338</v>
      </c>
      <c r="CT140" s="60" t="n">
        <f aca="false">CS140*100/CS$367</f>
        <v>18.9158413742982</v>
      </c>
      <c r="CU140" s="82"/>
      <c r="CV140" s="83"/>
      <c r="DJ140" s="110" t="n">
        <v>44256</v>
      </c>
      <c r="DK140" s="58" t="n">
        <f aca="true">FORECAST(DJ140,OFFSET(DH$3,MATCH(DJ140,DG$3:DG$153,1)-1,0,2),OFFSET(DG$3,MATCH(DJ140,DG$3:DG$153,1)-1,0,2))</f>
        <v>0.179677978080637</v>
      </c>
      <c r="DL140" s="58" t="n">
        <f aca="false">DK140+DL139</f>
        <v>19.3396095782914</v>
      </c>
      <c r="DM140" s="60" t="n">
        <f aca="false">DL140*100/DL$367</f>
        <v>14.0184439747181</v>
      </c>
      <c r="DO140" s="83"/>
      <c r="EC140" s="110" t="n">
        <v>44256</v>
      </c>
      <c r="ED140" s="58" t="n">
        <f aca="true">FORECAST(EC140,OFFSET(EA$3,MATCH(EC140,DZ$3:DZ$153,1)-1,0,2),OFFSET(DZ$3,MATCH(EC140,DZ$3:DZ$153,1)-1,0,2))</f>
        <v>0.236198601024486</v>
      </c>
      <c r="EE140" s="58" t="n">
        <f aca="false">ED140+EE139</f>
        <v>25.6262061345585</v>
      </c>
      <c r="EF140" s="60" t="n">
        <f aca="false">EE140*100/EE$367</f>
        <v>23.26670786892</v>
      </c>
      <c r="EH140" s="86"/>
      <c r="EV140" s="115" t="n">
        <v>44256</v>
      </c>
      <c r="EW140" s="63" t="n">
        <f aca="true">FORECAST(EV140,OFFSET(ET$3,MATCH(EV140,ES$3:ES$153,1)-1,0,2),OFFSET(ES$3,MATCH(EV140,ES$3:ES$153,1)-1,0,2))</f>
        <v>0.112628917016987</v>
      </c>
      <c r="EX140" s="63" t="n">
        <f aca="false">EW140+EX139</f>
        <v>14.6124691856413</v>
      </c>
      <c r="EY140" s="67" t="n">
        <f aca="false">EX140*100/EX$367</f>
        <v>13.0095733406256</v>
      </c>
      <c r="FA140" s="86"/>
      <c r="FO140" s="115" t="n">
        <v>44256</v>
      </c>
      <c r="FP140" s="63" t="n">
        <f aca="true">FORECAST(FO140,OFFSET(FM$3,MATCH(FO140,FL$3:FL$153,1)-1,0,2),OFFSET(FL$3,MATCH(FO140,FL$3:FL$153,1)-1,0,2))</f>
        <v>0.114220647199142</v>
      </c>
      <c r="FQ140" s="63" t="n">
        <f aca="false">FP140+FQ139</f>
        <v>13.6545049446464</v>
      </c>
      <c r="FR140" s="67" t="n">
        <f aca="false">FQ140*100/FQ$367</f>
        <v>13.5458589799448</v>
      </c>
      <c r="FT140" s="88"/>
      <c r="GH140" s="119" t="n">
        <v>44256</v>
      </c>
      <c r="GI140" s="69" t="n">
        <f aca="true">FORECAST(GH140,OFFSET(GF$3,MATCH(GH140,GE$3:GE$153,1)-1,0,2),OFFSET(GE$3,MATCH(GH140,GE$3:GE$153,1)-1,0,2))</f>
        <v>0.136307333751604</v>
      </c>
      <c r="GJ140" s="69" t="n">
        <f aca="false">GI140+GJ139</f>
        <v>14.5345734752659</v>
      </c>
      <c r="GK140" s="73" t="n">
        <f aca="false">GJ140*100/GJ$367</f>
        <v>11.3120939589963</v>
      </c>
      <c r="GM140" s="88"/>
      <c r="HA140" s="119" t="n">
        <v>44256</v>
      </c>
      <c r="HB140" s="69" t="n">
        <f aca="true">FORECAST(HA140,OFFSET(GY$3,MATCH(HA140,GX$3:GX$153,1)-1,0,2),OFFSET(GX$3,MATCH(HA140,GX$3:GX$153,1)-1,0,2))</f>
        <v>0.136876046911876</v>
      </c>
      <c r="HC140" s="69" t="n">
        <f aca="false">HB140+HC139</f>
        <v>16.1183374921867</v>
      </c>
      <c r="HD140" s="73" t="n">
        <f aca="false">HC140*100/HC$367</f>
        <v>12.728614678455</v>
      </c>
      <c r="HF140" s="88"/>
      <c r="HT140" s="119" t="n">
        <v>44256</v>
      </c>
      <c r="HU140" s="69" t="n">
        <f aca="true">FORECAST(HT140,OFFSET(HR$3,MATCH(HT140,HQ$3:HQ$153,1)-1,0,2),OFFSET(HQ$3,MATCH(HT140,HQ$3:HQ$153,1)-1,0,2))</f>
        <v>0.166943418873081</v>
      </c>
      <c r="HV140" s="69" t="n">
        <f aca="false">HU140+HV139</f>
        <v>20.3361282843783</v>
      </c>
      <c r="HW140" s="73" t="n">
        <f aca="false">HV140*100/HV$367</f>
        <v>20.5514530965021</v>
      </c>
    </row>
    <row r="141" customFormat="false" ht="14.5" hidden="false" customHeight="false" outlineLevel="0" collapsed="false">
      <c r="E141" s="42" t="n">
        <v>44166</v>
      </c>
      <c r="F141" s="46" t="n">
        <f aca="true">FORECAST($E141,OFFSET(C$3,MATCH($E141,$A$3:$A$33,1)-1,0,2),OFFSET($A$3,MATCH($E141,$A$3:$A$33,1)-1,0,2))</f>
        <v>4.14634990168971</v>
      </c>
      <c r="H141" s="95" t="n">
        <v>44257</v>
      </c>
      <c r="I141" s="132" t="n">
        <v>0.00735264643406329</v>
      </c>
      <c r="J141" s="48" t="n">
        <f aca="false">I141*100/K$1</f>
        <v>0.256741230395417</v>
      </c>
      <c r="K141" s="48" t="n">
        <f aca="false">J141+K140</f>
        <v>11.1827049662561</v>
      </c>
      <c r="M141" s="96" t="n">
        <v>40358.724655076</v>
      </c>
      <c r="N141" s="81" t="n">
        <v>213</v>
      </c>
      <c r="O141" s="97" t="n">
        <v>2.45564225438156</v>
      </c>
      <c r="R141" s="51" t="n">
        <v>44459</v>
      </c>
      <c r="S141" s="97" t="n">
        <v>3.01809716613201</v>
      </c>
      <c r="T141" s="81"/>
      <c r="U141" s="81"/>
      <c r="V141" s="129"/>
      <c r="W141" s="81"/>
      <c r="X141" s="81"/>
      <c r="Y141" s="130"/>
      <c r="Z141" s="81"/>
      <c r="AA141" s="81"/>
      <c r="AB141" s="130"/>
      <c r="AC141" s="81"/>
      <c r="AD141" s="81"/>
      <c r="AE141" s="131"/>
      <c r="AF141" s="81"/>
      <c r="AG141" s="129"/>
      <c r="AH141" s="131"/>
      <c r="AI141" s="81"/>
      <c r="AJ141" s="103" t="n">
        <v>44257</v>
      </c>
      <c r="AK141" s="54" t="n">
        <f aca="true">FORECAST($AJ141,OFFSET(AH$3,MATCH($AJ141,$AG$3:$AG$153,1)-1,0,2),OFFSET($AG$3,MATCH($AJ141,$AG$3:$AG$153,1)-1,0,2))</f>
        <v>0.0955723473079789</v>
      </c>
      <c r="AL141" s="54" t="n">
        <f aca="false">AK141+AL140</f>
        <v>10.4942117835962</v>
      </c>
      <c r="AM141" s="55" t="n">
        <f aca="false">AL141*100/AL$367</f>
        <v>9.76745010177363</v>
      </c>
      <c r="AN141" s="82"/>
      <c r="AO141" s="81"/>
      <c r="AP141" s="129"/>
      <c r="AQ141" s="81"/>
      <c r="AR141" s="81"/>
      <c r="AS141" s="130"/>
      <c r="AT141" s="81"/>
      <c r="AU141" s="81"/>
      <c r="AV141" s="130"/>
      <c r="AW141" s="81"/>
      <c r="AX141" s="81"/>
      <c r="AY141" s="131"/>
      <c r="AZ141" s="81"/>
      <c r="BA141" s="129"/>
      <c r="BB141" s="131"/>
      <c r="BC141" s="81"/>
      <c r="BD141" s="103" t="n">
        <v>44257</v>
      </c>
      <c r="BE141" s="54" t="n">
        <f aca="true">FORECAST(BD141,OFFSET(BB$3,MATCH(BD141,BA$3:BA$153,1)-1,0,2),OFFSET(BA$3,MATCH(BD141,BA$3:BA$153,1)-1,0,2))</f>
        <v>0.088813303099007</v>
      </c>
      <c r="BF141" s="54" t="n">
        <f aca="false">BE141+BF140</f>
        <v>6.70292310956291</v>
      </c>
      <c r="BG141" s="55" t="n">
        <f aca="false">BF141*100/BF$367</f>
        <v>6.08156992396682</v>
      </c>
      <c r="BH141" s="82"/>
      <c r="BI141" s="81"/>
      <c r="BJ141" s="129"/>
      <c r="BK141" s="81"/>
      <c r="BL141" s="81"/>
      <c r="BM141" s="130"/>
      <c r="BN141" s="81"/>
      <c r="BO141" s="81"/>
      <c r="BP141" s="130"/>
      <c r="BQ141" s="81"/>
      <c r="BR141" s="81"/>
      <c r="BS141" s="131"/>
      <c r="BT141" s="81"/>
      <c r="BU141" s="129"/>
      <c r="BV141" s="131"/>
      <c r="BW141" s="81"/>
      <c r="BX141" s="103" t="n">
        <v>44257</v>
      </c>
      <c r="BY141" s="54" t="n">
        <f aca="true">FORECAST(BX141,OFFSET(BV$3,MATCH(BX141,BU$3:BU$153,1)-1,0,2),OFFSET(BU$3,MATCH(BX141,BU$3:BU$153,1)-1,0,2))</f>
        <v>0.183421148874393</v>
      </c>
      <c r="BZ141" s="54" t="n">
        <f aca="false">BY141+BZ140</f>
        <v>17.9110795486342</v>
      </c>
      <c r="CA141" s="55" t="n">
        <f aca="false">BZ141*100/BZ$367</f>
        <v>17.7090655941561</v>
      </c>
      <c r="CB141" s="82"/>
      <c r="CC141" s="83"/>
      <c r="CQ141" s="110" t="n">
        <v>44257</v>
      </c>
      <c r="CR141" s="58" t="n">
        <f aca="true">FORECAST(CQ141,OFFSET(CO$3,MATCH(CQ141,CN$3:CN$153,1)-1,0,2),OFFSET(CN$3,MATCH(CQ141,CN$3:CN$153,1)-1,0,2))</f>
        <v>0.175217135489208</v>
      </c>
      <c r="CS141" s="58" t="n">
        <f aca="false">CR141+CS140</f>
        <v>19.005380225123</v>
      </c>
      <c r="CT141" s="60" t="n">
        <f aca="false">CS141*100/CS$367</f>
        <v>19.0918557574554</v>
      </c>
      <c r="CU141" s="82"/>
      <c r="CV141" s="83"/>
      <c r="DJ141" s="110" t="n">
        <v>44257</v>
      </c>
      <c r="DK141" s="58" t="n">
        <f aca="true">FORECAST(DJ141,OFFSET(DH$3,MATCH(DJ141,DG$3:DG$153,1)-1,0,2),OFFSET(DG$3,MATCH(DJ141,DG$3:DG$153,1)-1,0,2))</f>
        <v>0.180255144207457</v>
      </c>
      <c r="DL141" s="58" t="n">
        <f aca="false">DK141+DL140</f>
        <v>19.5198647224988</v>
      </c>
      <c r="DM141" s="60" t="n">
        <f aca="false">DL141*100/DL$367</f>
        <v>14.149103108761</v>
      </c>
      <c r="DO141" s="83"/>
      <c r="EC141" s="110" t="n">
        <v>44257</v>
      </c>
      <c r="ED141" s="58" t="n">
        <f aca="true">FORECAST(EC141,OFFSET(EA$3,MATCH(EC141,DZ$3:DZ$153,1)-1,0,2),OFFSET(DZ$3,MATCH(EC141,DZ$3:DZ$153,1)-1,0,2))</f>
        <v>0.236719901714379</v>
      </c>
      <c r="EE141" s="58" t="n">
        <f aca="false">ED141+EE140</f>
        <v>25.8629260362729</v>
      </c>
      <c r="EF141" s="60" t="n">
        <f aca="false">EE141*100/EE$367</f>
        <v>23.4816321058917</v>
      </c>
      <c r="EH141" s="86"/>
      <c r="EV141" s="115" t="n">
        <v>44257</v>
      </c>
      <c r="EW141" s="63" t="n">
        <f aca="true">FORECAST(EV141,OFFSET(ET$3,MATCH(EV141,ES$3:ES$153,1)-1,0,2),OFFSET(ES$3,MATCH(EV141,ES$3:ES$153,1)-1,0,2))</f>
        <v>0.112874980343877</v>
      </c>
      <c r="EX141" s="63" t="n">
        <f aca="false">EW141+EX140</f>
        <v>14.7253441659852</v>
      </c>
      <c r="EY141" s="67" t="n">
        <f aca="false">EX141*100/EX$367</f>
        <v>13.1100666464762</v>
      </c>
      <c r="FA141" s="86"/>
      <c r="FO141" s="115" t="n">
        <v>44257</v>
      </c>
      <c r="FP141" s="63" t="n">
        <f aca="true">FORECAST(FO141,OFFSET(FM$3,MATCH(FO141,FL$3:FL$153,1)-1,0,2),OFFSET(FL$3,MATCH(FO141,FL$3:FL$153,1)-1,0,2))</f>
        <v>0.11444363930417</v>
      </c>
      <c r="FQ141" s="63" t="n">
        <f aca="false">FP141+FQ140</f>
        <v>13.7689485839506</v>
      </c>
      <c r="FR141" s="67" t="n">
        <f aca="false">FQ141*100/FQ$367</f>
        <v>13.6593920157781</v>
      </c>
      <c r="FT141" s="88"/>
      <c r="GH141" s="119" t="n">
        <v>44257</v>
      </c>
      <c r="GI141" s="69" t="n">
        <f aca="true">FORECAST(GH141,OFFSET(GF$3,MATCH(GH141,GE$3:GE$153,1)-1,0,2),OFFSET(GE$3,MATCH(GH141,GE$3:GE$153,1)-1,0,2))</f>
        <v>0.136759659847283</v>
      </c>
      <c r="GJ141" s="69" t="n">
        <f aca="false">GI141+GJ140</f>
        <v>14.6713331351132</v>
      </c>
      <c r="GK141" s="73" t="n">
        <f aca="false">GJ141*100/GJ$367</f>
        <v>11.4185324537086</v>
      </c>
      <c r="GM141" s="88"/>
      <c r="HA141" s="119" t="n">
        <v>44257</v>
      </c>
      <c r="HB141" s="69" t="n">
        <f aca="true">FORECAST(HA141,OFFSET(GY$3,MATCH(HA141,GX$3:GX$153,1)-1,0,2),OFFSET(GX$3,MATCH(HA141,GX$3:GX$153,1)-1,0,2))</f>
        <v>0.13737613657872</v>
      </c>
      <c r="HC141" s="69" t="n">
        <f aca="false">HB141+HC140</f>
        <v>16.2557136287655</v>
      </c>
      <c r="HD141" s="73" t="n">
        <f aca="false">HC141*100/HC$367</f>
        <v>12.8371003029416</v>
      </c>
      <c r="HF141" s="88"/>
      <c r="HT141" s="119" t="n">
        <v>44257</v>
      </c>
      <c r="HU141" s="69" t="n">
        <f aca="true">FORECAST(HT141,OFFSET(HR$3,MATCH(HT141,HQ$3:HQ$153,1)-1,0,2),OFFSET(HQ$3,MATCH(HT141,HQ$3:HQ$153,1)-1,0,2))</f>
        <v>0.167280622255487</v>
      </c>
      <c r="HV141" s="69" t="n">
        <f aca="false">HU141+HV140</f>
        <v>20.5034089066338</v>
      </c>
      <c r="HW141" s="73" t="n">
        <f aca="false">HV141*100/HV$367</f>
        <v>20.7205049344017</v>
      </c>
    </row>
    <row r="142" customFormat="false" ht="14.5" hidden="false" customHeight="false" outlineLevel="0" collapsed="false">
      <c r="E142" s="42" t="n">
        <v>44167</v>
      </c>
      <c r="F142" s="46" t="n">
        <f aca="true">FORECAST($E142,OFFSET(C$3,MATCH($E142,$A$3:$A$33,1)-1,0,2),OFFSET($A$3,MATCH($E142,$A$3:$A$33,1)-1,0,2))</f>
        <v>4.14967916973886</v>
      </c>
      <c r="H142" s="95" t="n">
        <v>44258</v>
      </c>
      <c r="I142" s="132" t="n">
        <v>0.0120945718872471</v>
      </c>
      <c r="J142" s="48" t="n">
        <f aca="false">I142*100/K$1</f>
        <v>0.422320765085617</v>
      </c>
      <c r="K142" s="48" t="n">
        <f aca="false">J142+K141</f>
        <v>11.6050257313417</v>
      </c>
      <c r="M142" s="96" t="n">
        <v>40404.8444617259</v>
      </c>
      <c r="N142" s="81" t="n">
        <v>214</v>
      </c>
      <c r="O142" s="97" t="n">
        <v>2.09991708662166</v>
      </c>
      <c r="R142" s="51" t="n">
        <v>44474</v>
      </c>
      <c r="S142" s="97" t="n">
        <v>3.03778894259512</v>
      </c>
      <c r="T142" s="81" t="n">
        <v>1503</v>
      </c>
      <c r="U142" s="81"/>
      <c r="V142" s="129"/>
      <c r="W142" s="81"/>
      <c r="X142" s="81"/>
      <c r="Y142" s="130"/>
      <c r="Z142" s="81"/>
      <c r="AA142" s="81"/>
      <c r="AB142" s="130"/>
      <c r="AC142" s="81"/>
      <c r="AD142" s="81"/>
      <c r="AE142" s="131"/>
      <c r="AF142" s="81"/>
      <c r="AG142" s="129"/>
      <c r="AH142" s="131"/>
      <c r="AI142" s="81"/>
      <c r="AJ142" s="103" t="n">
        <v>44258</v>
      </c>
      <c r="AK142" s="54" t="n">
        <f aca="true">FORECAST($AJ142,OFFSET(AH$3,MATCH($AJ142,$AG$3:$AG$153,1)-1,0,2),OFFSET($AG$3,MATCH($AJ142,$AG$3:$AG$153,1)-1,0,2))</f>
        <v>0.0953592540029444</v>
      </c>
      <c r="AL142" s="54" t="n">
        <f aca="false">AK142+AL141</f>
        <v>10.5895710375991</v>
      </c>
      <c r="AM142" s="55" t="n">
        <f aca="false">AL142*100/AL$367</f>
        <v>9.85620538653661</v>
      </c>
      <c r="AN142" s="82"/>
      <c r="AO142" s="81"/>
      <c r="AP142" s="129"/>
      <c r="AQ142" s="81"/>
      <c r="AR142" s="81"/>
      <c r="AS142" s="130"/>
      <c r="AT142" s="81"/>
      <c r="AU142" s="81"/>
      <c r="AV142" s="130"/>
      <c r="AW142" s="81"/>
      <c r="AX142" s="81"/>
      <c r="AY142" s="131"/>
      <c r="AZ142" s="81"/>
      <c r="BA142" s="129"/>
      <c r="BB142" s="131"/>
      <c r="BC142" s="81"/>
      <c r="BD142" s="103" t="n">
        <v>44258</v>
      </c>
      <c r="BE142" s="54" t="n">
        <f aca="true">FORECAST(BD142,OFFSET(BB$3,MATCH(BD142,BA$3:BA$153,1)-1,0,2),OFFSET(BA$3,MATCH(BD142,BA$3:BA$153,1)-1,0,2))</f>
        <v>0.0897581254724023</v>
      </c>
      <c r="BF142" s="54" t="n">
        <f aca="false">BE142+BF141</f>
        <v>6.79268123503531</v>
      </c>
      <c r="BG142" s="55" t="n">
        <f aca="false">BF142*100/BF$367</f>
        <v>6.16300757547826</v>
      </c>
      <c r="BH142" s="82"/>
      <c r="BI142" s="81"/>
      <c r="BJ142" s="129"/>
      <c r="BK142" s="81"/>
      <c r="BL142" s="81"/>
      <c r="BM142" s="130"/>
      <c r="BN142" s="81"/>
      <c r="BO142" s="81"/>
      <c r="BP142" s="130"/>
      <c r="BQ142" s="81"/>
      <c r="BR142" s="81"/>
      <c r="BS142" s="131"/>
      <c r="BT142" s="81"/>
      <c r="BU142" s="129"/>
      <c r="BV142" s="131"/>
      <c r="BW142" s="81"/>
      <c r="BX142" s="103" t="n">
        <v>44258</v>
      </c>
      <c r="BY142" s="54" t="n">
        <f aca="true">FORECAST(BX142,OFFSET(BV$3,MATCH(BX142,BU$3:BU$153,1)-1,0,2),OFFSET(BU$3,MATCH(BX142,BU$3:BU$153,1)-1,0,2))</f>
        <v>0.16771972756997</v>
      </c>
      <c r="BZ142" s="54" t="n">
        <f aca="false">BY142+BZ141</f>
        <v>18.0787992762041</v>
      </c>
      <c r="CA142" s="55" t="n">
        <f aca="false">BZ142*100/BZ$367</f>
        <v>17.8748936587853</v>
      </c>
      <c r="CB142" s="82"/>
      <c r="CC142" s="83"/>
      <c r="CQ142" s="110" t="n">
        <v>44258</v>
      </c>
      <c r="CR142" s="58" t="n">
        <f aca="true">FORECAST(CQ142,OFFSET(CO$3,MATCH(CQ142,CN$3:CN$153,1)-1,0,2),OFFSET(CN$3,MATCH(CQ142,CN$3:CN$153,1)-1,0,2))</f>
        <v>0.17577492942184</v>
      </c>
      <c r="CS142" s="58" t="n">
        <f aca="false">CR142+CS141</f>
        <v>19.1811551545449</v>
      </c>
      <c r="CT142" s="60" t="n">
        <f aca="false">CS142*100/CS$367</f>
        <v>19.2684304725386</v>
      </c>
      <c r="CU142" s="82"/>
      <c r="CV142" s="83"/>
      <c r="DJ142" s="110" t="n">
        <v>44258</v>
      </c>
      <c r="DK142" s="58" t="n">
        <f aca="true">FORECAST(DJ142,OFFSET(DH$3,MATCH(DJ142,DG$3:DG$153,1)-1,0,2),OFFSET(DG$3,MATCH(DJ142,DG$3:DG$153,1)-1,0,2))</f>
        <v>0.180832310334278</v>
      </c>
      <c r="DL142" s="58" t="n">
        <f aca="false">DK142+DL141</f>
        <v>19.7006970328331</v>
      </c>
      <c r="DM142" s="60" t="n">
        <f aca="false">DL142*100/DL$367</f>
        <v>14.28018060549</v>
      </c>
      <c r="DO142" s="83"/>
      <c r="EC142" s="110" t="n">
        <v>44258</v>
      </c>
      <c r="ED142" s="58" t="n">
        <f aca="true">FORECAST(EC142,OFFSET(EA$3,MATCH(EC142,DZ$3:DZ$153,1)-1,0,2),OFFSET(DZ$3,MATCH(EC142,DZ$3:DZ$153,1)-1,0,2))</f>
        <v>0.237241202404272</v>
      </c>
      <c r="EE142" s="58" t="n">
        <f aca="false">ED142+EE141</f>
        <v>26.1001672386772</v>
      </c>
      <c r="EF142" s="60" t="n">
        <f aca="false">EE142*100/EE$367</f>
        <v>23.6970296454973</v>
      </c>
      <c r="EH142" s="86"/>
      <c r="EV142" s="115" t="n">
        <v>44258</v>
      </c>
      <c r="EW142" s="63" t="n">
        <f aca="true">FORECAST(EV142,OFFSET(ET$3,MATCH(EV142,ES$3:ES$153,1)-1,0,2),OFFSET(ES$3,MATCH(EV142,ES$3:ES$153,1)-1,0,2))</f>
        <v>0.113121043670768</v>
      </c>
      <c r="EX142" s="63" t="n">
        <f aca="false">EW142+EX141</f>
        <v>14.8384652096559</v>
      </c>
      <c r="EY142" s="67" t="n">
        <f aca="false">EX142*100/EX$367</f>
        <v>13.2107790240564</v>
      </c>
      <c r="FA142" s="86"/>
      <c r="FO142" s="115" t="n">
        <v>44258</v>
      </c>
      <c r="FP142" s="63" t="n">
        <f aca="true">FORECAST(FO142,OFFSET(FM$3,MATCH(FO142,FL$3:FL$153,1)-1,0,2),OFFSET(FL$3,MATCH(FO142,FL$3:FL$153,1)-1,0,2))</f>
        <v>0.114666631409199</v>
      </c>
      <c r="FQ142" s="63" t="n">
        <f aca="false">FP142+FQ141</f>
        <v>13.8836152153598</v>
      </c>
      <c r="FR142" s="67" t="n">
        <f aca="false">FQ142*100/FQ$367</f>
        <v>13.7731462694161</v>
      </c>
      <c r="FT142" s="88"/>
      <c r="GH142" s="119" t="n">
        <v>44258</v>
      </c>
      <c r="GI142" s="69" t="n">
        <f aca="true">FORECAST(GH142,OFFSET(GF$3,MATCH(GH142,GE$3:GE$153,1)-1,0,2),OFFSET(GE$3,MATCH(GH142,GE$3:GE$153,1)-1,0,2))</f>
        <v>0.137211985942963</v>
      </c>
      <c r="GJ142" s="69" t="n">
        <f aca="false">GI142+GJ141</f>
        <v>14.8085451210562</v>
      </c>
      <c r="GK142" s="73" t="n">
        <f aca="false">GJ142*100/GJ$367</f>
        <v>11.5253229886995</v>
      </c>
      <c r="GM142" s="88"/>
      <c r="HA142" s="119" t="n">
        <v>44258</v>
      </c>
      <c r="HB142" s="69" t="n">
        <f aca="true">FORECAST(HA142,OFFSET(GY$3,MATCH(HA142,GX$3:GX$153,1)-1,0,2),OFFSET(GX$3,MATCH(HA142,GX$3:GX$153,1)-1,0,2))</f>
        <v>0.137876226245564</v>
      </c>
      <c r="HC142" s="69" t="n">
        <f aca="false">HB142+HC141</f>
        <v>16.393589855011</v>
      </c>
      <c r="HD142" s="73" t="n">
        <f aca="false">HC142*100/HC$367</f>
        <v>12.9459808471075</v>
      </c>
      <c r="HF142" s="88"/>
      <c r="HT142" s="119" t="n">
        <v>44258</v>
      </c>
      <c r="HU142" s="69" t="n">
        <f aca="true">FORECAST(HT142,OFFSET(HR$3,MATCH(HT142,HQ$3:HQ$153,1)-1,0,2),OFFSET(HQ$3,MATCH(HT142,HQ$3:HQ$153,1)-1,0,2))</f>
        <v>0.167617825637893</v>
      </c>
      <c r="HV142" s="69" t="n">
        <f aca="false">HU142+HV141</f>
        <v>20.6710267322717</v>
      </c>
      <c r="HW142" s="73" t="n">
        <f aca="false">HV142*100/HV$367</f>
        <v>20.8898975460908</v>
      </c>
    </row>
    <row r="143" customFormat="false" ht="14.5" hidden="false" customHeight="false" outlineLevel="0" collapsed="false">
      <c r="E143" s="42" t="n">
        <v>44168</v>
      </c>
      <c r="F143" s="46" t="n">
        <f aca="true">FORECAST($E143,OFFSET(C$3,MATCH($E143,$A$3:$A$33,1)-1,0,2),OFFSET($A$3,MATCH($E143,$A$3:$A$33,1)-1,0,2))</f>
        <v>4.15300843778802</v>
      </c>
      <c r="H143" s="95" t="n">
        <v>44259</v>
      </c>
      <c r="I143" s="132" t="n">
        <v>0.0130359623391428</v>
      </c>
      <c r="J143" s="48" t="n">
        <f aca="false">I143*100/K$1</f>
        <v>0.455192431780004</v>
      </c>
      <c r="K143" s="48" t="n">
        <f aca="false">J143+K142</f>
        <v>12.0602181631217</v>
      </c>
      <c r="M143" s="96" t="n">
        <v>40450.9642683759</v>
      </c>
      <c r="N143" s="81" t="n">
        <v>215</v>
      </c>
      <c r="O143" s="97" t="n">
        <v>2.05321338869895</v>
      </c>
      <c r="R143" s="51" t="n">
        <v>44489</v>
      </c>
      <c r="S143" s="97" t="n">
        <v>3.2164791126165</v>
      </c>
      <c r="T143" s="81"/>
      <c r="U143" s="81"/>
      <c r="V143" s="129"/>
      <c r="W143" s="81"/>
      <c r="X143" s="81"/>
      <c r="Y143" s="130"/>
      <c r="Z143" s="81"/>
      <c r="AA143" s="81"/>
      <c r="AB143" s="130"/>
      <c r="AC143" s="81"/>
      <c r="AD143" s="81"/>
      <c r="AE143" s="131"/>
      <c r="AF143" s="81"/>
      <c r="AG143" s="129"/>
      <c r="AH143" s="131"/>
      <c r="AI143" s="81"/>
      <c r="AJ143" s="103" t="n">
        <v>44259</v>
      </c>
      <c r="AK143" s="54" t="n">
        <f aca="true">FORECAST($AJ143,OFFSET(AH$3,MATCH($AJ143,$AG$3:$AG$153,1)-1,0,2),OFFSET($AG$3,MATCH($AJ143,$AG$3:$AG$153,1)-1,0,2))</f>
        <v>0.0951461606979099</v>
      </c>
      <c r="AL143" s="54" t="n">
        <f aca="false">AK143+AL142</f>
        <v>10.684717198297</v>
      </c>
      <c r="AM143" s="55" t="n">
        <f aca="false">AL143*100/AL$367</f>
        <v>9.94476233546772</v>
      </c>
      <c r="AN143" s="82"/>
      <c r="AO143" s="81"/>
      <c r="AP143" s="129"/>
      <c r="AQ143" s="81"/>
      <c r="AR143" s="81"/>
      <c r="AS143" s="130"/>
      <c r="AT143" s="81"/>
      <c r="AU143" s="81"/>
      <c r="AV143" s="130"/>
      <c r="AW143" s="81"/>
      <c r="AX143" s="81"/>
      <c r="AY143" s="131"/>
      <c r="AZ143" s="81"/>
      <c r="BA143" s="129"/>
      <c r="BB143" s="131"/>
      <c r="BC143" s="81"/>
      <c r="BD143" s="103" t="n">
        <v>44259</v>
      </c>
      <c r="BE143" s="54" t="n">
        <f aca="true">FORECAST(BD143,OFFSET(BB$3,MATCH(BD143,BA$3:BA$153,1)-1,0,2),OFFSET(BA$3,MATCH(BD143,BA$3:BA$153,1)-1,0,2))</f>
        <v>0.0907029478457976</v>
      </c>
      <c r="BF143" s="54" t="n">
        <f aca="false">BE143+BF142</f>
        <v>6.88338418288111</v>
      </c>
      <c r="BG143" s="55" t="n">
        <f aca="false">BF143*100/BF$367</f>
        <v>6.24530246542667</v>
      </c>
      <c r="BH143" s="82"/>
      <c r="BI143" s="81"/>
      <c r="BJ143" s="129"/>
      <c r="BK143" s="81"/>
      <c r="BL143" s="81"/>
      <c r="BM143" s="130"/>
      <c r="BN143" s="81"/>
      <c r="BO143" s="81"/>
      <c r="BP143" s="130"/>
      <c r="BQ143" s="81"/>
      <c r="BR143" s="81"/>
      <c r="BS143" s="131"/>
      <c r="BT143" s="81"/>
      <c r="BU143" s="129"/>
      <c r="BV143" s="131"/>
      <c r="BW143" s="81"/>
      <c r="BX143" s="103" t="n">
        <v>44259</v>
      </c>
      <c r="BY143" s="54" t="n">
        <f aca="true">FORECAST(BX143,OFFSET(BV$3,MATCH(BX143,BU$3:BU$153,1)-1,0,2),OFFSET(BU$3,MATCH(BX143,BU$3:BU$153,1)-1,0,2))</f>
        <v>0.152018306265548</v>
      </c>
      <c r="BZ143" s="54" t="n">
        <f aca="false">BY143+BZ142</f>
        <v>18.2308175824697</v>
      </c>
      <c r="CA143" s="55" t="n">
        <f aca="false">BZ143*100/BZ$367</f>
        <v>18.0251973939599</v>
      </c>
      <c r="CB143" s="82"/>
      <c r="CC143" s="83"/>
      <c r="CQ143" s="110" t="n">
        <v>44259</v>
      </c>
      <c r="CR143" s="58" t="n">
        <f aca="true">FORECAST(CQ143,OFFSET(CO$3,MATCH(CQ143,CN$3:CN$153,1)-1,0,2),OFFSET(CN$3,MATCH(CQ143,CN$3:CN$153,1)-1,0,2))</f>
        <v>0.176332723354473</v>
      </c>
      <c r="CS143" s="58" t="n">
        <f aca="false">CR143+CS142</f>
        <v>19.3574878778993</v>
      </c>
      <c r="CT143" s="60" t="n">
        <f aca="false">CS143*100/CS$367</f>
        <v>19.4455655195477</v>
      </c>
      <c r="CU143" s="82"/>
      <c r="CV143" s="83"/>
      <c r="DJ143" s="110" t="n">
        <v>44259</v>
      </c>
      <c r="DK143" s="58" t="n">
        <f aca="true">FORECAST(DJ143,OFFSET(DH$3,MATCH(DJ143,DG$3:DG$153,1)-1,0,2),OFFSET(DG$3,MATCH(DJ143,DG$3:DG$153,1)-1,0,2))</f>
        <v>0.181409476461099</v>
      </c>
      <c r="DL143" s="58" t="n">
        <f aca="false">DK143+DL142</f>
        <v>19.8821065092942</v>
      </c>
      <c r="DM143" s="60" t="n">
        <f aca="false">DL143*100/DL$367</f>
        <v>14.4116764649053</v>
      </c>
      <c r="DO143" s="83"/>
      <c r="EC143" s="110" t="n">
        <v>44259</v>
      </c>
      <c r="ED143" s="58" t="n">
        <f aca="true">FORECAST(EC143,OFFSET(EA$3,MATCH(EC143,DZ$3:DZ$153,1)-1,0,2),OFFSET(DZ$3,MATCH(EC143,DZ$3:DZ$153,1)-1,0,2))</f>
        <v>0.237762503094165</v>
      </c>
      <c r="EE143" s="58" t="n">
        <f aca="false">ED143+EE142</f>
        <v>26.3379297417713</v>
      </c>
      <c r="EF143" s="60" t="n">
        <f aca="false">EE143*100/EE$367</f>
        <v>23.912900487737</v>
      </c>
      <c r="EH143" s="86"/>
      <c r="EV143" s="115" t="n">
        <v>44259</v>
      </c>
      <c r="EW143" s="63" t="n">
        <f aca="true">FORECAST(EV143,OFFSET(ET$3,MATCH(EV143,ES$3:ES$153,1)-1,0,2),OFFSET(ES$3,MATCH(EV143,ES$3:ES$153,1)-1,0,2))</f>
        <v>0.113367106997658</v>
      </c>
      <c r="EX143" s="63" t="n">
        <f aca="false">EW143+EX142</f>
        <v>14.9518323166536</v>
      </c>
      <c r="EY143" s="67" t="n">
        <f aca="false">EX143*100/EX$367</f>
        <v>13.3117104733661</v>
      </c>
      <c r="FA143" s="86"/>
      <c r="FO143" s="115" t="n">
        <v>44259</v>
      </c>
      <c r="FP143" s="63" t="n">
        <f aca="true">FORECAST(FO143,OFFSET(FM$3,MATCH(FO143,FL$3:FL$153,1)-1,0,2),OFFSET(FL$3,MATCH(FO143,FL$3:FL$153,1)-1,0,2))</f>
        <v>0.114889623514228</v>
      </c>
      <c r="FQ143" s="63" t="n">
        <f aca="false">FP143+FQ142</f>
        <v>13.998504838874</v>
      </c>
      <c r="FR143" s="67" t="n">
        <f aca="false">FQ143*100/FQ$367</f>
        <v>13.8871217408588</v>
      </c>
      <c r="FT143" s="88"/>
      <c r="GH143" s="119" t="n">
        <v>44259</v>
      </c>
      <c r="GI143" s="69" t="n">
        <f aca="true">FORECAST(GH143,OFFSET(GF$3,MATCH(GH143,GE$3:GE$153,1)-1,0,2),OFFSET(GE$3,MATCH(GH143,GE$3:GE$153,1)-1,0,2))</f>
        <v>0.137664312038642</v>
      </c>
      <c r="GJ143" s="69" t="n">
        <f aca="false">GI143+GJ142</f>
        <v>14.9462094330948</v>
      </c>
      <c r="GK143" s="73" t="n">
        <f aca="false">GJ143*100/GJ$367</f>
        <v>11.6324655639688</v>
      </c>
      <c r="GM143" s="88"/>
      <c r="HA143" s="119" t="n">
        <v>44259</v>
      </c>
      <c r="HB143" s="69" t="n">
        <f aca="true">FORECAST(HA143,OFFSET(GY$3,MATCH(HA143,GX$3:GX$153,1)-1,0,2),OFFSET(GX$3,MATCH(HA143,GX$3:GX$153,1)-1,0,2))</f>
        <v>0.138376315912408</v>
      </c>
      <c r="HC143" s="69" t="n">
        <f aca="false">HB143+HC142</f>
        <v>16.5319661709234</v>
      </c>
      <c r="HD143" s="73" t="n">
        <f aca="false">HC143*100/HC$367</f>
        <v>13.0552563109528</v>
      </c>
      <c r="HF143" s="88"/>
      <c r="HT143" s="119" t="n">
        <v>44259</v>
      </c>
      <c r="HU143" s="69" t="n">
        <f aca="true">FORECAST(HT143,OFFSET(HR$3,MATCH(HT143,HQ$3:HQ$153,1)-1,0,2),OFFSET(HQ$3,MATCH(HT143,HQ$3:HQ$153,1)-1,0,2))</f>
        <v>0.167955029020299</v>
      </c>
      <c r="HV143" s="69" t="n">
        <f aca="false">HU143+HV142</f>
        <v>20.838981761292</v>
      </c>
      <c r="HW143" s="73" t="n">
        <f aca="false">HV143*100/HV$367</f>
        <v>21.0596309315693</v>
      </c>
    </row>
    <row r="144" customFormat="false" ht="14.5" hidden="false" customHeight="false" outlineLevel="0" collapsed="false">
      <c r="E144" s="42" t="n">
        <v>44169</v>
      </c>
      <c r="F144" s="46" t="n">
        <f aca="true">FORECAST($E144,OFFSET(C$3,MATCH($E144,$A$3:$A$33,1)-1,0,2),OFFSET($A$3,MATCH($E144,$A$3:$A$33,1)-1,0,2))</f>
        <v>4.15633770583718</v>
      </c>
      <c r="H144" s="95" t="n">
        <v>44260</v>
      </c>
      <c r="I144" s="132" t="n">
        <v>0.00909733581671446</v>
      </c>
      <c r="J144" s="48" t="n">
        <f aca="false">I144*100/K$1</f>
        <v>0.317662655460071</v>
      </c>
      <c r="K144" s="48" t="n">
        <f aca="false">J144+K143</f>
        <v>12.3778808185817</v>
      </c>
      <c r="M144" s="96" t="n">
        <v>40497.0840750259</v>
      </c>
      <c r="N144" s="81" t="n">
        <v>216</v>
      </c>
      <c r="O144" s="97" t="n">
        <v>2.10246418557286</v>
      </c>
      <c r="S144" s="97" t="n">
        <v>3.14745654603936</v>
      </c>
      <c r="T144" s="81"/>
      <c r="U144" s="81"/>
      <c r="V144" s="129"/>
      <c r="W144" s="81"/>
      <c r="X144" s="81"/>
      <c r="Y144" s="130"/>
      <c r="Z144" s="81"/>
      <c r="AA144" s="81"/>
      <c r="AB144" s="130"/>
      <c r="AC144" s="81"/>
      <c r="AD144" s="81"/>
      <c r="AE144" s="131"/>
      <c r="AF144" s="81"/>
      <c r="AG144" s="129"/>
      <c r="AH144" s="131"/>
      <c r="AI144" s="81"/>
      <c r="AJ144" s="103" t="n">
        <v>44260</v>
      </c>
      <c r="AK144" s="54" t="n">
        <f aca="true">FORECAST($AJ144,OFFSET(AH$3,MATCH($AJ144,$AG$3:$AG$153,1)-1,0,2),OFFSET($AG$3,MATCH($AJ144,$AG$3:$AG$153,1)-1,0,2))</f>
        <v>0.0949330673928754</v>
      </c>
      <c r="AL144" s="54" t="n">
        <f aca="false">AK144+AL143</f>
        <v>10.7796502656899</v>
      </c>
      <c r="AM144" s="55" t="n">
        <f aca="false">AL144*100/AL$367</f>
        <v>10.033120948567</v>
      </c>
      <c r="AN144" s="82"/>
      <c r="AO144" s="81"/>
      <c r="AP144" s="129"/>
      <c r="AQ144" s="81"/>
      <c r="AR144" s="81"/>
      <c r="AS144" s="130"/>
      <c r="AT144" s="81"/>
      <c r="AU144" s="81"/>
      <c r="AV144" s="130"/>
      <c r="AW144" s="81"/>
      <c r="AX144" s="81"/>
      <c r="AY144" s="131"/>
      <c r="AZ144" s="81"/>
      <c r="BA144" s="129"/>
      <c r="BB144" s="131"/>
      <c r="BC144" s="81"/>
      <c r="BD144" s="103" t="n">
        <v>44260</v>
      </c>
      <c r="BE144" s="54" t="n">
        <f aca="true">FORECAST(BD144,OFFSET(BB$3,MATCH(BD144,BA$3:BA$153,1)-1,0,2),OFFSET(BA$3,MATCH(BD144,BA$3:BA$153,1)-1,0,2))</f>
        <v>0.091647770219193</v>
      </c>
      <c r="BF144" s="54" t="n">
        <f aca="false">BE144+BF143</f>
        <v>6.9750319531003</v>
      </c>
      <c r="BG144" s="55" t="n">
        <f aca="false">BF144*100/BF$367</f>
        <v>6.32845459381205</v>
      </c>
      <c r="BH144" s="82"/>
      <c r="BI144" s="81"/>
      <c r="BJ144" s="129"/>
      <c r="BK144" s="81"/>
      <c r="BL144" s="81"/>
      <c r="BM144" s="130"/>
      <c r="BN144" s="81"/>
      <c r="BO144" s="81"/>
      <c r="BP144" s="130"/>
      <c r="BQ144" s="81"/>
      <c r="BR144" s="81"/>
      <c r="BS144" s="131"/>
      <c r="BT144" s="81"/>
      <c r="BU144" s="129"/>
      <c r="BV144" s="131"/>
      <c r="BW144" s="81"/>
      <c r="BX144" s="103" t="n">
        <v>44260</v>
      </c>
      <c r="BY144" s="54" t="n">
        <f aca="true">FORECAST(BX144,OFFSET(BV$3,MATCH(BX144,BU$3:BU$153,1)-1,0,2),OFFSET(BU$3,MATCH(BX144,BU$3:BU$153,1)-1,0,2))</f>
        <v>0.136316884961125</v>
      </c>
      <c r="BZ144" s="54" t="n">
        <f aca="false">BY144+BZ143</f>
        <v>18.3671344674308</v>
      </c>
      <c r="CA144" s="55" t="n">
        <f aca="false">BZ144*100/BZ$367</f>
        <v>18.1599767996799</v>
      </c>
      <c r="CB144" s="82"/>
      <c r="CC144" s="83"/>
      <c r="CQ144" s="110" t="n">
        <v>44260</v>
      </c>
      <c r="CR144" s="58" t="n">
        <f aca="true">FORECAST(CQ144,OFFSET(CO$3,MATCH(CQ144,CN$3:CN$153,1)-1,0,2),OFFSET(CN$3,MATCH(CQ144,CN$3:CN$153,1)-1,0,2))</f>
        <v>0.176890517287105</v>
      </c>
      <c r="CS144" s="58" t="n">
        <f aca="false">CR144+CS143</f>
        <v>19.5343783951864</v>
      </c>
      <c r="CT144" s="60" t="n">
        <f aca="false">CS144*100/CS$367</f>
        <v>19.6232608984827</v>
      </c>
      <c r="CU144" s="82"/>
      <c r="CV144" s="83"/>
      <c r="DJ144" s="110" t="n">
        <v>44260</v>
      </c>
      <c r="DK144" s="58" t="n">
        <f aca="true">FORECAST(DJ144,OFFSET(DH$3,MATCH(DJ144,DG$3:DG$153,1)-1,0,2),OFFSET(DG$3,MATCH(DJ144,DG$3:DG$153,1)-1,0,2))</f>
        <v>0.18198664258792</v>
      </c>
      <c r="DL144" s="58" t="n">
        <f aca="false">DK144+DL143</f>
        <v>20.0640931518821</v>
      </c>
      <c r="DM144" s="60" t="n">
        <f aca="false">DL144*100/DL$367</f>
        <v>14.5435906870067</v>
      </c>
      <c r="DO144" s="83"/>
      <c r="EC144" s="110" t="n">
        <v>44260</v>
      </c>
      <c r="ED144" s="58" t="n">
        <f aca="true">FORECAST(EC144,OFFSET(EA$3,MATCH(EC144,DZ$3:DZ$153,1)-1,0,2),OFFSET(DZ$3,MATCH(EC144,DZ$3:DZ$153,1)-1,0,2))</f>
        <v>0.238283803784057</v>
      </c>
      <c r="EE144" s="58" t="n">
        <f aca="false">ED144+EE143</f>
        <v>26.5762135455554</v>
      </c>
      <c r="EF144" s="60" t="n">
        <f aca="false">EE144*100/EE$367</f>
        <v>24.1292446326108</v>
      </c>
      <c r="EH144" s="86"/>
      <c r="EV144" s="115" t="n">
        <v>44260</v>
      </c>
      <c r="EW144" s="63" t="n">
        <f aca="true">FORECAST(EV144,OFFSET(ET$3,MATCH(EV144,ES$3:ES$153,1)-1,0,2),OFFSET(ES$3,MATCH(EV144,ES$3:ES$153,1)-1,0,2))</f>
        <v>0.113613170324548</v>
      </c>
      <c r="EX144" s="63" t="n">
        <f aca="false">EW144+EX143</f>
        <v>15.0654454869782</v>
      </c>
      <c r="EY144" s="67" t="n">
        <f aca="false">EX144*100/EX$367</f>
        <v>13.4128609944054</v>
      </c>
      <c r="FA144" s="86"/>
      <c r="FO144" s="115" t="n">
        <v>44260</v>
      </c>
      <c r="FP144" s="63" t="n">
        <f aca="true">FORECAST(FO144,OFFSET(FM$3,MATCH(FO144,FL$3:FL$153,1)-1,0,2),OFFSET(FL$3,MATCH(FO144,FL$3:FL$153,1)-1,0,2))</f>
        <v>0.115112615619256</v>
      </c>
      <c r="FQ144" s="63" t="n">
        <f aca="false">FP144+FQ143</f>
        <v>14.1136174544933</v>
      </c>
      <c r="FR144" s="67" t="n">
        <f aca="false">FQ144*100/FQ$367</f>
        <v>14.0013184301062</v>
      </c>
      <c r="FT144" s="88"/>
      <c r="GH144" s="119" t="n">
        <v>44260</v>
      </c>
      <c r="GI144" s="69" t="n">
        <f aca="true">FORECAST(GH144,OFFSET(GF$3,MATCH(GH144,GE$3:GE$153,1)-1,0,2),OFFSET(GE$3,MATCH(GH144,GE$3:GE$153,1)-1,0,2))</f>
        <v>0.138116638134321</v>
      </c>
      <c r="GJ144" s="69" t="n">
        <f aca="false">GI144+GJ143</f>
        <v>15.0843260712292</v>
      </c>
      <c r="GK144" s="73" t="n">
        <f aca="false">GJ144*100/GJ$367</f>
        <v>11.7399601795167</v>
      </c>
      <c r="GM144" s="88"/>
      <c r="HA144" s="119" t="n">
        <v>44260</v>
      </c>
      <c r="HB144" s="69" t="n">
        <f aca="true">FORECAST(HA144,OFFSET(GY$3,MATCH(HA144,GX$3:GX$153,1)-1,0,2),OFFSET(GX$3,MATCH(HA144,GX$3:GX$153,1)-1,0,2))</f>
        <v>0.138876405579252</v>
      </c>
      <c r="HC144" s="69" t="n">
        <f aca="false">HB144+HC143</f>
        <v>16.6708425765027</v>
      </c>
      <c r="HD144" s="73" t="n">
        <f aca="false">HC144*100/HC$367</f>
        <v>13.1649266944774</v>
      </c>
      <c r="HF144" s="88"/>
      <c r="HT144" s="119" t="n">
        <v>44260</v>
      </c>
      <c r="HU144" s="69" t="n">
        <f aca="true">FORECAST(HT144,OFFSET(HR$3,MATCH(HT144,HQ$3:HQ$153,1)-1,0,2),OFFSET(HQ$3,MATCH(HT144,HQ$3:HQ$153,1)-1,0,2))</f>
        <v>0.168292232402706</v>
      </c>
      <c r="HV144" s="69" t="n">
        <f aca="false">HU144+HV143</f>
        <v>21.0072739936947</v>
      </c>
      <c r="HW144" s="73" t="n">
        <f aca="false">HV144*100/HV$367</f>
        <v>21.2297050908372</v>
      </c>
    </row>
    <row r="145" customFormat="false" ht="14.5" hidden="false" customHeight="false" outlineLevel="0" collapsed="false">
      <c r="E145" s="42" t="n">
        <v>44170</v>
      </c>
      <c r="F145" s="46" t="n">
        <f aca="true">FORECAST($E145,OFFSET(C$3,MATCH($E145,$A$3:$A$33,1)-1,0,2),OFFSET($A$3,MATCH($E145,$A$3:$A$33,1)-1,0,2))</f>
        <v>4.15966697388633</v>
      </c>
      <c r="H145" s="95" t="n">
        <v>44261</v>
      </c>
      <c r="I145" s="132" t="n">
        <v>0.0109713578252393</v>
      </c>
      <c r="J145" s="48" t="n">
        <f aca="false">I145*100/K$1</f>
        <v>0.383100143930582</v>
      </c>
      <c r="K145" s="48" t="n">
        <f aca="false">J145+K144</f>
        <v>12.7609809625123</v>
      </c>
      <c r="M145" s="96" t="n">
        <v>40543.2038816759</v>
      </c>
      <c r="N145" s="81" t="n">
        <v>217</v>
      </c>
      <c r="O145" s="97" t="n">
        <v>2.18383913938269</v>
      </c>
      <c r="S145" s="97" t="n">
        <v>3.2045379030429</v>
      </c>
      <c r="T145" s="81"/>
      <c r="U145" s="81"/>
      <c r="V145" s="129"/>
      <c r="W145" s="81"/>
      <c r="X145" s="81"/>
      <c r="Y145" s="130"/>
      <c r="Z145" s="81"/>
      <c r="AA145" s="81"/>
      <c r="AB145" s="130"/>
      <c r="AC145" s="81"/>
      <c r="AD145" s="81"/>
      <c r="AE145" s="131"/>
      <c r="AF145" s="81"/>
      <c r="AG145" s="129"/>
      <c r="AH145" s="131"/>
      <c r="AI145" s="81"/>
      <c r="AJ145" s="103" t="n">
        <v>44261</v>
      </c>
      <c r="AK145" s="54" t="n">
        <f aca="true">FORECAST($AJ145,OFFSET(AH$3,MATCH($AJ145,$AG$3:$AG$153,1)-1,0,2),OFFSET($AG$3,MATCH($AJ145,$AG$3:$AG$153,1)-1,0,2))</f>
        <v>0.0947199740878408</v>
      </c>
      <c r="AL145" s="54" t="n">
        <f aca="false">AK145+AL144</f>
        <v>10.8743702397777</v>
      </c>
      <c r="AM145" s="55" t="n">
        <f aca="false">AL145*100/AL$367</f>
        <v>10.1212812258343</v>
      </c>
      <c r="AN145" s="82"/>
      <c r="AO145" s="81"/>
      <c r="AP145" s="129"/>
      <c r="AQ145" s="81"/>
      <c r="AR145" s="81"/>
      <c r="AS145" s="130"/>
      <c r="AT145" s="81"/>
      <c r="AU145" s="81"/>
      <c r="AV145" s="130"/>
      <c r="AW145" s="81"/>
      <c r="AX145" s="81"/>
      <c r="AY145" s="131"/>
      <c r="AZ145" s="81"/>
      <c r="BA145" s="129"/>
      <c r="BB145" s="131"/>
      <c r="BC145" s="81"/>
      <c r="BD145" s="103" t="n">
        <v>44261</v>
      </c>
      <c r="BE145" s="54" t="n">
        <f aca="true">FORECAST(BD145,OFFSET(BB$3,MATCH(BD145,BA$3:BA$153,1)-1,0,2),OFFSET(BA$3,MATCH(BD145,BA$3:BA$153,1)-1,0,2))</f>
        <v>0.0925925925925883</v>
      </c>
      <c r="BF145" s="54" t="n">
        <f aca="false">BE145+BF144</f>
        <v>7.06762454569289</v>
      </c>
      <c r="BG145" s="55" t="n">
        <f aca="false">BF145*100/BF$367</f>
        <v>6.41246396063438</v>
      </c>
      <c r="BH145" s="82"/>
      <c r="BI145" s="81"/>
      <c r="BJ145" s="129"/>
      <c r="BK145" s="81"/>
      <c r="BL145" s="81"/>
      <c r="BM145" s="130"/>
      <c r="BN145" s="81"/>
      <c r="BO145" s="81"/>
      <c r="BP145" s="130"/>
      <c r="BQ145" s="81"/>
      <c r="BR145" s="81"/>
      <c r="BS145" s="131"/>
      <c r="BT145" s="81"/>
      <c r="BU145" s="129"/>
      <c r="BV145" s="131"/>
      <c r="BW145" s="81"/>
      <c r="BX145" s="103" t="n">
        <v>44261</v>
      </c>
      <c r="BY145" s="54" t="n">
        <f aca="true">FORECAST(BX145,OFFSET(BV$3,MATCH(BX145,BU$3:BU$153,1)-1,0,2),OFFSET(BU$3,MATCH(BX145,BU$3:BU$153,1)-1,0,2))</f>
        <v>0.120615463656702</v>
      </c>
      <c r="BZ145" s="54" t="n">
        <f aca="false">BY145+BZ144</f>
        <v>18.4877499310875</v>
      </c>
      <c r="CA145" s="55" t="n">
        <f aca="false">BZ145*100/BZ$367</f>
        <v>18.2792318759452</v>
      </c>
      <c r="CB145" s="82"/>
      <c r="CC145" s="83"/>
      <c r="CQ145" s="110" t="n">
        <v>44261</v>
      </c>
      <c r="CR145" s="58" t="n">
        <f aca="true">FORECAST(CQ145,OFFSET(CO$3,MATCH(CQ145,CN$3:CN$153,1)-1,0,2),OFFSET(CN$3,MATCH(CQ145,CN$3:CN$153,1)-1,0,2))</f>
        <v>0.177448311219737</v>
      </c>
      <c r="CS145" s="58" t="n">
        <f aca="false">CR145+CS144</f>
        <v>19.7118267064062</v>
      </c>
      <c r="CT145" s="60" t="n">
        <f aca="false">CS145*100/CS$367</f>
        <v>19.8015166093436</v>
      </c>
      <c r="CU145" s="82"/>
      <c r="CV145" s="83"/>
      <c r="DJ145" s="110" t="n">
        <v>44261</v>
      </c>
      <c r="DK145" s="58" t="n">
        <f aca="true">FORECAST(DJ145,OFFSET(DH$3,MATCH(DJ145,DG$3:DG$153,1)-1,0,2),OFFSET(DG$3,MATCH(DJ145,DG$3:DG$153,1)-1,0,2))</f>
        <v>0.18256380871474</v>
      </c>
      <c r="DL145" s="58" t="n">
        <f aca="false">DK145+DL144</f>
        <v>20.2466569605969</v>
      </c>
      <c r="DM145" s="60" t="n">
        <f aca="false">DL145*100/DL$367</f>
        <v>14.6759232717943</v>
      </c>
      <c r="DO145" s="83"/>
      <c r="EC145" s="110" t="n">
        <v>44261</v>
      </c>
      <c r="ED145" s="58" t="n">
        <f aca="true">FORECAST(EC145,OFFSET(EA$3,MATCH(EC145,DZ$3:DZ$153,1)-1,0,2),OFFSET(DZ$3,MATCH(EC145,DZ$3:DZ$153,1)-1,0,2))</f>
        <v>0.23880510447395</v>
      </c>
      <c r="EE145" s="58" t="n">
        <f aca="false">ED145+EE144</f>
        <v>26.8150186500293</v>
      </c>
      <c r="EF145" s="60" t="n">
        <f aca="false">EE145*100/EE$367</f>
        <v>24.3460620801185</v>
      </c>
      <c r="EH145" s="86"/>
      <c r="EV145" s="115" t="n">
        <v>44261</v>
      </c>
      <c r="EW145" s="63" t="n">
        <f aca="true">FORECAST(EV145,OFFSET(ET$3,MATCH(EV145,ES$3:ES$153,1)-1,0,2),OFFSET(ES$3,MATCH(EV145,ES$3:ES$153,1)-1,0,2))</f>
        <v>0.113859233651439</v>
      </c>
      <c r="EX145" s="63" t="n">
        <f aca="false">EW145+EX144</f>
        <v>15.1793047206296</v>
      </c>
      <c r="EY145" s="67" t="n">
        <f aca="false">EX145*100/EX$367</f>
        <v>13.5142305871742</v>
      </c>
      <c r="FA145" s="86"/>
      <c r="FO145" s="115" t="n">
        <v>44261</v>
      </c>
      <c r="FP145" s="63" t="n">
        <f aca="true">FORECAST(FO145,OFFSET(FM$3,MATCH(FO145,FL$3:FL$153,1)-1,0,2),OFFSET(FL$3,MATCH(FO145,FL$3:FL$153,1)-1,0,2))</f>
        <v>0.115335607724285</v>
      </c>
      <c r="FQ145" s="63" t="n">
        <f aca="false">FP145+FQ144</f>
        <v>14.2289530622176</v>
      </c>
      <c r="FR145" s="67" t="n">
        <f aca="false">FQ145*100/FQ$367</f>
        <v>14.1157363371583</v>
      </c>
      <c r="FT145" s="88"/>
      <c r="GH145" s="119" t="n">
        <v>44261</v>
      </c>
      <c r="GI145" s="69" t="n">
        <f aca="true">FORECAST(GH145,OFFSET(GF$3,MATCH(GH145,GE$3:GE$153,1)-1,0,2),OFFSET(GE$3,MATCH(GH145,GE$3:GE$153,1)-1,0,2))</f>
        <v>0.13856896423</v>
      </c>
      <c r="GJ145" s="69" t="n">
        <f aca="false">GI145+GJ144</f>
        <v>15.2228950354592</v>
      </c>
      <c r="GK145" s="73" t="n">
        <f aca="false">GJ145*100/GJ$367</f>
        <v>11.8478068353431</v>
      </c>
      <c r="GM145" s="88"/>
      <c r="HA145" s="119" t="n">
        <v>44261</v>
      </c>
      <c r="HB145" s="69" t="n">
        <f aca="true">FORECAST(HA145,OFFSET(GY$3,MATCH(HA145,GX$3:GX$153,1)-1,0,2),OFFSET(GX$3,MATCH(HA145,GX$3:GX$153,1)-1,0,2))</f>
        <v>0.139376495246096</v>
      </c>
      <c r="HC145" s="69" t="n">
        <f aca="false">HB145+HC144</f>
        <v>16.8102190717488</v>
      </c>
      <c r="HD145" s="73" t="n">
        <f aca="false">HC145*100/HC$367</f>
        <v>13.2749919976813</v>
      </c>
      <c r="HF145" s="88"/>
      <c r="HT145" s="119" t="n">
        <v>44261</v>
      </c>
      <c r="HU145" s="69" t="n">
        <f aca="true">FORECAST(HT145,OFFSET(HR$3,MATCH(HT145,HQ$3:HQ$153,1)-1,0,2),OFFSET(HQ$3,MATCH(HT145,HQ$3:HQ$153,1)-1,0,2))</f>
        <v>0.168629435785112</v>
      </c>
      <c r="HV145" s="69" t="n">
        <f aca="false">HU145+HV144</f>
        <v>21.1759034294798</v>
      </c>
      <c r="HW145" s="73" t="n">
        <f aca="false">HV145*100/HV$367</f>
        <v>21.4001200238945</v>
      </c>
    </row>
    <row r="146" customFormat="false" ht="14.5" hidden="false" customHeight="false" outlineLevel="0" collapsed="false">
      <c r="E146" s="42" t="n">
        <v>44171</v>
      </c>
      <c r="F146" s="46" t="n">
        <f aca="true">FORECAST($E146,OFFSET(C$3,MATCH($E146,$A$3:$A$33,1)-1,0,2),OFFSET($A$3,MATCH($E146,$A$3:$A$33,1)-1,0,2))</f>
        <v>4.16299624193549</v>
      </c>
      <c r="H146" s="95" t="n">
        <v>44262</v>
      </c>
      <c r="I146" s="132" t="n">
        <v>0.0078368456218619</v>
      </c>
      <c r="J146" s="48" t="n">
        <f aca="false">I146*100/K$1</f>
        <v>0.273648597878226</v>
      </c>
      <c r="K146" s="48" t="n">
        <f aca="false">J146+K145</f>
        <v>13.0346295603906</v>
      </c>
      <c r="M146" s="96" t="n">
        <v>40589.3236883258</v>
      </c>
      <c r="N146" s="81" t="n">
        <v>218</v>
      </c>
      <c r="O146" s="97" t="n">
        <v>1.98213891992955</v>
      </c>
      <c r="S146" s="97" t="n">
        <v>3.04235771318851</v>
      </c>
      <c r="T146" s="81"/>
      <c r="U146" s="81"/>
      <c r="V146" s="129"/>
      <c r="W146" s="81"/>
      <c r="X146" s="81"/>
      <c r="Y146" s="130"/>
      <c r="Z146" s="81"/>
      <c r="AA146" s="81"/>
      <c r="AB146" s="130"/>
      <c r="AC146" s="81"/>
      <c r="AD146" s="81"/>
      <c r="AE146" s="131"/>
      <c r="AF146" s="81"/>
      <c r="AG146" s="129"/>
      <c r="AH146" s="131"/>
      <c r="AI146" s="81"/>
      <c r="AJ146" s="103" t="n">
        <v>44262</v>
      </c>
      <c r="AK146" s="54" t="n">
        <f aca="true">FORECAST($AJ146,OFFSET(AH$3,MATCH($AJ146,$AG$3:$AG$153,1)-1,0,2),OFFSET($AG$3,MATCH($AJ146,$AG$3:$AG$153,1)-1,0,2))</f>
        <v>0.0945068807828063</v>
      </c>
      <c r="AL146" s="54" t="n">
        <f aca="false">AK146+AL145</f>
        <v>10.9688771205605</v>
      </c>
      <c r="AM146" s="55" t="n">
        <f aca="false">AL146*100/AL$367</f>
        <v>10.2092431672698</v>
      </c>
      <c r="AN146" s="82"/>
      <c r="AO146" s="81"/>
      <c r="AP146" s="129"/>
      <c r="AQ146" s="81"/>
      <c r="AR146" s="81"/>
      <c r="AS146" s="130"/>
      <c r="AT146" s="81"/>
      <c r="AU146" s="81"/>
      <c r="AV146" s="130"/>
      <c r="AW146" s="81"/>
      <c r="AX146" s="81"/>
      <c r="AY146" s="131"/>
      <c r="AZ146" s="81"/>
      <c r="BA146" s="129"/>
      <c r="BB146" s="131"/>
      <c r="BC146" s="81"/>
      <c r="BD146" s="103" t="n">
        <v>44262</v>
      </c>
      <c r="BE146" s="54" t="n">
        <f aca="true">FORECAST(BD146,OFFSET(BB$3,MATCH(BD146,BA$3:BA$153,1)-1,0,2),OFFSET(BA$3,MATCH(BD146,BA$3:BA$153,1)-1,0,2))</f>
        <v>0.0935374149659836</v>
      </c>
      <c r="BF146" s="54" t="n">
        <f aca="false">BE146+BF145</f>
        <v>7.16116196065888</v>
      </c>
      <c r="BG146" s="55" t="n">
        <f aca="false">BF146*100/BF$367</f>
        <v>6.49733056589369</v>
      </c>
      <c r="BH146" s="82"/>
      <c r="BI146" s="81"/>
      <c r="BJ146" s="129"/>
      <c r="BK146" s="81"/>
      <c r="BL146" s="81"/>
      <c r="BM146" s="130"/>
      <c r="BN146" s="81"/>
      <c r="BO146" s="81"/>
      <c r="BP146" s="130"/>
      <c r="BQ146" s="81"/>
      <c r="BR146" s="81"/>
      <c r="BS146" s="131"/>
      <c r="BT146" s="81"/>
      <c r="BU146" s="129"/>
      <c r="BV146" s="131"/>
      <c r="BW146" s="81"/>
      <c r="BX146" s="103" t="n">
        <v>44262</v>
      </c>
      <c r="BY146" s="54" t="n">
        <f aca="true">FORECAST(BX146,OFFSET(BV$3,MATCH(BX146,BU$3:BU$153,1)-1,0,2),OFFSET(BU$3,MATCH(BX146,BU$3:BU$153,1)-1,0,2))</f>
        <v>0.104914042352279</v>
      </c>
      <c r="BZ146" s="54" t="n">
        <f aca="false">BY146+BZ145</f>
        <v>18.5926639734398</v>
      </c>
      <c r="CA146" s="55" t="n">
        <f aca="false">BZ146*100/BZ$367</f>
        <v>18.3829626227558</v>
      </c>
      <c r="CB146" s="82"/>
      <c r="CC146" s="83"/>
      <c r="CQ146" s="110" t="n">
        <v>44262</v>
      </c>
      <c r="CR146" s="58" t="n">
        <f aca="true">FORECAST(CQ146,OFFSET(CO$3,MATCH(CQ146,CN$3:CN$153,1)-1,0,2),OFFSET(CN$3,MATCH(CQ146,CN$3:CN$153,1)-1,0,2))</f>
        <v>0.17800610515237</v>
      </c>
      <c r="CS146" s="58" t="n">
        <f aca="false">CR146+CS145</f>
        <v>19.8898328115586</v>
      </c>
      <c r="CT146" s="60" t="n">
        <f aca="false">CS146*100/CS$367</f>
        <v>19.9803326521305</v>
      </c>
      <c r="CU146" s="82"/>
      <c r="CV146" s="83"/>
      <c r="DJ146" s="110" t="n">
        <v>44262</v>
      </c>
      <c r="DK146" s="58" t="n">
        <f aca="true">FORECAST(DJ146,OFFSET(DH$3,MATCH(DJ146,DG$3:DG$153,1)-1,0,2),OFFSET(DG$3,MATCH(DJ146,DG$3:DG$153,1)-1,0,2))</f>
        <v>0.183140974841561</v>
      </c>
      <c r="DL146" s="58" t="n">
        <f aca="false">DK146+DL145</f>
        <v>20.4297979354384</v>
      </c>
      <c r="DM146" s="60" t="n">
        <f aca="false">DL146*100/DL$367</f>
        <v>14.8086742192681</v>
      </c>
      <c r="DO146" s="83"/>
      <c r="EC146" s="110" t="n">
        <v>44262</v>
      </c>
      <c r="ED146" s="58" t="n">
        <f aca="true">FORECAST(EC146,OFFSET(EA$3,MATCH(EC146,DZ$3:DZ$153,1)-1,0,2),OFFSET(DZ$3,MATCH(EC146,DZ$3:DZ$153,1)-1,0,2))</f>
        <v>0.239326405163843</v>
      </c>
      <c r="EE146" s="58" t="n">
        <f aca="false">ED146+EE145</f>
        <v>27.0543450551932</v>
      </c>
      <c r="EF146" s="60" t="n">
        <f aca="false">EE146*100/EE$367</f>
        <v>24.5633528302603</v>
      </c>
      <c r="EH146" s="86"/>
      <c r="EV146" s="115" t="n">
        <v>44262</v>
      </c>
      <c r="EW146" s="63" t="n">
        <f aca="true">FORECAST(EV146,OFFSET(ET$3,MATCH(EV146,ES$3:ES$153,1)-1,0,2),OFFSET(ES$3,MATCH(EV146,ES$3:ES$153,1)-1,0,2))</f>
        <v>0.114105296978329</v>
      </c>
      <c r="EX146" s="63" t="n">
        <f aca="false">EW146+EX145</f>
        <v>15.2934100176079</v>
      </c>
      <c r="EY146" s="67" t="n">
        <f aca="false">EX146*100/EX$367</f>
        <v>13.6158192516727</v>
      </c>
      <c r="FA146" s="86"/>
      <c r="FO146" s="115" t="n">
        <v>44262</v>
      </c>
      <c r="FP146" s="63" t="n">
        <f aca="true">FORECAST(FO146,OFFSET(FM$3,MATCH(FO146,FL$3:FL$153,1)-1,0,2),OFFSET(FL$3,MATCH(FO146,FL$3:FL$153,1)-1,0,2))</f>
        <v>0.115558599829313</v>
      </c>
      <c r="FQ146" s="63" t="n">
        <f aca="false">FP146+FQ145</f>
        <v>14.3445116620469</v>
      </c>
      <c r="FR146" s="67" t="n">
        <f aca="false">FQ146*100/FQ$367</f>
        <v>14.2303754620152</v>
      </c>
      <c r="FT146" s="88"/>
      <c r="GH146" s="119" t="n">
        <v>44262</v>
      </c>
      <c r="GI146" s="69" t="n">
        <f aca="true">FORECAST(GH146,OFFSET(GF$3,MATCH(GH146,GE$3:GE$153,1)-1,0,2),OFFSET(GE$3,MATCH(GH146,GE$3:GE$153,1)-1,0,2))</f>
        <v>0.139021290325679</v>
      </c>
      <c r="GJ146" s="69" t="n">
        <f aca="false">GI146+GJ145</f>
        <v>15.3619163257848</v>
      </c>
      <c r="GK146" s="73" t="n">
        <f aca="false">GJ146*100/GJ$367</f>
        <v>11.956005531448</v>
      </c>
      <c r="GM146" s="88"/>
      <c r="HA146" s="119" t="n">
        <v>44262</v>
      </c>
      <c r="HB146" s="69" t="n">
        <f aca="true">FORECAST(HA146,OFFSET(GY$3,MATCH(HA146,GX$3:GX$153,1)-1,0,2),OFFSET(GX$3,MATCH(HA146,GX$3:GX$153,1)-1,0,2))</f>
        <v>0.13987658491294</v>
      </c>
      <c r="HC146" s="69" t="n">
        <f aca="false">HB146+HC145</f>
        <v>16.9500956566617</v>
      </c>
      <c r="HD146" s="73" t="n">
        <f aca="false">HC146*100/HC$367</f>
        <v>13.3854522205646</v>
      </c>
      <c r="HF146" s="88"/>
      <c r="HT146" s="119" t="n">
        <v>44262</v>
      </c>
      <c r="HU146" s="69" t="n">
        <f aca="true">FORECAST(HT146,OFFSET(HR$3,MATCH(HT146,HQ$3:HQ$153,1)-1,0,2),OFFSET(HQ$3,MATCH(HT146,HQ$3:HQ$153,1)-1,0,2))</f>
        <v>0.168966639167518</v>
      </c>
      <c r="HV146" s="69" t="n">
        <f aca="false">HU146+HV145</f>
        <v>21.3448700686474</v>
      </c>
      <c r="HW146" s="73" t="n">
        <f aca="false">HV146*100/HV$367</f>
        <v>21.5708757307412</v>
      </c>
    </row>
    <row r="147" customFormat="false" ht="14.5" hidden="false" customHeight="false" outlineLevel="0" collapsed="false">
      <c r="E147" s="42" t="n">
        <v>44172</v>
      </c>
      <c r="F147" s="46" t="n">
        <f aca="true">FORECAST($E147,OFFSET(C$3,MATCH($E147,$A$3:$A$33,1)-1,0,2),OFFSET($A$3,MATCH($E147,$A$3:$A$33,1)-1,0,2))</f>
        <v>4.16632550998464</v>
      </c>
      <c r="H147" s="95" t="n">
        <v>44263</v>
      </c>
      <c r="I147" s="132" t="n">
        <v>0.00693559418222323</v>
      </c>
      <c r="J147" s="48" t="n">
        <f aca="false">I147*100/K$1</f>
        <v>0.242178513523769</v>
      </c>
      <c r="K147" s="48" t="n">
        <f aca="false">J147+K146</f>
        <v>13.2768080739143</v>
      </c>
      <c r="M147" s="96" t="n">
        <v>40635.4434949758</v>
      </c>
      <c r="N147" s="81" t="n">
        <v>219</v>
      </c>
      <c r="O147" s="97" t="n">
        <v>2.24049879737411</v>
      </c>
      <c r="S147" s="97" t="n">
        <v>3.12543961900688</v>
      </c>
      <c r="T147" s="81"/>
      <c r="U147" s="81"/>
      <c r="V147" s="129"/>
      <c r="W147" s="81"/>
      <c r="X147" s="81"/>
      <c r="Y147" s="130"/>
      <c r="Z147" s="81"/>
      <c r="AA147" s="81"/>
      <c r="AB147" s="130"/>
      <c r="AC147" s="81"/>
      <c r="AD147" s="81"/>
      <c r="AE147" s="131"/>
      <c r="AF147" s="81"/>
      <c r="AG147" s="129"/>
      <c r="AH147" s="131"/>
      <c r="AI147" s="81"/>
      <c r="AJ147" s="103" t="n">
        <v>44263</v>
      </c>
      <c r="AK147" s="54" t="n">
        <f aca="true">FORECAST($AJ147,OFFSET(AH$3,MATCH($AJ147,$AG$3:$AG$153,1)-1,0,2),OFFSET($AG$3,MATCH($AJ147,$AG$3:$AG$153,1)-1,0,2))</f>
        <v>0.0942937874777718</v>
      </c>
      <c r="AL147" s="54" t="n">
        <f aca="false">AK147+AL146</f>
        <v>11.0631709080383</v>
      </c>
      <c r="AM147" s="55" t="n">
        <f aca="false">AL147*100/AL$367</f>
        <v>10.2970067728734</v>
      </c>
      <c r="AN147" s="82"/>
      <c r="AO147" s="81"/>
      <c r="AP147" s="129"/>
      <c r="AQ147" s="81"/>
      <c r="AR147" s="81"/>
      <c r="AS147" s="130"/>
      <c r="AT147" s="81"/>
      <c r="AU147" s="81"/>
      <c r="AV147" s="130"/>
      <c r="AW147" s="81"/>
      <c r="AX147" s="81"/>
      <c r="AY147" s="131"/>
      <c r="AZ147" s="81"/>
      <c r="BA147" s="129"/>
      <c r="BB147" s="131"/>
      <c r="BC147" s="81"/>
      <c r="BD147" s="103" t="n">
        <v>44263</v>
      </c>
      <c r="BE147" s="54" t="n">
        <f aca="true">FORECAST(BD147,OFFSET(BB$3,MATCH(BD147,BA$3:BA$153,1)-1,0,2),OFFSET(BA$3,MATCH(BD147,BA$3:BA$153,1)-1,0,2))</f>
        <v>0.094482237339379</v>
      </c>
      <c r="BF147" s="54" t="n">
        <f aca="false">BE147+BF146</f>
        <v>7.25564419799825</v>
      </c>
      <c r="BG147" s="55" t="n">
        <f aca="false">BF147*100/BF$367</f>
        <v>6.58305440958995</v>
      </c>
      <c r="BH147" s="82"/>
      <c r="BI147" s="81"/>
      <c r="BJ147" s="129"/>
      <c r="BK147" s="81"/>
      <c r="BL147" s="81"/>
      <c r="BM147" s="130"/>
      <c r="BN147" s="81"/>
      <c r="BO147" s="81"/>
      <c r="BP147" s="130"/>
      <c r="BQ147" s="81"/>
      <c r="BR147" s="81"/>
      <c r="BS147" s="131"/>
      <c r="BT147" s="81"/>
      <c r="BU147" s="129"/>
      <c r="BV147" s="131"/>
      <c r="BW147" s="81"/>
      <c r="BX147" s="103" t="n">
        <v>44263</v>
      </c>
      <c r="BY147" s="54" t="n">
        <f aca="true">FORECAST(BX147,OFFSET(BV$3,MATCH(BX147,BU$3:BU$153,1)-1,0,2),OFFSET(BU$3,MATCH(BX147,BU$3:BU$153,1)-1,0,2))</f>
        <v>0.0892126210478566</v>
      </c>
      <c r="BZ147" s="54" t="n">
        <f aca="false">BY147+BZ146</f>
        <v>18.6818765944876</v>
      </c>
      <c r="CA147" s="55" t="n">
        <f aca="false">BZ147*100/BZ$367</f>
        <v>18.4711690401118</v>
      </c>
      <c r="CB147" s="82"/>
      <c r="CC147" s="83"/>
      <c r="CQ147" s="110" t="n">
        <v>44263</v>
      </c>
      <c r="CR147" s="58" t="n">
        <f aca="true">FORECAST(CQ147,OFFSET(CO$3,MATCH(CQ147,CN$3:CN$153,1)-1,0,2),OFFSET(CN$3,MATCH(CQ147,CN$3:CN$153,1)-1,0,2))</f>
        <v>0.178563899085002</v>
      </c>
      <c r="CS147" s="58" t="n">
        <f aca="false">CR147+CS146</f>
        <v>20.0683967106436</v>
      </c>
      <c r="CT147" s="60" t="n">
        <f aca="false">CS147*100/CS$367</f>
        <v>20.1597090268432</v>
      </c>
      <c r="CU147" s="82"/>
      <c r="CV147" s="83"/>
      <c r="DJ147" s="110" t="n">
        <v>44263</v>
      </c>
      <c r="DK147" s="58" t="n">
        <f aca="true">FORECAST(DJ147,OFFSET(DH$3,MATCH(DJ147,DG$3:DG$153,1)-1,0,2),OFFSET(DG$3,MATCH(DJ147,DG$3:DG$153,1)-1,0,2))</f>
        <v>0.183718140968382</v>
      </c>
      <c r="DL147" s="58" t="n">
        <f aca="false">DK147+DL146</f>
        <v>20.6135160764068</v>
      </c>
      <c r="DM147" s="60" t="n">
        <f aca="false">DL147*100/DL$367</f>
        <v>14.9418435294281</v>
      </c>
      <c r="DO147" s="83"/>
      <c r="EC147" s="110" t="n">
        <v>44263</v>
      </c>
      <c r="ED147" s="58" t="n">
        <f aca="true">FORECAST(EC147,OFFSET(EA$3,MATCH(EC147,DZ$3:DZ$153,1)-1,0,2),OFFSET(DZ$3,MATCH(EC147,DZ$3:DZ$153,1)-1,0,2))</f>
        <v>0.239847705853735</v>
      </c>
      <c r="EE147" s="58" t="n">
        <f aca="false">ED147+EE146</f>
        <v>27.2941927610469</v>
      </c>
      <c r="EF147" s="60" t="n">
        <f aca="false">EE147*100/EE$367</f>
        <v>24.7811168830361</v>
      </c>
      <c r="EH147" s="86"/>
      <c r="EV147" s="115" t="n">
        <v>44263</v>
      </c>
      <c r="EW147" s="63" t="n">
        <f aca="true">FORECAST(EV147,OFFSET(ET$3,MATCH(EV147,ES$3:ES$153,1)-1,0,2),OFFSET(ES$3,MATCH(EV147,ES$3:ES$153,1)-1,0,2))</f>
        <v>0.11435136030522</v>
      </c>
      <c r="EX147" s="63" t="n">
        <f aca="false">EW147+EX146</f>
        <v>15.4077613779131</v>
      </c>
      <c r="EY147" s="67" t="n">
        <f aca="false">EX147*100/EX$367</f>
        <v>13.7176269879006</v>
      </c>
      <c r="FA147" s="86"/>
      <c r="FO147" s="115" t="n">
        <v>44263</v>
      </c>
      <c r="FP147" s="63" t="n">
        <f aca="true">FORECAST(FO147,OFFSET(FM$3,MATCH(FO147,FL$3:FL$153,1)-1,0,2),OFFSET(FL$3,MATCH(FO147,FL$3:FL$153,1)-1,0,2))</f>
        <v>0.115781591934342</v>
      </c>
      <c r="FQ147" s="63" t="n">
        <f aca="false">FP147+FQ146</f>
        <v>14.4602932539812</v>
      </c>
      <c r="FR147" s="67" t="n">
        <f aca="false">FQ147*100/FQ$367</f>
        <v>14.3452358046767</v>
      </c>
      <c r="FT147" s="88"/>
      <c r="GH147" s="119" t="n">
        <v>44263</v>
      </c>
      <c r="GI147" s="69" t="n">
        <f aca="true">FORECAST(GH147,OFFSET(GF$3,MATCH(GH147,GE$3:GE$153,1)-1,0,2),OFFSET(GE$3,MATCH(GH147,GE$3:GE$153,1)-1,0,2))</f>
        <v>0.139473616421359</v>
      </c>
      <c r="GJ147" s="69" t="n">
        <f aca="false">GI147+GJ146</f>
        <v>15.5013899422062</v>
      </c>
      <c r="GK147" s="73" t="n">
        <f aca="false">GJ147*100/GJ$367</f>
        <v>12.0645562678315</v>
      </c>
      <c r="GM147" s="88"/>
      <c r="HA147" s="119" t="n">
        <v>44263</v>
      </c>
      <c r="HB147" s="69" t="n">
        <f aca="true">FORECAST(HA147,OFFSET(GY$3,MATCH(HA147,GX$3:GX$153,1)-1,0,2),OFFSET(GX$3,MATCH(HA147,GX$3:GX$153,1)-1,0,2))</f>
        <v>0.140376674579784</v>
      </c>
      <c r="HC147" s="69" t="n">
        <f aca="false">HB147+HC146</f>
        <v>17.0904723312415</v>
      </c>
      <c r="HD147" s="73" t="n">
        <f aca="false">HC147*100/HC$367</f>
        <v>13.4963073631273</v>
      </c>
      <c r="HF147" s="88"/>
      <c r="HT147" s="119" t="n">
        <v>44263</v>
      </c>
      <c r="HU147" s="69" t="n">
        <f aca="true">FORECAST(HT147,OFFSET(HR$3,MATCH(HT147,HQ$3:HQ$153,1)-1,0,2),OFFSET(HQ$3,MATCH(HT147,HQ$3:HQ$153,1)-1,0,2))</f>
        <v>0.169303842549924</v>
      </c>
      <c r="HV147" s="69" t="n">
        <f aca="false">HU147+HV146</f>
        <v>21.5141739111973</v>
      </c>
      <c r="HW147" s="73" t="n">
        <f aca="false">HV147*100/HV$367</f>
        <v>21.7419722113774</v>
      </c>
    </row>
    <row r="148" customFormat="false" ht="14.5" hidden="false" customHeight="false" outlineLevel="0" collapsed="false">
      <c r="E148" s="42" t="n">
        <v>44173</v>
      </c>
      <c r="F148" s="46" t="n">
        <f aca="true">FORECAST($E148,OFFSET(C$3,MATCH($E148,$A$3:$A$33,1)-1,0,2),OFFSET($A$3,MATCH($E148,$A$3:$A$33,1)-1,0,2))</f>
        <v>4.1696547780338</v>
      </c>
      <c r="H148" s="95" t="n">
        <v>44264</v>
      </c>
      <c r="I148" s="132" t="n">
        <v>0.0126669490804652</v>
      </c>
      <c r="J148" s="48" t="n">
        <f aca="false">I148*100/K$1</f>
        <v>0.442307150417065</v>
      </c>
      <c r="K148" s="48" t="n">
        <f aca="false">J148+K147</f>
        <v>13.7191152243314</v>
      </c>
      <c r="M148" s="96" t="n">
        <v>40681.5633016258</v>
      </c>
      <c r="N148" s="81" t="n">
        <v>220</v>
      </c>
      <c r="O148" s="97" t="n">
        <v>2.38662966039195</v>
      </c>
      <c r="S148" s="97" t="n">
        <v>3.29562509222842</v>
      </c>
      <c r="T148" s="81"/>
      <c r="U148" s="81"/>
      <c r="V148" s="129"/>
      <c r="W148" s="81"/>
      <c r="X148" s="81"/>
      <c r="Y148" s="130"/>
      <c r="Z148" s="81"/>
      <c r="AA148" s="81"/>
      <c r="AB148" s="130"/>
      <c r="AC148" s="81"/>
      <c r="AD148" s="81"/>
      <c r="AE148" s="131"/>
      <c r="AF148" s="81"/>
      <c r="AG148" s="129"/>
      <c r="AH148" s="131"/>
      <c r="AI148" s="81"/>
      <c r="AJ148" s="103" t="n">
        <v>44264</v>
      </c>
      <c r="AK148" s="54" t="n">
        <f aca="true">FORECAST($AJ148,OFFSET(AH$3,MATCH($AJ148,$AG$3:$AG$153,1)-1,0,2),OFFSET($AG$3,MATCH($AJ148,$AG$3:$AG$153,1)-1,0,2))</f>
        <v>0.0940806941727373</v>
      </c>
      <c r="AL148" s="54" t="n">
        <f aca="false">AK148+AL147</f>
        <v>11.157251602211</v>
      </c>
      <c r="AM148" s="55" t="n">
        <f aca="false">AL148*100/AL$367</f>
        <v>10.3845720426452</v>
      </c>
      <c r="AN148" s="82"/>
      <c r="AO148" s="81"/>
      <c r="AP148" s="129"/>
      <c r="AQ148" s="81"/>
      <c r="AR148" s="81"/>
      <c r="AS148" s="130"/>
      <c r="AT148" s="81"/>
      <c r="AU148" s="81"/>
      <c r="AV148" s="130"/>
      <c r="AW148" s="81"/>
      <c r="AX148" s="81"/>
      <c r="AY148" s="131"/>
      <c r="AZ148" s="81"/>
      <c r="BA148" s="129"/>
      <c r="BB148" s="131"/>
      <c r="BC148" s="81"/>
      <c r="BD148" s="103" t="n">
        <v>44264</v>
      </c>
      <c r="BE148" s="54" t="n">
        <f aca="true">FORECAST(BD148,OFFSET(BB$3,MATCH(BD148,BA$3:BA$153,1)-1,0,2),OFFSET(BA$3,MATCH(BD148,BA$3:BA$153,1)-1,0,2))</f>
        <v>0.0954270597127743</v>
      </c>
      <c r="BF148" s="54" t="n">
        <f aca="false">BE148+BF147</f>
        <v>7.35107125771103</v>
      </c>
      <c r="BG148" s="55" t="n">
        <f aca="false">BF148*100/BF$367</f>
        <v>6.66963549172318</v>
      </c>
      <c r="BH148" s="82"/>
      <c r="BI148" s="81"/>
      <c r="BJ148" s="129"/>
      <c r="BK148" s="81"/>
      <c r="BL148" s="81"/>
      <c r="BM148" s="130"/>
      <c r="BN148" s="81"/>
      <c r="BO148" s="81"/>
      <c r="BP148" s="130"/>
      <c r="BQ148" s="81"/>
      <c r="BR148" s="81"/>
      <c r="BS148" s="131"/>
      <c r="BT148" s="81"/>
      <c r="BU148" s="129"/>
      <c r="BV148" s="131"/>
      <c r="BW148" s="81"/>
      <c r="BX148" s="103" t="n">
        <v>44264</v>
      </c>
      <c r="BY148" s="54" t="n">
        <f aca="true">FORECAST(BX148,OFFSET(BV$3,MATCH(BX148,BU$3:BU$153,1)-1,0,2),OFFSET(BU$3,MATCH(BX148,BU$3:BU$153,1)-1,0,2))</f>
        <v>0.0735111997434338</v>
      </c>
      <c r="BZ148" s="54" t="n">
        <f aca="false">BY148+BZ147</f>
        <v>18.7553877942311</v>
      </c>
      <c r="CA148" s="55" t="n">
        <f aca="false">BZ148*100/BZ$367</f>
        <v>18.5438511280131</v>
      </c>
      <c r="CB148" s="82"/>
      <c r="CC148" s="83"/>
      <c r="CQ148" s="110" t="n">
        <v>44264</v>
      </c>
      <c r="CR148" s="58" t="n">
        <f aca="true">FORECAST(CQ148,OFFSET(CO$3,MATCH(CQ148,CN$3:CN$153,1)-1,0,2),OFFSET(CN$3,MATCH(CQ148,CN$3:CN$153,1)-1,0,2))</f>
        <v>0.179121693017634</v>
      </c>
      <c r="CS148" s="58" t="n">
        <f aca="false">CR148+CS147</f>
        <v>20.2475184036612</v>
      </c>
      <c r="CT148" s="60" t="n">
        <f aca="false">CS148*100/CS$367</f>
        <v>20.3396457334818</v>
      </c>
      <c r="CU148" s="82"/>
      <c r="CV148" s="83"/>
      <c r="DJ148" s="110" t="n">
        <v>44264</v>
      </c>
      <c r="DK148" s="58" t="n">
        <f aca="true">FORECAST(DJ148,OFFSET(DH$3,MATCH(DJ148,DG$3:DG$153,1)-1,0,2),OFFSET(DG$3,MATCH(DJ148,DG$3:DG$153,1)-1,0,2))</f>
        <v>0.184295307095203</v>
      </c>
      <c r="DL148" s="58" t="n">
        <f aca="false">DK148+DL147</f>
        <v>20.797811383502</v>
      </c>
      <c r="DM148" s="60" t="n">
        <f aca="false">DL148*100/DL$367</f>
        <v>15.0754312022743</v>
      </c>
      <c r="DO148" s="83"/>
      <c r="EC148" s="110" t="n">
        <v>44264</v>
      </c>
      <c r="ED148" s="58" t="n">
        <f aca="true">FORECAST(EC148,OFFSET(EA$3,MATCH(EC148,DZ$3:DZ$153,1)-1,0,2),OFFSET(DZ$3,MATCH(EC148,DZ$3:DZ$153,1)-1,0,2))</f>
        <v>0.240369006543628</v>
      </c>
      <c r="EE148" s="58" t="n">
        <f aca="false">ED148+EE147</f>
        <v>27.5345617675905</v>
      </c>
      <c r="EF148" s="60" t="n">
        <f aca="false">EE148*100/EE$367</f>
        <v>24.9993542384459</v>
      </c>
      <c r="EH148" s="86"/>
      <c r="EV148" s="115" t="n">
        <v>44264</v>
      </c>
      <c r="EW148" s="63" t="n">
        <f aca="true">FORECAST(EV148,OFFSET(ET$3,MATCH(EV148,ES$3:ES$153,1)-1,0,2),OFFSET(ES$3,MATCH(EV148,ES$3:ES$153,1)-1,0,2))</f>
        <v>0.11459742363211</v>
      </c>
      <c r="EX148" s="63" t="n">
        <f aca="false">EW148+EX147</f>
        <v>15.5223588015453</v>
      </c>
      <c r="EY148" s="67" t="n">
        <f aca="false">EX148*100/EX$367</f>
        <v>13.8196537958581</v>
      </c>
      <c r="FA148" s="86"/>
      <c r="FO148" s="115" t="n">
        <v>44264</v>
      </c>
      <c r="FP148" s="63" t="n">
        <f aca="true">FORECAST(FO148,OFFSET(FM$3,MATCH(FO148,FL$3:FL$153,1)-1,0,2),OFFSET(FL$3,MATCH(FO148,FL$3:FL$153,1)-1,0,2))</f>
        <v>0.116004584039371</v>
      </c>
      <c r="FQ148" s="63" t="n">
        <f aca="false">FP148+FQ147</f>
        <v>14.5762978380206</v>
      </c>
      <c r="FR148" s="67" t="n">
        <f aca="false">FQ148*100/FQ$367</f>
        <v>14.460317365143</v>
      </c>
      <c r="FT148" s="88"/>
      <c r="GH148" s="119" t="n">
        <v>44264</v>
      </c>
      <c r="GI148" s="69" t="n">
        <f aca="true">FORECAST(GH148,OFFSET(GF$3,MATCH(GH148,GE$3:GE$153,1)-1,0,2),OFFSET(GE$3,MATCH(GH148,GE$3:GE$153,1)-1,0,2))</f>
        <v>0.139925942517038</v>
      </c>
      <c r="GJ148" s="69" t="n">
        <f aca="false">GI148+GJ147</f>
        <v>15.6413158847232</v>
      </c>
      <c r="GK148" s="73" t="n">
        <f aca="false">GJ148*100/GJ$367</f>
        <v>12.1734590444935</v>
      </c>
      <c r="GM148" s="88"/>
      <c r="HA148" s="119" t="n">
        <v>44264</v>
      </c>
      <c r="HB148" s="69" t="n">
        <f aca="true">FORECAST(HA148,OFFSET(GY$3,MATCH(HA148,GX$3:GX$153,1)-1,0,2),OFFSET(GX$3,MATCH(HA148,GX$3:GX$153,1)-1,0,2))</f>
        <v>0.140876764246628</v>
      </c>
      <c r="HC148" s="69" t="n">
        <f aca="false">HB148+HC147</f>
        <v>17.2313490954881</v>
      </c>
      <c r="HD148" s="73" t="n">
        <f aca="false">HC148*100/HC$367</f>
        <v>13.6075574253692</v>
      </c>
      <c r="HF148" s="88"/>
      <c r="HT148" s="119" t="n">
        <v>44264</v>
      </c>
      <c r="HU148" s="69" t="n">
        <f aca="true">FORECAST(HT148,OFFSET(HR$3,MATCH(HT148,HQ$3:HQ$153,1)-1,0,2),OFFSET(HQ$3,MATCH(HT148,HQ$3:HQ$153,1)-1,0,2))</f>
        <v>0.16964104593233</v>
      </c>
      <c r="HV148" s="69" t="n">
        <f aca="false">HU148+HV147</f>
        <v>21.6838149571296</v>
      </c>
      <c r="HW148" s="73" t="n">
        <f aca="false">HV148*100/HV$367</f>
        <v>21.9134094658029</v>
      </c>
    </row>
    <row r="149" customFormat="false" ht="14.5" hidden="false" customHeight="false" outlineLevel="0" collapsed="false">
      <c r="E149" s="42" t="n">
        <v>44174</v>
      </c>
      <c r="F149" s="46" t="n">
        <f aca="true">FORECAST($E149,OFFSET(C$3,MATCH($E149,$A$3:$A$33,1)-1,0,2),OFFSET($A$3,MATCH($E149,$A$3:$A$33,1)-1,0,2))</f>
        <v>4.17298404608295</v>
      </c>
      <c r="H149" s="95" t="n">
        <v>44265</v>
      </c>
      <c r="I149" s="132" t="n">
        <v>0.0128906766847942</v>
      </c>
      <c r="J149" s="48" t="n">
        <f aca="false">I149*100/K$1</f>
        <v>0.45011931722312</v>
      </c>
      <c r="K149" s="48" t="n">
        <f aca="false">J149+K148</f>
        <v>14.1692345415545</v>
      </c>
      <c r="M149" s="96" t="n">
        <v>40727.6831082757</v>
      </c>
      <c r="N149" s="81" t="n">
        <v>221</v>
      </c>
      <c r="O149" s="97" t="n">
        <v>2.33217296675045</v>
      </c>
      <c r="S149" s="97" t="n">
        <v>3.12827518533112</v>
      </c>
      <c r="T149" s="81"/>
      <c r="U149" s="81"/>
      <c r="V149" s="129"/>
      <c r="W149" s="81"/>
      <c r="X149" s="81"/>
      <c r="Y149" s="130"/>
      <c r="Z149" s="81"/>
      <c r="AA149" s="81"/>
      <c r="AB149" s="130"/>
      <c r="AC149" s="81"/>
      <c r="AD149" s="81"/>
      <c r="AE149" s="131"/>
      <c r="AF149" s="81"/>
      <c r="AG149" s="129"/>
      <c r="AH149" s="131"/>
      <c r="AI149" s="81"/>
      <c r="AJ149" s="103" t="n">
        <v>44265</v>
      </c>
      <c r="AK149" s="54" t="n">
        <f aca="true">FORECAST($AJ149,OFFSET(AH$3,MATCH($AJ149,$AG$3:$AG$153,1)-1,0,2),OFFSET($AG$3,MATCH($AJ149,$AG$3:$AG$153,1)-1,0,2))</f>
        <v>0.0938676008677028</v>
      </c>
      <c r="AL149" s="54" t="n">
        <f aca="false">AK149+AL148</f>
        <v>11.2511192030787</v>
      </c>
      <c r="AM149" s="55" t="n">
        <f aca="false">AL149*100/AL$367</f>
        <v>10.4719389765851</v>
      </c>
      <c r="AN149" s="82"/>
      <c r="AO149" s="81"/>
      <c r="AP149" s="129"/>
      <c r="AQ149" s="81"/>
      <c r="AR149" s="81"/>
      <c r="AS149" s="130"/>
      <c r="AT149" s="81"/>
      <c r="AU149" s="81"/>
      <c r="AV149" s="130"/>
      <c r="AW149" s="81"/>
      <c r="AX149" s="81"/>
      <c r="AY149" s="131"/>
      <c r="AZ149" s="81"/>
      <c r="BA149" s="129"/>
      <c r="BB149" s="131"/>
      <c r="BC149" s="81"/>
      <c r="BD149" s="103" t="n">
        <v>44265</v>
      </c>
      <c r="BE149" s="54" t="n">
        <f aca="true">FORECAST(BD149,OFFSET(BB$3,MATCH(BD149,BA$3:BA$153,1)-1,0,2),OFFSET(BA$3,MATCH(BD149,BA$3:BA$153,1)-1,0,2))</f>
        <v>0.0963718820861696</v>
      </c>
      <c r="BF149" s="54" t="n">
        <f aca="false">BE149+BF148</f>
        <v>7.4474431397972</v>
      </c>
      <c r="BG149" s="55" t="n">
        <f aca="false">BF149*100/BF$367</f>
        <v>6.75707381229338</v>
      </c>
      <c r="BH149" s="82"/>
      <c r="BI149" s="81"/>
      <c r="BJ149" s="129"/>
      <c r="BK149" s="81"/>
      <c r="BL149" s="81"/>
      <c r="BM149" s="130"/>
      <c r="BN149" s="81"/>
      <c r="BO149" s="81"/>
      <c r="BP149" s="130"/>
      <c r="BQ149" s="81"/>
      <c r="BR149" s="81"/>
      <c r="BS149" s="131"/>
      <c r="BT149" s="81"/>
      <c r="BU149" s="129"/>
      <c r="BV149" s="131"/>
      <c r="BW149" s="81"/>
      <c r="BX149" s="103" t="n">
        <v>44265</v>
      </c>
      <c r="BY149" s="54" t="n">
        <f aca="true">FORECAST(BX149,OFFSET(BV$3,MATCH(BX149,BU$3:BU$153,1)-1,0,2),OFFSET(BU$3,MATCH(BX149,BU$3:BU$153,1)-1,0,2))</f>
        <v>0.057809778439011</v>
      </c>
      <c r="BZ149" s="54" t="n">
        <f aca="false">BY149+BZ148</f>
        <v>18.8131975726701</v>
      </c>
      <c r="CA149" s="55" t="n">
        <f aca="false">BZ149*100/BZ$367</f>
        <v>18.6010088864598</v>
      </c>
      <c r="CB149" s="82"/>
      <c r="CC149" s="83"/>
      <c r="CQ149" s="110" t="n">
        <v>44265</v>
      </c>
      <c r="CR149" s="58" t="n">
        <f aca="true">FORECAST(CQ149,OFFSET(CO$3,MATCH(CQ149,CN$3:CN$153,1)-1,0,2),OFFSET(CN$3,MATCH(CQ149,CN$3:CN$153,1)-1,0,2))</f>
        <v>0.179679486950267</v>
      </c>
      <c r="CS149" s="58" t="n">
        <f aca="false">CR149+CS148</f>
        <v>20.4271978906115</v>
      </c>
      <c r="CT149" s="60" t="n">
        <f aca="false">CS149*100/CS$367</f>
        <v>20.5201427720464</v>
      </c>
      <c r="CU149" s="82"/>
      <c r="CV149" s="83"/>
      <c r="DJ149" s="110" t="n">
        <v>44265</v>
      </c>
      <c r="DK149" s="58" t="n">
        <f aca="true">FORECAST(DJ149,OFFSET(DH$3,MATCH(DJ149,DG$3:DG$153,1)-1,0,2),OFFSET(DG$3,MATCH(DJ149,DG$3:DG$153,1)-1,0,2))</f>
        <v>0.184872473222023</v>
      </c>
      <c r="DL149" s="58" t="n">
        <f aca="false">DK149+DL148</f>
        <v>20.982683856724</v>
      </c>
      <c r="DM149" s="60" t="n">
        <f aca="false">DL149*100/DL$367</f>
        <v>15.2094372378067</v>
      </c>
      <c r="DO149" s="83"/>
      <c r="EC149" s="110" t="n">
        <v>44265</v>
      </c>
      <c r="ED149" s="58" t="n">
        <f aca="true">FORECAST(EC149,OFFSET(EA$3,MATCH(EC149,DZ$3:DZ$153,1)-1,0,2),OFFSET(DZ$3,MATCH(EC149,DZ$3:DZ$153,1)-1,0,2))</f>
        <v>0.240890307233521</v>
      </c>
      <c r="EE149" s="58" t="n">
        <f aca="false">ED149+EE148</f>
        <v>27.7754520748241</v>
      </c>
      <c r="EF149" s="60" t="n">
        <f aca="false">EE149*100/EE$367</f>
        <v>25.2180648964898</v>
      </c>
      <c r="EH149" s="86"/>
      <c r="EV149" s="115" t="n">
        <v>44265</v>
      </c>
      <c r="EW149" s="63" t="n">
        <f aca="true">FORECAST(EV149,OFFSET(ET$3,MATCH(EV149,ES$3:ES$153,1)-1,0,2),OFFSET(ES$3,MATCH(EV149,ES$3:ES$153,1)-1,0,2))</f>
        <v>0.114843486959</v>
      </c>
      <c r="EX149" s="63" t="n">
        <f aca="false">EW149+EX148</f>
        <v>15.6372022885043</v>
      </c>
      <c r="EY149" s="67" t="n">
        <f aca="false">EX149*100/EX$367</f>
        <v>13.9218996755452</v>
      </c>
      <c r="FA149" s="86"/>
      <c r="FO149" s="115" t="n">
        <v>44265</v>
      </c>
      <c r="FP149" s="63" t="n">
        <f aca="true">FORECAST(FO149,OFFSET(FM$3,MATCH(FO149,FL$3:FL$153,1)-1,0,2),OFFSET(FL$3,MATCH(FO149,FL$3:FL$153,1)-1,0,2))</f>
        <v>0.116227576144399</v>
      </c>
      <c r="FQ149" s="63" t="n">
        <f aca="false">FP149+FQ148</f>
        <v>14.692525414165</v>
      </c>
      <c r="FR149" s="67" t="n">
        <f aca="false">FQ149*100/FQ$367</f>
        <v>14.575620143414</v>
      </c>
      <c r="FT149" s="88"/>
      <c r="GH149" s="119" t="n">
        <v>44265</v>
      </c>
      <c r="GI149" s="69" t="n">
        <f aca="true">FORECAST(GH149,OFFSET(GF$3,MATCH(GH149,GE$3:GE$153,1)-1,0,2),OFFSET(GE$3,MATCH(GH149,GE$3:GE$153,1)-1,0,2))</f>
        <v>0.140378268612717</v>
      </c>
      <c r="GJ149" s="69" t="n">
        <f aca="false">GI149+GJ148</f>
        <v>15.781694153336</v>
      </c>
      <c r="GK149" s="73" t="n">
        <f aca="false">GJ149*100/GJ$367</f>
        <v>12.282713861434</v>
      </c>
      <c r="GM149" s="88"/>
      <c r="HA149" s="119" t="n">
        <v>44265</v>
      </c>
      <c r="HB149" s="69" t="n">
        <f aca="true">FORECAST(HA149,OFFSET(GY$3,MATCH(HA149,GX$3:GX$153,1)-1,0,2),OFFSET(GX$3,MATCH(HA149,GX$3:GX$153,1)-1,0,2))</f>
        <v>0.141376853913472</v>
      </c>
      <c r="HC149" s="69" t="n">
        <f aca="false">HB149+HC148</f>
        <v>17.3727259494016</v>
      </c>
      <c r="HD149" s="73" t="n">
        <f aca="false">HC149*100/HC$367</f>
        <v>13.7192024072905</v>
      </c>
      <c r="HF149" s="88"/>
      <c r="HT149" s="119" t="n">
        <v>44265</v>
      </c>
      <c r="HU149" s="69" t="n">
        <f aca="true">FORECAST(HT149,OFFSET(HR$3,MATCH(HT149,HQ$3:HQ$153,1)-1,0,2),OFFSET(HQ$3,MATCH(HT149,HQ$3:HQ$153,1)-1,0,2))</f>
        <v>0.169978249314736</v>
      </c>
      <c r="HV149" s="69" t="n">
        <f aca="false">HU149+HV148</f>
        <v>21.8537932064443</v>
      </c>
      <c r="HW149" s="73" t="n">
        <f aca="false">HV149*100/HV$367</f>
        <v>22.0851874940179</v>
      </c>
    </row>
    <row r="150" customFormat="false" ht="14.5" hidden="false" customHeight="false" outlineLevel="0" collapsed="false">
      <c r="E150" s="42" t="n">
        <v>44175</v>
      </c>
      <c r="F150" s="46" t="n">
        <f aca="true">FORECAST($E150,OFFSET(C$3,MATCH($E150,$A$3:$A$33,1)-1,0,2),OFFSET($A$3,MATCH($E150,$A$3:$A$33,1)-1,0,2))</f>
        <v>4.17631331413211</v>
      </c>
      <c r="H150" s="95" t="n">
        <v>44266</v>
      </c>
      <c r="I150" s="132" t="n">
        <v>0.00836339494604975</v>
      </c>
      <c r="J150" s="48" t="n">
        <f aca="false">I150*100/K$1</f>
        <v>0.29203475619118</v>
      </c>
      <c r="K150" s="48" t="n">
        <f aca="false">J150+K149</f>
        <v>14.4612692977457</v>
      </c>
      <c r="AJ150" s="103" t="n">
        <v>44266</v>
      </c>
      <c r="AK150" s="54" t="n">
        <f aca="true">FORECAST($AJ150,OFFSET(AH$3,MATCH($AJ150,$AG$3:$AG$153,1)-1,0,2),OFFSET($AG$3,MATCH($AJ150,$AG$3:$AG$153,1)-1,0,2))</f>
        <v>0.0936545075626683</v>
      </c>
      <c r="AL150" s="54" t="n">
        <f aca="false">AK150+AL149</f>
        <v>11.3447737106414</v>
      </c>
      <c r="AM150" s="55" t="n">
        <f aca="false">AL150*100/AL$367</f>
        <v>10.5591075746931</v>
      </c>
      <c r="BD150" s="103" t="n">
        <v>44266</v>
      </c>
      <c r="BE150" s="54" t="n">
        <f aca="true">FORECAST(BD150,OFFSET(BB$3,MATCH(BD150,BA$3:BA$153,1)-1,0,2),OFFSET(BA$3,MATCH(BD150,BA$3:BA$153,1)-1,0,2))</f>
        <v>0.097316704459565</v>
      </c>
      <c r="BF150" s="54" t="n">
        <f aca="false">BE150+BF149</f>
        <v>7.54475984425676</v>
      </c>
      <c r="BG150" s="55" t="n">
        <f aca="false">BF150*100/BF$367</f>
        <v>6.84536937130053</v>
      </c>
      <c r="BX150" s="103" t="n">
        <v>44266</v>
      </c>
      <c r="BY150" s="54" t="n">
        <f aca="true">FORECAST(BX150,OFFSET(BV$3,MATCH(BX150,BU$3:BU$153,1)-1,0,2),OFFSET(BU$3,MATCH(BX150,BU$3:BU$153,1)-1,0,2))</f>
        <v>0.0617259247203634</v>
      </c>
      <c r="BZ150" s="54" t="n">
        <f aca="false">BY150+BZ149</f>
        <v>18.8749234973904</v>
      </c>
      <c r="CA150" s="55" t="n">
        <f aca="false">BZ150*100/BZ$367</f>
        <v>18.6620386220916</v>
      </c>
      <c r="CQ150" s="110" t="n">
        <v>44266</v>
      </c>
      <c r="CR150" s="58" t="n">
        <f aca="true">FORECAST(CQ150,OFFSET(CO$3,MATCH(CQ150,CN$3:CN$153,1)-1,0,2),OFFSET(CN$3,MATCH(CQ150,CN$3:CN$153,1)-1,0,2))</f>
        <v>0.180237280882899</v>
      </c>
      <c r="CS150" s="58" t="n">
        <f aca="false">CR150+CS149</f>
        <v>20.6074351714944</v>
      </c>
      <c r="CT150" s="60" t="n">
        <f aca="false">CS150*100/CS$367</f>
        <v>20.7012001425369</v>
      </c>
      <c r="DJ150" s="110" t="n">
        <v>44266</v>
      </c>
      <c r="DK150" s="58" t="n">
        <f aca="true">FORECAST(DJ150,OFFSET(DH$3,MATCH(DJ150,DG$3:DG$153,1)-1,0,2),OFFSET(DG$3,MATCH(DJ150,DG$3:DG$153,1)-1,0,2))</f>
        <v>0.185449639348844</v>
      </c>
      <c r="DL150" s="58" t="n">
        <f aca="false">DK150+DL149</f>
        <v>21.1681334960729</v>
      </c>
      <c r="DM150" s="60" t="n">
        <f aca="false">DL150*100/DL$367</f>
        <v>15.3438616360252</v>
      </c>
      <c r="EC150" s="110" t="n">
        <v>44266</v>
      </c>
      <c r="ED150" s="58" t="n">
        <f aca="true">FORECAST(EC150,OFFSET(EA$3,MATCH(EC150,DZ$3:DZ$153,1)-1,0,2),OFFSET(DZ$3,MATCH(EC150,DZ$3:DZ$153,1)-1,0,2))</f>
        <v>0.241411607923413</v>
      </c>
      <c r="EE150" s="58" t="n">
        <f aca="false">ED150+EE149</f>
        <v>28.0168636827475</v>
      </c>
      <c r="EF150" s="60" t="n">
        <f aca="false">EE150*100/EE$367</f>
        <v>25.4372488571676</v>
      </c>
      <c r="EV150" s="115" t="n">
        <v>44266</v>
      </c>
      <c r="EW150" s="63" t="n">
        <f aca="true">FORECAST(EV150,OFFSET(ET$3,MATCH(EV150,ES$3:ES$153,1)-1,0,2),OFFSET(ES$3,MATCH(EV150,ES$3:ES$153,1)-1,0,2))</f>
        <v>0.115089550285891</v>
      </c>
      <c r="EX150" s="63" t="n">
        <f aca="false">EW150+EX149</f>
        <v>15.7522918387901</v>
      </c>
      <c r="EY150" s="67" t="n">
        <f aca="false">EX150*100/EX$367</f>
        <v>14.0243646269619</v>
      </c>
      <c r="FO150" s="115" t="n">
        <v>44266</v>
      </c>
      <c r="FP150" s="63" t="n">
        <f aca="true">FORECAST(FO150,OFFSET(FM$3,MATCH(FO150,FL$3:FL$153,1)-1,0,2),OFFSET(FL$3,MATCH(FO150,FL$3:FL$153,1)-1,0,2))</f>
        <v>0.116450568249428</v>
      </c>
      <c r="FQ150" s="63" t="n">
        <f aca="false">FP150+FQ149</f>
        <v>14.8089759824144</v>
      </c>
      <c r="FR150" s="67" t="n">
        <f aca="false">FQ150*100/FQ$367</f>
        <v>14.6911441394897</v>
      </c>
      <c r="GH150" s="119" t="n">
        <v>44266</v>
      </c>
      <c r="GI150" s="69" t="n">
        <f aca="true">FORECAST(GH150,OFFSET(GF$3,MATCH(GH150,GE$3:GE$153,1)-1,0,2),OFFSET(GE$3,MATCH(GH150,GE$3:GE$153,1)-1,0,2))</f>
        <v>0.140830594708396</v>
      </c>
      <c r="GJ150" s="69" t="n">
        <f aca="false">GI150+GJ149</f>
        <v>15.9225247480443</v>
      </c>
      <c r="GK150" s="73" t="n">
        <f aca="false">GJ150*100/GJ$367</f>
        <v>12.392320718653</v>
      </c>
      <c r="HA150" s="119" t="n">
        <v>44266</v>
      </c>
      <c r="HB150" s="69" t="n">
        <f aca="true">FORECAST(HA150,OFFSET(GY$3,MATCH(HA150,GX$3:GX$153,1)-1,0,2),OFFSET(GX$3,MATCH(HA150,GX$3:GX$153,1)-1,0,2))</f>
        <v>0.141876943580316</v>
      </c>
      <c r="HC150" s="69" t="n">
        <f aca="false">HB150+HC149</f>
        <v>17.5146028929819</v>
      </c>
      <c r="HD150" s="73" t="n">
        <f aca="false">HC150*100/HC$367</f>
        <v>13.8312423088912</v>
      </c>
      <c r="HT150" s="119" t="n">
        <v>44266</v>
      </c>
      <c r="HU150" s="69" t="n">
        <f aca="true">FORECAST(HT150,OFFSET(HR$3,MATCH(HT150,HQ$3:HQ$153,1)-1,0,2),OFFSET(HQ$3,MATCH(HT150,HQ$3:HQ$153,1)-1,0,2))</f>
        <v>0.170315452697142</v>
      </c>
      <c r="HV150" s="69" t="n">
        <f aca="false">HU150+HV149</f>
        <v>22.0241086591415</v>
      </c>
      <c r="HW150" s="73" t="n">
        <f aca="false">HV150*100/HV$367</f>
        <v>22.2573062960223</v>
      </c>
    </row>
    <row r="151" customFormat="false" ht="14.5" hidden="false" customHeight="false" outlineLevel="0" collapsed="false">
      <c r="E151" s="42" t="n">
        <v>44176</v>
      </c>
      <c r="F151" s="46" t="n">
        <f aca="true">FORECAST($E151,OFFSET(C$3,MATCH($E151,$A$3:$A$33,1)-1,0,2),OFFSET($A$3,MATCH($E151,$A$3:$A$33,1)-1,0,2))</f>
        <v>4.17964258218126</v>
      </c>
      <c r="H151" s="95" t="n">
        <v>44267</v>
      </c>
      <c r="I151" s="132" t="n">
        <v>0.00739042633356508</v>
      </c>
      <c r="J151" s="48" t="n">
        <f aca="false">I151*100/K$1</f>
        <v>0.258060436747754</v>
      </c>
      <c r="K151" s="48" t="n">
        <f aca="false">J151+K150</f>
        <v>14.7193297344934</v>
      </c>
      <c r="AJ151" s="103" t="n">
        <v>44267</v>
      </c>
      <c r="AK151" s="54" t="n">
        <f aca="true">FORECAST($AJ151,OFFSET(AH$3,MATCH($AJ151,$AG$3:$AG$153,1)-1,0,2),OFFSET($AG$3,MATCH($AJ151,$AG$3:$AG$153,1)-1,0,2))</f>
        <v>0.0934414142576338</v>
      </c>
      <c r="AL151" s="54" t="n">
        <f aca="false">AK151+AL150</f>
        <v>11.438215124899</v>
      </c>
      <c r="AM151" s="55" t="n">
        <f aca="false">AL151*100/AL$367</f>
        <v>10.6460778369692</v>
      </c>
      <c r="BD151" s="103" t="n">
        <v>44267</v>
      </c>
      <c r="BE151" s="54" t="n">
        <f aca="true">FORECAST(BD151,OFFSET(BB$3,MATCH(BD151,BA$3:BA$153,1)-1,0,2),OFFSET(BA$3,MATCH(BD151,BA$3:BA$153,1)-1,0,2))</f>
        <v>0.0982615268329603</v>
      </c>
      <c r="BF151" s="54" t="n">
        <f aca="false">BE151+BF150</f>
        <v>7.64302137108972</v>
      </c>
      <c r="BG151" s="55" t="n">
        <f aca="false">BF151*100/BF$367</f>
        <v>6.93452216874466</v>
      </c>
      <c r="BX151" s="103" t="n">
        <v>44267</v>
      </c>
      <c r="BY151" s="54" t="n">
        <f aca="true">FORECAST(BX151,OFFSET(BV$3,MATCH(BX151,BU$3:BU$153,1)-1,0,2),OFFSET(BU$3,MATCH(BX151,BU$3:BU$153,1)-1,0,2))</f>
        <v>0.0656420710017157</v>
      </c>
      <c r="BZ151" s="54" t="n">
        <f aca="false">BY151+BZ150</f>
        <v>18.9405655683922</v>
      </c>
      <c r="CA151" s="55" t="n">
        <f aca="false">BZ151*100/BZ$367</f>
        <v>18.7269403349085</v>
      </c>
      <c r="CQ151" s="110" t="n">
        <v>44267</v>
      </c>
      <c r="CR151" s="58" t="n">
        <f aca="true">FORECAST(CQ151,OFFSET(CO$3,MATCH(CQ151,CN$3:CN$153,1)-1,0,2),OFFSET(CN$3,MATCH(CQ151,CN$3:CN$153,1)-1,0,2))</f>
        <v>0.180795074815531</v>
      </c>
      <c r="CS151" s="58" t="n">
        <f aca="false">CR151+CS150</f>
        <v>20.7882302463099</v>
      </c>
      <c r="CT151" s="60" t="n">
        <f aca="false">CS151*100/CS$367</f>
        <v>20.8828178449532</v>
      </c>
      <c r="DJ151" s="110" t="n">
        <v>44267</v>
      </c>
      <c r="DK151" s="58" t="n">
        <f aca="true">FORECAST(DJ151,OFFSET(DH$3,MATCH(DJ151,DG$3:DG$153,1)-1,0,2),OFFSET(DG$3,MATCH(DJ151,DG$3:DG$153,1)-1,0,2))</f>
        <v>0.186026805475665</v>
      </c>
      <c r="DL151" s="58" t="n">
        <f aca="false">DK151+DL150</f>
        <v>21.3541603015486</v>
      </c>
      <c r="DM151" s="60" t="n">
        <f aca="false">DL151*100/DL$367</f>
        <v>15.4787043969299</v>
      </c>
      <c r="EC151" s="110" t="n">
        <v>44267</v>
      </c>
      <c r="ED151" s="58" t="n">
        <f aca="true">FORECAST(EC151,OFFSET(EA$3,MATCH(EC151,DZ$3:DZ$153,1)-1,0,2),OFFSET(DZ$3,MATCH(EC151,DZ$3:DZ$153,1)-1,0,2))</f>
        <v>0.241932908613306</v>
      </c>
      <c r="EE151" s="58" t="n">
        <f aca="false">ED151+EE150</f>
        <v>28.2587965913608</v>
      </c>
      <c r="EF151" s="60" t="n">
        <f aca="false">EE151*100/EE$367</f>
        <v>25.6569061204795</v>
      </c>
      <c r="EV151" s="115" t="n">
        <v>44267</v>
      </c>
      <c r="EW151" s="63" t="n">
        <f aca="true">FORECAST(EV151,OFFSET(ET$3,MATCH(EV151,ES$3:ES$153,1)-1,0,2),OFFSET(ES$3,MATCH(EV151,ES$3:ES$153,1)-1,0,2))</f>
        <v>0.115335613612781</v>
      </c>
      <c r="EX151" s="63" t="n">
        <f aca="false">EW151+EX150</f>
        <v>15.8676274524029</v>
      </c>
      <c r="EY151" s="67" t="n">
        <f aca="false">EX151*100/EX$367</f>
        <v>14.1270486501081</v>
      </c>
      <c r="FO151" s="115" t="n">
        <v>44267</v>
      </c>
      <c r="FP151" s="63" t="n">
        <f aca="true">FORECAST(FO151,OFFSET(FM$3,MATCH(FO151,FL$3:FL$153,1)-1,0,2),OFFSET(FL$3,MATCH(FO151,FL$3:FL$153,1)-1,0,2))</f>
        <v>0.116673560354456</v>
      </c>
      <c r="FQ151" s="63" t="n">
        <f aca="false">FP151+FQ150</f>
        <v>14.9256495427689</v>
      </c>
      <c r="FR151" s="67" t="n">
        <f aca="false">FQ151*100/FQ$367</f>
        <v>14.8068893533702</v>
      </c>
      <c r="GH151" s="119" t="n">
        <v>44267</v>
      </c>
      <c r="GI151" s="69" t="n">
        <f aca="true">FORECAST(GH151,OFFSET(GF$3,MATCH(GH151,GE$3:GE$153,1)-1,0,2),OFFSET(GE$3,MATCH(GH151,GE$3:GE$153,1)-1,0,2))</f>
        <v>0.141282920804075</v>
      </c>
      <c r="GJ151" s="69" t="n">
        <f aca="false">GI151+GJ150</f>
        <v>16.0638076688484</v>
      </c>
      <c r="GK151" s="73" t="n">
        <f aca="false">GJ151*100/GJ$367</f>
        <v>12.5022796161505</v>
      </c>
      <c r="HA151" s="119" t="n">
        <v>44267</v>
      </c>
      <c r="HB151" s="69" t="n">
        <f aca="true">FORECAST(HA151,OFFSET(GY$3,MATCH(HA151,GX$3:GX$153,1)-1,0,2),OFFSET(GX$3,MATCH(HA151,GX$3:GX$153,1)-1,0,2))</f>
        <v>0.14237703324716</v>
      </c>
      <c r="HC151" s="69" t="n">
        <f aca="false">HB151+HC150</f>
        <v>17.6569799262291</v>
      </c>
      <c r="HD151" s="73" t="n">
        <f aca="false">HC151*100/HC$367</f>
        <v>13.9436771301712</v>
      </c>
      <c r="HT151" s="119" t="n">
        <v>44267</v>
      </c>
      <c r="HU151" s="69" t="n">
        <f aca="true">FORECAST(HT151,OFFSET(HR$3,MATCH(HT151,HQ$3:HQ$153,1)-1,0,2),OFFSET(HQ$3,MATCH(HT151,HQ$3:HQ$153,1)-1,0,2))</f>
        <v>0.170652656079548</v>
      </c>
      <c r="HV151" s="69" t="n">
        <f aca="false">HU151+HV150</f>
        <v>22.194761315221</v>
      </c>
      <c r="HW151" s="73" t="n">
        <f aca="false">HV151*100/HV$367</f>
        <v>22.4297658718161</v>
      </c>
    </row>
    <row r="152" customFormat="false" ht="14.5" hidden="false" customHeight="false" outlineLevel="0" collapsed="false">
      <c r="E152" s="42" t="n">
        <v>44177</v>
      </c>
      <c r="F152" s="46" t="n">
        <f aca="true">FORECAST($E152,OFFSET(C$3,MATCH($E152,$A$3:$A$33,1)-1,0,2),OFFSET($A$3,MATCH($E152,$A$3:$A$33,1)-1,0,2))</f>
        <v>4.18297185023042</v>
      </c>
      <c r="H152" s="95" t="n">
        <v>44268</v>
      </c>
      <c r="I152" s="132" t="n">
        <v>0.00655256407955528</v>
      </c>
      <c r="J152" s="48" t="n">
        <f aca="false">I152*100/K$1</f>
        <v>0.228803789100483</v>
      </c>
      <c r="K152" s="48" t="n">
        <f aca="false">J152+K151</f>
        <v>14.9481335235939</v>
      </c>
      <c r="AJ152" s="103" t="n">
        <v>44268</v>
      </c>
      <c r="AK152" s="54" t="n">
        <f aca="true">FORECAST($AJ152,OFFSET(AH$3,MATCH($AJ152,$AG$3:$AG$153,1)-1,0,2),OFFSET($AG$3,MATCH($AJ152,$AG$3:$AG$153,1)-1,0,2))</f>
        <v>0.0932283209525992</v>
      </c>
      <c r="AL152" s="54" t="n">
        <f aca="false">AK152+AL151</f>
        <v>11.5314434458516</v>
      </c>
      <c r="AM152" s="55" t="n">
        <f aca="false">AL152*100/AL$367</f>
        <v>10.7328497634134</v>
      </c>
      <c r="BD152" s="103" t="n">
        <v>44268</v>
      </c>
      <c r="BE152" s="54" t="n">
        <f aca="true">FORECAST(BD152,OFFSET(BB$3,MATCH(BD152,BA$3:BA$153,1)-1,0,2),OFFSET(BA$3,MATCH(BD152,BA$3:BA$153,1)-1,0,2))</f>
        <v>0.0992063492063557</v>
      </c>
      <c r="BF152" s="54" t="n">
        <f aca="false">BE152+BF151</f>
        <v>7.74222772029608</v>
      </c>
      <c r="BG152" s="55" t="n">
        <f aca="false">BF152*100/BF$367</f>
        <v>7.02453220462574</v>
      </c>
      <c r="BX152" s="103" t="n">
        <v>44268</v>
      </c>
      <c r="BY152" s="54" t="n">
        <f aca="true">FORECAST(BX152,OFFSET(BV$3,MATCH(BX152,BU$3:BU$153,1)-1,0,2),OFFSET(BU$3,MATCH(BX152,BU$3:BU$153,1)-1,0,2))</f>
        <v>0.0695582172830681</v>
      </c>
      <c r="BZ152" s="54" t="n">
        <f aca="false">BY152+BZ151</f>
        <v>19.0101237856752</v>
      </c>
      <c r="CA152" s="55" t="n">
        <f aca="false">BZ152*100/BZ$367</f>
        <v>18.7957140249104</v>
      </c>
      <c r="CQ152" s="110" t="n">
        <v>44268</v>
      </c>
      <c r="CR152" s="58" t="n">
        <f aca="true">FORECAST(CQ152,OFFSET(CO$3,MATCH(CQ152,CN$3:CN$153,1)-1,0,2),OFFSET(CN$3,MATCH(CQ152,CN$3:CN$153,1)-1,0,2))</f>
        <v>0.181352868748164</v>
      </c>
      <c r="CS152" s="58" t="n">
        <f aca="false">CR152+CS151</f>
        <v>20.9695831150581</v>
      </c>
      <c r="CT152" s="60" t="n">
        <f aca="false">CS152*100/CS$367</f>
        <v>21.0649958792955</v>
      </c>
      <c r="DJ152" s="110" t="n">
        <v>44268</v>
      </c>
      <c r="DK152" s="58" t="n">
        <f aca="true">FORECAST(DJ152,OFFSET(DH$3,MATCH(DJ152,DG$3:DG$153,1)-1,0,2),OFFSET(DG$3,MATCH(DJ152,DG$3:DG$153,1)-1,0,2))</f>
        <v>0.186603971602485</v>
      </c>
      <c r="DL152" s="58" t="n">
        <f aca="false">DK152+DL151</f>
        <v>21.540764273151</v>
      </c>
      <c r="DM152" s="60" t="n">
        <f aca="false">DL152*100/DL$367</f>
        <v>15.6139655205209</v>
      </c>
      <c r="EC152" s="110" t="n">
        <v>44268</v>
      </c>
      <c r="ED152" s="58" t="n">
        <f aca="true">FORECAST(EC152,OFFSET(EA$3,MATCH(EC152,DZ$3:DZ$153,1)-1,0,2),OFFSET(DZ$3,MATCH(EC152,DZ$3:DZ$153,1)-1,0,2))</f>
        <v>0.242454209303199</v>
      </c>
      <c r="EE152" s="58" t="n">
        <f aca="false">ED152+EE151</f>
        <v>28.501250800664</v>
      </c>
      <c r="EF152" s="60" t="n">
        <f aca="false">EE152*100/EE$367</f>
        <v>25.8770366864255</v>
      </c>
      <c r="EV152" s="115" t="n">
        <v>44268</v>
      </c>
      <c r="EW152" s="63" t="n">
        <f aca="true">FORECAST(EV152,OFFSET(ET$3,MATCH(EV152,ES$3:ES$153,1)-1,0,2),OFFSET(ES$3,MATCH(EV152,ES$3:ES$153,1)-1,0,2))</f>
        <v>0.115581676939671</v>
      </c>
      <c r="EX152" s="63" t="n">
        <f aca="false">EW152+EX151</f>
        <v>15.9832091293426</v>
      </c>
      <c r="EY152" s="67" t="n">
        <f aca="false">EX152*100/EX$367</f>
        <v>14.2299517449838</v>
      </c>
      <c r="FO152" s="115" t="n">
        <v>44268</v>
      </c>
      <c r="FP152" s="63" t="n">
        <f aca="true">FORECAST(FO152,OFFSET(FM$3,MATCH(FO152,FL$3:FL$153,1)-1,0,2),OFFSET(FL$3,MATCH(FO152,FL$3:FL$153,1)-1,0,2))</f>
        <v>0.116896552459485</v>
      </c>
      <c r="FQ152" s="63" t="n">
        <f aca="false">FP152+FQ151</f>
        <v>15.0425460952284</v>
      </c>
      <c r="FR152" s="67" t="n">
        <f aca="false">FQ152*100/FQ$367</f>
        <v>14.9228557850553</v>
      </c>
      <c r="GH152" s="119" t="n">
        <v>44268</v>
      </c>
      <c r="GI152" s="69" t="n">
        <f aca="true">FORECAST(GH152,OFFSET(GF$3,MATCH(GH152,GE$3:GE$153,1)-1,0,2),OFFSET(GE$3,MATCH(GH152,GE$3:GE$153,1)-1,0,2))</f>
        <v>0.141735246899755</v>
      </c>
      <c r="GJ152" s="69" t="n">
        <f aca="false">GI152+GJ151</f>
        <v>16.2055429157482</v>
      </c>
      <c r="GK152" s="73" t="n">
        <f aca="false">GJ152*100/GJ$367</f>
        <v>12.6125905539265</v>
      </c>
      <c r="HA152" s="119" t="n">
        <v>44268</v>
      </c>
      <c r="HB152" s="69" t="n">
        <f aca="true">FORECAST(HA152,OFFSET(GY$3,MATCH(HA152,GX$3:GX$153,1)-1,0,2),OFFSET(GX$3,MATCH(HA152,GX$3:GX$153,1)-1,0,2))</f>
        <v>0.142877122914004</v>
      </c>
      <c r="HC152" s="69" t="n">
        <f aca="false">HB152+HC151</f>
        <v>17.7998570491431</v>
      </c>
      <c r="HD152" s="73" t="n">
        <f aca="false">HC152*100/HC$367</f>
        <v>14.0565068711305</v>
      </c>
      <c r="HT152" s="119" t="n">
        <v>44268</v>
      </c>
      <c r="HU152" s="69" t="n">
        <f aca="true">FORECAST(HT152,OFFSET(HR$3,MATCH(HT152,HQ$3:HQ$153,1)-1,0,2),OFFSET(HQ$3,MATCH(HT152,HQ$3:HQ$153,1)-1,0,2))</f>
        <v>0.170989859461954</v>
      </c>
      <c r="HV152" s="69" t="n">
        <f aca="false">HU152+HV151</f>
        <v>22.365751174683</v>
      </c>
      <c r="HW152" s="73" t="n">
        <f aca="false">HV152*100/HV$367</f>
        <v>22.6025662213993</v>
      </c>
    </row>
    <row r="153" customFormat="false" ht="14.5" hidden="false" customHeight="false" outlineLevel="0" collapsed="false">
      <c r="E153" s="42" t="n">
        <v>44178</v>
      </c>
      <c r="F153" s="46" t="n">
        <f aca="true">FORECAST($E153,OFFSET(C$3,MATCH($E153,$A$3:$A$33,1)-1,0,2),OFFSET($A$3,MATCH($E153,$A$3:$A$33,1)-1,0,2))</f>
        <v>4.18630111827957</v>
      </c>
      <c r="H153" s="95" t="n">
        <v>44269</v>
      </c>
      <c r="I153" s="132" t="n">
        <v>0.0121043957202519</v>
      </c>
      <c r="J153" s="48" t="n">
        <f aca="false">I153*100/K$1</f>
        <v>0.422663795720296</v>
      </c>
      <c r="K153" s="48" t="n">
        <f aca="false">J153+K152</f>
        <v>15.3707973193142</v>
      </c>
      <c r="AJ153" s="103" t="n">
        <v>44269</v>
      </c>
      <c r="AK153" s="54" t="n">
        <f aca="true">FORECAST($AJ153,OFFSET(AH$3,MATCH($AJ153,$AG$3:$AG$153,1)-1,0,2),OFFSET($AG$3,MATCH($AJ153,$AG$3:$AG$153,1)-1,0,2))</f>
        <v>0.0930152276475647</v>
      </c>
      <c r="AL153" s="54" t="n">
        <f aca="false">AK153+AL152</f>
        <v>11.6244586734992</v>
      </c>
      <c r="AM153" s="55" t="n">
        <f aca="false">AL153*100/AL$367</f>
        <v>10.8194233540258</v>
      </c>
      <c r="BD153" s="103" t="n">
        <v>44269</v>
      </c>
      <c r="BE153" s="54" t="n">
        <f aca="true">FORECAST(BD153,OFFSET(BB$3,MATCH(BD153,BA$3:BA$153,1)-1,0,2),OFFSET(BA$3,MATCH(BD153,BA$3:BA$153,1)-1,0,2))</f>
        <v>0.100151171579751</v>
      </c>
      <c r="BF153" s="54" t="n">
        <f aca="false">BE153+BF152</f>
        <v>7.84237889187583</v>
      </c>
      <c r="BG153" s="55" t="n">
        <f aca="false">BF153*100/BF$367</f>
        <v>7.11539947894379</v>
      </c>
      <c r="BX153" s="103" t="n">
        <v>44269</v>
      </c>
      <c r="BY153" s="54" t="n">
        <f aca="true">FORECAST(BX153,OFFSET(BV$3,MATCH(BX153,BU$3:BU$153,1)-1,0,2),OFFSET(BU$3,MATCH(BX153,BU$3:BU$153,1)-1,0,2))</f>
        <v>0.0734743635644204</v>
      </c>
      <c r="BZ153" s="54" t="n">
        <f aca="false">BY153+BZ152</f>
        <v>19.0835981492396</v>
      </c>
      <c r="CA153" s="55" t="n">
        <f aca="false">BZ153*100/BZ$367</f>
        <v>18.8683596920975</v>
      </c>
      <c r="CQ153" s="110" t="n">
        <v>44269</v>
      </c>
      <c r="CR153" s="58" t="n">
        <f aca="true">FORECAST(CQ153,OFFSET(CO$3,MATCH(CQ153,CN$3:CN$153,1)-1,0,2),OFFSET(CN$3,MATCH(CQ153,CN$3:CN$153,1)-1,0,2))</f>
        <v>0.181910662680796</v>
      </c>
      <c r="CS153" s="58" t="n">
        <f aca="false">CR153+CS152</f>
        <v>21.1514937777388</v>
      </c>
      <c r="CT153" s="60" t="n">
        <f aca="false">CS153*100/CS$367</f>
        <v>21.2477342455637</v>
      </c>
      <c r="DJ153" s="110" t="n">
        <v>44269</v>
      </c>
      <c r="DK153" s="58" t="n">
        <f aca="true">FORECAST(DJ153,OFFSET(DH$3,MATCH(DJ153,DG$3:DG$153,1)-1,0,2),OFFSET(DG$3,MATCH(DJ153,DG$3:DG$153,1)-1,0,2))</f>
        <v>0.187181137729306</v>
      </c>
      <c r="DL153" s="58" t="n">
        <f aca="false">DK153+DL152</f>
        <v>21.7279454108803</v>
      </c>
      <c r="DM153" s="60" t="n">
        <f aca="false">DL153*100/DL$367</f>
        <v>15.749645006798</v>
      </c>
      <c r="EC153" s="110" t="n">
        <v>44269</v>
      </c>
      <c r="ED153" s="58" t="n">
        <f aca="true">FORECAST(EC153,OFFSET(EA$3,MATCH(EC153,DZ$3:DZ$153,1)-1,0,2),OFFSET(DZ$3,MATCH(EC153,DZ$3:DZ$153,1)-1,0,2))</f>
        <v>0.242975509993091</v>
      </c>
      <c r="EE153" s="58" t="n">
        <f aca="false">ED153+EE152</f>
        <v>28.7442263106571</v>
      </c>
      <c r="EF153" s="60" t="n">
        <f aca="false">EE153*100/EE$367</f>
        <v>26.0976405550054</v>
      </c>
      <c r="EV153" s="115" t="n">
        <v>44269</v>
      </c>
      <c r="EW153" s="63" t="n">
        <f aca="true">FORECAST(EV153,OFFSET(ET$3,MATCH(EV153,ES$3:ES$153,1)-1,0,2),OFFSET(ES$3,MATCH(EV153,ES$3:ES$153,1)-1,0,2))</f>
        <v>0.115827740266562</v>
      </c>
      <c r="EX153" s="63" t="n">
        <f aca="false">EW153+EX152</f>
        <v>16.0990368696092</v>
      </c>
      <c r="EY153" s="67" t="n">
        <f aca="false">EX153*100/EX$367</f>
        <v>14.3330739115891</v>
      </c>
      <c r="FO153" s="115" t="n">
        <v>44269</v>
      </c>
      <c r="FP153" s="63" t="n">
        <f aca="true">FORECAST(FO153,OFFSET(FM$3,MATCH(FO153,FL$3:FL$153,1)-1,0,2),OFFSET(FL$3,MATCH(FO153,FL$3:FL$153,1)-1,0,2))</f>
        <v>0.117119544564513</v>
      </c>
      <c r="FQ153" s="63" t="n">
        <f aca="false">FP153+FQ152</f>
        <v>15.1596656397929</v>
      </c>
      <c r="FR153" s="67" t="n">
        <f aca="false">FQ153*100/FQ$367</f>
        <v>15.0390434345452</v>
      </c>
      <c r="GH153" s="119" t="n">
        <v>44269</v>
      </c>
      <c r="GI153" s="69" t="n">
        <f aca="true">FORECAST(GH153,OFFSET(GF$3,MATCH(GH153,GE$3:GE$153,1)-1,0,2),OFFSET(GE$3,MATCH(GH153,GE$3:GE$153,1)-1,0,2))</f>
        <v>0.142187572995434</v>
      </c>
      <c r="GJ153" s="69" t="n">
        <f aca="false">GI153+GJ152</f>
        <v>16.3477304887436</v>
      </c>
      <c r="GK153" s="73" t="n">
        <f aca="false">GJ153*100/GJ$367</f>
        <v>12.7232535319811</v>
      </c>
      <c r="HA153" s="119" t="n">
        <v>44269</v>
      </c>
      <c r="HB153" s="69" t="n">
        <f aca="true">FORECAST(HA153,OFFSET(GY$3,MATCH(HA153,GX$3:GX$153,1)-1,0,2),OFFSET(GX$3,MATCH(HA153,GX$3:GX$153,1)-1,0,2))</f>
        <v>0.143377212580848</v>
      </c>
      <c r="HC153" s="69" t="n">
        <f aca="false">HB153+HC152</f>
        <v>17.9432342617239</v>
      </c>
      <c r="HD153" s="73" t="n">
        <f aca="false">HC153*100/HC$367</f>
        <v>14.1697315317692</v>
      </c>
      <c r="HT153" s="119" t="n">
        <v>44269</v>
      </c>
      <c r="HU153" s="69" t="n">
        <f aca="true">FORECAST(HT153,OFFSET(HR$3,MATCH(HT153,HQ$3:HQ$153,1)-1,0,2),OFFSET(HQ$3,MATCH(HT153,HQ$3:HQ$153,1)-1,0,2))</f>
        <v>0.17132706284436</v>
      </c>
      <c r="HV153" s="69" t="n">
        <f aca="false">HU153+HV152</f>
        <v>22.5370782375273</v>
      </c>
      <c r="HW153" s="73" t="n">
        <f aca="false">HV153*100/HV$367</f>
        <v>22.775707344772</v>
      </c>
    </row>
    <row r="154" customFormat="false" ht="14.5" hidden="false" customHeight="false" outlineLevel="0" collapsed="false">
      <c r="E154" s="42" t="n">
        <v>44179</v>
      </c>
      <c r="F154" s="46" t="n">
        <f aca="true">FORECAST($E154,OFFSET(C$3,MATCH($E154,$A$3:$A$33,1)-1,0,2),OFFSET($A$3,MATCH($E154,$A$3:$A$33,1)-1,0,2))</f>
        <v>4.18963038632873</v>
      </c>
      <c r="H154" s="95" t="n">
        <v>44270</v>
      </c>
      <c r="I154" s="132" t="n">
        <v>0.0101193379929604</v>
      </c>
      <c r="J154" s="48" t="n">
        <f aca="false">I154*100/K$1</f>
        <v>0.353349139034281</v>
      </c>
      <c r="K154" s="48" t="n">
        <f aca="false">J154+K153</f>
        <v>15.7241464583485</v>
      </c>
      <c r="AJ154" s="103" t="n">
        <v>44270</v>
      </c>
      <c r="AK154" s="54" t="n">
        <f aca="true">FORECAST($AJ154,OFFSET(AH$3,MATCH($AJ154,$AG$3:$AG$153,1)-1,0,2),OFFSET($AG$3,MATCH($AJ154,$AG$3:$AG$153,1)-1,0,2))</f>
        <v>0.0928021343425302</v>
      </c>
      <c r="AL154" s="54" t="n">
        <f aca="false">AK154+AL153</f>
        <v>11.7172608078417</v>
      </c>
      <c r="AM154" s="55" t="n">
        <f aca="false">AL154*100/AL$367</f>
        <v>10.9057986088063</v>
      </c>
      <c r="BD154" s="103" t="n">
        <v>44270</v>
      </c>
      <c r="BE154" s="54" t="n">
        <f aca="true">FORECAST(BD154,OFFSET(BB$3,MATCH(BD154,BA$3:BA$153,1)-1,0,2),OFFSET(BA$3,MATCH(BD154,BA$3:BA$153,1)-1,0,2))</f>
        <v>0.101095993953146</v>
      </c>
      <c r="BF154" s="54" t="n">
        <f aca="false">BE154+BF153</f>
        <v>7.94347488582898</v>
      </c>
      <c r="BG154" s="55" t="n">
        <f aca="false">BF154*100/BF$367</f>
        <v>7.20712399169881</v>
      </c>
      <c r="BX154" s="103" t="n">
        <v>44270</v>
      </c>
      <c r="BY154" s="54" t="n">
        <f aca="true">FORECAST(BX154,OFFSET(BV$3,MATCH(BX154,BU$3:BU$153,1)-1,0,2),OFFSET(BU$3,MATCH(BX154,BU$3:BU$153,1)-1,0,2))</f>
        <v>0.0773905098457728</v>
      </c>
      <c r="BZ154" s="54" t="n">
        <f aca="false">BY154+BZ153</f>
        <v>19.1609886590854</v>
      </c>
      <c r="CA154" s="55" t="n">
        <f aca="false">BZ154*100/BZ$367</f>
        <v>18.9448773364697</v>
      </c>
      <c r="CQ154" s="110" t="n">
        <v>44270</v>
      </c>
      <c r="CR154" s="58" t="n">
        <f aca="true">FORECAST(CQ154,OFFSET(CO$3,MATCH(CQ154,CN$3:CN$153,1)-1,0,2),OFFSET(CN$3,MATCH(CQ154,CN$3:CN$153,1)-1,0,2))</f>
        <v>0.182468456613428</v>
      </c>
      <c r="CS154" s="58" t="n">
        <f aca="false">CR154+CS153</f>
        <v>21.3339622343523</v>
      </c>
      <c r="CT154" s="60" t="n">
        <f aca="false">CS154*100/CS$367</f>
        <v>21.4310329437578</v>
      </c>
      <c r="DJ154" s="110" t="n">
        <v>44270</v>
      </c>
      <c r="DK154" s="58" t="n">
        <f aca="true">FORECAST(DJ154,OFFSET(DH$3,MATCH(DJ154,DG$3:DG$153,1)-1,0,2),OFFSET(DG$3,MATCH(DJ154,DG$3:DG$153,1)-1,0,2))</f>
        <v>0.187758303856127</v>
      </c>
      <c r="DL154" s="58" t="n">
        <f aca="false">DK154+DL153</f>
        <v>21.9157037147365</v>
      </c>
      <c r="DM154" s="60" t="n">
        <f aca="false">DL154*100/DL$367</f>
        <v>15.8857428557612</v>
      </c>
      <c r="EC154" s="110" t="n">
        <v>44270</v>
      </c>
      <c r="ED154" s="58" t="n">
        <f aca="true">FORECAST(EC154,OFFSET(EA$3,MATCH(EC154,DZ$3:DZ$153,1)-1,0,2),OFFSET(DZ$3,MATCH(EC154,DZ$3:DZ$153,1)-1,0,2))</f>
        <v>0.243496810682984</v>
      </c>
      <c r="EE154" s="58" t="n">
        <f aca="false">ED154+EE153</f>
        <v>28.98772312134</v>
      </c>
      <c r="EF154" s="60" t="n">
        <f aca="false">EE154*100/EE$367</f>
        <v>26.3187177262194</v>
      </c>
      <c r="EV154" s="115" t="n">
        <v>44270</v>
      </c>
      <c r="EW154" s="63" t="n">
        <f aca="true">FORECAST(EV154,OFFSET(ET$3,MATCH(EV154,ES$3:ES$153,1)-1,0,2),OFFSET(ES$3,MATCH(EV154,ES$3:ES$153,1)-1,0,2))</f>
        <v>0.116073803593452</v>
      </c>
      <c r="EX154" s="63" t="n">
        <f aca="false">EW154+EX153</f>
        <v>16.2151106732026</v>
      </c>
      <c r="EY154" s="67" t="n">
        <f aca="false">EX154*100/EX$367</f>
        <v>14.436415149924</v>
      </c>
      <c r="FO154" s="115" t="n">
        <v>44270</v>
      </c>
      <c r="FP154" s="63" t="n">
        <f aca="true">FORECAST(FO154,OFFSET(FM$3,MATCH(FO154,FL$3:FL$153,1)-1,0,2),OFFSET(FL$3,MATCH(FO154,FL$3:FL$153,1)-1,0,2))</f>
        <v>0.117342536669542</v>
      </c>
      <c r="FQ154" s="63" t="n">
        <f aca="false">FP154+FQ153</f>
        <v>15.2770081764624</v>
      </c>
      <c r="FR154" s="67" t="n">
        <f aca="false">FQ154*100/FQ$367</f>
        <v>15.1554523018398</v>
      </c>
      <c r="GH154" s="119" t="n">
        <v>44270</v>
      </c>
      <c r="GI154" s="69" t="n">
        <f aca="true">FORECAST(GH154,OFFSET(GF$3,MATCH(GH154,GE$3:GE$153,1)-1,0,2),OFFSET(GE$3,MATCH(GH154,GE$3:GE$153,1)-1,0,2))</f>
        <v>0.142639899091113</v>
      </c>
      <c r="GJ154" s="69" t="n">
        <f aca="false">GI154+GJ153</f>
        <v>16.4903703878347</v>
      </c>
      <c r="GK154" s="73" t="n">
        <f aca="false">GJ154*100/GJ$367</f>
        <v>12.8342685503142</v>
      </c>
      <c r="HA154" s="119" t="n">
        <v>44270</v>
      </c>
      <c r="HB154" s="69" t="n">
        <f aca="true">FORECAST(HA154,OFFSET(GY$3,MATCH(HA154,GX$3:GX$153,1)-1,0,2),OFFSET(GX$3,MATCH(HA154,GX$3:GX$153,1)-1,0,2))</f>
        <v>0.143877302247692</v>
      </c>
      <c r="HC154" s="69" t="n">
        <f aca="false">HB154+HC153</f>
        <v>18.0871115639716</v>
      </c>
      <c r="HD154" s="73" t="n">
        <f aca="false">HC154*100/HC$367</f>
        <v>14.2833511120872</v>
      </c>
      <c r="HT154" s="119" t="n">
        <v>44270</v>
      </c>
      <c r="HU154" s="69" t="n">
        <f aca="true">FORECAST(HT154,OFFSET(HR$3,MATCH(HT154,HQ$3:HQ$153,1)-1,0,2),OFFSET(HQ$3,MATCH(HT154,HQ$3:HQ$153,1)-1,0,2))</f>
        <v>0.171664266226766</v>
      </c>
      <c r="HV154" s="69" t="n">
        <f aca="false">HU154+HV153</f>
        <v>22.7087425037541</v>
      </c>
      <c r="HW154" s="73" t="n">
        <f aca="false">HV154*100/HV$367</f>
        <v>22.949189241934</v>
      </c>
    </row>
    <row r="155" customFormat="false" ht="14.5" hidden="false" customHeight="false" outlineLevel="0" collapsed="false">
      <c r="E155" s="42" t="n">
        <v>44180</v>
      </c>
      <c r="F155" s="46" t="n">
        <f aca="true">FORECAST($E155,OFFSET(C$3,MATCH($E155,$A$3:$A$33,1)-1,0,2),OFFSET($A$3,MATCH($E155,$A$3:$A$33,1)-1,0,2))</f>
        <v>4.19295965437788</v>
      </c>
      <c r="H155" s="95" t="n">
        <v>44271</v>
      </c>
      <c r="I155" s="132" t="n">
        <v>0.00601751266388793</v>
      </c>
      <c r="J155" s="48" t="n">
        <f aca="false">I155*100/K$1</f>
        <v>0.210120752997069</v>
      </c>
      <c r="K155" s="48" t="n">
        <f aca="false">J155+K154</f>
        <v>15.9342672113456</v>
      </c>
      <c r="AJ155" s="103" t="n">
        <v>44271</v>
      </c>
      <c r="AK155" s="54" t="n">
        <f aca="true">FORECAST($AJ155,OFFSET(AH$3,MATCH($AJ155,$AG$3:$AG$153,1)-1,0,2),OFFSET($AG$3,MATCH($AJ155,$AG$3:$AG$153,1)-1,0,2))</f>
        <v>0.0925890410374957</v>
      </c>
      <c r="AL155" s="54" t="n">
        <f aca="false">AK155+AL154</f>
        <v>11.8098498488792</v>
      </c>
      <c r="AM155" s="55" t="n">
        <f aca="false">AL155*100/AL$367</f>
        <v>10.991975527755</v>
      </c>
      <c r="BD155" s="103" t="n">
        <v>44271</v>
      </c>
      <c r="BE155" s="54" t="n">
        <f aca="true">FORECAST(BD155,OFFSET(BB$3,MATCH(BD155,BA$3:BA$153,1)-1,0,2),OFFSET(BA$3,MATCH(BD155,BA$3:BA$153,1)-1,0,2))</f>
        <v>0.102040816326542</v>
      </c>
      <c r="BF155" s="54" t="n">
        <f aca="false">BE155+BF154</f>
        <v>8.04551570215552</v>
      </c>
      <c r="BG155" s="55" t="n">
        <f aca="false">BF155*100/BF$367</f>
        <v>7.29970574289079</v>
      </c>
      <c r="BX155" s="103" t="n">
        <v>44271</v>
      </c>
      <c r="BY155" s="54" t="n">
        <f aca="true">FORECAST(BX155,OFFSET(BV$3,MATCH(BX155,BU$3:BU$153,1)-1,0,2),OFFSET(BU$3,MATCH(BX155,BU$3:BU$153,1)-1,0,2))</f>
        <v>0.0813066561271251</v>
      </c>
      <c r="BZ155" s="54" t="n">
        <f aca="false">BY155+BZ154</f>
        <v>19.2422953152125</v>
      </c>
      <c r="CA155" s="55" t="n">
        <f aca="false">BZ155*100/BZ$367</f>
        <v>19.0252669580269</v>
      </c>
      <c r="CQ155" s="110" t="n">
        <v>44271</v>
      </c>
      <c r="CR155" s="58" t="n">
        <f aca="true">FORECAST(CQ155,OFFSET(CO$3,MATCH(CQ155,CN$3:CN$153,1)-1,0,2),OFFSET(CN$3,MATCH(CQ155,CN$3:CN$153,1)-1,0,2))</f>
        <v>0.183026250546061</v>
      </c>
      <c r="CS155" s="58" t="n">
        <f aca="false">CR155+CS154</f>
        <v>21.5169884848983</v>
      </c>
      <c r="CT155" s="60" t="n">
        <f aca="false">CS155*100/CS$367</f>
        <v>21.6148919738778</v>
      </c>
      <c r="DJ155" s="110" t="n">
        <v>44271</v>
      </c>
      <c r="DK155" s="58" t="n">
        <f aca="true">FORECAST(DJ155,OFFSET(DH$3,MATCH(DJ155,DG$3:DG$153,1)-1,0,2),OFFSET(DG$3,MATCH(DJ155,DG$3:DG$153,1)-1,0,2))</f>
        <v>0.193170392441149</v>
      </c>
      <c r="DL155" s="58" t="n">
        <f aca="false">DK155+DL154</f>
        <v>22.1088741071776</v>
      </c>
      <c r="DM155" s="60" t="n">
        <f aca="false">DL155*100/DL$367</f>
        <v>16.0257636929477</v>
      </c>
      <c r="EC155" s="110" t="n">
        <v>44271</v>
      </c>
      <c r="ED155" s="58" t="n">
        <f aca="true">FORECAST(EC155,OFFSET(EA$3,MATCH(EC155,DZ$3:DZ$153,1)-1,0,2),OFFSET(DZ$3,MATCH(EC155,DZ$3:DZ$153,1)-1,0,2))</f>
        <v>0.246206858026945</v>
      </c>
      <c r="EE155" s="58" t="n">
        <f aca="false">ED155+EE154</f>
        <v>29.233929979367</v>
      </c>
      <c r="EF155" s="60" t="n">
        <f aca="false">EE155*100/EE$367</f>
        <v>26.542255420834</v>
      </c>
      <c r="EV155" s="115" t="n">
        <v>44271</v>
      </c>
      <c r="EW155" s="63" t="n">
        <f aca="true">FORECAST(EV155,OFFSET(ET$3,MATCH(EV155,ES$3:ES$153,1)-1,0,2),OFFSET(ES$3,MATCH(EV155,ES$3:ES$153,1)-1,0,2))</f>
        <v>0.121725138048017</v>
      </c>
      <c r="EX155" s="63" t="n">
        <f aca="false">EW155+EX154</f>
        <v>16.3368358112506</v>
      </c>
      <c r="EY155" s="67" t="n">
        <f aca="false">EX155*100/EX$367</f>
        <v>14.5447878069141</v>
      </c>
      <c r="FO155" s="115" t="n">
        <v>44271</v>
      </c>
      <c r="FP155" s="63" t="n">
        <f aca="true">FORECAST(FO155,OFFSET(FM$3,MATCH(FO155,FL$3:FL$153,1)-1,0,2),OFFSET(FL$3,MATCH(FO155,FL$3:FL$153,1)-1,0,2))</f>
        <v>0.123826447545758</v>
      </c>
      <c r="FQ155" s="63" t="n">
        <f aca="false">FP155+FQ154</f>
        <v>15.4008346240082</v>
      </c>
      <c r="FR155" s="67" t="n">
        <f aca="false">FQ155*100/FQ$367</f>
        <v>15.2782934889236</v>
      </c>
      <c r="GH155" s="119" t="n">
        <v>44271</v>
      </c>
      <c r="GI155" s="69" t="n">
        <f aca="true">FORECAST(GH155,OFFSET(GF$3,MATCH(GH155,GE$3:GE$153,1)-1,0,2),OFFSET(GE$3,MATCH(GH155,GE$3:GE$153,1)-1,0,2))</f>
        <v>0.152629867432013</v>
      </c>
      <c r="GJ155" s="69" t="n">
        <f aca="false">GI155+GJ154</f>
        <v>16.6430002552667</v>
      </c>
      <c r="GK155" s="73" t="n">
        <f aca="false">GJ155*100/GJ$367</f>
        <v>12.9530586478894</v>
      </c>
      <c r="HA155" s="119" t="n">
        <v>44271</v>
      </c>
      <c r="HB155" s="69" t="n">
        <f aca="true">FORECAST(HA155,OFFSET(GY$3,MATCH(HA155,GX$3:GX$153,1)-1,0,2),OFFSET(GX$3,MATCH(HA155,GX$3:GX$153,1)-1,0,2))</f>
        <v>0.144377391914536</v>
      </c>
      <c r="HC155" s="69" t="n">
        <f aca="false">HB155+HC154</f>
        <v>18.2314889558862</v>
      </c>
      <c r="HD155" s="73" t="n">
        <f aca="false">HC155*100/HC$367</f>
        <v>14.3973656120846</v>
      </c>
      <c r="HT155" s="119" t="n">
        <v>44271</v>
      </c>
      <c r="HU155" s="69" t="n">
        <f aca="true">FORECAST(HT155,OFFSET(HR$3,MATCH(HT155,HQ$3:HQ$153,1)-1,0,2),OFFSET(HQ$3,MATCH(HT155,HQ$3:HQ$153,1)-1,0,2))</f>
        <v>0.172001469609172</v>
      </c>
      <c r="HV155" s="69" t="n">
        <f aca="false">HU155+HV154</f>
        <v>22.8807439733633</v>
      </c>
      <c r="HW155" s="73" t="n">
        <f aca="false">HV155*100/HV$367</f>
        <v>23.1230119128855</v>
      </c>
    </row>
    <row r="156" customFormat="false" ht="14.5" hidden="false" customHeight="false" outlineLevel="0" collapsed="false">
      <c r="E156" s="42" t="n">
        <v>44181</v>
      </c>
      <c r="F156" s="46" t="n">
        <f aca="true">FORECAST($E156,OFFSET(C$3,MATCH($E156,$A$3:$A$33,1)-1,0,2),OFFSET($A$3,MATCH($E156,$A$3:$A$33,1)-1,0,2))</f>
        <v>4.1963174037461</v>
      </c>
      <c r="H156" s="95" t="n">
        <v>44272</v>
      </c>
      <c r="I156" s="132" t="n">
        <v>0.010169411104255</v>
      </c>
      <c r="J156" s="48" t="n">
        <f aca="false">I156*100/K$1</f>
        <v>0.355097602301051</v>
      </c>
      <c r="K156" s="48" t="n">
        <f aca="false">J156+K155</f>
        <v>16.2893648136466</v>
      </c>
      <c r="AJ156" s="103" t="n">
        <v>44272</v>
      </c>
      <c r="AK156" s="54" t="n">
        <f aca="true">FORECAST($AJ156,OFFSET(AH$3,MATCH($AJ156,$AG$3:$AG$153,1)-1,0,2),OFFSET($AG$3,MATCH($AJ156,$AG$3:$AG$153,1)-1,0,2))</f>
        <v>0.0923759477324612</v>
      </c>
      <c r="AL156" s="54" t="n">
        <f aca="false">AK156+AL155</f>
        <v>11.9022257966117</v>
      </c>
      <c r="AM156" s="55" t="n">
        <f aca="false">AL156*100/AL$367</f>
        <v>11.0779541108717</v>
      </c>
      <c r="BD156" s="103" t="n">
        <v>44272</v>
      </c>
      <c r="BE156" s="54" t="n">
        <f aca="true">FORECAST(BD156,OFFSET(BB$3,MATCH(BD156,BA$3:BA$153,1)-1,0,2),OFFSET(BA$3,MATCH(BD156,BA$3:BA$153,1)-1,0,2))</f>
        <v>0.102985638699937</v>
      </c>
      <c r="BF156" s="54" t="n">
        <f aca="false">BE156+BF155</f>
        <v>8.14850134085546</v>
      </c>
      <c r="BG156" s="55" t="n">
        <f aca="false">BF156*100/BF$367</f>
        <v>7.39314473251973</v>
      </c>
      <c r="BX156" s="103" t="n">
        <v>44272</v>
      </c>
      <c r="BY156" s="54" t="n">
        <f aca="true">FORECAST(BX156,OFFSET(BV$3,MATCH(BX156,BU$3:BU$153,1)-1,0,2),OFFSET(BU$3,MATCH(BX156,BU$3:BU$153,1)-1,0,2))</f>
        <v>0.0852228024084775</v>
      </c>
      <c r="BZ156" s="54" t="n">
        <f aca="false">BY156+BZ155</f>
        <v>19.327518117621</v>
      </c>
      <c r="CA156" s="55" t="n">
        <f aca="false">BZ156*100/BZ$367</f>
        <v>19.1095285567693</v>
      </c>
      <c r="CQ156" s="110" t="n">
        <v>44272</v>
      </c>
      <c r="CR156" s="58" t="n">
        <f aca="true">FORECAST(CQ156,OFFSET(CO$3,MATCH(CQ156,CN$3:CN$153,1)-1,0,2),OFFSET(CN$3,MATCH(CQ156,CN$3:CN$153,1)-1,0,2))</f>
        <v>0.183584044478693</v>
      </c>
      <c r="CS156" s="58" t="n">
        <f aca="false">CR156+CS155</f>
        <v>21.700572529377</v>
      </c>
      <c r="CT156" s="60" t="n">
        <f aca="false">CS156*100/CS$367</f>
        <v>21.7993113359238</v>
      </c>
      <c r="DJ156" s="110" t="n">
        <v>44272</v>
      </c>
      <c r="DK156" s="58" t="n">
        <f aca="true">FORECAST(DJ156,OFFSET(DH$3,MATCH(DJ156,DG$3:DG$153,1)-1,0,2),OFFSET(DG$3,MATCH(DJ156,DG$3:DG$153,1)-1,0,2))</f>
        <v>0.198582481026172</v>
      </c>
      <c r="DL156" s="58" t="n">
        <f aca="false">DK156+DL155</f>
        <v>22.3074565882038</v>
      </c>
      <c r="DM156" s="60" t="n">
        <f aca="false">DL156*100/DL$367</f>
        <v>16.1697075183572</v>
      </c>
      <c r="EC156" s="110" t="n">
        <v>44272</v>
      </c>
      <c r="ED156" s="58" t="n">
        <f aca="true">FORECAST(EC156,OFFSET(EA$3,MATCH(EC156,DZ$3:DZ$153,1)-1,0,2),OFFSET(DZ$3,MATCH(EC156,DZ$3:DZ$153,1)-1,0,2))</f>
        <v>0.248916905370906</v>
      </c>
      <c r="EE156" s="58" t="n">
        <f aca="false">ED156+EE155</f>
        <v>29.4828468847379</v>
      </c>
      <c r="EF156" s="60" t="n">
        <f aca="false">EE156*100/EE$367</f>
        <v>26.7682536388492</v>
      </c>
      <c r="EV156" s="115" t="n">
        <v>44272</v>
      </c>
      <c r="EW156" s="63" t="n">
        <f aca="true">FORECAST(EV156,OFFSET(ET$3,MATCH(EV156,ES$3:ES$153,1)-1,0,2),OFFSET(ES$3,MATCH(EV156,ES$3:ES$153,1)-1,0,2))</f>
        <v>0.127376472502582</v>
      </c>
      <c r="EX156" s="63" t="n">
        <f aca="false">EW156+EX155</f>
        <v>16.4642122837532</v>
      </c>
      <c r="EY156" s="67" t="n">
        <f aca="false">EX156*100/EX$367</f>
        <v>14.6581918825594</v>
      </c>
      <c r="FO156" s="115" t="n">
        <v>44272</v>
      </c>
      <c r="FP156" s="63" t="n">
        <f aca="true">FORECAST(FO156,OFFSET(FM$3,MATCH(FO156,FL$3:FL$153,1)-1,0,2),OFFSET(FL$3,MATCH(FO156,FL$3:FL$153,1)-1,0,2))</f>
        <v>0.130310358421974</v>
      </c>
      <c r="FQ156" s="63" t="n">
        <f aca="false">FP156+FQ155</f>
        <v>15.5311449824302</v>
      </c>
      <c r="FR156" s="67" t="n">
        <f aca="false">FQ156*100/FQ$367</f>
        <v>15.4075669957967</v>
      </c>
      <c r="GH156" s="119" t="n">
        <v>44272</v>
      </c>
      <c r="GI156" s="69" t="n">
        <f aca="true">FORECAST(GH156,OFFSET(GF$3,MATCH(GH156,GE$3:GE$153,1)-1,0,2),OFFSET(GE$3,MATCH(GH156,GE$3:GE$153,1)-1,0,2))</f>
        <v>0.162619835772914</v>
      </c>
      <c r="GJ156" s="69" t="n">
        <f aca="false">GI156+GJ155</f>
        <v>16.8056200910397</v>
      </c>
      <c r="GK156" s="73" t="n">
        <f aca="false">GJ156*100/GJ$367</f>
        <v>13.0796238247066</v>
      </c>
      <c r="HA156" s="119" t="n">
        <v>44272</v>
      </c>
      <c r="HB156" s="69" t="n">
        <f aca="true">FORECAST(HA156,OFFSET(GY$3,MATCH(HA156,GX$3:GX$153,1)-1,0,2),OFFSET(GX$3,MATCH(HA156,GX$3:GX$153,1)-1,0,2))</f>
        <v>0.14487748158138</v>
      </c>
      <c r="HC156" s="69" t="n">
        <f aca="false">HB156+HC155</f>
        <v>18.3763664374675</v>
      </c>
      <c r="HD156" s="73" t="n">
        <f aca="false">HC156*100/HC$367</f>
        <v>14.5117750317613</v>
      </c>
      <c r="HT156" s="119" t="n">
        <v>44272</v>
      </c>
      <c r="HU156" s="69" t="n">
        <f aca="true">FORECAST(HT156,OFFSET(HR$3,MATCH(HT156,HQ$3:HQ$153,1)-1,0,2),OFFSET(HQ$3,MATCH(HT156,HQ$3:HQ$153,1)-1,0,2))</f>
        <v>0.172338672991578</v>
      </c>
      <c r="HV156" s="69" t="n">
        <f aca="false">HU156+HV155</f>
        <v>23.0530826463549</v>
      </c>
      <c r="HW156" s="73" t="n">
        <f aca="false">HV156*100/HV$367</f>
        <v>23.2971753576264</v>
      </c>
    </row>
    <row r="157" customFormat="false" ht="14.5" hidden="false" customHeight="false" outlineLevel="0" collapsed="false">
      <c r="E157" s="42" t="n">
        <v>44182</v>
      </c>
      <c r="F157" s="46" t="n">
        <f aca="true">FORECAST($E157,OFFSET(C$3,MATCH($E157,$A$3:$A$33,1)-1,0,2),OFFSET($A$3,MATCH($E157,$A$3:$A$33,1)-1,0,2))</f>
        <v>4.19967515311432</v>
      </c>
      <c r="H157" s="95" t="n">
        <v>44273</v>
      </c>
      <c r="I157" s="132" t="n">
        <v>0.00702128757473168</v>
      </c>
      <c r="J157" s="48" t="n">
        <f aca="false">I157*100/K$1</f>
        <v>0.245170773144393</v>
      </c>
      <c r="K157" s="48" t="n">
        <f aca="false">J157+K156</f>
        <v>16.534535586791</v>
      </c>
      <c r="AJ157" s="103" t="n">
        <v>44273</v>
      </c>
      <c r="AK157" s="54" t="n">
        <f aca="true">FORECAST($AJ157,OFFSET(AH$3,MATCH($AJ157,$AG$3:$AG$153,1)-1,0,2),OFFSET($AG$3,MATCH($AJ157,$AG$3:$AG$153,1)-1,0,2))</f>
        <v>0.0921628544274267</v>
      </c>
      <c r="AL157" s="54" t="n">
        <f aca="false">AK157+AL156</f>
        <v>11.9943886510391</v>
      </c>
      <c r="AM157" s="55" t="n">
        <f aca="false">AL157*100/AL$367</f>
        <v>11.1637343581566</v>
      </c>
      <c r="BD157" s="103" t="n">
        <v>44273</v>
      </c>
      <c r="BE157" s="54" t="n">
        <f aca="true">FORECAST(BD157,OFFSET(BB$3,MATCH(BD157,BA$3:BA$153,1)-1,0,2),OFFSET(BA$3,MATCH(BD157,BA$3:BA$153,1)-1,0,2))</f>
        <v>0.103930461073332</v>
      </c>
      <c r="BF157" s="54" t="n">
        <f aca="false">BE157+BF156</f>
        <v>8.25243180192879</v>
      </c>
      <c r="BG157" s="55" t="n">
        <f aca="false">BF157*100/BF$367</f>
        <v>7.48744096058564</v>
      </c>
      <c r="BX157" s="103" t="n">
        <v>44273</v>
      </c>
      <c r="BY157" s="54" t="n">
        <f aca="true">FORECAST(BX157,OFFSET(BV$3,MATCH(BX157,BU$3:BU$153,1)-1,0,2),OFFSET(BU$3,MATCH(BX157,BU$3:BU$153,1)-1,0,2))</f>
        <v>0.0891389486898298</v>
      </c>
      <c r="BZ157" s="54" t="n">
        <f aca="false">BY157+BZ156</f>
        <v>19.4166570663109</v>
      </c>
      <c r="CA157" s="55" t="n">
        <f aca="false">BZ157*100/BZ$367</f>
        <v>19.1976621326968</v>
      </c>
      <c r="CQ157" s="110" t="n">
        <v>44273</v>
      </c>
      <c r="CR157" s="58" t="n">
        <f aca="true">FORECAST(CQ157,OFFSET(CO$3,MATCH(CQ157,CN$3:CN$153,1)-1,0,2),OFFSET(CN$3,MATCH(CQ157,CN$3:CN$153,1)-1,0,2))</f>
        <v>0.184141838411325</v>
      </c>
      <c r="CS157" s="58" t="n">
        <f aca="false">CR157+CS156</f>
        <v>21.8847143677884</v>
      </c>
      <c r="CT157" s="60" t="n">
        <f aca="false">CS157*100/CS$367</f>
        <v>21.9842910298956</v>
      </c>
      <c r="DJ157" s="110" t="n">
        <v>44273</v>
      </c>
      <c r="DK157" s="58" t="n">
        <f aca="true">FORECAST(DJ157,OFFSET(DH$3,MATCH(DJ157,DG$3:DG$153,1)-1,0,2),OFFSET(DG$3,MATCH(DJ157,DG$3:DG$153,1)-1,0,2))</f>
        <v>0.203994569611194</v>
      </c>
      <c r="DL157" s="58" t="n">
        <f aca="false">DK157+DL156</f>
        <v>22.511451157815</v>
      </c>
      <c r="DM157" s="60" t="n">
        <f aca="false">DL157*100/DL$367</f>
        <v>16.3175743319898</v>
      </c>
      <c r="EC157" s="110" t="n">
        <v>44273</v>
      </c>
      <c r="ED157" s="58" t="n">
        <f aca="true">FORECAST(EC157,OFFSET(EA$3,MATCH(EC157,DZ$3:DZ$153,1)-1,0,2),OFFSET(DZ$3,MATCH(EC157,DZ$3:DZ$153,1)-1,0,2))</f>
        <v>0.251626952714868</v>
      </c>
      <c r="EE157" s="58" t="n">
        <f aca="false">ED157+EE156</f>
        <v>29.7344738374528</v>
      </c>
      <c r="EF157" s="60" t="n">
        <f aca="false">EE157*100/EE$367</f>
        <v>26.996712380265</v>
      </c>
      <c r="EV157" s="115" t="n">
        <v>44273</v>
      </c>
      <c r="EW157" s="63" t="n">
        <f aca="true">FORECAST(EV157,OFFSET(ET$3,MATCH(EV157,ES$3:ES$153,1)-1,0,2),OFFSET(ES$3,MATCH(EV157,ES$3:ES$153,1)-1,0,2))</f>
        <v>0.133027806957147</v>
      </c>
      <c r="EX157" s="63" t="n">
        <f aca="false">EW157+EX156</f>
        <v>16.5972400907104</v>
      </c>
      <c r="EY157" s="67" t="n">
        <f aca="false">EX157*100/EX$367</f>
        <v>14.7766273768598</v>
      </c>
      <c r="FO157" s="115" t="n">
        <v>44273</v>
      </c>
      <c r="FP157" s="63" t="n">
        <f aca="true">FORECAST(FO157,OFFSET(FM$3,MATCH(FO157,FL$3:FL$153,1)-1,0,2),OFFSET(FL$3,MATCH(FO157,FL$3:FL$153,1)-1,0,2))</f>
        <v>0.13679426929819</v>
      </c>
      <c r="FQ157" s="63" t="n">
        <f aca="false">FP157+FQ156</f>
        <v>15.6679392517283</v>
      </c>
      <c r="FR157" s="67" t="n">
        <f aca="false">FQ157*100/FQ$367</f>
        <v>15.543272822459</v>
      </c>
      <c r="GH157" s="119" t="n">
        <v>44273</v>
      </c>
      <c r="GI157" s="69" t="n">
        <f aca="true">FORECAST(GH157,OFFSET(GF$3,MATCH(GH157,GE$3:GE$153,1)-1,0,2),OFFSET(GE$3,MATCH(GH157,GE$3:GE$153,1)-1,0,2))</f>
        <v>0.172609804113814</v>
      </c>
      <c r="GJ157" s="69" t="n">
        <f aca="false">GI157+GJ156</f>
        <v>16.9782298951535</v>
      </c>
      <c r="GK157" s="73" t="n">
        <f aca="false">GJ157*100/GJ$367</f>
        <v>13.2139640807659</v>
      </c>
      <c r="HA157" s="119" t="n">
        <v>44273</v>
      </c>
      <c r="HB157" s="69" t="n">
        <f aca="true">FORECAST(HA157,OFFSET(GY$3,MATCH(HA157,GX$3:GX$153,1)-1,0,2),OFFSET(GX$3,MATCH(HA157,GX$3:GX$153,1)-1,0,2))</f>
        <v>0.145377571248224</v>
      </c>
      <c r="HC157" s="69" t="n">
        <f aca="false">HB157+HC156</f>
        <v>18.5217440087158</v>
      </c>
      <c r="HD157" s="73" t="n">
        <f aca="false">HC157*100/HC$367</f>
        <v>14.6265793711173</v>
      </c>
      <c r="HT157" s="119" t="n">
        <v>44273</v>
      </c>
      <c r="HU157" s="69" t="n">
        <f aca="true">FORECAST(HT157,OFFSET(HR$3,MATCH(HT157,HQ$3:HQ$153,1)-1,0,2),OFFSET(HQ$3,MATCH(HT157,HQ$3:HQ$153,1)-1,0,2))</f>
        <v>0.172675876373984</v>
      </c>
      <c r="HV157" s="69" t="n">
        <f aca="false">HU157+HV156</f>
        <v>23.2257585227288</v>
      </c>
      <c r="HW157" s="73" t="n">
        <f aca="false">HV157*100/HV$367</f>
        <v>23.4716795761567</v>
      </c>
    </row>
    <row r="158" customFormat="false" ht="14.5" hidden="false" customHeight="false" outlineLevel="0" collapsed="false">
      <c r="E158" s="42" t="n">
        <v>44183</v>
      </c>
      <c r="F158" s="46" t="n">
        <f aca="true">FORECAST($E158,OFFSET(C$3,MATCH($E158,$A$3:$A$33,1)-1,0,2),OFFSET($A$3,MATCH($E158,$A$3:$A$33,1)-1,0,2))</f>
        <v>4.20303290248253</v>
      </c>
      <c r="H158" s="95" t="n">
        <v>44274</v>
      </c>
      <c r="I158" s="132" t="n">
        <v>0.0153577304555308</v>
      </c>
      <c r="J158" s="48" t="n">
        <f aca="false">I158*100/K$1</f>
        <v>0.536264411541294</v>
      </c>
      <c r="K158" s="48" t="n">
        <f aca="false">J158+K157</f>
        <v>17.0707999983323</v>
      </c>
      <c r="AJ158" s="103" t="n">
        <v>44274</v>
      </c>
      <c r="AK158" s="54" t="n">
        <f aca="true">FORECAST($AJ158,OFFSET(AH$3,MATCH($AJ158,$AG$3:$AG$153,1)-1,0,2),OFFSET($AG$3,MATCH($AJ158,$AG$3:$AG$153,1)-1,0,2))</f>
        <v>0.0919497611223922</v>
      </c>
      <c r="AL158" s="54" t="n">
        <f aca="false">AK158+AL157</f>
        <v>12.0863384121615</v>
      </c>
      <c r="AM158" s="55" t="n">
        <f aca="false">AL158*100/AL$367</f>
        <v>11.2493162696096</v>
      </c>
      <c r="BD158" s="103" t="n">
        <v>44274</v>
      </c>
      <c r="BE158" s="54" t="n">
        <f aca="true">FORECAST(BD158,OFFSET(BB$3,MATCH(BD158,BA$3:BA$153,1)-1,0,2),OFFSET(BA$3,MATCH(BD158,BA$3:BA$153,1)-1,0,2))</f>
        <v>0.104875283446728</v>
      </c>
      <c r="BF158" s="54" t="n">
        <f aca="false">BE158+BF157</f>
        <v>8.35730708537552</v>
      </c>
      <c r="BG158" s="55" t="n">
        <f aca="false">BF158*100/BF$367</f>
        <v>7.58259442708851</v>
      </c>
      <c r="BX158" s="103" t="n">
        <v>44274</v>
      </c>
      <c r="BY158" s="54" t="n">
        <f aca="true">FORECAST(BX158,OFFSET(BV$3,MATCH(BX158,BU$3:BU$153,1)-1,0,2),OFFSET(BU$3,MATCH(BX158,BU$3:BU$153,1)-1,0,2))</f>
        <v>0.0930550949711822</v>
      </c>
      <c r="BZ158" s="54" t="n">
        <f aca="false">BY158+BZ157</f>
        <v>19.509712161282</v>
      </c>
      <c r="CA158" s="55" t="n">
        <f aca="false">BZ158*100/BZ$367</f>
        <v>19.2896676858093</v>
      </c>
      <c r="CQ158" s="110" t="n">
        <v>44274</v>
      </c>
      <c r="CR158" s="58" t="n">
        <f aca="true">FORECAST(CQ158,OFFSET(CO$3,MATCH(CQ158,CN$3:CN$153,1)-1,0,2),OFFSET(CN$3,MATCH(CQ158,CN$3:CN$153,1)-1,0,2))</f>
        <v>0.184699632343958</v>
      </c>
      <c r="CS158" s="58" t="n">
        <f aca="false">CR158+CS157</f>
        <v>22.0694140001323</v>
      </c>
      <c r="CT158" s="60" t="n">
        <f aca="false">CS158*100/CS$367</f>
        <v>22.1698310557934</v>
      </c>
      <c r="DJ158" s="110" t="n">
        <v>44274</v>
      </c>
      <c r="DK158" s="58" t="n">
        <f aca="true">FORECAST(DJ158,OFFSET(DH$3,MATCH(DJ158,DG$3:DG$153,1)-1,0,2),OFFSET(DG$3,MATCH(DJ158,DG$3:DG$153,1)-1,0,2))</f>
        <v>0.209406658196216</v>
      </c>
      <c r="DL158" s="58" t="n">
        <f aca="false">DK158+DL157</f>
        <v>22.7208578160112</v>
      </c>
      <c r="DM158" s="60" t="n">
        <f aca="false">DL158*100/DL$367</f>
        <v>16.4693641338456</v>
      </c>
      <c r="EC158" s="110" t="n">
        <v>44274</v>
      </c>
      <c r="ED158" s="58" t="n">
        <f aca="true">FORECAST(EC158,OFFSET(EA$3,MATCH(EC158,DZ$3:DZ$153,1)-1,0,2),OFFSET(DZ$3,MATCH(EC158,DZ$3:DZ$153,1)-1,0,2))</f>
        <v>0.254337000058829</v>
      </c>
      <c r="EE158" s="58" t="n">
        <f aca="false">ED158+EE157</f>
        <v>29.9888108375116</v>
      </c>
      <c r="EF158" s="60" t="n">
        <f aca="false">EE158*100/EE$367</f>
        <v>27.2276316450814</v>
      </c>
      <c r="EV158" s="115" t="n">
        <v>44274</v>
      </c>
      <c r="EW158" s="63" t="n">
        <f aca="true">FORECAST(EV158,OFFSET(ET$3,MATCH(EV158,ES$3:ES$153,1)-1,0,2),OFFSET(ES$3,MATCH(EV158,ES$3:ES$153,1)-1,0,2))</f>
        <v>0.138679141411713</v>
      </c>
      <c r="EX158" s="63" t="n">
        <f aca="false">EW158+EX157</f>
        <v>16.7359192321221</v>
      </c>
      <c r="EY158" s="67" t="n">
        <f aca="false">EX158*100/EX$367</f>
        <v>14.9000942898155</v>
      </c>
      <c r="FO158" s="115" t="n">
        <v>44274</v>
      </c>
      <c r="FP158" s="63" t="n">
        <f aca="true">FORECAST(FO158,OFFSET(FM$3,MATCH(FO158,FL$3:FL$153,1)-1,0,2),OFFSET(FL$3,MATCH(FO158,FL$3:FL$153,1)-1,0,2))</f>
        <v>0.143278180174406</v>
      </c>
      <c r="FQ158" s="63" t="n">
        <f aca="false">FP158+FQ157</f>
        <v>15.8112174319027</v>
      </c>
      <c r="FR158" s="67" t="n">
        <f aca="false">FQ158*100/FQ$367</f>
        <v>15.6854109689105</v>
      </c>
      <c r="GH158" s="119" t="n">
        <v>44274</v>
      </c>
      <c r="GI158" s="69" t="n">
        <f aca="true">FORECAST(GH158,OFFSET(GF$3,MATCH(GH158,GE$3:GE$153,1)-1,0,2),OFFSET(GE$3,MATCH(GH158,GE$3:GE$153,1)-1,0,2))</f>
        <v>0.182599772454715</v>
      </c>
      <c r="GJ158" s="69" t="n">
        <f aca="false">GI158+GJ157</f>
        <v>17.1608296676082</v>
      </c>
      <c r="GK158" s="73" t="n">
        <f aca="false">GJ158*100/GJ$367</f>
        <v>13.3560794160672</v>
      </c>
      <c r="HA158" s="119" t="n">
        <v>44274</v>
      </c>
      <c r="HB158" s="69" t="n">
        <f aca="true">FORECAST(HA158,OFFSET(GY$3,MATCH(HA158,GX$3:GX$153,1)-1,0,2),OFFSET(GX$3,MATCH(HA158,GX$3:GX$153,1)-1,0,2))</f>
        <v>0.145877660915068</v>
      </c>
      <c r="HC158" s="69" t="n">
        <f aca="false">HB158+HC157</f>
        <v>18.6676216696308</v>
      </c>
      <c r="HD158" s="73" t="n">
        <f aca="false">HC158*100/HC$367</f>
        <v>14.7417786301527</v>
      </c>
      <c r="HT158" s="119" t="n">
        <v>44274</v>
      </c>
      <c r="HU158" s="69" t="n">
        <f aca="true">FORECAST(HT158,OFFSET(HR$3,MATCH(HT158,HQ$3:HQ$153,1)-1,0,2),OFFSET(HQ$3,MATCH(HT158,HQ$3:HQ$153,1)-1,0,2))</f>
        <v>0.17301307975639</v>
      </c>
      <c r="HV158" s="69" t="n">
        <f aca="false">HU158+HV157</f>
        <v>23.3987716024852</v>
      </c>
      <c r="HW158" s="73" t="n">
        <f aca="false">HV158*100/HV$367</f>
        <v>23.6465245684764</v>
      </c>
    </row>
    <row r="159" customFormat="false" ht="14.5" hidden="false" customHeight="false" outlineLevel="0" collapsed="false">
      <c r="E159" s="42" t="n">
        <v>44184</v>
      </c>
      <c r="F159" s="46" t="n">
        <f aca="true">FORECAST($E159,OFFSET(C$3,MATCH($E159,$A$3:$A$33,1)-1,0,2),OFFSET($A$3,MATCH($E159,$A$3:$A$33,1)-1,0,2))</f>
        <v>4.20639065185075</v>
      </c>
      <c r="H159" s="95" t="n">
        <v>44275</v>
      </c>
      <c r="I159" s="132" t="n">
        <v>0.00717077421984461</v>
      </c>
      <c r="J159" s="48" t="n">
        <f aca="false">I159*100/K$1</f>
        <v>0.250390578766512</v>
      </c>
      <c r="K159" s="48" t="n">
        <f aca="false">J159+K158</f>
        <v>17.3211905770988</v>
      </c>
      <c r="AJ159" s="103" t="n">
        <v>44275</v>
      </c>
      <c r="AK159" s="54" t="n">
        <f aca="true">FORECAST($AJ159,OFFSET(AH$3,MATCH($AJ159,$AG$3:$AG$153,1)-1,0,2),OFFSET($AG$3,MATCH($AJ159,$AG$3:$AG$153,1)-1,0,2))</f>
        <v>0.0917366678173577</v>
      </c>
      <c r="AL159" s="54" t="n">
        <f aca="false">AK159+AL158</f>
        <v>12.1780750799789</v>
      </c>
      <c r="AM159" s="55" t="n">
        <f aca="false">AL159*100/AL$367</f>
        <v>11.3346998452308</v>
      </c>
      <c r="BD159" s="103" t="n">
        <v>44275</v>
      </c>
      <c r="BE159" s="54" t="n">
        <f aca="true">FORECAST(BD159,OFFSET(BB$3,MATCH(BD159,BA$3:BA$153,1)-1,0,2),OFFSET(BA$3,MATCH(BD159,BA$3:BA$153,1)-1,0,2))</f>
        <v>0.105820105820123</v>
      </c>
      <c r="BF159" s="54" t="n">
        <f aca="false">BE159+BF158</f>
        <v>8.46312719119564</v>
      </c>
      <c r="BG159" s="55" t="n">
        <f aca="false">BF159*100/BF$367</f>
        <v>7.67860513202834</v>
      </c>
      <c r="BX159" s="103" t="n">
        <v>44275</v>
      </c>
      <c r="BY159" s="54" t="n">
        <f aca="true">FORECAST(BX159,OFFSET(BV$3,MATCH(BX159,BU$3:BU$153,1)-1,0,2),OFFSET(BU$3,MATCH(BX159,BU$3:BU$153,1)-1,0,2))</f>
        <v>0.0969712412525345</v>
      </c>
      <c r="BZ159" s="54" t="n">
        <f aca="false">BY159+BZ158</f>
        <v>19.6066834025346</v>
      </c>
      <c r="CA159" s="55" t="n">
        <f aca="false">BZ159*100/BZ$367</f>
        <v>19.385545216107</v>
      </c>
      <c r="CQ159" s="110" t="n">
        <v>44275</v>
      </c>
      <c r="CR159" s="58" t="n">
        <f aca="true">FORECAST(CQ159,OFFSET(CO$3,MATCH(CQ159,CN$3:CN$153,1)-1,0,2),OFFSET(CN$3,MATCH(CQ159,CN$3:CN$153,1)-1,0,2))</f>
        <v>0.18525742627659</v>
      </c>
      <c r="CS159" s="58" t="n">
        <f aca="false">CR159+CS158</f>
        <v>22.2546714264089</v>
      </c>
      <c r="CT159" s="60" t="n">
        <f aca="false">CS159*100/CS$367</f>
        <v>22.355931413617</v>
      </c>
      <c r="DJ159" s="110" t="n">
        <v>44275</v>
      </c>
      <c r="DK159" s="58" t="n">
        <f aca="true">FORECAST(DJ159,OFFSET(DH$3,MATCH(DJ159,DG$3:DG$153,1)-1,0,2),OFFSET(DG$3,MATCH(DJ159,DG$3:DG$153,1)-1,0,2))</f>
        <v>0.214818746781239</v>
      </c>
      <c r="DL159" s="58" t="n">
        <f aca="false">DK159+DL158</f>
        <v>22.9356765627924</v>
      </c>
      <c r="DM159" s="60" t="n">
        <f aca="false">DL159*100/DL$367</f>
        <v>16.6250769239244</v>
      </c>
      <c r="EC159" s="110" t="n">
        <v>44275</v>
      </c>
      <c r="ED159" s="58" t="n">
        <f aca="true">FORECAST(EC159,OFFSET(EA$3,MATCH(EC159,DZ$3:DZ$153,1)-1,0,2),OFFSET(DZ$3,MATCH(EC159,DZ$3:DZ$153,1)-1,0,2))</f>
        <v>0.25704704740279</v>
      </c>
      <c r="EE159" s="58" t="n">
        <f aca="false">ED159+EE158</f>
        <v>30.2458578849144</v>
      </c>
      <c r="EF159" s="60" t="n">
        <f aca="false">EE159*100/EE$367</f>
        <v>27.4610114332985</v>
      </c>
      <c r="EV159" s="115" t="n">
        <v>44275</v>
      </c>
      <c r="EW159" s="63" t="n">
        <f aca="true">FORECAST(EV159,OFFSET(ET$3,MATCH(EV159,ES$3:ES$153,1)-1,0,2),OFFSET(ES$3,MATCH(EV159,ES$3:ES$153,1)-1,0,2))</f>
        <v>0.144330475866278</v>
      </c>
      <c r="EX159" s="63" t="n">
        <f aca="false">EW159+EX158</f>
        <v>16.8802497079883</v>
      </c>
      <c r="EY159" s="67" t="n">
        <f aca="false">EX159*100/EX$367</f>
        <v>15.0285926214263</v>
      </c>
      <c r="FO159" s="115" t="n">
        <v>44275</v>
      </c>
      <c r="FP159" s="63" t="n">
        <f aca="true">FORECAST(FO159,OFFSET(FM$3,MATCH(FO159,FL$3:FL$153,1)-1,0,2),OFFSET(FL$3,MATCH(FO159,FL$3:FL$153,1)-1,0,2))</f>
        <v>0.149762091050622</v>
      </c>
      <c r="FQ159" s="63" t="n">
        <f aca="false">FP159+FQ158</f>
        <v>15.9609795229534</v>
      </c>
      <c r="FR159" s="67" t="n">
        <f aca="false">FQ159*100/FQ$367</f>
        <v>15.8339814351513</v>
      </c>
      <c r="GH159" s="119" t="n">
        <v>44275</v>
      </c>
      <c r="GI159" s="69" t="n">
        <f aca="true">FORECAST(GH159,OFFSET(GF$3,MATCH(GH159,GE$3:GE$153,1)-1,0,2),OFFSET(GE$3,MATCH(GH159,GE$3:GE$153,1)-1,0,2))</f>
        <v>0.192589740795615</v>
      </c>
      <c r="GJ159" s="69" t="n">
        <f aca="false">GI159+GJ158</f>
        <v>17.3534194084038</v>
      </c>
      <c r="GK159" s="73" t="n">
        <f aca="false">GJ159*100/GJ$367</f>
        <v>13.5059698306105</v>
      </c>
      <c r="HA159" s="119" t="n">
        <v>44275</v>
      </c>
      <c r="HB159" s="69" t="n">
        <f aca="true">FORECAST(HA159,OFFSET(GY$3,MATCH(HA159,GX$3:GX$153,1)-1,0,2),OFFSET(GX$3,MATCH(HA159,GX$3:GX$153,1)-1,0,2))</f>
        <v>0.146377750581912</v>
      </c>
      <c r="HC159" s="69" t="n">
        <f aca="false">HB159+HC158</f>
        <v>18.8139994202127</v>
      </c>
      <c r="HD159" s="73" t="n">
        <f aca="false">HC159*100/HC$367</f>
        <v>14.8573728088675</v>
      </c>
      <c r="HT159" s="119" t="n">
        <v>44275</v>
      </c>
      <c r="HU159" s="69" t="n">
        <f aca="true">FORECAST(HT159,OFFSET(HR$3,MATCH(HT159,HQ$3:HQ$153,1)-1,0,2),OFFSET(HQ$3,MATCH(HT159,HQ$3:HQ$153,1)-1,0,2))</f>
        <v>0.173350283138796</v>
      </c>
      <c r="HV159" s="69" t="n">
        <f aca="false">HU159+HV158</f>
        <v>23.572121885624</v>
      </c>
      <c r="HW159" s="73" t="n">
        <f aca="false">HV159*100/HV$367</f>
        <v>23.8217103345855</v>
      </c>
    </row>
    <row r="160" customFormat="false" ht="14.5" hidden="false" customHeight="false" outlineLevel="0" collapsed="false">
      <c r="E160" s="42" t="n">
        <v>44185</v>
      </c>
      <c r="F160" s="46" t="n">
        <f aca="true">FORECAST($E160,OFFSET(C$3,MATCH($E160,$A$3:$A$33,1)-1,0,2),OFFSET($A$3,MATCH($E160,$A$3:$A$33,1)-1,0,2))</f>
        <v>4.20974840121897</v>
      </c>
      <c r="H160" s="95" t="n">
        <v>44276</v>
      </c>
      <c r="I160" s="132" t="n">
        <v>0.0124943268806199</v>
      </c>
      <c r="J160" s="48" t="n">
        <f aca="false">I160*100/K$1</f>
        <v>0.436279492705071</v>
      </c>
      <c r="K160" s="48" t="n">
        <f aca="false">J160+K159</f>
        <v>17.7574700698039</v>
      </c>
      <c r="AJ160" s="103" t="n">
        <v>44276</v>
      </c>
      <c r="AK160" s="54" t="n">
        <f aca="true">FORECAST($AJ160,OFFSET(AH$3,MATCH($AJ160,$AG$3:$AG$153,1)-1,0,2),OFFSET($AG$3,MATCH($AJ160,$AG$3:$AG$153,1)-1,0,2))</f>
        <v>0.0915235745123231</v>
      </c>
      <c r="AL160" s="54" t="n">
        <f aca="false">AK160+AL159</f>
        <v>12.2695986544912</v>
      </c>
      <c r="AM160" s="55" t="n">
        <f aca="false">AL160*100/AL$367</f>
        <v>11.4198850850201</v>
      </c>
      <c r="BD160" s="103" t="n">
        <v>44276</v>
      </c>
      <c r="BE160" s="54" t="n">
        <f aca="true">FORECAST(BD160,OFFSET(BB$3,MATCH(BD160,BA$3:BA$153,1)-1,0,2),OFFSET(BA$3,MATCH(BD160,BA$3:BA$153,1)-1,0,2))</f>
        <v>0.104308390022693</v>
      </c>
      <c r="BF160" s="54" t="n">
        <f aca="false">BE160+BF159</f>
        <v>8.56743558121833</v>
      </c>
      <c r="BG160" s="55" t="n">
        <f aca="false">BF160*100/BF$367</f>
        <v>7.77324425546904</v>
      </c>
      <c r="BX160" s="103" t="n">
        <v>44276</v>
      </c>
      <c r="BY160" s="54" t="n">
        <f aca="true">FORECAST(BX160,OFFSET(BV$3,MATCH(BX160,BU$3:BU$153,1)-1,0,2),OFFSET(BU$3,MATCH(BX160,BU$3:BU$153,1)-1,0,2))</f>
        <v>0.100887387533887</v>
      </c>
      <c r="BZ160" s="54" t="n">
        <f aca="false">BY160+BZ159</f>
        <v>19.7075707900685</v>
      </c>
      <c r="CA160" s="55" t="n">
        <f aca="false">BZ160*100/BZ$367</f>
        <v>19.4852947235897</v>
      </c>
      <c r="CQ160" s="110" t="n">
        <v>44276</v>
      </c>
      <c r="CR160" s="58" t="n">
        <f aca="true">FORECAST(CQ160,OFFSET(CO$3,MATCH(CQ160,CN$3:CN$153,1)-1,0,2),OFFSET(CN$3,MATCH(CQ160,CN$3:CN$153,1)-1,0,2))</f>
        <v>0.185815220209222</v>
      </c>
      <c r="CS160" s="58" t="n">
        <f aca="false">CR160+CS159</f>
        <v>22.4404866466181</v>
      </c>
      <c r="CT160" s="60" t="n">
        <f aca="false">CS160*100/CS$367</f>
        <v>22.5425921033666</v>
      </c>
      <c r="DJ160" s="110" t="n">
        <v>44276</v>
      </c>
      <c r="DK160" s="58" t="n">
        <f aca="true">FORECAST(DJ160,OFFSET(DH$3,MATCH(DJ160,DG$3:DG$153,1)-1,0,2),OFFSET(DG$3,MATCH(DJ160,DG$3:DG$153,1)-1,0,2))</f>
        <v>0.220230835366261</v>
      </c>
      <c r="DL160" s="58" t="n">
        <f aca="false">DK160+DL159</f>
        <v>23.1559073981587</v>
      </c>
      <c r="DM160" s="60" t="n">
        <f aca="false">DL160*100/DL$367</f>
        <v>16.7847127022264</v>
      </c>
      <c r="EC160" s="110" t="n">
        <v>44276</v>
      </c>
      <c r="ED160" s="58" t="n">
        <f aca="true">FORECAST(EC160,OFFSET(EA$3,MATCH(EC160,DZ$3:DZ$153,1)-1,0,2),OFFSET(DZ$3,MATCH(EC160,DZ$3:DZ$153,1)-1,0,2))</f>
        <v>0.259757094746751</v>
      </c>
      <c r="EE160" s="58" t="n">
        <f aca="false">ED160+EE159</f>
        <v>30.5056149796611</v>
      </c>
      <c r="EF160" s="60" t="n">
        <f aca="false">EE160*100/EE$367</f>
        <v>27.6968517449161</v>
      </c>
      <c r="EV160" s="115" t="n">
        <v>44276</v>
      </c>
      <c r="EW160" s="63" t="n">
        <f aca="true">FORECAST(EV160,OFFSET(ET$3,MATCH(EV160,ES$3:ES$153,1)-1,0,2),OFFSET(ES$3,MATCH(EV160,ES$3:ES$153,1)-1,0,2))</f>
        <v>0.149981810320843</v>
      </c>
      <c r="EX160" s="63" t="n">
        <f aca="false">EW160+EX159</f>
        <v>17.0302315183092</v>
      </c>
      <c r="EY160" s="67" t="n">
        <f aca="false">EX160*100/EX$367</f>
        <v>15.1621223716923</v>
      </c>
      <c r="FO160" s="115" t="n">
        <v>44276</v>
      </c>
      <c r="FP160" s="63" t="n">
        <f aca="true">FORECAST(FO160,OFFSET(FM$3,MATCH(FO160,FL$3:FL$153,1)-1,0,2),OFFSET(FL$3,MATCH(FO160,FL$3:FL$153,1)-1,0,2))</f>
        <v>0.156246001926838</v>
      </c>
      <c r="FQ160" s="63" t="n">
        <f aca="false">FP160+FQ159</f>
        <v>16.1172255248802</v>
      </c>
      <c r="FR160" s="67" t="n">
        <f aca="false">FQ160*100/FQ$367</f>
        <v>15.9889842211814</v>
      </c>
      <c r="GH160" s="119" t="n">
        <v>44276</v>
      </c>
      <c r="GI160" s="69" t="n">
        <f aca="true">FORECAST(GH160,OFFSET(GF$3,MATCH(GH160,GE$3:GE$153,1)-1,0,2),OFFSET(GE$3,MATCH(GH160,GE$3:GE$153,1)-1,0,2))</f>
        <v>0.202579709136516</v>
      </c>
      <c r="GJ160" s="69" t="n">
        <f aca="false">GI160+GJ159</f>
        <v>17.5559991175403</v>
      </c>
      <c r="GK160" s="73" t="n">
        <f aca="false">GJ160*100/GJ$367</f>
        <v>13.663635324396</v>
      </c>
      <c r="HA160" s="119" t="n">
        <v>44276</v>
      </c>
      <c r="HB160" s="69" t="n">
        <f aca="true">FORECAST(HA160,OFFSET(GY$3,MATCH(HA160,GX$3:GX$153,1)-1,0,2),OFFSET(GX$3,MATCH(HA160,GX$3:GX$153,1)-1,0,2))</f>
        <v>0.155339783578361</v>
      </c>
      <c r="HC160" s="69" t="n">
        <f aca="false">HB160+HC159</f>
        <v>18.9693392037911</v>
      </c>
      <c r="HD160" s="73" t="n">
        <f aca="false">HC160*100/HC$367</f>
        <v>14.9800442847788</v>
      </c>
      <c r="HT160" s="119" t="n">
        <v>44276</v>
      </c>
      <c r="HU160" s="69" t="n">
        <f aca="true">FORECAST(HT160,OFFSET(HR$3,MATCH(HT160,HQ$3:HQ$153,1)-1,0,2),OFFSET(HQ$3,MATCH(HT160,HQ$3:HQ$153,1)-1,0,2))</f>
        <v>0.182011031086402</v>
      </c>
      <c r="HV160" s="69" t="n">
        <f aca="false">HU160+HV159</f>
        <v>23.7541329167104</v>
      </c>
      <c r="HW160" s="73" t="n">
        <f aca="false">HV160*100/HV$367</f>
        <v>24.0056485511482</v>
      </c>
    </row>
    <row r="161" customFormat="false" ht="14.5" hidden="false" customHeight="false" outlineLevel="0" collapsed="false">
      <c r="E161" s="42" t="n">
        <v>44186</v>
      </c>
      <c r="F161" s="46" t="n">
        <f aca="true">FORECAST($E161,OFFSET(C$3,MATCH($E161,$A$3:$A$33,1)-1,0,2),OFFSET($A$3,MATCH($E161,$A$3:$A$33,1)-1,0,2))</f>
        <v>4.21310615058719</v>
      </c>
      <c r="H161" s="95" t="n">
        <v>44277</v>
      </c>
      <c r="I161" s="132" t="n">
        <v>0.00607139503135648</v>
      </c>
      <c r="J161" s="48" t="n">
        <f aca="false">I161*100/K$1</f>
        <v>0.212002228659546</v>
      </c>
      <c r="K161" s="48" t="n">
        <f aca="false">J161+K160</f>
        <v>17.9694722984634</v>
      </c>
      <c r="AJ161" s="103" t="n">
        <v>44277</v>
      </c>
      <c r="AK161" s="54" t="n">
        <f aca="true">FORECAST($AJ161,OFFSET(AH$3,MATCH($AJ161,$AG$3:$AG$153,1)-1,0,2),OFFSET($AG$3,MATCH($AJ161,$AG$3:$AG$153,1)-1,0,2))</f>
        <v>0.0913104812072886</v>
      </c>
      <c r="AL161" s="54" t="n">
        <f aca="false">AK161+AL160</f>
        <v>12.3609091356985</v>
      </c>
      <c r="AM161" s="55" t="n">
        <f aca="false">AL161*100/AL$367</f>
        <v>11.5048719889775</v>
      </c>
      <c r="BD161" s="103" t="n">
        <v>44277</v>
      </c>
      <c r="BE161" s="54" t="n">
        <f aca="true">FORECAST(BD161,OFFSET(BB$3,MATCH(BD161,BA$3:BA$153,1)-1,0,2),OFFSET(BA$3,MATCH(BD161,BA$3:BA$153,1)-1,0,2))</f>
        <v>0.102796674225262</v>
      </c>
      <c r="BF161" s="54" t="n">
        <f aca="false">BE161+BF160</f>
        <v>8.67023225544359</v>
      </c>
      <c r="BG161" s="55" t="n">
        <f aca="false">BF161*100/BF$367</f>
        <v>7.86651179741059</v>
      </c>
      <c r="BX161" s="103" t="n">
        <v>44277</v>
      </c>
      <c r="BY161" s="54" t="n">
        <f aca="true">FORECAST(BX161,OFFSET(BV$3,MATCH(BX161,BU$3:BU$153,1)-1,0,2),OFFSET(BU$3,MATCH(BX161,BU$3:BU$153,1)-1,0,2))</f>
        <v>0.104803533815239</v>
      </c>
      <c r="BZ161" s="54" t="n">
        <f aca="false">BY161+BZ160</f>
        <v>19.8123743238837</v>
      </c>
      <c r="CA161" s="55" t="n">
        <f aca="false">BZ161*100/BZ$367</f>
        <v>19.5889162082576</v>
      </c>
      <c r="CQ161" s="110" t="n">
        <v>44277</v>
      </c>
      <c r="CR161" s="58" t="n">
        <f aca="true">FORECAST(CQ161,OFFSET(CO$3,MATCH(CQ161,CN$3:CN$153,1)-1,0,2),OFFSET(CN$3,MATCH(CQ161,CN$3:CN$153,1)-1,0,2))</f>
        <v>0.186373014141855</v>
      </c>
      <c r="CS161" s="58" t="n">
        <f aca="false">CR161+CS160</f>
        <v>22.62685966076</v>
      </c>
      <c r="CT161" s="60" t="n">
        <f aca="false">CS161*100/CS$367</f>
        <v>22.7298131250421</v>
      </c>
      <c r="DJ161" s="110" t="n">
        <v>44277</v>
      </c>
      <c r="DK161" s="58" t="n">
        <f aca="true">FORECAST(DJ161,OFFSET(DH$3,MATCH(DJ161,DG$3:DG$153,1)-1,0,2),OFFSET(DG$3,MATCH(DJ161,DG$3:DG$153,1)-1,0,2))</f>
        <v>0.225642923951283</v>
      </c>
      <c r="DL161" s="58" t="n">
        <f aca="false">DK161+DL160</f>
        <v>23.38155032211</v>
      </c>
      <c r="DM161" s="60" t="n">
        <f aca="false">DL161*100/DL$367</f>
        <v>16.9482714687516</v>
      </c>
      <c r="EC161" s="110" t="n">
        <v>44277</v>
      </c>
      <c r="ED161" s="58" t="n">
        <f aca="true">FORECAST(EC161,OFFSET(EA$3,MATCH(EC161,DZ$3:DZ$153,1)-1,0,2),OFFSET(DZ$3,MATCH(EC161,DZ$3:DZ$153,1)-1,0,2))</f>
        <v>0.262467142090713</v>
      </c>
      <c r="EE161" s="58" t="n">
        <f aca="false">ED161+EE160</f>
        <v>30.7680821217519</v>
      </c>
      <c r="EF161" s="60" t="n">
        <f aca="false">EE161*100/EE$367</f>
        <v>27.9351525799344</v>
      </c>
      <c r="EV161" s="115" t="n">
        <v>44277</v>
      </c>
      <c r="EW161" s="63" t="n">
        <f aca="true">FORECAST(EV161,OFFSET(ET$3,MATCH(EV161,ES$3:ES$153,1)-1,0,2),OFFSET(ES$3,MATCH(EV161,ES$3:ES$153,1)-1,0,2))</f>
        <v>0.155633144775408</v>
      </c>
      <c r="EX161" s="63" t="n">
        <f aca="false">EW161+EX160</f>
        <v>17.1858646630846</v>
      </c>
      <c r="EY161" s="67" t="n">
        <f aca="false">EX161*100/EX$367</f>
        <v>15.3006835406136</v>
      </c>
      <c r="FO161" s="115" t="n">
        <v>44277</v>
      </c>
      <c r="FP161" s="63" t="n">
        <f aca="true">FORECAST(FO161,OFFSET(FM$3,MATCH(FO161,FL$3:FL$153,1)-1,0,2),OFFSET(FL$3,MATCH(FO161,FL$3:FL$153,1)-1,0,2))</f>
        <v>0.162729912803054</v>
      </c>
      <c r="FQ161" s="63" t="n">
        <f aca="false">FP161+FQ160</f>
        <v>16.2799554376833</v>
      </c>
      <c r="FR161" s="67" t="n">
        <f aca="false">FQ161*100/FQ$367</f>
        <v>16.1504193270007</v>
      </c>
      <c r="GH161" s="119" t="n">
        <v>44277</v>
      </c>
      <c r="GI161" s="69" t="n">
        <f aca="true">FORECAST(GH161,OFFSET(GF$3,MATCH(GH161,GE$3:GE$153,1)-1,0,2),OFFSET(GE$3,MATCH(GH161,GE$3:GE$153,1)-1,0,2))</f>
        <v>0.212569677477416</v>
      </c>
      <c r="GJ161" s="69" t="n">
        <f aca="false">GI161+GJ160</f>
        <v>17.7685687950177</v>
      </c>
      <c r="GK161" s="73" t="n">
        <f aca="false">GJ161*100/GJ$367</f>
        <v>13.8290758974235</v>
      </c>
      <c r="HA161" s="119" t="n">
        <v>44277</v>
      </c>
      <c r="HB161" s="69" t="n">
        <f aca="true">FORECAST(HA161,OFFSET(GY$3,MATCH(HA161,GX$3:GX$153,1)-1,0,2),OFFSET(GX$3,MATCH(HA161,GX$3:GX$153,1)-1,0,2))</f>
        <v>0.164301816574809</v>
      </c>
      <c r="HC161" s="69" t="n">
        <f aca="false">HB161+HC160</f>
        <v>19.1336410203659</v>
      </c>
      <c r="HD161" s="73" t="n">
        <f aca="false">HC161*100/HC$367</f>
        <v>15.1097930578867</v>
      </c>
      <c r="HT161" s="119" t="n">
        <v>44277</v>
      </c>
      <c r="HU161" s="69" t="n">
        <f aca="true">FORECAST(HT161,OFFSET(HR$3,MATCH(HT161,HQ$3:HQ$153,1)-1,0,2),OFFSET(HQ$3,MATCH(HT161,HQ$3:HQ$153,1)-1,0,2))</f>
        <v>0.190671779034007</v>
      </c>
      <c r="HV161" s="69" t="n">
        <f aca="false">HU161+HV160</f>
        <v>23.9448046957444</v>
      </c>
      <c r="HW161" s="73" t="n">
        <f aca="false">HV161*100/HV$367</f>
        <v>24.1983392181644</v>
      </c>
    </row>
    <row r="162" customFormat="false" ht="14.5" hidden="false" customHeight="false" outlineLevel="0" collapsed="false">
      <c r="E162" s="42" t="n">
        <v>44187</v>
      </c>
      <c r="F162" s="46" t="n">
        <f aca="true">FORECAST($E162,OFFSET(C$3,MATCH($E162,$A$3:$A$33,1)-1,0,2),OFFSET($A$3,MATCH($E162,$A$3:$A$33,1)-1,0,2))</f>
        <v>4.2164638999554</v>
      </c>
      <c r="H162" s="95" t="n">
        <v>44278</v>
      </c>
      <c r="I162" s="132" t="n">
        <v>0.00815377268871116</v>
      </c>
      <c r="J162" s="48" t="n">
        <f aca="false">I162*100/K$1</f>
        <v>0.284715122811552</v>
      </c>
      <c r="K162" s="48" t="n">
        <f aca="false">J162+K161</f>
        <v>18.254187421275</v>
      </c>
      <c r="AJ162" s="103" t="n">
        <v>44278</v>
      </c>
      <c r="AK162" s="54" t="n">
        <f aca="true">FORECAST($AJ162,OFFSET(AH$3,MATCH($AJ162,$AG$3:$AG$153,1)-1,0,2),OFFSET($AG$3,MATCH($AJ162,$AG$3:$AG$153,1)-1,0,2))</f>
        <v>0.0910973879022541</v>
      </c>
      <c r="AL162" s="54" t="n">
        <f aca="false">AK162+AL161</f>
        <v>12.4520065236007</v>
      </c>
      <c r="AM162" s="55" t="n">
        <f aca="false">AL162*100/AL$367</f>
        <v>11.589660557103</v>
      </c>
      <c r="BD162" s="103" t="n">
        <v>44278</v>
      </c>
      <c r="BE162" s="54" t="n">
        <f aca="true">FORECAST(BD162,OFFSET(BB$3,MATCH(BD162,BA$3:BA$153,1)-1,0,2),OFFSET(BA$3,MATCH(BD162,BA$3:BA$153,1)-1,0,2))</f>
        <v>0.101284958427832</v>
      </c>
      <c r="BF162" s="54" t="n">
        <f aca="false">BE162+BF161</f>
        <v>8.77151721387143</v>
      </c>
      <c r="BG162" s="55" t="n">
        <f aca="false">BF162*100/BF$367</f>
        <v>7.95840775785301</v>
      </c>
      <c r="BX162" s="103" t="n">
        <v>44278</v>
      </c>
      <c r="BY162" s="54" t="n">
        <f aca="true">FORECAST(BX162,OFFSET(BV$3,MATCH(BX162,BU$3:BU$153,1)-1,0,2),OFFSET(BU$3,MATCH(BX162,BU$3:BU$153,1)-1,0,2))</f>
        <v>0.108719680096592</v>
      </c>
      <c r="BZ162" s="54" t="n">
        <f aca="false">BY162+BZ161</f>
        <v>19.9210940039803</v>
      </c>
      <c r="CA162" s="55" t="n">
        <f aca="false">BZ162*100/BZ$367</f>
        <v>19.6964096701105</v>
      </c>
      <c r="CQ162" s="110" t="n">
        <v>44278</v>
      </c>
      <c r="CR162" s="58" t="n">
        <f aca="true">FORECAST(CQ162,OFFSET(CO$3,MATCH(CQ162,CN$3:CN$153,1)-1,0,2),OFFSET(CN$3,MATCH(CQ162,CN$3:CN$153,1)-1,0,2))</f>
        <v>0.186930808074487</v>
      </c>
      <c r="CS162" s="58" t="n">
        <f aca="false">CR162+CS161</f>
        <v>22.8137904688345</v>
      </c>
      <c r="CT162" s="60" t="n">
        <f aca="false">CS162*100/CS$367</f>
        <v>22.9175944786435</v>
      </c>
      <c r="DJ162" s="110" t="n">
        <v>44278</v>
      </c>
      <c r="DK162" s="58" t="n">
        <f aca="true">FORECAST(DJ162,OFFSET(DH$3,MATCH(DJ162,DG$3:DG$153,1)-1,0,2),OFFSET(DG$3,MATCH(DJ162,DG$3:DG$153,1)-1,0,2))</f>
        <v>0.231055012536306</v>
      </c>
      <c r="DL162" s="58" t="n">
        <f aca="false">DK162+DL161</f>
        <v>23.6126053346463</v>
      </c>
      <c r="DM162" s="60" t="n">
        <f aca="false">DL162*100/DL$367</f>
        <v>17.1157532234998</v>
      </c>
      <c r="EC162" s="110" t="n">
        <v>44278</v>
      </c>
      <c r="ED162" s="58" t="n">
        <f aca="true">FORECAST(EC162,OFFSET(EA$3,MATCH(EC162,DZ$3:DZ$153,1)-1,0,2),OFFSET(DZ$3,MATCH(EC162,DZ$3:DZ$153,1)-1,0,2))</f>
        <v>0.265177189434674</v>
      </c>
      <c r="EE162" s="58" t="n">
        <f aca="false">ED162+EE161</f>
        <v>31.0332593111865</v>
      </c>
      <c r="EF162" s="60" t="n">
        <f aca="false">EE162*100/EE$367</f>
        <v>28.1759139383532</v>
      </c>
      <c r="EV162" s="115" t="n">
        <v>44278</v>
      </c>
      <c r="EW162" s="63" t="n">
        <f aca="true">FORECAST(EV162,OFFSET(ET$3,MATCH(EV162,ES$3:ES$153,1)-1,0,2),OFFSET(ES$3,MATCH(EV162,ES$3:ES$153,1)-1,0,2))</f>
        <v>0.161284479229973</v>
      </c>
      <c r="EX162" s="63" t="n">
        <f aca="false">EW162+EX161</f>
        <v>17.3471491423146</v>
      </c>
      <c r="EY162" s="67" t="n">
        <f aca="false">EX162*100/EX$367</f>
        <v>15.44427612819</v>
      </c>
      <c r="FO162" s="115" t="n">
        <v>44278</v>
      </c>
      <c r="FP162" s="63" t="n">
        <f aca="true">FORECAST(FO162,OFFSET(FM$3,MATCH(FO162,FL$3:FL$153,1)-1,0,2),OFFSET(FL$3,MATCH(FO162,FL$3:FL$153,1)-1,0,2))</f>
        <v>0.16921382367927</v>
      </c>
      <c r="FQ162" s="63" t="n">
        <f aca="false">FP162+FQ161</f>
        <v>16.4491692613625</v>
      </c>
      <c r="FR162" s="67" t="n">
        <f aca="false">FQ162*100/FQ$367</f>
        <v>16.3182867526092</v>
      </c>
      <c r="GH162" s="119" t="n">
        <v>44278</v>
      </c>
      <c r="GI162" s="69" t="n">
        <f aca="true">FORECAST(GH162,OFFSET(GF$3,MATCH(GH162,GE$3:GE$153,1)-1,0,2),OFFSET(GE$3,MATCH(GH162,GE$3:GE$153,1)-1,0,2))</f>
        <v>0.222559645818317</v>
      </c>
      <c r="GJ162" s="69" t="n">
        <f aca="false">GI162+GJ161</f>
        <v>17.991128440836</v>
      </c>
      <c r="GK162" s="73" t="n">
        <f aca="false">GJ162*100/GJ$367</f>
        <v>14.002291549693</v>
      </c>
      <c r="HA162" s="119" t="n">
        <v>44278</v>
      </c>
      <c r="HB162" s="69" t="n">
        <f aca="true">FORECAST(HA162,OFFSET(GY$3,MATCH(HA162,GX$3:GX$153,1)-1,0,2),OFFSET(GX$3,MATCH(HA162,GX$3:GX$153,1)-1,0,2))</f>
        <v>0.173263849571258</v>
      </c>
      <c r="HC162" s="69" t="n">
        <f aca="false">HB162+HC161</f>
        <v>19.3069048699372</v>
      </c>
      <c r="HD162" s="73" t="n">
        <f aca="false">HC162*100/HC$367</f>
        <v>15.2466191281913</v>
      </c>
      <c r="HT162" s="119" t="n">
        <v>44278</v>
      </c>
      <c r="HU162" s="69" t="n">
        <f aca="true">FORECAST(HT162,OFFSET(HR$3,MATCH(HT162,HQ$3:HQ$153,1)-1,0,2),OFFSET(HQ$3,MATCH(HT162,HQ$3:HQ$153,1)-1,0,2))</f>
        <v>0.199332526981613</v>
      </c>
      <c r="HV162" s="69" t="n">
        <f aca="false">HU162+HV161</f>
        <v>24.1441372227261</v>
      </c>
      <c r="HW162" s="73" t="n">
        <f aca="false">HV162*100/HV$367</f>
        <v>24.3997823356341</v>
      </c>
    </row>
    <row r="163" customFormat="false" ht="14.5" hidden="false" customHeight="false" outlineLevel="0" collapsed="false">
      <c r="E163" s="42" t="n">
        <v>44188</v>
      </c>
      <c r="F163" s="46" t="n">
        <f aca="true">FORECAST($E163,OFFSET(C$3,MATCH($E163,$A$3:$A$33,1)-1,0,2),OFFSET($A$3,MATCH($E163,$A$3:$A$33,1)-1,0,2))</f>
        <v>4.21982164932362</v>
      </c>
      <c r="H163" s="95" t="n">
        <v>44279</v>
      </c>
      <c r="I163" s="132" t="n">
        <v>0.00645717090332904</v>
      </c>
      <c r="J163" s="48" t="n">
        <f aca="false">I163*100/K$1</f>
        <v>0.225472830423864</v>
      </c>
      <c r="K163" s="48" t="n">
        <f aca="false">J163+K162</f>
        <v>18.4796602516989</v>
      </c>
      <c r="AJ163" s="103" t="n">
        <v>44279</v>
      </c>
      <c r="AK163" s="54" t="n">
        <f aca="true">FORECAST($AJ163,OFFSET(AH$3,MATCH($AJ163,$AG$3:$AG$153,1)-1,0,2),OFFSET($AG$3,MATCH($AJ163,$AG$3:$AG$153,1)-1,0,2))</f>
        <v>0.0908842945972196</v>
      </c>
      <c r="AL163" s="54" t="n">
        <f aca="false">AK163+AL162</f>
        <v>12.542890818198</v>
      </c>
      <c r="AM163" s="55" t="n">
        <f aca="false">AL163*100/AL$367</f>
        <v>11.6742507893967</v>
      </c>
      <c r="BD163" s="103" t="n">
        <v>44279</v>
      </c>
      <c r="BE163" s="54" t="n">
        <f aca="true">FORECAST(BD163,OFFSET(BB$3,MATCH(BD163,BA$3:BA$153,1)-1,0,2),OFFSET(BA$3,MATCH(BD163,BA$3:BA$153,1)-1,0,2))</f>
        <v>0.0997732426304017</v>
      </c>
      <c r="BF163" s="54" t="n">
        <f aca="false">BE163+BF162</f>
        <v>8.87129045650183</v>
      </c>
      <c r="BG163" s="55" t="n">
        <f aca="false">BF163*100/BF$367</f>
        <v>8.04893213679628</v>
      </c>
      <c r="BX163" s="103" t="n">
        <v>44279</v>
      </c>
      <c r="BY163" s="54" t="n">
        <f aca="true">FORECAST(BX163,OFFSET(BV$3,MATCH(BX163,BU$3:BU$153,1)-1,0,2),OFFSET(BU$3,MATCH(BX163,BU$3:BU$153,1)-1,0,2))</f>
        <v>0.112635826377944</v>
      </c>
      <c r="BZ163" s="54" t="n">
        <f aca="false">BY163+BZ162</f>
        <v>20.0337298303582</v>
      </c>
      <c r="CA163" s="55" t="n">
        <f aca="false">BZ163*100/BZ$367</f>
        <v>19.8077751091486</v>
      </c>
      <c r="CQ163" s="110" t="n">
        <v>44279</v>
      </c>
      <c r="CR163" s="58" t="n">
        <f aca="true">FORECAST(CQ163,OFFSET(CO$3,MATCH(CQ163,CN$3:CN$153,1)-1,0,2),OFFSET(CN$3,MATCH(CQ163,CN$3:CN$153,1)-1,0,2))</f>
        <v>0.18748860200712</v>
      </c>
      <c r="CS163" s="58" t="n">
        <f aca="false">CR163+CS162</f>
        <v>23.0012790708416</v>
      </c>
      <c r="CT163" s="60" t="n">
        <f aca="false">CS163*100/CS$367</f>
        <v>23.1059361641707</v>
      </c>
      <c r="DJ163" s="110" t="n">
        <v>44279</v>
      </c>
      <c r="DK163" s="58" t="n">
        <f aca="true">FORECAST(DJ163,OFFSET(DH$3,MATCH(DJ163,DG$3:DG$153,1)-1,0,2),OFFSET(DG$3,MATCH(DJ163,DG$3:DG$153,1)-1,0,2))</f>
        <v>0.236467101121328</v>
      </c>
      <c r="DL163" s="58" t="n">
        <f aca="false">DK163+DL162</f>
        <v>23.8490724357676</v>
      </c>
      <c r="DM163" s="60" t="n">
        <f aca="false">DL163*100/DL$367</f>
        <v>17.2871579664712</v>
      </c>
      <c r="EC163" s="110" t="n">
        <v>44279</v>
      </c>
      <c r="ED163" s="58" t="n">
        <f aca="true">FORECAST(EC163,OFFSET(EA$3,MATCH(EC163,DZ$3:DZ$153,1)-1,0,2),OFFSET(DZ$3,MATCH(EC163,DZ$3:DZ$153,1)-1,0,2))</f>
        <v>0.267887236778635</v>
      </c>
      <c r="EE163" s="58" t="n">
        <f aca="false">ED163+EE162</f>
        <v>31.3011465479652</v>
      </c>
      <c r="EF163" s="60" t="n">
        <f aca="false">EE163*100/EE$367</f>
        <v>28.4191358201727</v>
      </c>
      <c r="EV163" s="115" t="n">
        <v>44279</v>
      </c>
      <c r="EW163" s="63" t="n">
        <f aca="true">FORECAST(EV163,OFFSET(ET$3,MATCH(EV163,ES$3:ES$153,1)-1,0,2),OFFSET(ES$3,MATCH(EV163,ES$3:ES$153,1)-1,0,2))</f>
        <v>0.166935813684538</v>
      </c>
      <c r="EX163" s="63" t="n">
        <f aca="false">EW163+EX162</f>
        <v>17.5140849559991</v>
      </c>
      <c r="EY163" s="67" t="n">
        <f aca="false">EX163*100/EX$367</f>
        <v>15.5929001344216</v>
      </c>
      <c r="FO163" s="115" t="n">
        <v>44279</v>
      </c>
      <c r="FP163" s="63" t="n">
        <f aca="true">FORECAST(FO163,OFFSET(FM$3,MATCH(FO163,FL$3:FL$153,1)-1,0,2),OFFSET(FL$3,MATCH(FO163,FL$3:FL$153,1)-1,0,2))</f>
        <v>0.175697734555486</v>
      </c>
      <c r="FQ163" s="63" t="n">
        <f aca="false">FP163+FQ162</f>
        <v>16.624866995918</v>
      </c>
      <c r="FR163" s="67" t="n">
        <f aca="false">FQ163*100/FQ$367</f>
        <v>16.4925864980069</v>
      </c>
      <c r="GH163" s="119" t="n">
        <v>44279</v>
      </c>
      <c r="GI163" s="69" t="n">
        <f aca="true">FORECAST(GH163,OFFSET(GF$3,MATCH(GH163,GE$3:GE$153,1)-1,0,2),OFFSET(GE$3,MATCH(GH163,GE$3:GE$153,1)-1,0,2))</f>
        <v>0.232549614159217</v>
      </c>
      <c r="GJ163" s="69" t="n">
        <f aca="false">GI163+GJ162</f>
        <v>18.2236780549953</v>
      </c>
      <c r="GK163" s="73" t="n">
        <f aca="false">GJ163*100/GJ$367</f>
        <v>14.1832822812046</v>
      </c>
      <c r="HA163" s="119" t="n">
        <v>44279</v>
      </c>
      <c r="HB163" s="69" t="n">
        <f aca="true">FORECAST(HA163,OFFSET(GY$3,MATCH(HA163,GX$3:GX$153,1)-1,0,2),OFFSET(GX$3,MATCH(HA163,GX$3:GX$153,1)-1,0,2))</f>
        <v>0.182225882567707</v>
      </c>
      <c r="HC163" s="69" t="n">
        <f aca="false">HB163+HC162</f>
        <v>19.4891307525049</v>
      </c>
      <c r="HD163" s="73" t="n">
        <f aca="false">HC163*100/HC$367</f>
        <v>15.3905224956924</v>
      </c>
      <c r="HT163" s="119" t="n">
        <v>44279</v>
      </c>
      <c r="HU163" s="69" t="n">
        <f aca="true">FORECAST(HT163,OFFSET(HR$3,MATCH(HT163,HQ$3:HQ$153,1)-1,0,2),OFFSET(HQ$3,MATCH(HT163,HQ$3:HQ$153,1)-1,0,2))</f>
        <v>0.207993274929219</v>
      </c>
      <c r="HV163" s="69" t="n">
        <f aca="false">HU163+HV162</f>
        <v>24.3521304976553</v>
      </c>
      <c r="HW163" s="73" t="n">
        <f aca="false">HV163*100/HV$367</f>
        <v>24.6099779035574</v>
      </c>
    </row>
    <row r="164" customFormat="false" ht="14.5" hidden="false" customHeight="false" outlineLevel="0" collapsed="false">
      <c r="E164" s="42" t="n">
        <v>44189</v>
      </c>
      <c r="F164" s="46" t="n">
        <f aca="true">FORECAST($E164,OFFSET(C$3,MATCH($E164,$A$3:$A$33,1)-1,0,2),OFFSET($A$3,MATCH($E164,$A$3:$A$33,1)-1,0,2))</f>
        <v>4.22317939869184</v>
      </c>
      <c r="H164" s="95" t="n">
        <v>44280</v>
      </c>
      <c r="I164" s="132" t="n">
        <v>0.0111503021861124</v>
      </c>
      <c r="J164" s="48" t="n">
        <f aca="false">I164*100/K$1</f>
        <v>0.389348560170215</v>
      </c>
      <c r="K164" s="48" t="n">
        <f aca="false">J164+K163</f>
        <v>18.8690088118691</v>
      </c>
      <c r="AJ164" s="103" t="n">
        <v>44280</v>
      </c>
      <c r="AK164" s="54" t="n">
        <f aca="true">FORECAST($AJ164,OFFSET(AH$3,MATCH($AJ164,$AG$3:$AG$153,1)-1,0,2),OFFSET($AG$3,MATCH($AJ164,$AG$3:$AG$153,1)-1,0,2))</f>
        <v>0.0906712012921851</v>
      </c>
      <c r="AL164" s="54" t="n">
        <f aca="false">AK164+AL163</f>
        <v>12.6335620194901</v>
      </c>
      <c r="AM164" s="55" t="n">
        <f aca="false">AL164*100/AL$367</f>
        <v>11.7586426858584</v>
      </c>
      <c r="BD164" s="103" t="n">
        <v>44280</v>
      </c>
      <c r="BE164" s="54" t="n">
        <f aca="true">FORECAST(BD164,OFFSET(BB$3,MATCH(BD164,BA$3:BA$153,1)-1,0,2),OFFSET(BA$3,MATCH(BD164,BA$3:BA$153,1)-1,0,2))</f>
        <v>0.0982615268329713</v>
      </c>
      <c r="BF164" s="54" t="n">
        <f aca="false">BE164+BF163</f>
        <v>8.9695519833348</v>
      </c>
      <c r="BG164" s="55" t="n">
        <f aca="false">BF164*100/BF$367</f>
        <v>8.13808493424041</v>
      </c>
      <c r="BX164" s="103" t="n">
        <v>44280</v>
      </c>
      <c r="BY164" s="54" t="n">
        <f aca="true">FORECAST(BX164,OFFSET(BV$3,MATCH(BX164,BU$3:BU$153,1)-1,0,2),OFFSET(BU$3,MATCH(BX164,BU$3:BU$153,1)-1,0,2))</f>
        <v>0.116551972659296</v>
      </c>
      <c r="BZ164" s="54" t="n">
        <f aca="false">BY164+BZ163</f>
        <v>20.1502818030175</v>
      </c>
      <c r="CA164" s="55" t="n">
        <f aca="false">BZ164*100/BZ$367</f>
        <v>19.9230125253717</v>
      </c>
      <c r="CQ164" s="110" t="n">
        <v>44280</v>
      </c>
      <c r="CR164" s="58" t="n">
        <f aca="true">FORECAST(CQ164,OFFSET(CO$3,MATCH(CQ164,CN$3:CN$153,1)-1,0,2),OFFSET(CN$3,MATCH(CQ164,CN$3:CN$153,1)-1,0,2))</f>
        <v>0.188046395939752</v>
      </c>
      <c r="CS164" s="58" t="n">
        <f aca="false">CR164+CS163</f>
        <v>23.1893254667813</v>
      </c>
      <c r="CT164" s="60" t="n">
        <f aca="false">CS164*100/CS$367</f>
        <v>23.294838181624</v>
      </c>
      <c r="DJ164" s="110" t="n">
        <v>44280</v>
      </c>
      <c r="DK164" s="58" t="n">
        <f aca="true">FORECAST(DJ164,OFFSET(DH$3,MATCH(DJ164,DG$3:DG$153,1)-1,0,2),OFFSET(DG$3,MATCH(DJ164,DG$3:DG$153,1)-1,0,2))</f>
        <v>0.24187918970635</v>
      </c>
      <c r="DL164" s="58" t="n">
        <f aca="false">DK164+DL163</f>
        <v>24.090951625474</v>
      </c>
      <c r="DM164" s="60" t="n">
        <f aca="false">DL164*100/DL$367</f>
        <v>17.4624856976656</v>
      </c>
      <c r="EC164" s="110" t="n">
        <v>44280</v>
      </c>
      <c r="ED164" s="58" t="n">
        <f aca="true">FORECAST(EC164,OFFSET(EA$3,MATCH(EC164,DZ$3:DZ$153,1)-1,0,2),OFFSET(DZ$3,MATCH(EC164,DZ$3:DZ$153,1)-1,0,2))</f>
        <v>0.270597284122596</v>
      </c>
      <c r="EE164" s="58" t="n">
        <f aca="false">ED164+EE163</f>
        <v>31.5717438320878</v>
      </c>
      <c r="EF164" s="60" t="n">
        <f aca="false">EE164*100/EE$367</f>
        <v>28.6648182253927</v>
      </c>
      <c r="EV164" s="115" t="n">
        <v>44280</v>
      </c>
      <c r="EW164" s="63" t="n">
        <f aca="true">FORECAST(EV164,OFFSET(ET$3,MATCH(EV164,ES$3:ES$153,1)-1,0,2),OFFSET(ES$3,MATCH(EV164,ES$3:ES$153,1)-1,0,2))</f>
        <v>0.172587148139104</v>
      </c>
      <c r="EX164" s="63" t="n">
        <f aca="false">EW164+EX163</f>
        <v>17.6866721041382</v>
      </c>
      <c r="EY164" s="67" t="n">
        <f aca="false">EX164*100/EX$367</f>
        <v>15.7465555593084</v>
      </c>
      <c r="FO164" s="115" t="n">
        <v>44280</v>
      </c>
      <c r="FP164" s="63" t="n">
        <f aca="true">FORECAST(FO164,OFFSET(FM$3,MATCH(FO164,FL$3:FL$153,1)-1,0,2),OFFSET(FL$3,MATCH(FO164,FL$3:FL$153,1)-1,0,2))</f>
        <v>0.182181645431702</v>
      </c>
      <c r="FQ164" s="63" t="n">
        <f aca="false">FP164+FQ163</f>
        <v>16.8070486413497</v>
      </c>
      <c r="FR164" s="67" t="n">
        <f aca="false">FQ164*100/FQ$367</f>
        <v>16.6733185631939</v>
      </c>
      <c r="GH164" s="119" t="n">
        <v>44280</v>
      </c>
      <c r="GI164" s="69" t="n">
        <f aca="true">FORECAST(GH164,OFFSET(GF$3,MATCH(GH164,GE$3:GE$153,1)-1,0,2),OFFSET(GE$3,MATCH(GH164,GE$3:GE$153,1)-1,0,2))</f>
        <v>0.242539582500118</v>
      </c>
      <c r="GJ164" s="69" t="n">
        <f aca="false">GI164+GJ163</f>
        <v>18.4662176374954</v>
      </c>
      <c r="GK164" s="73" t="n">
        <f aca="false">GJ164*100/GJ$367</f>
        <v>14.3720480919582</v>
      </c>
      <c r="HA164" s="119" t="n">
        <v>44280</v>
      </c>
      <c r="HB164" s="69" t="n">
        <f aca="true">FORECAST(HA164,OFFSET(GY$3,MATCH(HA164,GX$3:GX$153,1)-1,0,2),OFFSET(GX$3,MATCH(HA164,GX$3:GX$153,1)-1,0,2))</f>
        <v>0.191187915564156</v>
      </c>
      <c r="HC164" s="69" t="n">
        <f aca="false">HB164+HC163</f>
        <v>19.680318668069</v>
      </c>
      <c r="HD164" s="73" t="n">
        <f aca="false">HC164*100/HC$367</f>
        <v>15.5415031603902</v>
      </c>
      <c r="HT164" s="119" t="n">
        <v>44280</v>
      </c>
      <c r="HU164" s="69" t="n">
        <f aca="true">FORECAST(HT164,OFFSET(HR$3,MATCH(HT164,HQ$3:HQ$153,1)-1,0,2),OFFSET(HQ$3,MATCH(HT164,HQ$3:HQ$153,1)-1,0,2))</f>
        <v>0.216654022876825</v>
      </c>
      <c r="HV164" s="69" t="n">
        <f aca="false">HU164+HV163</f>
        <v>24.5687845205321</v>
      </c>
      <c r="HW164" s="73" t="n">
        <f aca="false">HV164*100/HV$367</f>
        <v>24.8289259219342</v>
      </c>
    </row>
    <row r="165" customFormat="false" ht="14.5" hidden="false" customHeight="false" outlineLevel="0" collapsed="false">
      <c r="E165" s="42" t="n">
        <v>44190</v>
      </c>
      <c r="F165" s="46" t="n">
        <f aca="true">FORECAST($E165,OFFSET(C$3,MATCH($E165,$A$3:$A$33,1)-1,0,2),OFFSET($A$3,MATCH($E165,$A$3:$A$33,1)-1,0,2))</f>
        <v>4.22653714806006</v>
      </c>
      <c r="H165" s="95" t="n">
        <v>44281</v>
      </c>
      <c r="I165" s="132" t="n">
        <v>0.00599015508079279</v>
      </c>
      <c r="J165" s="48" t="n">
        <f aca="false">I165*100/K$1</f>
        <v>0.20916547524674</v>
      </c>
      <c r="K165" s="48" t="n">
        <f aca="false">J165+K164</f>
        <v>19.0781742871158</v>
      </c>
      <c r="AJ165" s="103" t="n">
        <v>44281</v>
      </c>
      <c r="AK165" s="54" t="n">
        <f aca="true">FORECAST($AJ165,OFFSET(AH$3,MATCH($AJ165,$AG$3:$AG$153,1)-1,0,2),OFFSET($AG$3,MATCH($AJ165,$AG$3:$AG$153,1)-1,0,2))</f>
        <v>0.0904581079871506</v>
      </c>
      <c r="AL165" s="54" t="n">
        <f aca="false">AK165+AL164</f>
        <v>12.7240201274773</v>
      </c>
      <c r="AM165" s="55" t="n">
        <f aca="false">AL165*100/AL$367</f>
        <v>11.8428362464884</v>
      </c>
      <c r="BD165" s="103" t="n">
        <v>44281</v>
      </c>
      <c r="BE165" s="54" t="n">
        <f aca="true">FORECAST(BD165,OFFSET(BB$3,MATCH(BD165,BA$3:BA$153,1)-1,0,2),OFFSET(BA$3,MATCH(BD165,BA$3:BA$153,1)-1,0,2))</f>
        <v>0.096749811035541</v>
      </c>
      <c r="BF165" s="54" t="n">
        <f aca="false">BE165+BF164</f>
        <v>9.06630179437034</v>
      </c>
      <c r="BG165" s="55" t="n">
        <f aca="false">BF165*100/BF$367</f>
        <v>8.2258661501854</v>
      </c>
      <c r="BX165" s="103" t="n">
        <v>44281</v>
      </c>
      <c r="BY165" s="54" t="n">
        <f aca="true">FORECAST(BX165,OFFSET(BV$3,MATCH(BX165,BU$3:BU$153,1)-1,0,2),OFFSET(BU$3,MATCH(BX165,BU$3:BU$153,1)-1,0,2))</f>
        <v>0.120468118940649</v>
      </c>
      <c r="BZ165" s="54" t="n">
        <f aca="false">BY165+BZ164</f>
        <v>20.2707499219582</v>
      </c>
      <c r="CA165" s="55" t="n">
        <f aca="false">BZ165*100/BZ$367</f>
        <v>20.0421219187799</v>
      </c>
      <c r="CQ165" s="110" t="n">
        <v>44281</v>
      </c>
      <c r="CR165" s="58" t="n">
        <f aca="true">FORECAST(CQ165,OFFSET(CO$3,MATCH(CQ165,CN$3:CN$153,1)-1,0,2),OFFSET(CN$3,MATCH(CQ165,CN$3:CN$153,1)-1,0,2))</f>
        <v>0.188604189872384</v>
      </c>
      <c r="CS165" s="58" t="n">
        <f aca="false">CR165+CS164</f>
        <v>23.3779296566537</v>
      </c>
      <c r="CT165" s="60" t="n">
        <f aca="false">CS165*100/CS$367</f>
        <v>23.4843005310031</v>
      </c>
      <c r="DJ165" s="110" t="n">
        <v>44281</v>
      </c>
      <c r="DK165" s="58" t="n">
        <f aca="true">FORECAST(DJ165,OFFSET(DH$3,MATCH(DJ165,DG$3:DG$153,1)-1,0,2),OFFSET(DG$3,MATCH(DJ165,DG$3:DG$153,1)-1,0,2))</f>
        <v>0.247291278291373</v>
      </c>
      <c r="DL165" s="58" t="n">
        <f aca="false">DK165+DL164</f>
        <v>24.3382429037653</v>
      </c>
      <c r="DM165" s="60" t="n">
        <f aca="false">DL165*100/DL$367</f>
        <v>17.6417364170832</v>
      </c>
      <c r="EC165" s="110" t="n">
        <v>44281</v>
      </c>
      <c r="ED165" s="58" t="n">
        <f aca="true">FORECAST(EC165,OFFSET(EA$3,MATCH(EC165,DZ$3:DZ$153,1)-1,0,2),OFFSET(DZ$3,MATCH(EC165,DZ$3:DZ$153,1)-1,0,2))</f>
        <v>0.273307331466557</v>
      </c>
      <c r="EE165" s="58" t="n">
        <f aca="false">ED165+EE164</f>
        <v>31.8450511635543</v>
      </c>
      <c r="EF165" s="60" t="n">
        <f aca="false">EE165*100/EE$367</f>
        <v>28.9129611540134</v>
      </c>
      <c r="EV165" s="115" t="n">
        <v>44281</v>
      </c>
      <c r="EW165" s="63" t="n">
        <f aca="true">FORECAST(EV165,OFFSET(ET$3,MATCH(EV165,ES$3:ES$153,1)-1,0,2),OFFSET(ES$3,MATCH(EV165,ES$3:ES$153,1)-1,0,2))</f>
        <v>0.178238482593669</v>
      </c>
      <c r="EX165" s="63" t="n">
        <f aca="false">EW165+EX164</f>
        <v>17.8649105867319</v>
      </c>
      <c r="EY165" s="67" t="n">
        <f aca="false">EX165*100/EX$367</f>
        <v>15.9052424028504</v>
      </c>
      <c r="FO165" s="115" t="n">
        <v>44281</v>
      </c>
      <c r="FP165" s="63" t="n">
        <f aca="true">FORECAST(FO165,OFFSET(FM$3,MATCH(FO165,FL$3:FL$153,1)-1,0,2),OFFSET(FL$3,MATCH(FO165,FL$3:FL$153,1)-1,0,2))</f>
        <v>0.188665556307918</v>
      </c>
      <c r="FQ165" s="63" t="n">
        <f aca="false">FP165+FQ164</f>
        <v>16.9957141976576</v>
      </c>
      <c r="FR165" s="67" t="n">
        <f aca="false">FQ165*100/FQ$367</f>
        <v>16.8604829481702</v>
      </c>
      <c r="GH165" s="119" t="n">
        <v>44281</v>
      </c>
      <c r="GI165" s="69" t="n">
        <f aca="true">FORECAST(GH165,OFFSET(GF$3,MATCH(GH165,GE$3:GE$153,1)-1,0,2),OFFSET(GE$3,MATCH(GH165,GE$3:GE$153,1)-1,0,2))</f>
        <v>0.252529550841018</v>
      </c>
      <c r="GJ165" s="69" t="n">
        <f aca="false">GI165+GJ164</f>
        <v>18.7187471883364</v>
      </c>
      <c r="GK165" s="73" t="n">
        <f aca="false">GJ165*100/GJ$367</f>
        <v>14.568588981954</v>
      </c>
      <c r="HA165" s="119" t="n">
        <v>44281</v>
      </c>
      <c r="HB165" s="69" t="n">
        <f aca="true">FORECAST(HA165,OFFSET(GY$3,MATCH(HA165,GX$3:GX$153,1)-1,0,2),OFFSET(GX$3,MATCH(HA165,GX$3:GX$153,1)-1,0,2))</f>
        <v>0.200149948560604</v>
      </c>
      <c r="HC165" s="69" t="n">
        <f aca="false">HB165+HC164</f>
        <v>19.8804686166296</v>
      </c>
      <c r="HD165" s="73" t="n">
        <f aca="false">HC165*100/HC$367</f>
        <v>15.6995611222846</v>
      </c>
      <c r="HT165" s="119" t="n">
        <v>44281</v>
      </c>
      <c r="HU165" s="69" t="n">
        <f aca="true">FORECAST(HT165,OFFSET(HR$3,MATCH(HT165,HQ$3:HQ$153,1)-1,0,2),OFFSET(HQ$3,MATCH(HT165,HQ$3:HQ$153,1)-1,0,2))</f>
        <v>0.22531477082443</v>
      </c>
      <c r="HV165" s="69" t="n">
        <f aca="false">HU165+HV164</f>
        <v>24.7940992913565</v>
      </c>
      <c r="HW165" s="73" t="n">
        <f aca="false">HV165*100/HV$367</f>
        <v>25.0566263907646</v>
      </c>
    </row>
    <row r="166" customFormat="false" ht="14.5" hidden="false" customHeight="false" outlineLevel="0" collapsed="false">
      <c r="E166" s="42" t="n">
        <v>44191</v>
      </c>
      <c r="F166" s="46" t="n">
        <f aca="true">FORECAST($E166,OFFSET(C$3,MATCH($E166,$A$3:$A$33,1)-1,0,2),OFFSET($A$3,MATCH($E166,$A$3:$A$33,1)-1,0,2))</f>
        <v>4.22989489742827</v>
      </c>
      <c r="H166" s="95" t="n">
        <v>44282</v>
      </c>
      <c r="I166" s="132" t="n">
        <v>0.0156327629588107</v>
      </c>
      <c r="J166" s="48" t="n">
        <f aca="false">I166*100/K$1</f>
        <v>0.545868053430517</v>
      </c>
      <c r="K166" s="48" t="n">
        <f aca="false">J166+K165</f>
        <v>19.6240423405463</v>
      </c>
      <c r="AJ166" s="103" t="n">
        <v>44282</v>
      </c>
      <c r="AK166" s="54" t="n">
        <f aca="true">FORECAST($AJ166,OFFSET(AH$3,MATCH($AJ166,$AG$3:$AG$153,1)-1,0,2),OFFSET($AG$3,MATCH($AJ166,$AG$3:$AG$153,1)-1,0,2))</f>
        <v>0.0902450146821161</v>
      </c>
      <c r="AL166" s="54" t="n">
        <f aca="false">AK166+AL165</f>
        <v>12.8142651421594</v>
      </c>
      <c r="AM166" s="55" t="n">
        <f aca="false">AL166*100/AL$367</f>
        <v>11.9268314712864</v>
      </c>
      <c r="BD166" s="103" t="n">
        <v>44282</v>
      </c>
      <c r="BE166" s="54" t="n">
        <f aca="true">FORECAST(BD166,OFFSET(BB$3,MATCH(BD166,BA$3:BA$153,1)-1,0,2),OFFSET(BA$3,MATCH(BD166,BA$3:BA$153,1)-1,0,2))</f>
        <v>0.0952380952381106</v>
      </c>
      <c r="BF166" s="54" t="n">
        <f aca="false">BE166+BF165</f>
        <v>9.16153988960845</v>
      </c>
      <c r="BG166" s="55" t="n">
        <f aca="false">BF166*100/BF$367</f>
        <v>8.31227578463126</v>
      </c>
      <c r="BX166" s="103" t="n">
        <v>44282</v>
      </c>
      <c r="BY166" s="54" t="n">
        <f aca="true">FORECAST(BX166,OFFSET(BV$3,MATCH(BX166,BU$3:BU$153,1)-1,0,2),OFFSET(BU$3,MATCH(BX166,BU$3:BU$153,1)-1,0,2))</f>
        <v>0.124384265222001</v>
      </c>
      <c r="BZ166" s="54" t="n">
        <f aca="false">BY166+BZ165</f>
        <v>20.3951341871802</v>
      </c>
      <c r="CA166" s="55" t="n">
        <f aca="false">BZ166*100/BZ$367</f>
        <v>20.1651032893733</v>
      </c>
      <c r="CQ166" s="110" t="n">
        <v>44282</v>
      </c>
      <c r="CR166" s="58" t="n">
        <f aca="true">FORECAST(CQ166,OFFSET(CO$3,MATCH(CQ166,CN$3:CN$153,1)-1,0,2),OFFSET(CN$3,MATCH(CQ166,CN$3:CN$153,1)-1,0,2))</f>
        <v>0.189161983805017</v>
      </c>
      <c r="CS166" s="58" t="n">
        <f aca="false">CR166+CS165</f>
        <v>23.5670916404587</v>
      </c>
      <c r="CT166" s="60" t="n">
        <f aca="false">CS166*100/CS$367</f>
        <v>23.6743232123081</v>
      </c>
      <c r="DJ166" s="110" t="n">
        <v>44282</v>
      </c>
      <c r="DK166" s="58" t="n">
        <f aca="true">FORECAST(DJ166,OFFSET(DH$3,MATCH(DJ166,DG$3:DG$153,1)-1,0,2),OFFSET(DG$3,MATCH(DJ166,DG$3:DG$153,1)-1,0,2))</f>
        <v>0.252703366876395</v>
      </c>
      <c r="DL166" s="58" t="n">
        <f aca="false">DK166+DL165</f>
        <v>24.5909462706417</v>
      </c>
      <c r="DM166" s="60" t="n">
        <f aca="false">DL166*100/DL$367</f>
        <v>17.8249101247239</v>
      </c>
      <c r="EC166" s="110" t="n">
        <v>44282</v>
      </c>
      <c r="ED166" s="58" t="n">
        <f aca="true">FORECAST(EC166,OFFSET(EA$3,MATCH(EC166,DZ$3:DZ$153,1)-1,0,2),OFFSET(DZ$3,MATCH(EC166,DZ$3:DZ$153,1)-1,0,2))</f>
        <v>0.276017378810519</v>
      </c>
      <c r="EE166" s="58" t="n">
        <f aca="false">ED166+EE165</f>
        <v>32.1210685423648</v>
      </c>
      <c r="EF166" s="60" t="n">
        <f aca="false">EE166*100/EE$367</f>
        <v>29.1635646060347</v>
      </c>
      <c r="EV166" s="115" t="n">
        <v>44282</v>
      </c>
      <c r="EW166" s="63" t="n">
        <f aca="true">FORECAST(EV166,OFFSET(ET$3,MATCH(EV166,ES$3:ES$153,1)-1,0,2),OFFSET(ES$3,MATCH(EV166,ES$3:ES$153,1)-1,0,2))</f>
        <v>0.183889817048234</v>
      </c>
      <c r="EX166" s="63" t="n">
        <f aca="false">EW166+EX165</f>
        <v>18.0488004037801</v>
      </c>
      <c r="EY166" s="67" t="n">
        <f aca="false">EX166*100/EX$367</f>
        <v>16.0689606650476</v>
      </c>
      <c r="FO166" s="115" t="n">
        <v>44282</v>
      </c>
      <c r="FP166" s="63" t="n">
        <f aca="true">FORECAST(FO166,OFFSET(FM$3,MATCH(FO166,FL$3:FL$153,1)-1,0,2),OFFSET(FL$3,MATCH(FO166,FL$3:FL$153,1)-1,0,2))</f>
        <v>0.195149467184134</v>
      </c>
      <c r="FQ166" s="63" t="n">
        <f aca="false">FP166+FQ165</f>
        <v>17.1908636648418</v>
      </c>
      <c r="FR166" s="67" t="n">
        <f aca="false">FQ166*100/FQ$367</f>
        <v>17.0540796529357</v>
      </c>
      <c r="GH166" s="119" t="n">
        <v>44282</v>
      </c>
      <c r="GI166" s="69" t="n">
        <f aca="true">FORECAST(GH166,OFFSET(GF$3,MATCH(GH166,GE$3:GE$153,1)-1,0,2),OFFSET(GE$3,MATCH(GH166,GE$3:GE$153,1)-1,0,2))</f>
        <v>0.262519519181919</v>
      </c>
      <c r="GJ166" s="69" t="n">
        <f aca="false">GI166+GJ165</f>
        <v>18.9812667075183</v>
      </c>
      <c r="GK166" s="73" t="n">
        <f aca="false">GJ166*100/GJ$367</f>
        <v>14.7729049511917</v>
      </c>
      <c r="HA166" s="119" t="n">
        <v>44282</v>
      </c>
      <c r="HB166" s="69" t="n">
        <f aca="true">FORECAST(HA166,OFFSET(GY$3,MATCH(HA166,GX$3:GX$153,1)-1,0,2),OFFSET(GX$3,MATCH(HA166,GX$3:GX$153,1)-1,0,2))</f>
        <v>0.209111981557053</v>
      </c>
      <c r="HC166" s="69" t="n">
        <f aca="false">HB166+HC165</f>
        <v>20.0895805981867</v>
      </c>
      <c r="HD166" s="73" t="n">
        <f aca="false">HC166*100/HC$367</f>
        <v>15.8646963813755</v>
      </c>
      <c r="HT166" s="119" t="n">
        <v>44282</v>
      </c>
      <c r="HU166" s="69" t="n">
        <f aca="true">FORECAST(HT166,OFFSET(HR$3,MATCH(HT166,HQ$3:HQ$153,1)-1,0,2),OFFSET(HQ$3,MATCH(HT166,HQ$3:HQ$153,1)-1,0,2))</f>
        <v>0.233975518772036</v>
      </c>
      <c r="HV166" s="69" t="n">
        <f aca="false">HU166+HV165</f>
        <v>25.0280748101286</v>
      </c>
      <c r="HW166" s="73" t="n">
        <f aca="false">HV166*100/HV$367</f>
        <v>25.2930793100485</v>
      </c>
    </row>
    <row r="167" customFormat="false" ht="14.5" hidden="false" customHeight="false" outlineLevel="0" collapsed="false">
      <c r="E167" s="42" t="n">
        <v>44192</v>
      </c>
      <c r="F167" s="46" t="n">
        <f aca="true">FORECAST($E167,OFFSET(C$3,MATCH($E167,$A$3:$A$33,1)-1,0,2),OFFSET($A$3,MATCH($E167,$A$3:$A$33,1)-1,0,2))</f>
        <v>4.23325264679649</v>
      </c>
      <c r="H167" s="95" t="n">
        <v>44283</v>
      </c>
      <c r="I167" s="132" t="n">
        <v>0.0127035095246959</v>
      </c>
      <c r="J167" s="48" t="n">
        <f aca="false">I167*100/K$1</f>
        <v>0.443583775577784</v>
      </c>
      <c r="K167" s="48" t="n">
        <f aca="false">J167+K166</f>
        <v>20.0676261161241</v>
      </c>
      <c r="AJ167" s="103" t="n">
        <v>44283</v>
      </c>
      <c r="AK167" s="54" t="n">
        <f aca="true">FORECAST($AJ167,OFFSET(AH$3,MATCH($AJ167,$AG$3:$AG$153,1)-1,0,2),OFFSET($AG$3,MATCH($AJ167,$AG$3:$AG$153,1)-1,0,2))</f>
        <v>0.0900319213770815</v>
      </c>
      <c r="AL167" s="54" t="n">
        <f aca="false">AK167+AL166</f>
        <v>12.9042970635365</v>
      </c>
      <c r="AM167" s="55" t="n">
        <f aca="false">AL167*100/AL$367</f>
        <v>12.0106283602526</v>
      </c>
      <c r="BD167" s="103" t="n">
        <v>44283</v>
      </c>
      <c r="BE167" s="54" t="n">
        <f aca="true">FORECAST(BD167,OFFSET(BB$3,MATCH(BD167,BA$3:BA$153,1)-1,0,2),OFFSET(BA$3,MATCH(BD167,BA$3:BA$153,1)-1,0,2))</f>
        <v>0.0937263794406803</v>
      </c>
      <c r="BF167" s="54" t="n">
        <f aca="false">BE167+BF166</f>
        <v>9.25526626904913</v>
      </c>
      <c r="BG167" s="55" t="n">
        <f aca="false">BF167*100/BF$367</f>
        <v>8.39731383757797</v>
      </c>
      <c r="BX167" s="103" t="n">
        <v>44283</v>
      </c>
      <c r="BY167" s="54" t="n">
        <f aca="true">FORECAST(BX167,OFFSET(BV$3,MATCH(BX167,BU$3:BU$153,1)-1,0,2),OFFSET(BU$3,MATCH(BX167,BU$3:BU$153,1)-1,0,2))</f>
        <v>0.128300411503353</v>
      </c>
      <c r="BZ167" s="54" t="n">
        <f aca="false">BY167+BZ166</f>
        <v>20.5234345986835</v>
      </c>
      <c r="CA167" s="55" t="n">
        <f aca="false">BZ167*100/BZ$367</f>
        <v>20.2919566371517</v>
      </c>
      <c r="CQ167" s="110" t="n">
        <v>44283</v>
      </c>
      <c r="CR167" s="58" t="n">
        <f aca="true">FORECAST(CQ167,OFFSET(CO$3,MATCH(CQ167,CN$3:CN$153,1)-1,0,2),OFFSET(CN$3,MATCH(CQ167,CN$3:CN$153,1)-1,0,2))</f>
        <v>0.189719777737649</v>
      </c>
      <c r="CS167" s="58" t="n">
        <f aca="false">CR167+CS166</f>
        <v>23.7568114181964</v>
      </c>
      <c r="CT167" s="60" t="n">
        <f aca="false">CS167*100/CS$367</f>
        <v>23.8649062255391</v>
      </c>
      <c r="DJ167" s="110" t="n">
        <v>44283</v>
      </c>
      <c r="DK167" s="58" t="n">
        <f aca="true">FORECAST(DJ167,OFFSET(DH$3,MATCH(DJ167,DG$3:DG$153,1)-1,0,2),OFFSET(DG$3,MATCH(DJ167,DG$3:DG$153,1)-1,0,2))</f>
        <v>0.258115455461417</v>
      </c>
      <c r="DL167" s="58" t="n">
        <f aca="false">DK167+DL166</f>
        <v>24.8490617261032</v>
      </c>
      <c r="DM167" s="60" t="n">
        <f aca="false">DL167*100/DL$367</f>
        <v>18.0120068205877</v>
      </c>
      <c r="EC167" s="110" t="n">
        <v>44283</v>
      </c>
      <c r="ED167" s="58" t="n">
        <f aca="true">FORECAST(EC167,OFFSET(EA$3,MATCH(EC167,DZ$3:DZ$153,1)-1,0,2),OFFSET(DZ$3,MATCH(EC167,DZ$3:DZ$153,1)-1,0,2))</f>
        <v>0.27872742615448</v>
      </c>
      <c r="EE167" s="58" t="n">
        <f aca="false">ED167+EE166</f>
        <v>32.3997959685193</v>
      </c>
      <c r="EF167" s="60" t="n">
        <f aca="false">EE167*100/EE$367</f>
        <v>29.4166285814566</v>
      </c>
      <c r="EV167" s="115" t="n">
        <v>44283</v>
      </c>
      <c r="EW167" s="63" t="n">
        <f aca="true">FORECAST(EV167,OFFSET(ET$3,MATCH(EV167,ES$3:ES$153,1)-1,0,2),OFFSET(ES$3,MATCH(EV167,ES$3:ES$153,1)-1,0,2))</f>
        <v>0.189541151502799</v>
      </c>
      <c r="EX167" s="63" t="n">
        <f aca="false">EW167+EX166</f>
        <v>18.2383415552829</v>
      </c>
      <c r="EY167" s="67" t="n">
        <f aca="false">EX167*100/EX$367</f>
        <v>16.2377103459</v>
      </c>
      <c r="FO167" s="115" t="n">
        <v>44283</v>
      </c>
      <c r="FP167" s="63" t="n">
        <f aca="true">FORECAST(FO167,OFFSET(FM$3,MATCH(FO167,FL$3:FL$153,1)-1,0,2),OFFSET(FL$3,MATCH(FO167,FL$3:FL$153,1)-1,0,2))</f>
        <v>0.20163337806035</v>
      </c>
      <c r="FQ167" s="63" t="n">
        <f aca="false">FP167+FQ166</f>
        <v>17.3924970429021</v>
      </c>
      <c r="FR167" s="67" t="n">
        <f aca="false">FQ167*100/FQ$367</f>
        <v>17.2541086774904</v>
      </c>
      <c r="GH167" s="119" t="n">
        <v>44283</v>
      </c>
      <c r="GI167" s="69" t="n">
        <f aca="true">FORECAST(GH167,OFFSET(GF$3,MATCH(GH167,GE$3:GE$153,1)-1,0,2),OFFSET(GE$3,MATCH(GH167,GE$3:GE$153,1)-1,0,2))</f>
        <v>0.272509487522819</v>
      </c>
      <c r="GJ167" s="69" t="n">
        <f aca="false">GI167+GJ166</f>
        <v>19.2537761950411</v>
      </c>
      <c r="GK167" s="73" t="n">
        <f aca="false">GJ167*100/GJ$367</f>
        <v>14.9849959996715</v>
      </c>
      <c r="HA167" s="119" t="n">
        <v>44283</v>
      </c>
      <c r="HB167" s="69" t="n">
        <f aca="true">FORECAST(HA167,OFFSET(GY$3,MATCH(HA167,GX$3:GX$153,1)-1,0,2),OFFSET(GX$3,MATCH(HA167,GX$3:GX$153,1)-1,0,2))</f>
        <v>0.218074014553502</v>
      </c>
      <c r="HC167" s="69" t="n">
        <f aca="false">HB167+HC166</f>
        <v>20.3076546127402</v>
      </c>
      <c r="HD167" s="73" t="n">
        <f aca="false">HC167*100/HC$367</f>
        <v>16.0369089376631</v>
      </c>
      <c r="HT167" s="119" t="n">
        <v>44283</v>
      </c>
      <c r="HU167" s="69" t="n">
        <f aca="true">FORECAST(HT167,OFFSET(HR$3,MATCH(HT167,HQ$3:HQ$153,1)-1,0,2),OFFSET(HQ$3,MATCH(HT167,HQ$3:HQ$153,1)-1,0,2))</f>
        <v>0.242636266719642</v>
      </c>
      <c r="HV167" s="69" t="n">
        <f aca="false">HU167+HV166</f>
        <v>25.2707110768482</v>
      </c>
      <c r="HW167" s="73" t="n">
        <f aca="false">HV167*100/HV$367</f>
        <v>25.538284679786</v>
      </c>
    </row>
    <row r="168" customFormat="false" ht="14.5" hidden="false" customHeight="false" outlineLevel="0" collapsed="false">
      <c r="E168" s="42" t="n">
        <v>44193</v>
      </c>
      <c r="F168" s="46" t="n">
        <f aca="true">FORECAST($E168,OFFSET(C$3,MATCH($E168,$A$3:$A$33,1)-1,0,2),OFFSET($A$3,MATCH($E168,$A$3:$A$33,1)-1,0,2))</f>
        <v>4.23661039616471</v>
      </c>
      <c r="H168" s="95" t="n">
        <v>44284</v>
      </c>
      <c r="I168" s="132" t="n">
        <v>0.0074590081788194</v>
      </c>
      <c r="J168" s="48" t="n">
        <f aca="false">I168*100/K$1</f>
        <v>0.260455191818773</v>
      </c>
      <c r="K168" s="48" t="n">
        <f aca="false">J168+K167</f>
        <v>20.3280813079429</v>
      </c>
      <c r="AJ168" s="103" t="n">
        <v>44284</v>
      </c>
      <c r="AK168" s="54" t="n">
        <f aca="true">FORECAST($AJ168,OFFSET(AH$3,MATCH($AJ168,$AG$3:$AG$153,1)-1,0,2),OFFSET($AG$3,MATCH($AJ168,$AG$3:$AG$153,1)-1,0,2))</f>
        <v>0.089818828072047</v>
      </c>
      <c r="AL168" s="54" t="n">
        <f aca="false">AK168+AL167</f>
        <v>12.9941158916085</v>
      </c>
      <c r="AM168" s="55" t="n">
        <f aca="false">AL168*100/AL$367</f>
        <v>12.0942269133869</v>
      </c>
      <c r="BD168" s="103" t="n">
        <v>44284</v>
      </c>
      <c r="BE168" s="54" t="n">
        <f aca="true">FORECAST(BD168,OFFSET(BB$3,MATCH(BD168,BA$3:BA$153,1)-1,0,2),OFFSET(BA$3,MATCH(BD168,BA$3:BA$153,1)-1,0,2))</f>
        <v>0.0922146636432499</v>
      </c>
      <c r="BF168" s="54" t="n">
        <f aca="false">BE168+BF167</f>
        <v>9.34748093269238</v>
      </c>
      <c r="BG168" s="55" t="n">
        <f aca="false">BF168*100/BF$367</f>
        <v>8.48098030902554</v>
      </c>
      <c r="BX168" s="103" t="n">
        <v>44284</v>
      </c>
      <c r="BY168" s="54" t="n">
        <f aca="true">FORECAST(BX168,OFFSET(BV$3,MATCH(BX168,BU$3:BU$153,1)-1,0,2),OFFSET(BU$3,MATCH(BX168,BU$3:BU$153,1)-1,0,2))</f>
        <v>0.132216557784706</v>
      </c>
      <c r="BZ168" s="54" t="n">
        <f aca="false">BY168+BZ167</f>
        <v>20.6556511564682</v>
      </c>
      <c r="CA168" s="55" t="n">
        <f aca="false">BZ168*100/BZ$367</f>
        <v>20.4226819621152</v>
      </c>
      <c r="CQ168" s="110" t="n">
        <v>44284</v>
      </c>
      <c r="CR168" s="58" t="n">
        <f aca="true">FORECAST(CQ168,OFFSET(CO$3,MATCH(CQ168,CN$3:CN$153,1)-1,0,2),OFFSET(CN$3,MATCH(CQ168,CN$3:CN$153,1)-1,0,2))</f>
        <v>0.190277571670281</v>
      </c>
      <c r="CS168" s="58" t="n">
        <f aca="false">CR168+CS167</f>
        <v>23.9470889898667</v>
      </c>
      <c r="CT168" s="60" t="n">
        <f aca="false">CS168*100/CS$367</f>
        <v>24.0560495706959</v>
      </c>
      <c r="DJ168" s="110" t="n">
        <v>44284</v>
      </c>
      <c r="DK168" s="58" t="n">
        <f aca="true">FORECAST(DJ168,OFFSET(DH$3,MATCH(DJ168,DG$3:DG$153,1)-1,0,2),OFFSET(DG$3,MATCH(DJ168,DG$3:DG$153,1)-1,0,2))</f>
        <v>0.26352754404644</v>
      </c>
      <c r="DL168" s="58" t="n">
        <f aca="false">DK168+DL167</f>
        <v>25.1125892701496</v>
      </c>
      <c r="DM168" s="60" t="n">
        <f aca="false">DL168*100/DL$367</f>
        <v>18.2030265046747</v>
      </c>
      <c r="EC168" s="110" t="n">
        <v>44284</v>
      </c>
      <c r="ED168" s="58" t="n">
        <f aca="true">FORECAST(EC168,OFFSET(EA$3,MATCH(EC168,DZ$3:DZ$153,1)-1,0,2),OFFSET(DZ$3,MATCH(EC168,DZ$3:DZ$153,1)-1,0,2))</f>
        <v>0.281437473498441</v>
      </c>
      <c r="EE168" s="58" t="n">
        <f aca="false">ED168+EE167</f>
        <v>32.6812334420178</v>
      </c>
      <c r="EF168" s="60" t="n">
        <f aca="false">EE168*100/EE$367</f>
        <v>29.6721530802791</v>
      </c>
      <c r="EV168" s="115" t="n">
        <v>44284</v>
      </c>
      <c r="EW168" s="63" t="n">
        <f aca="true">FORECAST(EV168,OFFSET(ET$3,MATCH(EV168,ES$3:ES$153,1)-1,0,2),OFFSET(ES$3,MATCH(EV168,ES$3:ES$153,1)-1,0,2))</f>
        <v>0.195192485957364</v>
      </c>
      <c r="EX168" s="63" t="n">
        <f aca="false">EW168+EX167</f>
        <v>18.4335340412403</v>
      </c>
      <c r="EY168" s="67" t="n">
        <f aca="false">EX168*100/EX$367</f>
        <v>16.4114914454076</v>
      </c>
      <c r="FO168" s="115" t="n">
        <v>44284</v>
      </c>
      <c r="FP168" s="63" t="n">
        <f aca="true">FORECAST(FO168,OFFSET(FM$3,MATCH(FO168,FL$3:FL$153,1)-1,0,2),OFFSET(FL$3,MATCH(FO168,FL$3:FL$153,1)-1,0,2))</f>
        <v>0.208117288936566</v>
      </c>
      <c r="FQ168" s="63" t="n">
        <f aca="false">FP168+FQ167</f>
        <v>17.6006143318387</v>
      </c>
      <c r="FR168" s="67" t="n">
        <f aca="false">FQ168*100/FQ$367</f>
        <v>17.4605700218344</v>
      </c>
      <c r="GH168" s="119" t="n">
        <v>44284</v>
      </c>
      <c r="GI168" s="69" t="n">
        <f aca="true">FORECAST(GH168,OFFSET(GF$3,MATCH(GH168,GE$3:GE$153,1)-1,0,2),OFFSET(GE$3,MATCH(GH168,GE$3:GE$153,1)-1,0,2))</f>
        <v>0.282499455863719</v>
      </c>
      <c r="GJ168" s="69" t="n">
        <f aca="false">GI168+GJ167</f>
        <v>19.5362756509049</v>
      </c>
      <c r="GK168" s="73" t="n">
        <f aca="false">GJ168*100/GJ$367</f>
        <v>15.2048621273934</v>
      </c>
      <c r="HA168" s="119" t="n">
        <v>44284</v>
      </c>
      <c r="HB168" s="69" t="n">
        <f aca="true">FORECAST(HA168,OFFSET(GY$3,MATCH(HA168,GX$3:GX$153,1)-1,0,2),OFFSET(GX$3,MATCH(HA168,GX$3:GX$153,1)-1,0,2))</f>
        <v>0.227036047549951</v>
      </c>
      <c r="HC168" s="69" t="n">
        <f aca="false">HB168+HC167</f>
        <v>20.5346906602901</v>
      </c>
      <c r="HD168" s="73" t="n">
        <f aca="false">HC168*100/HC$367</f>
        <v>16.2161987911473</v>
      </c>
      <c r="HT168" s="119" t="n">
        <v>44284</v>
      </c>
      <c r="HU168" s="69" t="n">
        <f aca="true">FORECAST(HT168,OFFSET(HR$3,MATCH(HT168,HQ$3:HQ$153,1)-1,0,2),OFFSET(HQ$3,MATCH(HT168,HQ$3:HQ$153,1)-1,0,2))</f>
        <v>0.251297014667248</v>
      </c>
      <c r="HV168" s="69" t="n">
        <f aca="false">HU168+HV167</f>
        <v>25.5220080915155</v>
      </c>
      <c r="HW168" s="73" t="n">
        <f aca="false">HV168*100/HV$367</f>
        <v>25.7922424999769</v>
      </c>
    </row>
    <row r="169" customFormat="false" ht="14.5" hidden="false" customHeight="false" outlineLevel="0" collapsed="false">
      <c r="E169" s="42" t="n">
        <v>44194</v>
      </c>
      <c r="F169" s="46" t="n">
        <f aca="true">FORECAST($E169,OFFSET(C$3,MATCH($E169,$A$3:$A$33,1)-1,0,2),OFFSET($A$3,MATCH($E169,$A$3:$A$33,1)-1,0,2))</f>
        <v>4.23996814553293</v>
      </c>
      <c r="H169" s="95" t="n">
        <v>44285</v>
      </c>
      <c r="I169" s="132" t="n">
        <v>0.0132710067205265</v>
      </c>
      <c r="J169" s="48" t="n">
        <f aca="false">I169*100/K$1</f>
        <v>0.463399760150155</v>
      </c>
      <c r="K169" s="48" t="n">
        <f aca="false">J169+K168</f>
        <v>20.791481068093</v>
      </c>
      <c r="AJ169" s="103" t="n">
        <v>44285</v>
      </c>
      <c r="AK169" s="54" t="n">
        <f aca="true">FORECAST($AJ169,OFFSET(AH$3,MATCH($AJ169,$AG$3:$AG$153,1)-1,0,2),OFFSET($AG$3,MATCH($AJ169,$AG$3:$AG$153,1)-1,0,2))</f>
        <v>0.0896057347670125</v>
      </c>
      <c r="AL169" s="54" t="n">
        <f aca="false">AK169+AL168</f>
        <v>13.0837216263756</v>
      </c>
      <c r="AM169" s="55" t="n">
        <f aca="false">AL169*100/AL$367</f>
        <v>12.1776271306893</v>
      </c>
      <c r="BD169" s="103" t="n">
        <v>44285</v>
      </c>
      <c r="BE169" s="54" t="n">
        <f aca="true">FORECAST(BD169,OFFSET(BB$3,MATCH(BD169,BA$3:BA$153,1)-1,0,2),OFFSET(BA$3,MATCH(BD169,BA$3:BA$153,1)-1,0,2))</f>
        <v>0.0907029478458196</v>
      </c>
      <c r="BF169" s="54" t="n">
        <f aca="false">BE169+BF168</f>
        <v>9.4381838805382</v>
      </c>
      <c r="BG169" s="55" t="n">
        <f aca="false">BF169*100/BF$367</f>
        <v>8.56327519897397</v>
      </c>
      <c r="BX169" s="103" t="n">
        <v>44285</v>
      </c>
      <c r="BY169" s="54" t="n">
        <f aca="true">FORECAST(BX169,OFFSET(BV$3,MATCH(BX169,BU$3:BU$153,1)-1,0,2),OFFSET(BU$3,MATCH(BX169,BU$3:BU$153,1)-1,0,2))</f>
        <v>0.136132704066058</v>
      </c>
      <c r="BZ169" s="54" t="n">
        <f aca="false">BY169+BZ168</f>
        <v>20.7917838605343</v>
      </c>
      <c r="CA169" s="55" t="n">
        <f aca="false">BZ169*100/BZ$367</f>
        <v>20.5572792642639</v>
      </c>
      <c r="CQ169" s="110" t="n">
        <v>44285</v>
      </c>
      <c r="CR169" s="58" t="n">
        <f aca="true">FORECAST(CQ169,OFFSET(CO$3,MATCH(CQ169,CN$3:CN$153,1)-1,0,2),OFFSET(CN$3,MATCH(CQ169,CN$3:CN$153,1)-1,0,2))</f>
        <v>0.190835365602914</v>
      </c>
      <c r="CS169" s="58" t="n">
        <f aca="false">CR169+CS168</f>
        <v>24.1379243554696</v>
      </c>
      <c r="CT169" s="60" t="n">
        <f aca="false">CS169*100/CS$367</f>
        <v>24.2477532477787</v>
      </c>
      <c r="DJ169" s="110" t="n">
        <v>44285</v>
      </c>
      <c r="DK169" s="58" t="n">
        <f aca="true">FORECAST(DJ169,OFFSET(DH$3,MATCH(DJ169,DG$3:DG$153,1)-1,0,2),OFFSET(DG$3,MATCH(DJ169,DG$3:DG$153,1)-1,0,2))</f>
        <v>0.268939632631462</v>
      </c>
      <c r="DL169" s="58" t="n">
        <f aca="false">DK169+DL168</f>
        <v>25.3815289027811</v>
      </c>
      <c r="DM169" s="60" t="n">
        <f aca="false">DL169*100/DL$367</f>
        <v>18.3979691769847</v>
      </c>
      <c r="EC169" s="110" t="n">
        <v>44285</v>
      </c>
      <c r="ED169" s="58" t="n">
        <f aca="true">FORECAST(EC169,OFFSET(EA$3,MATCH(EC169,DZ$3:DZ$153,1)-1,0,2),OFFSET(DZ$3,MATCH(EC169,DZ$3:DZ$153,1)-1,0,2))</f>
        <v>0.284147520842402</v>
      </c>
      <c r="EE169" s="58" t="n">
        <f aca="false">ED169+EE168</f>
        <v>32.9653809628602</v>
      </c>
      <c r="EF169" s="60" t="n">
        <f aca="false">EE169*100/EE$367</f>
        <v>29.9301381025022</v>
      </c>
      <c r="EV169" s="115" t="n">
        <v>44285</v>
      </c>
      <c r="EW169" s="63" t="n">
        <f aca="true">FORECAST(EV169,OFFSET(ET$3,MATCH(EV169,ES$3:ES$153,1)-1,0,2),OFFSET(ES$3,MATCH(EV169,ES$3:ES$153,1)-1,0,2))</f>
        <v>0.200843820411929</v>
      </c>
      <c r="EX169" s="63" t="n">
        <f aca="false">EW169+EX168</f>
        <v>18.6343778616522</v>
      </c>
      <c r="EY169" s="67" t="n">
        <f aca="false">EX169*100/EX$367</f>
        <v>16.5903039635703</v>
      </c>
      <c r="FO169" s="115" t="n">
        <v>44285</v>
      </c>
      <c r="FP169" s="63" t="n">
        <f aca="true">FORECAST(FO169,OFFSET(FM$3,MATCH(FO169,FL$3:FL$153,1)-1,0,2),OFFSET(FL$3,MATCH(FO169,FL$3:FL$153,1)-1,0,2))</f>
        <v>0.214601199812782</v>
      </c>
      <c r="FQ169" s="63" t="n">
        <f aca="false">FP169+FQ168</f>
        <v>17.8152155316515</v>
      </c>
      <c r="FR169" s="67" t="n">
        <f aca="false">FQ169*100/FQ$367</f>
        <v>17.6734636859676</v>
      </c>
      <c r="GH169" s="119" t="n">
        <v>44285</v>
      </c>
      <c r="GI169" s="69" t="n">
        <f aca="true">FORECAST(GH169,OFFSET(GF$3,MATCH(GH169,GE$3:GE$153,1)-1,0,2),OFFSET(GE$3,MATCH(GH169,GE$3:GE$153,1)-1,0,2))</f>
        <v>0.29248942420462</v>
      </c>
      <c r="GJ169" s="69" t="n">
        <f aca="false">GI169+GJ168</f>
        <v>19.8287650751095</v>
      </c>
      <c r="GK169" s="73" t="n">
        <f aca="false">GJ169*100/GJ$367</f>
        <v>15.4325033343573</v>
      </c>
      <c r="HA169" s="119" t="n">
        <v>44285</v>
      </c>
      <c r="HB169" s="69" t="n">
        <f aca="true">FORECAST(HA169,OFFSET(GY$3,MATCH(HA169,GX$3:GX$153,1)-1,0,2),OFFSET(GX$3,MATCH(HA169,GX$3:GX$153,1)-1,0,2))</f>
        <v>0.235998080546399</v>
      </c>
      <c r="HC169" s="69" t="n">
        <f aca="false">HB169+HC168</f>
        <v>20.7706887408365</v>
      </c>
      <c r="HD169" s="73" t="n">
        <f aca="false">HC169*100/HC$367</f>
        <v>16.4025659418281</v>
      </c>
      <c r="HT169" s="119" t="n">
        <v>44285</v>
      </c>
      <c r="HU169" s="69" t="n">
        <f aca="true">FORECAST(HT169,OFFSET(HR$3,MATCH(HT169,HQ$3:HQ$153,1)-1,0,2),OFFSET(HQ$3,MATCH(HT169,HQ$3:HQ$153,1)-1,0,2))</f>
        <v>0.259957762614853</v>
      </c>
      <c r="HV169" s="69" t="n">
        <f aca="false">HU169+HV168</f>
        <v>25.7819658541303</v>
      </c>
      <c r="HW169" s="73" t="n">
        <f aca="false">HV169*100/HV$367</f>
        <v>26.0549527706215</v>
      </c>
    </row>
    <row r="170" customFormat="false" ht="14.5" hidden="false" customHeight="false" outlineLevel="0" collapsed="false">
      <c r="E170" s="42" t="n">
        <v>44195</v>
      </c>
      <c r="F170" s="46" t="n">
        <f aca="true">FORECAST($E170,OFFSET(C$3,MATCH($E170,$A$3:$A$33,1)-1,0,2),OFFSET($A$3,MATCH($E170,$A$3:$A$33,1)-1,0,2))</f>
        <v>4.24332589490115</v>
      </c>
      <c r="H170" s="95" t="n">
        <v>44286</v>
      </c>
      <c r="I170" s="132" t="n">
        <v>0.00836057373156478</v>
      </c>
      <c r="J170" s="48" t="n">
        <f aca="false">I170*100/K$1</f>
        <v>0.291936244439721</v>
      </c>
      <c r="K170" s="48" t="n">
        <f aca="false">J170+K169</f>
        <v>21.0834173125328</v>
      </c>
      <c r="AJ170" s="103" t="n">
        <v>44286</v>
      </c>
      <c r="AK170" s="54" t="n">
        <f aca="true">FORECAST($AJ170,OFFSET(AH$3,MATCH($AJ170,$AG$3:$AG$153,1)-1,0,2),OFFSET($AG$3,MATCH($AJ170,$AG$3:$AG$153,1)-1,0,2))</f>
        <v>0.0916933235698282</v>
      </c>
      <c r="AL170" s="54" t="n">
        <f aca="false">AK170+AL169</f>
        <v>13.1754149499454</v>
      </c>
      <c r="AM170" s="55" t="n">
        <f aca="false">AL170*100/AL$367</f>
        <v>12.262970363807</v>
      </c>
      <c r="BD170" s="103" t="n">
        <v>44286</v>
      </c>
      <c r="BE170" s="54" t="n">
        <f aca="true">FORECAST(BD170,OFFSET(BB$3,MATCH(BD170,BA$3:BA$153,1)-1,0,2),OFFSET(BA$3,MATCH(BD170,BA$3:BA$153,1)-1,0,2))</f>
        <v>0.0891912320483893</v>
      </c>
      <c r="BF170" s="54" t="n">
        <f aca="false">BE170+BF169</f>
        <v>9.52737511258659</v>
      </c>
      <c r="BG170" s="55" t="n">
        <f aca="false">BF170*100/BF$367</f>
        <v>8.64419850742326</v>
      </c>
      <c r="BX170" s="103" t="n">
        <v>44286</v>
      </c>
      <c r="BY170" s="54" t="n">
        <f aca="true">FORECAST(BX170,OFFSET(BV$3,MATCH(BX170,BU$3:BU$153,1)-1,0,2),OFFSET(BU$3,MATCH(BX170,BU$3:BU$153,1)-1,0,2))</f>
        <v>0.14004885034741</v>
      </c>
      <c r="BZ170" s="54" t="n">
        <f aca="false">BY170+BZ169</f>
        <v>20.9318327108817</v>
      </c>
      <c r="CA170" s="55" t="n">
        <f aca="false">BZ170*100/BZ$367</f>
        <v>20.6957485435976</v>
      </c>
      <c r="CQ170" s="110" t="n">
        <v>44286</v>
      </c>
      <c r="CR170" s="58" t="n">
        <f aca="true">FORECAST(CQ170,OFFSET(CO$3,MATCH(CQ170,CN$3:CN$153,1)-1,0,2),OFFSET(CN$3,MATCH(CQ170,CN$3:CN$153,1)-1,0,2))</f>
        <v>0.191393159535546</v>
      </c>
      <c r="CS170" s="58" t="n">
        <f aca="false">CR170+CS169</f>
        <v>24.3293175150051</v>
      </c>
      <c r="CT170" s="60" t="n">
        <f aca="false">CS170*100/CS$367</f>
        <v>24.4400172567873</v>
      </c>
      <c r="DJ170" s="110" t="n">
        <v>44286</v>
      </c>
      <c r="DK170" s="58" t="n">
        <f aca="true">FORECAST(DJ170,OFFSET(DH$3,MATCH(DJ170,DG$3:DG$153,1)-1,0,2),OFFSET(DG$3,MATCH(DJ170,DG$3:DG$153,1)-1,0,2))</f>
        <v>0.274351721216484</v>
      </c>
      <c r="DL170" s="58" t="n">
        <f aca="false">DK170+DL169</f>
        <v>25.6558806239975</v>
      </c>
      <c r="DM170" s="60" t="n">
        <f aca="false">DL170*100/DL$367</f>
        <v>18.5968348375179</v>
      </c>
      <c r="EC170" s="110" t="n">
        <v>44286</v>
      </c>
      <c r="ED170" s="58" t="n">
        <f aca="true">FORECAST(EC170,OFFSET(EA$3,MATCH(EC170,DZ$3:DZ$153,1)-1,0,2),OFFSET(DZ$3,MATCH(EC170,DZ$3:DZ$153,1)-1,0,2))</f>
        <v>0.286857568186364</v>
      </c>
      <c r="EE170" s="58" t="n">
        <f aca="false">ED170+EE169</f>
        <v>33.2522385310465</v>
      </c>
      <c r="EF170" s="60" t="n">
        <f aca="false">EE170*100/EE$367</f>
        <v>30.1905836481259</v>
      </c>
      <c r="EV170" s="115" t="n">
        <v>44286</v>
      </c>
      <c r="EW170" s="63" t="n">
        <f aca="true">FORECAST(EV170,OFFSET(ET$3,MATCH(EV170,ES$3:ES$153,1)-1,0,2),OFFSET(ES$3,MATCH(EV170,ES$3:ES$153,1)-1,0,2))</f>
        <v>0.206495154866494</v>
      </c>
      <c r="EX170" s="63" t="n">
        <f aca="false">EW170+EX169</f>
        <v>18.8408730165187</v>
      </c>
      <c r="EY170" s="67" t="n">
        <f aca="false">EX170*100/EX$367</f>
        <v>16.7741479003883</v>
      </c>
      <c r="FO170" s="115" t="n">
        <v>44286</v>
      </c>
      <c r="FP170" s="63" t="n">
        <f aca="true">FORECAST(FO170,OFFSET(FM$3,MATCH(FO170,FL$3:FL$153,1)-1,0,2),OFFSET(FL$3,MATCH(FO170,FL$3:FL$153,1)-1,0,2))</f>
        <v>0.221085110688998</v>
      </c>
      <c r="FQ170" s="63" t="n">
        <f aca="false">FP170+FQ169</f>
        <v>18.0363006423405</v>
      </c>
      <c r="FR170" s="67" t="n">
        <f aca="false">FQ170*100/FQ$367</f>
        <v>17.8927896698901</v>
      </c>
      <c r="GH170" s="119" t="n">
        <v>44286</v>
      </c>
      <c r="GI170" s="69" t="n">
        <f aca="true">FORECAST(GH170,OFFSET(GF$3,MATCH(GH170,GE$3:GE$153,1)-1,0,2),OFFSET(GE$3,MATCH(GH170,GE$3:GE$153,1)-1,0,2))</f>
        <v>0.30247939254552</v>
      </c>
      <c r="GJ170" s="69" t="n">
        <f aca="false">GI170+GJ169</f>
        <v>20.131244467655</v>
      </c>
      <c r="GK170" s="73" t="n">
        <f aca="false">GJ170*100/GJ$367</f>
        <v>15.6679196205633</v>
      </c>
      <c r="HA170" s="119" t="n">
        <v>44286</v>
      </c>
      <c r="HB170" s="69" t="n">
        <f aca="true">FORECAST(HA170,OFFSET(GY$3,MATCH(HA170,GX$3:GX$153,1)-1,0,2),OFFSET(GX$3,MATCH(HA170,GX$3:GX$153,1)-1,0,2))</f>
        <v>0.244960113542848</v>
      </c>
      <c r="HC170" s="69" t="n">
        <f aca="false">HB170+HC169</f>
        <v>21.0156488543794</v>
      </c>
      <c r="HD170" s="73" t="n">
        <f aca="false">HC170*100/HC$367</f>
        <v>16.5960103897055</v>
      </c>
      <c r="HT170" s="119" t="n">
        <v>44286</v>
      </c>
      <c r="HU170" s="69" t="n">
        <f aca="true">FORECAST(HT170,OFFSET(HR$3,MATCH(HT170,HQ$3:HQ$153,1)-1,0,2),OFFSET(HQ$3,MATCH(HT170,HQ$3:HQ$153,1)-1,0,2))</f>
        <v>0.268618510562459</v>
      </c>
      <c r="HV170" s="69" t="n">
        <f aca="false">HU170+HV169</f>
        <v>26.0505843646928</v>
      </c>
      <c r="HW170" s="73" t="n">
        <f aca="false">HV170*100/HV$367</f>
        <v>26.3264154917195</v>
      </c>
    </row>
    <row r="171" customFormat="false" ht="14.5" hidden="false" customHeight="false" outlineLevel="0" collapsed="false">
      <c r="E171" s="42" t="n">
        <v>44196</v>
      </c>
      <c r="F171" s="46" t="n">
        <f aca="true">FORECAST($E171,OFFSET(C$3,MATCH($E171,$A$3:$A$33,1)-1,0,2),OFFSET($A$3,MATCH($E171,$A$3:$A$33,1)-1,0,2))</f>
        <v>4.24668364426936</v>
      </c>
      <c r="H171" s="95" t="n">
        <v>44287</v>
      </c>
      <c r="I171" s="132" t="n">
        <v>0.00727003033439238</v>
      </c>
      <c r="J171" s="48" t="n">
        <f aca="false">I171*100/K$1</f>
        <v>0.253856424323182</v>
      </c>
      <c r="K171" s="48" t="n">
        <f aca="false">J171+K170</f>
        <v>21.337273736856</v>
      </c>
      <c r="AJ171" s="103" t="n">
        <v>44287</v>
      </c>
      <c r="AK171" s="54" t="n">
        <f aca="true">FORECAST($AJ171,OFFSET(AH$3,MATCH($AJ171,$AG$3:$AG$153,1)-1,0,2),OFFSET($AG$3,MATCH($AJ171,$AG$3:$AG$153,1)-1,0,2))</f>
        <v>0.0937809123726439</v>
      </c>
      <c r="AL171" s="54" t="n">
        <f aca="false">AK171+AL170</f>
        <v>13.269195862318</v>
      </c>
      <c r="AM171" s="55" t="n">
        <f aca="false">AL171*100/AL$367</f>
        <v>12.35025661274</v>
      </c>
      <c r="BD171" s="103" t="n">
        <v>44287</v>
      </c>
      <c r="BE171" s="54" t="n">
        <f aca="true">FORECAST(BD171,OFFSET(BB$3,MATCH(BD171,BA$3:BA$153,1)-1,0,2),OFFSET(BA$3,MATCH(BD171,BA$3:BA$153,1)-1,0,2))</f>
        <v>0.0876795162509589</v>
      </c>
      <c r="BF171" s="54" t="n">
        <f aca="false">BE171+BF170</f>
        <v>9.61505462883755</v>
      </c>
      <c r="BG171" s="55" t="n">
        <f aca="false">BF171*100/BF$367</f>
        <v>8.72375023437341</v>
      </c>
      <c r="BX171" s="103" t="n">
        <v>44287</v>
      </c>
      <c r="BY171" s="54" t="n">
        <f aca="true">FORECAST(BX171,OFFSET(BV$3,MATCH(BX171,BU$3:BU$153,1)-1,0,2),OFFSET(BU$3,MATCH(BX171,BU$3:BU$153,1)-1,0,2))</f>
        <v>0.143964996628763</v>
      </c>
      <c r="BZ171" s="54" t="n">
        <f aca="false">BY171+BZ170</f>
        <v>21.0757977075105</v>
      </c>
      <c r="CA171" s="55" t="n">
        <f aca="false">BZ171*100/BZ$367</f>
        <v>20.8380898001164</v>
      </c>
      <c r="CQ171" s="110" t="n">
        <v>44287</v>
      </c>
      <c r="CR171" s="58" t="n">
        <f aca="true">FORECAST(CQ171,OFFSET(CO$3,MATCH(CQ171,CN$3:CN$153,1)-1,0,2),OFFSET(CN$3,MATCH(CQ171,CN$3:CN$153,1)-1,0,2))</f>
        <v>0.191950953468178</v>
      </c>
      <c r="CS171" s="58" t="n">
        <f aca="false">CR171+CS170</f>
        <v>24.5212684684733</v>
      </c>
      <c r="CT171" s="60" t="n">
        <f aca="false">CS171*100/CS$367</f>
        <v>24.6328415977219</v>
      </c>
      <c r="DJ171" s="110" t="n">
        <v>44287</v>
      </c>
      <c r="DK171" s="58" t="n">
        <f aca="true">FORECAST(DJ171,OFFSET(DH$3,MATCH(DJ171,DG$3:DG$153,1)-1,0,2),OFFSET(DG$3,MATCH(DJ171,DG$3:DG$153,1)-1,0,2))</f>
        <v>0.279763809801507</v>
      </c>
      <c r="DL171" s="58" t="n">
        <f aca="false">DK171+DL170</f>
        <v>25.935644433799</v>
      </c>
      <c r="DM171" s="60" t="n">
        <f aca="false">DL171*100/DL$367</f>
        <v>18.7996234862742</v>
      </c>
      <c r="EC171" s="110" t="n">
        <v>44287</v>
      </c>
      <c r="ED171" s="58" t="n">
        <f aca="true">FORECAST(EC171,OFFSET(EA$3,MATCH(EC171,DZ$3:DZ$153,1)-1,0,2),OFFSET(DZ$3,MATCH(EC171,DZ$3:DZ$153,1)-1,0,2))</f>
        <v>0.289567615530325</v>
      </c>
      <c r="EE171" s="58" t="n">
        <f aca="false">ED171+EE170</f>
        <v>33.5418061465769</v>
      </c>
      <c r="EF171" s="60" t="n">
        <f aca="false">EE171*100/EE$367</f>
        <v>30.4534897171502</v>
      </c>
      <c r="EV171" s="115" t="n">
        <v>44287</v>
      </c>
      <c r="EW171" s="63" t="n">
        <f aca="true">FORECAST(EV171,OFFSET(ET$3,MATCH(EV171,ES$3:ES$153,1)-1,0,2),OFFSET(ES$3,MATCH(EV171,ES$3:ES$153,1)-1,0,2))</f>
        <v>0.21214648932106</v>
      </c>
      <c r="EX171" s="63" t="n">
        <f aca="false">EW171+EX170</f>
        <v>19.0530195058398</v>
      </c>
      <c r="EY171" s="67" t="n">
        <f aca="false">EX171*100/EX$367</f>
        <v>16.9630232558615</v>
      </c>
      <c r="FO171" s="115" t="n">
        <v>44287</v>
      </c>
      <c r="FP171" s="63" t="n">
        <f aca="true">FORECAST(FO171,OFFSET(FM$3,MATCH(FO171,FL$3:FL$153,1)-1,0,2),OFFSET(FL$3,MATCH(FO171,FL$3:FL$153,1)-1,0,2))</f>
        <v>0.227569021565214</v>
      </c>
      <c r="FQ171" s="63" t="n">
        <f aca="false">FP171+FQ170</f>
        <v>18.2638696639057</v>
      </c>
      <c r="FR171" s="67" t="n">
        <f aca="false">FQ171*100/FQ$367</f>
        <v>18.1185479736018</v>
      </c>
      <c r="GH171" s="119" t="n">
        <v>44287</v>
      </c>
      <c r="GI171" s="69" t="n">
        <f aca="true">FORECAST(GH171,OFFSET(GF$3,MATCH(GH171,GE$3:GE$153,1)-1,0,2),OFFSET(GE$3,MATCH(GH171,GE$3:GE$153,1)-1,0,2))</f>
        <v>0.312469360886421</v>
      </c>
      <c r="GJ171" s="69" t="n">
        <f aca="false">GI171+GJ170</f>
        <v>20.4437138285414</v>
      </c>
      <c r="GK171" s="73" t="n">
        <f aca="false">GJ171*100/GJ$367</f>
        <v>15.9111109860113</v>
      </c>
      <c r="HA171" s="119" t="n">
        <v>44287</v>
      </c>
      <c r="HB171" s="69" t="n">
        <f aca="true">FORECAST(HA171,OFFSET(GY$3,MATCH(HA171,GX$3:GX$153,1)-1,0,2),OFFSET(GX$3,MATCH(HA171,GX$3:GX$153,1)-1,0,2))</f>
        <v>0.253922146539297</v>
      </c>
      <c r="HC171" s="69" t="n">
        <f aca="false">HB171+HC170</f>
        <v>21.2695710009187</v>
      </c>
      <c r="HD171" s="73" t="n">
        <f aca="false">HC171*100/HC$367</f>
        <v>16.7965321347794</v>
      </c>
      <c r="HT171" s="119" t="n">
        <v>44287</v>
      </c>
      <c r="HU171" s="69" t="n">
        <f aca="true">FORECAST(HT171,OFFSET(HR$3,MATCH(HT171,HQ$3:HQ$153,1)-1,0,2),OFFSET(HQ$3,MATCH(HT171,HQ$3:HQ$153,1)-1,0,2))</f>
        <v>0.277279258510065</v>
      </c>
      <c r="HV171" s="69" t="n">
        <f aca="false">HU171+HV170</f>
        <v>26.3278636232028</v>
      </c>
      <c r="HW171" s="73" t="n">
        <f aca="false">HV171*100/HV$367</f>
        <v>26.6066306632711</v>
      </c>
    </row>
    <row r="172" customFormat="false" ht="14.5" hidden="false" customHeight="false" outlineLevel="0" collapsed="false">
      <c r="E172" s="42" t="n">
        <v>44197</v>
      </c>
      <c r="F172" s="46" t="n">
        <f aca="true">FORECAST($E172,OFFSET(C$3,MATCH($E172,$A$3:$A$33,1)-1,0,2),OFFSET($A$3,MATCH($E172,$A$3:$A$33,1)-1,0,2))</f>
        <v>4.25004139363758</v>
      </c>
      <c r="H172" s="95" t="n">
        <v>44288</v>
      </c>
      <c r="I172" s="132" t="n">
        <v>0.0104299458005198</v>
      </c>
      <c r="J172" s="48" t="n">
        <f aca="false">I172*100/K$1</f>
        <v>0.364195006763454</v>
      </c>
      <c r="K172" s="48" t="n">
        <f aca="false">J172+K171</f>
        <v>21.7014687436194</v>
      </c>
      <c r="AJ172" s="103" t="n">
        <v>44288</v>
      </c>
      <c r="AK172" s="54" t="n">
        <f aca="true">FORECAST($AJ172,OFFSET(AH$3,MATCH($AJ172,$AG$3:$AG$153,1)-1,0,2),OFFSET($AG$3,MATCH($AJ172,$AG$3:$AG$153,1)-1,0,2))</f>
        <v>0.0958685011754596</v>
      </c>
      <c r="AL172" s="54" t="n">
        <f aca="false">AK172+AL171</f>
        <v>13.3650643634935</v>
      </c>
      <c r="AM172" s="55" t="n">
        <f aca="false">AL172*100/AL$367</f>
        <v>12.4394858774883</v>
      </c>
      <c r="BD172" s="103" t="n">
        <v>44288</v>
      </c>
      <c r="BE172" s="54" t="n">
        <f aca="true">FORECAST(BD172,OFFSET(BB$3,MATCH(BD172,BA$3:BA$153,1)-1,0,2),OFFSET(BA$3,MATCH(BD172,BA$3:BA$153,1)-1,0,2))</f>
        <v>0.0861678004535286</v>
      </c>
      <c r="BF172" s="54" t="n">
        <f aca="false">BE172+BF171</f>
        <v>9.70122242929108</v>
      </c>
      <c r="BG172" s="55" t="n">
        <f aca="false">BF172*100/BF$367</f>
        <v>8.80193037982442</v>
      </c>
      <c r="BX172" s="103" t="n">
        <v>44288</v>
      </c>
      <c r="BY172" s="54" t="n">
        <f aca="true">FORECAST(BX172,OFFSET(BV$3,MATCH(BX172,BU$3:BU$153,1)-1,0,2),OFFSET(BU$3,MATCH(BX172,BU$3:BU$153,1)-1,0,2))</f>
        <v>0.147881142910115</v>
      </c>
      <c r="BZ172" s="54" t="n">
        <f aca="false">BY172+BZ171</f>
        <v>21.2236788504206</v>
      </c>
      <c r="CA172" s="55" t="n">
        <f aca="false">BZ172*100/BZ$367</f>
        <v>20.9843030338204</v>
      </c>
      <c r="CQ172" s="110" t="n">
        <v>44288</v>
      </c>
      <c r="CR172" s="58" t="n">
        <f aca="true">FORECAST(CQ172,OFFSET(CO$3,MATCH(CQ172,CN$3:CN$153,1)-1,0,2),OFFSET(CN$3,MATCH(CQ172,CN$3:CN$153,1)-1,0,2))</f>
        <v>0.192508747400811</v>
      </c>
      <c r="CS172" s="58" t="n">
        <f aca="false">CR172+CS171</f>
        <v>24.7137772158741</v>
      </c>
      <c r="CT172" s="60" t="n">
        <f aca="false">CS172*100/CS$367</f>
        <v>24.8262262705824</v>
      </c>
      <c r="DJ172" s="110" t="n">
        <v>44288</v>
      </c>
      <c r="DK172" s="58" t="n">
        <f aca="true">FORECAST(DJ172,OFFSET(DH$3,MATCH(DJ172,DG$3:DG$153,1)-1,0,2),OFFSET(DG$3,MATCH(DJ172,DG$3:DG$153,1)-1,0,2))</f>
        <v>0.285175898386529</v>
      </c>
      <c r="DL172" s="58" t="n">
        <f aca="false">DK172+DL171</f>
        <v>26.2208203321856</v>
      </c>
      <c r="DM172" s="60" t="n">
        <f aca="false">DL172*100/DL$367</f>
        <v>19.0063351232536</v>
      </c>
      <c r="EC172" s="110" t="n">
        <v>44288</v>
      </c>
      <c r="ED172" s="58" t="n">
        <f aca="true">FORECAST(EC172,OFFSET(EA$3,MATCH(EC172,DZ$3:DZ$153,1)-1,0,2),OFFSET(DZ$3,MATCH(EC172,DZ$3:DZ$153,1)-1,0,2))</f>
        <v>0.292277662874286</v>
      </c>
      <c r="EE172" s="58" t="n">
        <f aca="false">ED172+EE171</f>
        <v>33.8340838094511</v>
      </c>
      <c r="EF172" s="60" t="n">
        <f aca="false">EE172*100/EE$367</f>
        <v>30.7188563095752</v>
      </c>
      <c r="EV172" s="115" t="n">
        <v>44288</v>
      </c>
      <c r="EW172" s="63" t="n">
        <f aca="true">FORECAST(EV172,OFFSET(ET$3,MATCH(EV172,ES$3:ES$153,1)-1,0,2),OFFSET(ES$3,MATCH(EV172,ES$3:ES$153,1)-1,0,2))</f>
        <v>0.217797823775625</v>
      </c>
      <c r="EX172" s="63" t="n">
        <f aca="false">EW172+EX171</f>
        <v>19.2708173296154</v>
      </c>
      <c r="EY172" s="67" t="n">
        <f aca="false">EX172*100/EX$367</f>
        <v>17.1569300299898</v>
      </c>
      <c r="FO172" s="115" t="n">
        <v>44288</v>
      </c>
      <c r="FP172" s="63" t="n">
        <f aca="true">FORECAST(FO172,OFFSET(FM$3,MATCH(FO172,FL$3:FL$153,1)-1,0,2),OFFSET(FL$3,MATCH(FO172,FL$3:FL$153,1)-1,0,2))</f>
        <v>0.23405293244143</v>
      </c>
      <c r="FQ172" s="63" t="n">
        <f aca="false">FP172+FQ171</f>
        <v>18.4979225963471</v>
      </c>
      <c r="FR172" s="67" t="n">
        <f aca="false">FQ172*100/FQ$367</f>
        <v>18.3507385971027</v>
      </c>
      <c r="GH172" s="119" t="n">
        <v>44288</v>
      </c>
      <c r="GI172" s="69" t="n">
        <f aca="true">FORECAST(GH172,OFFSET(GF$3,MATCH(GH172,GE$3:GE$153,1)-1,0,2),OFFSET(GE$3,MATCH(GH172,GE$3:GE$153,1)-1,0,2))</f>
        <v>0.322459329227321</v>
      </c>
      <c r="GJ172" s="69" t="n">
        <f aca="false">GI172+GJ171</f>
        <v>20.7661731577687</v>
      </c>
      <c r="GK172" s="73" t="n">
        <f aca="false">GJ172*100/GJ$367</f>
        <v>16.1620774307014</v>
      </c>
      <c r="HA172" s="119" t="n">
        <v>44288</v>
      </c>
      <c r="HB172" s="69" t="n">
        <f aca="true">FORECAST(HA172,OFFSET(GY$3,MATCH(HA172,GX$3:GX$153,1)-1,0,2),OFFSET(GX$3,MATCH(HA172,GX$3:GX$153,1)-1,0,2))</f>
        <v>0.262884179535746</v>
      </c>
      <c r="HC172" s="69" t="n">
        <f aca="false">HB172+HC171</f>
        <v>21.5324551804544</v>
      </c>
      <c r="HD172" s="73" t="n">
        <f aca="false">HC172*100/HC$367</f>
        <v>17.00413117705</v>
      </c>
      <c r="HT172" s="119" t="n">
        <v>44288</v>
      </c>
      <c r="HU172" s="69" t="n">
        <f aca="true">FORECAST(HT172,OFFSET(HR$3,MATCH(HT172,HQ$3:HQ$153,1)-1,0,2),OFFSET(HQ$3,MATCH(HT172,HQ$3:HQ$153,1)-1,0,2))</f>
        <v>0.285940006457671</v>
      </c>
      <c r="HV172" s="69" t="n">
        <f aca="false">HU172+HV171</f>
        <v>26.6138036296605</v>
      </c>
      <c r="HW172" s="73" t="n">
        <f aca="false">HV172*100/HV$367</f>
        <v>26.8955982852763</v>
      </c>
    </row>
    <row r="173" customFormat="false" ht="14.5" hidden="false" customHeight="false" outlineLevel="0" collapsed="false">
      <c r="E173" s="42" t="n">
        <v>44198</v>
      </c>
      <c r="F173" s="46" t="n">
        <f aca="true">FORECAST($E173,OFFSET(C$3,MATCH($E173,$A$3:$A$33,1)-1,0,2),OFFSET($A$3,MATCH($E173,$A$3:$A$33,1)-1,0,2))</f>
        <v>4.2533991430058</v>
      </c>
      <c r="H173" s="95" t="n">
        <v>44289</v>
      </c>
      <c r="I173" s="132" t="n">
        <v>0.00800309633113864</v>
      </c>
      <c r="J173" s="48" t="n">
        <f aca="false">I173*100/K$1</f>
        <v>0.279453774563464</v>
      </c>
      <c r="K173" s="48" t="n">
        <f aca="false">J173+K172</f>
        <v>21.9809225181829</v>
      </c>
      <c r="AJ173" s="103" t="n">
        <v>44289</v>
      </c>
      <c r="AK173" s="54" t="n">
        <f aca="true">FORECAST($AJ173,OFFSET(AH$3,MATCH($AJ173,$AG$3:$AG$153,1)-1,0,2),OFFSET($AG$3,MATCH($AJ173,$AG$3:$AG$153,1)-1,0,2))</f>
        <v>0.0979560899782753</v>
      </c>
      <c r="AL173" s="54" t="n">
        <f aca="false">AK173+AL172</f>
        <v>13.4630204534718</v>
      </c>
      <c r="AM173" s="55" t="n">
        <f aca="false">AL173*100/AL$367</f>
        <v>12.5306581580519</v>
      </c>
      <c r="BD173" s="103" t="n">
        <v>44289</v>
      </c>
      <c r="BE173" s="54" t="n">
        <f aca="true">FORECAST(BD173,OFFSET(BB$3,MATCH(BD173,BA$3:BA$153,1)-1,0,2),OFFSET(BA$3,MATCH(BD173,BA$3:BA$153,1)-1,0,2))</f>
        <v>0.0846560846560983</v>
      </c>
      <c r="BF173" s="54" t="n">
        <f aca="false">BE173+BF172</f>
        <v>9.78587851394718</v>
      </c>
      <c r="BG173" s="55" t="n">
        <f aca="false">BF173*100/BF$367</f>
        <v>8.87873894377628</v>
      </c>
      <c r="BX173" s="103" t="n">
        <v>44289</v>
      </c>
      <c r="BY173" s="54" t="n">
        <f aca="true">FORECAST(BX173,OFFSET(BV$3,MATCH(BX173,BU$3:BU$153,1)-1,0,2),OFFSET(BU$3,MATCH(BX173,BU$3:BU$153,1)-1,0,2))</f>
        <v>0.151797289191468</v>
      </c>
      <c r="BZ173" s="54" t="n">
        <f aca="false">BY173+BZ172</f>
        <v>21.3754761396121</v>
      </c>
      <c r="CA173" s="55" t="n">
        <f aca="false">BZ173*100/BZ$367</f>
        <v>21.1343882447094</v>
      </c>
      <c r="CQ173" s="110" t="n">
        <v>44289</v>
      </c>
      <c r="CR173" s="58" t="n">
        <f aca="true">FORECAST(CQ173,OFFSET(CO$3,MATCH(CQ173,CN$3:CN$153,1)-1,0,2),OFFSET(CN$3,MATCH(CQ173,CN$3:CN$153,1)-1,0,2))</f>
        <v>0.193066541333443</v>
      </c>
      <c r="CS173" s="58" t="n">
        <f aca="false">CR173+CS172</f>
        <v>24.9068437572076</v>
      </c>
      <c r="CT173" s="60" t="n">
        <f aca="false">CS173*100/CS$367</f>
        <v>25.0201712753688</v>
      </c>
      <c r="DJ173" s="110" t="n">
        <v>44289</v>
      </c>
      <c r="DK173" s="58" t="n">
        <f aca="true">FORECAST(DJ173,OFFSET(DH$3,MATCH(DJ173,DG$3:DG$153,1)-1,0,2),OFFSET(DG$3,MATCH(DJ173,DG$3:DG$153,1)-1,0,2))</f>
        <v>0.290587986971551</v>
      </c>
      <c r="DL173" s="58" t="n">
        <f aca="false">DK173+DL172</f>
        <v>26.5114083191571</v>
      </c>
      <c r="DM173" s="60" t="n">
        <f aca="false">DL173*100/DL$367</f>
        <v>19.2169697484562</v>
      </c>
      <c r="EC173" s="110" t="n">
        <v>44289</v>
      </c>
      <c r="ED173" s="58" t="n">
        <f aca="true">FORECAST(EC173,OFFSET(EA$3,MATCH(EC173,DZ$3:DZ$153,1)-1,0,2),OFFSET(DZ$3,MATCH(EC173,DZ$3:DZ$153,1)-1,0,2))</f>
        <v>0.294987710218247</v>
      </c>
      <c r="EE173" s="58" t="n">
        <f aca="false">ED173+EE172</f>
        <v>34.1290715196694</v>
      </c>
      <c r="EF173" s="60" t="n">
        <f aca="false">EE173*100/EE$367</f>
        <v>30.9866834254007</v>
      </c>
      <c r="EV173" s="115" t="n">
        <v>44289</v>
      </c>
      <c r="EW173" s="63" t="n">
        <f aca="true">FORECAST(EV173,OFFSET(ET$3,MATCH(EV173,ES$3:ES$153,1)-1,0,2),OFFSET(ES$3,MATCH(EV173,ES$3:ES$153,1)-1,0,2))</f>
        <v>0.22344915823019</v>
      </c>
      <c r="EX173" s="63" t="n">
        <f aca="false">EW173+EX172</f>
        <v>19.4942664878456</v>
      </c>
      <c r="EY173" s="67" t="n">
        <f aca="false">EX173*100/EX$367</f>
        <v>17.3558682227733</v>
      </c>
      <c r="FO173" s="115" t="n">
        <v>44289</v>
      </c>
      <c r="FP173" s="63" t="n">
        <f aca="true">FORECAST(FO173,OFFSET(FM$3,MATCH(FO173,FL$3:FL$153,1)-1,0,2),OFFSET(FL$3,MATCH(FO173,FL$3:FL$153,1)-1,0,2))</f>
        <v>0.240536843317646</v>
      </c>
      <c r="FQ173" s="63" t="n">
        <f aca="false">FP173+FQ172</f>
        <v>18.7384594396648</v>
      </c>
      <c r="FR173" s="67" t="n">
        <f aca="false">FQ173*100/FQ$367</f>
        <v>18.5893615403929</v>
      </c>
      <c r="GH173" s="119" t="n">
        <v>44289</v>
      </c>
      <c r="GI173" s="69" t="n">
        <f aca="true">FORECAST(GH173,OFFSET(GF$3,MATCH(GH173,GE$3:GE$153,1)-1,0,2),OFFSET(GE$3,MATCH(GH173,GE$3:GE$153,1)-1,0,2))</f>
        <v>0.332449297568222</v>
      </c>
      <c r="GJ173" s="69" t="n">
        <f aca="false">GI173+GJ172</f>
        <v>21.098622455337</v>
      </c>
      <c r="GK173" s="73" t="n">
        <f aca="false">GJ173*100/GJ$367</f>
        <v>16.4208189546336</v>
      </c>
      <c r="HA173" s="119" t="n">
        <v>44289</v>
      </c>
      <c r="HB173" s="69" t="n">
        <f aca="true">FORECAST(HA173,OFFSET(GY$3,MATCH(HA173,GX$3:GX$153,1)-1,0,2),OFFSET(GX$3,MATCH(HA173,GX$3:GX$153,1)-1,0,2))</f>
        <v>0.271846212532194</v>
      </c>
      <c r="HC173" s="69" t="n">
        <f aca="false">HB173+HC172</f>
        <v>21.8043013929866</v>
      </c>
      <c r="HD173" s="73" t="n">
        <f aca="false">HC173*100/HC$367</f>
        <v>17.2188075165173</v>
      </c>
      <c r="HT173" s="119" t="n">
        <v>44289</v>
      </c>
      <c r="HU173" s="69" t="n">
        <f aca="true">FORECAST(HT173,OFFSET(HR$3,MATCH(HT173,HQ$3:HQ$153,1)-1,0,2),OFFSET(HQ$3,MATCH(HT173,HQ$3:HQ$153,1)-1,0,2))</f>
        <v>0.294600754405276</v>
      </c>
      <c r="HV173" s="69" t="n">
        <f aca="false">HU173+HV172</f>
        <v>26.9084043840658</v>
      </c>
      <c r="HW173" s="73" t="n">
        <f aca="false">HV173*100/HV$367</f>
        <v>27.193318357735</v>
      </c>
    </row>
    <row r="174" customFormat="false" ht="14.5" hidden="false" customHeight="false" outlineLevel="0" collapsed="false">
      <c r="E174" s="42" t="n">
        <v>44199</v>
      </c>
      <c r="F174" s="46" t="n">
        <f aca="true">FORECAST($E174,OFFSET(C$3,MATCH($E174,$A$3:$A$33,1)-1,0,2),OFFSET($A$3,MATCH($E174,$A$3:$A$33,1)-1,0,2))</f>
        <v>4.25675689237402</v>
      </c>
      <c r="H174" s="95" t="n">
        <v>44290</v>
      </c>
      <c r="I174" s="132" t="n">
        <v>0.0104126209755442</v>
      </c>
      <c r="J174" s="48" t="n">
        <f aca="false">I174*100/K$1</f>
        <v>0.363590054938215</v>
      </c>
      <c r="K174" s="48" t="n">
        <f aca="false">J174+K173</f>
        <v>22.3445125731211</v>
      </c>
      <c r="AJ174" s="103" t="n">
        <v>44290</v>
      </c>
      <c r="AK174" s="54" t="n">
        <f aca="true">FORECAST($AJ174,OFFSET(AH$3,MATCH($AJ174,$AG$3:$AG$153,1)-1,0,2),OFFSET($AG$3,MATCH($AJ174,$AG$3:$AG$153,1)-1,0,2))</f>
        <v>0.100043678781091</v>
      </c>
      <c r="AL174" s="54" t="n">
        <f aca="false">AK174+AL173</f>
        <v>13.5630641322529</v>
      </c>
      <c r="AM174" s="55" t="n">
        <f aca="false">AL174*100/AL$367</f>
        <v>12.6237734544307</v>
      </c>
      <c r="BD174" s="103" t="n">
        <v>44290</v>
      </c>
      <c r="BE174" s="54" t="n">
        <f aca="true">FORECAST(BD174,OFFSET(BB$3,MATCH(BD174,BA$3:BA$153,1)-1,0,2),OFFSET(BA$3,MATCH(BD174,BA$3:BA$153,1)-1,0,2))</f>
        <v>0.0831443688586679</v>
      </c>
      <c r="BF174" s="54" t="n">
        <f aca="false">BE174+BF173</f>
        <v>9.86902288280585</v>
      </c>
      <c r="BG174" s="55" t="n">
        <f aca="false">BF174*100/BF$367</f>
        <v>8.95417592622901</v>
      </c>
      <c r="BX174" s="103" t="n">
        <v>44290</v>
      </c>
      <c r="BY174" s="54" t="n">
        <f aca="true">FORECAST(BX174,OFFSET(BV$3,MATCH(BX174,BU$3:BU$153,1)-1,0,2),OFFSET(BU$3,MATCH(BX174,BU$3:BU$153,1)-1,0,2))</f>
        <v>0.15571343547282</v>
      </c>
      <c r="BZ174" s="54" t="n">
        <f aca="false">BY174+BZ173</f>
        <v>21.5311895750849</v>
      </c>
      <c r="CA174" s="55" t="n">
        <f aca="false">BZ174*100/BZ$367</f>
        <v>21.2883454327835</v>
      </c>
      <c r="CQ174" s="110" t="n">
        <v>44290</v>
      </c>
      <c r="CR174" s="58" t="n">
        <f aca="true">FORECAST(CQ174,OFFSET(CO$3,MATCH(CQ174,CN$3:CN$153,1)-1,0,2),OFFSET(CN$3,MATCH(CQ174,CN$3:CN$153,1)-1,0,2))</f>
        <v>0.193624335266075</v>
      </c>
      <c r="CS174" s="58" t="n">
        <f aca="false">CR174+CS173</f>
        <v>25.1004680924736</v>
      </c>
      <c r="CT174" s="60" t="n">
        <f aca="false">CS174*100/CS$367</f>
        <v>25.2146766120811</v>
      </c>
      <c r="DJ174" s="110" t="n">
        <v>44290</v>
      </c>
      <c r="DK174" s="58" t="n">
        <f aca="true">FORECAST(DJ174,OFFSET(DH$3,MATCH(DJ174,DG$3:DG$153,1)-1,0,2),OFFSET(DG$3,MATCH(DJ174,DG$3:DG$153,1)-1,0,2))</f>
        <v>0.296000075556574</v>
      </c>
      <c r="DL174" s="58" t="n">
        <f aca="false">DK174+DL173</f>
        <v>26.8074083947137</v>
      </c>
      <c r="DM174" s="60" t="n">
        <f aca="false">DL174*100/DL$367</f>
        <v>19.4315273618818</v>
      </c>
      <c r="EC174" s="110" t="n">
        <v>44290</v>
      </c>
      <c r="ED174" s="58" t="n">
        <f aca="true">FORECAST(EC174,OFFSET(EA$3,MATCH(EC174,DZ$3:DZ$153,1)-1,0,2),OFFSET(DZ$3,MATCH(EC174,DZ$3:DZ$153,1)-1,0,2))</f>
        <v>0.297697757562208</v>
      </c>
      <c r="EE174" s="58" t="n">
        <f aca="false">ED174+EE173</f>
        <v>34.4267692772316</v>
      </c>
      <c r="EF174" s="60" t="n">
        <f aca="false">EE174*100/EE$367</f>
        <v>31.2569710646269</v>
      </c>
      <c r="EV174" s="115" t="n">
        <v>44290</v>
      </c>
      <c r="EW174" s="63" t="n">
        <f aca="true">FORECAST(EV174,OFFSET(ET$3,MATCH(EV174,ES$3:ES$153,1)-1,0,2),OFFSET(ES$3,MATCH(EV174,ES$3:ES$153,1)-1,0,2))</f>
        <v>0.229100492684755</v>
      </c>
      <c r="EX174" s="63" t="n">
        <f aca="false">EW174+EX173</f>
        <v>19.7233669805303</v>
      </c>
      <c r="EY174" s="67" t="n">
        <f aca="false">EX174*100/EX$367</f>
        <v>17.5598378342121</v>
      </c>
      <c r="FO174" s="115" t="n">
        <v>44290</v>
      </c>
      <c r="FP174" s="63" t="n">
        <f aca="true">FORECAST(FO174,OFFSET(FM$3,MATCH(FO174,FL$3:FL$153,1)-1,0,2),OFFSET(FL$3,MATCH(FO174,FL$3:FL$153,1)-1,0,2))</f>
        <v>0.247020754193862</v>
      </c>
      <c r="FQ174" s="63" t="n">
        <f aca="false">FP174+FQ173</f>
        <v>18.9854801938586</v>
      </c>
      <c r="FR174" s="67" t="n">
        <f aca="false">FQ174*100/FQ$367</f>
        <v>18.8344168034723</v>
      </c>
      <c r="GH174" s="119" t="n">
        <v>44290</v>
      </c>
      <c r="GI174" s="69" t="n">
        <f aca="true">FORECAST(GH174,OFFSET(GF$3,MATCH(GH174,GE$3:GE$153,1)-1,0,2),OFFSET(GE$3,MATCH(GH174,GE$3:GE$153,1)-1,0,2))</f>
        <v>0.342439265909122</v>
      </c>
      <c r="GJ174" s="69" t="n">
        <f aca="false">GI174+GJ173</f>
        <v>21.4410617212461</v>
      </c>
      <c r="GK174" s="73" t="n">
        <f aca="false">GJ174*100/GJ$367</f>
        <v>16.6873355578078</v>
      </c>
      <c r="HA174" s="119" t="n">
        <v>44290</v>
      </c>
      <c r="HB174" s="69" t="n">
        <f aca="true">FORECAST(HA174,OFFSET(GY$3,MATCH(HA174,GX$3:GX$153,1)-1,0,2),OFFSET(GX$3,MATCH(HA174,GX$3:GX$153,1)-1,0,2))</f>
        <v>0.280808245528643</v>
      </c>
      <c r="HC174" s="69" t="n">
        <f aca="false">HB174+HC173</f>
        <v>22.0851096385153</v>
      </c>
      <c r="HD174" s="73" t="n">
        <f aca="false">HC174*100/HC$367</f>
        <v>17.4405611531811</v>
      </c>
      <c r="HT174" s="119" t="n">
        <v>44290</v>
      </c>
      <c r="HU174" s="69" t="n">
        <f aca="true">FORECAST(HT174,OFFSET(HR$3,MATCH(HT174,HQ$3:HQ$153,1)-1,0,2),OFFSET(HQ$3,MATCH(HT174,HQ$3:HQ$153,1)-1,0,2))</f>
        <v>0.303261502352882</v>
      </c>
      <c r="HV174" s="69" t="n">
        <f aca="false">HU174+HV173</f>
        <v>27.2116658864187</v>
      </c>
      <c r="HW174" s="73" t="n">
        <f aca="false">HV174*100/HV$367</f>
        <v>27.4997908806472</v>
      </c>
    </row>
    <row r="175" customFormat="false" ht="14.5" hidden="false" customHeight="false" outlineLevel="0" collapsed="false">
      <c r="E175" s="42" t="n">
        <v>44200</v>
      </c>
      <c r="F175" s="46" t="n">
        <f aca="true">FORECAST($E175,OFFSET(C$3,MATCH($E175,$A$3:$A$33,1)-1,0,2),OFFSET($A$3,MATCH($E175,$A$3:$A$33,1)-1,0,2))</f>
        <v>4.26011464174224</v>
      </c>
      <c r="H175" s="95" t="n">
        <v>44291</v>
      </c>
      <c r="I175" s="132" t="n">
        <v>0.0102855836241962</v>
      </c>
      <c r="J175" s="48" t="n">
        <f aca="false">I175*100/K$1</f>
        <v>0.359154138403434</v>
      </c>
      <c r="K175" s="48" t="n">
        <f aca="false">J175+K174</f>
        <v>22.7036667115245</v>
      </c>
      <c r="AJ175" s="103" t="n">
        <v>44291</v>
      </c>
      <c r="AK175" s="54" t="n">
        <f aca="true">FORECAST($AJ175,OFFSET(AH$3,MATCH($AJ175,$AG$3:$AG$153,1)-1,0,2),OFFSET($AG$3,MATCH($AJ175,$AG$3:$AG$153,1)-1,0,2))</f>
        <v>0.102131267583907</v>
      </c>
      <c r="AL175" s="54" t="n">
        <f aca="false">AK175+AL174</f>
        <v>13.6651953998368</v>
      </c>
      <c r="AM175" s="55" t="n">
        <f aca="false">AL175*100/AL$367</f>
        <v>12.7188317666249</v>
      </c>
      <c r="BD175" s="103" t="n">
        <v>44291</v>
      </c>
      <c r="BE175" s="54" t="n">
        <f aca="true">FORECAST(BD175,OFFSET(BB$3,MATCH(BD175,BA$3:BA$153,1)-1,0,2),OFFSET(BA$3,MATCH(BD175,BA$3:BA$153,1)-1,0,2))</f>
        <v>0.0816326530612376</v>
      </c>
      <c r="BF175" s="54" t="n">
        <f aca="false">BE175+BF174</f>
        <v>9.95065553586708</v>
      </c>
      <c r="BG175" s="55" t="n">
        <f aca="false">BF175*100/BF$367</f>
        <v>9.0282413271826</v>
      </c>
      <c r="BX175" s="103" t="n">
        <v>44291</v>
      </c>
      <c r="BY175" s="54" t="n">
        <f aca="true">FORECAST(BX175,OFFSET(BV$3,MATCH(BX175,BU$3:BU$153,1)-1,0,2),OFFSET(BU$3,MATCH(BX175,BU$3:BU$153,1)-1,0,2))</f>
        <v>0.159629581754172</v>
      </c>
      <c r="BZ175" s="54" t="n">
        <f aca="false">BY175+BZ174</f>
        <v>21.690819156839</v>
      </c>
      <c r="CA175" s="55" t="n">
        <f aca="false">BZ175*100/BZ$367</f>
        <v>21.4461745980427</v>
      </c>
      <c r="CQ175" s="110" t="n">
        <v>44291</v>
      </c>
      <c r="CR175" s="58" t="n">
        <f aca="true">FORECAST(CQ175,OFFSET(CO$3,MATCH(CQ175,CN$3:CN$153,1)-1,0,2),OFFSET(CN$3,MATCH(CQ175,CN$3:CN$153,1)-1,0,2))</f>
        <v>0.194182129198708</v>
      </c>
      <c r="CS175" s="58" t="n">
        <f aca="false">CR175+CS174</f>
        <v>25.2946502216723</v>
      </c>
      <c r="CT175" s="60" t="n">
        <f aca="false">CS175*100/CS$367</f>
        <v>25.4097422807194</v>
      </c>
      <c r="DJ175" s="110" t="n">
        <v>44291</v>
      </c>
      <c r="DK175" s="58" t="n">
        <f aca="true">FORECAST(DJ175,OFFSET(DH$3,MATCH(DJ175,DG$3:DG$153,1)-1,0,2),OFFSET(DG$3,MATCH(DJ175,DG$3:DG$153,1)-1,0,2))</f>
        <v>0.301412164141596</v>
      </c>
      <c r="DL175" s="58" t="n">
        <f aca="false">DK175+DL174</f>
        <v>27.1088205588553</v>
      </c>
      <c r="DM175" s="60" t="n">
        <f aca="false">DL175*100/DL$367</f>
        <v>19.6500079635306</v>
      </c>
      <c r="EC175" s="110" t="n">
        <v>44291</v>
      </c>
      <c r="ED175" s="58" t="n">
        <f aca="true">FORECAST(EC175,OFFSET(EA$3,MATCH(EC175,DZ$3:DZ$153,1)-1,0,2),OFFSET(DZ$3,MATCH(EC175,DZ$3:DZ$153,1)-1,0,2))</f>
        <v>0.30040780490617</v>
      </c>
      <c r="EE175" s="58" t="n">
        <f aca="false">ED175+EE174</f>
        <v>34.7271770821378</v>
      </c>
      <c r="EF175" s="60" t="n">
        <f aca="false">EE175*100/EE$367</f>
        <v>31.5297192272536</v>
      </c>
      <c r="EV175" s="115" t="n">
        <v>44291</v>
      </c>
      <c r="EW175" s="63" t="n">
        <f aca="true">FORECAST(EV175,OFFSET(ET$3,MATCH(EV175,ES$3:ES$153,1)-1,0,2),OFFSET(ES$3,MATCH(EV175,ES$3:ES$153,1)-1,0,2))</f>
        <v>0.23475182713932</v>
      </c>
      <c r="EX175" s="63" t="n">
        <f aca="false">EW175+EX174</f>
        <v>19.9581188076697</v>
      </c>
      <c r="EY175" s="67" t="n">
        <f aca="false">EX175*100/EX$367</f>
        <v>17.768838864306</v>
      </c>
      <c r="FO175" s="115" t="n">
        <v>44291</v>
      </c>
      <c r="FP175" s="63" t="n">
        <f aca="true">FORECAST(FO175,OFFSET(FM$3,MATCH(FO175,FL$3:FL$153,1)-1,0,2),OFFSET(FL$3,MATCH(FO175,FL$3:FL$153,1)-1,0,2))</f>
        <v>0.253504665070078</v>
      </c>
      <c r="FQ175" s="63" t="n">
        <f aca="false">FP175+FQ174</f>
        <v>19.2389848589287</v>
      </c>
      <c r="FR175" s="67" t="n">
        <f aca="false">FQ175*100/FQ$367</f>
        <v>19.085904386341</v>
      </c>
      <c r="GH175" s="119" t="n">
        <v>44291</v>
      </c>
      <c r="GI175" s="69" t="n">
        <f aca="true">FORECAST(GH175,OFFSET(GF$3,MATCH(GH175,GE$3:GE$153,1)-1,0,2),OFFSET(GE$3,MATCH(GH175,GE$3:GE$153,1)-1,0,2))</f>
        <v>0.352429234250023</v>
      </c>
      <c r="GJ175" s="69" t="n">
        <f aca="false">GI175+GJ174</f>
        <v>21.7934909554961</v>
      </c>
      <c r="GK175" s="73" t="n">
        <f aca="false">GJ175*100/GJ$367</f>
        <v>16.961627240224</v>
      </c>
      <c r="HA175" s="119" t="n">
        <v>44291</v>
      </c>
      <c r="HB175" s="69" t="n">
        <f aca="true">FORECAST(HA175,OFFSET(GY$3,MATCH(HA175,GX$3:GX$153,1)-1,0,2),OFFSET(GX$3,MATCH(HA175,GX$3:GX$153,1)-1,0,2))</f>
        <v>0.289770278525092</v>
      </c>
      <c r="HC175" s="69" t="n">
        <f aca="false">HB175+HC174</f>
        <v>22.3748799170404</v>
      </c>
      <c r="HD175" s="73" t="n">
        <f aca="false">HC175*100/HC$367</f>
        <v>17.6693920870415</v>
      </c>
      <c r="HT175" s="119" t="n">
        <v>44291</v>
      </c>
      <c r="HU175" s="69" t="n">
        <f aca="true">FORECAST(HT175,OFFSET(HR$3,MATCH(HT175,HQ$3:HQ$153,1)-1,0,2),OFFSET(HQ$3,MATCH(HT175,HQ$3:HQ$153,1)-1,0,2))</f>
        <v>0.311922250300488</v>
      </c>
      <c r="HV175" s="69" t="n">
        <f aca="false">HU175+HV174</f>
        <v>27.5235881367192</v>
      </c>
      <c r="HW175" s="73" t="n">
        <f aca="false">HV175*100/HV$367</f>
        <v>27.8150158540129</v>
      </c>
    </row>
    <row r="176" customFormat="false" ht="14.5" hidden="false" customHeight="false" outlineLevel="0" collapsed="false">
      <c r="E176" s="42" t="n">
        <v>44201</v>
      </c>
      <c r="F176" s="46" t="n">
        <f aca="true">FORECAST($E176,OFFSET(C$3,MATCH($E176,$A$3:$A$33,1)-1,0,2),OFFSET($A$3,MATCH($E176,$A$3:$A$33,1)-1,0,2))</f>
        <v>4.26347239111045</v>
      </c>
      <c r="H176" s="95" t="n">
        <v>44292</v>
      </c>
      <c r="I176" s="132" t="n">
        <v>0.0141466619318577</v>
      </c>
      <c r="J176" s="48" t="n">
        <f aca="false">I176*100/K$1</f>
        <v>0.493976070105412</v>
      </c>
      <c r="K176" s="48" t="n">
        <f aca="false">J176+K175</f>
        <v>23.1976427816299</v>
      </c>
      <c r="AJ176" s="103" t="n">
        <v>44292</v>
      </c>
      <c r="AK176" s="54" t="n">
        <f aca="true">FORECAST($AJ176,OFFSET(AH$3,MATCH($AJ176,$AG$3:$AG$153,1)-1,0,2),OFFSET($AG$3,MATCH($AJ176,$AG$3:$AG$153,1)-1,0,2))</f>
        <v>0.104218856386722</v>
      </c>
      <c r="AL176" s="54" t="n">
        <f aca="false">AK176+AL175</f>
        <v>13.7694142562235</v>
      </c>
      <c r="AM176" s="55" t="n">
        <f aca="false">AL176*100/AL$367</f>
        <v>12.8158330946343</v>
      </c>
      <c r="BD176" s="103" t="n">
        <v>44292</v>
      </c>
      <c r="BE176" s="54" t="n">
        <f aca="true">FORECAST(BD176,OFFSET(BB$3,MATCH(BD176,BA$3:BA$153,1)-1,0,2),OFFSET(BA$3,MATCH(BD176,BA$3:BA$153,1)-1,0,2))</f>
        <v>0.0801209372638072</v>
      </c>
      <c r="BF176" s="54" t="n">
        <f aca="false">BE176+BF175</f>
        <v>10.0307764731309</v>
      </c>
      <c r="BG176" s="55" t="n">
        <f aca="false">BF176*100/BF$367</f>
        <v>9.10093514663704</v>
      </c>
      <c r="BX176" s="103" t="n">
        <v>44292</v>
      </c>
      <c r="BY176" s="54" t="n">
        <f aca="true">FORECAST(BX176,OFFSET(BV$3,MATCH(BX176,BU$3:BU$153,1)-1,0,2),OFFSET(BU$3,MATCH(BX176,BU$3:BU$153,1)-1,0,2))</f>
        <v>0.163545728035525</v>
      </c>
      <c r="BZ176" s="54" t="n">
        <f aca="false">BY176+BZ175</f>
        <v>21.8543648848746</v>
      </c>
      <c r="CA176" s="55" t="n">
        <f aca="false">BZ176*100/BZ$367</f>
        <v>21.607875740487</v>
      </c>
      <c r="CQ176" s="110" t="n">
        <v>44292</v>
      </c>
      <c r="CR176" s="58" t="n">
        <f aca="true">FORECAST(CQ176,OFFSET(CO$3,MATCH(CQ176,CN$3:CN$153,1)-1,0,2),OFFSET(CN$3,MATCH(CQ176,CN$3:CN$153,1)-1,0,2))</f>
        <v>0.19473992313134</v>
      </c>
      <c r="CS176" s="58" t="n">
        <f aca="false">CR176+CS175</f>
        <v>25.4893901448037</v>
      </c>
      <c r="CT176" s="60" t="n">
        <f aca="false">CS176*100/CS$367</f>
        <v>25.6053682812835</v>
      </c>
      <c r="DJ176" s="110" t="n">
        <v>44292</v>
      </c>
      <c r="DK176" s="58" t="n">
        <f aca="true">FORECAST(DJ176,OFFSET(DH$3,MATCH(DJ176,DG$3:DG$153,1)-1,0,2),OFFSET(DG$3,MATCH(DJ176,DG$3:DG$153,1)-1,0,2))</f>
        <v>0.306824252726618</v>
      </c>
      <c r="DL176" s="58" t="n">
        <f aca="false">DK176+DL175</f>
        <v>27.4156448115819</v>
      </c>
      <c r="DM176" s="60" t="n">
        <f aca="false">DL176*100/DL$367</f>
        <v>19.8724115534025</v>
      </c>
      <c r="EC176" s="110" t="n">
        <v>44292</v>
      </c>
      <c r="ED176" s="58" t="n">
        <f aca="true">FORECAST(EC176,OFFSET(EA$3,MATCH(EC176,DZ$3:DZ$153,1)-1,0,2),OFFSET(DZ$3,MATCH(EC176,DZ$3:DZ$153,1)-1,0,2))</f>
        <v>0.303117852250131</v>
      </c>
      <c r="EE176" s="58" t="n">
        <f aca="false">ED176+EE175</f>
        <v>35.0302949343879</v>
      </c>
      <c r="EF176" s="60" t="n">
        <f aca="false">EE176*100/EE$367</f>
        <v>31.804927913281</v>
      </c>
      <c r="EV176" s="115" t="n">
        <v>44292</v>
      </c>
      <c r="EW176" s="63" t="n">
        <f aca="true">FORECAST(EV176,OFFSET(ET$3,MATCH(EV176,ES$3:ES$153,1)-1,0,2),OFFSET(ES$3,MATCH(EV176,ES$3:ES$153,1)-1,0,2))</f>
        <v>0.240403161593885</v>
      </c>
      <c r="EX176" s="63" t="n">
        <f aca="false">EW176+EX175</f>
        <v>20.1985219692635</v>
      </c>
      <c r="EY176" s="67" t="n">
        <f aca="false">EX176*100/EX$367</f>
        <v>17.9828713130551</v>
      </c>
      <c r="FO176" s="115" t="n">
        <v>44292</v>
      </c>
      <c r="FP176" s="63" t="n">
        <f aca="true">FORECAST(FO176,OFFSET(FM$3,MATCH(FO176,FL$3:FL$153,1)-1,0,2),OFFSET(FL$3,MATCH(FO176,FL$3:FL$153,1)-1,0,2))</f>
        <v>0.259988575946294</v>
      </c>
      <c r="FQ176" s="63" t="n">
        <f aca="false">FP176+FQ175</f>
        <v>19.498973434875</v>
      </c>
      <c r="FR176" s="67" t="n">
        <f aca="false">FQ176*100/FQ$367</f>
        <v>19.3438242889989</v>
      </c>
      <c r="GH176" s="119" t="n">
        <v>44292</v>
      </c>
      <c r="GI176" s="69" t="n">
        <f aca="true">FORECAST(GH176,OFFSET(GF$3,MATCH(GH176,GE$3:GE$153,1)-1,0,2),OFFSET(GE$3,MATCH(GH176,GE$3:GE$153,1)-1,0,2))</f>
        <v>0.362419202590923</v>
      </c>
      <c r="GJ176" s="69" t="n">
        <f aca="false">GI176+GJ175</f>
        <v>22.155910158087</v>
      </c>
      <c r="GK176" s="73" t="n">
        <f aca="false">GJ176*100/GJ$367</f>
        <v>17.2436940018823</v>
      </c>
      <c r="HA176" s="119" t="n">
        <v>44292</v>
      </c>
      <c r="HB176" s="69" t="n">
        <f aca="true">FORECAST(HA176,OFFSET(GY$3,MATCH(HA176,GX$3:GX$153,1)-1,0,2),OFFSET(GX$3,MATCH(HA176,GX$3:GX$153,1)-1,0,2))</f>
        <v>0.29873231152154</v>
      </c>
      <c r="HC176" s="69" t="n">
        <f aca="false">HB176+HC175</f>
        <v>22.6736122285619</v>
      </c>
      <c r="HD176" s="73" t="n">
        <f aca="false">HC176*100/HC$367</f>
        <v>17.9053003180985</v>
      </c>
      <c r="HT176" s="119" t="n">
        <v>44292</v>
      </c>
      <c r="HU176" s="69" t="n">
        <f aca="true">FORECAST(HT176,OFFSET(HR$3,MATCH(HT176,HQ$3:HQ$153,1)-1,0,2),OFFSET(HQ$3,MATCH(HT176,HQ$3:HQ$153,1)-1,0,2))</f>
        <v>0.320582998248094</v>
      </c>
      <c r="HV176" s="69" t="n">
        <f aca="false">HU176+HV175</f>
        <v>27.8441711349672</v>
      </c>
      <c r="HW176" s="73" t="n">
        <f aca="false">HV176*100/HV$367</f>
        <v>28.1389932778322</v>
      </c>
    </row>
    <row r="177" customFormat="false" ht="14.5" hidden="false" customHeight="false" outlineLevel="0" collapsed="false">
      <c r="E177" s="42" t="n">
        <v>44202</v>
      </c>
      <c r="F177" s="46" t="n">
        <f aca="true">FORECAST($E177,OFFSET(C$3,MATCH($E177,$A$3:$A$33,1)-1,0,2),OFFSET($A$3,MATCH($E177,$A$3:$A$33,1)-1,0,2))</f>
        <v>4.26683014047867</v>
      </c>
      <c r="H177" s="95" t="n">
        <v>44293</v>
      </c>
      <c r="I177" s="132" t="n">
        <v>0.00887514613336982</v>
      </c>
      <c r="J177" s="48" t="n">
        <f aca="false">I177*100/K$1</f>
        <v>0.309904190097342</v>
      </c>
      <c r="K177" s="48" t="n">
        <f aca="false">J177+K176</f>
        <v>23.5075469717273</v>
      </c>
      <c r="AJ177" s="103" t="n">
        <v>44293</v>
      </c>
      <c r="AK177" s="54" t="n">
        <f aca="true">FORECAST($AJ177,OFFSET(AH$3,MATCH($AJ177,$AG$3:$AG$153,1)-1,0,2),OFFSET($AG$3,MATCH($AJ177,$AG$3:$AG$153,1)-1,0,2))</f>
        <v>0.106306445189538</v>
      </c>
      <c r="AL177" s="54" t="n">
        <f aca="false">AK177+AL176</f>
        <v>13.875720701413</v>
      </c>
      <c r="AM177" s="55" t="n">
        <f aca="false">AL177*100/AL$367</f>
        <v>12.9147774384591</v>
      </c>
      <c r="BD177" s="103" t="n">
        <v>44293</v>
      </c>
      <c r="BE177" s="54" t="n">
        <f aca="true">FORECAST(BD177,OFFSET(BB$3,MATCH(BD177,BA$3:BA$153,1)-1,0,2),OFFSET(BA$3,MATCH(BD177,BA$3:BA$153,1)-1,0,2))</f>
        <v>0.0786092214663769</v>
      </c>
      <c r="BF177" s="54" t="n">
        <f aca="false">BE177+BF176</f>
        <v>10.1093856945973</v>
      </c>
      <c r="BG177" s="55" t="n">
        <f aca="false">BF177*100/BF$367</f>
        <v>9.17225738459235</v>
      </c>
      <c r="BX177" s="103" t="n">
        <v>44293</v>
      </c>
      <c r="BY177" s="54" t="n">
        <f aca="true">FORECAST(BX177,OFFSET(BV$3,MATCH(BX177,BU$3:BU$153,1)-1,0,2),OFFSET(BU$3,MATCH(BX177,BU$3:BU$153,1)-1,0,2))</f>
        <v>0.167461874316877</v>
      </c>
      <c r="BZ177" s="54" t="n">
        <f aca="false">BY177+BZ176</f>
        <v>22.0218267591914</v>
      </c>
      <c r="CA177" s="55" t="n">
        <f aca="false">BZ177*100/BZ$367</f>
        <v>21.7734488601164</v>
      </c>
      <c r="CQ177" s="110" t="n">
        <v>44293</v>
      </c>
      <c r="CR177" s="58" t="n">
        <f aca="true">FORECAST(CQ177,OFFSET(CO$3,MATCH(CQ177,CN$3:CN$153,1)-1,0,2),OFFSET(CN$3,MATCH(CQ177,CN$3:CN$153,1)-1,0,2))</f>
        <v>0.195297717063972</v>
      </c>
      <c r="CS177" s="58" t="n">
        <f aca="false">CR177+CS176</f>
        <v>25.6846878618677</v>
      </c>
      <c r="CT177" s="60" t="n">
        <f aca="false">CS177*100/CS$367</f>
        <v>25.8015546137735</v>
      </c>
      <c r="DJ177" s="110" t="n">
        <v>44293</v>
      </c>
      <c r="DK177" s="58" t="n">
        <f aca="true">FORECAST(DJ177,OFFSET(DH$3,MATCH(DJ177,DG$3:DG$153,1)-1,0,2),OFFSET(DG$3,MATCH(DJ177,DG$3:DG$153,1)-1,0,2))</f>
        <v>0.312236341311641</v>
      </c>
      <c r="DL177" s="58" t="n">
        <f aca="false">DK177+DL176</f>
        <v>27.7278811528936</v>
      </c>
      <c r="DM177" s="60" t="n">
        <f aca="false">DL177*100/DL$367</f>
        <v>20.0987381314975</v>
      </c>
      <c r="EC177" s="110" t="n">
        <v>44293</v>
      </c>
      <c r="ED177" s="58" t="n">
        <f aca="true">FORECAST(EC177,OFFSET(EA$3,MATCH(EC177,DZ$3:DZ$153,1)-1,0,2),OFFSET(DZ$3,MATCH(EC177,DZ$3:DZ$153,1)-1,0,2))</f>
        <v>0.305827899594092</v>
      </c>
      <c r="EE177" s="58" t="n">
        <f aca="false">ED177+EE176</f>
        <v>35.336122833982</v>
      </c>
      <c r="EF177" s="60" t="n">
        <f aca="false">EE177*100/EE$367</f>
        <v>32.082597122709</v>
      </c>
      <c r="EV177" s="115" t="n">
        <v>44293</v>
      </c>
      <c r="EW177" s="63" t="n">
        <f aca="true">FORECAST(EV177,OFFSET(ET$3,MATCH(EV177,ES$3:ES$153,1)-1,0,2),OFFSET(ES$3,MATCH(EV177,ES$3:ES$153,1)-1,0,2))</f>
        <v>0.246054496048451</v>
      </c>
      <c r="EX177" s="63" t="n">
        <f aca="false">EW177+EX176</f>
        <v>20.444576465312</v>
      </c>
      <c r="EY177" s="67" t="n">
        <f aca="false">EX177*100/EX$367</f>
        <v>18.2019351804595</v>
      </c>
      <c r="FO177" s="115" t="n">
        <v>44293</v>
      </c>
      <c r="FP177" s="63" t="n">
        <f aca="true">FORECAST(FO177,OFFSET(FM$3,MATCH(FO177,FL$3:FL$153,1)-1,0,2),OFFSET(FL$3,MATCH(FO177,FL$3:FL$153,1)-1,0,2))</f>
        <v>0.26647248682251</v>
      </c>
      <c r="FQ177" s="63" t="n">
        <f aca="false">FP177+FQ176</f>
        <v>19.7654459216975</v>
      </c>
      <c r="FR177" s="67" t="n">
        <f aca="false">FQ177*100/FQ$367</f>
        <v>19.6081765114461</v>
      </c>
      <c r="GH177" s="119" t="n">
        <v>44293</v>
      </c>
      <c r="GI177" s="69" t="n">
        <f aca="true">FORECAST(GH177,OFFSET(GF$3,MATCH(GH177,GE$3:GE$153,1)-1,0,2),OFFSET(GE$3,MATCH(GH177,GE$3:GE$153,1)-1,0,2))</f>
        <v>0.372409170931824</v>
      </c>
      <c r="GJ177" s="69" t="n">
        <f aca="false">GI177+GJ176</f>
        <v>22.5283193290188</v>
      </c>
      <c r="GK177" s="73" t="n">
        <f aca="false">GJ177*100/GJ$367</f>
        <v>17.5335358427827</v>
      </c>
      <c r="HA177" s="119" t="n">
        <v>44293</v>
      </c>
      <c r="HB177" s="69" t="n">
        <f aca="true">FORECAST(HA177,OFFSET(GY$3,MATCH(HA177,GX$3:GX$153,1)-1,0,2),OFFSET(GX$3,MATCH(HA177,GX$3:GX$153,1)-1,0,2))</f>
        <v>0.307694344517989</v>
      </c>
      <c r="HC177" s="69" t="n">
        <f aca="false">HB177+HC176</f>
        <v>22.9813065730799</v>
      </c>
      <c r="HD177" s="73" t="n">
        <f aca="false">HC177*100/HC$367</f>
        <v>18.1482858463521</v>
      </c>
      <c r="HT177" s="119" t="n">
        <v>44293</v>
      </c>
      <c r="HU177" s="69" t="n">
        <f aca="true">FORECAST(HT177,OFFSET(HR$3,MATCH(HT177,HQ$3:HQ$153,1)-1,0,2),OFFSET(HQ$3,MATCH(HT177,HQ$3:HQ$153,1)-1,0,2))</f>
        <v>0.329243746195699</v>
      </c>
      <c r="HV177" s="69" t="n">
        <f aca="false">HU177+HV176</f>
        <v>28.1734148811629</v>
      </c>
      <c r="HW177" s="73" t="n">
        <f aca="false">HV177*100/HV$367</f>
        <v>28.4717231521051</v>
      </c>
    </row>
    <row r="178" customFormat="false" ht="14.5" hidden="false" customHeight="false" outlineLevel="0" collapsed="false">
      <c r="E178" s="42" t="n">
        <v>44203</v>
      </c>
      <c r="F178" s="46" t="n">
        <f aca="true">FORECAST($E178,OFFSET(C$3,MATCH($E178,$A$3:$A$33,1)-1,0,2),OFFSET($A$3,MATCH($E178,$A$3:$A$33,1)-1,0,2))</f>
        <v>4.27018788984689</v>
      </c>
      <c r="H178" s="95" t="n">
        <v>44294</v>
      </c>
      <c r="I178" s="132" t="n">
        <v>0.00995309163629025</v>
      </c>
      <c r="J178" s="48" t="n">
        <f aca="false">I178*100/K$1</f>
        <v>0.347544114334262</v>
      </c>
      <c r="K178" s="48" t="n">
        <f aca="false">J178+K177</f>
        <v>23.8550910860615</v>
      </c>
      <c r="AJ178" s="103" t="n">
        <v>44294</v>
      </c>
      <c r="AK178" s="54" t="n">
        <f aca="true">FORECAST($AJ178,OFFSET(AH$3,MATCH($AJ178,$AG$3:$AG$153,1)-1,0,2),OFFSET($AG$3,MATCH($AJ178,$AG$3:$AG$153,1)-1,0,2))</f>
        <v>0.108394033992354</v>
      </c>
      <c r="AL178" s="54" t="n">
        <f aca="false">AK178+AL177</f>
        <v>13.9841147354054</v>
      </c>
      <c r="AM178" s="55" t="n">
        <f aca="false">AL178*100/AL$367</f>
        <v>13.0156647980991</v>
      </c>
      <c r="BD178" s="103" t="n">
        <v>44294</v>
      </c>
      <c r="BE178" s="54" t="n">
        <f aca="true">FORECAST(BD178,OFFSET(BB$3,MATCH(BD178,BA$3:BA$153,1)-1,0,2),OFFSET(BA$3,MATCH(BD178,BA$3:BA$153,1)-1,0,2))</f>
        <v>0.0770975056689466</v>
      </c>
      <c r="BF178" s="54" t="n">
        <f aca="false">BE178+BF177</f>
        <v>10.1864832002662</v>
      </c>
      <c r="BG178" s="55" t="n">
        <f aca="false">BF178*100/BF$367</f>
        <v>9.24220804104851</v>
      </c>
      <c r="BX178" s="103" t="n">
        <v>44294</v>
      </c>
      <c r="BY178" s="54" t="n">
        <f aca="true">FORECAST(BX178,OFFSET(BV$3,MATCH(BX178,BU$3:BU$153,1)-1,0,2),OFFSET(BU$3,MATCH(BX178,BU$3:BU$153,1)-1,0,2))</f>
        <v>0.171378020598229</v>
      </c>
      <c r="BZ178" s="54" t="n">
        <f aca="false">BY178+BZ177</f>
        <v>22.1932047797897</v>
      </c>
      <c r="CA178" s="55" t="n">
        <f aca="false">BZ178*100/BZ$367</f>
        <v>21.9428939569309</v>
      </c>
      <c r="CQ178" s="110" t="n">
        <v>44294</v>
      </c>
      <c r="CR178" s="58" t="n">
        <f aca="true">FORECAST(CQ178,OFFSET(CO$3,MATCH(CQ178,CN$3:CN$153,1)-1,0,2),OFFSET(CN$3,MATCH(CQ178,CN$3:CN$153,1)-1,0,2))</f>
        <v>0.195855510996605</v>
      </c>
      <c r="CS178" s="58" t="n">
        <f aca="false">CR178+CS177</f>
        <v>25.8805433728643</v>
      </c>
      <c r="CT178" s="60" t="n">
        <f aca="false">CS178*100/CS$367</f>
        <v>25.9983012781895</v>
      </c>
      <c r="DJ178" s="110" t="n">
        <v>44294</v>
      </c>
      <c r="DK178" s="58" t="n">
        <f aca="true">FORECAST(DJ178,OFFSET(DH$3,MATCH(DJ178,DG$3:DG$153,1)-1,0,2),OFFSET(DG$3,MATCH(DJ178,DG$3:DG$153,1)-1,0,2))</f>
        <v>0.317648429896663</v>
      </c>
      <c r="DL178" s="58" t="n">
        <f aca="false">DK178+DL177</f>
        <v>28.0455295827902</v>
      </c>
      <c r="DM178" s="60" t="n">
        <f aca="false">DL178*100/DL$367</f>
        <v>20.3289876978156</v>
      </c>
      <c r="EC178" s="110" t="n">
        <v>44294</v>
      </c>
      <c r="ED178" s="58" t="n">
        <f aca="true">FORECAST(EC178,OFFSET(EA$3,MATCH(EC178,DZ$3:DZ$153,1)-1,0,2),OFFSET(DZ$3,MATCH(EC178,DZ$3:DZ$153,1)-1,0,2))</f>
        <v>0.308537946938053</v>
      </c>
      <c r="EE178" s="58" t="n">
        <f aca="false">ED178+EE177</f>
        <v>35.64466078092</v>
      </c>
      <c r="EF178" s="60" t="n">
        <f aca="false">EE178*100/EE$367</f>
        <v>32.3627268555376</v>
      </c>
      <c r="EV178" s="115" t="n">
        <v>44294</v>
      </c>
      <c r="EW178" s="63" t="n">
        <f aca="true">FORECAST(EV178,OFFSET(ET$3,MATCH(EV178,ES$3:ES$153,1)-1,0,2),OFFSET(ES$3,MATCH(EV178,ES$3:ES$153,1)-1,0,2))</f>
        <v>0.251705830503016</v>
      </c>
      <c r="EX178" s="63" t="n">
        <f aca="false">EW178+EX177</f>
        <v>20.696282295815</v>
      </c>
      <c r="EY178" s="67" t="n">
        <f aca="false">EX178*100/EX$367</f>
        <v>18.426030466519</v>
      </c>
      <c r="FO178" s="115" t="n">
        <v>44294</v>
      </c>
      <c r="FP178" s="63" t="n">
        <f aca="true">FORECAST(FO178,OFFSET(FM$3,MATCH(FO178,FL$3:FL$153,1)-1,0,2),OFFSET(FL$3,MATCH(FO178,FL$3:FL$153,1)-1,0,2))</f>
        <v>0.272956397698726</v>
      </c>
      <c r="FQ178" s="63" t="n">
        <f aca="false">FP178+FQ177</f>
        <v>20.0384023193962</v>
      </c>
      <c r="FR178" s="67" t="n">
        <f aca="false">FQ178*100/FQ$367</f>
        <v>19.8789610536825</v>
      </c>
      <c r="GH178" s="119" t="n">
        <v>44294</v>
      </c>
      <c r="GI178" s="69" t="n">
        <f aca="true">FORECAST(GH178,OFFSET(GF$3,MATCH(GH178,GE$3:GE$153,1)-1,0,2),OFFSET(GE$3,MATCH(GH178,GE$3:GE$153,1)-1,0,2))</f>
        <v>0.382399139272724</v>
      </c>
      <c r="GJ178" s="69" t="n">
        <f aca="false">GI178+GJ177</f>
        <v>22.9107184682916</v>
      </c>
      <c r="GK178" s="73" t="n">
        <f aca="false">GJ178*100/GJ$367</f>
        <v>17.8311527629251</v>
      </c>
      <c r="HA178" s="119" t="n">
        <v>44294</v>
      </c>
      <c r="HB178" s="69" t="n">
        <f aca="true">FORECAST(HA178,OFFSET(GY$3,MATCH(HA178,GX$3:GX$153,1)-1,0,2),OFFSET(GX$3,MATCH(HA178,GX$3:GX$153,1)-1,0,2))</f>
        <v>0.316656377514438</v>
      </c>
      <c r="HC178" s="69" t="n">
        <f aca="false">HB178+HC177</f>
        <v>23.2979629505943</v>
      </c>
      <c r="HD178" s="73" t="n">
        <f aca="false">HC178*100/HC$367</f>
        <v>18.3983486718024</v>
      </c>
      <c r="HT178" s="119" t="n">
        <v>44294</v>
      </c>
      <c r="HU178" s="69" t="n">
        <f aca="true">FORECAST(HT178,OFFSET(HR$3,MATCH(HT178,HQ$3:HQ$153,1)-1,0,2),OFFSET(HQ$3,MATCH(HT178,HQ$3:HQ$153,1)-1,0,2))</f>
        <v>0.337904494143305</v>
      </c>
      <c r="HV178" s="69" t="n">
        <f aca="false">HU178+HV177</f>
        <v>28.5113193753063</v>
      </c>
      <c r="HW178" s="73" t="n">
        <f aca="false">HV178*100/HV$367</f>
        <v>28.8132054768315</v>
      </c>
    </row>
    <row r="179" customFormat="false" ht="14.5" hidden="false" customHeight="false" outlineLevel="0" collapsed="false">
      <c r="E179" s="42" t="n">
        <v>44204</v>
      </c>
      <c r="F179" s="46" t="n">
        <f aca="true">FORECAST($E179,OFFSET(C$3,MATCH($E179,$A$3:$A$33,1)-1,0,2),OFFSET($A$3,MATCH($E179,$A$3:$A$33,1)-1,0,2))</f>
        <v>4.27354563921511</v>
      </c>
      <c r="H179" s="95" t="n">
        <v>44295</v>
      </c>
      <c r="I179" s="132" t="n">
        <v>0.00986352514937829</v>
      </c>
      <c r="J179" s="48" t="n">
        <f aca="false">I179*100/K$1</f>
        <v>0.344416613201412</v>
      </c>
      <c r="K179" s="48" t="n">
        <f aca="false">J179+K178</f>
        <v>24.1995076992629</v>
      </c>
      <c r="AJ179" s="103" t="n">
        <v>44295</v>
      </c>
      <c r="AK179" s="54" t="n">
        <f aca="true">FORECAST($AJ179,OFFSET(AH$3,MATCH($AJ179,$AG$3:$AG$153,1)-1,0,2),OFFSET($AG$3,MATCH($AJ179,$AG$3:$AG$153,1)-1,0,2))</f>
        <v>0.110481622795169</v>
      </c>
      <c r="AL179" s="54" t="n">
        <f aca="false">AK179+AL178</f>
        <v>14.0945963582005</v>
      </c>
      <c r="AM179" s="55" t="n">
        <f aca="false">AL179*100/AL$367</f>
        <v>13.1184951735544</v>
      </c>
      <c r="BD179" s="103" t="n">
        <v>44295</v>
      </c>
      <c r="BE179" s="54" t="n">
        <f aca="true">FORECAST(BD179,OFFSET(BB$3,MATCH(BD179,BA$3:BA$153,1)-1,0,2),OFFSET(BA$3,MATCH(BD179,BA$3:BA$153,1)-1,0,2))</f>
        <v>0.0755857898715162</v>
      </c>
      <c r="BF179" s="54" t="n">
        <f aca="false">BE179+BF178</f>
        <v>10.2620689901377</v>
      </c>
      <c r="BG179" s="55" t="n">
        <f aca="false">BF179*100/BF$367</f>
        <v>9.31078711600554</v>
      </c>
      <c r="BX179" s="103" t="n">
        <v>44295</v>
      </c>
      <c r="BY179" s="54" t="n">
        <f aca="true">FORECAST(BX179,OFFSET(BV$3,MATCH(BX179,BU$3:BU$153,1)-1,0,2),OFFSET(BU$3,MATCH(BX179,BU$3:BU$153,1)-1,0,2))</f>
        <v>0.175294166879582</v>
      </c>
      <c r="BZ179" s="54" t="n">
        <f aca="false">BY179+BZ178</f>
        <v>22.3684989466693</v>
      </c>
      <c r="CA179" s="55" t="n">
        <f aca="false">BZ179*100/BZ$367</f>
        <v>22.1162110309305</v>
      </c>
      <c r="CQ179" s="110" t="n">
        <v>44295</v>
      </c>
      <c r="CR179" s="58" t="n">
        <f aca="true">FORECAST(CQ179,OFFSET(CO$3,MATCH(CQ179,CN$3:CN$153,1)-1,0,2),OFFSET(CN$3,MATCH(CQ179,CN$3:CN$153,1)-1,0,2))</f>
        <v>0.196413304929237</v>
      </c>
      <c r="CS179" s="58" t="n">
        <f aca="false">CR179+CS178</f>
        <v>26.0769566777935</v>
      </c>
      <c r="CT179" s="60" t="n">
        <f aca="false">CS179*100/CS$367</f>
        <v>26.1956082745314</v>
      </c>
      <c r="DJ179" s="110" t="n">
        <v>44295</v>
      </c>
      <c r="DK179" s="58" t="n">
        <f aca="true">FORECAST(DJ179,OFFSET(DH$3,MATCH(DJ179,DG$3:DG$153,1)-1,0,2),OFFSET(DG$3,MATCH(DJ179,DG$3:DG$153,1)-1,0,2))</f>
        <v>0.323060518481685</v>
      </c>
      <c r="DL179" s="58" t="n">
        <f aca="false">DK179+DL178</f>
        <v>28.3685901012719</v>
      </c>
      <c r="DM179" s="60" t="n">
        <f aca="false">DL179*100/DL$367</f>
        <v>20.5631602523569</v>
      </c>
      <c r="EC179" s="110" t="n">
        <v>44295</v>
      </c>
      <c r="ED179" s="58" t="n">
        <f aca="true">FORECAST(EC179,OFFSET(EA$3,MATCH(EC179,DZ$3:DZ$153,1)-1,0,2),OFFSET(DZ$3,MATCH(EC179,DZ$3:DZ$153,1)-1,0,2))</f>
        <v>0.311247994282015</v>
      </c>
      <c r="EE179" s="58" t="n">
        <f aca="false">ED179+EE178</f>
        <v>35.9559087752021</v>
      </c>
      <c r="EF179" s="60" t="n">
        <f aca="false">EE179*100/EE$367</f>
        <v>32.6453171117667</v>
      </c>
      <c r="EV179" s="115" t="n">
        <v>44295</v>
      </c>
      <c r="EW179" s="63" t="n">
        <f aca="true">FORECAST(EV179,OFFSET(ET$3,MATCH(EV179,ES$3:ES$153,1)-1,0,2),OFFSET(ES$3,MATCH(EV179,ES$3:ES$153,1)-1,0,2))</f>
        <v>0.257357164957581</v>
      </c>
      <c r="EX179" s="63" t="n">
        <f aca="false">EW179+EX178</f>
        <v>20.9536394607726</v>
      </c>
      <c r="EY179" s="67" t="n">
        <f aca="false">EX179*100/EX$367</f>
        <v>18.6551571712337</v>
      </c>
      <c r="FO179" s="115" t="n">
        <v>44295</v>
      </c>
      <c r="FP179" s="63" t="n">
        <f aca="true">FORECAST(FO179,OFFSET(FM$3,MATCH(FO179,FL$3:FL$153,1)-1,0,2),OFFSET(FL$3,MATCH(FO179,FL$3:FL$153,1)-1,0,2))</f>
        <v>0.279440308574942</v>
      </c>
      <c r="FQ179" s="63" t="n">
        <f aca="false">FP179+FQ178</f>
        <v>20.3178426279712</v>
      </c>
      <c r="FR179" s="67" t="n">
        <f aca="false">FQ179*100/FQ$367</f>
        <v>20.1561779157081</v>
      </c>
      <c r="GH179" s="119" t="n">
        <v>44295</v>
      </c>
      <c r="GI179" s="69" t="n">
        <f aca="true">FORECAST(GH179,OFFSET(GF$3,MATCH(GH179,GE$3:GE$153,1)-1,0,2),OFFSET(GE$3,MATCH(GH179,GE$3:GE$153,1)-1,0,2))</f>
        <v>0.392389107613625</v>
      </c>
      <c r="GJ179" s="69" t="n">
        <f aca="false">GI179+GJ178</f>
        <v>23.3031075759052</v>
      </c>
      <c r="GK179" s="73" t="n">
        <f aca="false">GJ179*100/GJ$367</f>
        <v>18.1365447623096</v>
      </c>
      <c r="HA179" s="119" t="n">
        <v>44295</v>
      </c>
      <c r="HB179" s="69" t="n">
        <f aca="true">FORECAST(HA179,OFFSET(GY$3,MATCH(HA179,GX$3:GX$153,1)-1,0,2),OFFSET(GX$3,MATCH(HA179,GX$3:GX$153,1)-1,0,2))</f>
        <v>0.325618410510887</v>
      </c>
      <c r="HC179" s="69" t="n">
        <f aca="false">HB179+HC178</f>
        <v>23.6235813611052</v>
      </c>
      <c r="HD179" s="73" t="n">
        <f aca="false">HC179*100/HC$367</f>
        <v>18.6554887944492</v>
      </c>
      <c r="HT179" s="119" t="n">
        <v>44295</v>
      </c>
      <c r="HU179" s="69" t="n">
        <f aca="true">FORECAST(HT179,OFFSET(HR$3,MATCH(HT179,HQ$3:HQ$153,1)-1,0,2),OFFSET(HQ$3,MATCH(HT179,HQ$3:HQ$153,1)-1,0,2))</f>
        <v>0.346565242090911</v>
      </c>
      <c r="HV179" s="69" t="n">
        <f aca="false">HU179+HV178</f>
        <v>28.8578846173972</v>
      </c>
      <c r="HW179" s="73" t="n">
        <f aca="false">HV179*100/HV$367</f>
        <v>29.1634402520114</v>
      </c>
    </row>
    <row r="180" customFormat="false" ht="14.5" hidden="false" customHeight="false" outlineLevel="0" collapsed="false">
      <c r="E180" s="42" t="n">
        <v>44205</v>
      </c>
      <c r="F180" s="46" t="n">
        <f aca="true">FORECAST($E180,OFFSET(C$3,MATCH($E180,$A$3:$A$33,1)-1,0,2),OFFSET($A$3,MATCH($E180,$A$3:$A$33,1)-1,0,2))</f>
        <v>4.27690338858332</v>
      </c>
      <c r="H180" s="95" t="n">
        <v>44296</v>
      </c>
      <c r="I180" s="132" t="n">
        <v>0.00719026809375564</v>
      </c>
      <c r="J180" s="48" t="n">
        <f aca="false">I180*100/K$1</f>
        <v>0.251071269891534</v>
      </c>
      <c r="K180" s="48" t="n">
        <f aca="false">J180+K179</f>
        <v>24.4505789691545</v>
      </c>
      <c r="AJ180" s="103" t="n">
        <v>44296</v>
      </c>
      <c r="AK180" s="54" t="n">
        <f aca="true">FORECAST($AJ180,OFFSET(AH$3,MATCH($AJ180,$AG$3:$AG$153,1)-1,0,2),OFFSET($AG$3,MATCH($AJ180,$AG$3:$AG$153,1)-1,0,2))</f>
        <v>0.112569211597985</v>
      </c>
      <c r="AL180" s="54" t="n">
        <f aca="false">AK180+AL179</f>
        <v>14.2071655697985</v>
      </c>
      <c r="AM180" s="55" t="n">
        <f aca="false">AL180*100/AL$367</f>
        <v>13.223268564825</v>
      </c>
      <c r="BD180" s="103" t="n">
        <v>44296</v>
      </c>
      <c r="BE180" s="54" t="n">
        <f aca="true">FORECAST(BD180,OFFSET(BB$3,MATCH(BD180,BA$3:BA$153,1)-1,0,2),OFFSET(BA$3,MATCH(BD180,BA$3:BA$153,1)-1,0,2))</f>
        <v>0.0740740740740859</v>
      </c>
      <c r="BF180" s="54" t="n">
        <f aca="false">BE180+BF179</f>
        <v>10.3361430642118</v>
      </c>
      <c r="BG180" s="55" t="n">
        <f aca="false">BF180*100/BF$367</f>
        <v>9.37799460946342</v>
      </c>
      <c r="BX180" s="103" t="n">
        <v>44296</v>
      </c>
      <c r="BY180" s="54" t="n">
        <f aca="true">FORECAST(BX180,OFFSET(BV$3,MATCH(BX180,BU$3:BU$153,1)-1,0,2),OFFSET(BU$3,MATCH(BX180,BU$3:BU$153,1)-1,0,2))</f>
        <v>0.179210313160934</v>
      </c>
      <c r="BZ180" s="54" t="n">
        <f aca="false">BY180+BZ179</f>
        <v>22.5477092598302</v>
      </c>
      <c r="CA180" s="55" t="n">
        <f aca="false">BZ180*100/BZ$367</f>
        <v>22.2934000821153</v>
      </c>
      <c r="CQ180" s="110" t="n">
        <v>44296</v>
      </c>
      <c r="CR180" s="58" t="n">
        <f aca="true">FORECAST(CQ180,OFFSET(CO$3,MATCH(CQ180,CN$3:CN$153,1)-1,0,2),OFFSET(CN$3,MATCH(CQ180,CN$3:CN$153,1)-1,0,2))</f>
        <v>0.19697109886187</v>
      </c>
      <c r="CS180" s="58" t="n">
        <f aca="false">CR180+CS179</f>
        <v>26.2739277766554</v>
      </c>
      <c r="CT180" s="60" t="n">
        <f aca="false">CS180*100/CS$367</f>
        <v>26.3934756027991</v>
      </c>
      <c r="DJ180" s="110" t="n">
        <v>44296</v>
      </c>
      <c r="DK180" s="58" t="n">
        <f aca="true">FORECAST(DJ180,OFFSET(DH$3,MATCH(DJ180,DG$3:DG$153,1)-1,0,2),OFFSET(DG$3,MATCH(DJ180,DG$3:DG$153,1)-1,0,2))</f>
        <v>0.328472607066708</v>
      </c>
      <c r="DL180" s="58" t="n">
        <f aca="false">DK180+DL179</f>
        <v>28.6970627083386</v>
      </c>
      <c r="DM180" s="60" t="n">
        <f aca="false">DL180*100/DL$367</f>
        <v>20.8012557951213</v>
      </c>
      <c r="EC180" s="110" t="n">
        <v>44296</v>
      </c>
      <c r="ED180" s="58" t="n">
        <f aca="true">FORECAST(EC180,OFFSET(EA$3,MATCH(EC180,DZ$3:DZ$153,1)-1,0,2),OFFSET(DZ$3,MATCH(EC180,DZ$3:DZ$153,1)-1,0,2))</f>
        <v>0.313958041625976</v>
      </c>
      <c r="EE180" s="58" t="n">
        <f aca="false">ED180+EE179</f>
        <v>36.269866816828</v>
      </c>
      <c r="EF180" s="60" t="n">
        <f aca="false">EE180*100/EE$367</f>
        <v>32.9303678913965</v>
      </c>
      <c r="EV180" s="115" t="n">
        <v>44296</v>
      </c>
      <c r="EW180" s="63" t="n">
        <f aca="true">FORECAST(EV180,OFFSET(ET$3,MATCH(EV180,ES$3:ES$153,1)-1,0,2),OFFSET(ES$3,MATCH(EV180,ES$3:ES$153,1)-1,0,2))</f>
        <v>0.263008499412146</v>
      </c>
      <c r="EX180" s="63" t="n">
        <f aca="false">EW180+EX179</f>
        <v>21.2166479601847</v>
      </c>
      <c r="EY180" s="67" t="n">
        <f aca="false">EX180*100/EX$367</f>
        <v>18.8893152946036</v>
      </c>
      <c r="FO180" s="115" t="n">
        <v>44296</v>
      </c>
      <c r="FP180" s="63" t="n">
        <f aca="true">FORECAST(FO180,OFFSET(FM$3,MATCH(FO180,FL$3:FL$153,1)-1,0,2),OFFSET(FL$3,MATCH(FO180,FL$3:FL$153,1)-1,0,2))</f>
        <v>0.285924219451158</v>
      </c>
      <c r="FQ180" s="63" t="n">
        <f aca="false">FP180+FQ179</f>
        <v>20.6037668474223</v>
      </c>
      <c r="FR180" s="67" t="n">
        <f aca="false">FQ180*100/FQ$367</f>
        <v>20.439827097523</v>
      </c>
      <c r="GH180" s="119" t="n">
        <v>44296</v>
      </c>
      <c r="GI180" s="69" t="n">
        <f aca="true">FORECAST(GH180,OFFSET(GF$3,MATCH(GH180,GE$3:GE$153,1)-1,0,2),OFFSET(GE$3,MATCH(GH180,GE$3:GE$153,1)-1,0,2))</f>
        <v>0.402379075954525</v>
      </c>
      <c r="GJ180" s="69" t="n">
        <f aca="false">GI180+GJ179</f>
        <v>23.7054866518597</v>
      </c>
      <c r="GK180" s="73" t="n">
        <f aca="false">GJ180*100/GJ$367</f>
        <v>18.4497118409361</v>
      </c>
      <c r="HA180" s="119" t="n">
        <v>44296</v>
      </c>
      <c r="HB180" s="69" t="n">
        <f aca="true">FORECAST(HA180,OFFSET(GY$3,MATCH(HA180,GX$3:GX$153,1)-1,0,2),OFFSET(GX$3,MATCH(HA180,GX$3:GX$153,1)-1,0,2))</f>
        <v>0.334580443507335</v>
      </c>
      <c r="HC180" s="69" t="n">
        <f aca="false">HB180+HC179</f>
        <v>23.9581618046125</v>
      </c>
      <c r="HD180" s="73" t="n">
        <f aca="false">HC180*100/HC$367</f>
        <v>18.9197062142927</v>
      </c>
      <c r="HT180" s="119" t="n">
        <v>44296</v>
      </c>
      <c r="HU180" s="69" t="n">
        <f aca="true">FORECAST(HT180,OFFSET(HR$3,MATCH(HT180,HQ$3:HQ$153,1)-1,0,2),OFFSET(HQ$3,MATCH(HT180,HQ$3:HQ$153,1)-1,0,2))</f>
        <v>0.355225990038516</v>
      </c>
      <c r="HV180" s="69" t="n">
        <f aca="false">HU180+HV179</f>
        <v>29.2131106074357</v>
      </c>
      <c r="HW180" s="73" t="n">
        <f aca="false">HV180*100/HV$367</f>
        <v>29.5224274776448</v>
      </c>
    </row>
    <row r="181" customFormat="false" ht="14.5" hidden="false" customHeight="false" outlineLevel="0" collapsed="false">
      <c r="E181" s="42" t="n">
        <v>44206</v>
      </c>
      <c r="F181" s="46" t="n">
        <f aca="true">FORECAST($E181,OFFSET(C$3,MATCH($E181,$A$3:$A$33,1)-1,0,2),OFFSET($A$3,MATCH($E181,$A$3:$A$33,1)-1,0,2))</f>
        <v>4.28026113795154</v>
      </c>
      <c r="H181" s="95" t="n">
        <v>44297</v>
      </c>
      <c r="I181" s="132" t="n">
        <v>0.0115578106226363</v>
      </c>
      <c r="J181" s="48" t="n">
        <f aca="false">I181*100/K$1</f>
        <v>0.403578024122807</v>
      </c>
      <c r="K181" s="48" t="n">
        <f aca="false">J181+K180</f>
        <v>24.8541569932773</v>
      </c>
      <c r="AJ181" s="103" t="n">
        <v>44297</v>
      </c>
      <c r="AK181" s="54" t="n">
        <f aca="true">FORECAST($AJ181,OFFSET(AH$3,MATCH($AJ181,$AG$3:$AG$153,1)-1,0,2),OFFSET($AG$3,MATCH($AJ181,$AG$3:$AG$153,1)-1,0,2))</f>
        <v>0.114656800400801</v>
      </c>
      <c r="AL181" s="54" t="n">
        <f aca="false">AK181+AL180</f>
        <v>14.3218223701993</v>
      </c>
      <c r="AM181" s="55" t="n">
        <f aca="false">AL181*100/AL$367</f>
        <v>13.3299849719109</v>
      </c>
      <c r="BD181" s="103" t="n">
        <v>44297</v>
      </c>
      <c r="BE181" s="54" t="n">
        <f aca="true">FORECAST(BD181,OFFSET(BB$3,MATCH(BD181,BA$3:BA$153,1)-1,0,2),OFFSET(BA$3,MATCH(BD181,BA$3:BA$153,1)-1,0,2))</f>
        <v>0.079012345679025</v>
      </c>
      <c r="BF181" s="54" t="n">
        <f aca="false">BE181+BF180</f>
        <v>10.4151554098908</v>
      </c>
      <c r="BG181" s="55" t="n">
        <f aca="false">BF181*100/BF$367</f>
        <v>9.44968260248517</v>
      </c>
      <c r="BX181" s="103" t="n">
        <v>44297</v>
      </c>
      <c r="BY181" s="54" t="n">
        <f aca="true">FORECAST(BX181,OFFSET(BV$3,MATCH(BX181,BU$3:BU$153,1)-1,0,2),OFFSET(BU$3,MATCH(BX181,BU$3:BU$153,1)-1,0,2))</f>
        <v>0.179210313160934</v>
      </c>
      <c r="BZ181" s="54" t="n">
        <f aca="false">BY181+BZ180</f>
        <v>22.7269195729911</v>
      </c>
      <c r="CA181" s="55" t="n">
        <f aca="false">BZ181*100/BZ$367</f>
        <v>22.4705891333</v>
      </c>
      <c r="CQ181" s="110" t="n">
        <v>44297</v>
      </c>
      <c r="CR181" s="58" t="n">
        <f aca="true">FORECAST(CQ181,OFFSET(CO$3,MATCH(CQ181,CN$3:CN$153,1)-1,0,2),OFFSET(CN$3,MATCH(CQ181,CN$3:CN$153,1)-1,0,2))</f>
        <v>0.197528892794502</v>
      </c>
      <c r="CS181" s="58" t="n">
        <f aca="false">CR181+CS180</f>
        <v>26.4714566694499</v>
      </c>
      <c r="CT181" s="60" t="n">
        <f aca="false">CS181*100/CS$367</f>
        <v>26.5919032629928</v>
      </c>
      <c r="DJ181" s="110" t="n">
        <v>44297</v>
      </c>
      <c r="DK181" s="58" t="n">
        <f aca="true">FORECAST(DJ181,OFFSET(DH$3,MATCH(DJ181,DG$3:DG$153,1)-1,0,2),OFFSET(DG$3,MATCH(DJ181,DG$3:DG$153,1)-1,0,2))</f>
        <v>0.33388469565173</v>
      </c>
      <c r="DL181" s="58" t="n">
        <f aca="false">DK181+DL180</f>
        <v>29.0309474039903</v>
      </c>
      <c r="DM181" s="60" t="n">
        <f aca="false">DL181*100/DL$367</f>
        <v>21.0432743261087</v>
      </c>
      <c r="EC181" s="110" t="n">
        <v>44297</v>
      </c>
      <c r="ED181" s="58" t="n">
        <f aca="true">FORECAST(EC181,OFFSET(EA$3,MATCH(EC181,DZ$3:DZ$153,1)-1,0,2),OFFSET(DZ$3,MATCH(EC181,DZ$3:DZ$153,1)-1,0,2))</f>
        <v>0.316668088969937</v>
      </c>
      <c r="EE181" s="58" t="n">
        <f aca="false">ED181+EE180</f>
        <v>36.586534905798</v>
      </c>
      <c r="EF181" s="60" t="n">
        <f aca="false">EE181*100/EE$367</f>
        <v>33.2178791944269</v>
      </c>
      <c r="EV181" s="115" t="n">
        <v>44297</v>
      </c>
      <c r="EW181" s="63" t="n">
        <f aca="true">FORECAST(EV181,OFFSET(ET$3,MATCH(EV181,ES$3:ES$153,1)-1,0,2),OFFSET(ES$3,MATCH(EV181,ES$3:ES$153,1)-1,0,2))</f>
        <v>0.268659833866711</v>
      </c>
      <c r="EX181" s="63" t="n">
        <f aca="false">EW181+EX180</f>
        <v>21.4853077940514</v>
      </c>
      <c r="EY181" s="67" t="n">
        <f aca="false">EX181*100/EX$367</f>
        <v>19.1285048366287</v>
      </c>
      <c r="FO181" s="115" t="n">
        <v>44297</v>
      </c>
      <c r="FP181" s="63" t="n">
        <f aca="true">FORECAST(FO181,OFFSET(FM$3,MATCH(FO181,FL$3:FL$153,1)-1,0,2),OFFSET(FL$3,MATCH(FO181,FL$3:FL$153,1)-1,0,2))</f>
        <v>0.292408130327374</v>
      </c>
      <c r="FQ181" s="63" t="n">
        <f aca="false">FP181+FQ180</f>
        <v>20.8961749777497</v>
      </c>
      <c r="FR181" s="67" t="n">
        <f aca="false">FQ181*100/FQ$367</f>
        <v>20.7299085991271</v>
      </c>
      <c r="GH181" s="119" t="n">
        <v>44297</v>
      </c>
      <c r="GI181" s="69" t="n">
        <f aca="true">FORECAST(GH181,OFFSET(GF$3,MATCH(GH181,GE$3:GE$153,1)-1,0,2),OFFSET(GE$3,MATCH(GH181,GE$3:GE$153,1)-1,0,2))</f>
        <v>0.412369044295426</v>
      </c>
      <c r="GJ181" s="69" t="n">
        <f aca="false">GI181+GJ180</f>
        <v>24.1178556961551</v>
      </c>
      <c r="GK181" s="73" t="n">
        <f aca="false">GJ181*100/GJ$367</f>
        <v>18.7706539988047</v>
      </c>
      <c r="HA181" s="119" t="n">
        <v>44297</v>
      </c>
      <c r="HB181" s="69" t="n">
        <f aca="true">FORECAST(HA181,OFFSET(GY$3,MATCH(HA181,GX$3:GX$153,1)-1,0,2),OFFSET(GX$3,MATCH(HA181,GX$3:GX$153,1)-1,0,2))</f>
        <v>0.343542476503784</v>
      </c>
      <c r="HC181" s="69" t="n">
        <f aca="false">HB181+HC180</f>
        <v>24.3017042811163</v>
      </c>
      <c r="HD181" s="73" t="n">
        <f aca="false">HC181*100/HC$367</f>
        <v>19.1910009313327</v>
      </c>
      <c r="HT181" s="119" t="n">
        <v>44297</v>
      </c>
      <c r="HU181" s="69" t="n">
        <f aca="true">FORECAST(HT181,OFFSET(HR$3,MATCH(HT181,HQ$3:HQ$153,1)-1,0,2),OFFSET(HQ$3,MATCH(HT181,HQ$3:HQ$153,1)-1,0,2))</f>
        <v>0.363886737986122</v>
      </c>
      <c r="HV181" s="69" t="n">
        <f aca="false">HU181+HV180</f>
        <v>29.5769973454218</v>
      </c>
      <c r="HW181" s="73" t="n">
        <f aca="false">HV181*100/HV$367</f>
        <v>29.8901671537318</v>
      </c>
    </row>
    <row r="182" customFormat="false" ht="14.5" hidden="false" customHeight="false" outlineLevel="0" collapsed="false">
      <c r="E182" s="42" t="n">
        <v>44207</v>
      </c>
      <c r="F182" s="46" t="n">
        <f aca="true">FORECAST($E182,OFFSET(C$3,MATCH($E182,$A$3:$A$33,1)-1,0,2),OFFSET($A$3,MATCH($E182,$A$3:$A$33,1)-1,0,2))</f>
        <v>4.28361888731976</v>
      </c>
      <c r="H182" s="95" t="n">
        <v>44298</v>
      </c>
      <c r="I182" s="132" t="n">
        <v>0.00968093620594615</v>
      </c>
      <c r="J182" s="48" t="n">
        <f aca="false">I182*100/K$1</f>
        <v>0.338040934673449</v>
      </c>
      <c r="K182" s="48" t="n">
        <f aca="false">J182+K181</f>
        <v>25.1921979279507</v>
      </c>
      <c r="AJ182" s="103" t="n">
        <v>44298</v>
      </c>
      <c r="AK182" s="54" t="n">
        <f aca="true">FORECAST($AJ182,OFFSET(AH$3,MATCH($AJ182,$AG$3:$AG$153,1)-1,0,2),OFFSET($AG$3,MATCH($AJ182,$AG$3:$AG$153,1)-1,0,2))</f>
        <v>0.116744389203617</v>
      </c>
      <c r="AL182" s="54" t="n">
        <f aca="false">AK182+AL181</f>
        <v>14.4385667594029</v>
      </c>
      <c r="AM182" s="55" t="n">
        <f aca="false">AL182*100/AL$367</f>
        <v>13.4386443948121</v>
      </c>
      <c r="BD182" s="103" t="n">
        <v>44298</v>
      </c>
      <c r="BE182" s="54" t="n">
        <f aca="true">FORECAST(BD182,OFFSET(BB$3,MATCH(BD182,BA$3:BA$153,1)-1,0,2),OFFSET(BA$3,MATCH(BD182,BA$3:BA$153,1)-1,0,2))</f>
        <v>0.083950617283964</v>
      </c>
      <c r="BF182" s="54" t="n">
        <f aca="false">BE182+BF181</f>
        <v>10.4991060271748</v>
      </c>
      <c r="BG182" s="55" t="n">
        <f aca="false">BF182*100/BF$367</f>
        <v>9.52585109507077</v>
      </c>
      <c r="BX182" s="103" t="n">
        <v>44298</v>
      </c>
      <c r="BY182" s="54" t="n">
        <f aca="true">FORECAST(BX182,OFFSET(BV$3,MATCH(BX182,BU$3:BU$153,1)-1,0,2),OFFSET(BU$3,MATCH(BX182,BU$3:BU$153,1)-1,0,2))</f>
        <v>0.179210313160934</v>
      </c>
      <c r="BZ182" s="54" t="n">
        <f aca="false">BY182+BZ181</f>
        <v>22.9061298861521</v>
      </c>
      <c r="CA182" s="55" t="n">
        <f aca="false">BZ182*100/BZ$367</f>
        <v>22.6477781844847</v>
      </c>
      <c r="CQ182" s="110" t="n">
        <v>44298</v>
      </c>
      <c r="CR182" s="58" t="n">
        <f aca="true">FORECAST(CQ182,OFFSET(CO$3,MATCH(CQ182,CN$3:CN$153,1)-1,0,2),OFFSET(CN$3,MATCH(CQ182,CN$3:CN$153,1)-1,0,2))</f>
        <v>0.198086686727134</v>
      </c>
      <c r="CS182" s="58" t="n">
        <f aca="false">CR182+CS181</f>
        <v>26.669543356177</v>
      </c>
      <c r="CT182" s="60" t="n">
        <f aca="false">CS182*100/CS$367</f>
        <v>26.7908912551124</v>
      </c>
      <c r="DJ182" s="110" t="n">
        <v>44298</v>
      </c>
      <c r="DK182" s="58" t="n">
        <f aca="true">FORECAST(DJ182,OFFSET(DH$3,MATCH(DJ182,DG$3:DG$153,1)-1,0,2),OFFSET(DG$3,MATCH(DJ182,DG$3:DG$153,1)-1,0,2))</f>
        <v>0.339296784236752</v>
      </c>
      <c r="DL182" s="58" t="n">
        <f aca="false">DK182+DL181</f>
        <v>29.3702441882271</v>
      </c>
      <c r="DM182" s="60" t="n">
        <f aca="false">DL182*100/DL$367</f>
        <v>21.2892158453193</v>
      </c>
      <c r="EC182" s="110" t="n">
        <v>44298</v>
      </c>
      <c r="ED182" s="58" t="n">
        <f aca="true">FORECAST(EC182,OFFSET(EA$3,MATCH(EC182,DZ$3:DZ$153,1)-1,0,2),OFFSET(DZ$3,MATCH(EC182,DZ$3:DZ$153,1)-1,0,2))</f>
        <v>0.319378136313898</v>
      </c>
      <c r="EE182" s="58" t="n">
        <f aca="false">ED182+EE181</f>
        <v>36.9059130421119</v>
      </c>
      <c r="EF182" s="60" t="n">
        <f aca="false">EE182*100/EE$367</f>
        <v>33.507851020858</v>
      </c>
      <c r="EV182" s="115" t="n">
        <v>44298</v>
      </c>
      <c r="EW182" s="63" t="n">
        <f aca="true">FORECAST(EV182,OFFSET(ET$3,MATCH(EV182,ES$3:ES$153,1)-1,0,2),OFFSET(ES$3,MATCH(EV182,ES$3:ES$153,1)-1,0,2))</f>
        <v>0.274311168321276</v>
      </c>
      <c r="EX182" s="63" t="n">
        <f aca="false">EW182+EX181</f>
        <v>21.7596189623727</v>
      </c>
      <c r="EY182" s="67" t="n">
        <f aca="false">EX182*100/EX$367</f>
        <v>19.3727257973089</v>
      </c>
      <c r="FO182" s="115" t="n">
        <v>44298</v>
      </c>
      <c r="FP182" s="63" t="n">
        <f aca="true">FORECAST(FO182,OFFSET(FM$3,MATCH(FO182,FL$3:FL$153,1)-1,0,2),OFFSET(FL$3,MATCH(FO182,FL$3:FL$153,1)-1,0,2))</f>
        <v>0.298892041203589</v>
      </c>
      <c r="FQ182" s="63" t="n">
        <f aca="false">FP182+FQ181</f>
        <v>21.1950670189533</v>
      </c>
      <c r="FR182" s="67" t="n">
        <f aca="false">FQ182*100/FQ$367</f>
        <v>21.0264224205205</v>
      </c>
      <c r="GH182" s="119" t="n">
        <v>44298</v>
      </c>
      <c r="GI182" s="69" t="n">
        <f aca="true">FORECAST(GH182,OFFSET(GF$3,MATCH(GH182,GE$3:GE$153,1)-1,0,2),OFFSET(GE$3,MATCH(GH182,GE$3:GE$153,1)-1,0,2))</f>
        <v>0.422359012636326</v>
      </c>
      <c r="GJ182" s="69" t="n">
        <f aca="false">GI182+GJ181</f>
        <v>24.5402147087915</v>
      </c>
      <c r="GK182" s="73" t="n">
        <f aca="false">GJ182*100/GJ$367</f>
        <v>19.0993712359154</v>
      </c>
      <c r="HA182" s="119" t="n">
        <v>44298</v>
      </c>
      <c r="HB182" s="69" t="n">
        <f aca="true">FORECAST(HA182,OFFSET(GY$3,MATCH(HA182,GX$3:GX$153,1)-1,0,2),OFFSET(GX$3,MATCH(HA182,GX$3:GX$153,1)-1,0,2))</f>
        <v>0.352504509500233</v>
      </c>
      <c r="HC182" s="69" t="n">
        <f aca="false">HB182+HC181</f>
        <v>24.6542087906166</v>
      </c>
      <c r="HD182" s="73" t="n">
        <f aca="false">HC182*100/HC$367</f>
        <v>19.4693729455694</v>
      </c>
      <c r="HT182" s="119" t="n">
        <v>44298</v>
      </c>
      <c r="HU182" s="69" t="n">
        <f aca="true">FORECAST(HT182,OFFSET(HR$3,MATCH(HT182,HQ$3:HQ$153,1)-1,0,2),OFFSET(HQ$3,MATCH(HT182,HQ$3:HQ$153,1)-1,0,2))</f>
        <v>0.372547485933728</v>
      </c>
      <c r="HV182" s="69" t="n">
        <f aca="false">HU182+HV181</f>
        <v>29.9495448313555</v>
      </c>
      <c r="HW182" s="73" t="n">
        <f aca="false">HV182*100/HV$367</f>
        <v>30.2666592802724</v>
      </c>
    </row>
    <row r="183" customFormat="false" ht="14.5" hidden="false" customHeight="false" outlineLevel="0" collapsed="false">
      <c r="E183" s="42" t="n">
        <v>44208</v>
      </c>
      <c r="F183" s="46" t="n">
        <f aca="true">FORECAST($E183,OFFSET(C$3,MATCH($E183,$A$3:$A$33,1)-1,0,2),OFFSET($A$3,MATCH($E183,$A$3:$A$33,1)-1,0,2))</f>
        <v>4.28697663668798</v>
      </c>
      <c r="H183" s="95" t="n">
        <v>44299</v>
      </c>
      <c r="I183" s="132" t="n">
        <v>0.0109104380183985</v>
      </c>
      <c r="J183" s="48" t="n">
        <f aca="false">I183*100/K$1</f>
        <v>0.38097293350315</v>
      </c>
      <c r="K183" s="48" t="n">
        <f aca="false">J183+K182</f>
        <v>25.5731708614539</v>
      </c>
      <c r="AJ183" s="103" t="n">
        <v>44299</v>
      </c>
      <c r="AK183" s="54" t="n">
        <f aca="true">FORECAST($AJ183,OFFSET(AH$3,MATCH($AJ183,$AG$3:$AG$153,1)-1,0,2),OFFSET($AG$3,MATCH($AJ183,$AG$3:$AG$153,1)-1,0,2))</f>
        <v>0.118831978006432</v>
      </c>
      <c r="AL183" s="54" t="n">
        <f aca="false">AK183+AL182</f>
        <v>14.5573987374094</v>
      </c>
      <c r="AM183" s="55" t="n">
        <f aca="false">AL183*100/AL$367</f>
        <v>13.5492468335286</v>
      </c>
      <c r="BD183" s="103" t="n">
        <v>44299</v>
      </c>
      <c r="BE183" s="54" t="n">
        <f aca="true">FORECAST(BD183,OFFSET(BB$3,MATCH(BD183,BA$3:BA$153,1)-1,0,2),OFFSET(BA$3,MATCH(BD183,BA$3:BA$153,1)-1,0,2))</f>
        <v>0.0888888888889031</v>
      </c>
      <c r="BF183" s="54" t="n">
        <f aca="false">BE183+BF182</f>
        <v>10.5879949160637</v>
      </c>
      <c r="BG183" s="55" t="n">
        <f aca="false">BF183*100/BF$367</f>
        <v>9.60650008722023</v>
      </c>
      <c r="BX183" s="103" t="n">
        <v>44299</v>
      </c>
      <c r="BY183" s="54" t="n">
        <f aca="true">FORECAST(BX183,OFFSET(BV$3,MATCH(BX183,BU$3:BU$153,1)-1,0,2),OFFSET(BU$3,MATCH(BX183,BU$3:BU$153,1)-1,0,2))</f>
        <v>0.179210313160934</v>
      </c>
      <c r="BZ183" s="54" t="n">
        <f aca="false">BY183+BZ182</f>
        <v>23.085340199313</v>
      </c>
      <c r="CA183" s="55" t="n">
        <f aca="false">BZ183*100/BZ$367</f>
        <v>22.8249672356694</v>
      </c>
      <c r="CQ183" s="110" t="n">
        <v>44299</v>
      </c>
      <c r="CR183" s="58" t="n">
        <f aca="true">FORECAST(CQ183,OFFSET(CO$3,MATCH(CQ183,CN$3:CN$153,1)-1,0,2),OFFSET(CN$3,MATCH(CQ183,CN$3:CN$153,1)-1,0,2))</f>
        <v>0.198644480659767</v>
      </c>
      <c r="CS183" s="58" t="n">
        <f aca="false">CR183+CS182</f>
        <v>26.8681878368368</v>
      </c>
      <c r="CT183" s="60" t="n">
        <f aca="false">CS183*100/CS$367</f>
        <v>26.9904395791579</v>
      </c>
      <c r="DJ183" s="110" t="n">
        <v>44299</v>
      </c>
      <c r="DK183" s="58" t="n">
        <f aca="true">FORECAST(DJ183,OFFSET(DH$3,MATCH(DJ183,DG$3:DG$153,1)-1,0,2),OFFSET(DG$3,MATCH(DJ183,DG$3:DG$153,1)-1,0,2))</f>
        <v>0.344708872821775</v>
      </c>
      <c r="DL183" s="58" t="n">
        <f aca="false">DK183+DL182</f>
        <v>29.7149530610489</v>
      </c>
      <c r="DM183" s="60" t="n">
        <f aca="false">DL183*100/DL$367</f>
        <v>21.5390803527531</v>
      </c>
      <c r="EC183" s="110" t="n">
        <v>44299</v>
      </c>
      <c r="ED183" s="58" t="n">
        <f aca="true">FORECAST(EC183,OFFSET(EA$3,MATCH(EC183,DZ$3:DZ$153,1)-1,0,2),OFFSET(DZ$3,MATCH(EC183,DZ$3:DZ$153,1)-1,0,2))</f>
        <v>0.32208818365786</v>
      </c>
      <c r="EE183" s="58" t="n">
        <f aca="false">ED183+EE182</f>
        <v>37.2280012257697</v>
      </c>
      <c r="EF183" s="60" t="n">
        <f aca="false">EE183*100/EE$367</f>
        <v>33.8002833706896</v>
      </c>
      <c r="EV183" s="115" t="n">
        <v>44299</v>
      </c>
      <c r="EW183" s="63" t="n">
        <f aca="true">FORECAST(EV183,OFFSET(ET$3,MATCH(EV183,ES$3:ES$153,1)-1,0,2),OFFSET(ES$3,MATCH(EV183,ES$3:ES$153,1)-1,0,2))</f>
        <v>0.279962502775841</v>
      </c>
      <c r="EX183" s="63" t="n">
        <f aca="false">EW183+EX182</f>
        <v>22.0395814651486</v>
      </c>
      <c r="EY183" s="67" t="n">
        <f aca="false">EX183*100/EX$367</f>
        <v>19.6219781766444</v>
      </c>
      <c r="FO183" s="115" t="n">
        <v>44299</v>
      </c>
      <c r="FP183" s="63" t="n">
        <f aca="true">FORECAST(FO183,OFFSET(FM$3,MATCH(FO183,FL$3:FL$153,1)-1,0,2),OFFSET(FL$3,MATCH(FO183,FL$3:FL$153,1)-1,0,2))</f>
        <v>0.305375952079805</v>
      </c>
      <c r="FQ183" s="63" t="n">
        <f aca="false">FP183+FQ182</f>
        <v>21.5004429710331</v>
      </c>
      <c r="FR183" s="67" t="n">
        <f aca="false">FQ183*100/FQ$367</f>
        <v>21.3293685617031</v>
      </c>
      <c r="GH183" s="119" t="n">
        <v>44299</v>
      </c>
      <c r="GI183" s="69" t="n">
        <f aca="true">FORECAST(GH183,OFFSET(GF$3,MATCH(GH183,GE$3:GE$153,1)-1,0,2),OFFSET(GE$3,MATCH(GH183,GE$3:GE$153,1)-1,0,2))</f>
        <v>0.432348980977227</v>
      </c>
      <c r="GJ183" s="69" t="n">
        <f aca="false">GI183+GJ182</f>
        <v>24.9725636897687</v>
      </c>
      <c r="GK183" s="73" t="n">
        <f aca="false">GJ183*100/GJ$367</f>
        <v>19.4358635522681</v>
      </c>
      <c r="HA183" s="119" t="n">
        <v>44299</v>
      </c>
      <c r="HB183" s="69" t="n">
        <f aca="true">FORECAST(HA183,OFFSET(GY$3,MATCH(HA183,GX$3:GX$153,1)-1,0,2),OFFSET(GX$3,MATCH(HA183,GX$3:GX$153,1)-1,0,2))</f>
        <v>0.361466542496682</v>
      </c>
      <c r="HC183" s="69" t="n">
        <f aca="false">HB183+HC182</f>
        <v>25.0156753331132</v>
      </c>
      <c r="HD183" s="73" t="n">
        <f aca="false">HC183*100/HC$367</f>
        <v>19.7548222570026</v>
      </c>
      <c r="HT183" s="119" t="n">
        <v>44299</v>
      </c>
      <c r="HU183" s="69" t="n">
        <f aca="true">FORECAST(HT183,OFFSET(HR$3,MATCH(HT183,HQ$3:HQ$153,1)-1,0,2),OFFSET(HQ$3,MATCH(HT183,HQ$3:HQ$153,1)-1,0,2))</f>
        <v>0.381208233881334</v>
      </c>
      <c r="HV183" s="69" t="n">
        <f aca="false">HU183+HV182</f>
        <v>30.3307530652369</v>
      </c>
      <c r="HW183" s="73" t="n">
        <f aca="false">HV183*100/HV$367</f>
        <v>30.6519038572664</v>
      </c>
    </row>
    <row r="184" customFormat="false" ht="14.5" hidden="false" customHeight="false" outlineLevel="0" collapsed="false">
      <c r="E184" s="42" t="n">
        <v>44209</v>
      </c>
      <c r="F184" s="46" t="n">
        <f aca="true">FORECAST($E184,OFFSET(C$3,MATCH($E184,$A$3:$A$33,1)-1,0,2),OFFSET($A$3,MATCH($E184,$A$3:$A$33,1)-1,0,2))</f>
        <v>4.29033438605619</v>
      </c>
      <c r="H184" s="95" t="n">
        <v>44300</v>
      </c>
      <c r="I184" s="132" t="n">
        <v>0.0112941957317964</v>
      </c>
      <c r="J184" s="48" t="n">
        <f aca="false">I184*100/K$1</f>
        <v>0.394373064788541</v>
      </c>
      <c r="K184" s="48" t="n">
        <f aca="false">J184+K183</f>
        <v>25.9675439262424</v>
      </c>
      <c r="AJ184" s="103" t="n">
        <v>44300</v>
      </c>
      <c r="AK184" s="54" t="n">
        <f aca="true">FORECAST($AJ184,OFFSET(AH$3,MATCH($AJ184,$AG$3:$AG$153,1)-1,0,2),OFFSET($AG$3,MATCH($AJ184,$AG$3:$AG$153,1)-1,0,2))</f>
        <v>0.120919566809248</v>
      </c>
      <c r="AL184" s="54" t="n">
        <f aca="false">AK184+AL183</f>
        <v>14.6783183042186</v>
      </c>
      <c r="AM184" s="55" t="n">
        <f aca="false">AL184*100/AL$367</f>
        <v>13.6617922880603</v>
      </c>
      <c r="BD184" s="103" t="n">
        <v>44300</v>
      </c>
      <c r="BE184" s="54" t="n">
        <f aca="true">FORECAST(BD184,OFFSET(BB$3,MATCH(BD184,BA$3:BA$153,1)-1,0,2),OFFSET(BA$3,MATCH(BD184,BA$3:BA$153,1)-1,0,2))</f>
        <v>0.0938271604938422</v>
      </c>
      <c r="BF184" s="54" t="n">
        <f aca="false">BE184+BF183</f>
        <v>10.6818220765575</v>
      </c>
      <c r="BG184" s="55" t="n">
        <f aca="false">BF184*100/BF$367</f>
        <v>9.69162957893355</v>
      </c>
      <c r="BX184" s="103" t="n">
        <v>44300</v>
      </c>
      <c r="BY184" s="54" t="n">
        <f aca="true">FORECAST(BX184,OFFSET(BV$3,MATCH(BX184,BU$3:BU$153,1)-1,0,2),OFFSET(BU$3,MATCH(BX184,BU$3:BU$153,1)-1,0,2))</f>
        <v>0.179210313160934</v>
      </c>
      <c r="BZ184" s="54" t="n">
        <f aca="false">BY184+BZ183</f>
        <v>23.2645505124739</v>
      </c>
      <c r="CA184" s="55" t="n">
        <f aca="false">BZ184*100/BZ$367</f>
        <v>23.0021562868541</v>
      </c>
      <c r="CQ184" s="110" t="n">
        <v>44300</v>
      </c>
      <c r="CR184" s="58" t="n">
        <f aca="true">FORECAST(CQ184,OFFSET(CO$3,MATCH(CQ184,CN$3:CN$153,1)-1,0,2),OFFSET(CN$3,MATCH(CQ184,CN$3:CN$153,1)-1,0,2))</f>
        <v>0.199202274592399</v>
      </c>
      <c r="CS184" s="58" t="n">
        <f aca="false">CR184+CS183</f>
        <v>27.0673901114292</v>
      </c>
      <c r="CT184" s="60" t="n">
        <f aca="false">CS184*100/CS$367</f>
        <v>27.1905482351293</v>
      </c>
      <c r="DJ184" s="110" t="n">
        <v>44300</v>
      </c>
      <c r="DK184" s="58" t="n">
        <f aca="true">FORECAST(DJ184,OFFSET(DH$3,MATCH(DJ184,DG$3:DG$153,1)-1,0,2),OFFSET(DG$3,MATCH(DJ184,DG$3:DG$153,1)-1,0,2))</f>
        <v>0.350120961406797</v>
      </c>
      <c r="DL184" s="58" t="n">
        <f aca="false">DK184+DL183</f>
        <v>30.0650740224557</v>
      </c>
      <c r="DM184" s="60" t="n">
        <f aca="false">DL184*100/DL$367</f>
        <v>21.7928678484099</v>
      </c>
      <c r="EC184" s="110" t="n">
        <v>44300</v>
      </c>
      <c r="ED184" s="58" t="n">
        <f aca="true">FORECAST(EC184,OFFSET(EA$3,MATCH(EC184,DZ$3:DZ$153,1)-1,0,2),OFFSET(DZ$3,MATCH(EC184,DZ$3:DZ$153,1)-1,0,2))</f>
        <v>0.324798231001821</v>
      </c>
      <c r="EE184" s="58" t="n">
        <f aca="false">ED184+EE183</f>
        <v>37.5527994567715</v>
      </c>
      <c r="EF184" s="60" t="n">
        <f aca="false">EE184*100/EE$367</f>
        <v>34.0951762439218</v>
      </c>
      <c r="EV184" s="115" t="n">
        <v>44300</v>
      </c>
      <c r="EW184" s="63" t="n">
        <f aca="true">FORECAST(EV184,OFFSET(ET$3,MATCH(EV184,ES$3:ES$153,1)-1,0,2),OFFSET(ES$3,MATCH(EV184,ES$3:ES$153,1)-1,0,2))</f>
        <v>0.285613837230407</v>
      </c>
      <c r="EX184" s="63" t="n">
        <f aca="false">EW184+EX183</f>
        <v>22.325195302379</v>
      </c>
      <c r="EY184" s="67" t="n">
        <f aca="false">EX184*100/EX$367</f>
        <v>19.8762619746351</v>
      </c>
      <c r="FO184" s="115" t="n">
        <v>44300</v>
      </c>
      <c r="FP184" s="63" t="n">
        <f aca="true">FORECAST(FO184,OFFSET(FM$3,MATCH(FO184,FL$3:FL$153,1)-1,0,2),OFFSET(FL$3,MATCH(FO184,FL$3:FL$153,1)-1,0,2))</f>
        <v>0.311859862956021</v>
      </c>
      <c r="FQ184" s="63" t="n">
        <f aca="false">FP184+FQ183</f>
        <v>21.8123028339891</v>
      </c>
      <c r="FR184" s="67" t="n">
        <f aca="false">FQ184*100/FQ$367</f>
        <v>21.6387470226749</v>
      </c>
      <c r="GH184" s="119" t="n">
        <v>44300</v>
      </c>
      <c r="GI184" s="69" t="n">
        <f aca="true">FORECAST(GH184,OFFSET(GF$3,MATCH(GH184,GE$3:GE$153,1)-1,0,2),OFFSET(GE$3,MATCH(GH184,GE$3:GE$153,1)-1,0,2))</f>
        <v>0.442338949318127</v>
      </c>
      <c r="GJ184" s="69" t="n">
        <f aca="false">GI184+GJ183</f>
        <v>25.4149026390868</v>
      </c>
      <c r="GK184" s="73" t="n">
        <f aca="false">GJ184*100/GJ$367</f>
        <v>19.7801309478628</v>
      </c>
      <c r="HA184" s="119" t="n">
        <v>44300</v>
      </c>
      <c r="HB184" s="69" t="n">
        <f aca="true">FORECAST(HA184,OFFSET(GY$3,MATCH(HA184,GX$3:GX$153,1)-1,0,2),OFFSET(GX$3,MATCH(HA184,GX$3:GX$153,1)-1,0,2))</f>
        <v>0.37042857549313</v>
      </c>
      <c r="HC184" s="69" t="n">
        <f aca="false">HB184+HC183</f>
        <v>25.3861039086064</v>
      </c>
      <c r="HD184" s="73" t="n">
        <f aca="false">HC184*100/HC$367</f>
        <v>20.0473488656325</v>
      </c>
      <c r="HT184" s="119" t="n">
        <v>44300</v>
      </c>
      <c r="HU184" s="69" t="n">
        <f aca="true">FORECAST(HT184,OFFSET(HR$3,MATCH(HT184,HQ$3:HQ$153,1)-1,0,2),OFFSET(HQ$3,MATCH(HT184,HQ$3:HQ$153,1)-1,0,2))</f>
        <v>0.389868981828939</v>
      </c>
      <c r="HV184" s="69" t="n">
        <f aca="false">HU184+HV183</f>
        <v>30.7206220470658</v>
      </c>
      <c r="HW184" s="73" t="n">
        <f aca="false">HV184*100/HV$367</f>
        <v>31.0459008847141</v>
      </c>
    </row>
    <row r="185" customFormat="false" ht="14.5" hidden="false" customHeight="false" outlineLevel="0" collapsed="false">
      <c r="E185" s="42" t="n">
        <v>44210</v>
      </c>
      <c r="F185" s="46" t="n">
        <f aca="true">FORECAST($E185,OFFSET(C$3,MATCH($E185,$A$3:$A$33,1)-1,0,2),OFFSET($A$3,MATCH($E185,$A$3:$A$33,1)-1,0,2))</f>
        <v>4.29369213542441</v>
      </c>
      <c r="H185" s="95" t="n">
        <v>44301</v>
      </c>
      <c r="I185" s="132" t="n">
        <v>0.0160704102940213</v>
      </c>
      <c r="J185" s="48" t="n">
        <f aca="false">I185*100/K$1</f>
        <v>0.561149913687076</v>
      </c>
      <c r="K185" s="48" t="n">
        <f aca="false">J185+K184</f>
        <v>26.5286938399295</v>
      </c>
      <c r="AJ185" s="103" t="n">
        <v>44301</v>
      </c>
      <c r="AK185" s="54" t="n">
        <f aca="true">FORECAST($AJ185,OFFSET(AH$3,MATCH($AJ185,$AG$3:$AG$153,1)-1,0,2),OFFSET($AG$3,MATCH($AJ185,$AG$3:$AG$153,1)-1,0,2))</f>
        <v>0.123007155612064</v>
      </c>
      <c r="AL185" s="54" t="n">
        <f aca="false">AK185+AL184</f>
        <v>14.8013254598307</v>
      </c>
      <c r="AM185" s="55" t="n">
        <f aca="false">AL185*100/AL$367</f>
        <v>13.7762807584074</v>
      </c>
      <c r="BD185" s="103" t="n">
        <v>44301</v>
      </c>
      <c r="BE185" s="54" t="n">
        <f aca="true">FORECAST(BD185,OFFSET(BB$3,MATCH(BD185,BA$3:BA$153,1)-1,0,2),OFFSET(BA$3,MATCH(BD185,BA$3:BA$153,1)-1,0,2))</f>
        <v>0.0987654320987813</v>
      </c>
      <c r="BF185" s="54" t="n">
        <f aca="false">BE185+BF184</f>
        <v>10.7805875086563</v>
      </c>
      <c r="BG185" s="55" t="n">
        <f aca="false">BF185*100/BF$367</f>
        <v>9.78123957021073</v>
      </c>
      <c r="BX185" s="103" t="n">
        <v>44301</v>
      </c>
      <c r="BY185" s="54" t="n">
        <f aca="true">FORECAST(BX185,OFFSET(BV$3,MATCH(BX185,BU$3:BU$153,1)-1,0,2),OFFSET(BU$3,MATCH(BX185,BU$3:BU$153,1)-1,0,2))</f>
        <v>0.179210313160934</v>
      </c>
      <c r="BZ185" s="54" t="n">
        <f aca="false">BY185+BZ184</f>
        <v>23.4437608256349</v>
      </c>
      <c r="CA185" s="55" t="n">
        <f aca="false">BZ185*100/BZ$367</f>
        <v>23.1793453380388</v>
      </c>
      <c r="CQ185" s="110" t="n">
        <v>44301</v>
      </c>
      <c r="CR185" s="58" t="n">
        <f aca="true">FORECAST(CQ185,OFFSET(CO$3,MATCH(CQ185,CN$3:CN$153,1)-1,0,2),OFFSET(CN$3,MATCH(CQ185,CN$3:CN$153,1)-1,0,2))</f>
        <v>0.199760068525031</v>
      </c>
      <c r="CS185" s="58" t="n">
        <f aca="false">CR185+CS184</f>
        <v>27.2671501799542</v>
      </c>
      <c r="CT185" s="60" t="n">
        <f aca="false">CS185*100/CS$367</f>
        <v>27.3912172230267</v>
      </c>
      <c r="DJ185" s="110" t="n">
        <v>44301</v>
      </c>
      <c r="DK185" s="58" t="n">
        <f aca="true">FORECAST(DJ185,OFFSET(DH$3,MATCH(DJ185,DG$3:DG$153,1)-1,0,2),OFFSET(DG$3,MATCH(DJ185,DG$3:DG$153,1)-1,0,2))</f>
        <v>0.355533049991819</v>
      </c>
      <c r="DL185" s="58" t="n">
        <f aca="false">DK185+DL184</f>
        <v>30.4206070724475</v>
      </c>
      <c r="DM185" s="60" t="n">
        <f aca="false">DL185*100/DL$367</f>
        <v>22.0505783322899</v>
      </c>
      <c r="EC185" s="110" t="n">
        <v>44301</v>
      </c>
      <c r="ED185" s="58" t="n">
        <f aca="true">FORECAST(EC185,OFFSET(EA$3,MATCH(EC185,DZ$3:DZ$153,1)-1,0,2),OFFSET(DZ$3,MATCH(EC185,DZ$3:DZ$153,1)-1,0,2))</f>
        <v>0.327508278345782</v>
      </c>
      <c r="EE185" s="58" t="n">
        <f aca="false">ED185+EE184</f>
        <v>37.8803077351173</v>
      </c>
      <c r="EF185" s="60" t="n">
        <f aca="false">EE185*100/EE$367</f>
        <v>34.3925296405546</v>
      </c>
      <c r="EV185" s="115" t="n">
        <v>44301</v>
      </c>
      <c r="EW185" s="63" t="n">
        <f aca="true">FORECAST(EV185,OFFSET(ET$3,MATCH(EV185,ES$3:ES$153,1)-1,0,2),OFFSET(ES$3,MATCH(EV185,ES$3:ES$153,1)-1,0,2))</f>
        <v>0.291265171684972</v>
      </c>
      <c r="EX185" s="63" t="n">
        <f aca="false">EW185+EX184</f>
        <v>22.6164604740639</v>
      </c>
      <c r="EY185" s="67" t="n">
        <f aca="false">EX185*100/EX$367</f>
        <v>20.1355771912809</v>
      </c>
      <c r="FO185" s="115" t="n">
        <v>44301</v>
      </c>
      <c r="FP185" s="63" t="n">
        <f aca="true">FORECAST(FO185,OFFSET(FM$3,MATCH(FO185,FL$3:FL$153,1)-1,0,2),OFFSET(FL$3,MATCH(FO185,FL$3:FL$153,1)-1,0,2))</f>
        <v>0.318343773832237</v>
      </c>
      <c r="FQ185" s="63" t="n">
        <f aca="false">FP185+FQ184</f>
        <v>22.1306466078213</v>
      </c>
      <c r="FR185" s="67" t="n">
        <f aca="false">FQ185*100/FQ$367</f>
        <v>21.954557803436</v>
      </c>
      <c r="GH185" s="119" t="n">
        <v>44301</v>
      </c>
      <c r="GI185" s="69" t="n">
        <f aca="true">FORECAST(GH185,OFFSET(GF$3,MATCH(GH185,GE$3:GE$153,1)-1,0,2),OFFSET(GE$3,MATCH(GH185,GE$3:GE$153,1)-1,0,2))</f>
        <v>0.452328917659027</v>
      </c>
      <c r="GJ185" s="69" t="n">
        <f aca="false">GI185+GJ184</f>
        <v>25.8672315567459</v>
      </c>
      <c r="GK185" s="73" t="n">
        <f aca="false">GJ185*100/GJ$367</f>
        <v>20.1321734226996</v>
      </c>
      <c r="HA185" s="119" t="n">
        <v>44301</v>
      </c>
      <c r="HB185" s="69" t="n">
        <f aca="true">FORECAST(HA185,OFFSET(GY$3,MATCH(HA185,GX$3:GX$153,1)-1,0,2),OFFSET(GX$3,MATCH(HA185,GX$3:GX$153,1)-1,0,2))</f>
        <v>0.379390608489579</v>
      </c>
      <c r="HC185" s="69" t="n">
        <f aca="false">HB185+HC184</f>
        <v>25.7654945170959</v>
      </c>
      <c r="HD185" s="73" t="n">
        <f aca="false">HC185*100/HC$367</f>
        <v>20.346952771459</v>
      </c>
      <c r="HT185" s="119" t="n">
        <v>44301</v>
      </c>
      <c r="HU185" s="69" t="n">
        <f aca="true">FORECAST(HT185,OFFSET(HR$3,MATCH(HT185,HQ$3:HQ$153,1)-1,0,2),OFFSET(HQ$3,MATCH(HT185,HQ$3:HQ$153,1)-1,0,2))</f>
        <v>0.398529729776545</v>
      </c>
      <c r="HV185" s="69" t="n">
        <f aca="false">HU185+HV184</f>
        <v>31.1191517768423</v>
      </c>
      <c r="HW185" s="73" t="n">
        <f aca="false">HV185*100/HV$367</f>
        <v>31.4486503626152</v>
      </c>
    </row>
    <row r="186" customFormat="false" ht="14.5" hidden="false" customHeight="false" outlineLevel="0" collapsed="false">
      <c r="E186" s="42" t="n">
        <v>44211</v>
      </c>
      <c r="F186" s="46" t="n">
        <f aca="true">FORECAST($E186,OFFSET(C$3,MATCH($E186,$A$3:$A$33,1)-1,0,2),OFFSET($A$3,MATCH($E186,$A$3:$A$33,1)-1,0,2))</f>
        <v>4.29704988479263</v>
      </c>
      <c r="H186" s="95" t="n">
        <v>44302</v>
      </c>
      <c r="I186" s="132" t="n">
        <v>0.00606442143021378</v>
      </c>
      <c r="J186" s="48" t="n">
        <f aca="false">I186*100/K$1</f>
        <v>0.211758723011108</v>
      </c>
      <c r="K186" s="48" t="n">
        <f aca="false">J186+K185</f>
        <v>26.7404525629406</v>
      </c>
      <c r="AJ186" s="103" t="n">
        <v>44302</v>
      </c>
      <c r="AK186" s="54" t="n">
        <f aca="true">FORECAST($AJ186,OFFSET(AH$3,MATCH($AJ186,$AG$3:$AG$153,1)-1,0,2),OFFSET($AG$3,MATCH($AJ186,$AG$3:$AG$153,1)-1,0,2))</f>
        <v>0.125094744414879</v>
      </c>
      <c r="AL186" s="54" t="n">
        <f aca="false">AK186+AL185</f>
        <v>14.9264202042456</v>
      </c>
      <c r="AM186" s="55" t="n">
        <f aca="false">AL186*100/AL$367</f>
        <v>13.8927122445697</v>
      </c>
      <c r="BD186" s="103" t="n">
        <v>44302</v>
      </c>
      <c r="BE186" s="54" t="n">
        <f aca="true">FORECAST(BD186,OFFSET(BB$3,MATCH(BD186,BA$3:BA$153,1)-1,0,2),OFFSET(BA$3,MATCH(BD186,BA$3:BA$153,1)-1,0,2))</f>
        <v>0.10370370370372</v>
      </c>
      <c r="BF186" s="54" t="n">
        <f aca="false">BE186+BF185</f>
        <v>10.8842912123601</v>
      </c>
      <c r="BG186" s="55" t="n">
        <f aca="false">BF186*100/BF$367</f>
        <v>9.87533006105177</v>
      </c>
      <c r="BX186" s="103" t="n">
        <v>44302</v>
      </c>
      <c r="BY186" s="54" t="n">
        <f aca="true">FORECAST(BX186,OFFSET(BV$3,MATCH(BX186,BU$3:BU$153,1)-1,0,2),OFFSET(BU$3,MATCH(BX186,BU$3:BU$153,1)-1,0,2))</f>
        <v>0.179210313160934</v>
      </c>
      <c r="BZ186" s="54" t="n">
        <f aca="false">BY186+BZ185</f>
        <v>23.6229711387958</v>
      </c>
      <c r="CA186" s="55" t="n">
        <f aca="false">BZ186*100/BZ$367</f>
        <v>23.3565343892235</v>
      </c>
      <c r="CQ186" s="110" t="n">
        <v>44302</v>
      </c>
      <c r="CR186" s="58" t="n">
        <f aca="true">FORECAST(CQ186,OFFSET(CO$3,MATCH(CQ186,CN$3:CN$153,1)-1,0,2),OFFSET(CN$3,MATCH(CQ186,CN$3:CN$153,1)-1,0,2))</f>
        <v>0.200317862457664</v>
      </c>
      <c r="CS186" s="58" t="n">
        <f aca="false">CR186+CS185</f>
        <v>27.4674680424119</v>
      </c>
      <c r="CT186" s="60" t="n">
        <f aca="false">CS186*100/CS$367</f>
        <v>27.5924465428499</v>
      </c>
      <c r="DJ186" s="110" t="n">
        <v>44302</v>
      </c>
      <c r="DK186" s="58" t="n">
        <f aca="true">FORECAST(DJ186,OFFSET(DH$3,MATCH(DJ186,DG$3:DG$153,1)-1,0,2),OFFSET(DG$3,MATCH(DJ186,DG$3:DG$153,1)-1,0,2))</f>
        <v>0.360945138576842</v>
      </c>
      <c r="DL186" s="58" t="n">
        <f aca="false">DK186+DL185</f>
        <v>30.7815522110243</v>
      </c>
      <c r="DM186" s="60" t="n">
        <f aca="false">DL186*100/DL$367</f>
        <v>22.3122118043929</v>
      </c>
      <c r="EC186" s="110" t="n">
        <v>44302</v>
      </c>
      <c r="ED186" s="58" t="n">
        <f aca="true">FORECAST(EC186,OFFSET(EA$3,MATCH(EC186,DZ$3:DZ$153,1)-1,0,2),OFFSET(DZ$3,MATCH(EC186,DZ$3:DZ$153,1)-1,0,2))</f>
        <v>0.326995895139117</v>
      </c>
      <c r="EE186" s="58" t="n">
        <f aca="false">ED186+EE185</f>
        <v>38.2073036302564</v>
      </c>
      <c r="EF186" s="60" t="n">
        <f aca="false">EE186*100/EE$367</f>
        <v>34.6894178309715</v>
      </c>
      <c r="EV186" s="115" t="n">
        <v>44302</v>
      </c>
      <c r="EW186" s="63" t="n">
        <f aca="true">FORECAST(EV186,OFFSET(ET$3,MATCH(EV186,ES$3:ES$153,1)-1,0,2),OFFSET(ES$3,MATCH(EV186,ES$3:ES$153,1)-1,0,2))</f>
        <v>0.296916506139537</v>
      </c>
      <c r="EX186" s="63" t="n">
        <f aca="false">EW186+EX185</f>
        <v>22.9133769802035</v>
      </c>
      <c r="EY186" s="67" t="n">
        <f aca="false">EX186*100/EX$367</f>
        <v>20.399923826582</v>
      </c>
      <c r="FO186" s="115" t="n">
        <v>44302</v>
      </c>
      <c r="FP186" s="63" t="n">
        <f aca="true">FORECAST(FO186,OFFSET(FM$3,MATCH(FO186,FL$3:FL$153,1)-1,0,2),OFFSET(FL$3,MATCH(FO186,FL$3:FL$153,1)-1,0,2))</f>
        <v>0.324827684708453</v>
      </c>
      <c r="FQ186" s="63" t="n">
        <f aca="false">FP186+FQ185</f>
        <v>22.4554742925298</v>
      </c>
      <c r="FR186" s="67" t="n">
        <f aca="false">FQ186*100/FQ$367</f>
        <v>22.2768009039863</v>
      </c>
      <c r="GH186" s="119" t="n">
        <v>44302</v>
      </c>
      <c r="GI186" s="69" t="n">
        <f aca="true">FORECAST(GH186,OFFSET(GF$3,MATCH(GH186,GE$3:GE$153,1)-1,0,2),OFFSET(GE$3,MATCH(GH186,GE$3:GE$153,1)-1,0,2))</f>
        <v>0.462318885999928</v>
      </c>
      <c r="GJ186" s="69" t="n">
        <f aca="false">GI186+GJ185</f>
        <v>26.3295504427458</v>
      </c>
      <c r="GK186" s="73" t="n">
        <f aca="false">GJ186*100/GJ$367</f>
        <v>20.4919909767785</v>
      </c>
      <c r="HA186" s="119" t="n">
        <v>44302</v>
      </c>
      <c r="HB186" s="69" t="n">
        <f aca="true">FORECAST(HA186,OFFSET(GY$3,MATCH(HA186,GX$3:GX$153,1)-1,0,2),OFFSET(GX$3,MATCH(HA186,GX$3:GX$153,1)-1,0,2))</f>
        <v>0.388352641486028</v>
      </c>
      <c r="HC186" s="69" t="n">
        <f aca="false">HB186+HC185</f>
        <v>26.153847158582</v>
      </c>
      <c r="HD186" s="73" t="n">
        <f aca="false">HC186*100/HC$367</f>
        <v>20.6536339744821</v>
      </c>
      <c r="HT186" s="119" t="n">
        <v>44302</v>
      </c>
      <c r="HU186" s="69" t="n">
        <f aca="true">FORECAST(HT186,OFFSET(HR$3,MATCH(HT186,HQ$3:HQ$153,1)-1,0,2),OFFSET(HQ$3,MATCH(HT186,HQ$3:HQ$153,1)-1,0,2))</f>
        <v>0.407190477724151</v>
      </c>
      <c r="HV186" s="69" t="n">
        <f aca="false">HU186+HV185</f>
        <v>31.5263422545665</v>
      </c>
      <c r="HW186" s="73" t="n">
        <f aca="false">HV186*100/HV$367</f>
        <v>31.8601522909699</v>
      </c>
    </row>
    <row r="187" customFormat="false" ht="14.5" hidden="false" customHeight="false" outlineLevel="0" collapsed="false">
      <c r="E187" s="42" t="n">
        <v>44212</v>
      </c>
      <c r="F187" s="46" t="n">
        <f aca="true">FORECAST($E187,OFFSET(C$3,MATCH($E187,$A$3:$A$33,1)-1,0,2),OFFSET($A$3,MATCH($E187,$A$3:$A$33,1)-1,0,2))</f>
        <v>4.30042608369259</v>
      </c>
      <c r="H187" s="95" t="n">
        <v>44303</v>
      </c>
      <c r="I187" s="132" t="n">
        <v>0.00912758498143393</v>
      </c>
      <c r="J187" s="48" t="n">
        <f aca="false">I187*100/K$1</f>
        <v>0.318718902056199</v>
      </c>
      <c r="K187" s="48" t="n">
        <f aca="false">J187+K186</f>
        <v>27.0591714649968</v>
      </c>
      <c r="AJ187" s="103" t="n">
        <v>44303</v>
      </c>
      <c r="AK187" s="54" t="n">
        <f aca="true">FORECAST($AJ187,OFFSET(AH$3,MATCH($AJ187,$AG$3:$AG$153,1)-1,0,2),OFFSET($AG$3,MATCH($AJ187,$AG$3:$AG$153,1)-1,0,2))</f>
        <v>0.127182333217695</v>
      </c>
      <c r="AL187" s="54" t="n">
        <f aca="false">AK187+AL186</f>
        <v>15.0536025374633</v>
      </c>
      <c r="AM187" s="55" t="n">
        <f aca="false">AL187*100/AL$367</f>
        <v>14.0110867465474</v>
      </c>
      <c r="BD187" s="103" t="n">
        <v>44303</v>
      </c>
      <c r="BE187" s="54" t="n">
        <f aca="true">FORECAST(BD187,OFFSET(BB$3,MATCH(BD187,BA$3:BA$153,1)-1,0,2),OFFSET(BA$3,MATCH(BD187,BA$3:BA$153,1)-1,0,2))</f>
        <v>0.108641975308659</v>
      </c>
      <c r="BF187" s="54" t="n">
        <f aca="false">BE187+BF186</f>
        <v>10.9929331876687</v>
      </c>
      <c r="BG187" s="55" t="n">
        <f aca="false">BF187*100/BF$367</f>
        <v>9.97390105145666</v>
      </c>
      <c r="BX187" s="103" t="n">
        <v>44303</v>
      </c>
      <c r="BY187" s="54" t="n">
        <f aca="true">FORECAST(BX187,OFFSET(BV$3,MATCH(BX187,BU$3:BU$153,1)-1,0,2),OFFSET(BU$3,MATCH(BX187,BU$3:BU$153,1)-1,0,2))</f>
        <v>0.179210313160934</v>
      </c>
      <c r="BZ187" s="54" t="n">
        <f aca="false">BY187+BZ186</f>
        <v>23.8021814519567</v>
      </c>
      <c r="CA187" s="55" t="n">
        <f aca="false">BZ187*100/BZ$367</f>
        <v>23.5337234404082</v>
      </c>
      <c r="CQ187" s="110" t="n">
        <v>44303</v>
      </c>
      <c r="CR187" s="58" t="n">
        <f aca="true">FORECAST(CQ187,OFFSET(CO$3,MATCH(CQ187,CN$3:CN$153,1)-1,0,2),OFFSET(CN$3,MATCH(CQ187,CN$3:CN$153,1)-1,0,2))</f>
        <v>0.200875656390296</v>
      </c>
      <c r="CS187" s="58" t="n">
        <f aca="false">CR187+CS186</f>
        <v>27.6683436988022</v>
      </c>
      <c r="CT187" s="60" t="n">
        <f aca="false">CS187*100/CS$367</f>
        <v>27.7942361945991</v>
      </c>
      <c r="DJ187" s="110" t="n">
        <v>44303</v>
      </c>
      <c r="DK187" s="58" t="n">
        <f aca="true">FORECAST(DJ187,OFFSET(DH$3,MATCH(DJ187,DG$3:DG$153,1)-1,0,2),OFFSET(DG$3,MATCH(DJ187,DG$3:DG$153,1)-1,0,2))</f>
        <v>0.366357227161864</v>
      </c>
      <c r="DL187" s="58" t="n">
        <f aca="false">DK187+DL186</f>
        <v>31.1479094381862</v>
      </c>
      <c r="DM187" s="60" t="n">
        <f aca="false">DL187*100/DL$367</f>
        <v>22.5777682647191</v>
      </c>
      <c r="EC187" s="110" t="n">
        <v>44303</v>
      </c>
      <c r="ED187" s="58" t="n">
        <f aca="true">FORECAST(EC187,OFFSET(EA$3,MATCH(EC187,DZ$3:DZ$153,1)-1,0,2),OFFSET(DZ$3,MATCH(EC187,DZ$3:DZ$153,1)-1,0,2))</f>
        <v>0.326483511932452</v>
      </c>
      <c r="EE187" s="58" t="n">
        <f aca="false">ED187+EE186</f>
        <v>38.5337871421889</v>
      </c>
      <c r="EF187" s="60" t="n">
        <f aca="false">EE187*100/EE$367</f>
        <v>34.9858408151723</v>
      </c>
      <c r="EV187" s="115" t="n">
        <v>44303</v>
      </c>
      <c r="EW187" s="63" t="n">
        <f aca="true">FORECAST(EV187,OFFSET(ET$3,MATCH(EV187,ES$3:ES$153,1)-1,0,2),OFFSET(ES$3,MATCH(EV187,ES$3:ES$153,1)-1,0,2))</f>
        <v>0.302567840594102</v>
      </c>
      <c r="EX187" s="63" t="n">
        <f aca="false">EW187+EX186</f>
        <v>23.2159448207976</v>
      </c>
      <c r="EY187" s="67" t="n">
        <f aca="false">EX187*100/EX$367</f>
        <v>20.6693018805382</v>
      </c>
      <c r="FO187" s="115" t="n">
        <v>44303</v>
      </c>
      <c r="FP187" s="63" t="n">
        <f aca="true">FORECAST(FO187,OFFSET(FM$3,MATCH(FO187,FL$3:FL$153,1)-1,0,2),OFFSET(FL$3,MATCH(FO187,FL$3:FL$153,1)-1,0,2))</f>
        <v>0.331311595584669</v>
      </c>
      <c r="FQ187" s="63" t="n">
        <f aca="false">FP187+FQ186</f>
        <v>22.7867858881145</v>
      </c>
      <c r="FR187" s="67" t="n">
        <f aca="false">FQ187*100/FQ$367</f>
        <v>22.6054763243259</v>
      </c>
      <c r="GH187" s="119" t="n">
        <v>44303</v>
      </c>
      <c r="GI187" s="69" t="n">
        <f aca="true">FORECAST(GH187,OFFSET(GF$3,MATCH(GH187,GE$3:GE$153,1)-1,0,2),OFFSET(GE$3,MATCH(GH187,GE$3:GE$153,1)-1,0,2))</f>
        <v>0.472308854340828</v>
      </c>
      <c r="GJ187" s="69" t="n">
        <f aca="false">GI187+GJ186</f>
        <v>26.8018592970866</v>
      </c>
      <c r="GK187" s="73" t="n">
        <f aca="false">GJ187*100/GJ$367</f>
        <v>20.8595836100994</v>
      </c>
      <c r="HA187" s="119" t="n">
        <v>44303</v>
      </c>
      <c r="HB187" s="69" t="n">
        <f aca="true">FORECAST(HA187,OFFSET(GY$3,MATCH(HA187,GX$3:GX$153,1)-1,0,2),OFFSET(GX$3,MATCH(HA187,GX$3:GX$153,1)-1,0,2))</f>
        <v>0.397314674482477</v>
      </c>
      <c r="HC187" s="69" t="n">
        <f aca="false">HB187+HC186</f>
        <v>26.5511618330645</v>
      </c>
      <c r="HD187" s="73" t="n">
        <f aca="false">HC187*100/HC$367</f>
        <v>20.9673924747017</v>
      </c>
      <c r="HT187" s="119" t="n">
        <v>44303</v>
      </c>
      <c r="HU187" s="69" t="n">
        <f aca="true">FORECAST(HT187,OFFSET(HR$3,MATCH(HT187,HQ$3:HQ$153,1)-1,0,2),OFFSET(HQ$3,MATCH(HT187,HQ$3:HQ$153,1)-1,0,2))</f>
        <v>0.415851225671757</v>
      </c>
      <c r="HV187" s="69" t="n">
        <f aca="false">HU187+HV186</f>
        <v>31.9421934802383</v>
      </c>
      <c r="HW187" s="73" t="n">
        <f aca="false">HV187*100/HV$367</f>
        <v>32.2804066697781</v>
      </c>
    </row>
    <row r="188" customFormat="false" ht="14.5" hidden="false" customHeight="false" outlineLevel="0" collapsed="false">
      <c r="E188" s="42" t="n">
        <v>44213</v>
      </c>
      <c r="F188" s="46" t="n">
        <f aca="true">FORECAST($E188,OFFSET(C$3,MATCH($E188,$A$3:$A$33,1)-1,0,2),OFFSET($A$3,MATCH($E188,$A$3:$A$33,1)-1,0,2))</f>
        <v>4.30380228259254</v>
      </c>
      <c r="H188" s="95" t="n">
        <v>44304</v>
      </c>
      <c r="I188" s="132" t="n">
        <v>0.0104275380836579</v>
      </c>
      <c r="J188" s="48" t="n">
        <f aca="false">I188*100/K$1</f>
        <v>0.364110933607603</v>
      </c>
      <c r="K188" s="48" t="n">
        <f aca="false">J188+K187</f>
        <v>27.4232823986044</v>
      </c>
      <c r="AJ188" s="103" t="n">
        <v>44304</v>
      </c>
      <c r="AK188" s="54" t="n">
        <f aca="true">FORECAST($AJ188,OFFSET(AH$3,MATCH($AJ188,$AG$3:$AG$153,1)-1,0,2),OFFSET($AG$3,MATCH($AJ188,$AG$3:$AG$153,1)-1,0,2))</f>
        <v>0.129269922020511</v>
      </c>
      <c r="AL188" s="54" t="n">
        <f aca="false">AK188+AL187</f>
        <v>15.1828724594838</v>
      </c>
      <c r="AM188" s="55" t="n">
        <f aca="false">AL188*100/AL$367</f>
        <v>14.1314042643403</v>
      </c>
      <c r="BD188" s="103" t="n">
        <v>44304</v>
      </c>
      <c r="BE188" s="54" t="n">
        <f aca="true">FORECAST(BD188,OFFSET(BB$3,MATCH(BD188,BA$3:BA$153,1)-1,0,2),OFFSET(BA$3,MATCH(BD188,BA$3:BA$153,1)-1,0,2))</f>
        <v>0.113580246913598</v>
      </c>
      <c r="BF188" s="54" t="n">
        <f aca="false">BE188+BF187</f>
        <v>11.1065134345823</v>
      </c>
      <c r="BG188" s="55" t="n">
        <f aca="false">BF188*100/BF$367</f>
        <v>10.0769525414254</v>
      </c>
      <c r="BX188" s="103" t="n">
        <v>44304</v>
      </c>
      <c r="BY188" s="54" t="n">
        <f aca="true">FORECAST(BX188,OFFSET(BV$3,MATCH(BX188,BU$3:BU$153,1)-1,0,2),OFFSET(BU$3,MATCH(BX188,BU$3:BU$153,1)-1,0,2))</f>
        <v>0.179210313160934</v>
      </c>
      <c r="BZ188" s="54" t="n">
        <f aca="false">BY188+BZ187</f>
        <v>23.9813917651177</v>
      </c>
      <c r="CA188" s="55" t="n">
        <f aca="false">BZ188*100/BZ$367</f>
        <v>23.7109124915929</v>
      </c>
      <c r="CQ188" s="110" t="n">
        <v>44304</v>
      </c>
      <c r="CR188" s="58" t="n">
        <f aca="true">FORECAST(CQ188,OFFSET(CO$3,MATCH(CQ188,CN$3:CN$153,1)-1,0,2),OFFSET(CN$3,MATCH(CQ188,CN$3:CN$153,1)-1,0,2))</f>
        <v>0.201433450322928</v>
      </c>
      <c r="CS188" s="58" t="n">
        <f aca="false">CR188+CS187</f>
        <v>27.8697771491251</v>
      </c>
      <c r="CT188" s="60" t="n">
        <f aca="false">CS188*100/CS$367</f>
        <v>27.9965861782741</v>
      </c>
      <c r="DJ188" s="110" t="n">
        <v>44304</v>
      </c>
      <c r="DK188" s="58" t="n">
        <f aca="true">FORECAST(DJ188,OFFSET(DH$3,MATCH(DJ188,DG$3:DG$153,1)-1,0,2),OFFSET(DG$3,MATCH(DJ188,DG$3:DG$153,1)-1,0,2))</f>
        <v>0.371769315746886</v>
      </c>
      <c r="DL188" s="58" t="n">
        <f aca="false">DK188+DL187</f>
        <v>31.5196787539331</v>
      </c>
      <c r="DM188" s="60" t="n">
        <f aca="false">DL188*100/DL$367</f>
        <v>22.8472477132685</v>
      </c>
      <c r="EC188" s="110" t="n">
        <v>44304</v>
      </c>
      <c r="ED188" s="58" t="n">
        <f aca="true">FORECAST(EC188,OFFSET(EA$3,MATCH(EC188,DZ$3:DZ$153,1)-1,0,2),OFFSET(DZ$3,MATCH(EC188,DZ$3:DZ$153,1)-1,0,2))</f>
        <v>0.325971128725786</v>
      </c>
      <c r="EE188" s="58" t="n">
        <f aca="false">ED188+EE187</f>
        <v>38.8597582709147</v>
      </c>
      <c r="EF188" s="60" t="n">
        <f aca="false">EE188*100/EE$367</f>
        <v>35.2817985931571</v>
      </c>
      <c r="EV188" s="115" t="n">
        <v>44304</v>
      </c>
      <c r="EW188" s="63" t="n">
        <f aca="true">FORECAST(EV188,OFFSET(ET$3,MATCH(EV188,ES$3:ES$153,1)-1,0,2),OFFSET(ES$3,MATCH(EV188,ES$3:ES$153,1)-1,0,2))</f>
        <v>0.308219175048667</v>
      </c>
      <c r="EX188" s="63" t="n">
        <f aca="false">EW188+EX187</f>
        <v>23.5241639958462</v>
      </c>
      <c r="EY188" s="67" t="n">
        <f aca="false">EX188*100/EX$367</f>
        <v>20.9437113531497</v>
      </c>
      <c r="FO188" s="115" t="n">
        <v>44304</v>
      </c>
      <c r="FP188" s="63" t="n">
        <f aca="true">FORECAST(FO188,OFFSET(FM$3,MATCH(FO188,FL$3:FL$153,1)-1,0,2),OFFSET(FL$3,MATCH(FO188,FL$3:FL$153,1)-1,0,2))</f>
        <v>0.337795506460885</v>
      </c>
      <c r="FQ188" s="63" t="n">
        <f aca="false">FP188+FQ187</f>
        <v>23.1245813945754</v>
      </c>
      <c r="FR188" s="67" t="n">
        <f aca="false">FQ188*100/FQ$367</f>
        <v>22.9405840644547</v>
      </c>
      <c r="GH188" s="119" t="n">
        <v>44304</v>
      </c>
      <c r="GI188" s="69" t="n">
        <f aca="true">FORECAST(GH188,OFFSET(GF$3,MATCH(GH188,GE$3:GE$153,1)-1,0,2),OFFSET(GE$3,MATCH(GH188,GE$3:GE$153,1)-1,0,2))</f>
        <v>0.482298822681729</v>
      </c>
      <c r="GJ188" s="69" t="n">
        <f aca="false">GI188+GJ187</f>
        <v>27.2841581197683</v>
      </c>
      <c r="GK188" s="73" t="n">
        <f aca="false">GJ188*100/GJ$367</f>
        <v>21.2349513226624</v>
      </c>
      <c r="HA188" s="119" t="n">
        <v>44304</v>
      </c>
      <c r="HB188" s="69" t="n">
        <f aca="true">FORECAST(HA188,OFFSET(GY$3,MATCH(HA188,GX$3:GX$153,1)-1,0,2),OFFSET(GX$3,MATCH(HA188,GX$3:GX$153,1)-1,0,2))</f>
        <v>0.406276707478925</v>
      </c>
      <c r="HC188" s="69" t="n">
        <f aca="false">HB188+HC187</f>
        <v>26.9574385405434</v>
      </c>
      <c r="HD188" s="73" t="n">
        <f aca="false">HC188*100/HC$367</f>
        <v>21.288228272118</v>
      </c>
      <c r="HT188" s="119" t="n">
        <v>44304</v>
      </c>
      <c r="HU188" s="69" t="n">
        <f aca="true">FORECAST(HT188,OFFSET(HR$3,MATCH(HT188,HQ$3:HQ$153,1)-1,0,2),OFFSET(HQ$3,MATCH(HT188,HQ$3:HQ$153,1)-1,0,2))</f>
        <v>0.424511973619362</v>
      </c>
      <c r="HV188" s="69" t="n">
        <f aca="false">HU188+HV187</f>
        <v>32.3667054538576</v>
      </c>
      <c r="HW188" s="73" t="n">
        <f aca="false">HV188*100/HV$367</f>
        <v>32.7094134990399</v>
      </c>
    </row>
    <row r="189" customFormat="false" ht="14.5" hidden="false" customHeight="false" outlineLevel="0" collapsed="false">
      <c r="E189" s="42" t="n">
        <v>44214</v>
      </c>
      <c r="F189" s="46" t="n">
        <f aca="true">FORECAST($E189,OFFSET(C$3,MATCH($E189,$A$3:$A$33,1)-1,0,2),OFFSET($A$3,MATCH($E189,$A$3:$A$33,1)-1,0,2))</f>
        <v>4.3071784814925</v>
      </c>
      <c r="H189" s="95" t="n">
        <v>44305</v>
      </c>
      <c r="I189" s="132" t="n">
        <v>0.00582105704139174</v>
      </c>
      <c r="J189" s="48" t="n">
        <f aca="false">I189*100/K$1</f>
        <v>0.203260874898742</v>
      </c>
      <c r="K189" s="48" t="n">
        <f aca="false">J189+K188</f>
        <v>27.6265432735031</v>
      </c>
      <c r="AJ189" s="103" t="n">
        <v>44305</v>
      </c>
      <c r="AK189" s="54" t="n">
        <f aca="true">FORECAST($AJ189,OFFSET(AH$3,MATCH($AJ189,$AG$3:$AG$153,1)-1,0,2),OFFSET($AG$3,MATCH($AJ189,$AG$3:$AG$153,1)-1,0,2))</f>
        <v>0.131357510823326</v>
      </c>
      <c r="AL189" s="54" t="n">
        <f aca="false">AK189+AL188</f>
        <v>15.3142299703071</v>
      </c>
      <c r="AM189" s="55" t="n">
        <f aca="false">AL189*100/AL$367</f>
        <v>14.2536647979485</v>
      </c>
      <c r="BD189" s="103" t="n">
        <v>44305</v>
      </c>
      <c r="BE189" s="54" t="n">
        <f aca="true">FORECAST(BD189,OFFSET(BB$3,MATCH(BD189,BA$3:BA$153,1)-1,0,2),OFFSET(BA$3,MATCH(BD189,BA$3:BA$153,1)-1,0,2))</f>
        <v>0.118518518518538</v>
      </c>
      <c r="BF189" s="54" t="n">
        <f aca="false">BE189+BF188</f>
        <v>11.2250319531008</v>
      </c>
      <c r="BG189" s="55" t="n">
        <f aca="false">BF189*100/BF$367</f>
        <v>10.184484530958</v>
      </c>
      <c r="BX189" s="103" t="n">
        <v>44305</v>
      </c>
      <c r="BY189" s="54" t="n">
        <f aca="true">FORECAST(BX189,OFFSET(BV$3,MATCH(BX189,BU$3:BU$153,1)-1,0,2),OFFSET(BU$3,MATCH(BX189,BU$3:BU$153,1)-1,0,2))</f>
        <v>0.179210313160934</v>
      </c>
      <c r="BZ189" s="54" t="n">
        <f aca="false">BY189+BZ188</f>
        <v>24.1606020782786</v>
      </c>
      <c r="CA189" s="55" t="n">
        <f aca="false">BZ189*100/BZ$367</f>
        <v>23.8881015427776</v>
      </c>
      <c r="CQ189" s="110" t="n">
        <v>44305</v>
      </c>
      <c r="CR189" s="58" t="n">
        <f aca="true">FORECAST(CQ189,OFFSET(CO$3,MATCH(CQ189,CN$3:CN$153,1)-1,0,2),OFFSET(CN$3,MATCH(CQ189,CN$3:CN$153,1)-1,0,2))</f>
        <v>0.201991244255561</v>
      </c>
      <c r="CS189" s="58" t="n">
        <f aca="false">CR189+CS188</f>
        <v>28.0717683933806</v>
      </c>
      <c r="CT189" s="60" t="n">
        <f aca="false">CS189*100/CS$367</f>
        <v>28.1994964938751</v>
      </c>
      <c r="DJ189" s="110" t="n">
        <v>44305</v>
      </c>
      <c r="DK189" s="58" t="n">
        <f aca="true">FORECAST(DJ189,OFFSET(DH$3,MATCH(DJ189,DG$3:DG$153,1)-1,0,2),OFFSET(DG$3,MATCH(DJ189,DG$3:DG$153,1)-1,0,2))</f>
        <v>0.377181404331909</v>
      </c>
      <c r="DL189" s="58" t="n">
        <f aca="false">DK189+DL188</f>
        <v>31.896860158265</v>
      </c>
      <c r="DM189" s="60" t="n">
        <f aca="false">DL189*100/DL$367</f>
        <v>23.1206501500409</v>
      </c>
      <c r="EC189" s="110" t="n">
        <v>44305</v>
      </c>
      <c r="ED189" s="58" t="n">
        <f aca="true">FORECAST(EC189,OFFSET(EA$3,MATCH(EC189,DZ$3:DZ$153,1)-1,0,2),OFFSET(DZ$3,MATCH(EC189,DZ$3:DZ$153,1)-1,0,2))</f>
        <v>0.325458745519121</v>
      </c>
      <c r="EE189" s="58" t="n">
        <f aca="false">ED189+EE188</f>
        <v>39.1852170164338</v>
      </c>
      <c r="EF189" s="60" t="n">
        <f aca="false">EE189*100/EE$367</f>
        <v>35.577291164926</v>
      </c>
      <c r="EV189" s="115" t="n">
        <v>44305</v>
      </c>
      <c r="EW189" s="63" t="n">
        <f aca="true">FORECAST(EV189,OFFSET(ET$3,MATCH(EV189,ES$3:ES$153,1)-1,0,2),OFFSET(ES$3,MATCH(EV189,ES$3:ES$153,1)-1,0,2))</f>
        <v>0.313870509503232</v>
      </c>
      <c r="EX189" s="63" t="n">
        <f aca="false">EW189+EX188</f>
        <v>23.8380345053495</v>
      </c>
      <c r="EY189" s="67" t="n">
        <f aca="false">EX189*100/EX$367</f>
        <v>21.2231522444163</v>
      </c>
      <c r="FO189" s="115" t="n">
        <v>44305</v>
      </c>
      <c r="FP189" s="63" t="n">
        <f aca="true">FORECAST(FO189,OFFSET(FM$3,MATCH(FO189,FL$3:FL$153,1)-1,0,2),OFFSET(FL$3,MATCH(FO189,FL$3:FL$153,1)-1,0,2))</f>
        <v>0.344279417337101</v>
      </c>
      <c r="FQ189" s="63" t="n">
        <f aca="false">FP189+FQ188</f>
        <v>23.4688608119125</v>
      </c>
      <c r="FR189" s="67" t="n">
        <f aca="false">FQ189*100/FQ$367</f>
        <v>23.2821241243728</v>
      </c>
      <c r="GH189" s="119" t="n">
        <v>44305</v>
      </c>
      <c r="GI189" s="69" t="n">
        <f aca="true">FORECAST(GH189,OFFSET(GF$3,MATCH(GH189,GE$3:GE$153,1)-1,0,2),OFFSET(GE$3,MATCH(GH189,GE$3:GE$153,1)-1,0,2))</f>
        <v>0.492288791022629</v>
      </c>
      <c r="GJ189" s="69" t="n">
        <f aca="false">GI189+GJ188</f>
        <v>27.776446910791</v>
      </c>
      <c r="GK189" s="73" t="n">
        <f aca="false">GJ189*100/GJ$367</f>
        <v>21.6180941144674</v>
      </c>
      <c r="HA189" s="119" t="n">
        <v>44305</v>
      </c>
      <c r="HB189" s="69" t="n">
        <f aca="true">FORECAST(HA189,OFFSET(GY$3,MATCH(HA189,GX$3:GX$153,1)-1,0,2),OFFSET(GX$3,MATCH(HA189,GX$3:GX$153,1)-1,0,2))</f>
        <v>0.415238740475374</v>
      </c>
      <c r="HC189" s="69" t="n">
        <f aca="false">HB189+HC188</f>
        <v>27.3726772810188</v>
      </c>
      <c r="HD189" s="73" t="n">
        <f aca="false">HC189*100/HC$367</f>
        <v>21.6161413667309</v>
      </c>
      <c r="HT189" s="119" t="n">
        <v>44305</v>
      </c>
      <c r="HU189" s="69" t="n">
        <f aca="true">FORECAST(HT189,OFFSET(HR$3,MATCH(HT189,HQ$3:HQ$153,1)-1,0,2),OFFSET(HQ$3,MATCH(HT189,HQ$3:HQ$153,1)-1,0,2))</f>
        <v>0.433172721566968</v>
      </c>
      <c r="HV189" s="69" t="n">
        <f aca="false">HU189+HV188</f>
        <v>32.7998781754246</v>
      </c>
      <c r="HW189" s="73" t="n">
        <f aca="false">HV189*100/HV$367</f>
        <v>33.1471727787552</v>
      </c>
    </row>
    <row r="190" customFormat="false" ht="14.5" hidden="false" customHeight="false" outlineLevel="0" collapsed="false">
      <c r="E190" s="42" t="n">
        <v>44215</v>
      </c>
      <c r="F190" s="46" t="n">
        <f aca="true">FORECAST($E190,OFFSET(C$3,MATCH($E190,$A$3:$A$33,1)-1,0,2),OFFSET($A$3,MATCH($E190,$A$3:$A$33,1)-1,0,2))</f>
        <v>4.31055468039245</v>
      </c>
      <c r="H190" s="95" t="n">
        <v>44306</v>
      </c>
      <c r="I190" s="132" t="n">
        <v>0.00661866276276742</v>
      </c>
      <c r="J190" s="48" t="n">
        <f aca="false">I190*100/K$1</f>
        <v>0.231111836605227</v>
      </c>
      <c r="K190" s="48" t="n">
        <f aca="false">J190+K189</f>
        <v>27.8576551101084</v>
      </c>
      <c r="AJ190" s="103" t="n">
        <v>44306</v>
      </c>
      <c r="AK190" s="54" t="n">
        <f aca="true">FORECAST($AJ190,OFFSET(AH$3,MATCH($AJ190,$AG$3:$AG$153,1)-1,0,2),OFFSET($AG$3,MATCH($AJ190,$AG$3:$AG$153,1)-1,0,2))</f>
        <v>0.133445099626142</v>
      </c>
      <c r="AL190" s="54" t="n">
        <f aca="false">AK190+AL189</f>
        <v>15.4476750699332</v>
      </c>
      <c r="AM190" s="55" t="n">
        <f aca="false">AL190*100/AL$367</f>
        <v>14.377868347372</v>
      </c>
      <c r="BD190" s="103" t="n">
        <v>44306</v>
      </c>
      <c r="BE190" s="54" t="n">
        <f aca="true">FORECAST(BD190,OFFSET(BB$3,MATCH(BD190,BA$3:BA$153,1)-1,0,2),OFFSET(BA$3,MATCH(BD190,BA$3:BA$153,1)-1,0,2))</f>
        <v>0.123456790123477</v>
      </c>
      <c r="BF190" s="54" t="n">
        <f aca="false">BE190+BF189</f>
        <v>11.3484887432243</v>
      </c>
      <c r="BG190" s="55" t="n">
        <f aca="false">BF190*100/BF$367</f>
        <v>10.2964970200545</v>
      </c>
      <c r="BX190" s="103" t="n">
        <v>44306</v>
      </c>
      <c r="BY190" s="54" t="n">
        <f aca="true">FORECAST(BX190,OFFSET(BV$3,MATCH(BX190,BU$3:BU$153,1)-1,0,2),OFFSET(BU$3,MATCH(BX190,BU$3:BU$153,1)-1,0,2))</f>
        <v>0.179210313160934</v>
      </c>
      <c r="BZ190" s="54" t="n">
        <f aca="false">BY190+BZ189</f>
        <v>24.3398123914395</v>
      </c>
      <c r="CA190" s="55" t="n">
        <f aca="false">BZ190*100/BZ$367</f>
        <v>24.0652905939623</v>
      </c>
      <c r="CQ190" s="110" t="n">
        <v>44306</v>
      </c>
      <c r="CR190" s="58" t="n">
        <f aca="true">FORECAST(CQ190,OFFSET(CO$3,MATCH(CQ190,CN$3:CN$153,1)-1,0,2),OFFSET(CN$3,MATCH(CQ190,CN$3:CN$153,1)-1,0,2))</f>
        <v>0.202549038188193</v>
      </c>
      <c r="CS190" s="58" t="n">
        <f aca="false">CR190+CS189</f>
        <v>28.2743174315688</v>
      </c>
      <c r="CT190" s="60" t="n">
        <f aca="false">CS190*100/CS$367</f>
        <v>28.402967141402</v>
      </c>
      <c r="DJ190" s="110" t="n">
        <v>44306</v>
      </c>
      <c r="DK190" s="58" t="n">
        <f aca="true">FORECAST(DJ190,OFFSET(DH$3,MATCH(DJ190,DG$3:DG$153,1)-1,0,2),OFFSET(DG$3,MATCH(DJ190,DG$3:DG$153,1)-1,0,2))</f>
        <v>0.382593492916931</v>
      </c>
      <c r="DL190" s="58" t="n">
        <f aca="false">DK190+DL189</f>
        <v>32.2794536511819</v>
      </c>
      <c r="DM190" s="60" t="n">
        <f aca="false">DL190*100/DL$367</f>
        <v>23.3979755750364</v>
      </c>
      <c r="EC190" s="110" t="n">
        <v>44306</v>
      </c>
      <c r="ED190" s="58" t="n">
        <f aca="true">FORECAST(EC190,OFFSET(EA$3,MATCH(EC190,DZ$3:DZ$153,1)-1,0,2),OFFSET(DZ$3,MATCH(EC190,DZ$3:DZ$153,1)-1,0,2))</f>
        <v>0.324946362312456</v>
      </c>
      <c r="EE190" s="58" t="n">
        <f aca="false">ED190+EE189</f>
        <v>39.5101633787463</v>
      </c>
      <c r="EF190" s="60" t="n">
        <f aca="false">EE190*100/EE$367</f>
        <v>35.8723185304788</v>
      </c>
      <c r="EV190" s="115" t="n">
        <v>44306</v>
      </c>
      <c r="EW190" s="63" t="n">
        <f aca="true">FORECAST(EV190,OFFSET(ET$3,MATCH(EV190,ES$3:ES$153,1)-1,0,2),OFFSET(ES$3,MATCH(EV190,ES$3:ES$153,1)-1,0,2))</f>
        <v>0.319521843957797</v>
      </c>
      <c r="EX190" s="63" t="n">
        <f aca="false">EW190+EX189</f>
        <v>24.1575563493073</v>
      </c>
      <c r="EY190" s="67" t="n">
        <f aca="false">EX190*100/EX$367</f>
        <v>21.5076245543381</v>
      </c>
      <c r="FO190" s="115" t="n">
        <v>44306</v>
      </c>
      <c r="FP190" s="63" t="n">
        <f aca="true">FORECAST(FO190,OFFSET(FM$3,MATCH(FO190,FL$3:FL$153,1)-1,0,2),OFFSET(FL$3,MATCH(FO190,FL$3:FL$153,1)-1,0,2))</f>
        <v>0.350763328213317</v>
      </c>
      <c r="FQ190" s="63" t="n">
        <f aca="false">FP190+FQ189</f>
        <v>23.8196241401258</v>
      </c>
      <c r="FR190" s="67" t="n">
        <f aca="false">FQ190*100/FQ$367</f>
        <v>23.6300965040801</v>
      </c>
      <c r="GH190" s="119" t="n">
        <v>44306</v>
      </c>
      <c r="GI190" s="69" t="n">
        <f aca="true">FORECAST(GH190,OFFSET(GF$3,MATCH(GH190,GE$3:GE$153,1)-1,0,2),OFFSET(GE$3,MATCH(GH190,GE$3:GE$153,1)-1,0,2))</f>
        <v>0.50227875936353</v>
      </c>
      <c r="GJ190" s="69" t="n">
        <f aca="false">GI190+GJ189</f>
        <v>28.2787256701545</v>
      </c>
      <c r="GK190" s="73" t="n">
        <f aca="false">GJ190*100/GJ$367</f>
        <v>22.0090119855145</v>
      </c>
      <c r="HA190" s="119" t="n">
        <v>44306</v>
      </c>
      <c r="HB190" s="69" t="n">
        <f aca="true">FORECAST(HA190,OFFSET(GY$3,MATCH(HA190,GX$3:GX$153,1)-1,0,2),OFFSET(GX$3,MATCH(HA190,GX$3:GX$153,1)-1,0,2))</f>
        <v>0.424200773471823</v>
      </c>
      <c r="HC190" s="69" t="n">
        <f aca="false">HB190+HC189</f>
        <v>27.7968780544906</v>
      </c>
      <c r="HD190" s="73" t="n">
        <f aca="false">HC190*100/HC$367</f>
        <v>21.9511317585404</v>
      </c>
      <c r="HT190" s="119" t="n">
        <v>44306</v>
      </c>
      <c r="HU190" s="69" t="n">
        <f aca="true">FORECAST(HT190,OFFSET(HR$3,MATCH(HT190,HQ$3:HQ$153,1)-1,0,2),OFFSET(HQ$3,MATCH(HT190,HQ$3:HQ$153,1)-1,0,2))</f>
        <v>0.441833469514574</v>
      </c>
      <c r="HV190" s="69" t="n">
        <f aca="false">HU190+HV189</f>
        <v>33.2417116449392</v>
      </c>
      <c r="HW190" s="73" t="n">
        <f aca="false">HV190*100/HV$367</f>
        <v>33.5936845089241</v>
      </c>
    </row>
    <row r="191" customFormat="false" ht="14.5" hidden="false" customHeight="false" outlineLevel="0" collapsed="false">
      <c r="E191" s="42" t="n">
        <v>44216</v>
      </c>
      <c r="F191" s="46" t="n">
        <f aca="true">FORECAST($E191,OFFSET(C$3,MATCH($E191,$A$3:$A$33,1)-1,0,2),OFFSET($A$3,MATCH($E191,$A$3:$A$33,1)-1,0,2))</f>
        <v>4.31393087929241</v>
      </c>
      <c r="H191" s="95" t="n">
        <v>44307</v>
      </c>
      <c r="I191" s="132" t="n">
        <v>0.00683158864848465</v>
      </c>
      <c r="J191" s="48" t="n">
        <f aca="false">I191*100/K$1</f>
        <v>0.238546826764527</v>
      </c>
      <c r="K191" s="48" t="n">
        <f aca="false">J191+K190</f>
        <v>28.0962019368729</v>
      </c>
      <c r="AJ191" s="103" t="n">
        <v>44307</v>
      </c>
      <c r="AK191" s="54" t="n">
        <f aca="true">FORECAST($AJ191,OFFSET(AH$3,MATCH($AJ191,$AG$3:$AG$153,1)-1,0,2),OFFSET($AG$3,MATCH($AJ191,$AG$3:$AG$153,1)-1,0,2))</f>
        <v>0.135532688428958</v>
      </c>
      <c r="AL191" s="54" t="n">
        <f aca="false">AK191+AL190</f>
        <v>15.5832077583622</v>
      </c>
      <c r="AM191" s="55" t="n">
        <f aca="false">AL191*100/AL$367</f>
        <v>14.5040149126108</v>
      </c>
      <c r="BD191" s="103" t="n">
        <v>44307</v>
      </c>
      <c r="BE191" s="54" t="n">
        <f aca="true">FORECAST(BD191,OFFSET(BB$3,MATCH(BD191,BA$3:BA$153,1)-1,0,2),OFFSET(BA$3,MATCH(BD191,BA$3:BA$153,1)-1,0,2))</f>
        <v>0.128395061728416</v>
      </c>
      <c r="BF191" s="54" t="n">
        <f aca="false">BE191+BF190</f>
        <v>11.4768838049527</v>
      </c>
      <c r="BG191" s="55" t="n">
        <f aca="false">BF191*100/BF$367</f>
        <v>10.4129900087148</v>
      </c>
      <c r="BX191" s="103" t="n">
        <v>44307</v>
      </c>
      <c r="BY191" s="54" t="n">
        <f aca="true">FORECAST(BX191,OFFSET(BV$3,MATCH(BX191,BU$3:BU$153,1)-1,0,2),OFFSET(BU$3,MATCH(BX191,BU$3:BU$153,1)-1,0,2))</f>
        <v>0.179210313160934</v>
      </c>
      <c r="BZ191" s="54" t="n">
        <f aca="false">BY191+BZ190</f>
        <v>24.5190227046005</v>
      </c>
      <c r="CA191" s="55" t="n">
        <f aca="false">BZ191*100/BZ$367</f>
        <v>24.242479645147</v>
      </c>
      <c r="CQ191" s="110" t="n">
        <v>44307</v>
      </c>
      <c r="CR191" s="58" t="n">
        <f aca="true">FORECAST(CQ191,OFFSET(CO$3,MATCH(CQ191,CN$3:CN$153,1)-1,0,2),OFFSET(CN$3,MATCH(CQ191,CN$3:CN$153,1)-1,0,2))</f>
        <v>0.204293336310528</v>
      </c>
      <c r="CS191" s="58" t="n">
        <f aca="false">CR191+CS190</f>
        <v>28.4786107678794</v>
      </c>
      <c r="CT191" s="60" t="n">
        <f aca="false">CS191*100/CS$367</f>
        <v>28.6081900237042</v>
      </c>
      <c r="DJ191" s="110" t="n">
        <v>44307</v>
      </c>
      <c r="DK191" s="58" t="n">
        <f aca="true">FORECAST(DJ191,OFFSET(DH$3,MATCH(DJ191,DG$3:DG$153,1)-1,0,2),OFFSET(DG$3,MATCH(DJ191,DG$3:DG$153,1)-1,0,2))</f>
        <v>0.388005581501953</v>
      </c>
      <c r="DL191" s="58" t="n">
        <f aca="false">DK191+DL190</f>
        <v>32.6674592326839</v>
      </c>
      <c r="DM191" s="60" t="n">
        <f aca="false">DL191*100/DL$367</f>
        <v>23.6792239882551</v>
      </c>
      <c r="EC191" s="110" t="n">
        <v>44307</v>
      </c>
      <c r="ED191" s="58" t="n">
        <f aca="true">FORECAST(EC191,OFFSET(EA$3,MATCH(EC191,DZ$3:DZ$153,1)-1,0,2),OFFSET(DZ$3,MATCH(EC191,DZ$3:DZ$153,1)-1,0,2))</f>
        <v>0.324433979105791</v>
      </c>
      <c r="EE191" s="58" t="n">
        <f aca="false">ED191+EE190</f>
        <v>39.834597357852</v>
      </c>
      <c r="EF191" s="60" t="n">
        <f aca="false">EE191*100/EE$367</f>
        <v>36.1668806898156</v>
      </c>
      <c r="EV191" s="115" t="n">
        <v>44307</v>
      </c>
      <c r="EW191" s="63" t="n">
        <f aca="true">FORECAST(EV191,OFFSET(ET$3,MATCH(EV191,ES$3:ES$153,1)-1,0,2),OFFSET(ES$3,MATCH(EV191,ES$3:ES$153,1)-1,0,2))</f>
        <v>0.325173178412363</v>
      </c>
      <c r="EX191" s="63" t="n">
        <f aca="false">EW191+EX190</f>
        <v>24.4827295277196</v>
      </c>
      <c r="EY191" s="67" t="n">
        <f aca="false">EX191*100/EX$367</f>
        <v>21.7971282829152</v>
      </c>
      <c r="FO191" s="115" t="n">
        <v>44307</v>
      </c>
      <c r="FP191" s="63" t="n">
        <f aca="true">FORECAST(FO191,OFFSET(FM$3,MATCH(FO191,FL$3:FL$153,1)-1,0,2),OFFSET(FL$3,MATCH(FO191,FL$3:FL$153,1)-1,0,2))</f>
        <v>0.357247239089533</v>
      </c>
      <c r="FQ191" s="63" t="n">
        <f aca="false">FP191+FQ190</f>
        <v>24.1768713792153</v>
      </c>
      <c r="FR191" s="67" t="n">
        <f aca="false">FQ191*100/FQ$367</f>
        <v>23.9845012035766</v>
      </c>
      <c r="GH191" s="119" t="n">
        <v>44307</v>
      </c>
      <c r="GI191" s="69" t="n">
        <f aca="true">FORECAST(GH191,OFFSET(GF$3,MATCH(GH191,GE$3:GE$153,1)-1,0,2),OFFSET(GE$3,MATCH(GH191,GE$3:GE$153,1)-1,0,2))</f>
        <v>0.51226872770443</v>
      </c>
      <c r="GJ191" s="69" t="n">
        <f aca="false">GI191+GJ190</f>
        <v>28.7909943978589</v>
      </c>
      <c r="GK191" s="73" t="n">
        <f aca="false">GJ191*100/GJ$367</f>
        <v>22.4077049358036</v>
      </c>
      <c r="HA191" s="119" t="n">
        <v>44307</v>
      </c>
      <c r="HB191" s="69" t="n">
        <f aca="true">FORECAST(HA191,OFFSET(GY$3,MATCH(HA191,GX$3:GX$153,1)-1,0,2),OFFSET(GX$3,MATCH(HA191,GX$3:GX$153,1)-1,0,2))</f>
        <v>0.433162806468272</v>
      </c>
      <c r="HC191" s="69" t="n">
        <f aca="false">HB191+HC190</f>
        <v>28.2300408609588</v>
      </c>
      <c r="HD191" s="73" t="n">
        <f aca="false">HC191*100/HC$367</f>
        <v>22.2931994475465</v>
      </c>
      <c r="HT191" s="119" t="n">
        <v>44307</v>
      </c>
      <c r="HU191" s="69" t="n">
        <f aca="true">FORECAST(HT191,OFFSET(HR$3,MATCH(HT191,HQ$3:HQ$153,1)-1,0,2),OFFSET(HQ$3,MATCH(HT191,HQ$3:HQ$153,1)-1,0,2))</f>
        <v>0.45049421746218</v>
      </c>
      <c r="HV191" s="69" t="n">
        <f aca="false">HU191+HV190</f>
        <v>33.6922058624013</v>
      </c>
      <c r="HW191" s="73" t="n">
        <f aca="false">HV191*100/HV$367</f>
        <v>34.0489486895465</v>
      </c>
    </row>
    <row r="192" customFormat="false" ht="14.5" hidden="false" customHeight="false" outlineLevel="0" collapsed="false">
      <c r="E192" s="42" t="n">
        <v>44217</v>
      </c>
      <c r="F192" s="46" t="n">
        <f aca="true">FORECAST($E192,OFFSET(C$3,MATCH($E192,$A$3:$A$33,1)-1,0,2),OFFSET($A$3,MATCH($E192,$A$3:$A$33,1)-1,0,2))</f>
        <v>4.31730707819236</v>
      </c>
      <c r="H192" s="95" t="n">
        <v>44308</v>
      </c>
      <c r="I192" s="132" t="n">
        <v>0.0113337921191023</v>
      </c>
      <c r="J192" s="48" t="n">
        <f aca="false">I192*100/K$1</f>
        <v>0.395755699638087</v>
      </c>
      <c r="K192" s="48" t="n">
        <f aca="false">J192+K191</f>
        <v>28.491957636511</v>
      </c>
      <c r="AJ192" s="103" t="n">
        <v>44308</v>
      </c>
      <c r="AK192" s="54" t="n">
        <f aca="true">FORECAST($AJ192,OFFSET(AH$3,MATCH($AJ192,$AG$3:$AG$153,1)-1,0,2),OFFSET($AG$3,MATCH($AJ192,$AG$3:$AG$153,1)-1,0,2))</f>
        <v>0.137620277231773</v>
      </c>
      <c r="AL192" s="54" t="n">
        <f aca="false">AK192+AL191</f>
        <v>15.720828035594</v>
      </c>
      <c r="AM192" s="55" t="n">
        <f aca="false">AL192*100/AL$367</f>
        <v>14.6321044936649</v>
      </c>
      <c r="BD192" s="103" t="n">
        <v>44308</v>
      </c>
      <c r="BE192" s="54" t="n">
        <f aca="true">FORECAST(BD192,OFFSET(BB$3,MATCH(BD192,BA$3:BA$153,1)-1,0,2),OFFSET(BA$3,MATCH(BD192,BA$3:BA$153,1)-1,0,2))</f>
        <v>0.133333333333355</v>
      </c>
      <c r="BF192" s="54" t="n">
        <f aca="false">BE192+BF191</f>
        <v>11.6102171382861</v>
      </c>
      <c r="BG192" s="55" t="n">
        <f aca="false">BF192*100/BF$367</f>
        <v>10.533963496939</v>
      </c>
      <c r="BX192" s="103" t="n">
        <v>44308</v>
      </c>
      <c r="BY192" s="54" t="n">
        <f aca="true">FORECAST(BX192,OFFSET(BV$3,MATCH(BX192,BU$3:BU$153,1)-1,0,2),OFFSET(BU$3,MATCH(BX192,BU$3:BU$153,1)-1,0,2))</f>
        <v>0.179210313160934</v>
      </c>
      <c r="BZ192" s="54" t="n">
        <f aca="false">BY192+BZ191</f>
        <v>24.6982330177614</v>
      </c>
      <c r="CA192" s="55" t="n">
        <f aca="false">BZ192*100/BZ$367</f>
        <v>24.4196686963317</v>
      </c>
      <c r="CQ192" s="110" t="n">
        <v>44308</v>
      </c>
      <c r="CR192" s="58" t="n">
        <f aca="true">FORECAST(CQ192,OFFSET(CO$3,MATCH(CQ192,CN$3:CN$153,1)-1,0,2),OFFSET(CN$3,MATCH(CQ192,CN$3:CN$153,1)-1,0,2))</f>
        <v>0.206037634432862</v>
      </c>
      <c r="CS192" s="58" t="n">
        <f aca="false">CR192+CS191</f>
        <v>28.6846484023122</v>
      </c>
      <c r="CT192" s="60" t="n">
        <f aca="false">CS192*100/CS$367</f>
        <v>28.8151651407818</v>
      </c>
      <c r="DJ192" s="110" t="n">
        <v>44308</v>
      </c>
      <c r="DK192" s="58" t="n">
        <f aca="true">FORECAST(DJ192,OFFSET(DH$3,MATCH(DJ192,DG$3:DG$153,1)-1,0,2),OFFSET(DG$3,MATCH(DJ192,DG$3:DG$153,1)-1,0,2))</f>
        <v>0.393417670086976</v>
      </c>
      <c r="DL192" s="58" t="n">
        <f aca="false">DK192+DL191</f>
        <v>33.0608769027708</v>
      </c>
      <c r="DM192" s="60" t="n">
        <f aca="false">DL192*100/DL$367</f>
        <v>23.9643953896969</v>
      </c>
      <c r="EC192" s="110" t="n">
        <v>44308</v>
      </c>
      <c r="ED192" s="58" t="n">
        <f aca="true">FORECAST(EC192,OFFSET(EA$3,MATCH(EC192,DZ$3:DZ$153,1)-1,0,2),OFFSET(DZ$3,MATCH(EC192,DZ$3:DZ$153,1)-1,0,2))</f>
        <v>0.323921595899126</v>
      </c>
      <c r="EE192" s="58" t="n">
        <f aca="false">ED192+EE191</f>
        <v>40.1585189537512</v>
      </c>
      <c r="EF192" s="60" t="n">
        <f aca="false">EE192*100/EE$367</f>
        <v>36.4609776429364</v>
      </c>
      <c r="EV192" s="115" t="n">
        <v>44308</v>
      </c>
      <c r="EW192" s="63" t="n">
        <f aca="true">FORECAST(EV192,OFFSET(ET$3,MATCH(EV192,ES$3:ES$153,1)-1,0,2),OFFSET(ES$3,MATCH(EV192,ES$3:ES$153,1)-1,0,2))</f>
        <v>0.330824512866928</v>
      </c>
      <c r="EX192" s="63" t="n">
        <f aca="false">EW192+EX191</f>
        <v>24.8135540405866</v>
      </c>
      <c r="EY192" s="67" t="n">
        <f aca="false">EX192*100/EX$367</f>
        <v>22.0916634301474</v>
      </c>
      <c r="FO192" s="115" t="n">
        <v>44308</v>
      </c>
      <c r="FP192" s="63" t="n">
        <f aca="true">FORECAST(FO192,OFFSET(FM$3,MATCH(FO192,FL$3:FL$153,1)-1,0,2),OFFSET(FL$3,MATCH(FO192,FL$3:FL$153,1)-1,0,2))</f>
        <v>0.363731149965749</v>
      </c>
      <c r="FQ192" s="63" t="n">
        <f aca="false">FP192+FQ191</f>
        <v>24.5406025291811</v>
      </c>
      <c r="FR192" s="67" t="n">
        <f aca="false">FQ192*100/FQ$367</f>
        <v>24.3453382228624</v>
      </c>
      <c r="GH192" s="119" t="n">
        <v>44308</v>
      </c>
      <c r="GI192" s="69" t="n">
        <f aca="true">FORECAST(GH192,OFFSET(GF$3,MATCH(GH192,GE$3:GE$153,1)-1,0,2),OFFSET(GE$3,MATCH(GH192,GE$3:GE$153,1)-1,0,2))</f>
        <v>0.522258696045331</v>
      </c>
      <c r="GJ192" s="69" t="n">
        <f aca="false">GI192+GJ191</f>
        <v>29.3132530939043</v>
      </c>
      <c r="GK192" s="73" t="n">
        <f aca="false">GJ192*100/GJ$367</f>
        <v>22.8141729653348</v>
      </c>
      <c r="HA192" s="119" t="n">
        <v>44308</v>
      </c>
      <c r="HB192" s="69" t="n">
        <f aca="true">FORECAST(HA192,OFFSET(GY$3,MATCH(HA192,GX$3:GX$153,1)-1,0,2),OFFSET(GX$3,MATCH(HA192,GX$3:GX$153,1)-1,0,2))</f>
        <v>0.44212483946472</v>
      </c>
      <c r="HC192" s="69" t="n">
        <f aca="false">HB192+HC191</f>
        <v>28.6721657004236</v>
      </c>
      <c r="HD192" s="73" t="n">
        <f aca="false">HC192*100/HC$367</f>
        <v>22.6423444337493</v>
      </c>
      <c r="HT192" s="119" t="n">
        <v>44308</v>
      </c>
      <c r="HU192" s="69" t="n">
        <f aca="true">FORECAST(HT192,OFFSET(HR$3,MATCH(HT192,HQ$3:HQ$153,1)-1,0,2),OFFSET(HQ$3,MATCH(HT192,HQ$3:HQ$153,1)-1,0,2))</f>
        <v>0.459154965409785</v>
      </c>
      <c r="HV192" s="69" t="n">
        <f aca="false">HU192+HV191</f>
        <v>34.1513608278111</v>
      </c>
      <c r="HW192" s="73" t="n">
        <f aca="false">HV192*100/HV$367</f>
        <v>34.5129653206224</v>
      </c>
    </row>
    <row r="193" customFormat="false" ht="14.5" hidden="false" customHeight="false" outlineLevel="0" collapsed="false">
      <c r="E193" s="42" t="n">
        <v>44218</v>
      </c>
      <c r="F193" s="46" t="n">
        <f aca="true">FORECAST($E193,OFFSET(C$3,MATCH($E193,$A$3:$A$33,1)-1,0,2),OFFSET($A$3,MATCH($E193,$A$3:$A$33,1)-1,0,2))</f>
        <v>4.32068327709232</v>
      </c>
      <c r="H193" s="95" t="n">
        <v>44309</v>
      </c>
      <c r="I193" s="132" t="n">
        <v>0.0113339647724958</v>
      </c>
      <c r="J193" s="48" t="n">
        <f aca="false">I193*100/K$1</f>
        <v>0.395761728385026</v>
      </c>
      <c r="K193" s="48" t="n">
        <f aca="false">J193+K192</f>
        <v>28.887719364896</v>
      </c>
      <c r="AJ193" s="103" t="n">
        <v>44309</v>
      </c>
      <c r="AK193" s="54" t="n">
        <f aca="true">FORECAST($AJ193,OFFSET(AH$3,MATCH($AJ193,$AG$3:$AG$153,1)-1,0,2),OFFSET($AG$3,MATCH($AJ193,$AG$3:$AG$153,1)-1,0,2))</f>
        <v>0.139707866034589</v>
      </c>
      <c r="AL193" s="54" t="n">
        <f aca="false">AK193+AL192</f>
        <v>15.8605359016286</v>
      </c>
      <c r="AM193" s="55" t="n">
        <f aca="false">AL193*100/AL$367</f>
        <v>14.7621370905342</v>
      </c>
      <c r="BD193" s="103" t="n">
        <v>44309</v>
      </c>
      <c r="BE193" s="54" t="n">
        <f aca="true">FORECAST(BD193,OFFSET(BB$3,MATCH(BD193,BA$3:BA$153,1)-1,0,2),OFFSET(BA$3,MATCH(BD193,BA$3:BA$153,1)-1,0,2))</f>
        <v>0.138271604938294</v>
      </c>
      <c r="BF193" s="54" t="n">
        <f aca="false">BE193+BF192</f>
        <v>11.7484887432244</v>
      </c>
      <c r="BG193" s="55" t="n">
        <f aca="false">BF193*100/BF$367</f>
        <v>10.6594174847271</v>
      </c>
      <c r="BX193" s="103" t="n">
        <v>44309</v>
      </c>
      <c r="BY193" s="54" t="n">
        <f aca="true">FORECAST(BX193,OFFSET(BV$3,MATCH(BX193,BU$3:BU$153,1)-1,0,2),OFFSET(BU$3,MATCH(BX193,BU$3:BU$153,1)-1,0,2))</f>
        <v>0.179210313160934</v>
      </c>
      <c r="BZ193" s="54" t="n">
        <f aca="false">BY193+BZ192</f>
        <v>24.8774433309223</v>
      </c>
      <c r="CA193" s="55" t="n">
        <f aca="false">BZ193*100/BZ$367</f>
        <v>24.5968577475164</v>
      </c>
      <c r="CQ193" s="110" t="n">
        <v>44309</v>
      </c>
      <c r="CR193" s="58" t="n">
        <f aca="true">FORECAST(CQ193,OFFSET(CO$3,MATCH(CQ193,CN$3:CN$153,1)-1,0,2),OFFSET(CN$3,MATCH(CQ193,CN$3:CN$153,1)-1,0,2))</f>
        <v>0.207781932555197</v>
      </c>
      <c r="CS193" s="58" t="n">
        <f aca="false">CR193+CS192</f>
        <v>28.8924303348674</v>
      </c>
      <c r="CT193" s="60" t="n">
        <f aca="false">CS193*100/CS$367</f>
        <v>29.0238924926348</v>
      </c>
      <c r="DJ193" s="110" t="n">
        <v>44309</v>
      </c>
      <c r="DK193" s="58" t="n">
        <f aca="true">FORECAST(DJ193,OFFSET(DH$3,MATCH(DJ193,DG$3:DG$153,1)-1,0,2),OFFSET(DG$3,MATCH(DJ193,DG$3:DG$153,1)-1,0,2))</f>
        <v>0.398829758671998</v>
      </c>
      <c r="DL193" s="58" t="n">
        <f aca="false">DK193+DL192</f>
        <v>33.4597066614428</v>
      </c>
      <c r="DM193" s="60" t="n">
        <f aca="false">DL193*100/DL$367</f>
        <v>24.2534897793618</v>
      </c>
      <c r="EC193" s="110" t="n">
        <v>44309</v>
      </c>
      <c r="ED193" s="58" t="n">
        <f aca="true">FORECAST(EC193,OFFSET(EA$3,MATCH(EC193,DZ$3:DZ$153,1)-1,0,2),OFFSET(DZ$3,MATCH(EC193,DZ$3:DZ$153,1)-1,0,2))</f>
        <v>0.323409212692461</v>
      </c>
      <c r="EE193" s="58" t="n">
        <f aca="false">ED193+EE192</f>
        <v>40.4819281664436</v>
      </c>
      <c r="EF193" s="60" t="n">
        <f aca="false">EE193*100/EE$367</f>
        <v>36.7546093898412</v>
      </c>
      <c r="EV193" s="115" t="n">
        <v>44309</v>
      </c>
      <c r="EW193" s="63" t="n">
        <f aca="true">FORECAST(EV193,OFFSET(ET$3,MATCH(EV193,ES$3:ES$153,1)-1,0,2),OFFSET(ES$3,MATCH(EV193,ES$3:ES$153,1)-1,0,2))</f>
        <v>0.336475847321493</v>
      </c>
      <c r="EX193" s="63" t="n">
        <f aca="false">EW193+EX192</f>
        <v>25.1500298879081</v>
      </c>
      <c r="EY193" s="67" t="n">
        <f aca="false">EX193*100/EX$367</f>
        <v>22.3912299960348</v>
      </c>
      <c r="FO193" s="115" t="n">
        <v>44309</v>
      </c>
      <c r="FP193" s="63" t="n">
        <f aca="true">FORECAST(FO193,OFFSET(FM$3,MATCH(FO193,FL$3:FL$153,1)-1,0,2),OFFSET(FL$3,MATCH(FO193,FL$3:FL$153,1)-1,0,2))</f>
        <v>0.370215060841965</v>
      </c>
      <c r="FQ193" s="63" t="n">
        <f aca="false">FP193+FQ192</f>
        <v>24.910817590023</v>
      </c>
      <c r="FR193" s="67" t="n">
        <f aca="false">FQ193*100/FQ$367</f>
        <v>24.7126075619374</v>
      </c>
      <c r="GH193" s="119" t="n">
        <v>44309</v>
      </c>
      <c r="GI193" s="69" t="n">
        <f aca="true">FORECAST(GH193,OFFSET(GF$3,MATCH(GH193,GE$3:GE$153,1)-1,0,2),OFFSET(GE$3,MATCH(GH193,GE$3:GE$153,1)-1,0,2))</f>
        <v>0.532248664386231</v>
      </c>
      <c r="GJ193" s="69" t="n">
        <f aca="false">GI193+GJ192</f>
        <v>29.8455017582905</v>
      </c>
      <c r="GK193" s="73" t="n">
        <f aca="false">GJ193*100/GJ$367</f>
        <v>23.2284160741081</v>
      </c>
      <c r="HA193" s="119" t="n">
        <v>44309</v>
      </c>
      <c r="HB193" s="69" t="n">
        <f aca="true">FORECAST(HA193,OFFSET(GY$3,MATCH(HA193,GX$3:GX$153,1)-1,0,2),OFFSET(GX$3,MATCH(HA193,GX$3:GX$153,1)-1,0,2))</f>
        <v>0.451086872461169</v>
      </c>
      <c r="HC193" s="69" t="n">
        <f aca="false">HB193+HC192</f>
        <v>29.1232525728847</v>
      </c>
      <c r="HD193" s="73" t="n">
        <f aca="false">HC193*100/HC$367</f>
        <v>22.9985667171486</v>
      </c>
      <c r="HT193" s="119" t="n">
        <v>44309</v>
      </c>
      <c r="HU193" s="69" t="n">
        <f aca="true">FORECAST(HT193,OFFSET(HR$3,MATCH(HT193,HQ$3:HQ$153,1)-1,0,2),OFFSET(HQ$3,MATCH(HT193,HQ$3:HQ$153,1)-1,0,2))</f>
        <v>0.467815713357391</v>
      </c>
      <c r="HV193" s="69" t="n">
        <f aca="false">HU193+HV192</f>
        <v>34.6191765411685</v>
      </c>
      <c r="HW193" s="73" t="n">
        <f aca="false">HV193*100/HV$367</f>
        <v>34.9857344021519</v>
      </c>
    </row>
    <row r="194" customFormat="false" ht="14.5" hidden="false" customHeight="false" outlineLevel="0" collapsed="false">
      <c r="E194" s="42" t="n">
        <v>44219</v>
      </c>
      <c r="F194" s="46" t="n">
        <f aca="true">FORECAST($E194,OFFSET(C$3,MATCH($E194,$A$3:$A$33,1)-1,0,2),OFFSET($A$3,MATCH($E194,$A$3:$A$33,1)-1,0,2))</f>
        <v>4.32405947599227</v>
      </c>
      <c r="H194" s="95" t="n">
        <v>44310</v>
      </c>
      <c r="I194" s="132" t="n">
        <v>0.0143944609013294</v>
      </c>
      <c r="J194" s="48" t="n">
        <f aca="false">I194*100/K$1</f>
        <v>0.502628765822989</v>
      </c>
      <c r="K194" s="48" t="n">
        <f aca="false">J194+K193</f>
        <v>29.390348130719</v>
      </c>
      <c r="AJ194" s="103" t="n">
        <v>44310</v>
      </c>
      <c r="AK194" s="54" t="n">
        <f aca="true">FORECAST($AJ194,OFFSET(AH$3,MATCH($AJ194,$AG$3:$AG$153,1)-1,0,2),OFFSET($AG$3,MATCH($AJ194,$AG$3:$AG$153,1)-1,0,2))</f>
        <v>0.141795454837405</v>
      </c>
      <c r="AL194" s="54" t="n">
        <f aca="false">AK194+AL193</f>
        <v>16.002331356466</v>
      </c>
      <c r="AM194" s="55" t="n">
        <f aca="false">AL194*100/AL$367</f>
        <v>14.8941127032189</v>
      </c>
      <c r="BD194" s="103" t="n">
        <v>44310</v>
      </c>
      <c r="BE194" s="54" t="n">
        <f aca="true">FORECAST(BD194,OFFSET(BB$3,MATCH(BD194,BA$3:BA$153,1)-1,0,2),OFFSET(BA$3,MATCH(BD194,BA$3:BA$153,1)-1,0,2))</f>
        <v>0.143209876543233</v>
      </c>
      <c r="BF194" s="54" t="n">
        <f aca="false">BE194+BF193</f>
        <v>11.8916986197676</v>
      </c>
      <c r="BG194" s="55" t="n">
        <f aca="false">BF194*100/BF$367</f>
        <v>10.789351972079</v>
      </c>
      <c r="BX194" s="103" t="n">
        <v>44310</v>
      </c>
      <c r="BY194" s="54" t="n">
        <f aca="true">FORECAST(BX194,OFFSET(BV$3,MATCH(BX194,BU$3:BU$153,1)-1,0,2),OFFSET(BU$3,MATCH(BX194,BU$3:BU$153,1)-1,0,2))</f>
        <v>0.179210313160934</v>
      </c>
      <c r="BZ194" s="54" t="n">
        <f aca="false">BY194+BZ193</f>
        <v>25.0566536440833</v>
      </c>
      <c r="CA194" s="55" t="n">
        <f aca="false">BZ194*100/BZ$367</f>
        <v>24.7740467987011</v>
      </c>
      <c r="CQ194" s="110" t="n">
        <v>44310</v>
      </c>
      <c r="CR194" s="58" t="n">
        <f aca="true">FORECAST(CQ194,OFFSET(CO$3,MATCH(CQ194,CN$3:CN$153,1)-1,0,2),OFFSET(CN$3,MATCH(CQ194,CN$3:CN$153,1)-1,0,2))</f>
        <v>0.209526230677532</v>
      </c>
      <c r="CS194" s="58" t="n">
        <f aca="false">CR194+CS193</f>
        <v>29.101956565545</v>
      </c>
      <c r="CT194" s="60" t="n">
        <f aca="false">CS194*100/CS$367</f>
        <v>29.2343720792632</v>
      </c>
      <c r="DJ194" s="110" t="n">
        <v>44310</v>
      </c>
      <c r="DK194" s="58" t="n">
        <f aca="true">FORECAST(DJ194,OFFSET(DH$3,MATCH(DJ194,DG$3:DG$153,1)-1,0,2),OFFSET(DG$3,MATCH(DJ194,DG$3:DG$153,1)-1,0,2))</f>
        <v>0.404241847257021</v>
      </c>
      <c r="DL194" s="58" t="n">
        <f aca="false">DK194+DL193</f>
        <v>33.8639485086999</v>
      </c>
      <c r="DM194" s="60" t="n">
        <f aca="false">DL194*100/DL$367</f>
        <v>24.5465071572498</v>
      </c>
      <c r="EC194" s="110" t="n">
        <v>44310</v>
      </c>
      <c r="ED194" s="58" t="n">
        <f aca="true">FORECAST(EC194,OFFSET(EA$3,MATCH(EC194,DZ$3:DZ$153,1)-1,0,2),OFFSET(DZ$3,MATCH(EC194,DZ$3:DZ$153,1)-1,0,2))</f>
        <v>0.322896829485795</v>
      </c>
      <c r="EE194" s="58" t="n">
        <f aca="false">ED194+EE193</f>
        <v>40.8048249959294</v>
      </c>
      <c r="EF194" s="60" t="n">
        <f aca="false">EE194*100/EE$367</f>
        <v>37.04777593053</v>
      </c>
      <c r="EV194" s="115" t="n">
        <v>44310</v>
      </c>
      <c r="EW194" s="63" t="n">
        <f aca="true">FORECAST(EV194,OFFSET(ET$3,MATCH(EV194,ES$3:ES$153,1)-1,0,2),OFFSET(ES$3,MATCH(EV194,ES$3:ES$153,1)-1,0,2))</f>
        <v>0.342127181776058</v>
      </c>
      <c r="EX194" s="63" t="n">
        <f aca="false">EW194+EX193</f>
        <v>25.4921570696841</v>
      </c>
      <c r="EY194" s="67" t="n">
        <f aca="false">EX194*100/EX$367</f>
        <v>22.6958279805774</v>
      </c>
      <c r="FO194" s="115" t="n">
        <v>44310</v>
      </c>
      <c r="FP194" s="63" t="n">
        <f aca="true">FORECAST(FO194,OFFSET(FM$3,MATCH(FO194,FL$3:FL$153,1)-1,0,2),OFFSET(FL$3,MATCH(FO194,FL$3:FL$153,1)-1,0,2))</f>
        <v>0.376698971718181</v>
      </c>
      <c r="FQ194" s="63" t="n">
        <f aca="false">FP194+FQ193</f>
        <v>25.2875165617412</v>
      </c>
      <c r="FR194" s="67" t="n">
        <f aca="false">FQ194*100/FQ$367</f>
        <v>25.0863092208017</v>
      </c>
      <c r="GH194" s="119" t="n">
        <v>44310</v>
      </c>
      <c r="GI194" s="69" t="n">
        <f aca="true">FORECAST(GH194,OFFSET(GF$3,MATCH(GH194,GE$3:GE$153,1)-1,0,2),OFFSET(GE$3,MATCH(GH194,GE$3:GE$153,1)-1,0,2))</f>
        <v>0.542238632727132</v>
      </c>
      <c r="GJ194" s="69" t="n">
        <f aca="false">GI194+GJ193</f>
        <v>30.3877403910176</v>
      </c>
      <c r="GK194" s="73" t="n">
        <f aca="false">GJ194*100/GJ$367</f>
        <v>23.6504342621234</v>
      </c>
      <c r="HA194" s="119" t="n">
        <v>44310</v>
      </c>
      <c r="HB194" s="69" t="n">
        <f aca="true">FORECAST(HA194,OFFSET(GY$3,MATCH(HA194,GX$3:GX$153,1)-1,0,2),OFFSET(GX$3,MATCH(HA194,GX$3:GX$153,1)-1,0,2))</f>
        <v>0.460048905457618</v>
      </c>
      <c r="HC194" s="69" t="n">
        <f aca="false">HB194+HC193</f>
        <v>29.5833014783424</v>
      </c>
      <c r="HD194" s="73" t="n">
        <f aca="false">HC194*100/HC$367</f>
        <v>23.3618662977445</v>
      </c>
      <c r="HT194" s="119" t="n">
        <v>44310</v>
      </c>
      <c r="HU194" s="69" t="n">
        <f aca="true">FORECAST(HT194,OFFSET(HR$3,MATCH(HT194,HQ$3:HQ$153,1)-1,0,2),OFFSET(HQ$3,MATCH(HT194,HQ$3:HQ$153,1)-1,0,2))</f>
        <v>0.476476461304997</v>
      </c>
      <c r="HV194" s="69" t="n">
        <f aca="false">HU194+HV193</f>
        <v>35.0956530024735</v>
      </c>
      <c r="HW194" s="73" t="n">
        <f aca="false">HV194*100/HV$367</f>
        <v>35.4672559341349</v>
      </c>
    </row>
    <row r="195" customFormat="false" ht="14.5" hidden="false" customHeight="false" outlineLevel="0" collapsed="false">
      <c r="E195" s="42" t="n">
        <v>44220</v>
      </c>
      <c r="F195" s="46" t="n">
        <f aca="true">FORECAST($E195,OFFSET(C$3,MATCH($E195,$A$3:$A$33,1)-1,0,2),OFFSET($A$3,MATCH($E195,$A$3:$A$33,1)-1,0,2))</f>
        <v>4.32743567489223</v>
      </c>
      <c r="H195" s="95" t="n">
        <v>44311</v>
      </c>
      <c r="I195" s="132" t="n">
        <v>0.0133048286497968</v>
      </c>
      <c r="J195" s="48" t="n">
        <f aca="false">I195*100/K$1</f>
        <v>0.464580761278534</v>
      </c>
      <c r="K195" s="48" t="n">
        <f aca="false">J195+K194</f>
        <v>29.8549288919975</v>
      </c>
      <c r="AJ195" s="103" t="n">
        <v>44311</v>
      </c>
      <c r="AK195" s="54" t="n">
        <f aca="true">FORECAST($AJ195,OFFSET(AH$3,MATCH($AJ195,$AG$3:$AG$153,1)-1,0,2),OFFSET($AG$3,MATCH($AJ195,$AG$3:$AG$153,1)-1,0,2))</f>
        <v>0.143883043640221</v>
      </c>
      <c r="AL195" s="54" t="n">
        <f aca="false">AK195+AL194</f>
        <v>16.1462144001062</v>
      </c>
      <c r="AM195" s="55" t="n">
        <f aca="false">AL195*100/AL$367</f>
        <v>15.0280313317188</v>
      </c>
      <c r="BD195" s="103" t="n">
        <v>44311</v>
      </c>
      <c r="BE195" s="54" t="n">
        <f aca="true">FORECAST(BD195,OFFSET(BB$3,MATCH(BD195,BA$3:BA$153,1)-1,0,2),OFFSET(BA$3,MATCH(BD195,BA$3:BA$153,1)-1,0,2))</f>
        <v>0.148148148148172</v>
      </c>
      <c r="BF195" s="54" t="n">
        <f aca="false">BE195+BF194</f>
        <v>12.0398467679158</v>
      </c>
      <c r="BG195" s="55" t="n">
        <f aca="false">BF195*100/BF$367</f>
        <v>10.9237669589948</v>
      </c>
      <c r="BX195" s="103" t="n">
        <v>44311</v>
      </c>
      <c r="BY195" s="54" t="n">
        <f aca="true">FORECAST(BX195,OFFSET(BV$3,MATCH(BX195,BU$3:BU$153,1)-1,0,2),OFFSET(BU$3,MATCH(BX195,BU$3:BU$153,1)-1,0,2))</f>
        <v>0.179210313160934</v>
      </c>
      <c r="BZ195" s="54" t="n">
        <f aca="false">BY195+BZ194</f>
        <v>25.2358639572442</v>
      </c>
      <c r="CA195" s="55" t="n">
        <f aca="false">BZ195*100/BZ$367</f>
        <v>24.9512358498858</v>
      </c>
      <c r="CQ195" s="110" t="n">
        <v>44311</v>
      </c>
      <c r="CR195" s="58" t="n">
        <f aca="true">FORECAST(CQ195,OFFSET(CO$3,MATCH(CQ195,CN$3:CN$153,1)-1,0,2),OFFSET(CN$3,MATCH(CQ195,CN$3:CN$153,1)-1,0,2))</f>
        <v>0.211270528799866</v>
      </c>
      <c r="CS195" s="58" t="n">
        <f aca="false">CR195+CS194</f>
        <v>29.3132270943448</v>
      </c>
      <c r="CT195" s="60" t="n">
        <f aca="false">CS195*100/CS$367</f>
        <v>29.4466039006669</v>
      </c>
      <c r="DJ195" s="110" t="n">
        <v>44311</v>
      </c>
      <c r="DK195" s="58" t="n">
        <f aca="true">FORECAST(DJ195,OFFSET(DH$3,MATCH(DJ195,DG$3:DG$153,1)-1,0,2),OFFSET(DG$3,MATCH(DJ195,DG$3:DG$153,1)-1,0,2))</f>
        <v>0.409653935842043</v>
      </c>
      <c r="DL195" s="58" t="n">
        <f aca="false">DK195+DL194</f>
        <v>34.2736024445419</v>
      </c>
      <c r="DM195" s="60" t="n">
        <f aca="false">DL195*100/DL$367</f>
        <v>24.843447523361</v>
      </c>
      <c r="EC195" s="110" t="n">
        <v>44311</v>
      </c>
      <c r="ED195" s="58" t="n">
        <f aca="true">FORECAST(EC195,OFFSET(EA$3,MATCH(EC195,DZ$3:DZ$153,1)-1,0,2),OFFSET(DZ$3,MATCH(EC195,DZ$3:DZ$153,1)-1,0,2))</f>
        <v>0.32238444627913</v>
      </c>
      <c r="EE195" s="58" t="n">
        <f aca="false">ED195+EE194</f>
        <v>41.1272094422086</v>
      </c>
      <c r="EF195" s="60" t="n">
        <f aca="false">EE195*100/EE$367</f>
        <v>37.3404772650028</v>
      </c>
      <c r="EV195" s="115" t="n">
        <v>44311</v>
      </c>
      <c r="EW195" s="63" t="n">
        <f aca="true">FORECAST(EV195,OFFSET(ET$3,MATCH(EV195,ES$3:ES$153,1)-1,0,2),OFFSET(ES$3,MATCH(EV195,ES$3:ES$153,1)-1,0,2))</f>
        <v>0.347778516230623</v>
      </c>
      <c r="EX195" s="63" t="n">
        <f aca="false">EW195+EX194</f>
        <v>25.8399355859147</v>
      </c>
      <c r="EY195" s="67" t="n">
        <f aca="false">EX195*100/EX$367</f>
        <v>23.0054573837752</v>
      </c>
      <c r="FO195" s="115" t="n">
        <v>44311</v>
      </c>
      <c r="FP195" s="63" t="n">
        <f aca="true">FORECAST(FO195,OFFSET(FM$3,MATCH(FO195,FL$3:FL$153,1)-1,0,2),OFFSET(FL$3,MATCH(FO195,FL$3:FL$153,1)-1,0,2))</f>
        <v>0.383182882594397</v>
      </c>
      <c r="FQ195" s="63" t="n">
        <f aca="false">FP195+FQ194</f>
        <v>25.6706994443356</v>
      </c>
      <c r="FR195" s="67" t="n">
        <f aca="false">FQ195*100/FQ$367</f>
        <v>25.4664431994552</v>
      </c>
      <c r="GH195" s="119" t="n">
        <v>44311</v>
      </c>
      <c r="GI195" s="69" t="n">
        <f aca="true">FORECAST(GH195,OFFSET(GF$3,MATCH(GH195,GE$3:GE$153,1)-1,0,2),OFFSET(GE$3,MATCH(GH195,GE$3:GE$153,1)-1,0,2))</f>
        <v>0.552228601068032</v>
      </c>
      <c r="GJ195" s="69" t="n">
        <f aca="false">GI195+GJ194</f>
        <v>30.9399689920857</v>
      </c>
      <c r="GK195" s="73" t="n">
        <f aca="false">GJ195*100/GJ$367</f>
        <v>24.0802275293807</v>
      </c>
      <c r="HA195" s="119" t="n">
        <v>44311</v>
      </c>
      <c r="HB195" s="69" t="n">
        <f aca="true">FORECAST(HA195,OFFSET(GY$3,MATCH(HA195,GX$3:GX$153,1)-1,0,2),OFFSET(GX$3,MATCH(HA195,GX$3:GX$153,1)-1,0,2))</f>
        <v>0.469010938454067</v>
      </c>
      <c r="HC195" s="69" t="n">
        <f aca="false">HB195+HC194</f>
        <v>30.0523124167964</v>
      </c>
      <c r="HD195" s="73" t="n">
        <f aca="false">HC195*100/HC$367</f>
        <v>23.732243175537</v>
      </c>
      <c r="HT195" s="119" t="n">
        <v>44311</v>
      </c>
      <c r="HU195" s="69" t="n">
        <f aca="true">FORECAST(HT195,OFFSET(HR$3,MATCH(HT195,HQ$3:HQ$153,1)-1,0,2),OFFSET(HQ$3,MATCH(HT195,HQ$3:HQ$153,1)-1,0,2))</f>
        <v>0.485137209252603</v>
      </c>
      <c r="HV195" s="69" t="n">
        <f aca="false">HU195+HV194</f>
        <v>35.5807902117261</v>
      </c>
      <c r="HW195" s="73" t="n">
        <f aca="false">HV195*100/HV$367</f>
        <v>35.9575299165714</v>
      </c>
    </row>
    <row r="196" customFormat="false" ht="14.5" hidden="false" customHeight="false" outlineLevel="0" collapsed="false">
      <c r="E196" s="42" t="n">
        <v>44221</v>
      </c>
      <c r="F196" s="46" t="n">
        <f aca="true">FORECAST($E196,OFFSET(C$3,MATCH($E196,$A$3:$A$33,1)-1,0,2),OFFSET($A$3,MATCH($E196,$A$3:$A$33,1)-1,0,2))</f>
        <v>4.33081187379219</v>
      </c>
      <c r="H196" s="95" t="n">
        <v>44312</v>
      </c>
      <c r="I196" s="132" t="n">
        <v>0.0146088666732769</v>
      </c>
      <c r="J196" s="48" t="n">
        <f aca="false">I196*100/K$1</f>
        <v>0.510115430956057</v>
      </c>
      <c r="K196" s="48" t="n">
        <f aca="false">J196+K195</f>
        <v>30.3650443229536</v>
      </c>
      <c r="AJ196" s="103" t="n">
        <v>44312</v>
      </c>
      <c r="AK196" s="54" t="n">
        <f aca="true">FORECAST($AJ196,OFFSET(AH$3,MATCH($AJ196,$AG$3:$AG$153,1)-1,0,2),OFFSET($AG$3,MATCH($AJ196,$AG$3:$AG$153,1)-1,0,2))</f>
        <v>0.145970632443036</v>
      </c>
      <c r="AL196" s="54" t="n">
        <f aca="false">AK196+AL195</f>
        <v>16.2921850325492</v>
      </c>
      <c r="AM196" s="55" t="n">
        <f aca="false">AL196*100/AL$367</f>
        <v>15.1638929760341</v>
      </c>
      <c r="BD196" s="103" t="n">
        <v>44312</v>
      </c>
      <c r="BE196" s="54" t="n">
        <f aca="true">FORECAST(BD196,OFFSET(BB$3,MATCH(BD196,BA$3:BA$153,1)-1,0,2),OFFSET(BA$3,MATCH(BD196,BA$3:BA$153,1)-1,0,2))</f>
        <v>0.153086419753111</v>
      </c>
      <c r="BF196" s="54" t="n">
        <f aca="false">BE196+BF195</f>
        <v>12.1929331876689</v>
      </c>
      <c r="BG196" s="55" t="n">
        <f aca="false">BF196*100/BF$367</f>
        <v>11.0626624454744</v>
      </c>
      <c r="BX196" s="103" t="n">
        <v>44312</v>
      </c>
      <c r="BY196" s="54" t="n">
        <f aca="true">FORECAST(BX196,OFFSET(BV$3,MATCH(BX196,BU$3:BU$153,1)-1,0,2),OFFSET(BU$3,MATCH(BX196,BU$3:BU$153,1)-1,0,2))</f>
        <v>0.179210313160934</v>
      </c>
      <c r="BZ196" s="54" t="n">
        <f aca="false">BY196+BZ195</f>
        <v>25.4150742704051</v>
      </c>
      <c r="CA196" s="55" t="n">
        <f aca="false">BZ196*100/BZ$367</f>
        <v>25.1284249010705</v>
      </c>
      <c r="CQ196" s="110" t="n">
        <v>44312</v>
      </c>
      <c r="CR196" s="58" t="n">
        <f aca="true">FORECAST(CQ196,OFFSET(CO$3,MATCH(CQ196,CN$3:CN$153,1)-1,0,2),OFFSET(CN$3,MATCH(CQ196,CN$3:CN$153,1)-1,0,2))</f>
        <v>0.213014826922201</v>
      </c>
      <c r="CS196" s="58" t="n">
        <f aca="false">CR196+CS195</f>
        <v>29.526241921267</v>
      </c>
      <c r="CT196" s="60" t="n">
        <f aca="false">CS196*100/CS$367</f>
        <v>29.660587956846</v>
      </c>
      <c r="DJ196" s="110" t="n">
        <v>44312</v>
      </c>
      <c r="DK196" s="58" t="n">
        <f aca="true">FORECAST(DJ196,OFFSET(DH$3,MATCH(DJ196,DG$3:DG$153,1)-1,0,2),OFFSET(DG$3,MATCH(DJ196,DG$3:DG$153,1)-1,0,2))</f>
        <v>0.415066024427065</v>
      </c>
      <c r="DL196" s="58" t="n">
        <f aca="false">DK196+DL195</f>
        <v>34.688668468969</v>
      </c>
      <c r="DM196" s="60" t="n">
        <f aca="false">DL196*100/DL$367</f>
        <v>25.1443108776952</v>
      </c>
      <c r="EC196" s="110" t="n">
        <v>44312</v>
      </c>
      <c r="ED196" s="58" t="n">
        <f aca="true">FORECAST(EC196,OFFSET(EA$3,MATCH(EC196,DZ$3:DZ$153,1)-1,0,2),OFFSET(DZ$3,MATCH(EC196,DZ$3:DZ$153,1)-1,0,2))</f>
        <v>0.321872063072465</v>
      </c>
      <c r="EE196" s="58" t="n">
        <f aca="false">ED196+EE195</f>
        <v>41.449081505281</v>
      </c>
      <c r="EF196" s="60" t="n">
        <f aca="false">EE196*100/EE$367</f>
        <v>37.6327133932595</v>
      </c>
      <c r="EV196" s="115" t="n">
        <v>44312</v>
      </c>
      <c r="EW196" s="63" t="n">
        <f aca="true">FORECAST(EV196,OFFSET(ET$3,MATCH(EV196,ES$3:ES$153,1)-1,0,2),OFFSET(ES$3,MATCH(EV196,ES$3:ES$153,1)-1,0,2))</f>
        <v>0.353429850685188</v>
      </c>
      <c r="EX196" s="63" t="n">
        <f aca="false">EW196+EX195</f>
        <v>26.1933654365999</v>
      </c>
      <c r="EY196" s="67" t="n">
        <f aca="false">EX196*100/EX$367</f>
        <v>23.3201182056281</v>
      </c>
      <c r="FO196" s="115" t="n">
        <v>44312</v>
      </c>
      <c r="FP196" s="63" t="n">
        <f aca="true">FORECAST(FO196,OFFSET(FM$3,MATCH(FO196,FL$3:FL$153,1)-1,0,2),OFFSET(FL$3,MATCH(FO196,FL$3:FL$153,1)-1,0,2))</f>
        <v>0.389666793470613</v>
      </c>
      <c r="FQ196" s="63" t="n">
        <f aca="false">FP196+FQ195</f>
        <v>26.0603662378062</v>
      </c>
      <c r="FR196" s="67" t="n">
        <f aca="false">FQ196*100/FQ$367</f>
        <v>25.8530094978979</v>
      </c>
      <c r="GH196" s="119" t="n">
        <v>44312</v>
      </c>
      <c r="GI196" s="69" t="n">
        <f aca="true">FORECAST(GH196,OFFSET(GF$3,MATCH(GH196,GE$3:GE$153,1)-1,0,2),OFFSET(GE$3,MATCH(GH196,GE$3:GE$153,1)-1,0,2))</f>
        <v>0.562218569408933</v>
      </c>
      <c r="GJ196" s="69" t="n">
        <f aca="false">GI196+GJ195</f>
        <v>31.5021875614946</v>
      </c>
      <c r="GK196" s="73" t="n">
        <f aca="false">GJ196*100/GJ$367</f>
        <v>24.5177958758801</v>
      </c>
      <c r="HA196" s="119" t="n">
        <v>44312</v>
      </c>
      <c r="HB196" s="69" t="n">
        <f aca="true">FORECAST(HA196,OFFSET(GY$3,MATCH(HA196,GX$3:GX$153,1)-1,0,2),OFFSET(GX$3,MATCH(HA196,GX$3:GX$153,1)-1,0,2))</f>
        <v>0.477972971450515</v>
      </c>
      <c r="HC196" s="69" t="n">
        <f aca="false">HB196+HC195</f>
        <v>30.5302853882469</v>
      </c>
      <c r="HD196" s="73" t="n">
        <f aca="false">HC196*100/HC$367</f>
        <v>24.1096973505262</v>
      </c>
      <c r="HT196" s="119" t="n">
        <v>44312</v>
      </c>
      <c r="HU196" s="69" t="n">
        <f aca="true">FORECAST(HT196,OFFSET(HR$3,MATCH(HT196,HQ$3:HQ$153,1)-1,0,2),OFFSET(HQ$3,MATCH(HT196,HQ$3:HQ$153,1)-1,0,2))</f>
        <v>0.493797957200208</v>
      </c>
      <c r="HV196" s="69" t="n">
        <f aca="false">HU196+HV195</f>
        <v>36.0745881689263</v>
      </c>
      <c r="HW196" s="73" t="n">
        <f aca="false">HV196*100/HV$367</f>
        <v>36.4565563494615</v>
      </c>
    </row>
    <row r="197" customFormat="false" ht="14.5" hidden="false" customHeight="false" outlineLevel="0" collapsed="false">
      <c r="E197" s="42" t="n">
        <v>44222</v>
      </c>
      <c r="F197" s="46" t="n">
        <f aca="true">FORECAST($E197,OFFSET(C$3,MATCH($E197,$A$3:$A$33,1)-1,0,2),OFFSET($A$3,MATCH($E197,$A$3:$A$33,1)-1,0,2))</f>
        <v>4.33418807269214</v>
      </c>
      <c r="H197" s="95" t="n">
        <v>44313</v>
      </c>
      <c r="I197" s="132" t="n">
        <v>0.0184591882392611</v>
      </c>
      <c r="J197" s="48" t="n">
        <f aca="false">I197*100/K$1</f>
        <v>0.644561756525189</v>
      </c>
      <c r="K197" s="48" t="n">
        <f aca="false">J197+K196</f>
        <v>31.0096060794788</v>
      </c>
      <c r="AJ197" s="103" t="n">
        <v>44313</v>
      </c>
      <c r="AK197" s="54" t="n">
        <f aca="true">FORECAST($AJ197,OFFSET(AH$3,MATCH($AJ197,$AG$3:$AG$153,1)-1,0,2),OFFSET($AG$3,MATCH($AJ197,$AG$3:$AG$153,1)-1,0,2))</f>
        <v>0.148058221245852</v>
      </c>
      <c r="AL197" s="54" t="n">
        <f aca="false">AK197+AL196</f>
        <v>16.4402432537951</v>
      </c>
      <c r="AM197" s="55" t="n">
        <f aca="false">AL197*100/AL$367</f>
        <v>15.3016976361646</v>
      </c>
      <c r="BD197" s="103" t="n">
        <v>44313</v>
      </c>
      <c r="BE197" s="54" t="n">
        <f aca="true">FORECAST(BD197,OFFSET(BB$3,MATCH(BD197,BA$3:BA$153,1)-1,0,2),OFFSET(BA$3,MATCH(BD197,BA$3:BA$153,1)-1,0,2))</f>
        <v>0.15802469135805</v>
      </c>
      <c r="BF197" s="54" t="n">
        <f aca="false">BE197+BF196</f>
        <v>12.350957879027</v>
      </c>
      <c r="BG197" s="55" t="n">
        <f aca="false">BF197*100/BF$367</f>
        <v>11.2060384315179</v>
      </c>
      <c r="BX197" s="103" t="n">
        <v>44313</v>
      </c>
      <c r="BY197" s="54" t="n">
        <f aca="true">FORECAST(BX197,OFFSET(BV$3,MATCH(BX197,BU$3:BU$153,1)-1,0,2),OFFSET(BU$3,MATCH(BX197,BU$3:BU$153,1)-1,0,2))</f>
        <v>0.179210313160934</v>
      </c>
      <c r="BZ197" s="54" t="n">
        <f aca="false">BY197+BZ196</f>
        <v>25.5942845835661</v>
      </c>
      <c r="CA197" s="55" t="n">
        <f aca="false">BZ197*100/BZ$367</f>
        <v>25.3056139522552</v>
      </c>
      <c r="CQ197" s="110" t="n">
        <v>44313</v>
      </c>
      <c r="CR197" s="58" t="n">
        <f aca="true">FORECAST(CQ197,OFFSET(CO$3,MATCH(CQ197,CN$3:CN$153,1)-1,0,2),OFFSET(CN$3,MATCH(CQ197,CN$3:CN$153,1)-1,0,2))</f>
        <v>0.214759125044535</v>
      </c>
      <c r="CS197" s="58" t="n">
        <f aca="false">CR197+CS196</f>
        <v>29.7410010463116</v>
      </c>
      <c r="CT197" s="60" t="n">
        <f aca="false">CS197*100/CS$367</f>
        <v>29.8763242478005</v>
      </c>
      <c r="DJ197" s="110" t="n">
        <v>44313</v>
      </c>
      <c r="DK197" s="58" t="n">
        <f aca="true">FORECAST(DJ197,OFFSET(DH$3,MATCH(DJ197,DG$3:DG$153,1)-1,0,2),OFFSET(DG$3,MATCH(DJ197,DG$3:DG$153,1)-1,0,2))</f>
        <v>0.420478113012088</v>
      </c>
      <c r="DL197" s="58" t="n">
        <f aca="false">DK197+DL196</f>
        <v>35.1091465819811</v>
      </c>
      <c r="DM197" s="60" t="n">
        <f aca="false">DL197*100/DL$367</f>
        <v>25.4490972202526</v>
      </c>
      <c r="EC197" s="110" t="n">
        <v>44313</v>
      </c>
      <c r="ED197" s="58" t="n">
        <f aca="true">FORECAST(EC197,OFFSET(EA$3,MATCH(EC197,DZ$3:DZ$153,1)-1,0,2),OFFSET(DZ$3,MATCH(EC197,DZ$3:DZ$153,1)-1,0,2))</f>
        <v>0.3213596798658</v>
      </c>
      <c r="EE197" s="58" t="n">
        <f aca="false">ED197+EE196</f>
        <v>41.7704411851468</v>
      </c>
      <c r="EF197" s="60" t="n">
        <f aca="false">EE197*100/EE$367</f>
        <v>37.9244843153003</v>
      </c>
      <c r="EV197" s="115" t="n">
        <v>44313</v>
      </c>
      <c r="EW197" s="63" t="n">
        <f aca="true">FORECAST(EV197,OFFSET(ET$3,MATCH(EV197,ES$3:ES$153,1)-1,0,2),OFFSET(ES$3,MATCH(EV197,ES$3:ES$153,1)-1,0,2))</f>
        <v>0.359081185139754</v>
      </c>
      <c r="EX197" s="63" t="n">
        <f aca="false">EW197+EX196</f>
        <v>26.5524466217397</v>
      </c>
      <c r="EY197" s="67" t="n">
        <f aca="false">EX197*100/EX$367</f>
        <v>23.6398104461363</v>
      </c>
      <c r="FO197" s="115" t="n">
        <v>44313</v>
      </c>
      <c r="FP197" s="63" t="n">
        <f aca="true">FORECAST(FO197,OFFSET(FM$3,MATCH(FO197,FL$3:FL$153,1)-1,0,2),OFFSET(FL$3,MATCH(FO197,FL$3:FL$153,1)-1,0,2))</f>
        <v>0.396150704346829</v>
      </c>
      <c r="FQ197" s="63" t="n">
        <f aca="false">FP197+FQ196</f>
        <v>26.456516942153</v>
      </c>
      <c r="FR197" s="67" t="n">
        <f aca="false">FQ197*100/FQ$367</f>
        <v>26.2460081161299</v>
      </c>
      <c r="GH197" s="119" t="n">
        <v>44313</v>
      </c>
      <c r="GI197" s="69" t="n">
        <f aca="true">FORECAST(GH197,OFFSET(GF$3,MATCH(GH197,GE$3:GE$153,1)-1,0,2),OFFSET(GE$3,MATCH(GH197,GE$3:GE$153,1)-1,0,2))</f>
        <v>0.572208537749833</v>
      </c>
      <c r="GJ197" s="69" t="n">
        <f aca="false">GI197+GJ196</f>
        <v>32.0743960992444</v>
      </c>
      <c r="GK197" s="73" t="n">
        <f aca="false">GJ197*100/GJ$367</f>
        <v>24.9631393016216</v>
      </c>
      <c r="HA197" s="119" t="n">
        <v>44313</v>
      </c>
      <c r="HB197" s="69" t="n">
        <f aca="true">FORECAST(HA197,OFFSET(GY$3,MATCH(HA197,GX$3:GX$153,1)-1,0,2),OFFSET(GX$3,MATCH(HA197,GX$3:GX$153,1)-1,0,2))</f>
        <v>0.486935004446964</v>
      </c>
      <c r="HC197" s="69" t="n">
        <f aca="false">HB197+HC196</f>
        <v>31.0172203926939</v>
      </c>
      <c r="HD197" s="73" t="n">
        <f aca="false">HC197*100/HC$367</f>
        <v>24.4942288227119</v>
      </c>
      <c r="HT197" s="119" t="n">
        <v>44313</v>
      </c>
      <c r="HU197" s="69" t="n">
        <f aca="true">FORECAST(HT197,OFFSET(HR$3,MATCH(HT197,HQ$3:HQ$153,1)-1,0,2),OFFSET(HQ$3,MATCH(HT197,HQ$3:HQ$153,1)-1,0,2))</f>
        <v>0.502458705147814</v>
      </c>
      <c r="HV197" s="69" t="n">
        <f aca="false">HU197+HV196</f>
        <v>36.5770468740741</v>
      </c>
      <c r="HW197" s="73" t="n">
        <f aca="false">HV197*100/HV$367</f>
        <v>36.9643352328052</v>
      </c>
    </row>
    <row r="198" customFormat="false" ht="14.5" hidden="false" customHeight="false" outlineLevel="0" collapsed="false">
      <c r="E198" s="42" t="n">
        <v>44223</v>
      </c>
      <c r="F198" s="46" t="n">
        <f aca="true">FORECAST($E198,OFFSET(C$3,MATCH($E198,$A$3:$A$33,1)-1,0,2),OFFSET($A$3,MATCH($E198,$A$3:$A$33,1)-1,0,2))</f>
        <v>4.3375642715921</v>
      </c>
      <c r="H198" s="95" t="n">
        <v>44314</v>
      </c>
      <c r="I198" s="132" t="n">
        <v>0.0219289882548245</v>
      </c>
      <c r="J198" s="48" t="n">
        <f aca="false">I198*100/K$1</f>
        <v>0.765720951817745</v>
      </c>
      <c r="K198" s="48" t="n">
        <f aca="false">J198+K197</f>
        <v>31.7753270312965</v>
      </c>
      <c r="AJ198" s="103" t="n">
        <v>44314</v>
      </c>
      <c r="AK198" s="54" t="n">
        <f aca="true">FORECAST($AJ198,OFFSET(AH$3,MATCH($AJ198,$AG$3:$AG$153,1)-1,0,2),OFFSET($AG$3,MATCH($AJ198,$AG$3:$AG$153,1)-1,0,2))</f>
        <v>0.150145810048668</v>
      </c>
      <c r="AL198" s="54" t="n">
        <f aca="false">AK198+AL197</f>
        <v>16.5903890638437</v>
      </c>
      <c r="AM198" s="55" t="n">
        <f aca="false">AL198*100/AL$367</f>
        <v>15.4414453121104</v>
      </c>
      <c r="BD198" s="103" t="n">
        <v>44314</v>
      </c>
      <c r="BE198" s="54" t="n">
        <f aca="true">FORECAST(BD198,OFFSET(BB$3,MATCH(BD198,BA$3:BA$153,1)-1,0,2),OFFSET(BA$3,MATCH(BD198,BA$3:BA$153,1)-1,0,2))</f>
        <v>0.162962962962989</v>
      </c>
      <c r="BF198" s="54" t="n">
        <f aca="false">BE198+BF197</f>
        <v>12.5139208419899</v>
      </c>
      <c r="BG198" s="55" t="n">
        <f aca="false">BF198*100/BF$367</f>
        <v>11.3538949171252</v>
      </c>
      <c r="BX198" s="103" t="n">
        <v>44314</v>
      </c>
      <c r="BY198" s="54" t="n">
        <f aca="true">FORECAST(BX198,OFFSET(BV$3,MATCH(BX198,BU$3:BU$153,1)-1,0,2),OFFSET(BU$3,MATCH(BX198,BU$3:BU$153,1)-1,0,2))</f>
        <v>0.179210313160934</v>
      </c>
      <c r="BZ198" s="54" t="n">
        <f aca="false">BY198+BZ197</f>
        <v>25.773494896727</v>
      </c>
      <c r="CA198" s="55" t="n">
        <f aca="false">BZ198*100/BZ$367</f>
        <v>25.4828030034399</v>
      </c>
      <c r="CQ198" s="110" t="n">
        <v>44314</v>
      </c>
      <c r="CR198" s="58" t="n">
        <f aca="true">FORECAST(CQ198,OFFSET(CO$3,MATCH(CQ198,CN$3:CN$153,1)-1,0,2),OFFSET(CN$3,MATCH(CQ198,CN$3:CN$153,1)-1,0,2))</f>
        <v>0.21650342316687</v>
      </c>
      <c r="CS198" s="58" t="n">
        <f aca="false">CR198+CS197</f>
        <v>29.9575044694784</v>
      </c>
      <c r="CT198" s="60" t="n">
        <f aca="false">CS198*100/CS$367</f>
        <v>30.0938127735303</v>
      </c>
      <c r="DJ198" s="110" t="n">
        <v>44314</v>
      </c>
      <c r="DK198" s="58" t="n">
        <f aca="true">FORECAST(DJ198,OFFSET(DH$3,MATCH(DJ198,DG$3:DG$153,1)-1,0,2),OFFSET(DG$3,MATCH(DJ198,DG$3:DG$153,1)-1,0,2))</f>
        <v>0.42589020159711</v>
      </c>
      <c r="DL198" s="58" t="n">
        <f aca="false">DK198+DL197</f>
        <v>35.5350367835782</v>
      </c>
      <c r="DM198" s="60" t="n">
        <f aca="false">DL198*100/DL$367</f>
        <v>25.7578065510331</v>
      </c>
      <c r="EC198" s="110" t="n">
        <v>44314</v>
      </c>
      <c r="ED198" s="58" t="n">
        <f aca="true">FORECAST(EC198,OFFSET(EA$3,MATCH(EC198,DZ$3:DZ$153,1)-1,0,2),OFFSET(DZ$3,MATCH(EC198,DZ$3:DZ$153,1)-1,0,2))</f>
        <v>0.320847296659135</v>
      </c>
      <c r="EE198" s="58" t="n">
        <f aca="false">ED198+EE197</f>
        <v>42.091288481806</v>
      </c>
      <c r="EF198" s="60" t="n">
        <f aca="false">EE198*100/EE$367</f>
        <v>38.2157900311251</v>
      </c>
      <c r="EV198" s="115" t="n">
        <v>44314</v>
      </c>
      <c r="EW198" s="63" t="n">
        <f aca="true">FORECAST(EV198,OFFSET(ET$3,MATCH(EV198,ES$3:ES$153,1)-1,0,2),OFFSET(ES$3,MATCH(EV198,ES$3:ES$153,1)-1,0,2))</f>
        <v>0.364732519594319</v>
      </c>
      <c r="EX198" s="63" t="n">
        <f aca="false">EW198+EX197</f>
        <v>26.917179141334</v>
      </c>
      <c r="EY198" s="67" t="n">
        <f aca="false">EX198*100/EX$367</f>
        <v>23.9645341052997</v>
      </c>
      <c r="FO198" s="115" t="n">
        <v>44314</v>
      </c>
      <c r="FP198" s="63" t="n">
        <f aca="true">FORECAST(FO198,OFFSET(FM$3,MATCH(FO198,FL$3:FL$153,1)-1,0,2),OFFSET(FL$3,MATCH(FO198,FL$3:FL$153,1)-1,0,2))</f>
        <v>0.402634615223045</v>
      </c>
      <c r="FQ198" s="63" t="n">
        <f aca="false">FP198+FQ197</f>
        <v>26.8591515573761</v>
      </c>
      <c r="FR198" s="67" t="n">
        <f aca="false">FQ198*100/FQ$367</f>
        <v>26.6454390541512</v>
      </c>
      <c r="GH198" s="119" t="n">
        <v>44314</v>
      </c>
      <c r="GI198" s="69" t="n">
        <f aca="true">FORECAST(GH198,OFFSET(GF$3,MATCH(GH198,GE$3:GE$153,1)-1,0,2),OFFSET(GE$3,MATCH(GH198,GE$3:GE$153,1)-1,0,2))</f>
        <v>0.582198506090733</v>
      </c>
      <c r="GJ198" s="69" t="n">
        <f aca="false">GI198+GJ197</f>
        <v>32.6565946053352</v>
      </c>
      <c r="GK198" s="73" t="n">
        <f aca="false">GJ198*100/GJ$367</f>
        <v>25.4162578066051</v>
      </c>
      <c r="HA198" s="119" t="n">
        <v>44314</v>
      </c>
      <c r="HB198" s="69" t="n">
        <f aca="true">FORECAST(HA198,OFFSET(GY$3,MATCH(HA198,GX$3:GX$153,1)-1,0,2),OFFSET(GX$3,MATCH(HA198,GX$3:GX$153,1)-1,0,2))</f>
        <v>0.495897037443413</v>
      </c>
      <c r="HC198" s="69" t="n">
        <f aca="false">HB198+HC197</f>
        <v>31.5131174301373</v>
      </c>
      <c r="HD198" s="73" t="n">
        <f aca="false">HC198*100/HC$367</f>
        <v>24.8858375920942</v>
      </c>
      <c r="HT198" s="119" t="n">
        <v>44314</v>
      </c>
      <c r="HU198" s="69" t="n">
        <f aca="true">FORECAST(HT198,OFFSET(HR$3,MATCH(HT198,HQ$3:HQ$153,1)-1,0,2),OFFSET(HQ$3,MATCH(HT198,HQ$3:HQ$153,1)-1,0,2))</f>
        <v>0.51111945309542</v>
      </c>
      <c r="HV198" s="69" t="n">
        <f aca="false">HU198+HV197</f>
        <v>37.0881663271696</v>
      </c>
      <c r="HW198" s="73" t="n">
        <f aca="false">HV198*100/HV$367</f>
        <v>37.4808665666023</v>
      </c>
    </row>
    <row r="199" customFormat="false" ht="14.5" hidden="false" customHeight="false" outlineLevel="0" collapsed="false">
      <c r="E199" s="42" t="n">
        <v>44224</v>
      </c>
      <c r="F199" s="46" t="n">
        <f aca="true">FORECAST($E199,OFFSET(C$3,MATCH($E199,$A$3:$A$33,1)-1,0,2),OFFSET($A$3,MATCH($E199,$A$3:$A$33,1)-1,0,2))</f>
        <v>4.34094047049205</v>
      </c>
      <c r="H199" s="95" t="n">
        <v>44315</v>
      </c>
      <c r="I199" s="132" t="n">
        <v>0.0185595890893341</v>
      </c>
      <c r="J199" s="48" t="n">
        <f aca="false">I199*100/K$1</f>
        <v>0.648067574193923</v>
      </c>
      <c r="K199" s="48" t="n">
        <f aca="false">J199+K198</f>
        <v>32.4233946054904</v>
      </c>
      <c r="AJ199" s="103" t="n">
        <v>44315</v>
      </c>
      <c r="AK199" s="54" t="n">
        <f aca="true">FORECAST($AJ199,OFFSET(AH$3,MATCH($AJ199,$AG$3:$AG$153,1)-1,0,2),OFFSET($AG$3,MATCH($AJ199,$AG$3:$AG$153,1)-1,0,2))</f>
        <v>0.152233398851483</v>
      </c>
      <c r="AL199" s="54" t="n">
        <f aca="false">AK199+AL198</f>
        <v>16.7426224626952</v>
      </c>
      <c r="AM199" s="55" t="n">
        <f aca="false">AL199*100/AL$367</f>
        <v>15.5831360038715</v>
      </c>
      <c r="BD199" s="103" t="n">
        <v>44315</v>
      </c>
      <c r="BE199" s="54" t="n">
        <f aca="true">FORECAST(BD199,OFFSET(BB$3,MATCH(BD199,BA$3:BA$153,1)-1,0,2),OFFSET(BA$3,MATCH(BD199,BA$3:BA$153,1)-1,0,2))</f>
        <v>0.167901234567928</v>
      </c>
      <c r="BF199" s="54" t="n">
        <f aca="false">BE199+BF198</f>
        <v>12.6818220765579</v>
      </c>
      <c r="BG199" s="55" t="n">
        <f aca="false">BF199*100/BF$367</f>
        <v>11.5062319022964</v>
      </c>
      <c r="BX199" s="103" t="n">
        <v>44315</v>
      </c>
      <c r="BY199" s="54" t="n">
        <f aca="true">FORECAST(BX199,OFFSET(BV$3,MATCH(BX199,BU$3:BU$153,1)-1,0,2),OFFSET(BU$3,MATCH(BX199,BU$3:BU$153,1)-1,0,2))</f>
        <v>0.179210313160934</v>
      </c>
      <c r="BZ199" s="54" t="n">
        <f aca="false">BY199+BZ198</f>
        <v>25.9527052098879</v>
      </c>
      <c r="CA199" s="55" t="n">
        <f aca="false">BZ199*100/BZ$367</f>
        <v>25.6599920546246</v>
      </c>
      <c r="CQ199" s="110" t="n">
        <v>44315</v>
      </c>
      <c r="CR199" s="58" t="n">
        <f aca="true">FORECAST(CQ199,OFFSET(CO$3,MATCH(CQ199,CN$3:CN$153,1)-1,0,2),OFFSET(CN$3,MATCH(CQ199,CN$3:CN$153,1)-1,0,2))</f>
        <v>0.218247721289205</v>
      </c>
      <c r="CS199" s="58" t="n">
        <f aca="false">CR199+CS198</f>
        <v>30.1757521907676</v>
      </c>
      <c r="CT199" s="60" t="n">
        <f aca="false">CS199*100/CS$367</f>
        <v>30.3130535340356</v>
      </c>
      <c r="DJ199" s="110" t="n">
        <v>44315</v>
      </c>
      <c r="DK199" s="58" t="n">
        <f aca="true">FORECAST(DJ199,OFFSET(DH$3,MATCH(DJ199,DG$3:DG$153,1)-1,0,2),OFFSET(DG$3,MATCH(DJ199,DG$3:DG$153,1)-1,0,2))</f>
        <v>0.431302290182132</v>
      </c>
      <c r="DL199" s="58" t="n">
        <f aca="false">DK199+DL198</f>
        <v>35.9663390737603</v>
      </c>
      <c r="DM199" s="60" t="n">
        <f aca="false">DL199*100/DL$367</f>
        <v>26.0704388700367</v>
      </c>
      <c r="EC199" s="110" t="n">
        <v>44315</v>
      </c>
      <c r="ED199" s="58" t="n">
        <f aca="true">FORECAST(EC199,OFFSET(EA$3,MATCH(EC199,DZ$3:DZ$153,1)-1,0,2),OFFSET(DZ$3,MATCH(EC199,DZ$3:DZ$153,1)-1,0,2))</f>
        <v>0.32033491345247</v>
      </c>
      <c r="EE199" s="58" t="n">
        <f aca="false">ED199+EE198</f>
        <v>42.4116233952584</v>
      </c>
      <c r="EF199" s="60" t="n">
        <f aca="false">EE199*100/EE$367</f>
        <v>38.5066305407339</v>
      </c>
      <c r="EV199" s="115" t="n">
        <v>44315</v>
      </c>
      <c r="EW199" s="63" t="n">
        <f aca="true">FORECAST(EV199,OFFSET(ET$3,MATCH(EV199,ES$3:ES$153,1)-1,0,2),OFFSET(ES$3,MATCH(EV199,ES$3:ES$153,1)-1,0,2))</f>
        <v>0.370383854048884</v>
      </c>
      <c r="EX199" s="63" t="n">
        <f aca="false">EW199+EX198</f>
        <v>27.2875629953829</v>
      </c>
      <c r="EY199" s="67" t="n">
        <f aca="false">EX199*100/EX$367</f>
        <v>24.2942891831183</v>
      </c>
      <c r="FO199" s="115" t="n">
        <v>44315</v>
      </c>
      <c r="FP199" s="63" t="n">
        <f aca="true">FORECAST(FO199,OFFSET(FM$3,MATCH(FO199,FL$3:FL$153,1)-1,0,2),OFFSET(FL$3,MATCH(FO199,FL$3:FL$153,1)-1,0,2))</f>
        <v>0.409118526099261</v>
      </c>
      <c r="FQ199" s="63" t="n">
        <f aca="false">FP199+FQ198</f>
        <v>27.2682700834754</v>
      </c>
      <c r="FR199" s="67" t="n">
        <f aca="false">FQ199*100/FQ$367</f>
        <v>27.0513023119617</v>
      </c>
      <c r="GH199" s="119" t="n">
        <v>44315</v>
      </c>
      <c r="GI199" s="69" t="n">
        <f aca="true">FORECAST(GH199,OFFSET(GF$3,MATCH(GH199,GE$3:GE$153,1)-1,0,2),OFFSET(GE$3,MATCH(GH199,GE$3:GE$153,1)-1,0,2))</f>
        <v>0.592188474431634</v>
      </c>
      <c r="GJ199" s="69" t="n">
        <f aca="false">GI199+GJ198</f>
        <v>33.2487830797668</v>
      </c>
      <c r="GK199" s="73" t="n">
        <f aca="false">GJ199*100/GJ$367</f>
        <v>25.8771513908307</v>
      </c>
      <c r="HA199" s="119" t="n">
        <v>44315</v>
      </c>
      <c r="HB199" s="69" t="n">
        <f aca="true">FORECAST(HA199,OFFSET(GY$3,MATCH(HA199,GX$3:GX$153,1)-1,0,2),OFFSET(GX$3,MATCH(HA199,GX$3:GX$153,1)-1,0,2))</f>
        <v>0.504859070439861</v>
      </c>
      <c r="HC199" s="69" t="n">
        <f aca="false">HB199+HC198</f>
        <v>32.0179765005772</v>
      </c>
      <c r="HD199" s="73" t="n">
        <f aca="false">HC199*100/HC$367</f>
        <v>25.2845236586732</v>
      </c>
      <c r="HT199" s="119" t="n">
        <v>44315</v>
      </c>
      <c r="HU199" s="69" t="n">
        <f aca="true">FORECAST(HT199,OFFSET(HR$3,MATCH(HT199,HQ$3:HQ$153,1)-1,0,2),OFFSET(HQ$3,MATCH(HT199,HQ$3:HQ$153,1)-1,0,2))</f>
        <v>0.519780201043025</v>
      </c>
      <c r="HV199" s="69" t="n">
        <f aca="false">HU199+HV198</f>
        <v>37.6079465282126</v>
      </c>
      <c r="HW199" s="73" t="n">
        <f aca="false">HV199*100/HV$367</f>
        <v>38.006150350853</v>
      </c>
    </row>
    <row r="200" customFormat="false" ht="14.5" hidden="false" customHeight="false" outlineLevel="0" collapsed="false">
      <c r="E200" s="42" t="n">
        <v>44225</v>
      </c>
      <c r="F200" s="46" t="n">
        <f aca="true">FORECAST($E200,OFFSET(C$3,MATCH($E200,$A$3:$A$33,1)-1,0,2),OFFSET($A$3,MATCH($E200,$A$3:$A$33,1)-1,0,2))</f>
        <v>4.34431666939201</v>
      </c>
      <c r="H200" s="95" t="n">
        <v>44316</v>
      </c>
      <c r="I200" s="132" t="n">
        <v>0.022331240918928</v>
      </c>
      <c r="J200" s="48" t="n">
        <f aca="false">I200*100/K$1</f>
        <v>0.779766893620864</v>
      </c>
      <c r="K200" s="48" t="n">
        <f aca="false">J200+K199</f>
        <v>33.2031614991113</v>
      </c>
      <c r="AJ200" s="103" t="n">
        <v>44316</v>
      </c>
      <c r="AK200" s="54" t="n">
        <f aca="true">FORECAST($AJ200,OFFSET(AH$3,MATCH($AJ200,$AG$3:$AG$153,1)-1,0,2),OFFSET($AG$3,MATCH($AJ200,$AG$3:$AG$153,1)-1,0,2))</f>
        <v>0.154320987654299</v>
      </c>
      <c r="AL200" s="54" t="n">
        <f aca="false">AK200+AL199</f>
        <v>16.8969434503495</v>
      </c>
      <c r="AM200" s="55" t="n">
        <f aca="false">AL200*100/AL$367</f>
        <v>15.7267697114479</v>
      </c>
      <c r="BD200" s="103" t="n">
        <v>44316</v>
      </c>
      <c r="BE200" s="54" t="n">
        <f aca="true">FORECAST(BD200,OFFSET(BB$3,MATCH(BD200,BA$3:BA$153,1)-1,0,2),OFFSET(BA$3,MATCH(BD200,BA$3:BA$153,1)-1,0,2))</f>
        <v>0.172839506172867</v>
      </c>
      <c r="BF200" s="54" t="n">
        <f aca="false">BE200+BF199</f>
        <v>12.8546615827307</v>
      </c>
      <c r="BG200" s="55" t="n">
        <f aca="false">BF200*100/BF$367</f>
        <v>11.6630493870315</v>
      </c>
      <c r="BX200" s="103" t="n">
        <v>44316</v>
      </c>
      <c r="BY200" s="54" t="n">
        <f aca="true">FORECAST(BX200,OFFSET(BV$3,MATCH(BX200,BU$3:BU$153,1)-1,0,2),OFFSET(BU$3,MATCH(BX200,BU$3:BU$153,1)-1,0,2))</f>
        <v>0.179210313160934</v>
      </c>
      <c r="BZ200" s="54" t="n">
        <f aca="false">BY200+BZ199</f>
        <v>26.1319155230489</v>
      </c>
      <c r="CA200" s="55" t="n">
        <f aca="false">BZ200*100/BZ$367</f>
        <v>25.8371811058093</v>
      </c>
      <c r="CQ200" s="110" t="n">
        <v>44316</v>
      </c>
      <c r="CR200" s="58" t="n">
        <f aca="true">FORECAST(CQ200,OFFSET(CO$3,MATCH(CQ200,CN$3:CN$153,1)-1,0,2),OFFSET(CN$3,MATCH(CQ200,CN$3:CN$153,1)-1,0,2))</f>
        <v>0.219992019411539</v>
      </c>
      <c r="CS200" s="58" t="n">
        <f aca="false">CR200+CS199</f>
        <v>30.3957442101792</v>
      </c>
      <c r="CT200" s="60" t="n">
        <f aca="false">CS200*100/CS$367</f>
        <v>30.5340465293161</v>
      </c>
      <c r="DJ200" s="110" t="n">
        <v>44316</v>
      </c>
      <c r="DK200" s="58" t="n">
        <f aca="true">FORECAST(DJ200,OFFSET(DH$3,MATCH(DJ200,DG$3:DG$153,1)-1,0,2),OFFSET(DG$3,MATCH(DJ200,DG$3:DG$153,1)-1,0,2))</f>
        <v>0.436714378767155</v>
      </c>
      <c r="DL200" s="58" t="n">
        <f aca="false">DK200+DL199</f>
        <v>36.4030534525275</v>
      </c>
      <c r="DM200" s="60" t="n">
        <f aca="false">DL200*100/DL$367</f>
        <v>26.3869941772635</v>
      </c>
      <c r="EC200" s="110" t="n">
        <v>44316</v>
      </c>
      <c r="ED200" s="58" t="n">
        <f aca="true">FORECAST(EC200,OFFSET(EA$3,MATCH(EC200,DZ$3:DZ$153,1)-1,0,2),OFFSET(DZ$3,MATCH(EC200,DZ$3:DZ$153,1)-1,0,2))</f>
        <v>0.319822530245805</v>
      </c>
      <c r="EE200" s="58" t="n">
        <f aca="false">ED200+EE199</f>
        <v>42.7314459255042</v>
      </c>
      <c r="EF200" s="60" t="n">
        <f aca="false">EE200*100/EE$367</f>
        <v>38.7970058441266</v>
      </c>
      <c r="EV200" s="115" t="n">
        <v>44316</v>
      </c>
      <c r="EW200" s="63" t="n">
        <f aca="true">FORECAST(EV200,OFFSET(ET$3,MATCH(EV200,ES$3:ES$153,1)-1,0,2),OFFSET(ES$3,MATCH(EV200,ES$3:ES$153,1)-1,0,2))</f>
        <v>0.376035188503449</v>
      </c>
      <c r="EX200" s="63" t="n">
        <f aca="false">EW200+EX199</f>
        <v>27.6635981838863</v>
      </c>
      <c r="EY200" s="67" t="n">
        <f aca="false">EX200*100/EX$367</f>
        <v>24.629075679592</v>
      </c>
      <c r="FO200" s="115" t="n">
        <v>44316</v>
      </c>
      <c r="FP200" s="63" t="n">
        <f aca="true">FORECAST(FO200,OFFSET(FM$3,MATCH(FO200,FL$3:FL$153,1)-1,0,2),OFFSET(FL$3,MATCH(FO200,FL$3:FL$153,1)-1,0,2))</f>
        <v>0.415602436975477</v>
      </c>
      <c r="FQ200" s="63" t="n">
        <f aca="false">FP200+FQ199</f>
        <v>27.6838725204508</v>
      </c>
      <c r="FR200" s="67" t="n">
        <f aca="false">FQ200*100/FQ$367</f>
        <v>27.4635978895614</v>
      </c>
      <c r="GH200" s="119" t="n">
        <v>44316</v>
      </c>
      <c r="GI200" s="69" t="n">
        <f aca="true">FORECAST(GH200,OFFSET(GF$3,MATCH(GH200,GE$3:GE$153,1)-1,0,2),OFFSET(GE$3,MATCH(GH200,GE$3:GE$153,1)-1,0,2))</f>
        <v>0.602178442772534</v>
      </c>
      <c r="GJ200" s="69" t="n">
        <f aca="false">GI200+GJ199</f>
        <v>33.8509615225393</v>
      </c>
      <c r="GK200" s="73" t="n">
        <f aca="false">GJ200*100/GJ$367</f>
        <v>26.3458200542983</v>
      </c>
      <c r="HA200" s="119" t="n">
        <v>44316</v>
      </c>
      <c r="HB200" s="69" t="n">
        <f aca="true">FORECAST(HA200,OFFSET(GY$3,MATCH(HA200,GX$3:GX$153,1)-1,0,2),OFFSET(GX$3,MATCH(HA200,GX$3:GX$153,1)-1,0,2))</f>
        <v>0.51382110343631</v>
      </c>
      <c r="HC200" s="69" t="n">
        <f aca="false">HB200+HC199</f>
        <v>32.5317976040135</v>
      </c>
      <c r="HD200" s="73" t="n">
        <f aca="false">HC200*100/HC$367</f>
        <v>25.6902870224488</v>
      </c>
      <c r="HT200" s="119" t="n">
        <v>44316</v>
      </c>
      <c r="HU200" s="69" t="n">
        <f aca="true">FORECAST(HT200,OFFSET(HR$3,MATCH(HT200,HQ$3:HQ$153,1)-1,0,2),OFFSET(HQ$3,MATCH(HT200,HQ$3:HQ$153,1)-1,0,2))</f>
        <v>0.528440948990631</v>
      </c>
      <c r="HV200" s="69" t="n">
        <f aca="false">HU200+HV199</f>
        <v>38.1363874772032</v>
      </c>
      <c r="HW200" s="73" t="n">
        <f aca="false">HV200*100/HV$367</f>
        <v>38.5401865855573</v>
      </c>
    </row>
    <row r="201" customFormat="false" ht="14.5" hidden="false" customHeight="false" outlineLevel="0" collapsed="false">
      <c r="E201" s="42" t="n">
        <v>44226</v>
      </c>
      <c r="F201" s="46" t="n">
        <f aca="true">FORECAST($E201,OFFSET(C$3,MATCH($E201,$A$3:$A$33,1)-1,0,2),OFFSET($A$3,MATCH($E201,$A$3:$A$33,1)-1,0,2))</f>
        <v>4.34769286829196</v>
      </c>
      <c r="H201" s="95" t="n">
        <v>44317</v>
      </c>
      <c r="I201" s="132" t="n">
        <v>0.0204457505175533</v>
      </c>
      <c r="J201" s="48" t="n">
        <f aca="false">I201*100/K$1</f>
        <v>0.713928949434533</v>
      </c>
      <c r="K201" s="48" t="n">
        <f aca="false">J201+K200</f>
        <v>33.9170904485458</v>
      </c>
      <c r="AJ201" s="103" t="n">
        <v>44317</v>
      </c>
      <c r="AK201" s="54" t="n">
        <f aca="true">FORECAST($AJ201,OFFSET(AH$3,MATCH($AJ201,$AG$3:$AG$153,1)-1,0,2),OFFSET($AG$3,MATCH($AJ201,$AG$3:$AG$153,1)-1,0,2))</f>
        <v>0.184327846364871</v>
      </c>
      <c r="AL201" s="54" t="n">
        <f aca="false">AK201+AL200</f>
        <v>17.0812712967144</v>
      </c>
      <c r="AM201" s="55" t="n">
        <f aca="false">AL201*100/AL$367</f>
        <v>15.8983321954975</v>
      </c>
      <c r="BD201" s="103" t="n">
        <v>44317</v>
      </c>
      <c r="BE201" s="54" t="n">
        <f aca="true">FORECAST(BD201,OFFSET(BB$3,MATCH(BD201,BA$3:BA$153,1)-1,0,2),OFFSET(BA$3,MATCH(BD201,BA$3:BA$153,1)-1,0,2))</f>
        <v>0.177777777777806</v>
      </c>
      <c r="BF201" s="54" t="n">
        <f aca="false">BE201+BF200</f>
        <v>13.0324393605085</v>
      </c>
      <c r="BG201" s="55" t="n">
        <f aca="false">BF201*100/BF$367</f>
        <v>11.8243473713304</v>
      </c>
      <c r="BX201" s="103" t="n">
        <v>44317</v>
      </c>
      <c r="BY201" s="54" t="n">
        <f aca="true">FORECAST(BX201,OFFSET(BV$3,MATCH(BX201,BU$3:BU$153,1)-1,0,2),OFFSET(BU$3,MATCH(BX201,BU$3:BU$153,1)-1,0,2))</f>
        <v>0.197131344477027</v>
      </c>
      <c r="BZ201" s="54" t="n">
        <f aca="false">BY201+BZ200</f>
        <v>26.3290468675259</v>
      </c>
      <c r="CA201" s="55" t="n">
        <f aca="false">BZ201*100/BZ$367</f>
        <v>26.0320890621125</v>
      </c>
      <c r="CQ201" s="110" t="n">
        <v>44317</v>
      </c>
      <c r="CR201" s="58" t="n">
        <f aca="true">FORECAST(CQ201,OFFSET(CO$3,MATCH(CQ201,CN$3:CN$153,1)-1,0,2),OFFSET(CN$3,MATCH(CQ201,CN$3:CN$153,1)-1,0,2))</f>
        <v>0.221736317533874</v>
      </c>
      <c r="CS201" s="58" t="n">
        <f aca="false">CR201+CS200</f>
        <v>30.617480527713</v>
      </c>
      <c r="CT201" s="60" t="n">
        <f aca="false">CS201*100/CS$367</f>
        <v>30.7567917593721</v>
      </c>
      <c r="DJ201" s="110" t="n">
        <v>44317</v>
      </c>
      <c r="DK201" s="58" t="n">
        <f aca="true">FORECAST(DJ201,OFFSET(DH$3,MATCH(DJ201,DG$3:DG$153,1)-1,0,2),OFFSET(DG$3,MATCH(DJ201,DG$3:DG$153,1)-1,0,2))</f>
        <v>0.442126467352177</v>
      </c>
      <c r="DL201" s="58" t="n">
        <f aca="false">DK201+DL200</f>
        <v>36.8451799198796</v>
      </c>
      <c r="DM201" s="60" t="n">
        <f aca="false">DL201*100/DL$367</f>
        <v>26.7074724727133</v>
      </c>
      <c r="EC201" s="110" t="n">
        <v>44317</v>
      </c>
      <c r="ED201" s="58" t="n">
        <f aca="true">FORECAST(EC201,OFFSET(EA$3,MATCH(EC201,DZ$3:DZ$153,1)-1,0,2),OFFSET(DZ$3,MATCH(EC201,DZ$3:DZ$153,1)-1,0,2))</f>
        <v>0.319310147039139</v>
      </c>
      <c r="EE201" s="58" t="n">
        <f aca="false">ED201+EE200</f>
        <v>43.0507560725434</v>
      </c>
      <c r="EF201" s="60" t="n">
        <f aca="false">EE201*100/EE$367</f>
        <v>39.0869159413034</v>
      </c>
      <c r="EV201" s="115" t="n">
        <v>44317</v>
      </c>
      <c r="EW201" s="63" t="n">
        <f aca="true">FORECAST(EV201,OFFSET(ET$3,MATCH(EV201,ES$3:ES$153,1)-1,0,2),OFFSET(ES$3,MATCH(EV201,ES$3:ES$153,1)-1,0,2))</f>
        <v>0.381686522958014</v>
      </c>
      <c r="EX201" s="63" t="n">
        <f aca="false">EW201+EX200</f>
        <v>28.0452847068443</v>
      </c>
      <c r="EY201" s="67" t="n">
        <f aca="false">EX201*100/EX$367</f>
        <v>24.968893594721</v>
      </c>
      <c r="FO201" s="115" t="n">
        <v>44317</v>
      </c>
      <c r="FP201" s="63" t="n">
        <f aca="true">FORECAST(FO201,OFFSET(FM$3,MATCH(FO201,FL$3:FL$153,1)-1,0,2),OFFSET(FL$3,MATCH(FO201,FL$3:FL$153,1)-1,0,2))</f>
        <v>0.422086347851693</v>
      </c>
      <c r="FQ201" s="63" t="n">
        <f aca="false">FP201+FQ200</f>
        <v>28.1059588683025</v>
      </c>
      <c r="FR201" s="67" t="n">
        <f aca="false">FQ201*100/FQ$367</f>
        <v>27.8823257869503</v>
      </c>
      <c r="GH201" s="119" t="n">
        <v>44317</v>
      </c>
      <c r="GI201" s="69" t="n">
        <f aca="true">FORECAST(GH201,OFFSET(GF$3,MATCH(GH201,GE$3:GE$153,1)-1,0,2),OFFSET(GE$3,MATCH(GH201,GE$3:GE$153,1)-1,0,2))</f>
        <v>0.612168411113435</v>
      </c>
      <c r="GJ201" s="69" t="n">
        <f aca="false">GI201+GJ200</f>
        <v>34.4631299336528</v>
      </c>
      <c r="GK201" s="73" t="n">
        <f aca="false">GJ201*100/GJ$367</f>
        <v>26.822263797008</v>
      </c>
      <c r="HA201" s="119" t="n">
        <v>44317</v>
      </c>
      <c r="HB201" s="69" t="n">
        <f aca="true">FORECAST(HA201,OFFSET(GY$3,MATCH(HA201,GX$3:GX$153,1)-1,0,2),OFFSET(GX$3,MATCH(HA201,GX$3:GX$153,1)-1,0,2))</f>
        <v>0.522783136432759</v>
      </c>
      <c r="HC201" s="69" t="n">
        <f aca="false">HB201+HC200</f>
        <v>33.0545807404462</v>
      </c>
      <c r="HD201" s="73" t="n">
        <f aca="false">HC201*100/HC$367</f>
        <v>26.1031276834209</v>
      </c>
      <c r="HT201" s="119" t="n">
        <v>44317</v>
      </c>
      <c r="HU201" s="69" t="n">
        <f aca="true">FORECAST(HT201,OFFSET(HR$3,MATCH(HT201,HQ$3:HQ$153,1)-1,0,2),OFFSET(HQ$3,MATCH(HT201,HQ$3:HQ$153,1)-1,0,2))</f>
        <v>0.537101696938237</v>
      </c>
      <c r="HV201" s="69" t="n">
        <f aca="false">HU201+HV200</f>
        <v>38.6734891741414</v>
      </c>
      <c r="HW201" s="73" t="n">
        <f aca="false">HV201*100/HV$367</f>
        <v>39.0829752707151</v>
      </c>
    </row>
    <row r="202" customFormat="false" ht="14.5" hidden="false" customHeight="false" outlineLevel="0" collapsed="false">
      <c r="E202" s="42" t="n">
        <v>44227</v>
      </c>
      <c r="F202" s="46" t="n">
        <f aca="true">FORECAST($E202,OFFSET(C$3,MATCH($E202,$A$3:$A$33,1)-1,0,2),OFFSET($A$3,MATCH($E202,$A$3:$A$33,1)-1,0,2))</f>
        <v>4.35106906719192</v>
      </c>
      <c r="H202" s="95" t="n">
        <v>44318</v>
      </c>
      <c r="I202" s="132" t="n">
        <v>0.0252743262112543</v>
      </c>
      <c r="J202" s="48" t="n">
        <f aca="false">I202*100/K$1</f>
        <v>0.882534155162221</v>
      </c>
      <c r="K202" s="48" t="n">
        <f aca="false">J202+K201</f>
        <v>34.7996246037081</v>
      </c>
      <c r="AJ202" s="103" t="n">
        <v>44318</v>
      </c>
      <c r="AK202" s="54" t="n">
        <f aca="true">FORECAST($AJ202,OFFSET(AH$3,MATCH($AJ202,$AG$3:$AG$153,1)-1,0,2),OFFSET($AG$3,MATCH($AJ202,$AG$3:$AG$153,1)-1,0,2))</f>
        <v>0.214334705075444</v>
      </c>
      <c r="AL202" s="54" t="n">
        <f aca="false">AK202+AL201</f>
        <v>17.2956060017898</v>
      </c>
      <c r="AM202" s="55" t="n">
        <f aca="false">AL202*100/AL$367</f>
        <v>16.0978234560203</v>
      </c>
      <c r="BD202" s="103" t="n">
        <v>44318</v>
      </c>
      <c r="BE202" s="54" t="n">
        <f aca="true">FORECAST(BD202,OFFSET(BB$3,MATCH(BD202,BA$3:BA$153,1)-1,0,2),OFFSET(BA$3,MATCH(BD202,BA$3:BA$153,1)-1,0,2))</f>
        <v>0.182716049382745</v>
      </c>
      <c r="BF202" s="54" t="n">
        <f aca="false">BE202+BF201</f>
        <v>13.2151554098913</v>
      </c>
      <c r="BG202" s="55" t="n">
        <f aca="false">BF202*100/BF$367</f>
        <v>11.9901258551932</v>
      </c>
      <c r="BX202" s="103" t="n">
        <v>44318</v>
      </c>
      <c r="BY202" s="54" t="n">
        <f aca="true">FORECAST(BX202,OFFSET(BV$3,MATCH(BX202,BU$3:BU$153,1)-1,0,2),OFFSET(BU$3,MATCH(BX202,BU$3:BU$153,1)-1,0,2))</f>
        <v>0.215052375793121</v>
      </c>
      <c r="BZ202" s="54" t="n">
        <f aca="false">BY202+BZ201</f>
        <v>26.544099243319</v>
      </c>
      <c r="CA202" s="55" t="n">
        <f aca="false">BZ202*100/BZ$367</f>
        <v>26.2447159235341</v>
      </c>
      <c r="CQ202" s="110" t="n">
        <v>44318</v>
      </c>
      <c r="CR202" s="58" t="n">
        <f aca="true">FORECAST(CQ202,OFFSET(CO$3,MATCH(CQ202,CN$3:CN$153,1)-1,0,2),OFFSET(CN$3,MATCH(CQ202,CN$3:CN$153,1)-1,0,2))</f>
        <v>0.223480615656209</v>
      </c>
      <c r="CS202" s="58" t="n">
        <f aca="false">CR202+CS201</f>
        <v>30.8409611433693</v>
      </c>
      <c r="CT202" s="60" t="n">
        <f aca="false">CS202*100/CS$367</f>
        <v>30.9812892242034</v>
      </c>
      <c r="DJ202" s="110" t="n">
        <v>44318</v>
      </c>
      <c r="DK202" s="58" t="n">
        <f aca="true">FORECAST(DJ202,OFFSET(DH$3,MATCH(DJ202,DG$3:DG$153,1)-1,0,2),OFFSET(DG$3,MATCH(DJ202,DG$3:DG$153,1)-1,0,2))</f>
        <v>0.447538555937199</v>
      </c>
      <c r="DL202" s="58" t="n">
        <f aca="false">DK202+DL201</f>
        <v>37.2927184758168</v>
      </c>
      <c r="DM202" s="60" t="n">
        <f aca="false">DL202*100/DL$367</f>
        <v>27.0318737563863</v>
      </c>
      <c r="EC202" s="110" t="n">
        <v>44318</v>
      </c>
      <c r="ED202" s="58" t="n">
        <f aca="true">FORECAST(EC202,OFFSET(EA$3,MATCH(EC202,DZ$3:DZ$153,1)-1,0,2),OFFSET(DZ$3,MATCH(EC202,DZ$3:DZ$153,1)-1,0,2))</f>
        <v>0.318797763832474</v>
      </c>
      <c r="EE202" s="58" t="n">
        <f aca="false">ED202+EE201</f>
        <v>43.3695538363758</v>
      </c>
      <c r="EF202" s="60" t="n">
        <f aca="false">EE202*100/EE$367</f>
        <v>39.3763608322641</v>
      </c>
      <c r="EV202" s="115" t="n">
        <v>44318</v>
      </c>
      <c r="EW202" s="63" t="n">
        <f aca="true">FORECAST(EV202,OFFSET(ET$3,MATCH(EV202,ES$3:ES$153,1)-1,0,2),OFFSET(ES$3,MATCH(EV202,ES$3:ES$153,1)-1,0,2))</f>
        <v>0.387337857412579</v>
      </c>
      <c r="EX202" s="63" t="n">
        <f aca="false">EW202+EX201</f>
        <v>28.4326225642569</v>
      </c>
      <c r="EY202" s="67" t="n">
        <f aca="false">EX202*100/EX$367</f>
        <v>25.3137429285051</v>
      </c>
      <c r="FO202" s="115" t="n">
        <v>44318</v>
      </c>
      <c r="FP202" s="63" t="n">
        <f aca="true">FORECAST(FO202,OFFSET(FM$3,MATCH(FO202,FL$3:FL$153,1)-1,0,2),OFFSET(FL$3,MATCH(FO202,FL$3:FL$153,1)-1,0,2))</f>
        <v>0.428570258727909</v>
      </c>
      <c r="FQ202" s="63" t="n">
        <f aca="false">FP202+FQ201</f>
        <v>28.5345291270304</v>
      </c>
      <c r="FR202" s="67" t="n">
        <f aca="false">FQ202*100/FQ$367</f>
        <v>28.3074860041285</v>
      </c>
      <c r="GH202" s="119" t="n">
        <v>44318</v>
      </c>
      <c r="GI202" s="69" t="n">
        <f aca="true">FORECAST(GH202,OFFSET(GF$3,MATCH(GH202,GE$3:GE$153,1)-1,0,2),OFFSET(GE$3,MATCH(GH202,GE$3:GE$153,1)-1,0,2))</f>
        <v>0.622158379454335</v>
      </c>
      <c r="GJ202" s="69" t="n">
        <f aca="false">GI202+GJ201</f>
        <v>35.0852883131071</v>
      </c>
      <c r="GK202" s="73" t="n">
        <f aca="false">GJ202*100/GJ$367</f>
        <v>27.3064826189598</v>
      </c>
      <c r="HA202" s="119" t="n">
        <v>44318</v>
      </c>
      <c r="HB202" s="69" t="n">
        <f aca="true">FORECAST(HA202,OFFSET(GY$3,MATCH(HA202,GX$3:GX$153,1)-1,0,2),OFFSET(GX$3,MATCH(HA202,GX$3:GX$153,1)-1,0,2))</f>
        <v>0.531745169429208</v>
      </c>
      <c r="HC202" s="69" t="n">
        <f aca="false">HB202+HC201</f>
        <v>33.5863259098754</v>
      </c>
      <c r="HD202" s="73" t="n">
        <f aca="false">HC202*100/HC$367</f>
        <v>26.5230456415897</v>
      </c>
      <c r="HT202" s="119" t="n">
        <v>44318</v>
      </c>
      <c r="HU202" s="69" t="n">
        <f aca="true">FORECAST(HT202,OFFSET(HR$3,MATCH(HT202,HQ$3:HQ$153,1)-1,0,2),OFFSET(HQ$3,MATCH(HT202,HQ$3:HQ$153,1)-1,0,2))</f>
        <v>0.545762444885843</v>
      </c>
      <c r="HV202" s="69" t="n">
        <f aca="false">HU202+HV201</f>
        <v>39.2192516190273</v>
      </c>
      <c r="HW202" s="73" t="n">
        <f aca="false">HV202*100/HV$367</f>
        <v>39.6345164063264</v>
      </c>
    </row>
    <row r="203" customFormat="false" ht="14.5" hidden="false" customHeight="false" outlineLevel="0" collapsed="false">
      <c r="E203" s="42" t="n">
        <v>44228</v>
      </c>
      <c r="F203" s="46" t="n">
        <f aca="true">FORECAST($E203,OFFSET(C$3,MATCH($E203,$A$3:$A$33,1)-1,0,2),OFFSET($A$3,MATCH($E203,$A$3:$A$33,1)-1,0,2))</f>
        <v>4.35444526609187</v>
      </c>
      <c r="H203" s="95" t="n">
        <v>44319</v>
      </c>
      <c r="I203" s="132" t="n">
        <v>0.0222974218913953</v>
      </c>
      <c r="J203" s="48" t="n">
        <f aca="false">I203*100/K$1</f>
        <v>0.778585993815959</v>
      </c>
      <c r="K203" s="48" t="n">
        <f aca="false">J203+K202</f>
        <v>35.578210597524</v>
      </c>
      <c r="AJ203" s="103" t="n">
        <v>44319</v>
      </c>
      <c r="AK203" s="54" t="n">
        <f aca="true">FORECAST($AJ203,OFFSET(AH$3,MATCH($AJ203,$AG$3:$AG$153,1)-1,0,2),OFFSET($AG$3,MATCH($AJ203,$AG$3:$AG$153,1)-1,0,2))</f>
        <v>0.244341563786016</v>
      </c>
      <c r="AL203" s="54" t="n">
        <f aca="false">AK203+AL202</f>
        <v>17.5399475655759</v>
      </c>
      <c r="AM203" s="55" t="n">
        <f aca="false">AL203*100/AL$367</f>
        <v>16.3252434930163</v>
      </c>
      <c r="BD203" s="103" t="n">
        <v>44319</v>
      </c>
      <c r="BE203" s="54" t="n">
        <f aca="true">FORECAST(BD203,OFFSET(BB$3,MATCH(BD203,BA$3:BA$153,1)-1,0,2),OFFSET(BA$3,MATCH(BD203,BA$3:BA$153,1)-1,0,2))</f>
        <v>0.187654320987685</v>
      </c>
      <c r="BF203" s="54" t="n">
        <f aca="false">BE203+BF202</f>
        <v>13.402809730879</v>
      </c>
      <c r="BG203" s="55" t="n">
        <f aca="false">BF203*100/BF$367</f>
        <v>12.1603848386198</v>
      </c>
      <c r="BX203" s="103" t="n">
        <v>44319</v>
      </c>
      <c r="BY203" s="54" t="n">
        <f aca="true">FORECAST(BX203,OFFSET(BV$3,MATCH(BX203,BU$3:BU$153,1)-1,0,2),OFFSET(BU$3,MATCH(BX203,BU$3:BU$153,1)-1,0,2))</f>
        <v>0.232973407109214</v>
      </c>
      <c r="BZ203" s="54" t="n">
        <f aca="false">BY203+BZ202</f>
        <v>26.7770726504282</v>
      </c>
      <c r="CA203" s="55" t="n">
        <f aca="false">BZ203*100/BZ$367</f>
        <v>26.4750616900742</v>
      </c>
      <c r="CQ203" s="110" t="n">
        <v>44319</v>
      </c>
      <c r="CR203" s="58" t="n">
        <f aca="true">FORECAST(CQ203,OFFSET(CO$3,MATCH(CQ203,CN$3:CN$153,1)-1,0,2),OFFSET(CN$3,MATCH(CQ203,CN$3:CN$153,1)-1,0,2))</f>
        <v>0.225224913778543</v>
      </c>
      <c r="CS203" s="58" t="n">
        <f aca="false">CR203+CS202</f>
        <v>31.0661860571478</v>
      </c>
      <c r="CT203" s="60" t="n">
        <f aca="false">CS203*100/CS$367</f>
        <v>31.2075389238102</v>
      </c>
      <c r="DJ203" s="110" t="n">
        <v>44319</v>
      </c>
      <c r="DK203" s="58" t="n">
        <f aca="true">FORECAST(DJ203,OFFSET(DH$3,MATCH(DJ203,DG$3:DG$153,1)-1,0,2),OFFSET(DG$3,MATCH(DJ203,DG$3:DG$153,1)-1,0,2))</f>
        <v>0.452950644522222</v>
      </c>
      <c r="DL203" s="58" t="n">
        <f aca="false">DK203+DL202</f>
        <v>37.7456691203391</v>
      </c>
      <c r="DM203" s="60" t="n">
        <f aca="false">DL203*100/DL$367</f>
        <v>27.3601980282824</v>
      </c>
      <c r="EC203" s="110" t="n">
        <v>44319</v>
      </c>
      <c r="ED203" s="58" t="n">
        <f aca="true">FORECAST(EC203,OFFSET(EA$3,MATCH(EC203,DZ$3:DZ$153,1)-1,0,2),OFFSET(DZ$3,MATCH(EC203,DZ$3:DZ$153,1)-1,0,2))</f>
        <v>0.318285380625809</v>
      </c>
      <c r="EE203" s="58" t="n">
        <f aca="false">ED203+EE202</f>
        <v>43.6878392170016</v>
      </c>
      <c r="EF203" s="60" t="n">
        <f aca="false">EE203*100/EE$367</f>
        <v>39.6653405170089</v>
      </c>
      <c r="EV203" s="115" t="n">
        <v>44319</v>
      </c>
      <c r="EW203" s="63" t="n">
        <f aca="true">FORECAST(EV203,OFFSET(ET$3,MATCH(EV203,ES$3:ES$153,1)-1,0,2),OFFSET(ES$3,MATCH(EV203,ES$3:ES$153,1)-1,0,2))</f>
        <v>0.392989191867144</v>
      </c>
      <c r="EX203" s="63" t="n">
        <f aca="false">EW203+EX202</f>
        <v>28.8256117561241</v>
      </c>
      <c r="EY203" s="67" t="n">
        <f aca="false">EX203*100/EX$367</f>
        <v>25.6636236809444</v>
      </c>
      <c r="FO203" s="115" t="n">
        <v>44319</v>
      </c>
      <c r="FP203" s="63" t="n">
        <f aca="true">FORECAST(FO203,OFFSET(FM$3,MATCH(FO203,FL$3:FL$153,1)-1,0,2),OFFSET(FL$3,MATCH(FO203,FL$3:FL$153,1)-1,0,2))</f>
        <v>0.435054169604125</v>
      </c>
      <c r="FQ203" s="63" t="n">
        <f aca="false">FP203+FQ202</f>
        <v>28.9695832966346</v>
      </c>
      <c r="FR203" s="67" t="n">
        <f aca="false">FQ203*100/FQ$367</f>
        <v>28.739078541096</v>
      </c>
      <c r="GH203" s="119" t="n">
        <v>44319</v>
      </c>
      <c r="GI203" s="69" t="n">
        <f aca="true">FORECAST(GH203,OFFSET(GF$3,MATCH(GH203,GE$3:GE$153,1)-1,0,2),OFFSET(GE$3,MATCH(GH203,GE$3:GE$153,1)-1,0,2))</f>
        <v>0.632148347795236</v>
      </c>
      <c r="GJ203" s="69" t="n">
        <f aca="false">GI203+GJ202</f>
        <v>35.7174366609023</v>
      </c>
      <c r="GK203" s="73" t="n">
        <f aca="false">GJ203*100/GJ$367</f>
        <v>27.7984765201536</v>
      </c>
      <c r="HA203" s="119" t="n">
        <v>44319</v>
      </c>
      <c r="HB203" s="69" t="n">
        <f aca="true">FORECAST(HA203,OFFSET(GY$3,MATCH(HA203,GX$3:GX$153,1)-1,0,2),OFFSET(GX$3,MATCH(HA203,GX$3:GX$153,1)-1,0,2))</f>
        <v>0.540707202425656</v>
      </c>
      <c r="HC203" s="69" t="n">
        <f aca="false">HB203+HC202</f>
        <v>34.1270331123011</v>
      </c>
      <c r="HD203" s="73" t="n">
        <f aca="false">HC203*100/HC$367</f>
        <v>26.9500408969551</v>
      </c>
      <c r="HT203" s="119" t="n">
        <v>44319</v>
      </c>
      <c r="HU203" s="69" t="n">
        <f aca="true">FORECAST(HT203,OFFSET(HR$3,MATCH(HT203,HQ$3:HQ$153,1)-1,0,2),OFFSET(HQ$3,MATCH(HT203,HQ$3:HQ$153,1)-1,0,2))</f>
        <v>0.554423192833448</v>
      </c>
      <c r="HV203" s="69" t="n">
        <f aca="false">HU203+HV202</f>
        <v>39.7736748118607</v>
      </c>
      <c r="HW203" s="73" t="n">
        <f aca="false">HV203*100/HV$367</f>
        <v>40.1948099923913</v>
      </c>
    </row>
    <row r="204" customFormat="false" ht="14.5" hidden="false" customHeight="false" outlineLevel="0" collapsed="false">
      <c r="E204" s="42" t="n">
        <v>44229</v>
      </c>
      <c r="F204" s="46" t="n">
        <f aca="true">FORECAST($E204,OFFSET(C$3,MATCH($E204,$A$3:$A$33,1)-1,0,2),OFFSET($A$3,MATCH($E204,$A$3:$A$33,1)-1,0,2))</f>
        <v>4.35782146499183</v>
      </c>
      <c r="H204" s="95" t="n">
        <v>44320</v>
      </c>
      <c r="I204" s="132" t="n">
        <v>0.0208520706924866</v>
      </c>
      <c r="J204" s="48" t="n">
        <f aca="false">I204*100/K$1</f>
        <v>0.7281169214229</v>
      </c>
      <c r="K204" s="48" t="n">
        <f aca="false">J204+K203</f>
        <v>36.3063275189469</v>
      </c>
      <c r="AJ204" s="103" t="n">
        <v>44320</v>
      </c>
      <c r="AK204" s="54" t="n">
        <f aca="true">FORECAST($AJ204,OFFSET(AH$3,MATCH($AJ204,$AG$3:$AG$153,1)-1,0,2),OFFSET($AG$3,MATCH($AJ204,$AG$3:$AG$153,1)-1,0,2))</f>
        <v>0.274348422496588</v>
      </c>
      <c r="AL204" s="54" t="n">
        <f aca="false">AK204+AL203</f>
        <v>17.8142959880724</v>
      </c>
      <c r="AM204" s="55" t="n">
        <f aca="false">AL204*100/AL$367</f>
        <v>16.5805923064855</v>
      </c>
      <c r="BD204" s="103" t="n">
        <v>44320</v>
      </c>
      <c r="BE204" s="54" t="n">
        <f aca="true">FORECAST(BD204,OFFSET(BB$3,MATCH(BD204,BA$3:BA$153,1)-1,0,2),OFFSET(BA$3,MATCH(BD204,BA$3:BA$153,1)-1,0,2))</f>
        <v>0.192592592592624</v>
      </c>
      <c r="BF204" s="54" t="n">
        <f aca="false">BE204+BF203</f>
        <v>13.5954023234716</v>
      </c>
      <c r="BG204" s="55" t="n">
        <f aca="false">BF204*100/BF$367</f>
        <v>12.3351243216103</v>
      </c>
      <c r="BX204" s="103" t="n">
        <v>44320</v>
      </c>
      <c r="BY204" s="54" t="n">
        <f aca="true">FORECAST(BX204,OFFSET(BV$3,MATCH(BX204,BU$3:BU$153,1)-1,0,2),OFFSET(BU$3,MATCH(BX204,BU$3:BU$153,1)-1,0,2))</f>
        <v>0.250894438425308</v>
      </c>
      <c r="BZ204" s="54" t="n">
        <f aca="false">BY204+BZ203</f>
        <v>27.0279670888535</v>
      </c>
      <c r="CA204" s="55" t="n">
        <f aca="false">BZ204*100/BZ$367</f>
        <v>26.7231263617328</v>
      </c>
      <c r="CQ204" s="110" t="n">
        <v>44320</v>
      </c>
      <c r="CR204" s="58" t="n">
        <f aca="true">FORECAST(CQ204,OFFSET(CO$3,MATCH(CQ204,CN$3:CN$153,1)-1,0,2),OFFSET(CN$3,MATCH(CQ204,CN$3:CN$153,1)-1,0,2))</f>
        <v>0.226969211900878</v>
      </c>
      <c r="CS204" s="58" t="n">
        <f aca="false">CR204+CS203</f>
        <v>31.2931552690487</v>
      </c>
      <c r="CT204" s="60" t="n">
        <f aca="false">CS204*100/CS$367</f>
        <v>31.4355408581922</v>
      </c>
      <c r="DJ204" s="110" t="n">
        <v>44320</v>
      </c>
      <c r="DK204" s="58" t="n">
        <f aca="true">FORECAST(DJ204,OFFSET(DH$3,MATCH(DJ204,DG$3:DG$153,1)-1,0,2),OFFSET(DG$3,MATCH(DJ204,DG$3:DG$153,1)-1,0,2))</f>
        <v>0.458362733107244</v>
      </c>
      <c r="DL204" s="58" t="n">
        <f aca="false">DK204+DL203</f>
        <v>38.2040318534463</v>
      </c>
      <c r="DM204" s="60" t="n">
        <f aca="false">DL204*100/DL$367</f>
        <v>27.6924452884016</v>
      </c>
      <c r="EC204" s="110" t="n">
        <v>44320</v>
      </c>
      <c r="ED204" s="58" t="n">
        <f aca="true">FORECAST(EC204,OFFSET(EA$3,MATCH(EC204,DZ$3:DZ$153,1)-1,0,2),OFFSET(DZ$3,MATCH(EC204,DZ$3:DZ$153,1)-1,0,2))</f>
        <v>0.34664302926695</v>
      </c>
      <c r="EE204" s="58" t="n">
        <f aca="false">ED204+EE203</f>
        <v>44.0344822462686</v>
      </c>
      <c r="EF204" s="60" t="n">
        <f aca="false">EE204*100/EE$367</f>
        <v>39.9800668582551</v>
      </c>
      <c r="EV204" s="115" t="n">
        <v>44320</v>
      </c>
      <c r="EW204" s="63" t="n">
        <f aca="true">FORECAST(EV204,OFFSET(ET$3,MATCH(EV204,ES$3:ES$153,1)-1,0,2),OFFSET(ES$3,MATCH(EV204,ES$3:ES$153,1)-1,0,2))</f>
        <v>0.39864052632171</v>
      </c>
      <c r="EX204" s="63" t="n">
        <f aca="false">EW204+EX203</f>
        <v>29.2242522824458</v>
      </c>
      <c r="EY204" s="67" t="n">
        <f aca="false">EX204*100/EX$367</f>
        <v>26.018535852039</v>
      </c>
      <c r="FO204" s="115" t="n">
        <v>44320</v>
      </c>
      <c r="FP204" s="63" t="n">
        <f aca="true">FORECAST(FO204,OFFSET(FM$3,MATCH(FO204,FL$3:FL$153,1)-1,0,2),OFFSET(FL$3,MATCH(FO204,FL$3:FL$153,1)-1,0,2))</f>
        <v>0.441538080480341</v>
      </c>
      <c r="FQ204" s="63" t="n">
        <f aca="false">FP204+FQ203</f>
        <v>29.4111213771149</v>
      </c>
      <c r="FR204" s="67" t="n">
        <f aca="false">FQ204*100/FQ$367</f>
        <v>29.1771033978527</v>
      </c>
      <c r="GH204" s="119" t="n">
        <v>44320</v>
      </c>
      <c r="GI204" s="69" t="n">
        <f aca="true">FORECAST(GH204,OFFSET(GF$3,MATCH(GH204,GE$3:GE$153,1)-1,0,2),OFFSET(GE$3,MATCH(GH204,GE$3:GE$153,1)-1,0,2))</f>
        <v>0.642138316136136</v>
      </c>
      <c r="GJ204" s="69" t="n">
        <f aca="false">GI204+GJ203</f>
        <v>36.3595749770385</v>
      </c>
      <c r="GK204" s="73" t="n">
        <f aca="false">GJ204*100/GJ$367</f>
        <v>28.2982455005894</v>
      </c>
      <c r="HA204" s="119" t="n">
        <v>44320</v>
      </c>
      <c r="HB204" s="69" t="n">
        <f aca="true">FORECAST(HA204,OFFSET(GY$3,MATCH(HA204,GX$3:GX$153,1)-1,0,2),OFFSET(GX$3,MATCH(HA204,GX$3:GX$153,1)-1,0,2))</f>
        <v>0.549669235422105</v>
      </c>
      <c r="HC204" s="69" t="n">
        <f aca="false">HB204+HC203</f>
        <v>34.6767023477232</v>
      </c>
      <c r="HD204" s="73" t="n">
        <f aca="false">HC204*100/HC$367</f>
        <v>27.384113449517</v>
      </c>
      <c r="HT204" s="119" t="n">
        <v>44320</v>
      </c>
      <c r="HU204" s="69" t="n">
        <f aca="true">FORECAST(HT204,OFFSET(HR$3,MATCH(HT204,HQ$3:HQ$153,1)-1,0,2),OFFSET(HQ$3,MATCH(HT204,HQ$3:HQ$153,1)-1,0,2))</f>
        <v>0.563083940781054</v>
      </c>
      <c r="HV204" s="69" t="n">
        <f aca="false">HU204+HV203</f>
        <v>40.3367587526418</v>
      </c>
      <c r="HW204" s="73" t="n">
        <f aca="false">HV204*100/HV$367</f>
        <v>40.7638560289097</v>
      </c>
    </row>
    <row r="205" customFormat="false" ht="14.5" hidden="false" customHeight="false" outlineLevel="0" collapsed="false">
      <c r="E205" s="42" t="n">
        <v>44230</v>
      </c>
      <c r="F205" s="46" t="n">
        <f aca="true">FORECAST($E205,OFFSET(C$3,MATCH($E205,$A$3:$A$33,1)-1,0,2),OFFSET($A$3,MATCH($E205,$A$3:$A$33,1)-1,0,2))</f>
        <v>4.36119766389178</v>
      </c>
      <c r="H205" s="95" t="n">
        <v>44321</v>
      </c>
      <c r="I205" s="132" t="n">
        <v>0.0210003944662137</v>
      </c>
      <c r="J205" s="48" t="n">
        <f aca="false">I205*100/K$1</f>
        <v>0.73329612166122</v>
      </c>
      <c r="K205" s="48" t="n">
        <f aca="false">J205+K204</f>
        <v>37.0396236406081</v>
      </c>
      <c r="AJ205" s="103" t="n">
        <v>44321</v>
      </c>
      <c r="AK205" s="54" t="n">
        <f aca="true">FORECAST($AJ205,OFFSET(AH$3,MATCH($AJ205,$AG$3:$AG$153,1)-1,0,2),OFFSET($AG$3,MATCH($AJ205,$AG$3:$AG$153,1)-1,0,2))</f>
        <v>0.304355281207161</v>
      </c>
      <c r="AL205" s="54" t="n">
        <f aca="false">AK205+AL204</f>
        <v>18.1186512692796</v>
      </c>
      <c r="AM205" s="55" t="n">
        <f aca="false">AL205*100/AL$367</f>
        <v>16.8638698964279</v>
      </c>
      <c r="BD205" s="103" t="n">
        <v>44321</v>
      </c>
      <c r="BE205" s="54" t="n">
        <f aca="true">FORECAST(BD205,OFFSET(BB$3,MATCH(BD205,BA$3:BA$153,1)-1,0,2),OFFSET(BA$3,MATCH(BD205,BA$3:BA$153,1)-1,0,2))</f>
        <v>0.197530864197563</v>
      </c>
      <c r="BF205" s="54" t="n">
        <f aca="false">BE205+BF204</f>
        <v>13.7929331876692</v>
      </c>
      <c r="BG205" s="55" t="n">
        <f aca="false">BF205*100/BF$367</f>
        <v>12.5143443041647</v>
      </c>
      <c r="BX205" s="103" t="n">
        <v>44321</v>
      </c>
      <c r="BY205" s="54" t="n">
        <f aca="true">FORECAST(BX205,OFFSET(BV$3,MATCH(BX205,BU$3:BU$153,1)-1,0,2),OFFSET(BU$3,MATCH(BX205,BU$3:BU$153,1)-1,0,2))</f>
        <v>0.268815469741401</v>
      </c>
      <c r="BZ205" s="54" t="n">
        <f aca="false">BY205+BZ204</f>
        <v>27.2967825585949</v>
      </c>
      <c r="CA205" s="55" t="n">
        <f aca="false">BZ205*100/BZ$367</f>
        <v>26.9889099385099</v>
      </c>
      <c r="CQ205" s="110" t="n">
        <v>44321</v>
      </c>
      <c r="CR205" s="58" t="n">
        <f aca="true">FORECAST(CQ205,OFFSET(CO$3,MATCH(CQ205,CN$3:CN$153,1)-1,0,2),OFFSET(CN$3,MATCH(CQ205,CN$3:CN$153,1)-1,0,2))</f>
        <v>0.228713510023213</v>
      </c>
      <c r="CS205" s="58" t="n">
        <f aca="false">CR205+CS204</f>
        <v>31.5218687790719</v>
      </c>
      <c r="CT205" s="60" t="n">
        <f aca="false">CS205*100/CS$367</f>
        <v>31.6652950273497</v>
      </c>
      <c r="DJ205" s="110" t="n">
        <v>44321</v>
      </c>
      <c r="DK205" s="58" t="n">
        <f aca="true">FORECAST(DJ205,OFFSET(DH$3,MATCH(DJ205,DG$3:DG$153,1)-1,0,2),OFFSET(DG$3,MATCH(DJ205,DG$3:DG$153,1)-1,0,2))</f>
        <v>0.463774821692266</v>
      </c>
      <c r="DL205" s="58" t="n">
        <f aca="false">DK205+DL204</f>
        <v>38.6678066751386</v>
      </c>
      <c r="DM205" s="60" t="n">
        <f aca="false">DL205*100/DL$367</f>
        <v>28.0286155367439</v>
      </c>
      <c r="EC205" s="110" t="n">
        <v>44321</v>
      </c>
      <c r="ED205" s="58" t="n">
        <f aca="true">FORECAST(EC205,OFFSET(EA$3,MATCH(EC205,DZ$3:DZ$153,1)-1,0,2),OFFSET(DZ$3,MATCH(EC205,DZ$3:DZ$153,1)-1,0,2))</f>
        <v>0.37500067790809</v>
      </c>
      <c r="EE205" s="58" t="n">
        <f aca="false">ED205+EE204</f>
        <v>44.4094829241767</v>
      </c>
      <c r="EF205" s="60" t="n">
        <f aca="false">EE205*100/EE$367</f>
        <v>40.3205398560029</v>
      </c>
      <c r="EV205" s="115" t="n">
        <v>44321</v>
      </c>
      <c r="EW205" s="63" t="n">
        <f aca="true">FORECAST(EV205,OFFSET(ET$3,MATCH(EV205,ES$3:ES$153,1)-1,0,2),OFFSET(ES$3,MATCH(EV205,ES$3:ES$153,1)-1,0,2))</f>
        <v>0.404291860776275</v>
      </c>
      <c r="EX205" s="63" t="n">
        <f aca="false">EW205+EX204</f>
        <v>29.6285441432221</v>
      </c>
      <c r="EY205" s="67" t="n">
        <f aca="false">EX205*100/EX$367</f>
        <v>26.3784794417887</v>
      </c>
      <c r="FO205" s="115" t="n">
        <v>44321</v>
      </c>
      <c r="FP205" s="63" t="n">
        <f aca="true">FORECAST(FO205,OFFSET(FM$3,MATCH(FO205,FL$3:FL$153,1)-1,0,2),OFFSET(FL$3,MATCH(FO205,FL$3:FL$153,1)-1,0,2))</f>
        <v>0.448021991356557</v>
      </c>
      <c r="FQ205" s="63" t="n">
        <f aca="false">FP205+FQ204</f>
        <v>29.8591433684715</v>
      </c>
      <c r="FR205" s="67" t="n">
        <f aca="false">FQ205*100/FQ$367</f>
        <v>29.6215605743986</v>
      </c>
      <c r="GH205" s="119" t="n">
        <v>44321</v>
      </c>
      <c r="GI205" s="69" t="n">
        <f aca="true">FORECAST(GH205,OFFSET(GF$3,MATCH(GH205,GE$3:GE$153,1)-1,0,2),OFFSET(GE$3,MATCH(GH205,GE$3:GE$153,1)-1,0,2))</f>
        <v>0.652128284477037</v>
      </c>
      <c r="GJ205" s="69" t="n">
        <f aca="false">GI205+GJ204</f>
        <v>37.0117032615155</v>
      </c>
      <c r="GK205" s="73" t="n">
        <f aca="false">GJ205*100/GJ$367</f>
        <v>28.8057895602673</v>
      </c>
      <c r="HA205" s="119" t="n">
        <v>44321</v>
      </c>
      <c r="HB205" s="69" t="n">
        <f aca="true">FORECAST(HA205,OFFSET(GY$3,MATCH(HA205,GX$3:GX$153,1)-1,0,2),OFFSET(GX$3,MATCH(HA205,GX$3:GX$153,1)-1,0,2))</f>
        <v>0.558631268418554</v>
      </c>
      <c r="HC205" s="69" t="n">
        <f aca="false">HB205+HC204</f>
        <v>35.2353336161418</v>
      </c>
      <c r="HD205" s="73" t="n">
        <f aca="false">HC205*100/HC$367</f>
        <v>27.8252632992756</v>
      </c>
      <c r="HT205" s="119" t="n">
        <v>44321</v>
      </c>
      <c r="HU205" s="69" t="n">
        <f aca="true">FORECAST(HT205,OFFSET(HR$3,MATCH(HT205,HQ$3:HQ$153,1)-1,0,2),OFFSET(HQ$3,MATCH(HT205,HQ$3:HQ$153,1)-1,0,2))</f>
        <v>0.57174468872866</v>
      </c>
      <c r="HV205" s="69" t="n">
        <f aca="false">HU205+HV204</f>
        <v>40.9085034413705</v>
      </c>
      <c r="HW205" s="73" t="n">
        <f aca="false">HV205*100/HV$367</f>
        <v>41.3416545158816</v>
      </c>
    </row>
    <row r="206" customFormat="false" ht="14.5" hidden="false" customHeight="false" outlineLevel="0" collapsed="false">
      <c r="E206" s="42" t="n">
        <v>44231</v>
      </c>
      <c r="F206" s="46" t="n">
        <f aca="true">FORECAST($E206,OFFSET(C$3,MATCH($E206,$A$3:$A$33,1)-1,0,2),OFFSET($A$3,MATCH($E206,$A$3:$A$33,1)-1,0,2))</f>
        <v>4.36457386279174</v>
      </c>
      <c r="H206" s="95" t="n">
        <v>44322</v>
      </c>
      <c r="I206" s="132" t="n">
        <v>0.0167528003434645</v>
      </c>
      <c r="J206" s="48" t="n">
        <f aca="false">I206*100/K$1</f>
        <v>0.584977750708041</v>
      </c>
      <c r="K206" s="48" t="n">
        <f aca="false">J206+K205</f>
        <v>37.6246013913162</v>
      </c>
      <c r="AJ206" s="103" t="n">
        <v>44322</v>
      </c>
      <c r="AK206" s="54" t="n">
        <f aca="true">FORECAST($AJ206,OFFSET(AH$3,MATCH($AJ206,$AG$3:$AG$153,1)-1,0,2),OFFSET($AG$3,MATCH($AJ206,$AG$3:$AG$153,1)-1,0,2))</f>
        <v>0.334362139917733</v>
      </c>
      <c r="AL206" s="54" t="n">
        <f aca="false">AK206+AL205</f>
        <v>18.4530134091973</v>
      </c>
      <c r="AM206" s="55" t="n">
        <f aca="false">AL206*100/AL$367</f>
        <v>17.1750762628435</v>
      </c>
      <c r="BD206" s="103" t="n">
        <v>44322</v>
      </c>
      <c r="BE206" s="54" t="n">
        <f aca="true">FORECAST(BD206,OFFSET(BB$3,MATCH(BD206,BA$3:BA$153,1)-1,0,2),OFFSET(BA$3,MATCH(BD206,BA$3:BA$153,1)-1,0,2))</f>
        <v>0.202469135802502</v>
      </c>
      <c r="BF206" s="54" t="n">
        <f aca="false">BE206+BF205</f>
        <v>13.9954023234717</v>
      </c>
      <c r="BG206" s="55" t="n">
        <f aca="false">BF206*100/BF$367</f>
        <v>12.6980447862829</v>
      </c>
      <c r="BX206" s="103" t="n">
        <v>44322</v>
      </c>
      <c r="BY206" s="54" t="n">
        <f aca="true">FORECAST(BX206,OFFSET(BV$3,MATCH(BX206,BU$3:BU$153,1)-1,0,2),OFFSET(BU$3,MATCH(BX206,BU$3:BU$153,1)-1,0,2))</f>
        <v>0.286736501057494</v>
      </c>
      <c r="BZ206" s="54" t="n">
        <f aca="false">BY206+BZ205</f>
        <v>27.5835190596524</v>
      </c>
      <c r="CA206" s="55" t="n">
        <f aca="false">BZ206*100/BZ$367</f>
        <v>27.2724124204054</v>
      </c>
      <c r="CQ206" s="110" t="n">
        <v>44322</v>
      </c>
      <c r="CR206" s="58" t="n">
        <f aca="true">FORECAST(CQ206,OFFSET(CO$3,MATCH(CQ206,CN$3:CN$153,1)-1,0,2),OFFSET(CN$3,MATCH(CQ206,CN$3:CN$153,1)-1,0,2))</f>
        <v>0.230457808145547</v>
      </c>
      <c r="CS206" s="58" t="n">
        <f aca="false">CR206+CS205</f>
        <v>31.7523265872174</v>
      </c>
      <c r="CT206" s="60" t="n">
        <f aca="false">CS206*100/CS$367</f>
        <v>31.8968014312825</v>
      </c>
      <c r="DJ206" s="110" t="n">
        <v>44322</v>
      </c>
      <c r="DK206" s="58" t="n">
        <f aca="true">FORECAST(DJ206,OFFSET(DH$3,MATCH(DJ206,DG$3:DG$153,1)-1,0,2),OFFSET(DG$3,MATCH(DJ206,DG$3:DG$153,1)-1,0,2))</f>
        <v>0.469186910277289</v>
      </c>
      <c r="DL206" s="58" t="n">
        <f aca="false">DK206+DL205</f>
        <v>39.1369935854159</v>
      </c>
      <c r="DM206" s="60" t="n">
        <f aca="false">DL206*100/DL$367</f>
        <v>28.3687087733094</v>
      </c>
      <c r="EC206" s="110" t="n">
        <v>44322</v>
      </c>
      <c r="ED206" s="58" t="n">
        <f aca="true">FORECAST(EC206,OFFSET(EA$3,MATCH(EC206,DZ$3:DZ$153,1)-1,0,2),OFFSET(DZ$3,MATCH(EC206,DZ$3:DZ$153,1)-1,0,2))</f>
        <v>0.403358326549231</v>
      </c>
      <c r="EE206" s="58" t="n">
        <f aca="false">ED206+EE205</f>
        <v>44.8128412507259</v>
      </c>
      <c r="EF206" s="60" t="n">
        <f aca="false">EE206*100/EE$367</f>
        <v>40.6867595102521</v>
      </c>
      <c r="EV206" s="115" t="n">
        <v>44322</v>
      </c>
      <c r="EW206" s="63" t="n">
        <f aca="true">FORECAST(EV206,OFFSET(ET$3,MATCH(EV206,ES$3:ES$153,1)-1,0,2),OFFSET(ES$3,MATCH(EV206,ES$3:ES$153,1)-1,0,2))</f>
        <v>0.40994319523084</v>
      </c>
      <c r="EX206" s="63" t="n">
        <f aca="false">EW206+EX205</f>
        <v>30.0384873384529</v>
      </c>
      <c r="EY206" s="67" t="n">
        <f aca="false">EX206*100/EX$367</f>
        <v>26.7434544501936</v>
      </c>
      <c r="FO206" s="115" t="n">
        <v>44322</v>
      </c>
      <c r="FP206" s="63" t="n">
        <f aca="true">FORECAST(FO206,OFFSET(FM$3,MATCH(FO206,FL$3:FL$153,1)-1,0,2),OFFSET(FL$3,MATCH(FO206,FL$3:FL$153,1)-1,0,2))</f>
        <v>0.454505902232773</v>
      </c>
      <c r="FQ206" s="63" t="n">
        <f aca="false">FP206+FQ205</f>
        <v>30.3136492707042</v>
      </c>
      <c r="FR206" s="67" t="n">
        <f aca="false">FQ206*100/FQ$367</f>
        <v>30.0724500707338</v>
      </c>
      <c r="GH206" s="119" t="n">
        <v>44322</v>
      </c>
      <c r="GI206" s="69" t="n">
        <f aca="true">FORECAST(GH206,OFFSET(GF$3,MATCH(GH206,GE$3:GE$153,1)-1,0,2),OFFSET(GE$3,MATCH(GH206,GE$3:GE$153,1)-1,0,2))</f>
        <v>0.662118252817937</v>
      </c>
      <c r="GJ206" s="69" t="n">
        <f aca="false">GI206+GJ205</f>
        <v>37.6738215143334</v>
      </c>
      <c r="GK206" s="73" t="n">
        <f aca="false">GJ206*100/GJ$367</f>
        <v>29.3211086991873</v>
      </c>
      <c r="HA206" s="119" t="n">
        <v>44322</v>
      </c>
      <c r="HB206" s="69" t="n">
        <f aca="true">FORECAST(HA206,OFFSET(GY$3,MATCH(HA206,GX$3:GX$153,1)-1,0,2),OFFSET(GX$3,MATCH(HA206,GX$3:GX$153,1)-1,0,2))</f>
        <v>0.567593301415003</v>
      </c>
      <c r="HC206" s="69" t="n">
        <f aca="false">HB206+HC205</f>
        <v>35.8029269175568</v>
      </c>
      <c r="HD206" s="73" t="n">
        <f aca="false">HC206*100/HC$367</f>
        <v>28.2734904462308</v>
      </c>
      <c r="HT206" s="119" t="n">
        <v>44322</v>
      </c>
      <c r="HU206" s="69" t="n">
        <f aca="true">FORECAST(HT206,OFFSET(HR$3,MATCH(HT206,HQ$3:HQ$153,1)-1,0,2),OFFSET(HQ$3,MATCH(HT206,HQ$3:HQ$153,1)-1,0,2))</f>
        <v>0.580405436676266</v>
      </c>
      <c r="HV206" s="69" t="n">
        <f aca="false">HU206+HV205</f>
        <v>41.4889088780467</v>
      </c>
      <c r="HW206" s="73" t="n">
        <f aca="false">HV206*100/HV$367</f>
        <v>41.9282054533071</v>
      </c>
    </row>
    <row r="207" customFormat="false" ht="14.5" hidden="false" customHeight="false" outlineLevel="0" collapsed="false">
      <c r="E207" s="42" t="n">
        <v>44232</v>
      </c>
      <c r="F207" s="46" t="n">
        <f aca="true">FORECAST($E207,OFFSET(C$3,MATCH($E207,$A$3:$A$33,1)-1,0,2),OFFSET($A$3,MATCH($E207,$A$3:$A$33,1)-1,0,2))</f>
        <v>4.3679500616917</v>
      </c>
      <c r="H207" s="95" t="n">
        <v>44323</v>
      </c>
      <c r="I207" s="132" t="n">
        <v>0.0202768933223819</v>
      </c>
      <c r="J207" s="48" t="n">
        <f aca="false">I207*100/K$1</f>
        <v>0.708032758935207</v>
      </c>
      <c r="K207" s="48" t="n">
        <f aca="false">J207+K206</f>
        <v>38.3326341502514</v>
      </c>
      <c r="AJ207" s="103" t="n">
        <v>44323</v>
      </c>
      <c r="AK207" s="54" t="n">
        <f aca="true">FORECAST($AJ207,OFFSET(AH$3,MATCH($AJ207,$AG$3:$AG$153,1)-1,0,2),OFFSET($AG$3,MATCH($AJ207,$AG$3:$AG$153,1)-1,0,2))</f>
        <v>0.364368998628305</v>
      </c>
      <c r="AL207" s="54" t="n">
        <f aca="false">AK207+AL206</f>
        <v>18.8173824078256</v>
      </c>
      <c r="AM207" s="55" t="n">
        <f aca="false">AL207*100/AL$367</f>
        <v>17.5142114057323</v>
      </c>
      <c r="BD207" s="103" t="n">
        <v>44323</v>
      </c>
      <c r="BE207" s="54" t="n">
        <f aca="true">FORECAST(BD207,OFFSET(BB$3,MATCH(BD207,BA$3:BA$153,1)-1,0,2),OFFSET(BA$3,MATCH(BD207,BA$3:BA$153,1)-1,0,2))</f>
        <v>0.207407407407441</v>
      </c>
      <c r="BF207" s="54" t="n">
        <f aca="false">BE207+BF206</f>
        <v>14.2028097308791</v>
      </c>
      <c r="BG207" s="55" t="n">
        <f aca="false">BF207*100/BF$367</f>
        <v>12.886225767965</v>
      </c>
      <c r="BX207" s="103" t="n">
        <v>44323</v>
      </c>
      <c r="BY207" s="54" t="n">
        <f aca="true">FORECAST(BX207,OFFSET(BV$3,MATCH(BX207,BU$3:BU$153,1)-1,0,2),OFFSET(BU$3,MATCH(BX207,BU$3:BU$153,1)-1,0,2))</f>
        <v>0.304657532373588</v>
      </c>
      <c r="BZ207" s="54" t="n">
        <f aca="false">BY207+BZ206</f>
        <v>27.888176592026</v>
      </c>
      <c r="CA207" s="55" t="n">
        <f aca="false">BZ207*100/BZ$367</f>
        <v>27.5736338074194</v>
      </c>
      <c r="CQ207" s="110" t="n">
        <v>44323</v>
      </c>
      <c r="CR207" s="58" t="n">
        <f aca="true">FORECAST(CQ207,OFFSET(CO$3,MATCH(CQ207,CN$3:CN$153,1)-1,0,2),OFFSET(CN$3,MATCH(CQ207,CN$3:CN$153,1)-1,0,2))</f>
        <v>0.232202106267882</v>
      </c>
      <c r="CS207" s="58" t="n">
        <f aca="false">CR207+CS206</f>
        <v>31.9845286934853</v>
      </c>
      <c r="CT207" s="60" t="n">
        <f aca="false">CS207*100/CS$367</f>
        <v>32.1300600699907</v>
      </c>
      <c r="DJ207" s="110" t="n">
        <v>44323</v>
      </c>
      <c r="DK207" s="58" t="n">
        <f aca="true">FORECAST(DJ207,OFFSET(DH$3,MATCH(DJ207,DG$3:DG$153,1)-1,0,2),OFFSET(DG$3,MATCH(DJ207,DG$3:DG$153,1)-1,0,2))</f>
        <v>0.474598998862311</v>
      </c>
      <c r="DL207" s="58" t="n">
        <f aca="false">DK207+DL206</f>
        <v>39.6115925842782</v>
      </c>
      <c r="DM207" s="60" t="n">
        <f aca="false">DL207*100/DL$367</f>
        <v>28.7127249980979</v>
      </c>
      <c r="EC207" s="110" t="n">
        <v>44323</v>
      </c>
      <c r="ED207" s="58" t="n">
        <f aca="true">FORECAST(EC207,OFFSET(EA$3,MATCH(EC207,DZ$3:DZ$153,1)-1,0,2),OFFSET(DZ$3,MATCH(EC207,DZ$3:DZ$153,1)-1,0,2))</f>
        <v>0.431715975190372</v>
      </c>
      <c r="EE207" s="58" t="n">
        <f aca="false">ED207+EE206</f>
        <v>45.2445572259163</v>
      </c>
      <c r="EF207" s="60" t="n">
        <f aca="false">EE207*100/EE$367</f>
        <v>41.0787258210028</v>
      </c>
      <c r="EV207" s="115" t="n">
        <v>44323</v>
      </c>
      <c r="EW207" s="63" t="n">
        <f aca="true">FORECAST(EV207,OFFSET(ET$3,MATCH(EV207,ES$3:ES$153,1)-1,0,2),OFFSET(ES$3,MATCH(EV207,ES$3:ES$153,1)-1,0,2))</f>
        <v>0.415594529685405</v>
      </c>
      <c r="EX207" s="63" t="n">
        <f aca="false">EW207+EX206</f>
        <v>30.4540818681383</v>
      </c>
      <c r="EY207" s="67" t="n">
        <f aca="false">EX207*100/EX$367</f>
        <v>27.1134608772537</v>
      </c>
      <c r="FO207" s="115" t="n">
        <v>44323</v>
      </c>
      <c r="FP207" s="63" t="n">
        <f aca="true">FORECAST(FO207,OFFSET(FM$3,MATCH(FO207,FL$3:FL$153,1)-1,0,2),OFFSET(FL$3,MATCH(FO207,FL$3:FL$153,1)-1,0,2))</f>
        <v>0.460989813108989</v>
      </c>
      <c r="FQ207" s="63" t="n">
        <f aca="false">FP207+FQ206</f>
        <v>30.7746390838132</v>
      </c>
      <c r="FR207" s="67" t="n">
        <f aca="false">FQ207*100/FQ$367</f>
        <v>30.5297718868582</v>
      </c>
      <c r="GH207" s="119" t="n">
        <v>44323</v>
      </c>
      <c r="GI207" s="69" t="n">
        <f aca="true">FORECAST(GH207,OFFSET(GF$3,MATCH(GH207,GE$3:GE$153,1)-1,0,2),OFFSET(GE$3,MATCH(GH207,GE$3:GE$153,1)-1,0,2))</f>
        <v>0.672108221158838</v>
      </c>
      <c r="GJ207" s="69" t="n">
        <f aca="false">GI207+GJ206</f>
        <v>38.3459297354923</v>
      </c>
      <c r="GK207" s="73" t="n">
        <f aca="false">GJ207*100/GJ$367</f>
        <v>29.8442029173493</v>
      </c>
      <c r="HA207" s="119" t="n">
        <v>44323</v>
      </c>
      <c r="HB207" s="69" t="n">
        <f aca="true">FORECAST(HA207,OFFSET(GY$3,MATCH(HA207,GX$3:GX$153,1)-1,0,2),OFFSET(GX$3,MATCH(HA207,GX$3:GX$153,1)-1,0,2))</f>
        <v>0.576555334411451</v>
      </c>
      <c r="HC207" s="69" t="n">
        <f aca="false">HB207+HC206</f>
        <v>36.3794822519682</v>
      </c>
      <c r="HD207" s="73" t="n">
        <f aca="false">HC207*100/HC$367</f>
        <v>28.7287948903826</v>
      </c>
      <c r="HT207" s="119" t="n">
        <v>44323</v>
      </c>
      <c r="HU207" s="69" t="n">
        <f aca="true">FORECAST(HT207,OFFSET(HR$3,MATCH(HT207,HQ$3:HQ$153,1)-1,0,2),OFFSET(HQ$3,MATCH(HT207,HQ$3:HQ$153,1)-1,0,2))</f>
        <v>0.589066184623871</v>
      </c>
      <c r="HV207" s="69" t="n">
        <f aca="false">HU207+HV206</f>
        <v>42.0779750626706</v>
      </c>
      <c r="HW207" s="73" t="n">
        <f aca="false">HV207*100/HV$367</f>
        <v>42.5235088411862</v>
      </c>
    </row>
    <row r="208" customFormat="false" ht="14.5" hidden="false" customHeight="false" outlineLevel="0" collapsed="false">
      <c r="E208" s="42" t="n">
        <v>44233</v>
      </c>
      <c r="F208" s="46" t="n">
        <f aca="true">FORECAST($E208,OFFSET(C$3,MATCH($E208,$A$3:$A$33,1)-1,0,2),OFFSET($A$3,MATCH($E208,$A$3:$A$33,1)-1,0,2))</f>
        <v>4.37132626059165</v>
      </c>
      <c r="H208" s="95" t="n">
        <v>44324</v>
      </c>
      <c r="I208" s="132" t="n">
        <v>0.024245840827538</v>
      </c>
      <c r="J208" s="48" t="n">
        <f aca="false">I208*100/K$1</f>
        <v>0.846621289607349</v>
      </c>
      <c r="K208" s="48" t="n">
        <f aca="false">J208+K207</f>
        <v>39.1792554398587</v>
      </c>
      <c r="AJ208" s="103" t="n">
        <v>44324</v>
      </c>
      <c r="AK208" s="54" t="n">
        <f aca="true">FORECAST($AJ208,OFFSET(AH$3,MATCH($AJ208,$AG$3:$AG$153,1)-1,0,2),OFFSET($AG$3,MATCH($AJ208,$AG$3:$AG$153,1)-1,0,2))</f>
        <v>0.394375857338878</v>
      </c>
      <c r="AL208" s="54" t="n">
        <f aca="false">AK208+AL207</f>
        <v>19.2117582651645</v>
      </c>
      <c r="AM208" s="55" t="n">
        <f aca="false">AL208*100/AL$367</f>
        <v>17.8812753250943</v>
      </c>
      <c r="BD208" s="103" t="n">
        <v>44324</v>
      </c>
      <c r="BE208" s="54" t="n">
        <f aca="true">FORECAST(BD208,OFFSET(BB$3,MATCH(BD208,BA$3:BA$153,1)-1,0,2),OFFSET(BA$3,MATCH(BD208,BA$3:BA$153,1)-1,0,2))</f>
        <v>0.21234567901238</v>
      </c>
      <c r="BF208" s="54" t="n">
        <f aca="false">BE208+BF207</f>
        <v>14.4151554098915</v>
      </c>
      <c r="BG208" s="55" t="n">
        <f aca="false">BF208*100/BF$367</f>
        <v>13.0788872492109</v>
      </c>
      <c r="BX208" s="103" t="n">
        <v>44324</v>
      </c>
      <c r="BY208" s="54" t="n">
        <f aca="true">FORECAST(BX208,OFFSET(BV$3,MATCH(BX208,BU$3:BU$153,1)-1,0,2),OFFSET(BU$3,MATCH(BX208,BU$3:BU$153,1)-1,0,2))</f>
        <v>0.322578563689681</v>
      </c>
      <c r="BZ208" s="54" t="n">
        <f aca="false">BY208+BZ207</f>
        <v>28.2107551557157</v>
      </c>
      <c r="CA208" s="55" t="n">
        <f aca="false">BZ208*100/BZ$367</f>
        <v>27.8925740995519</v>
      </c>
      <c r="CQ208" s="110" t="n">
        <v>44324</v>
      </c>
      <c r="CR208" s="58" t="n">
        <f aca="true">FORECAST(CQ208,OFFSET(CO$3,MATCH(CQ208,CN$3:CN$153,1)-1,0,2),OFFSET(CN$3,MATCH(CQ208,CN$3:CN$153,1)-1,0,2))</f>
        <v>0.233946404390217</v>
      </c>
      <c r="CS208" s="58" t="n">
        <f aca="false">CR208+CS207</f>
        <v>32.2184750978755</v>
      </c>
      <c r="CT208" s="60" t="n">
        <f aca="false">CS208*100/CS$367</f>
        <v>32.3650709434742</v>
      </c>
      <c r="DJ208" s="110" t="n">
        <v>44324</v>
      </c>
      <c r="DK208" s="58" t="n">
        <f aca="true">FORECAST(DJ208,OFFSET(DH$3,MATCH(DJ208,DG$3:DG$153,1)-1,0,2),OFFSET(DG$3,MATCH(DJ208,DG$3:DG$153,1)-1,0,2))</f>
        <v>0.480011087447333</v>
      </c>
      <c r="DL208" s="58" t="n">
        <f aca="false">DK208+DL207</f>
        <v>40.0916036717255</v>
      </c>
      <c r="DM208" s="60" t="n">
        <f aca="false">DL208*100/DL$367</f>
        <v>29.0606642111096</v>
      </c>
      <c r="EC208" s="110" t="n">
        <v>44324</v>
      </c>
      <c r="ED208" s="58" t="n">
        <f aca="true">FORECAST(EC208,OFFSET(EA$3,MATCH(EC208,DZ$3:DZ$153,1)-1,0,2),OFFSET(DZ$3,MATCH(EC208,DZ$3:DZ$153,1)-1,0,2))</f>
        <v>0.460073623831513</v>
      </c>
      <c r="EE208" s="58" t="n">
        <f aca="false">ED208+EE207</f>
        <v>45.7046308497478</v>
      </c>
      <c r="EF208" s="60" t="n">
        <f aca="false">EE208*100/EE$367</f>
        <v>41.496438788255</v>
      </c>
      <c r="EV208" s="115" t="n">
        <v>44324</v>
      </c>
      <c r="EW208" s="63" t="n">
        <f aca="true">FORECAST(EV208,OFFSET(ET$3,MATCH(EV208,ES$3:ES$153,1)-1,0,2),OFFSET(ES$3,MATCH(EV208,ES$3:ES$153,1)-1,0,2))</f>
        <v>0.42124586413997</v>
      </c>
      <c r="EX208" s="63" t="n">
        <f aca="false">EW208+EX207</f>
        <v>30.8753277322783</v>
      </c>
      <c r="EY208" s="67" t="n">
        <f aca="false">EX208*100/EX$367</f>
        <v>27.488498722969</v>
      </c>
      <c r="FO208" s="115" t="n">
        <v>44324</v>
      </c>
      <c r="FP208" s="63" t="n">
        <f aca="true">FORECAST(FO208,OFFSET(FM$3,MATCH(FO208,FL$3:FL$153,1)-1,0,2),OFFSET(FL$3,MATCH(FO208,FL$3:FL$153,1)-1,0,2))</f>
        <v>0.467473723985205</v>
      </c>
      <c r="FQ208" s="63" t="n">
        <f aca="false">FP208+FQ207</f>
        <v>31.2421128077984</v>
      </c>
      <c r="FR208" s="67" t="n">
        <f aca="false">FQ208*100/FQ$367</f>
        <v>30.9935260227719</v>
      </c>
      <c r="GH208" s="119" t="n">
        <v>44324</v>
      </c>
      <c r="GI208" s="69" t="n">
        <f aca="true">FORECAST(GH208,OFFSET(GF$3,MATCH(GH208,GE$3:GE$153,1)-1,0,2),OFFSET(GE$3,MATCH(GH208,GE$3:GE$153,1)-1,0,2))</f>
        <v>0.682098189499738</v>
      </c>
      <c r="GJ208" s="69" t="n">
        <f aca="false">GI208+GJ207</f>
        <v>39.028027924992</v>
      </c>
      <c r="GK208" s="73" t="n">
        <f aca="false">GJ208*100/GJ$367</f>
        <v>30.3750722147534</v>
      </c>
      <c r="HA208" s="119" t="n">
        <v>44324</v>
      </c>
      <c r="HB208" s="69" t="n">
        <f aca="true">FORECAST(HA208,OFFSET(GY$3,MATCH(HA208,GX$3:GX$153,1)-1,0,2),OFFSET(GX$3,MATCH(HA208,GX$3:GX$153,1)-1,0,2))</f>
        <v>0.5855173674079</v>
      </c>
      <c r="HC208" s="69" t="n">
        <f aca="false">HB208+HC207</f>
        <v>36.9649996193761</v>
      </c>
      <c r="HD208" s="73" t="n">
        <f aca="false">HC208*100/HC$367</f>
        <v>29.191176631731</v>
      </c>
      <c r="HT208" s="119" t="n">
        <v>44324</v>
      </c>
      <c r="HU208" s="69" t="n">
        <f aca="true">FORECAST(HT208,OFFSET(HR$3,MATCH(HT208,HQ$3:HQ$153,1)-1,0,2),OFFSET(HQ$3,MATCH(HT208,HQ$3:HQ$153,1)-1,0,2))</f>
        <v>0.597726932571477</v>
      </c>
      <c r="HV208" s="69" t="n">
        <f aca="false">HU208+HV207</f>
        <v>42.6757019952421</v>
      </c>
      <c r="HW208" s="73" t="n">
        <f aca="false">HV208*100/HV$367</f>
        <v>43.1275646795187</v>
      </c>
    </row>
    <row r="209" customFormat="false" ht="14.5" hidden="false" customHeight="false" outlineLevel="0" collapsed="false">
      <c r="E209" s="42" t="n">
        <v>44234</v>
      </c>
      <c r="F209" s="46" t="n">
        <f aca="true">FORECAST($E209,OFFSET(C$3,MATCH($E209,$A$3:$A$33,1)-1,0,2),OFFSET($A$3,MATCH($E209,$A$3:$A$33,1)-1,0,2))</f>
        <v>4.37470245949161</v>
      </c>
      <c r="H209" s="95" t="n">
        <v>44325</v>
      </c>
      <c r="I209" s="132" t="n">
        <v>0.0212607891536341</v>
      </c>
      <c r="J209" s="48" t="n">
        <f aca="false">I209*100/K$1</f>
        <v>0.742388637265809</v>
      </c>
      <c r="K209" s="48" t="n">
        <f aca="false">J209+K208</f>
        <v>39.9216440771246</v>
      </c>
      <c r="AJ209" s="103" t="n">
        <v>44325</v>
      </c>
      <c r="AK209" s="54" t="n">
        <f aca="true">FORECAST($AJ209,OFFSET(AH$3,MATCH($AJ209,$AG$3:$AG$153,1)-1,0,2),OFFSET($AG$3,MATCH($AJ209,$AG$3:$AG$153,1)-1,0,2))</f>
        <v>0.42438271604945</v>
      </c>
      <c r="AL209" s="54" t="n">
        <f aca="false">AK209+AL208</f>
        <v>19.636140981214</v>
      </c>
      <c r="AM209" s="55" t="n">
        <f aca="false">AL209*100/AL$367</f>
        <v>18.2762680209295</v>
      </c>
      <c r="BD209" s="103" t="n">
        <v>44325</v>
      </c>
      <c r="BE209" s="54" t="n">
        <f aca="true">FORECAST(BD209,OFFSET(BB$3,MATCH(BD209,BA$3:BA$153,1)-1,0,2),OFFSET(BA$3,MATCH(BD209,BA$3:BA$153,1)-1,0,2))</f>
        <v>0.217283950617319</v>
      </c>
      <c r="BF209" s="54" t="n">
        <f aca="false">BE209+BF208</f>
        <v>14.6324393605088</v>
      </c>
      <c r="BG209" s="55" t="n">
        <f aca="false">BF209*100/BF$367</f>
        <v>13.2760292300207</v>
      </c>
      <c r="BX209" s="103" t="n">
        <v>44325</v>
      </c>
      <c r="BY209" s="54" t="n">
        <f aca="true">FORECAST(BX209,OFFSET(BV$3,MATCH(BX209,BU$3:BU$153,1)-1,0,2),OFFSET(BU$3,MATCH(BX209,BU$3:BU$153,1)-1,0,2))</f>
        <v>0.340499595005775</v>
      </c>
      <c r="BZ209" s="54" t="n">
        <f aca="false">BY209+BZ208</f>
        <v>28.5512547507215</v>
      </c>
      <c r="CA209" s="55" t="n">
        <f aca="false">BZ209*100/BZ$367</f>
        <v>28.2292332968028</v>
      </c>
      <c r="CQ209" s="110" t="n">
        <v>44325</v>
      </c>
      <c r="CR209" s="58" t="n">
        <f aca="true">FORECAST(CQ209,OFFSET(CO$3,MATCH(CQ209,CN$3:CN$153,1)-1,0,2),OFFSET(CN$3,MATCH(CQ209,CN$3:CN$153,1)-1,0,2))</f>
        <v>0.235690702512551</v>
      </c>
      <c r="CS209" s="58" t="n">
        <f aca="false">CR209+CS208</f>
        <v>32.4541658003881</v>
      </c>
      <c r="CT209" s="60" t="n">
        <f aca="false">CS209*100/CS$367</f>
        <v>32.6018340517332</v>
      </c>
      <c r="DJ209" s="110" t="n">
        <v>44325</v>
      </c>
      <c r="DK209" s="58" t="n">
        <f aca="true">FORECAST(DJ209,OFFSET(DH$3,MATCH(DJ209,DG$3:DG$153,1)-1,0,2),OFFSET(DG$3,MATCH(DJ209,DG$3:DG$153,1)-1,0,2))</f>
        <v>0.485423176032356</v>
      </c>
      <c r="DL209" s="58" t="n">
        <f aca="false">DK209+DL208</f>
        <v>40.5770268477579</v>
      </c>
      <c r="DM209" s="60" t="n">
        <f aca="false">DL209*100/DL$367</f>
        <v>29.4125264123444</v>
      </c>
      <c r="EC209" s="110" t="n">
        <v>44325</v>
      </c>
      <c r="ED209" s="58" t="n">
        <f aca="true">FORECAST(EC209,OFFSET(EA$3,MATCH(EC209,DZ$3:DZ$153,1)-1,0,2),OFFSET(DZ$3,MATCH(EC209,DZ$3:DZ$153,1)-1,0,2))</f>
        <v>0.488431272472653</v>
      </c>
      <c r="EE209" s="58" t="n">
        <f aca="false">ED209+EE208</f>
        <v>46.1930621222204</v>
      </c>
      <c r="EF209" s="60" t="n">
        <f aca="false">EE209*100/EE$367</f>
        <v>41.9398984120087</v>
      </c>
      <c r="EV209" s="115" t="n">
        <v>44325</v>
      </c>
      <c r="EW209" s="63" t="n">
        <f aca="true">FORECAST(EV209,OFFSET(ET$3,MATCH(EV209,ES$3:ES$153,1)-1,0,2),OFFSET(ES$3,MATCH(EV209,ES$3:ES$153,1)-1,0,2))</f>
        <v>0.426897198594535</v>
      </c>
      <c r="EX209" s="63" t="n">
        <f aca="false">EW209+EX208</f>
        <v>31.3022249308728</v>
      </c>
      <c r="EY209" s="67" t="n">
        <f aca="false">EX209*100/EX$367</f>
        <v>27.8685679873395</v>
      </c>
      <c r="FO209" s="115" t="n">
        <v>44325</v>
      </c>
      <c r="FP209" s="63" t="n">
        <f aca="true">FORECAST(FO209,OFFSET(FM$3,MATCH(FO209,FL$3:FL$153,1)-1,0,2),OFFSET(FL$3,MATCH(FO209,FL$3:FL$153,1)-1,0,2))</f>
        <v>0.473957634861421</v>
      </c>
      <c r="FQ209" s="63" t="n">
        <f aca="false">FP209+FQ208</f>
        <v>31.7160704426598</v>
      </c>
      <c r="FR209" s="67" t="n">
        <f aca="false">FQ209*100/FQ$367</f>
        <v>31.4637124784747</v>
      </c>
      <c r="GH209" s="119" t="n">
        <v>44325</v>
      </c>
      <c r="GI209" s="69" t="n">
        <f aca="true">FORECAST(GH209,OFFSET(GF$3,MATCH(GH209,GE$3:GE$153,1)-1,0,2),OFFSET(GE$3,MATCH(GH209,GE$3:GE$153,1)-1,0,2))</f>
        <v>0.692088157840639</v>
      </c>
      <c r="GJ209" s="69" t="n">
        <f aca="false">GI209+GJ208</f>
        <v>39.7201160828327</v>
      </c>
      <c r="GK209" s="73" t="n">
        <f aca="false">GJ209*100/GJ$367</f>
        <v>30.9137165913995</v>
      </c>
      <c r="HA209" s="119" t="n">
        <v>44325</v>
      </c>
      <c r="HB209" s="69" t="n">
        <f aca="true">FORECAST(HA209,OFFSET(GY$3,MATCH(HA209,GX$3:GX$153,1)-1,0,2),OFFSET(GX$3,MATCH(HA209,GX$3:GX$153,1)-1,0,2))</f>
        <v>0.594479400404349</v>
      </c>
      <c r="HC209" s="69" t="n">
        <f aca="false">HB209+HC208</f>
        <v>37.5594790197805</v>
      </c>
      <c r="HD209" s="73" t="n">
        <f aca="false">HC209*100/HC$367</f>
        <v>29.660635670276</v>
      </c>
      <c r="HT209" s="119" t="n">
        <v>44325</v>
      </c>
      <c r="HU209" s="69" t="n">
        <f aca="true">FORECAST(HT209,OFFSET(HR$3,MATCH(HT209,HQ$3:HQ$153,1)-1,0,2),OFFSET(HQ$3,MATCH(HT209,HQ$3:HQ$153,1)-1,0,2))</f>
        <v>0.606387680519083</v>
      </c>
      <c r="HV209" s="69" t="n">
        <f aca="false">HU209+HV208</f>
        <v>43.2820896757612</v>
      </c>
      <c r="HW209" s="73" t="n">
        <f aca="false">HV209*100/HV$367</f>
        <v>43.7403729683048</v>
      </c>
    </row>
    <row r="210" customFormat="false" ht="14.5" hidden="false" customHeight="false" outlineLevel="0" collapsed="false">
      <c r="E210" s="42" t="n">
        <v>44235</v>
      </c>
      <c r="F210" s="46" t="n">
        <f aca="true">FORECAST($E210,OFFSET(C$3,MATCH($E210,$A$3:$A$33,1)-1,0,2),OFFSET($A$3,MATCH($E210,$A$3:$A$33,1)-1,0,2))</f>
        <v>4.37807865839156</v>
      </c>
      <c r="H210" s="95" t="n">
        <v>44326</v>
      </c>
      <c r="I210" s="132" t="n">
        <v>0.0212600600920354</v>
      </c>
      <c r="J210" s="48" t="n">
        <f aca="false">I210*100/K$1</f>
        <v>0.742363179741969</v>
      </c>
      <c r="K210" s="48" t="n">
        <f aca="false">J210+K209</f>
        <v>40.6640072568665</v>
      </c>
      <c r="AJ210" s="103" t="n">
        <v>44326</v>
      </c>
      <c r="AK210" s="54" t="n">
        <f aca="true">FORECAST($AJ210,OFFSET(AH$3,MATCH($AJ210,$AG$3:$AG$153,1)-1,0,2),OFFSET($AG$3,MATCH($AJ210,$AG$3:$AG$153,1)-1,0,2))</f>
        <v>0.454389574760022</v>
      </c>
      <c r="AL210" s="54" t="n">
        <f aca="false">AK210+AL209</f>
        <v>20.090530555974</v>
      </c>
      <c r="AM210" s="55" t="n">
        <f aca="false">AL210*100/AL$367</f>
        <v>18.6991894932379</v>
      </c>
      <c r="BD210" s="103" t="n">
        <v>44326</v>
      </c>
      <c r="BE210" s="54" t="n">
        <f aca="true">FORECAST(BD210,OFFSET(BB$3,MATCH(BD210,BA$3:BA$153,1)-1,0,2),OFFSET(BA$3,MATCH(BD210,BA$3:BA$153,1)-1,0,2))</f>
        <v>0.222222222222258</v>
      </c>
      <c r="BF210" s="54" t="n">
        <f aca="false">BE210+BF209</f>
        <v>14.8546615827311</v>
      </c>
      <c r="BG210" s="55" t="n">
        <f aca="false">BF210*100/BF$367</f>
        <v>13.4776517103944</v>
      </c>
      <c r="BX210" s="103" t="n">
        <v>44326</v>
      </c>
      <c r="BY210" s="54" t="n">
        <f aca="true">FORECAST(BX210,OFFSET(BV$3,MATCH(BX210,BU$3:BU$153,1)-1,0,2),OFFSET(BU$3,MATCH(BX210,BU$3:BU$153,1)-1,0,2))</f>
        <v>0.358420626321868</v>
      </c>
      <c r="BZ210" s="54" t="n">
        <f aca="false">BY210+BZ209</f>
        <v>28.9096753770433</v>
      </c>
      <c r="CA210" s="55" t="n">
        <f aca="false">BZ210*100/BZ$367</f>
        <v>28.5836113991722</v>
      </c>
      <c r="CQ210" s="110" t="n">
        <v>44326</v>
      </c>
      <c r="CR210" s="58" t="n">
        <f aca="true">FORECAST(CQ210,OFFSET(CO$3,MATCH(CQ210,CN$3:CN$153,1)-1,0,2),OFFSET(CN$3,MATCH(CQ210,CN$3:CN$153,1)-1,0,2))</f>
        <v>0.237435000634886</v>
      </c>
      <c r="CS210" s="58" t="n">
        <f aca="false">CR210+CS209</f>
        <v>32.691600801023</v>
      </c>
      <c r="CT210" s="60" t="n">
        <f aca="false">CS210*100/CS$367</f>
        <v>32.8403493947675</v>
      </c>
      <c r="DJ210" s="110" t="n">
        <v>44326</v>
      </c>
      <c r="DK210" s="58" t="n">
        <f aca="true">FORECAST(DJ210,OFFSET(DH$3,MATCH(DJ210,DG$3:DG$153,1)-1,0,2),OFFSET(DG$3,MATCH(DJ210,DG$3:DG$153,1)-1,0,2))</f>
        <v>0.490835264617378</v>
      </c>
      <c r="DL210" s="58" t="n">
        <f aca="false">DK210+DL209</f>
        <v>41.0678621123752</v>
      </c>
      <c r="DM210" s="60" t="n">
        <f aca="false">DL210*100/DL$367</f>
        <v>29.7683116018024</v>
      </c>
      <c r="EC210" s="110" t="n">
        <v>44326</v>
      </c>
      <c r="ED210" s="58" t="n">
        <f aca="true">FORECAST(EC210,OFFSET(EA$3,MATCH(EC210,DZ$3:DZ$153,1)-1,0,2),OFFSET(DZ$3,MATCH(EC210,DZ$3:DZ$153,1)-1,0,2))</f>
        <v>0.516788921113794</v>
      </c>
      <c r="EE210" s="58" t="n">
        <f aca="false">ED210+EE209</f>
        <v>46.7098510433342</v>
      </c>
      <c r="EF210" s="60" t="n">
        <f aca="false">EE210*100/EE$367</f>
        <v>42.4091046922639</v>
      </c>
      <c r="EV210" s="115" t="n">
        <v>44326</v>
      </c>
      <c r="EW210" s="63" t="n">
        <f aca="true">FORECAST(EV210,OFFSET(ET$3,MATCH(EV210,ES$3:ES$153,1)-1,0,2),OFFSET(ES$3,MATCH(EV210,ES$3:ES$153,1)-1,0,2))</f>
        <v>0.432548533049101</v>
      </c>
      <c r="EX210" s="63" t="n">
        <f aca="false">EW210+EX209</f>
        <v>31.7347734639219</v>
      </c>
      <c r="EY210" s="67" t="n">
        <f aca="false">EX210*100/EX$367</f>
        <v>28.2536686703652</v>
      </c>
      <c r="FO210" s="115" t="n">
        <v>44326</v>
      </c>
      <c r="FP210" s="63" t="n">
        <f aca="true">FORECAST(FO210,OFFSET(FM$3,MATCH(FO210,FL$3:FL$153,1)-1,0,2),OFFSET(FL$3,MATCH(FO210,FL$3:FL$153,1)-1,0,2))</f>
        <v>0.480441545737637</v>
      </c>
      <c r="FQ210" s="63" t="n">
        <f aca="false">FP210+FQ209</f>
        <v>32.1965119883975</v>
      </c>
      <c r="FR210" s="67" t="n">
        <f aca="false">FQ210*100/FQ$367</f>
        <v>31.9403312539669</v>
      </c>
      <c r="GH210" s="119" t="n">
        <v>44326</v>
      </c>
      <c r="GI210" s="69" t="n">
        <f aca="true">FORECAST(GH210,OFFSET(GF$3,MATCH(GH210,GE$3:GE$153,1)-1,0,2),OFFSET(GE$3,MATCH(GH210,GE$3:GE$153,1)-1,0,2))</f>
        <v>0.702078126181539</v>
      </c>
      <c r="GJ210" s="69" t="n">
        <f aca="false">GI210+GJ209</f>
        <v>40.4221942090142</v>
      </c>
      <c r="GK210" s="73" t="n">
        <f aca="false">GJ210*100/GJ$367</f>
        <v>31.4601360472877</v>
      </c>
      <c r="HA210" s="119" t="n">
        <v>44326</v>
      </c>
      <c r="HB210" s="69" t="n">
        <f aca="true">FORECAST(HA210,OFFSET(GY$3,MATCH(HA210,GX$3:GX$153,1)-1,0,2),OFFSET(GX$3,MATCH(HA210,GX$3:GX$153,1)-1,0,2))</f>
        <v>0.603441433400797</v>
      </c>
      <c r="HC210" s="69" t="n">
        <f aca="false">HB210+HC209</f>
        <v>38.1629204531813</v>
      </c>
      <c r="HD210" s="73" t="n">
        <f aca="false">HC210*100/HC$367</f>
        <v>30.1371720060176</v>
      </c>
      <c r="HT210" s="119" t="n">
        <v>44326</v>
      </c>
      <c r="HU210" s="69" t="n">
        <f aca="true">FORECAST(HT210,OFFSET(HR$3,MATCH(HT210,HQ$3:HQ$153,1)-1,0,2),OFFSET(HQ$3,MATCH(HT210,HQ$3:HQ$153,1)-1,0,2))</f>
        <v>0.615048428466689</v>
      </c>
      <c r="HV210" s="69" t="n">
        <f aca="false">HU210+HV209</f>
        <v>43.8971381042278</v>
      </c>
      <c r="HW210" s="73" t="n">
        <f aca="false">HV210*100/HV$367</f>
        <v>44.3619337075445</v>
      </c>
    </row>
    <row r="211" customFormat="false" ht="14.5" hidden="false" customHeight="false" outlineLevel="0" collapsed="false">
      <c r="E211" s="42" t="n">
        <v>44236</v>
      </c>
      <c r="F211" s="46" t="n">
        <f aca="true">FORECAST($E211,OFFSET(C$3,MATCH($E211,$A$3:$A$33,1)-1,0,2),OFFSET($A$3,MATCH($E211,$A$3:$A$33,1)-1,0,2))</f>
        <v>4.38145485729152</v>
      </c>
      <c r="H211" s="95" t="n">
        <v>44327</v>
      </c>
      <c r="I211" s="132" t="n">
        <v>0.0242458328477593</v>
      </c>
      <c r="J211" s="48" t="n">
        <f aca="false">I211*100/K$1</f>
        <v>0.846621010967784</v>
      </c>
      <c r="K211" s="48" t="n">
        <f aca="false">J211+K210</f>
        <v>41.5106282678343</v>
      </c>
      <c r="AJ211" s="103" t="n">
        <v>44327</v>
      </c>
      <c r="AK211" s="54" t="n">
        <f aca="true">FORECAST($AJ211,OFFSET(AH$3,MATCH($AJ211,$AG$3:$AG$153,1)-1,0,2),OFFSET($AG$3,MATCH($AJ211,$AG$3:$AG$153,1)-1,0,2))</f>
        <v>0.484396433470595</v>
      </c>
      <c r="AL211" s="54" t="n">
        <f aca="false">AK211+AL210</f>
        <v>20.5749269894446</v>
      </c>
      <c r="AM211" s="55" t="n">
        <f aca="false">AL211*100/AL$367</f>
        <v>19.1500397420195</v>
      </c>
      <c r="BD211" s="103" t="n">
        <v>44327</v>
      </c>
      <c r="BE211" s="54" t="n">
        <f aca="true">FORECAST(BD211,OFFSET(BB$3,MATCH(BD211,BA$3:BA$153,1)-1,0,2),OFFSET(BA$3,MATCH(BD211,BA$3:BA$153,1)-1,0,2))</f>
        <v>0.274074074074118</v>
      </c>
      <c r="BF211" s="54" t="n">
        <f aca="false">BE211+BF210</f>
        <v>15.1287356568052</v>
      </c>
      <c r="BG211" s="55" t="n">
        <f aca="false">BF211*100/BF$367</f>
        <v>13.7263194361885</v>
      </c>
      <c r="BX211" s="103" t="n">
        <v>44327</v>
      </c>
      <c r="BY211" s="54" t="n">
        <f aca="true">FORECAST(BX211,OFFSET(BV$3,MATCH(BX211,BU$3:BU$153,1)-1,0,2),OFFSET(BU$3,MATCH(BX211,BU$3:BU$153,1)-1,0,2))</f>
        <v>0.358420626321868</v>
      </c>
      <c r="BZ211" s="54" t="n">
        <f aca="false">BY211+BZ210</f>
        <v>29.2680960033652</v>
      </c>
      <c r="CA211" s="55" t="n">
        <f aca="false">BZ211*100/BZ$367</f>
        <v>28.9379895015416</v>
      </c>
      <c r="CQ211" s="110" t="n">
        <v>44327</v>
      </c>
      <c r="CR211" s="58" t="n">
        <f aca="true">FORECAST(CQ211,OFFSET(CO$3,MATCH(CQ211,CN$3:CN$153,1)-1,0,2),OFFSET(CN$3,MATCH(CQ211,CN$3:CN$153,1)-1,0,2))</f>
        <v>0.23917929875722</v>
      </c>
      <c r="CS211" s="58" t="n">
        <f aca="false">CR211+CS210</f>
        <v>32.9307800997802</v>
      </c>
      <c r="CT211" s="60" t="n">
        <f aca="false">CS211*100/CS$367</f>
        <v>33.0806169725772</v>
      </c>
      <c r="DJ211" s="110" t="n">
        <v>44327</v>
      </c>
      <c r="DK211" s="58" t="n">
        <f aca="true">FORECAST(DJ211,OFFSET(DH$3,MATCH(DJ211,DG$3:DG$153,1)-1,0,2),OFFSET(DG$3,MATCH(DJ211,DG$3:DG$153,1)-1,0,2))</f>
        <v>0.4962473532024</v>
      </c>
      <c r="DL211" s="58" t="n">
        <f aca="false">DK211+DL210</f>
        <v>41.5641094655776</v>
      </c>
      <c r="DM211" s="60" t="n">
        <f aca="false">DL211*100/DL$367</f>
        <v>30.1280197794834</v>
      </c>
      <c r="EC211" s="110" t="n">
        <v>44327</v>
      </c>
      <c r="ED211" s="58" t="n">
        <f aca="true">FORECAST(EC211,OFFSET(EA$3,MATCH(EC211,DZ$3:DZ$153,1)-1,0,2),OFFSET(DZ$3,MATCH(EC211,DZ$3:DZ$153,1)-1,0,2))</f>
        <v>0.545146569754935</v>
      </c>
      <c r="EE211" s="58" t="n">
        <f aca="false">ED211+EE210</f>
        <v>47.2549976130892</v>
      </c>
      <c r="EF211" s="60" t="n">
        <f aca="false">EE211*100/EE$367</f>
        <v>42.9040576290206</v>
      </c>
      <c r="EV211" s="115" t="n">
        <v>44327</v>
      </c>
      <c r="EW211" s="63" t="n">
        <f aca="true">FORECAST(EV211,OFFSET(ET$3,MATCH(EV211,ES$3:ES$153,1)-1,0,2),OFFSET(ES$3,MATCH(EV211,ES$3:ES$153,1)-1,0,2))</f>
        <v>0.438199867503666</v>
      </c>
      <c r="EX211" s="63" t="n">
        <f aca="false">EW211+EX210</f>
        <v>32.1729733314256</v>
      </c>
      <c r="EY211" s="67" t="n">
        <f aca="false">EX211*100/EX$367</f>
        <v>28.6438007720461</v>
      </c>
      <c r="FO211" s="115" t="n">
        <v>44327</v>
      </c>
      <c r="FP211" s="63" t="n">
        <f aca="true">FORECAST(FO211,OFFSET(FM$3,MATCH(FO211,FL$3:FL$153,1)-1,0,2),OFFSET(FL$3,MATCH(FO211,FL$3:FL$153,1)-1,0,2))</f>
        <v>0.486925456613853</v>
      </c>
      <c r="FQ211" s="63" t="n">
        <f aca="false">FP211+FQ210</f>
        <v>32.6834374450113</v>
      </c>
      <c r="FR211" s="67" t="n">
        <f aca="false">FQ211*100/FQ$367</f>
        <v>32.4233823492483</v>
      </c>
      <c r="GH211" s="119" t="n">
        <v>44327</v>
      </c>
      <c r="GI211" s="69" t="n">
        <f aca="true">FORECAST(GH211,OFFSET(GF$3,MATCH(GH211,GE$3:GE$153,1)-1,0,2),OFFSET(GE$3,MATCH(GH211,GE$3:GE$153,1)-1,0,2))</f>
        <v>0.71206809452244</v>
      </c>
      <c r="GJ211" s="69" t="n">
        <f aca="false">GI211+GJ210</f>
        <v>41.1342623035366</v>
      </c>
      <c r="GK211" s="73" t="n">
        <f aca="false">GJ211*100/GJ$367</f>
        <v>32.0143305824179</v>
      </c>
      <c r="HA211" s="119" t="n">
        <v>44327</v>
      </c>
      <c r="HB211" s="69" t="n">
        <f aca="true">FORECAST(HA211,OFFSET(GY$3,MATCH(HA211,GX$3:GX$153,1)-1,0,2),OFFSET(GX$3,MATCH(HA211,GX$3:GX$153,1)-1,0,2))</f>
        <v>0.612403466397246</v>
      </c>
      <c r="HC211" s="69" t="n">
        <f aca="false">HB211+HC210</f>
        <v>38.7753239195785</v>
      </c>
      <c r="HD211" s="73" t="n">
        <f aca="false">HC211*100/HC$367</f>
        <v>30.6207856389559</v>
      </c>
      <c r="HT211" s="119" t="n">
        <v>44327</v>
      </c>
      <c r="HU211" s="69" t="n">
        <f aca="true">FORECAST(HT211,OFFSET(HR$3,MATCH(HT211,HQ$3:HQ$153,1)-1,0,2),OFFSET(HQ$3,MATCH(HT211,HQ$3:HQ$153,1)-1,0,2))</f>
        <v>0.623709176414294</v>
      </c>
      <c r="HV211" s="69" t="n">
        <f aca="false">HU211+HV210</f>
        <v>44.5208472806421</v>
      </c>
      <c r="HW211" s="73" t="n">
        <f aca="false">HV211*100/HV$367</f>
        <v>44.9922468972377</v>
      </c>
    </row>
    <row r="212" customFormat="false" ht="14.5" hidden="false" customHeight="false" outlineLevel="0" collapsed="false">
      <c r="E212" s="42" t="n">
        <v>44237</v>
      </c>
      <c r="F212" s="46" t="n">
        <f aca="true">FORECAST($E212,OFFSET(C$3,MATCH($E212,$A$3:$A$33,1)-1,0,2),OFFSET($A$3,MATCH($E212,$A$3:$A$33,1)-1,0,2))</f>
        <v>4.38483105619147</v>
      </c>
      <c r="H212" s="95" t="n">
        <v>44328</v>
      </c>
      <c r="I212" s="132" t="n">
        <v>0.0113528797497344</v>
      </c>
      <c r="J212" s="48" t="n">
        <f aca="false">I212*100/K$1</f>
        <v>0.396422205476191</v>
      </c>
      <c r="K212" s="48" t="n">
        <f aca="false">J212+K211</f>
        <v>41.9070504733105</v>
      </c>
      <c r="AJ212" s="103" t="n">
        <v>44328</v>
      </c>
      <c r="AK212" s="54" t="n">
        <f aca="true">FORECAST($AJ212,OFFSET(AH$3,MATCH($AJ212,$AG$3:$AG$153,1)-1,0,2),OFFSET($AG$3,MATCH($AJ212,$AG$3:$AG$153,1)-1,0,2))</f>
        <v>0.514403292181167</v>
      </c>
      <c r="AL212" s="54" t="n">
        <f aca="false">AK212+AL211</f>
        <v>21.0893302816257</v>
      </c>
      <c r="AM212" s="55" t="n">
        <f aca="false">AL212*100/AL$367</f>
        <v>19.6288187672743</v>
      </c>
      <c r="BD212" s="103" t="n">
        <v>44328</v>
      </c>
      <c r="BE212" s="54" t="n">
        <f aca="true">FORECAST(BD212,OFFSET(BB$3,MATCH(BD212,BA$3:BA$153,1)-1,0,2),OFFSET(BA$3,MATCH(BD212,BA$3:BA$153,1)-1,0,2))</f>
        <v>0.325925925925978</v>
      </c>
      <c r="BF212" s="54" t="n">
        <f aca="false">BE212+BF211</f>
        <v>15.4546615827312</v>
      </c>
      <c r="BG212" s="55" t="n">
        <f aca="false">BF212*100/BF$367</f>
        <v>14.0220324074032</v>
      </c>
      <c r="BX212" s="103" t="n">
        <v>44328</v>
      </c>
      <c r="BY212" s="54" t="n">
        <f aca="true">FORECAST(BX212,OFFSET(BV$3,MATCH(BX212,BU$3:BU$153,1)-1,0,2),OFFSET(BU$3,MATCH(BX212,BU$3:BU$153,1)-1,0,2))</f>
        <v>0.358420626321868</v>
      </c>
      <c r="BZ212" s="54" t="n">
        <f aca="false">BY212+BZ211</f>
        <v>29.6265166296871</v>
      </c>
      <c r="CA212" s="55" t="n">
        <f aca="false">BZ212*100/BZ$367</f>
        <v>29.292367603911</v>
      </c>
      <c r="CQ212" s="110" t="n">
        <v>44328</v>
      </c>
      <c r="CR212" s="58" t="n">
        <f aca="true">FORECAST(CQ212,OFFSET(CO$3,MATCH(CQ212,CN$3:CN$153,1)-1,0,2),OFFSET(CN$3,MATCH(CQ212,CN$3:CN$153,1)-1,0,2))</f>
        <v>0.240923596879555</v>
      </c>
      <c r="CS212" s="58" t="n">
        <f aca="false">CR212+CS211</f>
        <v>33.1717036966597</v>
      </c>
      <c r="CT212" s="60" t="n">
        <f aca="false">CS212*100/CS$367</f>
        <v>33.3226367851622</v>
      </c>
      <c r="DJ212" s="110" t="n">
        <v>44328</v>
      </c>
      <c r="DK212" s="58" t="n">
        <f aca="true">FORECAST(DJ212,OFFSET(DH$3,MATCH(DJ212,DG$3:DG$153,1)-1,0,2),OFFSET(DG$3,MATCH(DJ212,DG$3:DG$153,1)-1,0,2))</f>
        <v>0.501659441787423</v>
      </c>
      <c r="DL212" s="58" t="n">
        <f aca="false">DK212+DL211</f>
        <v>42.0657689073651</v>
      </c>
      <c r="DM212" s="60" t="n">
        <f aca="false">DL212*100/DL$367</f>
        <v>30.4916509453876</v>
      </c>
      <c r="EC212" s="110" t="n">
        <v>44328</v>
      </c>
      <c r="ED212" s="58" t="n">
        <f aca="true">FORECAST(EC212,OFFSET(EA$3,MATCH(EC212,DZ$3:DZ$153,1)-1,0,2),OFFSET(DZ$3,MATCH(EC212,DZ$3:DZ$153,1)-1,0,2))</f>
        <v>0.573504218396076</v>
      </c>
      <c r="EE212" s="58" t="n">
        <f aca="false">ED212+EE211</f>
        <v>47.8285018314852</v>
      </c>
      <c r="EF212" s="60" t="n">
        <f aca="false">EE212*100/EE$367</f>
        <v>43.4247572222788</v>
      </c>
      <c r="EV212" s="115" t="n">
        <v>44328</v>
      </c>
      <c r="EW212" s="63" t="n">
        <f aca="true">FORECAST(EV212,OFFSET(ET$3,MATCH(EV212,ES$3:ES$153,1)-1,0,2),OFFSET(ES$3,MATCH(EV212,ES$3:ES$153,1)-1,0,2))</f>
        <v>0.443851201958231</v>
      </c>
      <c r="EX212" s="63" t="n">
        <f aca="false">EW212+EX211</f>
        <v>32.6168245333838</v>
      </c>
      <c r="EY212" s="67" t="n">
        <f aca="false">EX212*100/EX$367</f>
        <v>29.0389642923822</v>
      </c>
      <c r="FO212" s="115" t="n">
        <v>44328</v>
      </c>
      <c r="FP212" s="63" t="n">
        <f aca="true">FORECAST(FO212,OFFSET(FM$3,MATCH(FO212,FL$3:FL$153,1)-1,0,2),OFFSET(FL$3,MATCH(FO212,FL$3:FL$153,1)-1,0,2))</f>
        <v>0.493409367490069</v>
      </c>
      <c r="FQ212" s="63" t="n">
        <f aca="false">FP212+FQ211</f>
        <v>33.1768468125014</v>
      </c>
      <c r="FR212" s="67" t="n">
        <f aca="false">FQ212*100/FQ$367</f>
        <v>32.9128657643189</v>
      </c>
      <c r="GH212" s="119" t="n">
        <v>44328</v>
      </c>
      <c r="GI212" s="69" t="n">
        <f aca="true">FORECAST(GH212,OFFSET(GF$3,MATCH(GH212,GE$3:GE$153,1)-1,0,2),OFFSET(GE$3,MATCH(GH212,GE$3:GE$153,1)-1,0,2))</f>
        <v>0.72205806286334</v>
      </c>
      <c r="GJ212" s="69" t="n">
        <f aca="false">GI212+GJ211</f>
        <v>41.8563203664</v>
      </c>
      <c r="GK212" s="73" t="n">
        <f aca="false">GJ212*100/GJ$367</f>
        <v>32.5763001967902</v>
      </c>
      <c r="HA212" s="119" t="n">
        <v>44328</v>
      </c>
      <c r="HB212" s="69" t="n">
        <f aca="true">FORECAST(HA212,OFFSET(GY$3,MATCH(HA212,GX$3:GX$153,1)-1,0,2),OFFSET(GX$3,MATCH(HA212,GX$3:GX$153,1)-1,0,2))</f>
        <v>0.621365499393695</v>
      </c>
      <c r="HC212" s="69" t="n">
        <f aca="false">HB212+HC211</f>
        <v>39.3966894189722</v>
      </c>
      <c r="HD212" s="73" t="n">
        <f aca="false">HC212*100/HC$367</f>
        <v>31.1114765690907</v>
      </c>
      <c r="HT212" s="119" t="n">
        <v>44328</v>
      </c>
      <c r="HU212" s="69" t="n">
        <f aca="true">FORECAST(HT212,OFFSET(HR$3,MATCH(HT212,HQ$3:HQ$153,1)-1,0,2),OFFSET(HQ$3,MATCH(HT212,HQ$3:HQ$153,1)-1,0,2))</f>
        <v>0.6323699243619</v>
      </c>
      <c r="HV212" s="69" t="n">
        <f aca="false">HU212+HV211</f>
        <v>45.153217205004</v>
      </c>
      <c r="HW212" s="73" t="n">
        <f aca="false">HV212*100/HV$367</f>
        <v>45.6313125373844</v>
      </c>
    </row>
    <row r="213" customFormat="false" ht="14.5" hidden="false" customHeight="false" outlineLevel="0" collapsed="false">
      <c r="E213" s="42" t="n">
        <v>44238</v>
      </c>
      <c r="F213" s="46" t="n">
        <f aca="true">FORECAST($E213,OFFSET(C$3,MATCH($E213,$A$3:$A$33,1)-1,0,2),OFFSET($A$3,MATCH($E213,$A$3:$A$33,1)-1,0,2))</f>
        <v>4.38820725509143</v>
      </c>
      <c r="H213" s="95" t="n">
        <v>44329</v>
      </c>
      <c r="I213" s="132" t="n">
        <v>0.0113363376685052</v>
      </c>
      <c r="J213" s="48" t="n">
        <f aca="false">I213*100/K$1</f>
        <v>0.39584458565914</v>
      </c>
      <c r="K213" s="48" t="n">
        <f aca="false">J213+K212</f>
        <v>42.3028950589696</v>
      </c>
      <c r="AJ213" s="103" t="n">
        <v>44329</v>
      </c>
      <c r="AK213" s="54" t="n">
        <f aca="true">FORECAST($AJ213,OFFSET(AH$3,MATCH($AJ213,$AG$3:$AG$153,1)-1,0,2),OFFSET($AG$3,MATCH($AJ213,$AG$3:$AG$153,1)-1,0,2))</f>
        <v>0.544410150891739</v>
      </c>
      <c r="AL213" s="54" t="n">
        <f aca="false">AK213+AL212</f>
        <v>21.6337404325175</v>
      </c>
      <c r="AM213" s="55" t="n">
        <f aca="false">AL213*100/AL$367</f>
        <v>20.1355265690023</v>
      </c>
      <c r="BD213" s="103" t="n">
        <v>44329</v>
      </c>
      <c r="BE213" s="54" t="n">
        <f aca="true">FORECAST(BD213,OFFSET(BB$3,MATCH(BD213,BA$3:BA$153,1)-1,0,2),OFFSET(BA$3,MATCH(BD213,BA$3:BA$153,1)-1,0,2))</f>
        <v>0.377777777777838</v>
      </c>
      <c r="BF213" s="54" t="n">
        <f aca="false">BE213+BF212</f>
        <v>15.832439360509</v>
      </c>
      <c r="BG213" s="55" t="n">
        <f aca="false">BF213*100/BF$367</f>
        <v>14.3647906240384</v>
      </c>
      <c r="BX213" s="103" t="n">
        <v>44329</v>
      </c>
      <c r="BY213" s="54" t="n">
        <f aca="true">FORECAST(BX213,OFFSET(BV$3,MATCH(BX213,BU$3:BU$153,1)-1,0,2),OFFSET(BU$3,MATCH(BX213,BU$3:BU$153,1)-1,0,2))</f>
        <v>0.358420626321869</v>
      </c>
      <c r="BZ213" s="54" t="n">
        <f aca="false">BY213+BZ212</f>
        <v>29.9849372560089</v>
      </c>
      <c r="CA213" s="55" t="n">
        <f aca="false">BZ213*100/BZ$367</f>
        <v>29.6467457062804</v>
      </c>
      <c r="CQ213" s="110" t="n">
        <v>44329</v>
      </c>
      <c r="CR213" s="58" t="n">
        <f aca="true">FORECAST(CQ213,OFFSET(CO$3,MATCH(CQ213,CN$3:CN$153,1)-1,0,2),OFFSET(CN$3,MATCH(CQ213,CN$3:CN$153,1)-1,0,2))</f>
        <v>0.24266789500189</v>
      </c>
      <c r="CS213" s="58" t="n">
        <f aca="false">CR213+CS212</f>
        <v>33.4143715916616</v>
      </c>
      <c r="CT213" s="60" t="n">
        <f aca="false">CS213*100/CS$367</f>
        <v>33.5664088325226</v>
      </c>
      <c r="DJ213" s="110" t="n">
        <v>44329</v>
      </c>
      <c r="DK213" s="58" t="n">
        <f aca="true">FORECAST(DJ213,OFFSET(DH$3,MATCH(DJ213,DG$3:DG$153,1)-1,0,2),OFFSET(DG$3,MATCH(DJ213,DG$3:DG$153,1)-1,0,2))</f>
        <v>0.507071530372445</v>
      </c>
      <c r="DL213" s="58" t="n">
        <f aca="false">DK213+DL212</f>
        <v>42.5728404377375</v>
      </c>
      <c r="DM213" s="60" t="n">
        <f aca="false">DL213*100/DL$367</f>
        <v>30.8592050995148</v>
      </c>
      <c r="EC213" s="110" t="n">
        <v>44329</v>
      </c>
      <c r="ED213" s="58" t="n">
        <f aca="true">FORECAST(EC213,OFFSET(EA$3,MATCH(EC213,DZ$3:DZ$153,1)-1,0,2),OFFSET(DZ$3,MATCH(EC213,DZ$3:DZ$153,1)-1,0,2))</f>
        <v>0.601861867037216</v>
      </c>
      <c r="EE213" s="58" t="n">
        <f aca="false">ED213+EE212</f>
        <v>48.4303636985225</v>
      </c>
      <c r="EF213" s="60" t="n">
        <f aca="false">EE213*100/EE$367</f>
        <v>43.9712034720384</v>
      </c>
      <c r="EV213" s="115" t="n">
        <v>44329</v>
      </c>
      <c r="EW213" s="63" t="n">
        <f aca="true">FORECAST(EV213,OFFSET(ET$3,MATCH(EV213,ES$3:ES$153,1)-1,0,2),OFFSET(ES$3,MATCH(EV213,ES$3:ES$153,1)-1,0,2))</f>
        <v>0.449502536412796</v>
      </c>
      <c r="EX213" s="63" t="n">
        <f aca="false">EW213+EX212</f>
        <v>33.0663270697966</v>
      </c>
      <c r="EY213" s="67" t="n">
        <f aca="false">EX213*100/EX$367</f>
        <v>29.4391592313734</v>
      </c>
      <c r="FO213" s="115" t="n">
        <v>44329</v>
      </c>
      <c r="FP213" s="63" t="n">
        <f aca="true">FORECAST(FO213,OFFSET(FM$3,MATCH(FO213,FL$3:FL$153,1)-1,0,2),OFFSET(FL$3,MATCH(FO213,FL$3:FL$153,1)-1,0,2))</f>
        <v>0.499893278366285</v>
      </c>
      <c r="FQ213" s="63" t="n">
        <f aca="false">FP213+FQ212</f>
        <v>33.6767400908677</v>
      </c>
      <c r="FR213" s="67" t="n">
        <f aca="false">FQ213*100/FQ$367</f>
        <v>33.4087814991788</v>
      </c>
      <c r="GH213" s="119" t="n">
        <v>44329</v>
      </c>
      <c r="GI213" s="69" t="n">
        <f aca="true">FORECAST(GH213,OFFSET(GF$3,MATCH(GH213,GE$3:GE$153,1)-1,0,2),OFFSET(GE$3,MATCH(GH213,GE$3:GE$153,1)-1,0,2))</f>
        <v>0.73204803120424</v>
      </c>
      <c r="GJ213" s="69" t="n">
        <f aca="false">GI213+GJ212</f>
        <v>42.5883683976042</v>
      </c>
      <c r="GK213" s="73" t="n">
        <f aca="false">GJ213*100/GJ$367</f>
        <v>33.1460448904046</v>
      </c>
      <c r="HA213" s="119" t="n">
        <v>44329</v>
      </c>
      <c r="HB213" s="69" t="n">
        <f aca="true">FORECAST(HA213,OFFSET(GY$3,MATCH(HA213,GX$3:GX$153,1)-1,0,2),OFFSET(GX$3,MATCH(HA213,GX$3:GX$153,1)-1,0,2))</f>
        <v>0.630327532390144</v>
      </c>
      <c r="HC213" s="69" t="n">
        <f aca="false">HB213+HC212</f>
        <v>40.0270169513624</v>
      </c>
      <c r="HD213" s="73" t="n">
        <f aca="false">HC213*100/HC$367</f>
        <v>31.6092447964221</v>
      </c>
      <c r="HT213" s="119" t="n">
        <v>44329</v>
      </c>
      <c r="HU213" s="69" t="n">
        <f aca="true">FORECAST(HT213,OFFSET(HR$3,MATCH(HT213,HQ$3:HQ$153,1)-1,0,2),OFFSET(HQ$3,MATCH(HT213,HQ$3:HQ$153,1)-1,0,2))</f>
        <v>0.641030672309506</v>
      </c>
      <c r="HV213" s="69" t="n">
        <f aca="false">HU213+HV212</f>
        <v>45.7942478773135</v>
      </c>
      <c r="HW213" s="73" t="n">
        <f aca="false">HV213*100/HV$367</f>
        <v>46.2791306279846</v>
      </c>
    </row>
    <row r="214" customFormat="false" ht="14.5" hidden="false" customHeight="false" outlineLevel="0" collapsed="false">
      <c r="E214" s="42" t="n">
        <v>44239</v>
      </c>
      <c r="F214" s="46" t="n">
        <f aca="true">FORECAST($E214,OFFSET(C$3,MATCH($E214,$A$3:$A$33,1)-1,0,2),OFFSET($A$3,MATCH($E214,$A$3:$A$33,1)-1,0,2))</f>
        <v>4.39158345399138</v>
      </c>
      <c r="H214" s="95" t="n">
        <v>44330</v>
      </c>
      <c r="I214" s="132" t="n">
        <v>0.0156972410215138</v>
      </c>
      <c r="J214" s="48" t="n">
        <f aca="false">I214*100/K$1</f>
        <v>0.54811951177281</v>
      </c>
      <c r="K214" s="48" t="n">
        <f aca="false">J214+K213</f>
        <v>42.8510145707425</v>
      </c>
      <c r="AJ214" s="103" t="n">
        <v>44330</v>
      </c>
      <c r="AK214" s="54" t="n">
        <f aca="true">FORECAST($AJ214,OFFSET(AH$3,MATCH($AJ214,$AG$3:$AG$153,1)-1,0,2),OFFSET($AG$3,MATCH($AJ214,$AG$3:$AG$153,1)-1,0,2))</f>
        <v>0.574417009602312</v>
      </c>
      <c r="AL214" s="54" t="n">
        <f aca="false">AK214+AL213</f>
        <v>22.2081574421198</v>
      </c>
      <c r="AM214" s="55" t="n">
        <f aca="false">AL214*100/AL$367</f>
        <v>20.6701631472035</v>
      </c>
      <c r="BD214" s="103" t="n">
        <v>44330</v>
      </c>
      <c r="BE214" s="54" t="n">
        <f aca="true">FORECAST(BD214,OFFSET(BB$3,MATCH(BD214,BA$3:BA$153,1)-1,0,2),OFFSET(BA$3,MATCH(BD214,BA$3:BA$153,1)-1,0,2))</f>
        <v>0.429629629629698</v>
      </c>
      <c r="BF214" s="54" t="n">
        <f aca="false">BE214+BF213</f>
        <v>16.2620689901387</v>
      </c>
      <c r="BG214" s="55" t="n">
        <f aca="false">BF214*100/BF$367</f>
        <v>14.7545940860942</v>
      </c>
      <c r="BX214" s="103" t="n">
        <v>44330</v>
      </c>
      <c r="BY214" s="54" t="n">
        <f aca="true">FORECAST(BX214,OFFSET(BV$3,MATCH(BX214,BU$3:BU$153,1)-1,0,2),OFFSET(BU$3,MATCH(BX214,BU$3:BU$153,1)-1,0,2))</f>
        <v>0.358420626321869</v>
      </c>
      <c r="BZ214" s="54" t="n">
        <f aca="false">BY214+BZ213</f>
        <v>30.3433578823308</v>
      </c>
      <c r="CA214" s="55" t="n">
        <f aca="false">BZ214*100/BZ$367</f>
        <v>30.0011238086498</v>
      </c>
      <c r="CQ214" s="110" t="n">
        <v>44330</v>
      </c>
      <c r="CR214" s="58" t="n">
        <f aca="true">FORECAST(CQ214,OFFSET(CO$3,MATCH(CQ214,CN$3:CN$153,1)-1,0,2),OFFSET(CN$3,MATCH(CQ214,CN$3:CN$153,1)-1,0,2))</f>
        <v>0.244412193124224</v>
      </c>
      <c r="CS214" s="58" t="n">
        <f aca="false">CR214+CS213</f>
        <v>33.6587837847859</v>
      </c>
      <c r="CT214" s="60" t="n">
        <f aca="false">CS214*100/CS$367</f>
        <v>33.8119331146584</v>
      </c>
      <c r="DJ214" s="110" t="n">
        <v>44330</v>
      </c>
      <c r="DK214" s="58" t="n">
        <f aca="true">FORECAST(DJ214,OFFSET(DH$3,MATCH(DJ214,DG$3:DG$153,1)-1,0,2),OFFSET(DG$3,MATCH(DJ214,DG$3:DG$153,1)-1,0,2))</f>
        <v>0.512483618957467</v>
      </c>
      <c r="DL214" s="58" t="n">
        <f aca="false">DK214+DL213</f>
        <v>43.085324056695</v>
      </c>
      <c r="DM214" s="60" t="n">
        <f aca="false">DL214*100/DL$367</f>
        <v>31.2306822418652</v>
      </c>
      <c r="EC214" s="110" t="n">
        <v>44330</v>
      </c>
      <c r="ED214" s="58" t="n">
        <f aca="true">FORECAST(EC214,OFFSET(EA$3,MATCH(EC214,DZ$3:DZ$153,1)-1,0,2),OFFSET(DZ$3,MATCH(EC214,DZ$3:DZ$153,1)-1,0,2))</f>
        <v>0.630219515678357</v>
      </c>
      <c r="EE214" s="58" t="n">
        <f aca="false">ED214+EE213</f>
        <v>49.0605832142008</v>
      </c>
      <c r="EF214" s="60" t="n">
        <f aca="false">EE214*100/EE$367</f>
        <v>44.5433963782996</v>
      </c>
      <c r="EV214" s="115" t="n">
        <v>44330</v>
      </c>
      <c r="EW214" s="63" t="n">
        <f aca="true">FORECAST(EV214,OFFSET(ET$3,MATCH(EV214,ES$3:ES$153,1)-1,0,2),OFFSET(ES$3,MATCH(EV214,ES$3:ES$153,1)-1,0,2))</f>
        <v>0.455153870867361</v>
      </c>
      <c r="EX214" s="63" t="n">
        <f aca="false">EW214+EX213</f>
        <v>33.521480940664</v>
      </c>
      <c r="EY214" s="67" t="n">
        <f aca="false">EX214*100/EX$367</f>
        <v>29.8443855890199</v>
      </c>
      <c r="FO214" s="115" t="n">
        <v>44330</v>
      </c>
      <c r="FP214" s="63" t="n">
        <f aca="true">FORECAST(FO214,OFFSET(FM$3,MATCH(FO214,FL$3:FL$153,1)-1,0,2),OFFSET(FL$3,MATCH(FO214,FL$3:FL$153,1)-1,0,2))</f>
        <v>0.506377189242501</v>
      </c>
      <c r="FQ214" s="63" t="n">
        <f aca="false">FP214+FQ213</f>
        <v>34.1831172801102</v>
      </c>
      <c r="FR214" s="67" t="n">
        <f aca="false">FQ214*100/FQ$367</f>
        <v>33.9111295538279</v>
      </c>
      <c r="GH214" s="119" t="n">
        <v>44330</v>
      </c>
      <c r="GI214" s="69" t="n">
        <f aca="true">FORECAST(GH214,OFFSET(GF$3,MATCH(GH214,GE$3:GE$153,1)-1,0,2),OFFSET(GE$3,MATCH(GH214,GE$3:GE$153,1)-1,0,2))</f>
        <v>0.742037999545141</v>
      </c>
      <c r="GJ214" s="69" t="n">
        <f aca="false">GI214+GJ213</f>
        <v>43.3304063971494</v>
      </c>
      <c r="GK214" s="73" t="n">
        <f aca="false">GJ214*100/GJ$367</f>
        <v>33.723564663261</v>
      </c>
      <c r="HA214" s="119" t="n">
        <v>44330</v>
      </c>
      <c r="HB214" s="69" t="n">
        <f aca="true">FORECAST(HA214,OFFSET(GY$3,MATCH(HA214,GX$3:GX$153,1)-1,0,2),OFFSET(GX$3,MATCH(HA214,GX$3:GX$153,1)-1,0,2))</f>
        <v>0.639289565386592</v>
      </c>
      <c r="HC214" s="69" t="n">
        <f aca="false">HB214+HC213</f>
        <v>40.6663065167489</v>
      </c>
      <c r="HD214" s="73" t="n">
        <f aca="false">HC214*100/HC$367</f>
        <v>32.1140903209501</v>
      </c>
      <c r="HT214" s="119" t="n">
        <v>44330</v>
      </c>
      <c r="HU214" s="69" t="n">
        <f aca="true">FORECAST(HT214,OFFSET(HR$3,MATCH(HT214,HQ$3:HQ$153,1)-1,0,2),OFFSET(HQ$3,MATCH(HT214,HQ$3:HQ$153,1)-1,0,2))</f>
        <v>0.649691420257112</v>
      </c>
      <c r="HV214" s="69" t="n">
        <f aca="false">HU214+HV213</f>
        <v>46.4439392975707</v>
      </c>
      <c r="HW214" s="73" t="n">
        <f aca="false">HV214*100/HV$367</f>
        <v>46.9357011690384</v>
      </c>
    </row>
    <row r="215" customFormat="false" ht="14.5" hidden="false" customHeight="false" outlineLevel="0" collapsed="false">
      <c r="E215" s="42" t="n">
        <v>44240</v>
      </c>
      <c r="F215" s="46" t="n">
        <f aca="true">FORECAST($E215,OFFSET(C$3,MATCH($E215,$A$3:$A$33,1)-1,0,2),OFFSET($A$3,MATCH($E215,$A$3:$A$33,1)-1,0,2))</f>
        <v>4.39495965289134</v>
      </c>
      <c r="H215" s="95" t="n">
        <v>44331</v>
      </c>
      <c r="I215" s="132" t="n">
        <v>0.02295674094977</v>
      </c>
      <c r="J215" s="48" t="n">
        <f aca="false">I215*100/K$1</f>
        <v>0.80160823319443</v>
      </c>
      <c r="K215" s="48" t="n">
        <f aca="false">J215+K214</f>
        <v>43.6526228039369</v>
      </c>
      <c r="AJ215" s="103" t="n">
        <v>44331</v>
      </c>
      <c r="AK215" s="54" t="n">
        <f aca="true">FORECAST($AJ215,OFFSET(AH$3,MATCH($AJ215,$AG$3:$AG$153,1)-1,0,2),OFFSET($AG$3,MATCH($AJ215,$AG$3:$AG$153,1)-1,0,2))</f>
        <v>0.604423868312884</v>
      </c>
      <c r="AL215" s="54" t="n">
        <f aca="false">AK215+AL214</f>
        <v>22.8125813104327</v>
      </c>
      <c r="AM215" s="55" t="n">
        <f aca="false">AL215*100/AL$367</f>
        <v>21.2327285018779</v>
      </c>
      <c r="BD215" s="103" t="n">
        <v>44331</v>
      </c>
      <c r="BE215" s="54" t="n">
        <f aca="true">FORECAST(BD215,OFFSET(BB$3,MATCH(BD215,BA$3:BA$153,1)-1,0,2),OFFSET(BA$3,MATCH(BD215,BA$3:BA$153,1)-1,0,2))</f>
        <v>0.481481481481559</v>
      </c>
      <c r="BF215" s="54" t="n">
        <f aca="false">BE215+BF214</f>
        <v>16.7435504716203</v>
      </c>
      <c r="BG215" s="55" t="n">
        <f aca="false">BF215*100/BF$367</f>
        <v>15.1914427935704</v>
      </c>
      <c r="BX215" s="103" t="n">
        <v>44331</v>
      </c>
      <c r="BY215" s="54" t="n">
        <f aca="true">FORECAST(BX215,OFFSET(BV$3,MATCH(BX215,BU$3:BU$153,1)-1,0,2),OFFSET(BU$3,MATCH(BX215,BU$3:BU$153,1)-1,0,2))</f>
        <v>0.358420626321869</v>
      </c>
      <c r="BZ215" s="54" t="n">
        <f aca="false">BY215+BZ214</f>
        <v>30.7017785086527</v>
      </c>
      <c r="CA215" s="55" t="n">
        <f aca="false">BZ215*100/BZ$367</f>
        <v>30.3555019110193</v>
      </c>
      <c r="CQ215" s="110" t="n">
        <v>44331</v>
      </c>
      <c r="CR215" s="58" t="n">
        <f aca="true">FORECAST(CQ215,OFFSET(CO$3,MATCH(CQ215,CN$3:CN$153,1)-1,0,2),OFFSET(CN$3,MATCH(CQ215,CN$3:CN$153,1)-1,0,2))</f>
        <v>0.246156491246559</v>
      </c>
      <c r="CS215" s="58" t="n">
        <f aca="false">CR215+CS214</f>
        <v>33.9049402760324</v>
      </c>
      <c r="CT215" s="60" t="n">
        <f aca="false">CS215*100/CS$367</f>
        <v>34.0592096315696</v>
      </c>
      <c r="DJ215" s="110" t="n">
        <v>44331</v>
      </c>
      <c r="DK215" s="58" t="n">
        <f aca="true">FORECAST(DJ215,OFFSET(DH$3,MATCH(DJ215,DG$3:DG$153,1)-1,0,2),OFFSET(DG$3,MATCH(DJ215,DG$3:DG$153,1)-1,0,2))</f>
        <v>0.51789570754249</v>
      </c>
      <c r="DL215" s="58" t="n">
        <f aca="false">DK215+DL214</f>
        <v>43.6032197642375</v>
      </c>
      <c r="DM215" s="60" t="n">
        <f aca="false">DL215*100/DL$367</f>
        <v>31.6060823724387</v>
      </c>
      <c r="EC215" s="110" t="n">
        <v>44331</v>
      </c>
      <c r="ED215" s="58" t="n">
        <f aca="true">FORECAST(EC215,OFFSET(EA$3,MATCH(EC215,DZ$3:DZ$153,1)-1,0,2),OFFSET(DZ$3,MATCH(EC215,DZ$3:DZ$153,1)-1,0,2))</f>
        <v>0.658577164319498</v>
      </c>
      <c r="EE215" s="58" t="n">
        <f aca="false">ED215+EE214</f>
        <v>49.7191603785203</v>
      </c>
      <c r="EF215" s="60" t="n">
        <f aca="false">EE215*100/EE$367</f>
        <v>45.1413359410623</v>
      </c>
      <c r="EV215" s="115" t="n">
        <v>44331</v>
      </c>
      <c r="EW215" s="63" t="n">
        <f aca="true">FORECAST(EV215,OFFSET(ET$3,MATCH(EV215,ES$3:ES$153,1)-1,0,2),OFFSET(ES$3,MATCH(EV215,ES$3:ES$153,1)-1,0,2))</f>
        <v>0.460805205321926</v>
      </c>
      <c r="EX215" s="63" t="n">
        <f aca="false">EW215+EX214</f>
        <v>33.9822861459859</v>
      </c>
      <c r="EY215" s="67" t="n">
        <f aca="false">EX215*100/EX$367</f>
        <v>30.2546433653215</v>
      </c>
      <c r="FO215" s="115" t="n">
        <v>44331</v>
      </c>
      <c r="FP215" s="63" t="n">
        <f aca="true">FORECAST(FO215,OFFSET(FM$3,MATCH(FO215,FL$3:FL$153,1)-1,0,2),OFFSET(FL$3,MATCH(FO215,FL$3:FL$153,1)-1,0,2))</f>
        <v>0.512861100118717</v>
      </c>
      <c r="FQ215" s="63" t="n">
        <f aca="false">FP215+FQ214</f>
        <v>34.6959783802289</v>
      </c>
      <c r="FR215" s="67" t="n">
        <f aca="false">FQ215*100/FQ$367</f>
        <v>34.4199099282662</v>
      </c>
      <c r="GH215" s="119" t="n">
        <v>44331</v>
      </c>
      <c r="GI215" s="69" t="n">
        <f aca="true">FORECAST(GH215,OFFSET(GF$3,MATCH(GH215,GE$3:GE$153,1)-1,0,2),OFFSET(GE$3,MATCH(GH215,GE$3:GE$153,1)-1,0,2))</f>
        <v>0.752027967886041</v>
      </c>
      <c r="GJ215" s="69" t="n">
        <f aca="false">GI215+GJ214</f>
        <v>44.0824343650354</v>
      </c>
      <c r="GK215" s="73" t="n">
        <f aca="false">GJ215*100/GJ$367</f>
        <v>34.3088595153594</v>
      </c>
      <c r="HA215" s="119" t="n">
        <v>44331</v>
      </c>
      <c r="HB215" s="69" t="n">
        <f aca="true">FORECAST(HA215,OFFSET(GY$3,MATCH(HA215,GX$3:GX$153,1)-1,0,2),OFFSET(GX$3,MATCH(HA215,GX$3:GX$153,1)-1,0,2))</f>
        <v>0.648251598383041</v>
      </c>
      <c r="HC215" s="69" t="n">
        <f aca="false">HB215+HC214</f>
        <v>41.314558115132</v>
      </c>
      <c r="HD215" s="73" t="n">
        <f aca="false">HC215*100/HC$367</f>
        <v>32.6260131426748</v>
      </c>
      <c r="HT215" s="119" t="n">
        <v>44331</v>
      </c>
      <c r="HU215" s="69" t="n">
        <f aca="true">FORECAST(HT215,OFFSET(HR$3,MATCH(HT215,HQ$3:HQ$153,1)-1,0,2),OFFSET(HQ$3,MATCH(HT215,HQ$3:HQ$153,1)-1,0,2))</f>
        <v>0.658352168204717</v>
      </c>
      <c r="HV215" s="69" t="n">
        <f aca="false">HU215+HV214</f>
        <v>47.1022914657754</v>
      </c>
      <c r="HW215" s="73" t="n">
        <f aca="false">HV215*100/HV$367</f>
        <v>47.6010241605458</v>
      </c>
    </row>
    <row r="216" customFormat="false" ht="14.5" hidden="false" customHeight="false" outlineLevel="0" collapsed="false">
      <c r="E216" s="42" t="n">
        <v>44241</v>
      </c>
      <c r="F216" s="46" t="n">
        <f aca="true">FORECAST($E216,OFFSET(C$3,MATCH($E216,$A$3:$A$33,1)-1,0,2),OFFSET($A$3,MATCH($E216,$A$3:$A$33,1)-1,0,2))</f>
        <v>4.3983358517913</v>
      </c>
      <c r="H216" s="95" t="n">
        <v>44332</v>
      </c>
      <c r="I216" s="132" t="n">
        <v>0.0141717075554354</v>
      </c>
      <c r="J216" s="48" t="n">
        <f aca="false">I216*100/K$1</f>
        <v>0.494850618374667</v>
      </c>
      <c r="K216" s="48" t="n">
        <f aca="false">J216+K215</f>
        <v>44.1474734223116</v>
      </c>
      <c r="AJ216" s="103" t="n">
        <v>44332</v>
      </c>
      <c r="AK216" s="54" t="n">
        <f aca="true">FORECAST($AJ216,OFFSET(AH$3,MATCH($AJ216,$AG$3:$AG$153,1)-1,0,2),OFFSET($AG$3,MATCH($AJ216,$AG$3:$AG$153,1)-1,0,2))</f>
        <v>0.634430727023456</v>
      </c>
      <c r="AL216" s="54" t="n">
        <f aca="false">AK216+AL215</f>
        <v>23.4470120374561</v>
      </c>
      <c r="AM216" s="55" t="n">
        <f aca="false">AL216*100/AL$367</f>
        <v>21.8232226330255</v>
      </c>
      <c r="BD216" s="103" t="n">
        <v>44332</v>
      </c>
      <c r="BE216" s="54" t="n">
        <f aca="true">FORECAST(BD216,OFFSET(BB$3,MATCH(BD216,BA$3:BA$153,1)-1,0,2),OFFSET(BA$3,MATCH(BD216,BA$3:BA$153,1)-1,0,2))</f>
        <v>0.533333333333419</v>
      </c>
      <c r="BF216" s="54" t="n">
        <f aca="false">BE216+BF215</f>
        <v>17.2768838049537</v>
      </c>
      <c r="BG216" s="55" t="n">
        <f aca="false">BF216*100/BF$367</f>
        <v>15.6753367464672</v>
      </c>
      <c r="BX216" s="103" t="n">
        <v>44332</v>
      </c>
      <c r="BY216" s="54" t="n">
        <f aca="true">FORECAST(BX216,OFFSET(BV$3,MATCH(BX216,BU$3:BU$153,1)-1,0,2),OFFSET(BU$3,MATCH(BX216,BU$3:BU$153,1)-1,0,2))</f>
        <v>0.358420626321869</v>
      </c>
      <c r="BZ216" s="54" t="n">
        <f aca="false">BY216+BZ215</f>
        <v>31.0601991349746</v>
      </c>
      <c r="CA216" s="55" t="n">
        <f aca="false">BZ216*100/BZ$367</f>
        <v>30.7098800133887</v>
      </c>
      <c r="CQ216" s="110" t="n">
        <v>44332</v>
      </c>
      <c r="CR216" s="58" t="n">
        <f aca="true">FORECAST(CQ216,OFFSET(CO$3,MATCH(CQ216,CN$3:CN$153,1)-1,0,2),OFFSET(CN$3,MATCH(CQ216,CN$3:CN$153,1)-1,0,2))</f>
        <v>0.247900789368894</v>
      </c>
      <c r="CS216" s="58" t="n">
        <f aca="false">CR216+CS215</f>
        <v>34.1528410654013</v>
      </c>
      <c r="CT216" s="60" t="n">
        <f aca="false">CS216*100/CS$367</f>
        <v>34.3082383832561</v>
      </c>
      <c r="DJ216" s="110" t="n">
        <v>44332</v>
      </c>
      <c r="DK216" s="58" t="n">
        <f aca="true">FORECAST(DJ216,OFFSET(DH$3,MATCH(DJ216,DG$3:DG$153,1)-1,0,2),OFFSET(DG$3,MATCH(DJ216,DG$3:DG$153,1)-1,0,2))</f>
        <v>0.523307796127512</v>
      </c>
      <c r="DL216" s="58" t="n">
        <f aca="false">DK216+DL215</f>
        <v>44.126527560365</v>
      </c>
      <c r="DM216" s="60" t="n">
        <f aca="false">DL216*100/DL$367</f>
        <v>31.9854054912354</v>
      </c>
      <c r="EC216" s="110" t="n">
        <v>44332</v>
      </c>
      <c r="ED216" s="58" t="n">
        <f aca="true">FORECAST(EC216,OFFSET(EA$3,MATCH(EC216,DZ$3:DZ$153,1)-1,0,2),OFFSET(DZ$3,MATCH(EC216,DZ$3:DZ$153,1)-1,0,2))</f>
        <v>0.686934812960639</v>
      </c>
      <c r="EE216" s="58" t="n">
        <f aca="false">ED216+EE215</f>
        <v>50.406095191481</v>
      </c>
      <c r="EF216" s="60" t="n">
        <f aca="false">EE216*100/EE$367</f>
        <v>45.7650221603264</v>
      </c>
      <c r="EV216" s="115" t="n">
        <v>44332</v>
      </c>
      <c r="EW216" s="63" t="n">
        <f aca="true">FORECAST(EV216,OFFSET(ET$3,MATCH(EV216,ES$3:ES$153,1)-1,0,2),OFFSET(ES$3,MATCH(EV216,ES$3:ES$153,1)-1,0,2))</f>
        <v>0.466456539776492</v>
      </c>
      <c r="EX216" s="63" t="n">
        <f aca="false">EW216+EX215</f>
        <v>34.4487426857624</v>
      </c>
      <c r="EY216" s="67" t="n">
        <f aca="false">EX216*100/EX$367</f>
        <v>30.6699325602784</v>
      </c>
      <c r="FO216" s="115" t="n">
        <v>44332</v>
      </c>
      <c r="FP216" s="63" t="n">
        <f aca="true">FORECAST(FO216,OFFSET(FM$3,MATCH(FO216,FL$3:FL$153,1)-1,0,2),OFFSET(FL$3,MATCH(FO216,FL$3:FL$153,1)-1,0,2))</f>
        <v>0.517340279164588</v>
      </c>
      <c r="FQ216" s="63" t="n">
        <f aca="false">FP216+FQ215</f>
        <v>35.2133186593935</v>
      </c>
      <c r="FR216" s="67" t="n">
        <f aca="false">FQ216*100/FQ$367</f>
        <v>34.9331338418843</v>
      </c>
      <c r="GH216" s="119" t="n">
        <v>44332</v>
      </c>
      <c r="GI216" s="69" t="n">
        <f aca="true">FORECAST(GH216,OFFSET(GF$3,MATCH(GH216,GE$3:GE$153,1)-1,0,2),OFFSET(GE$3,MATCH(GH216,GE$3:GE$153,1)-1,0,2))</f>
        <v>0.762017936226942</v>
      </c>
      <c r="GJ216" s="69" t="n">
        <f aca="false">GI216+GJ215</f>
        <v>44.8444523012623</v>
      </c>
      <c r="GK216" s="73" t="n">
        <f aca="false">GJ216*100/GJ$367</f>
        <v>34.9019294466999</v>
      </c>
      <c r="HA216" s="119" t="n">
        <v>44332</v>
      </c>
      <c r="HB216" s="69" t="n">
        <f aca="true">FORECAST(HA216,OFFSET(GY$3,MATCH(HA216,GX$3:GX$153,1)-1,0,2),OFFSET(GX$3,MATCH(HA216,GX$3:GX$153,1)-1,0,2))</f>
        <v>0.65721363137949</v>
      </c>
      <c r="HC216" s="69" t="n">
        <f aca="false">HB216+HC215</f>
        <v>41.9717717465115</v>
      </c>
      <c r="HD216" s="73" t="n">
        <f aca="false">HC216*100/HC$367</f>
        <v>33.145013261596</v>
      </c>
      <c r="HT216" s="119" t="n">
        <v>44332</v>
      </c>
      <c r="HU216" s="69" t="n">
        <f aca="true">FORECAST(HT216,OFFSET(HR$3,MATCH(HT216,HQ$3:HQ$153,1)-1,0,2),OFFSET(HQ$3,MATCH(HT216,HQ$3:HQ$153,1)-1,0,2))</f>
        <v>0.667012916152323</v>
      </c>
      <c r="HV216" s="69" t="n">
        <f aca="false">HU216+HV215</f>
        <v>47.7693043819277</v>
      </c>
      <c r="HW216" s="73" t="n">
        <f aca="false">HV216*100/HV$367</f>
        <v>48.2750996025067</v>
      </c>
    </row>
    <row r="217" customFormat="false" ht="14.5" hidden="false" customHeight="false" outlineLevel="0" collapsed="false">
      <c r="E217" s="42" t="n">
        <v>44242</v>
      </c>
      <c r="F217" s="46" t="n">
        <f aca="true">FORECAST($E217,OFFSET(C$3,MATCH($E217,$A$3:$A$33,1)-1,0,2),OFFSET($A$3,MATCH($E217,$A$3:$A$33,1)-1,0,2))</f>
        <v>4.40171205069125</v>
      </c>
      <c r="H217" s="95" t="n">
        <v>44333</v>
      </c>
      <c r="I217" s="132" t="n">
        <v>0.00977191728998994</v>
      </c>
      <c r="J217" s="48" t="n">
        <f aca="false">I217*100/K$1</f>
        <v>0.34121783100181</v>
      </c>
      <c r="K217" s="48" t="n">
        <f aca="false">J217+K216</f>
        <v>44.4886912533134</v>
      </c>
      <c r="AJ217" s="103" t="n">
        <v>44333</v>
      </c>
      <c r="AK217" s="54" t="n">
        <f aca="true">FORECAST($AJ217,OFFSET(AH$3,MATCH($AJ217,$AG$3:$AG$153,1)-1,0,2),OFFSET($AG$3,MATCH($AJ217,$AG$3:$AG$153,1)-1,0,2))</f>
        <v>0.664437585734029</v>
      </c>
      <c r="AL217" s="54" t="n">
        <f aca="false">AK217+AL216</f>
        <v>24.1114496231902</v>
      </c>
      <c r="AM217" s="55" t="n">
        <f aca="false">AL217*100/AL$367</f>
        <v>22.4416455406463</v>
      </c>
      <c r="BD217" s="103" t="n">
        <v>44333</v>
      </c>
      <c r="BE217" s="54" t="n">
        <f aca="true">FORECAST(BD217,OFFSET(BB$3,MATCH(BD217,BA$3:BA$153,1)-1,0,2),OFFSET(BA$3,MATCH(BD217,BA$3:BA$153,1)-1,0,2))</f>
        <v>0.585185185185279</v>
      </c>
      <c r="BF217" s="54" t="n">
        <f aca="false">BE217+BF216</f>
        <v>17.862068990139</v>
      </c>
      <c r="BG217" s="55" t="n">
        <f aca="false">BF217*100/BF$367</f>
        <v>16.2062759447845</v>
      </c>
      <c r="BX217" s="103" t="n">
        <v>44333</v>
      </c>
      <c r="BY217" s="54" t="n">
        <f aca="true">FORECAST(BX217,OFFSET(BV$3,MATCH(BX217,BU$3:BU$153,1)-1,0,2),OFFSET(BU$3,MATCH(BX217,BU$3:BU$153,1)-1,0,2))</f>
        <v>0.358420626321869</v>
      </c>
      <c r="BZ217" s="54" t="n">
        <f aca="false">BY217+BZ216</f>
        <v>31.4186197612964</v>
      </c>
      <c r="CA217" s="55" t="n">
        <f aca="false">BZ217*100/BZ$367</f>
        <v>31.0642581157581</v>
      </c>
      <c r="CQ217" s="110" t="n">
        <v>44333</v>
      </c>
      <c r="CR217" s="58" t="n">
        <f aca="true">FORECAST(CQ217,OFFSET(CO$3,MATCH(CQ217,CN$3:CN$153,1)-1,0,2),OFFSET(CN$3,MATCH(CQ217,CN$3:CN$153,1)-1,0,2))</f>
        <v>0.249645087491228</v>
      </c>
      <c r="CS217" s="58" t="n">
        <f aca="false">CR217+CS216</f>
        <v>34.4024861528925</v>
      </c>
      <c r="CT217" s="60" t="n">
        <f aca="false">CS217*100/CS$367</f>
        <v>34.559019369718</v>
      </c>
      <c r="DJ217" s="110" t="n">
        <v>44333</v>
      </c>
      <c r="DK217" s="58" t="n">
        <f aca="true">FORECAST(DJ217,OFFSET(DH$3,MATCH(DJ217,DG$3:DG$153,1)-1,0,2),OFFSET(DG$3,MATCH(DJ217,DG$3:DG$153,1)-1,0,2))</f>
        <v>0.528719884712534</v>
      </c>
      <c r="DL217" s="58" t="n">
        <f aca="false">DK217+DL216</f>
        <v>44.6552474450775</v>
      </c>
      <c r="DM217" s="60" t="n">
        <f aca="false">DL217*100/DL$367</f>
        <v>32.3686515982551</v>
      </c>
      <c r="EC217" s="110" t="n">
        <v>44333</v>
      </c>
      <c r="ED217" s="58" t="n">
        <f aca="true">FORECAST(EC217,OFFSET(EA$3,MATCH(EC217,DZ$3:DZ$153,1)-1,0,2),OFFSET(DZ$3,MATCH(EC217,DZ$3:DZ$153,1)-1,0,2))</f>
        <v>0.715292461601779</v>
      </c>
      <c r="EE217" s="58" t="n">
        <f aca="false">ED217+EE216</f>
        <v>51.1213876530827</v>
      </c>
      <c r="EF217" s="60" t="n">
        <f aca="false">EE217*100/EE$367</f>
        <v>46.414455036092</v>
      </c>
      <c r="EV217" s="115" t="n">
        <v>44333</v>
      </c>
      <c r="EW217" s="63" t="n">
        <f aca="true">FORECAST(EV217,OFFSET(ET$3,MATCH(EV217,ES$3:ES$153,1)-1,0,2),OFFSET(ES$3,MATCH(EV217,ES$3:ES$153,1)-1,0,2))</f>
        <v>0.472107874231057</v>
      </c>
      <c r="EX217" s="63" t="n">
        <f aca="false">EW217+EX216</f>
        <v>34.9208505599934</v>
      </c>
      <c r="EY217" s="67" t="n">
        <f aca="false">EX217*100/EX$367</f>
        <v>31.0902531738904</v>
      </c>
      <c r="FO217" s="115" t="n">
        <v>44333</v>
      </c>
      <c r="FP217" s="63" t="n">
        <f aca="true">FORECAST(FO217,OFFSET(FM$3,MATCH(FO217,FL$3:FL$153,1)-1,0,2),OFFSET(FL$3,MATCH(FO217,FL$3:FL$153,1)-1,0,2))</f>
        <v>0.521819458210459</v>
      </c>
      <c r="FQ217" s="63" t="n">
        <f aca="false">FP217+FQ216</f>
        <v>35.7351381176039</v>
      </c>
      <c r="FR217" s="67" t="n">
        <f aca="false">FQ217*100/FQ$367</f>
        <v>35.4508012946821</v>
      </c>
      <c r="GH217" s="119" t="n">
        <v>44333</v>
      </c>
      <c r="GI217" s="69" t="n">
        <f aca="true">FORECAST(GH217,OFFSET(GF$3,MATCH(GH217,GE$3:GE$153,1)-1,0,2),OFFSET(GE$3,MATCH(GH217,GE$3:GE$153,1)-1,0,2))</f>
        <v>0.772007904567842</v>
      </c>
      <c r="GJ217" s="69" t="n">
        <f aca="false">GI217+GJ216</f>
        <v>45.6164602058302</v>
      </c>
      <c r="GK217" s="73" t="n">
        <f aca="false">GJ217*100/GJ$367</f>
        <v>35.5027744572825</v>
      </c>
      <c r="HA217" s="119" t="n">
        <v>44333</v>
      </c>
      <c r="HB217" s="69" t="n">
        <f aca="true">FORECAST(HA217,OFFSET(GY$3,MATCH(HA217,GX$3:GX$153,1)-1,0,2),OFFSET(GX$3,MATCH(HA217,GX$3:GX$153,1)-1,0,2))</f>
        <v>0.666175664375939</v>
      </c>
      <c r="HC217" s="69" t="n">
        <f aca="false">HB217+HC216</f>
        <v>42.6379474108874</v>
      </c>
      <c r="HD217" s="73" t="n">
        <f aca="false">HC217*100/HC$367</f>
        <v>33.6710906777139</v>
      </c>
      <c r="HT217" s="119" t="n">
        <v>44333</v>
      </c>
      <c r="HU217" s="69" t="n">
        <f aca="true">FORECAST(HT217,OFFSET(HR$3,MATCH(HT217,HQ$3:HQ$153,1)-1,0,2),OFFSET(HQ$3,MATCH(HT217,HQ$3:HQ$153,1)-1,0,2))</f>
        <v>0.675673664099929</v>
      </c>
      <c r="HV217" s="69" t="n">
        <f aca="false">HU217+HV216</f>
        <v>48.4449780460276</v>
      </c>
      <c r="HW217" s="73" t="n">
        <f aca="false">HV217*100/HV$367</f>
        <v>48.9579274949211</v>
      </c>
    </row>
    <row r="218" customFormat="false" ht="14.5" hidden="false" customHeight="false" outlineLevel="0" collapsed="false">
      <c r="E218" s="42" t="n">
        <v>44243</v>
      </c>
      <c r="F218" s="46" t="n">
        <f aca="true">FORECAST($E218,OFFSET(C$3,MATCH($E218,$A$3:$A$33,1)-1,0,2),OFFSET($A$3,MATCH($E218,$A$3:$A$33,1)-1,0,2))</f>
        <v>4.40285858706386</v>
      </c>
      <c r="H218" s="95" t="n">
        <v>44334</v>
      </c>
      <c r="I218" s="132" t="n">
        <v>0.0118209206111154</v>
      </c>
      <c r="J218" s="48" t="n">
        <f aca="false">I218*100/K$1</f>
        <v>0.412765353171909</v>
      </c>
      <c r="K218" s="48" t="n">
        <f aca="false">J218+K217</f>
        <v>44.9014566064853</v>
      </c>
      <c r="AJ218" s="103" t="n">
        <v>44334</v>
      </c>
      <c r="AK218" s="54" t="n">
        <f aca="true">FORECAST($AJ218,OFFSET(AH$3,MATCH($AJ218,$AG$3:$AG$153,1)-1,0,2),OFFSET($AG$3,MATCH($AJ218,$AG$3:$AG$153,1)-1,0,2))</f>
        <v>0.694444444444601</v>
      </c>
      <c r="AL218" s="54" t="n">
        <f aca="false">AK218+AL217</f>
        <v>24.8058940676348</v>
      </c>
      <c r="AM218" s="55" t="n">
        <f aca="false">AL218*100/AL$367</f>
        <v>23.0879972247403</v>
      </c>
      <c r="BD218" s="103" t="n">
        <v>44334</v>
      </c>
      <c r="BE218" s="54" t="n">
        <f aca="true">FORECAST(BD218,OFFSET(BB$3,MATCH(BD218,BA$3:BA$153,1)-1,0,2),OFFSET(BA$3,MATCH(BD218,BA$3:BA$153,1)-1,0,2))</f>
        <v>0.637037037037139</v>
      </c>
      <c r="BF218" s="54" t="n">
        <f aca="false">BE218+BF217</f>
        <v>18.4991060271761</v>
      </c>
      <c r="BG218" s="55" t="n">
        <f aca="false">BF218*100/BF$367</f>
        <v>16.7842603885223</v>
      </c>
      <c r="BX218" s="103" t="n">
        <v>44334</v>
      </c>
      <c r="BY218" s="54" t="n">
        <f aca="true">FORECAST(BX218,OFFSET(BV$3,MATCH(BX218,BU$3:BU$153,1)-1,0,2),OFFSET(BU$3,MATCH(BX218,BU$3:BU$153,1)-1,0,2))</f>
        <v>0.358420626321868</v>
      </c>
      <c r="BZ218" s="54" t="n">
        <f aca="false">BY218+BZ217</f>
        <v>31.7770403876183</v>
      </c>
      <c r="CA218" s="55" t="n">
        <f aca="false">BZ218*100/BZ$367</f>
        <v>31.4186362181275</v>
      </c>
      <c r="CQ218" s="110" t="n">
        <v>44334</v>
      </c>
      <c r="CR218" s="58" t="n">
        <f aca="true">FORECAST(CQ218,OFFSET(CO$3,MATCH(CQ218,CN$3:CN$153,1)-1,0,2),OFFSET(CN$3,MATCH(CQ218,CN$3:CN$153,1)-1,0,2))</f>
        <v>0.251389385613563</v>
      </c>
      <c r="CS218" s="58" t="n">
        <f aca="false">CR218+CS217</f>
        <v>34.6538755385061</v>
      </c>
      <c r="CT218" s="60" t="n">
        <f aca="false">CS218*100/CS$367</f>
        <v>34.8115525909553</v>
      </c>
      <c r="DJ218" s="110" t="n">
        <v>44334</v>
      </c>
      <c r="DK218" s="58" t="n">
        <f aca="true">FORECAST(DJ218,OFFSET(DH$3,MATCH(DJ218,DG$3:DG$153,1)-1,0,2),OFFSET(DG$3,MATCH(DJ218,DG$3:DG$153,1)-1,0,2))</f>
        <v>0.534131973297557</v>
      </c>
      <c r="DL218" s="58" t="n">
        <f aca="false">DK218+DL217</f>
        <v>45.1893794183751</v>
      </c>
      <c r="DM218" s="60" t="n">
        <f aca="false">DL218*100/DL$367</f>
        <v>32.755820693498</v>
      </c>
      <c r="EC218" s="110" t="n">
        <v>44334</v>
      </c>
      <c r="ED218" s="58" t="n">
        <f aca="true">FORECAST(EC218,OFFSET(EA$3,MATCH(EC218,DZ$3:DZ$153,1)-1,0,2),OFFSET(DZ$3,MATCH(EC218,DZ$3:DZ$153,1)-1,0,2))</f>
        <v>0.74365011024292</v>
      </c>
      <c r="EE218" s="58" t="n">
        <f aca="false">ED218+EE217</f>
        <v>51.8650377633256</v>
      </c>
      <c r="EF218" s="60" t="n">
        <f aca="false">EE218*100/EE$367</f>
        <v>47.0896345683592</v>
      </c>
      <c r="EV218" s="115" t="n">
        <v>44334</v>
      </c>
      <c r="EW218" s="63" t="n">
        <f aca="true">FORECAST(EV218,OFFSET(ET$3,MATCH(EV218,ES$3:ES$153,1)-1,0,2),OFFSET(ES$3,MATCH(EV218,ES$3:ES$153,1)-1,0,2))</f>
        <v>0.477759208685622</v>
      </c>
      <c r="EX218" s="63" t="n">
        <f aca="false">EW218+EX217</f>
        <v>35.3986097686791</v>
      </c>
      <c r="EY218" s="67" t="n">
        <f aca="false">EX218*100/EX$367</f>
        <v>31.5156052061577</v>
      </c>
      <c r="FO218" s="115" t="n">
        <v>44334</v>
      </c>
      <c r="FP218" s="63" t="n">
        <f aca="true">FORECAST(FO218,OFFSET(FM$3,MATCH(FO218,FL$3:FL$153,1)-1,0,2),OFFSET(FL$3,MATCH(FO218,FL$3:FL$153,1)-1,0,2))</f>
        <v>0.52629863725633</v>
      </c>
      <c r="FQ218" s="63" t="n">
        <f aca="false">FP218+FQ217</f>
        <v>36.2614367548603</v>
      </c>
      <c r="FR218" s="67" t="n">
        <f aca="false">FQ218*100/FQ$367</f>
        <v>35.9729122866596</v>
      </c>
      <c r="GH218" s="119" t="n">
        <v>44334</v>
      </c>
      <c r="GI218" s="69" t="n">
        <f aca="true">FORECAST(GH218,OFFSET(GF$3,MATCH(GH218,GE$3:GE$153,1)-1,0,2),OFFSET(GE$3,MATCH(GH218,GE$3:GE$153,1)-1,0,2))</f>
        <v>0.781997872908743</v>
      </c>
      <c r="GJ218" s="69" t="n">
        <f aca="false">GI218+GJ217</f>
        <v>46.3984580787389</v>
      </c>
      <c r="GK218" s="73" t="n">
        <f aca="false">GJ218*100/GJ$367</f>
        <v>36.1113945471071</v>
      </c>
      <c r="HA218" s="119" t="n">
        <v>44334</v>
      </c>
      <c r="HB218" s="69" t="n">
        <f aca="true">FORECAST(HA218,OFFSET(GY$3,MATCH(HA218,GX$3:GX$153,1)-1,0,2),OFFSET(GX$3,MATCH(HA218,GX$3:GX$153,1)-1,0,2))</f>
        <v>0.675137697372387</v>
      </c>
      <c r="HC218" s="69" t="n">
        <f aca="false">HB218+HC217</f>
        <v>43.3130851082598</v>
      </c>
      <c r="HD218" s="73" t="n">
        <f aca="false">HC218*100/HC$367</f>
        <v>34.2042453910283</v>
      </c>
      <c r="HT218" s="119" t="n">
        <v>44334</v>
      </c>
      <c r="HU218" s="69" t="n">
        <f aca="true">FORECAST(HT218,OFFSET(HR$3,MATCH(HT218,HQ$3:HQ$153,1)-1,0,2),OFFSET(HQ$3,MATCH(HT218,HQ$3:HQ$153,1)-1,0,2))</f>
        <v>0.684334412047535</v>
      </c>
      <c r="HV218" s="69" t="n">
        <f aca="false">HU218+HV217</f>
        <v>49.1293124580752</v>
      </c>
      <c r="HW218" s="73" t="n">
        <f aca="false">HV218*100/HV$367</f>
        <v>49.6495078377891</v>
      </c>
    </row>
    <row r="219" customFormat="false" ht="14.5" hidden="false" customHeight="false" outlineLevel="0" collapsed="false">
      <c r="E219" s="42" t="n">
        <v>44244</v>
      </c>
      <c r="F219" s="46" t="n">
        <f aca="true">FORECAST($E219,OFFSET(C$3,MATCH($E219,$A$3:$A$33,1)-1,0,2),OFFSET($A$3,MATCH($E219,$A$3:$A$33,1)-1,0,2))</f>
        <v>4.40400512343648</v>
      </c>
      <c r="H219" s="95" t="n">
        <v>44335</v>
      </c>
      <c r="I219" s="132" t="n">
        <v>0.0185387299478322</v>
      </c>
      <c r="J219" s="48" t="n">
        <f aca="false">I219*100/K$1</f>
        <v>0.647339210372513</v>
      </c>
      <c r="K219" s="48" t="n">
        <f aca="false">J219+K218</f>
        <v>45.5487958168578</v>
      </c>
      <c r="AJ219" s="103" t="n">
        <v>44335</v>
      </c>
      <c r="AK219" s="54" t="n">
        <f aca="true">FORECAST($AJ219,OFFSET(AH$3,MATCH($AJ219,$AG$3:$AG$153,1)-1,0,2),OFFSET($AG$3,MATCH($AJ219,$AG$3:$AG$153,1)-1,0,2))</f>
        <v>0.694444444444601</v>
      </c>
      <c r="AL219" s="54" t="n">
        <f aca="false">AK219+AL218</f>
        <v>25.5003385120794</v>
      </c>
      <c r="AM219" s="55" t="n">
        <f aca="false">AL219*100/AL$367</f>
        <v>23.7343489088343</v>
      </c>
      <c r="BD219" s="103" t="n">
        <v>44335</v>
      </c>
      <c r="BE219" s="54" t="n">
        <f aca="true">FORECAST(BD219,OFFSET(BB$3,MATCH(BD219,BA$3:BA$153,1)-1,0,2),OFFSET(BA$3,MATCH(BD219,BA$3:BA$153,1)-1,0,2))</f>
        <v>0.688888888888999</v>
      </c>
      <c r="BF219" s="54" t="n">
        <f aca="false">BE219+BF218</f>
        <v>19.1879949160651</v>
      </c>
      <c r="BG219" s="55" t="n">
        <f aca="false">BF219*100/BF$367</f>
        <v>17.4092900776806</v>
      </c>
      <c r="BX219" s="103" t="n">
        <v>44335</v>
      </c>
      <c r="BY219" s="54" t="n">
        <f aca="true">FORECAST(BX219,OFFSET(BV$3,MATCH(BX219,BU$3:BU$153,1)-1,0,2),OFFSET(BU$3,MATCH(BX219,BU$3:BU$153,1)-1,0,2))</f>
        <v>0.358420626321868</v>
      </c>
      <c r="BZ219" s="54" t="n">
        <f aca="false">BY219+BZ218</f>
        <v>32.1354610139402</v>
      </c>
      <c r="CA219" s="55" t="n">
        <f aca="false">BZ219*100/BZ$367</f>
        <v>31.7730143204969</v>
      </c>
      <c r="CQ219" s="110" t="n">
        <v>44335</v>
      </c>
      <c r="CR219" s="58" t="n">
        <f aca="true">FORECAST(CQ219,OFFSET(CO$3,MATCH(CQ219,CN$3:CN$153,1)-1,0,2),OFFSET(CN$3,MATCH(CQ219,CN$3:CN$153,1)-1,0,2))</f>
        <v>0.253133683735898</v>
      </c>
      <c r="CS219" s="58" t="n">
        <f aca="false">CR219+CS218</f>
        <v>34.907009222242</v>
      </c>
      <c r="CT219" s="60" t="n">
        <f aca="false">CS219*100/CS$367</f>
        <v>35.0658380469679</v>
      </c>
      <c r="DJ219" s="110" t="n">
        <v>44335</v>
      </c>
      <c r="DK219" s="58" t="n">
        <f aca="true">FORECAST(DJ219,OFFSET(DH$3,MATCH(DJ219,DG$3:DG$153,1)-1,0,2),OFFSET(DG$3,MATCH(DJ219,DG$3:DG$153,1)-1,0,2))</f>
        <v>0.539544061882579</v>
      </c>
      <c r="DL219" s="58" t="n">
        <f aca="false">DK219+DL218</f>
        <v>45.7289234802577</v>
      </c>
      <c r="DM219" s="60" t="n">
        <f aca="false">DL219*100/DL$367</f>
        <v>33.146912776964</v>
      </c>
      <c r="EC219" s="110" t="n">
        <v>44335</v>
      </c>
      <c r="ED219" s="58" t="n">
        <f aca="true">FORECAST(EC219,OFFSET(EA$3,MATCH(EC219,DZ$3:DZ$153,1)-1,0,2),OFFSET(DZ$3,MATCH(EC219,DZ$3:DZ$153,1)-1,0,2))</f>
        <v>0.772007758884061</v>
      </c>
      <c r="EE219" s="58" t="n">
        <f aca="false">ED219+EE218</f>
        <v>52.6370455222097</v>
      </c>
      <c r="EF219" s="60" t="n">
        <f aca="false">EE219*100/EE$367</f>
        <v>47.7905607571278</v>
      </c>
      <c r="EV219" s="115" t="n">
        <v>44335</v>
      </c>
      <c r="EW219" s="63" t="n">
        <f aca="true">FORECAST(EV219,OFFSET(ET$3,MATCH(EV219,ES$3:ES$153,1)-1,0,2),OFFSET(ES$3,MATCH(EV219,ES$3:ES$153,1)-1,0,2))</f>
        <v>0.483410543140187</v>
      </c>
      <c r="EX219" s="63" t="n">
        <f aca="false">EW219+EX218</f>
        <v>35.8820203118192</v>
      </c>
      <c r="EY219" s="67" t="n">
        <f aca="false">EX219*100/EX$367</f>
        <v>31.9459886570801</v>
      </c>
      <c r="FO219" s="115" t="n">
        <v>44335</v>
      </c>
      <c r="FP219" s="63" t="n">
        <f aca="true">FORECAST(FO219,OFFSET(FM$3,MATCH(FO219,FL$3:FL$153,1)-1,0,2),OFFSET(FL$3,MATCH(FO219,FL$3:FL$153,1)-1,0,2))</f>
        <v>0.530777816302201</v>
      </c>
      <c r="FQ219" s="63" t="n">
        <f aca="false">FP219+FQ218</f>
        <v>36.7922145711625</v>
      </c>
      <c r="FR219" s="67" t="n">
        <f aca="false">FQ219*100/FQ$367</f>
        <v>36.4994668178169</v>
      </c>
      <c r="GH219" s="119" t="n">
        <v>44335</v>
      </c>
      <c r="GI219" s="69" t="n">
        <f aca="true">FORECAST(GH219,OFFSET(GF$3,MATCH(GH219,GE$3:GE$153,1)-1,0,2),OFFSET(GE$3,MATCH(GH219,GE$3:GE$153,1)-1,0,2))</f>
        <v>0.791987841249643</v>
      </c>
      <c r="GJ219" s="69" t="n">
        <f aca="false">GI219+GJ218</f>
        <v>47.1904459199886</v>
      </c>
      <c r="GK219" s="73" t="n">
        <f aca="false">GJ219*100/GJ$367</f>
        <v>36.7277897161738</v>
      </c>
      <c r="HA219" s="119" t="n">
        <v>44335</v>
      </c>
      <c r="HB219" s="69" t="n">
        <f aca="true">FORECAST(HA219,OFFSET(GY$3,MATCH(HA219,GX$3:GX$153,1)-1,0,2),OFFSET(GX$3,MATCH(HA219,GX$3:GX$153,1)-1,0,2))</f>
        <v>0.684099730368836</v>
      </c>
      <c r="HC219" s="69" t="n">
        <f aca="false">HB219+HC218</f>
        <v>43.9971848386286</v>
      </c>
      <c r="HD219" s="73" t="n">
        <f aca="false">HC219*100/HC$367</f>
        <v>34.7444774015394</v>
      </c>
      <c r="HT219" s="119" t="n">
        <v>44335</v>
      </c>
      <c r="HU219" s="69" t="n">
        <f aca="true">FORECAST(HT219,OFFSET(HR$3,MATCH(HT219,HQ$3:HQ$153,1)-1,0,2),OFFSET(HQ$3,MATCH(HT219,HQ$3:HQ$153,1)-1,0,2))</f>
        <v>0.69299515999514</v>
      </c>
      <c r="HV219" s="69" t="n">
        <f aca="false">HU219+HV218</f>
        <v>49.8223076180703</v>
      </c>
      <c r="HW219" s="73" t="n">
        <f aca="false">HV219*100/HV$367</f>
        <v>50.3498406311106</v>
      </c>
    </row>
    <row r="220" customFormat="false" ht="14.5" hidden="false" customHeight="false" outlineLevel="0" collapsed="false">
      <c r="E220" s="42" t="n">
        <v>44245</v>
      </c>
      <c r="F220" s="46" t="n">
        <f aca="true">FORECAST($E220,OFFSET(C$3,MATCH($E220,$A$3:$A$33,1)-1,0,2),OFFSET($A$3,MATCH($E220,$A$3:$A$33,1)-1,0,2))</f>
        <v>4.40515165980909</v>
      </c>
      <c r="H220" s="95" t="n">
        <v>44336</v>
      </c>
      <c r="I220" s="132" t="n">
        <v>0.0244648074057253</v>
      </c>
      <c r="J220" s="48" t="n">
        <f aca="false">I220*100/K$1</f>
        <v>0.854267209916918</v>
      </c>
      <c r="K220" s="48" t="n">
        <f aca="false">J220+K219</f>
        <v>46.4030630267747</v>
      </c>
      <c r="AJ220" s="103" t="n">
        <v>44336</v>
      </c>
      <c r="AK220" s="54" t="n">
        <f aca="true">FORECAST($AJ220,OFFSET(AH$3,MATCH($AJ220,$AG$3:$AG$153,1)-1,0,2),OFFSET($AG$3,MATCH($AJ220,$AG$3:$AG$153,1)-1,0,2))</f>
        <v>0.694444444444601</v>
      </c>
      <c r="AL220" s="54" t="n">
        <f aca="false">AK220+AL219</f>
        <v>26.194782956524</v>
      </c>
      <c r="AM220" s="55" t="n">
        <f aca="false">AL220*100/AL$367</f>
        <v>24.3807005929283</v>
      </c>
      <c r="BD220" s="103" t="n">
        <v>44336</v>
      </c>
      <c r="BE220" s="54" t="n">
        <f aca="true">FORECAST(BD220,OFFSET(BB$3,MATCH(BD220,BA$3:BA$153,1)-1,0,2),OFFSET(BA$3,MATCH(BD220,BA$3:BA$153,1)-1,0,2))</f>
        <v>0.740740740740859</v>
      </c>
      <c r="BF220" s="54" t="n">
        <f aca="false">BE220+BF219</f>
        <v>19.9287356568059</v>
      </c>
      <c r="BG220" s="55" t="n">
        <f aca="false">BF220*100/BF$367</f>
        <v>18.0813650122594</v>
      </c>
      <c r="BX220" s="103" t="n">
        <v>44336</v>
      </c>
      <c r="BY220" s="54" t="n">
        <f aca="true">FORECAST(BX220,OFFSET(BV$3,MATCH(BX220,BU$3:BU$153,1)-1,0,2),OFFSET(BU$3,MATCH(BX220,BU$3:BU$153,1)-1,0,2))</f>
        <v>0.358420626321868</v>
      </c>
      <c r="BZ220" s="54" t="n">
        <f aca="false">BY220+BZ219</f>
        <v>32.493881640262</v>
      </c>
      <c r="CA220" s="55" t="n">
        <f aca="false">BZ220*100/BZ$367</f>
        <v>32.1273924228663</v>
      </c>
      <c r="CQ220" s="110" t="n">
        <v>44336</v>
      </c>
      <c r="CR220" s="58" t="n">
        <f aca="true">FORECAST(CQ220,OFFSET(CO$3,MATCH(CQ220,CN$3:CN$153,1)-1,0,2),OFFSET(CN$3,MATCH(CQ220,CN$3:CN$153,1)-1,0,2))</f>
        <v>0.254877981858232</v>
      </c>
      <c r="CS220" s="58" t="n">
        <f aca="false">CR220+CS219</f>
        <v>35.1618872041002</v>
      </c>
      <c r="CT220" s="60" t="n">
        <f aca="false">CS220*100/CS$367</f>
        <v>35.3218757377559</v>
      </c>
      <c r="DJ220" s="110" t="n">
        <v>44336</v>
      </c>
      <c r="DK220" s="58" t="n">
        <f aca="true">FORECAST(DJ220,OFFSET(DH$3,MATCH(DJ220,DG$3:DG$153,1)-1,0,2),OFFSET(DG$3,MATCH(DJ220,DG$3:DG$153,1)-1,0,2))</f>
        <v>0.544956150467601</v>
      </c>
      <c r="DL220" s="58" t="n">
        <f aca="false">DK220+DL219</f>
        <v>46.2738796307252</v>
      </c>
      <c r="DM220" s="60" t="n">
        <f aca="false">DL220*100/DL$367</f>
        <v>33.5419278486531</v>
      </c>
      <c r="EC220" s="110" t="n">
        <v>44336</v>
      </c>
      <c r="ED220" s="58" t="n">
        <f aca="true">FORECAST(EC220,OFFSET(EA$3,MATCH(EC220,DZ$3:DZ$153,1)-1,0,2),OFFSET(DZ$3,MATCH(EC220,DZ$3:DZ$153,1)-1,0,2))</f>
        <v>0.800365407525201</v>
      </c>
      <c r="EE220" s="58" t="n">
        <f aca="false">ED220+EE219</f>
        <v>53.4374109297349</v>
      </c>
      <c r="EF220" s="60" t="n">
        <f aca="false">EE220*100/EE$367</f>
        <v>48.5172336023979</v>
      </c>
      <c r="EV220" s="115" t="n">
        <v>44336</v>
      </c>
      <c r="EW220" s="63" t="n">
        <f aca="true">FORECAST(EV220,OFFSET(ET$3,MATCH(EV220,ES$3:ES$153,1)-1,0,2),OFFSET(ES$3,MATCH(EV220,ES$3:ES$153,1)-1,0,2))</f>
        <v>0.489061877594752</v>
      </c>
      <c r="EX220" s="63" t="n">
        <f aca="false">EW220+EX219</f>
        <v>36.371082189414</v>
      </c>
      <c r="EY220" s="67" t="n">
        <f aca="false">EX220*100/EX$367</f>
        <v>32.3814035266577</v>
      </c>
      <c r="FO220" s="115" t="n">
        <v>44336</v>
      </c>
      <c r="FP220" s="63" t="n">
        <f aca="true">FORECAST(FO220,OFFSET(FM$3,MATCH(FO220,FL$3:FL$153,1)-1,0,2),OFFSET(FL$3,MATCH(FO220,FL$3:FL$153,1)-1,0,2))</f>
        <v>0.535256995348072</v>
      </c>
      <c r="FQ220" s="63" t="n">
        <f aca="false">FP220+FQ219</f>
        <v>37.3274715665106</v>
      </c>
      <c r="FR220" s="67" t="n">
        <f aca="false">FQ220*100/FQ$367</f>
        <v>37.0304648881539</v>
      </c>
      <c r="GH220" s="119" t="n">
        <v>44336</v>
      </c>
      <c r="GI220" s="69" t="n">
        <f aca="true">FORECAST(GH220,OFFSET(GF$3,MATCH(GH220,GE$3:GE$153,1)-1,0,2),OFFSET(GE$3,MATCH(GH220,GE$3:GE$153,1)-1,0,2))</f>
        <v>0.801977809590544</v>
      </c>
      <c r="GJ220" s="69" t="n">
        <f aca="false">GI220+GJ219</f>
        <v>47.9924237295791</v>
      </c>
      <c r="GK220" s="73" t="n">
        <f aca="false">GJ220*100/GJ$367</f>
        <v>37.3519599644826</v>
      </c>
      <c r="HA220" s="119" t="n">
        <v>44336</v>
      </c>
      <c r="HB220" s="69" t="n">
        <f aca="true">FORECAST(HA220,OFFSET(GY$3,MATCH(HA220,GX$3:GX$153,1)-1,0,2),OFFSET(GX$3,MATCH(HA220,GX$3:GX$153,1)-1,0,2))</f>
        <v>0.693061763365285</v>
      </c>
      <c r="HC220" s="69" t="n">
        <f aca="false">HB220+HC219</f>
        <v>44.6902466019939</v>
      </c>
      <c r="HD220" s="73" t="n">
        <f aca="false">HC220*100/HC$367</f>
        <v>35.2917867092471</v>
      </c>
      <c r="HT220" s="119" t="n">
        <v>44336</v>
      </c>
      <c r="HU220" s="69" t="n">
        <f aca="true">FORECAST(HT220,OFFSET(HR$3,MATCH(HT220,HQ$3:HQ$153,1)-1,0,2),OFFSET(HQ$3,MATCH(HT220,HQ$3:HQ$153,1)-1,0,2))</f>
        <v>0.701655907942746</v>
      </c>
      <c r="HV220" s="69" t="n">
        <f aca="false">HU220+HV219</f>
        <v>50.523963526013</v>
      </c>
      <c r="HW220" s="73" t="n">
        <f aca="false">HV220*100/HV$367</f>
        <v>51.0589258748856</v>
      </c>
    </row>
    <row r="221" customFormat="false" ht="14.5" hidden="false" customHeight="false" outlineLevel="0" collapsed="false">
      <c r="E221" s="42" t="n">
        <v>44246</v>
      </c>
      <c r="F221" s="46" t="n">
        <f aca="true">FORECAST($E221,OFFSET(C$3,MATCH($E221,$A$3:$A$33,1)-1,0,2),OFFSET($A$3,MATCH($E221,$A$3:$A$33,1)-1,0,2))</f>
        <v>4.4062981961817</v>
      </c>
      <c r="H221" s="95" t="n">
        <v>44337</v>
      </c>
      <c r="I221" s="132" t="n">
        <v>0.0198034044484573</v>
      </c>
      <c r="J221" s="48" t="n">
        <f aca="false">I221*100/K$1</f>
        <v>0.691499376409595</v>
      </c>
      <c r="K221" s="48" t="n">
        <f aca="false">J221+K220</f>
        <v>47.0945624031843</v>
      </c>
      <c r="AJ221" s="103" t="n">
        <v>44337</v>
      </c>
      <c r="AK221" s="54" t="n">
        <f aca="true">FORECAST($AJ221,OFFSET(AH$3,MATCH($AJ221,$AG$3:$AG$153,1)-1,0,2),OFFSET($AG$3,MATCH($AJ221,$AG$3:$AG$153,1)-1,0,2))</f>
        <v>0.6944444444446</v>
      </c>
      <c r="AL221" s="54" t="n">
        <f aca="false">AK221+AL220</f>
        <v>26.8892274009686</v>
      </c>
      <c r="AM221" s="55" t="n">
        <f aca="false">AL221*100/AL$367</f>
        <v>25.0270522770223</v>
      </c>
      <c r="BD221" s="103" t="n">
        <v>44337</v>
      </c>
      <c r="BE221" s="54" t="n">
        <f aca="true">FORECAST(BD221,OFFSET(BB$3,MATCH(BD221,BA$3:BA$153,1)-1,0,2),OFFSET(BA$3,MATCH(BD221,BA$3:BA$153,1)-1,0,2))</f>
        <v>0.740740740740735</v>
      </c>
      <c r="BF221" s="54" t="n">
        <f aca="false">BE221+BF220</f>
        <v>20.6694763975467</v>
      </c>
      <c r="BG221" s="55" t="n">
        <f aca="false">BF221*100/BF$367</f>
        <v>18.7534399468382</v>
      </c>
      <c r="BX221" s="103" t="n">
        <v>44337</v>
      </c>
      <c r="BY221" s="54" t="n">
        <f aca="true">FORECAST(BX221,OFFSET(BV$3,MATCH(BX221,BU$3:BU$153,1)-1,0,2),OFFSET(BU$3,MATCH(BX221,BU$3:BU$153,1)-1,0,2))</f>
        <v>0.358420626321812</v>
      </c>
      <c r="BZ221" s="54" t="n">
        <f aca="false">BY221+BZ220</f>
        <v>32.8523022665838</v>
      </c>
      <c r="CA221" s="55" t="n">
        <f aca="false">BZ221*100/BZ$367</f>
        <v>32.4817705252356</v>
      </c>
      <c r="CQ221" s="110" t="n">
        <v>44337</v>
      </c>
      <c r="CR221" s="58" t="n">
        <f aca="true">FORECAST(CQ221,OFFSET(CO$3,MATCH(CQ221,CN$3:CN$153,1)-1,0,2),OFFSET(CN$3,MATCH(CQ221,CN$3:CN$153,1)-1,0,2))</f>
        <v>0.256622279980567</v>
      </c>
      <c r="CS221" s="58" t="n">
        <f aca="false">CR221+CS220</f>
        <v>35.4185094840808</v>
      </c>
      <c r="CT221" s="60" t="n">
        <f aca="false">CS221*100/CS$367</f>
        <v>35.5796656633193</v>
      </c>
      <c r="DJ221" s="110" t="n">
        <v>44337</v>
      </c>
      <c r="DK221" s="58" t="n">
        <f aca="true">FORECAST(DJ221,OFFSET(DH$3,MATCH(DJ221,DG$3:DG$153,1)-1,0,2),OFFSET(DG$3,MATCH(DJ221,DG$3:DG$153,1)-1,0,2))</f>
        <v>0.550368239052624</v>
      </c>
      <c r="DL221" s="58" t="n">
        <f aca="false">DK221+DL220</f>
        <v>46.8242478697779</v>
      </c>
      <c r="DM221" s="60" t="n">
        <f aca="false">DL221*100/DL$367</f>
        <v>33.9408659085653</v>
      </c>
      <c r="EC221" s="110" t="n">
        <v>44337</v>
      </c>
      <c r="ED221" s="58" t="n">
        <f aca="true">FORECAST(EC221,OFFSET(EA$3,MATCH(EC221,DZ$3:DZ$153,1)-1,0,2),OFFSET(DZ$3,MATCH(EC221,DZ$3:DZ$153,1)-1,0,2))</f>
        <v>0.828723056166342</v>
      </c>
      <c r="EE221" s="58" t="n">
        <f aca="false">ED221+EE220</f>
        <v>54.2661339859012</v>
      </c>
      <c r="EF221" s="60" t="n">
        <f aca="false">EE221*100/EE$367</f>
        <v>49.2696531041695</v>
      </c>
      <c r="EV221" s="115" t="n">
        <v>44337</v>
      </c>
      <c r="EW221" s="63" t="n">
        <f aca="true">FORECAST(EV221,OFFSET(ET$3,MATCH(EV221,ES$3:ES$153,1)-1,0,2),OFFSET(ES$3,MATCH(EV221,ES$3:ES$153,1)-1,0,2))</f>
        <v>0.494713212049317</v>
      </c>
      <c r="EX221" s="63" t="n">
        <f aca="false">EW221+EX220</f>
        <v>36.8657954014633</v>
      </c>
      <c r="EY221" s="67" t="n">
        <f aca="false">EX221*100/EX$367</f>
        <v>32.8218498148905</v>
      </c>
      <c r="FO221" s="115" t="n">
        <v>44337</v>
      </c>
      <c r="FP221" s="63" t="n">
        <f aca="true">FORECAST(FO221,OFFSET(FM$3,MATCH(FO221,FL$3:FL$153,1)-1,0,2),OFFSET(FL$3,MATCH(FO221,FL$3:FL$153,1)-1,0,2))</f>
        <v>0.539736174393944</v>
      </c>
      <c r="FQ221" s="63" t="n">
        <f aca="false">FP221+FQ220</f>
        <v>37.8672077409045</v>
      </c>
      <c r="FR221" s="67" t="n">
        <f aca="false">FQ221*100/FQ$367</f>
        <v>37.5659064976706</v>
      </c>
      <c r="GH221" s="119" t="n">
        <v>44337</v>
      </c>
      <c r="GI221" s="69" t="n">
        <f aca="true">FORECAST(GH221,OFFSET(GF$3,MATCH(GH221,GE$3:GE$153,1)-1,0,2),OFFSET(GE$3,MATCH(GH221,GE$3:GE$153,1)-1,0,2))</f>
        <v>0.811967777931444</v>
      </c>
      <c r="GJ221" s="69" t="n">
        <f aca="false">GI221+GJ220</f>
        <v>48.8043915075106</v>
      </c>
      <c r="GK221" s="73" t="n">
        <f aca="false">GJ221*100/GJ$367</f>
        <v>37.9839052920333</v>
      </c>
      <c r="HA221" s="119" t="n">
        <v>44337</v>
      </c>
      <c r="HB221" s="69" t="n">
        <f aca="true">FORECAST(HA221,OFFSET(GY$3,MATCH(HA221,GX$3:GX$153,1)-1,0,2),OFFSET(GX$3,MATCH(HA221,GX$3:GX$153,1)-1,0,2))</f>
        <v>0.702023796361734</v>
      </c>
      <c r="HC221" s="69" t="n">
        <f aca="false">HB221+HC220</f>
        <v>45.3922703983557</v>
      </c>
      <c r="HD221" s="73" t="n">
        <f aca="false">HC221*100/HC$367</f>
        <v>35.8461733141514</v>
      </c>
      <c r="HT221" s="119" t="n">
        <v>44337</v>
      </c>
      <c r="HU221" s="69" t="n">
        <f aca="true">FORECAST(HT221,OFFSET(HR$3,MATCH(HT221,HQ$3:HQ$153,1)-1,0,2),OFFSET(HQ$3,MATCH(HT221,HQ$3:HQ$153,1)-1,0,2))</f>
        <v>0.68163772485973</v>
      </c>
      <c r="HV221" s="69" t="n">
        <f aca="false">HU221+HV220</f>
        <v>51.2056012508728</v>
      </c>
      <c r="HW221" s="73" t="n">
        <f aca="false">HV221*100/HV$367</f>
        <v>51.7477809772613</v>
      </c>
    </row>
    <row r="222" customFormat="false" ht="14.5" hidden="false" customHeight="false" outlineLevel="0" collapsed="false">
      <c r="E222" s="42" t="n">
        <v>44247</v>
      </c>
      <c r="F222" s="46" t="n">
        <f aca="true">FORECAST($E222,OFFSET(C$3,MATCH($E222,$A$3:$A$33,1)-1,0,2),OFFSET($A$3,MATCH($E222,$A$3:$A$33,1)-1,0,2))</f>
        <v>4.40744473255432</v>
      </c>
      <c r="H222" s="95" t="n">
        <v>44338</v>
      </c>
      <c r="I222" s="132" t="n">
        <v>0.0271940694499487</v>
      </c>
      <c r="J222" s="48" t="n">
        <f aca="false">I222*100/K$1</f>
        <v>0.949568147013412</v>
      </c>
      <c r="K222" s="48" t="n">
        <f aca="false">J222+K221</f>
        <v>48.0441305501977</v>
      </c>
      <c r="AJ222" s="103" t="n">
        <v>44338</v>
      </c>
      <c r="AK222" s="54" t="n">
        <f aca="true">FORECAST($AJ222,OFFSET(AH$3,MATCH($AJ222,$AG$3:$AG$153,1)-1,0,2),OFFSET($AG$3,MATCH($AJ222,$AG$3:$AG$153,1)-1,0,2))</f>
        <v>0.6944444444446</v>
      </c>
      <c r="AL222" s="54" t="n">
        <f aca="false">AK222+AL221</f>
        <v>27.5836718454132</v>
      </c>
      <c r="AM222" s="55" t="n">
        <f aca="false">AL222*100/AL$367</f>
        <v>25.6734039611163</v>
      </c>
      <c r="BD222" s="103" t="n">
        <v>44338</v>
      </c>
      <c r="BE222" s="54" t="n">
        <f aca="true">FORECAST(BD222,OFFSET(BB$3,MATCH(BD222,BA$3:BA$153,1)-1,0,2),OFFSET(BA$3,MATCH(BD222,BA$3:BA$153,1)-1,0,2))</f>
        <v>0.740740740740612</v>
      </c>
      <c r="BF222" s="54" t="n">
        <f aca="false">BE222+BF221</f>
        <v>21.4102171382873</v>
      </c>
      <c r="BG222" s="55" t="n">
        <f aca="false">BF222*100/BF$367</f>
        <v>19.4255148814168</v>
      </c>
      <c r="BX222" s="103" t="n">
        <v>44338</v>
      </c>
      <c r="BY222" s="54" t="n">
        <f aca="true">FORECAST(BX222,OFFSET(BV$3,MATCH(BX222,BU$3:BU$153,1)-1,0,2),OFFSET(BU$3,MATCH(BX222,BU$3:BU$153,1)-1,0,2))</f>
        <v>0.358420626321755</v>
      </c>
      <c r="BZ222" s="54" t="n">
        <f aca="false">BY222+BZ221</f>
        <v>33.2107228929056</v>
      </c>
      <c r="CA222" s="55" t="n">
        <f aca="false">BZ222*100/BZ$367</f>
        <v>32.8361486276049</v>
      </c>
      <c r="CQ222" s="110" t="n">
        <v>44338</v>
      </c>
      <c r="CR222" s="58" t="n">
        <f aca="true">FORECAST(CQ222,OFFSET(CO$3,MATCH(CQ222,CN$3:CN$153,1)-1,0,2),OFFSET(CN$3,MATCH(CQ222,CN$3:CN$153,1)-1,0,2))</f>
        <v>0.258366578102902</v>
      </c>
      <c r="CS222" s="58" t="n">
        <f aca="false">CR222+CS221</f>
        <v>35.6768760621837</v>
      </c>
      <c r="CT222" s="60" t="n">
        <f aca="false">CS222*100/CS$367</f>
        <v>35.8392078236581</v>
      </c>
      <c r="DJ222" s="110" t="n">
        <v>44338</v>
      </c>
      <c r="DK222" s="58" t="n">
        <f aca="true">FORECAST(DJ222,OFFSET(DH$3,MATCH(DJ222,DG$3:DG$153,1)-1,0,2),OFFSET(DG$3,MATCH(DJ222,DG$3:DG$153,1)-1,0,2))</f>
        <v>0.555780327637646</v>
      </c>
      <c r="DL222" s="58" t="n">
        <f aca="false">DK222+DL221</f>
        <v>47.3800281974155</v>
      </c>
      <c r="DM222" s="60" t="n">
        <f aca="false">DL222*100/DL$367</f>
        <v>34.3437269567007</v>
      </c>
      <c r="EC222" s="110" t="n">
        <v>44338</v>
      </c>
      <c r="ED222" s="58" t="n">
        <f aca="true">FORECAST(EC222,OFFSET(EA$3,MATCH(EC222,DZ$3:DZ$153,1)-1,0,2),OFFSET(DZ$3,MATCH(EC222,DZ$3:DZ$153,1)-1,0,2))</f>
        <v>0.857080704807483</v>
      </c>
      <c r="EE222" s="58" t="n">
        <f aca="false">ED222+EE221</f>
        <v>55.1232146907087</v>
      </c>
      <c r="EF222" s="60" t="n">
        <f aca="false">EE222*100/EE$367</f>
        <v>50.0478192624426</v>
      </c>
      <c r="EV222" s="115" t="n">
        <v>44338</v>
      </c>
      <c r="EW222" s="63" t="n">
        <f aca="true">FORECAST(EV222,OFFSET(ET$3,MATCH(EV222,ES$3:ES$153,1)-1,0,2),OFFSET(ES$3,MATCH(EV222,ES$3:ES$153,1)-1,0,2))</f>
        <v>0.500364546503883</v>
      </c>
      <c r="EX222" s="63" t="n">
        <f aca="false">EW222+EX221</f>
        <v>37.3661599479672</v>
      </c>
      <c r="EY222" s="67" t="n">
        <f aca="false">EX222*100/EX$367</f>
        <v>33.2673275217785</v>
      </c>
      <c r="FO222" s="115" t="n">
        <v>44338</v>
      </c>
      <c r="FP222" s="63" t="n">
        <f aca="true">FORECAST(FO222,OFFSET(FM$3,MATCH(FO222,FL$3:FL$153,1)-1,0,2),OFFSET(FL$3,MATCH(FO222,FL$3:FL$153,1)-1,0,2))</f>
        <v>0.544215353439815</v>
      </c>
      <c r="FQ222" s="63" t="n">
        <f aca="false">FP222+FQ221</f>
        <v>38.4114230943443</v>
      </c>
      <c r="FR222" s="67" t="n">
        <f aca="false">FQ222*100/FQ$367</f>
        <v>38.105791646367</v>
      </c>
      <c r="GH222" s="119" t="n">
        <v>44338</v>
      </c>
      <c r="GI222" s="69" t="n">
        <f aca="true">FORECAST(GH222,OFFSET(GF$3,MATCH(GH222,GE$3:GE$153,1)-1,0,2),OFFSET(GE$3,MATCH(GH222,GE$3:GE$153,1)-1,0,2))</f>
        <v>0.821957746272345</v>
      </c>
      <c r="GJ222" s="69" t="n">
        <f aca="false">GI222+GJ221</f>
        <v>49.6263492537829</v>
      </c>
      <c r="GK222" s="73" t="n">
        <f aca="false">GJ222*100/GJ$367</f>
        <v>38.6236256988262</v>
      </c>
      <c r="HA222" s="119" t="n">
        <v>44338</v>
      </c>
      <c r="HB222" s="69" t="n">
        <f aca="true">FORECAST(HA222,OFFSET(GY$3,MATCH(HA222,GX$3:GX$153,1)-1,0,2),OFFSET(GX$3,MATCH(HA222,GX$3:GX$153,1)-1,0,2))</f>
        <v>0.710985829358182</v>
      </c>
      <c r="HC222" s="69" t="n">
        <f aca="false">HB222+HC221</f>
        <v>46.1032562277138</v>
      </c>
      <c r="HD222" s="73" t="n">
        <f aca="false">HC222*100/HC$367</f>
        <v>36.4076372162522</v>
      </c>
      <c r="HT222" s="119" t="n">
        <v>44338</v>
      </c>
      <c r="HU222" s="69" t="n">
        <f aca="true">FORECAST(HT222,OFFSET(HR$3,MATCH(HT222,HQ$3:HQ$153,1)-1,0,2),OFFSET(HQ$3,MATCH(HT222,HQ$3:HQ$153,1)-1,0,2))</f>
        <v>0.661619541776714</v>
      </c>
      <c r="HV222" s="69" t="n">
        <f aca="false">HU222+HV221</f>
        <v>51.8672207926495</v>
      </c>
      <c r="HW222" s="73" t="n">
        <f aca="false">HV222*100/HV$367</f>
        <v>52.4164059382377</v>
      </c>
    </row>
    <row r="223" customFormat="false" ht="14.5" hidden="false" customHeight="false" outlineLevel="0" collapsed="false">
      <c r="E223" s="42" t="n">
        <v>44248</v>
      </c>
      <c r="F223" s="46" t="n">
        <f aca="true">FORECAST($E223,OFFSET(C$3,MATCH($E223,$A$3:$A$33,1)-1,0,2),OFFSET($A$3,MATCH($E223,$A$3:$A$33,1)-1,0,2))</f>
        <v>4.40859126892693</v>
      </c>
      <c r="H223" s="95" t="n">
        <v>44339</v>
      </c>
      <c r="I223" s="132" t="n">
        <v>0.0194222046168476</v>
      </c>
      <c r="J223" s="48" t="n">
        <f aca="false">I223*100/K$1</f>
        <v>0.678188561770041</v>
      </c>
      <c r="K223" s="48" t="n">
        <f aca="false">J223+K222</f>
        <v>48.7223191119678</v>
      </c>
      <c r="AJ223" s="103" t="n">
        <v>44339</v>
      </c>
      <c r="AK223" s="54" t="n">
        <f aca="true">FORECAST($AJ223,OFFSET(AH$3,MATCH($AJ223,$AG$3:$AG$153,1)-1,0,2),OFFSET($AG$3,MATCH($AJ223,$AG$3:$AG$153,1)-1,0,2))</f>
        <v>0.694444444444537</v>
      </c>
      <c r="AL223" s="54" t="n">
        <f aca="false">AK223+AL222</f>
        <v>28.2781162898577</v>
      </c>
      <c r="AM223" s="55" t="n">
        <f aca="false">AL223*100/AL$367</f>
        <v>26.3197556452103</v>
      </c>
      <c r="BD223" s="103" t="n">
        <v>44339</v>
      </c>
      <c r="BE223" s="54" t="n">
        <f aca="true">FORECAST(BD223,OFFSET(BB$3,MATCH(BD223,BA$3:BA$153,1)-1,0,2),OFFSET(BA$3,MATCH(BD223,BA$3:BA$153,1)-1,0,2))</f>
        <v>0.740740740740488</v>
      </c>
      <c r="BF223" s="54" t="n">
        <f aca="false">BE223+BF222</f>
        <v>22.1509578790278</v>
      </c>
      <c r="BG223" s="55" t="n">
        <f aca="false">BF223*100/BF$367</f>
        <v>20.0975898159953</v>
      </c>
      <c r="BX223" s="103" t="n">
        <v>44339</v>
      </c>
      <c r="BY223" s="54" t="n">
        <f aca="true">FORECAST(BX223,OFFSET(BV$3,MATCH(BX223,BU$3:BU$153,1)-1,0,2),OFFSET(BU$3,MATCH(BX223,BU$3:BU$153,1)-1,0,2))</f>
        <v>0.358420626321699</v>
      </c>
      <c r="BZ223" s="54" t="n">
        <f aca="false">BY223+BZ222</f>
        <v>33.5691435192273</v>
      </c>
      <c r="CA223" s="55" t="n">
        <f aca="false">BZ223*100/BZ$367</f>
        <v>33.1905267299742</v>
      </c>
      <c r="CQ223" s="110" t="n">
        <v>44339</v>
      </c>
      <c r="CR223" s="58" t="n">
        <f aca="true">FORECAST(CQ223,OFFSET(CO$3,MATCH(CQ223,CN$3:CN$153,1)-1,0,2),OFFSET(CN$3,MATCH(CQ223,CN$3:CN$153,1)-1,0,2))</f>
        <v>0.260110876225236</v>
      </c>
      <c r="CS223" s="58" t="n">
        <f aca="false">CR223+CS222</f>
        <v>35.9369869384089</v>
      </c>
      <c r="CT223" s="60" t="n">
        <f aca="false">CS223*100/CS$367</f>
        <v>36.1005022187722</v>
      </c>
      <c r="DJ223" s="110" t="n">
        <v>44339</v>
      </c>
      <c r="DK223" s="58" t="n">
        <f aca="true">FORECAST(DJ223,OFFSET(DH$3,MATCH(DJ223,DG$3:DG$153,1)-1,0,2),OFFSET(DG$3,MATCH(DJ223,DG$3:DG$153,1)-1,0,2))</f>
        <v>0.561192416222668</v>
      </c>
      <c r="DL223" s="58" t="n">
        <f aca="false">DK223+DL222</f>
        <v>47.9412206136382</v>
      </c>
      <c r="DM223" s="60" t="n">
        <f aca="false">DL223*100/DL$367</f>
        <v>34.7505109930591</v>
      </c>
      <c r="EC223" s="110" t="n">
        <v>44339</v>
      </c>
      <c r="ED223" s="58" t="n">
        <f aca="true">FORECAST(EC223,OFFSET(EA$3,MATCH(EC223,DZ$3:DZ$153,1)-1,0,2),OFFSET(DZ$3,MATCH(EC223,DZ$3:DZ$153,1)-1,0,2))</f>
        <v>0.847750948686341</v>
      </c>
      <c r="EE223" s="58" t="n">
        <f aca="false">ED223+EE222</f>
        <v>55.9709656393951</v>
      </c>
      <c r="EF223" s="60" t="n">
        <f aca="false">EE223*100/EE$367</f>
        <v>50.8175146892692</v>
      </c>
      <c r="EV223" s="115" t="n">
        <v>44339</v>
      </c>
      <c r="EW223" s="63" t="n">
        <f aca="true">FORECAST(EV223,OFFSET(ET$3,MATCH(EV223,ES$3:ES$153,1)-1,0,2),OFFSET(ES$3,MATCH(EV223,ES$3:ES$153,1)-1,0,2))</f>
        <v>0.506015880958448</v>
      </c>
      <c r="EX223" s="63" t="n">
        <f aca="false">EW223+EX222</f>
        <v>37.8721758289256</v>
      </c>
      <c r="EY223" s="67" t="n">
        <f aca="false">EX223*100/EX$367</f>
        <v>33.7178366473217</v>
      </c>
      <c r="FO223" s="115" t="n">
        <v>44339</v>
      </c>
      <c r="FP223" s="63" t="n">
        <f aca="true">FORECAST(FO223,OFFSET(FM$3,MATCH(FO223,FL$3:FL$153,1)-1,0,2),OFFSET(FL$3,MATCH(FO223,FL$3:FL$153,1)-1,0,2))</f>
        <v>0.548694532485686</v>
      </c>
      <c r="FQ223" s="63" t="n">
        <f aca="false">FP223+FQ222</f>
        <v>38.96011762683</v>
      </c>
      <c r="FR223" s="67" t="n">
        <f aca="false">FQ223*100/FQ$367</f>
        <v>38.6501203342431</v>
      </c>
      <c r="GH223" s="119" t="n">
        <v>44339</v>
      </c>
      <c r="GI223" s="69" t="n">
        <f aca="true">FORECAST(GH223,OFFSET(GF$3,MATCH(GH223,GE$3:GE$153,1)-1,0,2),OFFSET(GE$3,MATCH(GH223,GE$3:GE$153,1)-1,0,2))</f>
        <v>0.831947714613245</v>
      </c>
      <c r="GJ223" s="69" t="n">
        <f aca="false">GI223+GJ222</f>
        <v>50.4582969683961</v>
      </c>
      <c r="GK223" s="73" t="n">
        <f aca="false">GJ223*100/GJ$367</f>
        <v>39.2711211848611</v>
      </c>
      <c r="HA223" s="119" t="n">
        <v>44339</v>
      </c>
      <c r="HB223" s="69" t="n">
        <f aca="true">FORECAST(HA223,OFFSET(GY$3,MATCH(HA223,GX$3:GX$153,1)-1,0,2),OFFSET(GX$3,MATCH(HA223,GX$3:GX$153,1)-1,0,2))</f>
        <v>0.719947862354631</v>
      </c>
      <c r="HC223" s="69" t="n">
        <f aca="false">HB223+HC222</f>
        <v>46.8232040900685</v>
      </c>
      <c r="HD223" s="73" t="n">
        <f aca="false">HC223*100/HC$367</f>
        <v>36.9761784155497</v>
      </c>
      <c r="HT223" s="119" t="n">
        <v>44339</v>
      </c>
      <c r="HU223" s="69" t="n">
        <f aca="true">FORECAST(HT223,OFFSET(HR$3,MATCH(HT223,HQ$3:HQ$153,1)-1,0,2),OFFSET(HQ$3,MATCH(HT223,HQ$3:HQ$153,1)-1,0,2))</f>
        <v>0.641601358693698</v>
      </c>
      <c r="HV223" s="69" t="n">
        <f aca="false">HU223+HV222</f>
        <v>52.5088221513432</v>
      </c>
      <c r="HW223" s="73" t="n">
        <f aca="false">HV223*100/HV$367</f>
        <v>53.0648007578148</v>
      </c>
    </row>
    <row r="224" customFormat="false" ht="14.5" hidden="false" customHeight="false" outlineLevel="0" collapsed="false">
      <c r="E224" s="42" t="n">
        <v>44249</v>
      </c>
      <c r="F224" s="46" t="n">
        <f aca="true">FORECAST($E224,OFFSET(C$3,MATCH($E224,$A$3:$A$33,1)-1,0,2),OFFSET($A$3,MATCH($E224,$A$3:$A$33,1)-1,0,2))</f>
        <v>4.40973780529954</v>
      </c>
      <c r="H224" s="95" t="n">
        <v>44340</v>
      </c>
      <c r="I224" s="132" t="n">
        <v>0.0294062012105789</v>
      </c>
      <c r="J224" s="48" t="n">
        <f aca="false">I224*100/K$1</f>
        <v>1.02681182180645</v>
      </c>
      <c r="K224" s="48" t="n">
        <f aca="false">J224+K223</f>
        <v>49.7491309337742</v>
      </c>
      <c r="AJ224" s="103" t="n">
        <v>44340</v>
      </c>
      <c r="AK224" s="54" t="n">
        <f aca="true">FORECAST($AJ224,OFFSET(AH$3,MATCH($AJ224,$AG$3:$AG$153,1)-1,0,2),OFFSET($AG$3,MATCH($AJ224,$AG$3:$AG$153,1)-1,0,2))</f>
        <v>0.694444444444474</v>
      </c>
      <c r="AL224" s="54" t="n">
        <f aca="false">AK224+AL223</f>
        <v>28.9725607343022</v>
      </c>
      <c r="AM224" s="55" t="n">
        <f aca="false">AL224*100/AL$367</f>
        <v>26.9661073293042</v>
      </c>
      <c r="BD224" s="103" t="n">
        <v>44340</v>
      </c>
      <c r="BE224" s="54" t="n">
        <f aca="true">FORECAST(BD224,OFFSET(BB$3,MATCH(BD224,BA$3:BA$153,1)-1,0,2),OFFSET(BA$3,MATCH(BD224,BA$3:BA$153,1)-1,0,2))</f>
        <v>0.586419753086223</v>
      </c>
      <c r="BF224" s="54" t="n">
        <f aca="false">BE224+BF223</f>
        <v>22.737377632114</v>
      </c>
      <c r="BG224" s="55" t="n">
        <f aca="false">BF224*100/BF$367</f>
        <v>20.6296491392033</v>
      </c>
      <c r="BX224" s="103" t="n">
        <v>44340</v>
      </c>
      <c r="BY224" s="54" t="n">
        <f aca="true">FORECAST(BX224,OFFSET(BV$3,MATCH(BX224,BU$3:BU$153,1)-1,0,2),OFFSET(BU$3,MATCH(BX224,BU$3:BU$153,1)-1,0,2))</f>
        <v>0.358420626321642</v>
      </c>
      <c r="BZ224" s="54" t="n">
        <f aca="false">BY224+BZ223</f>
        <v>33.9275641455489</v>
      </c>
      <c r="CA224" s="55" t="n">
        <f aca="false">BZ224*100/BZ$367</f>
        <v>33.5449048323434</v>
      </c>
      <c r="CQ224" s="110" t="n">
        <v>44340</v>
      </c>
      <c r="CR224" s="58" t="n">
        <f aca="true">FORECAST(CQ224,OFFSET(CO$3,MATCH(CQ224,CN$3:CN$153,1)-1,0,2),OFFSET(CN$3,MATCH(CQ224,CN$3:CN$153,1)-1,0,2))</f>
        <v>0.261855174347571</v>
      </c>
      <c r="CS224" s="58" t="n">
        <f aca="false">CR224+CS223</f>
        <v>36.1988421127565</v>
      </c>
      <c r="CT224" s="60" t="n">
        <f aca="false">CS224*100/CS$367</f>
        <v>36.3635488486617</v>
      </c>
      <c r="DJ224" s="110" t="n">
        <v>44340</v>
      </c>
      <c r="DK224" s="58" t="n">
        <f aca="true">FORECAST(DJ224,OFFSET(DH$3,MATCH(DJ224,DG$3:DG$153,1)-1,0,2),OFFSET(DG$3,MATCH(DJ224,DG$3:DG$153,1)-1,0,2))</f>
        <v>0.566604504807691</v>
      </c>
      <c r="DL224" s="58" t="n">
        <f aca="false">DK224+DL223</f>
        <v>48.5078251184459</v>
      </c>
      <c r="DM224" s="60" t="n">
        <f aca="false">DL224*100/DL$367</f>
        <v>35.1612180176407</v>
      </c>
      <c r="EC224" s="110" t="n">
        <v>44340</v>
      </c>
      <c r="ED224" s="58" t="n">
        <f aca="true">FORECAST(EC224,OFFSET(EA$3,MATCH(EC224,DZ$3:DZ$153,1)-1,0,2),OFFSET(DZ$3,MATCH(EC224,DZ$3:DZ$153,1)-1,0,2))</f>
        <v>0.8384211925652</v>
      </c>
      <c r="EE224" s="58" t="n">
        <f aca="false">ED224+EE223</f>
        <v>56.8093868319603</v>
      </c>
      <c r="EF224" s="60" t="n">
        <f aca="false">EE224*100/EE$367</f>
        <v>51.5787393846492</v>
      </c>
      <c r="EV224" s="115" t="n">
        <v>44340</v>
      </c>
      <c r="EW224" s="63" t="n">
        <f aca="true">FORECAST(EV224,OFFSET(ET$3,MATCH(EV224,ES$3:ES$153,1)-1,0,2),OFFSET(ES$3,MATCH(EV224,ES$3:ES$153,1)-1,0,2))</f>
        <v>0.511667215413013</v>
      </c>
      <c r="EX224" s="63" t="n">
        <f aca="false">EW224+EX223</f>
        <v>38.3838430443387</v>
      </c>
      <c r="EY224" s="67" t="n">
        <f aca="false">EX224*100/EX$367</f>
        <v>34.1733771915201</v>
      </c>
      <c r="FO224" s="115" t="n">
        <v>44340</v>
      </c>
      <c r="FP224" s="63" t="n">
        <f aca="true">FORECAST(FO224,OFFSET(FM$3,MATCH(FO224,FL$3:FL$153,1)-1,0,2),OFFSET(FL$3,MATCH(FO224,FL$3:FL$153,1)-1,0,2))</f>
        <v>0.553173711531557</v>
      </c>
      <c r="FQ224" s="63" t="n">
        <f aca="false">FP224+FQ223</f>
        <v>39.5132913383616</v>
      </c>
      <c r="FR224" s="67" t="n">
        <f aca="false">FQ224*100/FQ$367</f>
        <v>39.198892561299</v>
      </c>
      <c r="GH224" s="119" t="n">
        <v>44340</v>
      </c>
      <c r="GI224" s="69" t="n">
        <f aca="true">FORECAST(GH224,OFFSET(GF$3,MATCH(GH224,GE$3:GE$153,1)-1,0,2),OFFSET(GE$3,MATCH(GH224,GE$3:GE$153,1)-1,0,2))</f>
        <v>0.841937682954146</v>
      </c>
      <c r="GJ224" s="69" t="n">
        <f aca="false">GI224+GJ223</f>
        <v>51.3002346513503</v>
      </c>
      <c r="GK224" s="73" t="n">
        <f aca="false">GJ224*100/GJ$367</f>
        <v>39.926391750138</v>
      </c>
      <c r="HA224" s="119" t="n">
        <v>44340</v>
      </c>
      <c r="HB224" s="69" t="n">
        <f aca="true">FORECAST(HA224,OFFSET(GY$3,MATCH(HA224,GX$3:GX$153,1)-1,0,2),OFFSET(GX$3,MATCH(HA224,GX$3:GX$153,1)-1,0,2))</f>
        <v>0.72890989535108</v>
      </c>
      <c r="HC224" s="69" t="n">
        <f aca="false">HB224+HC223</f>
        <v>47.5521139854195</v>
      </c>
      <c r="HD224" s="73" t="n">
        <f aca="false">HC224*100/HC$367</f>
        <v>37.5517969120438</v>
      </c>
      <c r="HT224" s="119" t="n">
        <v>44340</v>
      </c>
      <c r="HU224" s="69" t="n">
        <f aca="true">FORECAST(HT224,OFFSET(HR$3,MATCH(HT224,HQ$3:HQ$153,1)-1,0,2),OFFSET(HQ$3,MATCH(HT224,HQ$3:HQ$153,1)-1,0,2))</f>
        <v>0.621583175610682</v>
      </c>
      <c r="HV224" s="69" t="n">
        <f aca="false">HU224+HV223</f>
        <v>53.1304053269539</v>
      </c>
      <c r="HW224" s="73" t="n">
        <f aca="false">HV224*100/HV$367</f>
        <v>53.6929654359925</v>
      </c>
    </row>
    <row r="225" customFormat="false" ht="14.5" hidden="false" customHeight="false" outlineLevel="0" collapsed="false">
      <c r="E225" s="42" t="n">
        <v>44250</v>
      </c>
      <c r="F225" s="46" t="n">
        <f aca="true">FORECAST($E225,OFFSET(C$3,MATCH($E225,$A$3:$A$33,1)-1,0,2),OFFSET($A$3,MATCH($E225,$A$3:$A$33,1)-1,0,2))</f>
        <v>4.41088434167216</v>
      </c>
      <c r="H225" s="95" t="n">
        <v>44341</v>
      </c>
      <c r="I225" s="132" t="n">
        <v>0.02078529445352</v>
      </c>
      <c r="J225" s="48" t="n">
        <f aca="false">I225*100/K$1</f>
        <v>0.725785214886048</v>
      </c>
      <c r="K225" s="48" t="n">
        <f aca="false">J225+K224</f>
        <v>50.4749161486602</v>
      </c>
      <c r="AJ225" s="103" t="n">
        <v>44341</v>
      </c>
      <c r="AK225" s="54" t="n">
        <f aca="true">FORECAST($AJ225,OFFSET(AH$3,MATCH($AJ225,$AG$3:$AG$153,1)-1,0,2),OFFSET($AG$3,MATCH($AJ225,$AG$3:$AG$153,1)-1,0,2))</f>
        <v>0.69444444444441</v>
      </c>
      <c r="AL225" s="54" t="n">
        <f aca="false">AK225+AL224</f>
        <v>29.6670051787466</v>
      </c>
      <c r="AM225" s="55" t="n">
        <f aca="false">AL225*100/AL$367</f>
        <v>27.612459013398</v>
      </c>
      <c r="BD225" s="103" t="n">
        <v>44341</v>
      </c>
      <c r="BE225" s="54" t="n">
        <f aca="true">FORECAST(BD225,OFFSET(BB$3,MATCH(BD225,BA$3:BA$153,1)-1,0,2),OFFSET(BA$3,MATCH(BD225,BA$3:BA$153,1)-1,0,2))</f>
        <v>0.432098765431958</v>
      </c>
      <c r="BF225" s="54" t="n">
        <f aca="false">BE225+BF224</f>
        <v>23.169476397546</v>
      </c>
      <c r="BG225" s="55" t="n">
        <f aca="false">BF225*100/BF$367</f>
        <v>21.0216928510408</v>
      </c>
      <c r="BX225" s="103" t="n">
        <v>44341</v>
      </c>
      <c r="BY225" s="54" t="n">
        <f aca="true">FORECAST(BX225,OFFSET(BV$3,MATCH(BX225,BU$3:BU$153,1)-1,0,2),OFFSET(BU$3,MATCH(BX225,BU$3:BU$153,1)-1,0,2))</f>
        <v>0.358420626321586</v>
      </c>
      <c r="BZ225" s="54" t="n">
        <f aca="false">BY225+BZ224</f>
        <v>34.2859847718705</v>
      </c>
      <c r="CA225" s="55" t="n">
        <f aca="false">BZ225*100/BZ$367</f>
        <v>33.8992829347125</v>
      </c>
      <c r="CQ225" s="110" t="n">
        <v>44341</v>
      </c>
      <c r="CR225" s="58" t="n">
        <f aca="true">FORECAST(CQ225,OFFSET(CO$3,MATCH(CQ225,CN$3:CN$153,1)-1,0,2),OFFSET(CN$3,MATCH(CQ225,CN$3:CN$153,1)-1,0,2))</f>
        <v>0.263599472469905</v>
      </c>
      <c r="CS225" s="58" t="n">
        <f aca="false">CR225+CS224</f>
        <v>36.4624415852264</v>
      </c>
      <c r="CT225" s="60" t="n">
        <f aca="false">CS225*100/CS$367</f>
        <v>36.6283477133266</v>
      </c>
      <c r="DJ225" s="110" t="n">
        <v>44341</v>
      </c>
      <c r="DK225" s="58" t="n">
        <f aca="true">FORECAST(DJ225,OFFSET(DH$3,MATCH(DJ225,DG$3:DG$153,1)-1,0,2),OFFSET(DG$3,MATCH(DJ225,DG$3:DG$153,1)-1,0,2))</f>
        <v>0.572016593392713</v>
      </c>
      <c r="DL225" s="58" t="n">
        <f aca="false">DK225+DL224</f>
        <v>49.0798417118386</v>
      </c>
      <c r="DM225" s="60" t="n">
        <f aca="false">DL225*100/DL$367</f>
        <v>35.5758480304454</v>
      </c>
      <c r="EC225" s="110" t="n">
        <v>44341</v>
      </c>
      <c r="ED225" s="58" t="n">
        <f aca="true">FORECAST(EC225,OFFSET(EA$3,MATCH(EC225,DZ$3:DZ$153,1)-1,0,2),OFFSET(DZ$3,MATCH(EC225,DZ$3:DZ$153,1)-1,0,2))</f>
        <v>0.829091436444058</v>
      </c>
      <c r="EE225" s="58" t="n">
        <f aca="false">ED225+EE224</f>
        <v>57.6384782684043</v>
      </c>
      <c r="EF225" s="60" t="n">
        <f aca="false">EE225*100/EE$367</f>
        <v>52.3314933485828</v>
      </c>
      <c r="EV225" s="115" t="n">
        <v>44341</v>
      </c>
      <c r="EW225" s="63" t="n">
        <f aca="true">FORECAST(EV225,OFFSET(ET$3,MATCH(EV225,ES$3:ES$153,1)-1,0,2),OFFSET(ES$3,MATCH(EV225,ES$3:ES$153,1)-1,0,2))</f>
        <v>0.517318549867578</v>
      </c>
      <c r="EX225" s="63" t="n">
        <f aca="false">EW225+EX224</f>
        <v>38.9011615942062</v>
      </c>
      <c r="EY225" s="67" t="n">
        <f aca="false">EX225*100/EX$367</f>
        <v>34.6339491543737</v>
      </c>
      <c r="FO225" s="115" t="n">
        <v>44341</v>
      </c>
      <c r="FP225" s="63" t="n">
        <f aca="true">FORECAST(FO225,OFFSET(FM$3,MATCH(FO225,FL$3:FL$153,1)-1,0,2),OFFSET(FL$3,MATCH(FO225,FL$3:FL$153,1)-1,0,2))</f>
        <v>0.557652890577428</v>
      </c>
      <c r="FQ225" s="63" t="n">
        <f aca="false">FP225+FQ224</f>
        <v>40.070944228939</v>
      </c>
      <c r="FR225" s="67" t="n">
        <f aca="false">FQ225*100/FQ$367</f>
        <v>39.7521083275346</v>
      </c>
      <c r="GH225" s="119" t="n">
        <v>44341</v>
      </c>
      <c r="GI225" s="69" t="n">
        <f aca="true">FORECAST(GH225,OFFSET(GF$3,MATCH(GH225,GE$3:GE$153,1)-1,0,2),OFFSET(GE$3,MATCH(GH225,GE$3:GE$153,1)-1,0,2))</f>
        <v>0.851927651295046</v>
      </c>
      <c r="GJ225" s="69" t="n">
        <f aca="false">GI225+GJ224</f>
        <v>52.1521623026453</v>
      </c>
      <c r="GK225" s="73" t="n">
        <f aca="false">GJ225*100/GJ$367</f>
        <v>40.5894373946571</v>
      </c>
      <c r="HA225" s="119" t="n">
        <v>44341</v>
      </c>
      <c r="HB225" s="69" t="n">
        <f aca="true">FORECAST(HA225,OFFSET(GY$3,MATCH(HA225,GX$3:GX$153,1)-1,0,2),OFFSET(GX$3,MATCH(HA225,GX$3:GX$153,1)-1,0,2))</f>
        <v>0.737871928347529</v>
      </c>
      <c r="HC225" s="69" t="n">
        <f aca="false">HB225+HC224</f>
        <v>48.2899859137671</v>
      </c>
      <c r="HD225" s="73" t="n">
        <f aca="false">HC225*100/HC$367</f>
        <v>38.1344927057345</v>
      </c>
      <c r="HT225" s="119" t="n">
        <v>44341</v>
      </c>
      <c r="HU225" s="69" t="n">
        <f aca="true">FORECAST(HT225,OFFSET(HR$3,MATCH(HT225,HQ$3:HQ$153,1)-1,0,2),OFFSET(HQ$3,MATCH(HT225,HQ$3:HQ$153,1)-1,0,2))</f>
        <v>0.601564992527665</v>
      </c>
      <c r="HV225" s="69" t="n">
        <f aca="false">HU225+HV224</f>
        <v>53.7319703194815</v>
      </c>
      <c r="HW225" s="73" t="n">
        <f aca="false">HV225*100/HV$367</f>
        <v>54.3008999727709</v>
      </c>
    </row>
    <row r="226" customFormat="false" ht="14.5" hidden="false" customHeight="false" outlineLevel="0" collapsed="false">
      <c r="E226" s="42" t="n">
        <v>44251</v>
      </c>
      <c r="F226" s="46" t="n">
        <f aca="true">FORECAST($E226,OFFSET(C$3,MATCH($E226,$A$3:$A$33,1)-1,0,2),OFFSET($A$3,MATCH($E226,$A$3:$A$33,1)-1,0,2))</f>
        <v>4.41203087804477</v>
      </c>
      <c r="H226" s="95" t="n">
        <v>44342</v>
      </c>
      <c r="I226" s="132" t="n">
        <v>0.0276876165857682</v>
      </c>
      <c r="J226" s="48" t="n">
        <f aca="false">I226*100/K$1</f>
        <v>0.966801928080511</v>
      </c>
      <c r="K226" s="48" t="n">
        <f aca="false">J226+K225</f>
        <v>51.4417180767408</v>
      </c>
      <c r="AJ226" s="103" t="n">
        <v>44342</v>
      </c>
      <c r="AK226" s="54" t="n">
        <f aca="true">FORECAST($AJ226,OFFSET(AH$3,MATCH($AJ226,$AG$3:$AG$153,1)-1,0,2),OFFSET($AG$3,MATCH($AJ226,$AG$3:$AG$153,1)-1,0,2))</f>
        <v>0.694444444444347</v>
      </c>
      <c r="AL226" s="54" t="n">
        <f aca="false">AK226+AL225</f>
        <v>30.3614496231909</v>
      </c>
      <c r="AM226" s="55" t="n">
        <f aca="false">AL226*100/AL$367</f>
        <v>28.2588106974918</v>
      </c>
      <c r="BD226" s="103" t="n">
        <v>44342</v>
      </c>
      <c r="BE226" s="54" t="n">
        <f aca="true">FORECAST(BD226,OFFSET(BB$3,MATCH(BD226,BA$3:BA$153,1)-1,0,2),OFFSET(BA$3,MATCH(BD226,BA$3:BA$153,1)-1,0,2))</f>
        <v>0.277777777777693</v>
      </c>
      <c r="BF226" s="54" t="n">
        <f aca="false">BE226+BF225</f>
        <v>23.4472541753237</v>
      </c>
      <c r="BG226" s="55" t="n">
        <f aca="false">BF226*100/BF$367</f>
        <v>21.2737209515077</v>
      </c>
      <c r="BX226" s="103" t="n">
        <v>44342</v>
      </c>
      <c r="BY226" s="54" t="n">
        <f aca="true">FORECAST(BX226,OFFSET(BV$3,MATCH(BX226,BU$3:BU$153,1)-1,0,2),OFFSET(BU$3,MATCH(BX226,BU$3:BU$153,1)-1,0,2))</f>
        <v>0.406210043164464</v>
      </c>
      <c r="BZ226" s="54" t="n">
        <f aca="false">BY226+BZ225</f>
        <v>34.692194815035</v>
      </c>
      <c r="CA226" s="55" t="n">
        <f aca="false">BZ226*100/BZ$367</f>
        <v>34.3009114507308</v>
      </c>
      <c r="CQ226" s="110" t="n">
        <v>44342</v>
      </c>
      <c r="CR226" s="58" t="n">
        <f aca="true">FORECAST(CQ226,OFFSET(CO$3,MATCH(CQ226,CN$3:CN$153,1)-1,0,2),OFFSET(CN$3,MATCH(CQ226,CN$3:CN$153,1)-1,0,2))</f>
        <v>0.26534377059224</v>
      </c>
      <c r="CS226" s="58" t="n">
        <f aca="false">CR226+CS225</f>
        <v>36.7277853558187</v>
      </c>
      <c r="CT226" s="60" t="n">
        <f aca="false">CS226*100/CS$367</f>
        <v>36.8948988127668</v>
      </c>
      <c r="DJ226" s="110" t="n">
        <v>44342</v>
      </c>
      <c r="DK226" s="58" t="n">
        <f aca="true">FORECAST(DJ226,OFFSET(DH$3,MATCH(DJ226,DG$3:DG$153,1)-1,0,2),OFFSET(DG$3,MATCH(DJ226,DG$3:DG$153,1)-1,0,2))</f>
        <v>0.577428681977735</v>
      </c>
      <c r="DL226" s="58" t="n">
        <f aca="false">DK226+DL225</f>
        <v>49.6572703938163</v>
      </c>
      <c r="DM226" s="60" t="n">
        <f aca="false">DL226*100/DL$367</f>
        <v>35.9944010314732</v>
      </c>
      <c r="EC226" s="110" t="n">
        <v>44342</v>
      </c>
      <c r="ED226" s="58" t="n">
        <f aca="true">FORECAST(EC226,OFFSET(EA$3,MATCH(EC226,DZ$3:DZ$153,1)-1,0,2),OFFSET(DZ$3,MATCH(EC226,DZ$3:DZ$153,1)-1,0,2))</f>
        <v>0.819761680322917</v>
      </c>
      <c r="EE226" s="58" t="n">
        <f aca="false">ED226+EE225</f>
        <v>58.4582399487272</v>
      </c>
      <c r="EF226" s="60" t="n">
        <f aca="false">EE226*100/EE$367</f>
        <v>53.0757765810698</v>
      </c>
      <c r="EV226" s="115" t="n">
        <v>44342</v>
      </c>
      <c r="EW226" s="63" t="n">
        <f aca="true">FORECAST(EV226,OFFSET(ET$3,MATCH(EV226,ES$3:ES$153,1)-1,0,2),OFFSET(ES$3,MATCH(EV226,ES$3:ES$153,1)-1,0,2))</f>
        <v>0.522969884322143</v>
      </c>
      <c r="EX226" s="63" t="n">
        <f aca="false">EW226+EX225</f>
        <v>39.4241314785284</v>
      </c>
      <c r="EY226" s="67" t="n">
        <f aca="false">EX226*100/EX$367</f>
        <v>35.0995525358825</v>
      </c>
      <c r="FO226" s="115" t="n">
        <v>44342</v>
      </c>
      <c r="FP226" s="63" t="n">
        <f aca="true">FORECAST(FO226,OFFSET(FM$3,MATCH(FO226,FL$3:FL$153,1)-1,0,2),OFFSET(FL$3,MATCH(FO226,FL$3:FL$153,1)-1,0,2))</f>
        <v>0.562132069623299</v>
      </c>
      <c r="FQ226" s="63" t="n">
        <f aca="false">FP226+FQ225</f>
        <v>40.6330762985623</v>
      </c>
      <c r="FR226" s="67" t="n">
        <f aca="false">FQ226*100/FQ$367</f>
        <v>40.30976763295</v>
      </c>
      <c r="GH226" s="119" t="n">
        <v>44342</v>
      </c>
      <c r="GI226" s="69" t="n">
        <f aca="true">FORECAST(GH226,OFFSET(GF$3,MATCH(GH226,GE$3:GE$153,1)-1,0,2),OFFSET(GE$3,MATCH(GH226,GE$3:GE$153,1)-1,0,2))</f>
        <v>0.861917619635947</v>
      </c>
      <c r="GJ226" s="69" t="n">
        <f aca="false">GI226+GJ225</f>
        <v>53.0140799222813</v>
      </c>
      <c r="GK226" s="73" t="n">
        <f aca="false">GJ226*100/GJ$367</f>
        <v>41.2602581184181</v>
      </c>
      <c r="HA226" s="119" t="n">
        <v>44342</v>
      </c>
      <c r="HB226" s="69" t="n">
        <f aca="true">FORECAST(HA226,OFFSET(GY$3,MATCH(HA226,GX$3:GX$153,1)-1,0,2),OFFSET(GX$3,MATCH(HA226,GX$3:GX$153,1)-1,0,2))</f>
        <v>0.746833961343977</v>
      </c>
      <c r="HC226" s="69" t="n">
        <f aca="false">HB226+HC225</f>
        <v>49.036819875111</v>
      </c>
      <c r="HD226" s="73" t="n">
        <f aca="false">HC226*100/HC$367</f>
        <v>38.7242657966218</v>
      </c>
      <c r="HT226" s="119" t="n">
        <v>44342</v>
      </c>
      <c r="HU226" s="69" t="n">
        <f aca="true">FORECAST(HT226,OFFSET(HR$3,MATCH(HT226,HQ$3:HQ$153,1)-1,0,2),OFFSET(HQ$3,MATCH(HT226,HQ$3:HQ$153,1)-1,0,2))</f>
        <v>0.581546809444649</v>
      </c>
      <c r="HV226" s="69" t="n">
        <f aca="false">HU226+HV225</f>
        <v>54.3135171289262</v>
      </c>
      <c r="HW226" s="73" t="n">
        <f aca="false">HV226*100/HV$367</f>
        <v>54.88860436815</v>
      </c>
    </row>
    <row r="227" customFormat="false" ht="14.5" hidden="false" customHeight="false" outlineLevel="0" collapsed="false">
      <c r="E227" s="42" t="n">
        <v>44252</v>
      </c>
      <c r="F227" s="46" t="n">
        <f aca="true">FORECAST($E227,OFFSET(C$3,MATCH($E227,$A$3:$A$33,1)-1,0,2),OFFSET($A$3,MATCH($E227,$A$3:$A$33,1)-1,0,2))</f>
        <v>4.41317741441738</v>
      </c>
      <c r="H227" s="95" t="n">
        <v>44343</v>
      </c>
      <c r="I227" s="132" t="n">
        <v>0.0243374581175739</v>
      </c>
      <c r="J227" s="48" t="n">
        <f aca="false">I227*100/K$1</f>
        <v>0.849820401108256</v>
      </c>
      <c r="K227" s="48" t="n">
        <f aca="false">J227+K226</f>
        <v>52.291538477849</v>
      </c>
      <c r="AJ227" s="103" t="n">
        <v>44343</v>
      </c>
      <c r="AK227" s="54" t="n">
        <f aca="true">FORECAST($AJ227,OFFSET(AH$3,MATCH($AJ227,$AG$3:$AG$153,1)-1,0,2),OFFSET($AG$3,MATCH($AJ227,$AG$3:$AG$153,1)-1,0,2))</f>
        <v>0.694444444444347</v>
      </c>
      <c r="AL227" s="54" t="n">
        <f aca="false">AK227+AL226</f>
        <v>31.0558940676353</v>
      </c>
      <c r="AM227" s="55" t="n">
        <f aca="false">AL227*100/AL$367</f>
        <v>28.9051623815855</v>
      </c>
      <c r="BD227" s="103" t="n">
        <v>44343</v>
      </c>
      <c r="BE227" s="54" t="n">
        <f aca="true">FORECAST(BD227,OFFSET(BB$3,MATCH(BD227,BA$3:BA$153,1)-1,0,2),OFFSET(BA$3,MATCH(BD227,BA$3:BA$153,1)-1,0,2))</f>
        <v>0.33564814814809</v>
      </c>
      <c r="BF227" s="54" t="n">
        <f aca="false">BE227+BF226</f>
        <v>23.7829023234717</v>
      </c>
      <c r="BG227" s="55" t="n">
        <f aca="false">BF227*100/BF$367</f>
        <v>21.5782549062386</v>
      </c>
      <c r="BX227" s="103" t="n">
        <v>44343</v>
      </c>
      <c r="BY227" s="54" t="n">
        <f aca="true">FORECAST(BX227,OFFSET(BV$3,MATCH(BX227,BU$3:BU$153,1)-1,0,2),OFFSET(BU$3,MATCH(BX227,BU$3:BU$153,1)-1,0,2))</f>
        <v>0.453999460007342</v>
      </c>
      <c r="BZ227" s="54" t="n">
        <f aca="false">BY227+BZ226</f>
        <v>35.1461942750423</v>
      </c>
      <c r="CA227" s="55" t="n">
        <f aca="false">BZ227*100/BZ$367</f>
        <v>34.7497903803984</v>
      </c>
      <c r="CQ227" s="110" t="n">
        <v>44343</v>
      </c>
      <c r="CR227" s="58" t="n">
        <f aca="true">FORECAST(CQ227,OFFSET(CO$3,MATCH(CQ227,CN$3:CN$153,1)-1,0,2),OFFSET(CN$3,MATCH(CQ227,CN$3:CN$153,1)-1,0,2))</f>
        <v>0.267088068714575</v>
      </c>
      <c r="CS227" s="58" t="n">
        <f aca="false">CR227+CS226</f>
        <v>36.9948734245332</v>
      </c>
      <c r="CT227" s="60" t="n">
        <f aca="false">CS227*100/CS$367</f>
        <v>37.1632021469824</v>
      </c>
      <c r="DJ227" s="110" t="n">
        <v>44343</v>
      </c>
      <c r="DK227" s="58" t="n">
        <f aca="true">FORECAST(DJ227,OFFSET(DH$3,MATCH(DJ227,DG$3:DG$153,1)-1,0,2),OFFSET(DG$3,MATCH(DJ227,DG$3:DG$153,1)-1,0,2))</f>
        <v>0.582840770562758</v>
      </c>
      <c r="DL227" s="58" t="n">
        <f aca="false">DK227+DL226</f>
        <v>50.2401111643791</v>
      </c>
      <c r="DM227" s="60" t="n">
        <f aca="false">DL227*100/DL$367</f>
        <v>36.4168770207242</v>
      </c>
      <c r="EC227" s="110" t="n">
        <v>44343</v>
      </c>
      <c r="ED227" s="58" t="n">
        <f aca="true">FORECAST(EC227,OFFSET(EA$3,MATCH(EC227,DZ$3:DZ$153,1)-1,0,2),OFFSET(DZ$3,MATCH(EC227,DZ$3:DZ$153,1)-1,0,2))</f>
        <v>0.810431924201775</v>
      </c>
      <c r="EE227" s="58" t="n">
        <f aca="false">ED227+EE226</f>
        <v>59.268671872929</v>
      </c>
      <c r="EF227" s="60" t="n">
        <f aca="false">EE227*100/EE$367</f>
        <v>53.8115890821103</v>
      </c>
      <c r="EV227" s="115" t="n">
        <v>44343</v>
      </c>
      <c r="EW227" s="63" t="n">
        <f aca="true">FORECAST(EV227,OFFSET(ET$3,MATCH(EV227,ES$3:ES$153,1)-1,0,2),OFFSET(ES$3,MATCH(EV227,ES$3:ES$153,1)-1,0,2))</f>
        <v>0.528621218776708</v>
      </c>
      <c r="EX227" s="63" t="n">
        <f aca="false">EW227+EX226</f>
        <v>39.9527526973051</v>
      </c>
      <c r="EY227" s="67" t="n">
        <f aca="false">EX227*100/EX$367</f>
        <v>35.5701873360464</v>
      </c>
      <c r="FO227" s="115" t="n">
        <v>44343</v>
      </c>
      <c r="FP227" s="63" t="n">
        <f aca="true">FORECAST(FO227,OFFSET(FM$3,MATCH(FO227,FL$3:FL$153,1)-1,0,2),OFFSET(FL$3,MATCH(FO227,FL$3:FL$153,1)-1,0,2))</f>
        <v>0.56661124866917</v>
      </c>
      <c r="FQ227" s="63" t="n">
        <f aca="false">FP227+FQ226</f>
        <v>41.1996875472315</v>
      </c>
      <c r="FR227" s="67" t="n">
        <f aca="false">FQ227*100/FQ$367</f>
        <v>40.871870477545</v>
      </c>
      <c r="GH227" s="119" t="n">
        <v>44343</v>
      </c>
      <c r="GI227" s="69" t="n">
        <f aca="true">FORECAST(GH227,OFFSET(GF$3,MATCH(GH227,GE$3:GE$153,1)-1,0,2),OFFSET(GE$3,MATCH(GH227,GE$3:GE$153,1)-1,0,2))</f>
        <v>0.871907587976847</v>
      </c>
      <c r="GJ227" s="69" t="n">
        <f aca="false">GI227+GJ226</f>
        <v>53.8859875102581</v>
      </c>
      <c r="GK227" s="73" t="n">
        <f aca="false">GJ227*100/GJ$367</f>
        <v>41.9388539214212</v>
      </c>
      <c r="HA227" s="119" t="n">
        <v>44343</v>
      </c>
      <c r="HB227" s="69" t="n">
        <f aca="true">FORECAST(HA227,OFFSET(GY$3,MATCH(HA227,GX$3:GX$153,1)-1,0,2),OFFSET(GX$3,MATCH(HA227,GX$3:GX$153,1)-1,0,2))</f>
        <v>0.755795994340426</v>
      </c>
      <c r="HC227" s="69" t="n">
        <f aca="false">HB227+HC226</f>
        <v>49.7926158694515</v>
      </c>
      <c r="HD227" s="73" t="n">
        <f aca="false">HC227*100/HC$367</f>
        <v>39.3211161847057</v>
      </c>
      <c r="HT227" s="119" t="n">
        <v>44343</v>
      </c>
      <c r="HU227" s="69" t="n">
        <f aca="true">FORECAST(HT227,OFFSET(HR$3,MATCH(HT227,HQ$3:HQ$153,1)-1,0,2),OFFSET(HQ$3,MATCH(HT227,HQ$3:HQ$153,1)-1,0,2))</f>
        <v>0.561528626361633</v>
      </c>
      <c r="HV227" s="69" t="n">
        <f aca="false">HU227+HV226</f>
        <v>54.8750457552878</v>
      </c>
      <c r="HW227" s="73" t="n">
        <f aca="false">HV227*100/HV$367</f>
        <v>55.4560786221298</v>
      </c>
    </row>
    <row r="228" customFormat="false" ht="14.5" hidden="false" customHeight="false" outlineLevel="0" collapsed="false">
      <c r="E228" s="42" t="n">
        <v>44253</v>
      </c>
      <c r="F228" s="46" t="n">
        <f aca="true">FORECAST($E228,OFFSET(C$3,MATCH($E228,$A$3:$A$33,1)-1,0,2),OFFSET($A$3,MATCH($E228,$A$3:$A$33,1)-1,0,2))</f>
        <v>4.41432395079</v>
      </c>
      <c r="H228" s="95" t="n">
        <v>44344</v>
      </c>
      <c r="I228" s="132" t="n">
        <v>0.0291598248180177</v>
      </c>
      <c r="J228" s="48" t="n">
        <f aca="false">I228*100/K$1</f>
        <v>1.01820879992395</v>
      </c>
      <c r="K228" s="48" t="n">
        <f aca="false">J228+K227</f>
        <v>53.309747277773</v>
      </c>
      <c r="AJ228" s="103" t="n">
        <v>44344</v>
      </c>
      <c r="AK228" s="54" t="n">
        <f aca="true">FORECAST($AJ228,OFFSET(AH$3,MATCH($AJ228,$AG$3:$AG$153,1)-1,0,2),OFFSET($AG$3,MATCH($AJ228,$AG$3:$AG$153,1)-1,0,2))</f>
        <v>0.694444444444347</v>
      </c>
      <c r="AL228" s="54" t="n">
        <f aca="false">AK228+AL227</f>
        <v>31.7503385120796</v>
      </c>
      <c r="AM228" s="55" t="n">
        <f aca="false">AL228*100/AL$367</f>
        <v>29.5515140656793</v>
      </c>
      <c r="BD228" s="103" t="n">
        <v>44344</v>
      </c>
      <c r="BE228" s="54" t="n">
        <f aca="true">FORECAST(BD228,OFFSET(BB$3,MATCH(BD228,BA$3:BA$153,1)-1,0,2),OFFSET(BA$3,MATCH(BD228,BA$3:BA$153,1)-1,0,2))</f>
        <v>0.393518518518488</v>
      </c>
      <c r="BF228" s="54" t="n">
        <f aca="false">BE228+BF227</f>
        <v>24.1764208419902</v>
      </c>
      <c r="BG228" s="55" t="n">
        <f aca="false">BF228*100/BF$367</f>
        <v>21.9352947152336</v>
      </c>
      <c r="BX228" s="103" t="n">
        <v>44344</v>
      </c>
      <c r="BY228" s="54" t="n">
        <f aca="true">FORECAST(BX228,OFFSET(BV$3,MATCH(BX228,BU$3:BU$153,1)-1,0,2),OFFSET(BU$3,MATCH(BX228,BU$3:BU$153,1)-1,0,2))</f>
        <v>0.501788876850219</v>
      </c>
      <c r="BZ228" s="54" t="n">
        <f aca="false">BY228+BZ227</f>
        <v>35.6479831518925</v>
      </c>
      <c r="CA228" s="55" t="n">
        <f aca="false">BZ228*100/BZ$367</f>
        <v>35.2459197237152</v>
      </c>
      <c r="CQ228" s="110" t="n">
        <v>44344</v>
      </c>
      <c r="CR228" s="58" t="n">
        <f aca="true">FORECAST(CQ228,OFFSET(CO$3,MATCH(CQ228,CN$3:CN$153,1)-1,0,2),OFFSET(CN$3,MATCH(CQ228,CN$3:CN$153,1)-1,0,2))</f>
        <v>0.268832366836909</v>
      </c>
      <c r="CS228" s="58" t="n">
        <f aca="false">CR228+CS227</f>
        <v>37.2637057913701</v>
      </c>
      <c r="CT228" s="60" t="n">
        <f aca="false">CS228*100/CS$367</f>
        <v>37.4332577159734</v>
      </c>
      <c r="DJ228" s="110" t="n">
        <v>44344</v>
      </c>
      <c r="DK228" s="58" t="n">
        <f aca="true">FORECAST(DJ228,OFFSET(DH$3,MATCH(DJ228,DG$3:DG$153,1)-1,0,2),OFFSET(DG$3,MATCH(DJ228,DG$3:DG$153,1)-1,0,2))</f>
        <v>0.58825285914778</v>
      </c>
      <c r="DL228" s="58" t="n">
        <f aca="false">DK228+DL227</f>
        <v>50.8283640235269</v>
      </c>
      <c r="DM228" s="60" t="n">
        <f aca="false">DL228*100/DL$367</f>
        <v>36.8432759981982</v>
      </c>
      <c r="EC228" s="110" t="n">
        <v>44344</v>
      </c>
      <c r="ED228" s="58" t="n">
        <f aca="true">FORECAST(EC228,OFFSET(EA$3,MATCH(EC228,DZ$3:DZ$153,1)-1,0,2),OFFSET(DZ$3,MATCH(EC228,DZ$3:DZ$153,1)-1,0,2))</f>
        <v>0.801102168080633</v>
      </c>
      <c r="EE228" s="58" t="n">
        <f aca="false">ED228+EE227</f>
        <v>60.0697740410096</v>
      </c>
      <c r="EF228" s="60" t="n">
        <f aca="false">EE228*100/EE$367</f>
        <v>54.5389308517043</v>
      </c>
      <c r="EV228" s="115" t="n">
        <v>44344</v>
      </c>
      <c r="EW228" s="63" t="n">
        <f aca="true">FORECAST(EV228,OFFSET(ET$3,MATCH(EV228,ES$3:ES$153,1)-1,0,2),OFFSET(ES$3,MATCH(EV228,ES$3:ES$153,1)-1,0,2))</f>
        <v>0.534272553231273</v>
      </c>
      <c r="EX228" s="63" t="n">
        <f aca="false">EW228+EX227</f>
        <v>40.4870252505364</v>
      </c>
      <c r="EY228" s="67" t="n">
        <f aca="false">EX228*100/EX$367</f>
        <v>36.0458535548656</v>
      </c>
      <c r="FO228" s="115" t="n">
        <v>44344</v>
      </c>
      <c r="FP228" s="63" t="n">
        <f aca="true">FORECAST(FO228,OFFSET(FM$3,MATCH(FO228,FL$3:FL$153,1)-1,0,2),OFFSET(FL$3,MATCH(FO228,FL$3:FL$153,1)-1,0,2))</f>
        <v>0.571090427715041</v>
      </c>
      <c r="FQ228" s="63" t="n">
        <f aca="false">FP228+FQ227</f>
        <v>41.7707779749465</v>
      </c>
      <c r="FR228" s="67" t="n">
        <f aca="false">FQ228*100/FQ$367</f>
        <v>41.4384168613198</v>
      </c>
      <c r="GH228" s="119" t="n">
        <v>44344</v>
      </c>
      <c r="GI228" s="69" t="n">
        <f aca="true">FORECAST(GH228,OFFSET(GF$3,MATCH(GH228,GE$3:GE$153,1)-1,0,2),OFFSET(GE$3,MATCH(GH228,GE$3:GE$153,1)-1,0,2))</f>
        <v>0.881897556317747</v>
      </c>
      <c r="GJ228" s="69" t="n">
        <f aca="false">GI228+GJ227</f>
        <v>54.7678850665759</v>
      </c>
      <c r="GK228" s="73" t="n">
        <f aca="false">GJ228*100/GJ$367</f>
        <v>42.6252248036664</v>
      </c>
      <c r="HA228" s="119" t="n">
        <v>44344</v>
      </c>
      <c r="HB228" s="69" t="n">
        <f aca="true">FORECAST(HA228,OFFSET(GY$3,MATCH(HA228,GX$3:GX$153,1)-1,0,2),OFFSET(GX$3,MATCH(HA228,GX$3:GX$153,1)-1,0,2))</f>
        <v>0.764758027336875</v>
      </c>
      <c r="HC228" s="69" t="n">
        <f aca="false">HB228+HC227</f>
        <v>50.5573738967884</v>
      </c>
      <c r="HD228" s="73" t="n">
        <f aca="false">HC228*100/HC$367</f>
        <v>39.9250438699862</v>
      </c>
      <c r="HT228" s="119" t="n">
        <v>44344</v>
      </c>
      <c r="HU228" s="69" t="n">
        <f aca="true">FORECAST(HT228,OFFSET(HR$3,MATCH(HT228,HQ$3:HQ$153,1)-1,0,2),OFFSET(HQ$3,MATCH(HT228,HQ$3:HQ$153,1)-1,0,2))</f>
        <v>0.541510443278617</v>
      </c>
      <c r="HV228" s="69" t="n">
        <f aca="false">HU228+HV227</f>
        <v>55.4165561985664</v>
      </c>
      <c r="HW228" s="73" t="n">
        <f aca="false">HV228*100/HV$367</f>
        <v>56.0033227347102</v>
      </c>
    </row>
    <row r="229" customFormat="false" ht="14.5" hidden="false" customHeight="false" outlineLevel="0" collapsed="false">
      <c r="E229" s="42" t="n">
        <v>44254</v>
      </c>
      <c r="F229" s="46" t="n">
        <f aca="true">FORECAST($E229,OFFSET(C$3,MATCH($E229,$A$3:$A$33,1)-1,0,2),OFFSET($A$3,MATCH($E229,$A$3:$A$33,1)-1,0,2))</f>
        <v>4.41547048716261</v>
      </c>
      <c r="H229" s="95" t="n">
        <v>44345</v>
      </c>
      <c r="I229" s="132" t="n">
        <v>0.0286933581493424</v>
      </c>
      <c r="J229" s="48" t="n">
        <f aca="false">I229*100/K$1</f>
        <v>1.00192062021503</v>
      </c>
      <c r="K229" s="48" t="n">
        <f aca="false">J229+K228</f>
        <v>54.311667897988</v>
      </c>
      <c r="AJ229" s="103" t="n">
        <v>44345</v>
      </c>
      <c r="AK229" s="54" t="n">
        <f aca="true">FORECAST($AJ229,OFFSET(AH$3,MATCH($AJ229,$AG$3:$AG$153,1)-1,0,2),OFFSET($AG$3,MATCH($AJ229,$AG$3:$AG$153,1)-1,0,2))</f>
        <v>0.694444444444347</v>
      </c>
      <c r="AL229" s="54" t="n">
        <f aca="false">AK229+AL228</f>
        <v>32.444782956524</v>
      </c>
      <c r="AM229" s="55" t="n">
        <f aca="false">AL229*100/AL$367</f>
        <v>30.1978657497731</v>
      </c>
      <c r="BD229" s="103" t="n">
        <v>44345</v>
      </c>
      <c r="BE229" s="54" t="n">
        <f aca="true">FORECAST(BD229,OFFSET(BB$3,MATCH(BD229,BA$3:BA$153,1)-1,0,2),OFFSET(BA$3,MATCH(BD229,BA$3:BA$153,1)-1,0,2))</f>
        <v>0.451388888888885</v>
      </c>
      <c r="BF229" s="54" t="n">
        <f aca="false">BE229+BF228</f>
        <v>24.6278097308791</v>
      </c>
      <c r="BG229" s="55" t="n">
        <f aca="false">BF229*100/BF$367</f>
        <v>22.3448403784925</v>
      </c>
      <c r="BX229" s="103" t="n">
        <v>44345</v>
      </c>
      <c r="BY229" s="54" t="n">
        <f aca="true">FORECAST(BX229,OFFSET(BV$3,MATCH(BX229,BU$3:BU$153,1)-1,0,2),OFFSET(BU$3,MATCH(BX229,BU$3:BU$153,1)-1,0,2))</f>
        <v>0.549578293693097</v>
      </c>
      <c r="BZ229" s="54" t="n">
        <f aca="false">BY229+BZ228</f>
        <v>36.1975614455856</v>
      </c>
      <c r="CA229" s="55" t="n">
        <f aca="false">BZ229*100/BZ$367</f>
        <v>35.7892994806812</v>
      </c>
      <c r="CQ229" s="110" t="n">
        <v>44345</v>
      </c>
      <c r="CR229" s="58" t="n">
        <f aca="true">FORECAST(CQ229,OFFSET(CO$3,MATCH(CQ229,CN$3:CN$153,1)-1,0,2),OFFSET(CN$3,MATCH(CQ229,CN$3:CN$153,1)-1,0,2))</f>
        <v>0.270576664959244</v>
      </c>
      <c r="CS229" s="58" t="n">
        <f aca="false">CR229+CS228</f>
        <v>37.5342824563294</v>
      </c>
      <c r="CT229" s="60" t="n">
        <f aca="false">CS229*100/CS$367</f>
        <v>37.7050655197398</v>
      </c>
      <c r="DJ229" s="110" t="n">
        <v>44345</v>
      </c>
      <c r="DK229" s="58" t="n">
        <f aca="true">FORECAST(DJ229,OFFSET(DH$3,MATCH(DJ229,DG$3:DG$153,1)-1,0,2),OFFSET(DG$3,MATCH(DJ229,DG$3:DG$153,1)-1,0,2))</f>
        <v>0.587224329050003</v>
      </c>
      <c r="DL229" s="58" t="n">
        <f aca="false">DK229+DL228</f>
        <v>51.4155883525769</v>
      </c>
      <c r="DM229" s="60" t="n">
        <f aca="false">DL229*100/DL$367</f>
        <v>37.268929438825</v>
      </c>
      <c r="EC229" s="110" t="n">
        <v>44345</v>
      </c>
      <c r="ED229" s="58" t="n">
        <f aca="true">FORECAST(EC229,OFFSET(EA$3,MATCH(EC229,DZ$3:DZ$153,1)-1,0,2),OFFSET(DZ$3,MATCH(EC229,DZ$3:DZ$153,1)-1,0,2))</f>
        <v>0.791772411959492</v>
      </c>
      <c r="EE229" s="58" t="n">
        <f aca="false">ED229+EE228</f>
        <v>60.8615464529691</v>
      </c>
      <c r="EF229" s="60" t="n">
        <f aca="false">EE229*100/EE$367</f>
        <v>55.2578018898518</v>
      </c>
      <c r="EV229" s="115" t="n">
        <v>44345</v>
      </c>
      <c r="EW229" s="63" t="n">
        <f aca="true">FORECAST(EV229,OFFSET(ET$3,MATCH(EV229,ES$3:ES$153,1)-1,0,2),OFFSET(ES$3,MATCH(EV229,ES$3:ES$153,1)-1,0,2))</f>
        <v>0.539923887685839</v>
      </c>
      <c r="EX229" s="63" t="n">
        <f aca="false">EW229+EX228</f>
        <v>41.0269491382222</v>
      </c>
      <c r="EY229" s="67" t="n">
        <f aca="false">EX229*100/EX$367</f>
        <v>36.52655119234</v>
      </c>
      <c r="FO229" s="115" t="n">
        <v>44345</v>
      </c>
      <c r="FP229" s="63" t="n">
        <f aca="true">FORECAST(FO229,OFFSET(FM$3,MATCH(FO229,FL$3:FL$153,1)-1,0,2),OFFSET(FL$3,MATCH(FO229,FL$3:FL$153,1)-1,0,2))</f>
        <v>0.575569606760913</v>
      </c>
      <c r="FQ229" s="63" t="n">
        <f aca="false">FP229+FQ228</f>
        <v>42.3463475817074</v>
      </c>
      <c r="FR229" s="67" t="n">
        <f aca="false">FQ229*100/FQ$367</f>
        <v>42.0094067842743</v>
      </c>
      <c r="GH229" s="119" t="n">
        <v>44345</v>
      </c>
      <c r="GI229" s="69" t="n">
        <f aca="true">FORECAST(GH229,OFFSET(GF$3,MATCH(GH229,GE$3:GE$153,1)-1,0,2),OFFSET(GE$3,MATCH(GH229,GE$3:GE$153,1)-1,0,2))</f>
        <v>0.891887524658648</v>
      </c>
      <c r="GJ229" s="69" t="n">
        <f aca="false">GI229+GJ228</f>
        <v>55.6597725912345</v>
      </c>
      <c r="GK229" s="73" t="n">
        <f aca="false">GJ229*100/GJ$367</f>
        <v>43.3193707651536</v>
      </c>
      <c r="HA229" s="119" t="n">
        <v>44345</v>
      </c>
      <c r="HB229" s="69" t="n">
        <f aca="true">FORECAST(HA229,OFFSET(GY$3,MATCH(HA229,GX$3:GX$153,1)-1,0,2),OFFSET(GX$3,MATCH(HA229,GX$3:GX$153,1)-1,0,2))</f>
        <v>0.773720060333323</v>
      </c>
      <c r="HC229" s="69" t="n">
        <f aca="false">HB229+HC228</f>
        <v>51.3310939571217</v>
      </c>
      <c r="HD229" s="73" t="n">
        <f aca="false">HC229*100/HC$367</f>
        <v>40.5360488524634</v>
      </c>
      <c r="HT229" s="119" t="n">
        <v>44345</v>
      </c>
      <c r="HU229" s="69" t="n">
        <f aca="true">FORECAST(HT229,OFFSET(HR$3,MATCH(HT229,HQ$3:HQ$153,1)-1,0,2),OFFSET(HQ$3,MATCH(HT229,HQ$3:HQ$153,1)-1,0,2))</f>
        <v>0.521492260195601</v>
      </c>
      <c r="HV229" s="69" t="n">
        <f aca="false">HU229+HV228</f>
        <v>55.938048458762</v>
      </c>
      <c r="HW229" s="73" t="n">
        <f aca="false">HV229*100/HV$367</f>
        <v>56.5303367058913</v>
      </c>
    </row>
    <row r="230" customFormat="false" ht="14.5" hidden="false" customHeight="false" outlineLevel="0" collapsed="false">
      <c r="E230" s="42" t="n">
        <v>44255</v>
      </c>
      <c r="F230" s="46" t="n">
        <f aca="true">FORECAST($E230,OFFSET(C$3,MATCH($E230,$A$3:$A$33,1)-1,0,2),OFFSET($A$3,MATCH($E230,$A$3:$A$33,1)-1,0,2))</f>
        <v>4.41661702353522</v>
      </c>
      <c r="H230" s="95" t="n">
        <v>44346</v>
      </c>
      <c r="I230" s="132" t="n">
        <v>0.0248346113879279</v>
      </c>
      <c r="J230" s="48" t="n">
        <f aca="false">I230*100/K$1</f>
        <v>0.867180101927605</v>
      </c>
      <c r="K230" s="48" t="n">
        <f aca="false">J230+K229</f>
        <v>55.1788479999156</v>
      </c>
      <c r="AJ230" s="103" t="n">
        <v>44346</v>
      </c>
      <c r="AK230" s="54" t="n">
        <f aca="true">FORECAST($AJ230,OFFSET(AH$3,MATCH($AJ230,$AG$3:$AG$153,1)-1,0,2),OFFSET($AG$3,MATCH($AJ230,$AG$3:$AG$153,1)-1,0,2))</f>
        <v>0.694444444444347</v>
      </c>
      <c r="AL230" s="54" t="n">
        <f aca="false">AK230+AL229</f>
        <v>33.1392274009683</v>
      </c>
      <c r="AM230" s="55" t="n">
        <f aca="false">AL230*100/AL$367</f>
        <v>30.8442174338669</v>
      </c>
      <c r="BD230" s="103" t="n">
        <v>44346</v>
      </c>
      <c r="BE230" s="54" t="n">
        <f aca="true">FORECAST(BD230,OFFSET(BB$3,MATCH(BD230,BA$3:BA$153,1)-1,0,2),OFFSET(BA$3,MATCH(BD230,BA$3:BA$153,1)-1,0,2))</f>
        <v>0.509259259259282</v>
      </c>
      <c r="BF230" s="54" t="n">
        <f aca="false">BE230+BF229</f>
        <v>25.1370689901384</v>
      </c>
      <c r="BG230" s="55" t="n">
        <f aca="false">BF230*100/BF$367</f>
        <v>22.8068918960154</v>
      </c>
      <c r="BX230" s="103" t="n">
        <v>44346</v>
      </c>
      <c r="BY230" s="54" t="n">
        <f aca="true">FORECAST(BX230,OFFSET(BV$3,MATCH(BX230,BU$3:BU$153,1)-1,0,2),OFFSET(BU$3,MATCH(BX230,BU$3:BU$153,1)-1,0,2))</f>
        <v>0.597367710535975</v>
      </c>
      <c r="BZ230" s="54" t="n">
        <f aca="false">BY230+BZ229</f>
        <v>36.7949291561216</v>
      </c>
      <c r="CA230" s="55" t="n">
        <f aca="false">BZ230*100/BZ$367</f>
        <v>36.3799296512964</v>
      </c>
      <c r="CQ230" s="110" t="n">
        <v>44346</v>
      </c>
      <c r="CR230" s="58" t="n">
        <f aca="true">FORECAST(CQ230,OFFSET(CO$3,MATCH(CQ230,CN$3:CN$153,1)-1,0,2),OFFSET(CN$3,MATCH(CQ230,CN$3:CN$153,1)-1,0,2))</f>
        <v>0.272320963081579</v>
      </c>
      <c r="CS230" s="58" t="n">
        <f aca="false">CR230+CS229</f>
        <v>37.806603419411</v>
      </c>
      <c r="CT230" s="60" t="n">
        <f aca="false">CS230*100/CS$367</f>
        <v>37.9786255582815</v>
      </c>
      <c r="DJ230" s="110" t="n">
        <v>44346</v>
      </c>
      <c r="DK230" s="58" t="n">
        <f aca="true">FORECAST(DJ230,OFFSET(DH$3,MATCH(DJ230,DG$3:DG$153,1)-1,0,2),OFFSET(DG$3,MATCH(DJ230,DG$3:DG$153,1)-1,0,2))</f>
        <v>0.586195798952226</v>
      </c>
      <c r="DL230" s="58" t="n">
        <f aca="false">DK230+DL229</f>
        <v>52.0017841515291</v>
      </c>
      <c r="DM230" s="60" t="n">
        <f aca="false">DL230*100/DL$367</f>
        <v>37.6938373426046</v>
      </c>
      <c r="EC230" s="110" t="n">
        <v>44346</v>
      </c>
      <c r="ED230" s="58" t="n">
        <f aca="true">FORECAST(EC230,OFFSET(EA$3,MATCH(EC230,DZ$3:DZ$153,1)-1,0,2),OFFSET(DZ$3,MATCH(EC230,DZ$3:DZ$153,1)-1,0,2))</f>
        <v>0.78244265583835</v>
      </c>
      <c r="EE230" s="58" t="n">
        <f aca="false">ED230+EE229</f>
        <v>61.6439891088075</v>
      </c>
      <c r="EF230" s="60" t="n">
        <f aca="false">EE230*100/EE$367</f>
        <v>55.9682021965528</v>
      </c>
      <c r="EV230" s="115" t="n">
        <v>44346</v>
      </c>
      <c r="EW230" s="63" t="n">
        <f aca="true">FORECAST(EV230,OFFSET(ET$3,MATCH(EV230,ES$3:ES$153,1)-1,0,2),OFFSET(ES$3,MATCH(EV230,ES$3:ES$153,1)-1,0,2))</f>
        <v>0.545575222140404</v>
      </c>
      <c r="EX230" s="63" t="n">
        <f aca="false">EW230+EX229</f>
        <v>41.5725243603626</v>
      </c>
      <c r="EY230" s="67" t="n">
        <f aca="false">EX230*100/EX$367</f>
        <v>37.0122802484695</v>
      </c>
      <c r="FO230" s="115" t="n">
        <v>44346</v>
      </c>
      <c r="FP230" s="63" t="n">
        <f aca="true">FORECAST(FO230,OFFSET(FM$3,MATCH(FO230,FL$3:FL$153,1)-1,0,2),OFFSET(FL$3,MATCH(FO230,FL$3:FL$153,1)-1,0,2))</f>
        <v>0.580048785806784</v>
      </c>
      <c r="FQ230" s="63" t="n">
        <f aca="false">FP230+FQ229</f>
        <v>42.9263963675142</v>
      </c>
      <c r="FR230" s="67" t="n">
        <f aca="false">FQ230*100/FQ$367</f>
        <v>42.5848402464085</v>
      </c>
      <c r="GH230" s="119" t="n">
        <v>44346</v>
      </c>
      <c r="GI230" s="69" t="n">
        <f aca="true">FORECAST(GH230,OFFSET(GF$3,MATCH(GH230,GE$3:GE$153,1)-1,0,2),OFFSET(GE$3,MATCH(GH230,GE$3:GE$153,1)-1,0,2))</f>
        <v>0.901877492999548</v>
      </c>
      <c r="GJ230" s="69" t="n">
        <f aca="false">GI230+GJ229</f>
        <v>56.5616500842341</v>
      </c>
      <c r="GK230" s="73" t="n">
        <f aca="false">GJ230*100/GJ$367</f>
        <v>44.0212918058829</v>
      </c>
      <c r="HA230" s="119" t="n">
        <v>44346</v>
      </c>
      <c r="HB230" s="69" t="n">
        <f aca="true">FORECAST(HA230,OFFSET(GY$3,MATCH(HA230,GX$3:GX$153,1)-1,0,2),OFFSET(GX$3,MATCH(HA230,GX$3:GX$153,1)-1,0,2))</f>
        <v>0.782682093329772</v>
      </c>
      <c r="HC230" s="69" t="n">
        <f aca="false">HB230+HC229</f>
        <v>52.1137760504515</v>
      </c>
      <c r="HD230" s="73" t="n">
        <f aca="false">HC230*100/HC$367</f>
        <v>41.1541311321371</v>
      </c>
      <c r="HT230" s="119" t="n">
        <v>44346</v>
      </c>
      <c r="HU230" s="69" t="n">
        <f aca="true">FORECAST(HT230,OFFSET(HR$3,MATCH(HT230,HQ$3:HQ$153,1)-1,0,2),OFFSET(HQ$3,MATCH(HT230,HQ$3:HQ$153,1)-1,0,2))</f>
        <v>0.501474077112585</v>
      </c>
      <c r="HV230" s="69" t="n">
        <f aca="false">HU230+HV229</f>
        <v>56.4395225358746</v>
      </c>
      <c r="HW230" s="73" t="n">
        <f aca="false">HV230*100/HV$367</f>
        <v>57.0371205356731</v>
      </c>
    </row>
    <row r="231" customFormat="false" ht="14.5" hidden="false" customHeight="false" outlineLevel="0" collapsed="false">
      <c r="E231" s="42" t="n">
        <v>44256</v>
      </c>
      <c r="F231" s="46" t="n">
        <f aca="true">FORECAST($E231,OFFSET(C$3,MATCH($E231,$A$3:$A$33,1)-1,0,2),OFFSET($A$3,MATCH($E231,$A$3:$A$33,1)-1,0,2))</f>
        <v>4.41776355990783</v>
      </c>
      <c r="H231" s="95" t="n">
        <v>44347</v>
      </c>
      <c r="I231" s="132" t="n">
        <v>0.0264359338902887</v>
      </c>
      <c r="J231" s="48" t="n">
        <f aca="false">I231*100/K$1</f>
        <v>0.923095412585182</v>
      </c>
      <c r="K231" s="48" t="n">
        <f aca="false">J231+K230</f>
        <v>56.1019434125008</v>
      </c>
      <c r="AJ231" s="103" t="n">
        <v>44347</v>
      </c>
      <c r="AK231" s="54" t="n">
        <f aca="true">FORECAST($AJ231,OFFSET(AH$3,MATCH($AJ231,$AG$3:$AG$153,1)-1,0,2),OFFSET($AG$3,MATCH($AJ231,$AG$3:$AG$153,1)-1,0,2))</f>
        <v>0.694444444444347</v>
      </c>
      <c r="AL231" s="54" t="n">
        <f aca="false">AK231+AL230</f>
        <v>33.8336718454127</v>
      </c>
      <c r="AM231" s="55" t="n">
        <f aca="false">AL231*100/AL$367</f>
        <v>31.4905691179606</v>
      </c>
      <c r="BD231" s="103" t="n">
        <v>44347</v>
      </c>
      <c r="BE231" s="54" t="n">
        <f aca="true">FORECAST(BD231,OFFSET(BB$3,MATCH(BD231,BA$3:BA$153,1)-1,0,2),OFFSET(BA$3,MATCH(BD231,BA$3:BA$153,1)-1,0,2))</f>
        <v>0.567129629629679</v>
      </c>
      <c r="BF231" s="54" t="n">
        <f aca="false">BE231+BF230</f>
        <v>25.7041986197681</v>
      </c>
      <c r="BG231" s="55" t="n">
        <f aca="false">BF231*100/BF$367</f>
        <v>23.3214492678023</v>
      </c>
      <c r="BX231" s="103" t="n">
        <v>44347</v>
      </c>
      <c r="BY231" s="54" t="n">
        <f aca="true">FORECAST(BX231,OFFSET(BV$3,MATCH(BX231,BU$3:BU$153,1)-1,0,2),OFFSET(BU$3,MATCH(BX231,BU$3:BU$153,1)-1,0,2))</f>
        <v>0.696928995625541</v>
      </c>
      <c r="BZ231" s="54" t="n">
        <f aca="false">BY231+BZ230</f>
        <v>37.4918581517471</v>
      </c>
      <c r="CA231" s="55" t="n">
        <f aca="false">BZ231*100/BZ$367</f>
        <v>37.068998183681</v>
      </c>
      <c r="CQ231" s="110" t="n">
        <v>44347</v>
      </c>
      <c r="CR231" s="58" t="n">
        <f aca="true">FORECAST(CQ231,OFFSET(CO$3,MATCH(CQ231,CN$3:CN$153,1)-1,0,2),OFFSET(CN$3,MATCH(CQ231,CN$3:CN$153,1)-1,0,2))</f>
        <v>0.274065261203913</v>
      </c>
      <c r="CS231" s="58" t="n">
        <f aca="false">CR231+CS230</f>
        <v>38.0806686806149</v>
      </c>
      <c r="CT231" s="60" t="n">
        <f aca="false">CS231*100/CS$367</f>
        <v>38.2539378315986</v>
      </c>
      <c r="DJ231" s="110" t="n">
        <v>44347</v>
      </c>
      <c r="DK231" s="58" t="n">
        <f aca="true">FORECAST(DJ231,OFFSET(DH$3,MATCH(DJ231,DG$3:DG$153,1)-1,0,2),OFFSET(DG$3,MATCH(DJ231,DG$3:DG$153,1)-1,0,2))</f>
        <v>0.58516726885445</v>
      </c>
      <c r="DL231" s="58" t="n">
        <f aca="false">DK231+DL230</f>
        <v>52.5869514203835</v>
      </c>
      <c r="DM231" s="60" t="n">
        <f aca="false">DL231*100/DL$367</f>
        <v>38.1179997095369</v>
      </c>
      <c r="EC231" s="110" t="n">
        <v>44347</v>
      </c>
      <c r="ED231" s="58" t="n">
        <f aca="true">FORECAST(EC231,OFFSET(EA$3,MATCH(EC231,DZ$3:DZ$153,1)-1,0,2),OFFSET(DZ$3,MATCH(EC231,DZ$3:DZ$153,1)-1,0,2))</f>
        <v>0.773112899717209</v>
      </c>
      <c r="EE231" s="58" t="n">
        <f aca="false">ED231+EE230</f>
        <v>62.4171020085247</v>
      </c>
      <c r="EF231" s="60" t="n">
        <f aca="false">EE231*100/EE$367</f>
        <v>56.6701317718073</v>
      </c>
      <c r="EV231" s="115" t="n">
        <v>44347</v>
      </c>
      <c r="EW231" s="63" t="n">
        <f aca="true">FORECAST(EV231,OFFSET(ET$3,MATCH(EV231,ES$3:ES$153,1)-1,0,2),OFFSET(ES$3,MATCH(EV231,ES$3:ES$153,1)-1,0,2))</f>
        <v>0.551226556594969</v>
      </c>
      <c r="EX231" s="63" t="n">
        <f aca="false">EW231+EX230</f>
        <v>42.1237509169576</v>
      </c>
      <c r="EY231" s="67" t="n">
        <f aca="false">EX231*100/EX$367</f>
        <v>37.5030407232543</v>
      </c>
      <c r="FO231" s="115" t="n">
        <v>44347</v>
      </c>
      <c r="FP231" s="63" t="n">
        <f aca="true">FORECAST(FO231,OFFSET(FM$3,MATCH(FO231,FL$3:FL$153,1)-1,0,2),OFFSET(FL$3,MATCH(FO231,FL$3:FL$153,1)-1,0,2))</f>
        <v>0.584527964852655</v>
      </c>
      <c r="FQ231" s="63" t="n">
        <f aca="false">FP231+FQ230</f>
        <v>43.5109243323669</v>
      </c>
      <c r="FR231" s="67" t="n">
        <f aca="false">FQ231*100/FQ$367</f>
        <v>43.1647172477225</v>
      </c>
      <c r="GH231" s="119" t="n">
        <v>44347</v>
      </c>
      <c r="GI231" s="69" t="n">
        <f aca="true">FORECAST(GH231,OFFSET(GF$3,MATCH(GH231,GE$3:GE$153,1)-1,0,2),OFFSET(GE$3,MATCH(GH231,GE$3:GE$153,1)-1,0,2))</f>
        <v>0.911867461340449</v>
      </c>
      <c r="GJ231" s="69" t="n">
        <f aca="false">GI231+GJ230</f>
        <v>57.4735175455745</v>
      </c>
      <c r="GK231" s="73" t="n">
        <f aca="false">GJ231*100/GJ$367</f>
        <v>44.7309879258543</v>
      </c>
      <c r="HA231" s="119" t="n">
        <v>44347</v>
      </c>
      <c r="HB231" s="69" t="n">
        <f aca="true">FORECAST(HA231,OFFSET(GY$3,MATCH(HA231,GX$3:GX$153,1)-1,0,2),OFFSET(GX$3,MATCH(HA231,GX$3:GX$153,1)-1,0,2))</f>
        <v>0.791644126326221</v>
      </c>
      <c r="HC231" s="69" t="n">
        <f aca="false">HB231+HC230</f>
        <v>52.9054201767777</v>
      </c>
      <c r="HD231" s="73" t="n">
        <f aca="false">HC231*100/HC$367</f>
        <v>41.7792907090074</v>
      </c>
      <c r="HT231" s="119" t="n">
        <v>44347</v>
      </c>
      <c r="HU231" s="69" t="n">
        <f aca="true">FORECAST(HT231,OFFSET(HR$3,MATCH(HT231,HQ$3:HQ$153,1)-1,0,2),OFFSET(HQ$3,MATCH(HT231,HQ$3:HQ$153,1)-1,0,2))</f>
        <v>0.481455894029569</v>
      </c>
      <c r="HV231" s="69" t="n">
        <f aca="false">HU231+HV230</f>
        <v>56.9209784299042</v>
      </c>
      <c r="HW231" s="73" t="n">
        <f aca="false">HV231*100/HV$367</f>
        <v>57.5236742240556</v>
      </c>
    </row>
    <row r="232" customFormat="false" ht="14.5" hidden="false" customHeight="false" outlineLevel="0" collapsed="false">
      <c r="E232" s="42" t="n">
        <v>44257</v>
      </c>
      <c r="F232" s="46" t="n">
        <f aca="true">FORECAST($E232,OFFSET(C$3,MATCH($E232,$A$3:$A$33,1)-1,0,2),OFFSET($A$3,MATCH($E232,$A$3:$A$33,1)-1,0,2))</f>
        <v>4.41891009628045</v>
      </c>
      <c r="H232" s="95" t="n">
        <v>44348</v>
      </c>
      <c r="I232" s="132" t="n">
        <v>0.0312039800608704</v>
      </c>
      <c r="J232" s="48" t="n">
        <f aca="false">I232*100/K$1</f>
        <v>1.08958703589323</v>
      </c>
      <c r="K232" s="48" t="n">
        <f aca="false">J232+K231</f>
        <v>57.191530448394</v>
      </c>
      <c r="AJ232" s="103" t="n">
        <v>44348</v>
      </c>
      <c r="AK232" s="54" t="n">
        <f aca="true">FORECAST($AJ232,OFFSET(AH$3,MATCH($AJ232,$AG$3:$AG$153,1)-1,0,2),OFFSET($AG$3,MATCH($AJ232,$AG$3:$AG$153,1)-1,0,2))</f>
        <v>0.694444444444347</v>
      </c>
      <c r="AL232" s="54" t="n">
        <f aca="false">AK232+AL231</f>
        <v>34.528116289857</v>
      </c>
      <c r="AM232" s="55" t="n">
        <f aca="false">AL232*100/AL$367</f>
        <v>32.1369208020544</v>
      </c>
      <c r="BD232" s="103" t="n">
        <v>44348</v>
      </c>
      <c r="BE232" s="54" t="n">
        <f aca="true">FORECAST(BD232,OFFSET(BB$3,MATCH(BD232,BA$3:BA$153,1)-1,0,2),OFFSET(BA$3,MATCH(BD232,BA$3:BA$153,1)-1,0,2))</f>
        <v>0.625000000000077</v>
      </c>
      <c r="BF232" s="54" t="n">
        <f aca="false">BE232+BF231</f>
        <v>26.3291986197682</v>
      </c>
      <c r="BG232" s="55" t="n">
        <f aca="false">BF232*100/BF$367</f>
        <v>23.8885124938532</v>
      </c>
      <c r="BX232" s="103" t="n">
        <v>44348</v>
      </c>
      <c r="BY232" s="54" t="n">
        <f aca="true">FORECAST(BX232,OFFSET(BV$3,MATCH(BX232,BU$3:BU$153,1)-1,0,2),OFFSET(BU$3,MATCH(BX232,BU$3:BU$153,1)-1,0,2))</f>
        <v>0.796490280715106</v>
      </c>
      <c r="BZ232" s="54" t="n">
        <f aca="false">BY232+BZ231</f>
        <v>38.2883484324623</v>
      </c>
      <c r="CA232" s="55" t="n">
        <f aca="false">BZ232*100/BZ$367</f>
        <v>37.8565050778351</v>
      </c>
      <c r="CQ232" s="110" t="n">
        <v>44348</v>
      </c>
      <c r="CR232" s="58" t="n">
        <f aca="true">FORECAST(CQ232,OFFSET(CO$3,MATCH(CQ232,CN$3:CN$153,1)-1,0,2),OFFSET(CN$3,MATCH(CQ232,CN$3:CN$153,1)-1,0,2))</f>
        <v>0.275809559326248</v>
      </c>
      <c r="CS232" s="58" t="n">
        <f aca="false">CR232+CS231</f>
        <v>38.3564782399411</v>
      </c>
      <c r="CT232" s="60" t="n">
        <f aca="false">CS232*100/CS$367</f>
        <v>38.5310023396911</v>
      </c>
      <c r="DJ232" s="110" t="n">
        <v>44348</v>
      </c>
      <c r="DK232" s="58" t="n">
        <f aca="true">FORECAST(DJ232,OFFSET(DH$3,MATCH(DJ232,DG$3:DG$153,1)-1,0,2),OFFSET(DG$3,MATCH(DJ232,DG$3:DG$153,1)-1,0,2))</f>
        <v>0.584138738756673</v>
      </c>
      <c r="DL232" s="58" t="n">
        <f aca="false">DK232+DL231</f>
        <v>53.1710901591402</v>
      </c>
      <c r="DM232" s="60" t="n">
        <f aca="false">DL232*100/DL$367</f>
        <v>38.541416539622</v>
      </c>
      <c r="EC232" s="110" t="n">
        <v>44348</v>
      </c>
      <c r="ED232" s="58" t="n">
        <f aca="true">FORECAST(EC232,OFFSET(EA$3,MATCH(EC232,DZ$3:DZ$153,1)-1,0,2),OFFSET(DZ$3,MATCH(EC232,DZ$3:DZ$153,1)-1,0,2))</f>
        <v>0.763783143596067</v>
      </c>
      <c r="EE232" s="58" t="n">
        <f aca="false">ED232+EE231</f>
        <v>63.1808851521208</v>
      </c>
      <c r="EF232" s="60" t="n">
        <f aca="false">EE232*100/EE$367</f>
        <v>57.3635906156152</v>
      </c>
      <c r="EV232" s="115" t="n">
        <v>44348</v>
      </c>
      <c r="EW232" s="63" t="n">
        <f aca="true">FORECAST(EV232,OFFSET(ET$3,MATCH(EV232,ES$3:ES$153,1)-1,0,2),OFFSET(ES$3,MATCH(EV232,ES$3:ES$153,1)-1,0,2))</f>
        <v>0.556877891049534</v>
      </c>
      <c r="EX232" s="63" t="n">
        <f aca="false">EW232+EX231</f>
        <v>42.6806288080071</v>
      </c>
      <c r="EY232" s="67" t="n">
        <f aca="false">EX232*100/EX$367</f>
        <v>37.9988326166942</v>
      </c>
      <c r="FO232" s="115" t="n">
        <v>44348</v>
      </c>
      <c r="FP232" s="63" t="n">
        <f aca="true">FORECAST(FO232,OFFSET(FM$3,MATCH(FO232,FL$3:FL$153,1)-1,0,2),OFFSET(FL$3,MATCH(FO232,FL$3:FL$153,1)-1,0,2))</f>
        <v>0.589007143898526</v>
      </c>
      <c r="FQ232" s="63" t="n">
        <f aca="false">FP232+FQ231</f>
        <v>44.0999314762654</v>
      </c>
      <c r="FR232" s="67" t="n">
        <f aca="false">FQ232*100/FQ$367</f>
        <v>43.7490377882162</v>
      </c>
      <c r="GH232" s="119" t="n">
        <v>44348</v>
      </c>
      <c r="GI232" s="69" t="n">
        <f aca="true">FORECAST(GH232,OFFSET(GF$3,MATCH(GH232,GE$3:GE$153,1)-1,0,2),OFFSET(GE$3,MATCH(GH232,GE$3:GE$153,1)-1,0,2))</f>
        <v>0.921857429681349</v>
      </c>
      <c r="GJ232" s="69" t="n">
        <f aca="false">GI232+GJ231</f>
        <v>58.3953749752559</v>
      </c>
      <c r="GK232" s="73" t="n">
        <f aca="false">GJ232*100/GJ$367</f>
        <v>45.4484591250677</v>
      </c>
      <c r="HA232" s="119" t="n">
        <v>44348</v>
      </c>
      <c r="HB232" s="69" t="n">
        <f aca="true">FORECAST(HA232,OFFSET(GY$3,MATCH(HA232,GX$3:GX$153,1)-1,0,2),OFFSET(GX$3,MATCH(HA232,GX$3:GX$153,1)-1,0,2))</f>
        <v>0.80060615932267</v>
      </c>
      <c r="HC232" s="69" t="n">
        <f aca="false">HB232+HC231</f>
        <v>53.7060263361003</v>
      </c>
      <c r="HD232" s="73" t="n">
        <f aca="false">HC232*100/HC$367</f>
        <v>42.4115275830743</v>
      </c>
      <c r="HT232" s="119" t="n">
        <v>44348</v>
      </c>
      <c r="HU232" s="69" t="n">
        <f aca="true">FORECAST(HT232,OFFSET(HR$3,MATCH(HT232,HQ$3:HQ$153,1)-1,0,2),OFFSET(HQ$3,MATCH(HT232,HQ$3:HQ$153,1)-1,0,2))</f>
        <v>0.461437710946553</v>
      </c>
      <c r="HV232" s="69" t="n">
        <f aca="false">HU232+HV231</f>
        <v>57.3824161408507</v>
      </c>
      <c r="HW232" s="73" t="n">
        <f aca="false">HV232*100/HV$367</f>
        <v>57.9899977710387</v>
      </c>
    </row>
    <row r="233" customFormat="false" ht="14.5" hidden="false" customHeight="false" outlineLevel="0" collapsed="false">
      <c r="E233" s="42" t="n">
        <v>44258</v>
      </c>
      <c r="F233" s="46" t="n">
        <f aca="true">FORECAST($E233,OFFSET(C$3,MATCH($E233,$A$3:$A$33,1)-1,0,2),OFFSET($A$3,MATCH($E233,$A$3:$A$33,1)-1,0,2))</f>
        <v>4.42005663265306</v>
      </c>
      <c r="H233" s="95" t="n">
        <v>44349</v>
      </c>
      <c r="I233" s="132" t="n">
        <v>0.0279560265981679</v>
      </c>
      <c r="J233" s="48" t="n">
        <f aca="false">I233*100/K$1</f>
        <v>0.976174324462131</v>
      </c>
      <c r="K233" s="48" t="n">
        <f aca="false">J233+K232</f>
        <v>58.1677047728561</v>
      </c>
      <c r="AJ233" s="103" t="n">
        <v>44349</v>
      </c>
      <c r="AK233" s="54" t="n">
        <f aca="true">FORECAST($AJ233,OFFSET(AH$3,MATCH($AJ233,$AG$3:$AG$153,1)-1,0,2),OFFSET($AG$3,MATCH($AJ233,$AG$3:$AG$153,1)-1,0,2))</f>
        <v>0.694444444444347</v>
      </c>
      <c r="AL233" s="54" t="n">
        <f aca="false">AK233+AL232</f>
        <v>35.2225607343014</v>
      </c>
      <c r="AM233" s="55" t="n">
        <f aca="false">AL233*100/AL$367</f>
        <v>32.7832724861482</v>
      </c>
      <c r="BD233" s="103" t="n">
        <v>44349</v>
      </c>
      <c r="BE233" s="54" t="n">
        <f aca="true">FORECAST(BD233,OFFSET(BB$3,MATCH(BD233,BA$3:BA$153,1)-1,0,2),OFFSET(BA$3,MATCH(BD233,BA$3:BA$153,1)-1,0,2))</f>
        <v>0.682870370370474</v>
      </c>
      <c r="BF233" s="54" t="n">
        <f aca="false">BE233+BF232</f>
        <v>27.0120689901386</v>
      </c>
      <c r="BG233" s="55" t="n">
        <f aca="false">BF233*100/BF$367</f>
        <v>24.508081574168</v>
      </c>
      <c r="BX233" s="103" t="n">
        <v>44349</v>
      </c>
      <c r="BY233" s="54" t="n">
        <f aca="true">FORECAST(BX233,OFFSET(BV$3,MATCH(BX233,BU$3:BU$153,1)-1,0,2),OFFSET(BU$3,MATCH(BX233,BU$3:BU$153,1)-1,0,2))</f>
        <v>0.896051565804672</v>
      </c>
      <c r="BZ233" s="54" t="n">
        <f aca="false">BY233+BZ232</f>
        <v>39.1843999982669</v>
      </c>
      <c r="CA233" s="55" t="n">
        <f aca="false">BZ233*100/BZ$367</f>
        <v>38.7424503337586</v>
      </c>
      <c r="CQ233" s="110" t="n">
        <v>44349</v>
      </c>
      <c r="CR233" s="58" t="n">
        <f aca="true">FORECAST(CQ233,OFFSET(CO$3,MATCH(CQ233,CN$3:CN$153,1)-1,0,2),OFFSET(CN$3,MATCH(CQ233,CN$3:CN$153,1)-1,0,2))</f>
        <v>0.296152814443343</v>
      </c>
      <c r="CS233" s="58" t="n">
        <f aca="false">CR233+CS232</f>
        <v>38.6526310543845</v>
      </c>
      <c r="CT233" s="60" t="n">
        <f aca="false">CS233*100/CS$367</f>
        <v>38.8285026658378</v>
      </c>
      <c r="DJ233" s="110" t="n">
        <v>44349</v>
      </c>
      <c r="DK233" s="58" t="n">
        <f aca="true">FORECAST(DJ233,OFFSET(DH$3,MATCH(DJ233,DG$3:DG$153,1)-1,0,2),OFFSET(DG$3,MATCH(DJ233,DG$3:DG$153,1)-1,0,2))</f>
        <v>0.583110208658896</v>
      </c>
      <c r="DL233" s="58" t="n">
        <f aca="false">DK233+DL232</f>
        <v>53.7542003677991</v>
      </c>
      <c r="DM233" s="60" t="n">
        <f aca="false">DL233*100/DL$367</f>
        <v>38.9640878328598</v>
      </c>
      <c r="EC233" s="110" t="n">
        <v>44349</v>
      </c>
      <c r="ED233" s="58" t="n">
        <f aca="true">FORECAST(EC233,OFFSET(EA$3,MATCH(EC233,DZ$3:DZ$153,1)-1,0,2),OFFSET(DZ$3,MATCH(EC233,DZ$3:DZ$153,1)-1,0,2))</f>
        <v>0.751187704273051</v>
      </c>
      <c r="EE233" s="58" t="n">
        <f aca="false">ED233+EE232</f>
        <v>63.9320728563938</v>
      </c>
      <c r="EF233" s="60" t="n">
        <f aca="false">EE233*100/EE$367</f>
        <v>58.0456137281381</v>
      </c>
      <c r="EV233" s="115" t="n">
        <v>44349</v>
      </c>
      <c r="EW233" s="63" t="n">
        <f aca="true">FORECAST(EV233,OFFSET(ET$3,MATCH(EV233,ES$3:ES$153,1)-1,0,2),OFFSET(ES$3,MATCH(EV233,ES$3:ES$153,1)-1,0,2))</f>
        <v>0.626006454137769</v>
      </c>
      <c r="EX233" s="63" t="n">
        <f aca="false">EW233+EX232</f>
        <v>43.3066352621449</v>
      </c>
      <c r="EY233" s="67" t="n">
        <f aca="false">EX233*100/EX$367</f>
        <v>38.5561701052011</v>
      </c>
      <c r="FO233" s="115" t="n">
        <v>44349</v>
      </c>
      <c r="FP233" s="63" t="n">
        <f aca="true">FORECAST(FO233,OFFSET(FM$3,MATCH(FO233,FL$3:FL$153,1)-1,0,2),OFFSET(FL$3,MATCH(FO233,FL$3:FL$153,1)-1,0,2))</f>
        <v>0.593486322944397</v>
      </c>
      <c r="FQ233" s="63" t="n">
        <f aca="false">FP233+FQ232</f>
        <v>44.6934177992098</v>
      </c>
      <c r="FR233" s="67" t="n">
        <f aca="false">FQ233*100/FQ$367</f>
        <v>44.3378018678896</v>
      </c>
      <c r="GH233" s="119" t="n">
        <v>44349</v>
      </c>
      <c r="GI233" s="69" t="n">
        <f aca="true">FORECAST(GH233,OFFSET(GF$3,MATCH(GH233,GE$3:GE$153,1)-1,0,2),OFFSET(GE$3,MATCH(GH233,GE$3:GE$153,1)-1,0,2))</f>
        <v>0.93184739802225</v>
      </c>
      <c r="GJ233" s="69" t="n">
        <f aca="false">GI233+GJ232</f>
        <v>59.3272223732781</v>
      </c>
      <c r="GK233" s="73" t="n">
        <f aca="false">GJ233*100/GJ$367</f>
        <v>46.1737054035231</v>
      </c>
      <c r="HA233" s="119" t="n">
        <v>44349</v>
      </c>
      <c r="HB233" s="69" t="n">
        <f aca="true">FORECAST(HA233,OFFSET(GY$3,MATCH(HA233,GX$3:GX$153,1)-1,0,2),OFFSET(GX$3,MATCH(HA233,GX$3:GX$153,1)-1,0,2))</f>
        <v>0.809568192319119</v>
      </c>
      <c r="HC233" s="69" t="n">
        <f aca="false">HB233+HC232</f>
        <v>54.5155945284195</v>
      </c>
      <c r="HD233" s="73" t="n">
        <f aca="false">HC233*100/HC$367</f>
        <v>43.0508417543379</v>
      </c>
      <c r="HT233" s="119" t="n">
        <v>44349</v>
      </c>
      <c r="HU233" s="69" t="n">
        <f aca="true">FORECAST(HT233,OFFSET(HR$3,MATCH(HT233,HQ$3:HQ$153,1)-1,0,2),OFFSET(HQ$3,MATCH(HT233,HQ$3:HQ$153,1)-1,0,2))</f>
        <v>0.441419527863537</v>
      </c>
      <c r="HV233" s="69" t="n">
        <f aca="false">HU233+HV232</f>
        <v>57.8238356687143</v>
      </c>
      <c r="HW233" s="73" t="n">
        <f aca="false">HV233*100/HV$367</f>
        <v>58.4360911766225</v>
      </c>
    </row>
    <row r="234" customFormat="false" ht="14.5" hidden="false" customHeight="false" outlineLevel="0" collapsed="false">
      <c r="E234" s="42" t="n">
        <v>44259</v>
      </c>
      <c r="F234" s="46" t="n">
        <f aca="true">FORECAST($E234,OFFSET(C$3,MATCH($E234,$A$3:$A$33,1)-1,0,2),OFFSET($A$3,MATCH($E234,$A$3:$A$33,1)-1,0,2))</f>
        <v>4.42120316902567</v>
      </c>
      <c r="H234" s="95" t="n">
        <v>44350</v>
      </c>
      <c r="I234" s="132" t="n">
        <v>0.0256404391830944</v>
      </c>
      <c r="J234" s="48" t="n">
        <f aca="false">I234*100/K$1</f>
        <v>0.895318163708925</v>
      </c>
      <c r="K234" s="48" t="n">
        <f aca="false">J234+K233</f>
        <v>59.063022936565</v>
      </c>
      <c r="AJ234" s="103" t="n">
        <v>44350</v>
      </c>
      <c r="AK234" s="54" t="n">
        <f aca="true">FORECAST($AJ234,OFFSET(AH$3,MATCH($AJ234,$AG$3:$AG$153,1)-1,0,2),OFFSET($AG$3,MATCH($AJ234,$AG$3:$AG$153,1)-1,0,2))</f>
        <v>0.694444444444347</v>
      </c>
      <c r="AL234" s="54" t="n">
        <f aca="false">AK234+AL233</f>
        <v>35.9170051787457</v>
      </c>
      <c r="AM234" s="55" t="n">
        <f aca="false">AL234*100/AL$367</f>
        <v>33.4296241702419</v>
      </c>
      <c r="BD234" s="103" t="n">
        <v>44350</v>
      </c>
      <c r="BE234" s="54" t="n">
        <f aca="true">FORECAST(BD234,OFFSET(BB$3,MATCH(BD234,BA$3:BA$153,1)-1,0,2),OFFSET(BA$3,MATCH(BD234,BA$3:BA$153,1)-1,0,2))</f>
        <v>0.740740740740871</v>
      </c>
      <c r="BF234" s="54" t="n">
        <f aca="false">BE234+BF233</f>
        <v>27.7528097308795</v>
      </c>
      <c r="BG234" s="55" t="n">
        <f aca="false">BF234*100/BF$367</f>
        <v>25.1801565087469</v>
      </c>
      <c r="BX234" s="103" t="n">
        <v>44350</v>
      </c>
      <c r="BY234" s="54" t="n">
        <f aca="true">FORECAST(BX234,OFFSET(BV$3,MATCH(BX234,BU$3:BU$153,1)-1,0,2),OFFSET(BU$3,MATCH(BX234,BU$3:BU$153,1)-1,0,2))</f>
        <v>0.896051565804672</v>
      </c>
      <c r="BZ234" s="54" t="n">
        <f aca="false">BY234+BZ233</f>
        <v>40.0804515640716</v>
      </c>
      <c r="CA234" s="55" t="n">
        <f aca="false">BZ234*100/BZ$367</f>
        <v>39.6283955896821</v>
      </c>
      <c r="CQ234" s="110" t="n">
        <v>44350</v>
      </c>
      <c r="CR234" s="58" t="n">
        <f aca="true">FORECAST(CQ234,OFFSET(CO$3,MATCH(CQ234,CN$3:CN$153,1)-1,0,2),OFFSET(CN$3,MATCH(CQ234,CN$3:CN$153,1)-1,0,2))</f>
        <v>0.316496069560439</v>
      </c>
      <c r="CS234" s="58" t="n">
        <f aca="false">CR234+CS233</f>
        <v>38.9691271239449</v>
      </c>
      <c r="CT234" s="60" t="n">
        <f aca="false">CS234*100/CS$367</f>
        <v>39.1464388100388</v>
      </c>
      <c r="DJ234" s="110" t="n">
        <v>44350</v>
      </c>
      <c r="DK234" s="58" t="n">
        <f aca="true">FORECAST(DJ234,OFFSET(DH$3,MATCH(DJ234,DG$3:DG$153,1)-1,0,2),OFFSET(DG$3,MATCH(DJ234,DG$3:DG$153,1)-1,0,2))</f>
        <v>0.582081678561119</v>
      </c>
      <c r="DL234" s="58" t="n">
        <f aca="false">DK234+DL233</f>
        <v>54.3362820463602</v>
      </c>
      <c r="DM234" s="60" t="n">
        <f aca="false">DL234*100/DL$367</f>
        <v>39.3860135892503</v>
      </c>
      <c r="EC234" s="110" t="n">
        <v>44350</v>
      </c>
      <c r="ED234" s="58" t="n">
        <f aca="true">FORECAST(EC234,OFFSET(EA$3,MATCH(EC234,DZ$3:DZ$153,1)-1,0,2),OFFSET(DZ$3,MATCH(EC234,DZ$3:DZ$153,1)-1,0,2))</f>
        <v>0.738592264950036</v>
      </c>
      <c r="EE234" s="58" t="n">
        <f aca="false">ED234+EE233</f>
        <v>64.6706651213439</v>
      </c>
      <c r="EF234" s="60" t="n">
        <f aca="false">EE234*100/EE$367</f>
        <v>58.7162011093761</v>
      </c>
      <c r="EV234" s="115" t="n">
        <v>44350</v>
      </c>
      <c r="EW234" s="63" t="n">
        <f aca="true">FORECAST(EV234,OFFSET(ET$3,MATCH(EV234,ES$3:ES$153,1)-1,0,2),OFFSET(ES$3,MATCH(EV234,ES$3:ES$153,1)-1,0,2))</f>
        <v>0.695135017226003</v>
      </c>
      <c r="EX234" s="63" t="n">
        <f aca="false">EW234+EX233</f>
        <v>44.0017702793709</v>
      </c>
      <c r="EY234" s="67" t="n">
        <f aca="false">EX234*100/EX$367</f>
        <v>39.175053188775</v>
      </c>
      <c r="FO234" s="115" t="n">
        <v>44350</v>
      </c>
      <c r="FP234" s="63" t="n">
        <f aca="true">FORECAST(FO234,OFFSET(FM$3,MATCH(FO234,FL$3:FL$153,1)-1,0,2),OFFSET(FL$3,MATCH(FO234,FL$3:FL$153,1)-1,0,2))</f>
        <v>0.597965501990268</v>
      </c>
      <c r="FQ234" s="63" t="n">
        <f aca="false">FP234+FQ233</f>
        <v>45.2913833012</v>
      </c>
      <c r="FR234" s="67" t="n">
        <f aca="false">FQ234*100/FQ$367</f>
        <v>44.9310094867427</v>
      </c>
      <c r="GH234" s="119" t="n">
        <v>44350</v>
      </c>
      <c r="GI234" s="69" t="n">
        <f aca="true">FORECAST(GH234,OFFSET(GF$3,MATCH(GH234,GE$3:GE$153,1)-1,0,2),OFFSET(GE$3,MATCH(GH234,GE$3:GE$153,1)-1,0,2))</f>
        <v>0.94183736636315</v>
      </c>
      <c r="GJ234" s="69" t="n">
        <f aca="false">GI234+GJ233</f>
        <v>60.2690597396413</v>
      </c>
      <c r="GK234" s="73" t="n">
        <f aca="false">GJ234*100/GJ$367</f>
        <v>46.9067267612206</v>
      </c>
      <c r="HA234" s="119" t="n">
        <v>44350</v>
      </c>
      <c r="HB234" s="69" t="n">
        <f aca="true">FORECAST(HA234,OFFSET(GY$3,MATCH(HA234,GX$3:GX$153,1)-1,0,2),OFFSET(GX$3,MATCH(HA234,GX$3:GX$153,1)-1,0,2))</f>
        <v>0.818530225315567</v>
      </c>
      <c r="HC234" s="69" t="n">
        <f aca="false">HB234+HC233</f>
        <v>55.334124753735</v>
      </c>
      <c r="HD234" s="73" t="n">
        <f aca="false">HC234*100/HC$367</f>
        <v>43.697233222798</v>
      </c>
      <c r="HT234" s="119" t="n">
        <v>44350</v>
      </c>
      <c r="HU234" s="69" t="n">
        <f aca="true">FORECAST(HT234,OFFSET(HR$3,MATCH(HT234,HQ$3:HQ$153,1)-1,0,2),OFFSET(HQ$3,MATCH(HT234,HQ$3:HQ$153,1)-1,0,2))</f>
        <v>0.42140134478052</v>
      </c>
      <c r="HV234" s="69" t="n">
        <f aca="false">HU234+HV233</f>
        <v>58.2452370134948</v>
      </c>
      <c r="HW234" s="73" t="n">
        <f aca="false">HV234*100/HV$367</f>
        <v>58.861954440807</v>
      </c>
    </row>
    <row r="235" customFormat="false" ht="14.5" hidden="false" customHeight="false" outlineLevel="0" collapsed="false">
      <c r="E235" s="42" t="n">
        <v>44260</v>
      </c>
      <c r="F235" s="46" t="n">
        <f aca="true">FORECAST($E235,OFFSET(C$3,MATCH($E235,$A$3:$A$33,1)-1,0,2),OFFSET($A$3,MATCH($E235,$A$3:$A$33,1)-1,0,2))</f>
        <v>4.42234970539829</v>
      </c>
      <c r="H235" s="95" t="n">
        <v>44351</v>
      </c>
      <c r="I235" s="132" t="n">
        <v>0.0250980986023088</v>
      </c>
      <c r="J235" s="48" t="n">
        <f aca="false">I235*100/K$1</f>
        <v>0.876380603028843</v>
      </c>
      <c r="K235" s="48" t="n">
        <f aca="false">J235+K234</f>
        <v>59.9394035395939</v>
      </c>
      <c r="AJ235" s="103" t="n">
        <v>44351</v>
      </c>
      <c r="AK235" s="54" t="n">
        <f aca="true">FORECAST($AJ235,OFFSET(AH$3,MATCH($AJ235,$AG$3:$AG$153,1)-1,0,2),OFFSET($AG$3,MATCH($AJ235,$AG$3:$AG$153,1)-1,0,2))</f>
        <v>0.694444444444347</v>
      </c>
      <c r="AL235" s="54" t="n">
        <f aca="false">AK235+AL234</f>
        <v>36.6114496231901</v>
      </c>
      <c r="AM235" s="55" t="n">
        <f aca="false">AL235*100/AL$367</f>
        <v>34.0759758543357</v>
      </c>
      <c r="BD235" s="103" t="n">
        <v>44351</v>
      </c>
      <c r="BE235" s="54" t="n">
        <f aca="true">FORECAST(BD235,OFFSET(BB$3,MATCH(BD235,BA$3:BA$153,1)-1,0,2),OFFSET(BA$3,MATCH(BD235,BA$3:BA$153,1)-1,0,2))</f>
        <v>0.740740740740863</v>
      </c>
      <c r="BF235" s="54" t="n">
        <f aca="false">BE235+BF234</f>
        <v>28.4935504716204</v>
      </c>
      <c r="BG235" s="55" t="n">
        <f aca="false">BF235*100/BF$367</f>
        <v>25.8522314433257</v>
      </c>
      <c r="BX235" s="103" t="n">
        <v>44351</v>
      </c>
      <c r="BY235" s="54" t="n">
        <f aca="true">FORECAST(BX235,OFFSET(BV$3,MATCH(BX235,BU$3:BU$153,1)-1,0,2),OFFSET(BU$3,MATCH(BX235,BU$3:BU$153,1)-1,0,2))</f>
        <v>0.896051565804672</v>
      </c>
      <c r="BZ235" s="54" t="n">
        <f aca="false">BY235+BZ234</f>
        <v>40.9765031298763</v>
      </c>
      <c r="CA235" s="55" t="n">
        <f aca="false">BZ235*100/BZ$367</f>
        <v>40.5143408456057</v>
      </c>
      <c r="CQ235" s="110" t="n">
        <v>44351</v>
      </c>
      <c r="CR235" s="58" t="n">
        <f aca="true">FORECAST(CQ235,OFFSET(CO$3,MATCH(CQ235,CN$3:CN$153,1)-1,0,2),OFFSET(CN$3,MATCH(CQ235,CN$3:CN$153,1)-1,0,2))</f>
        <v>0.336839324677534</v>
      </c>
      <c r="CS235" s="58" t="n">
        <f aca="false">CR235+CS234</f>
        <v>39.3059664486224</v>
      </c>
      <c r="CT235" s="60" t="n">
        <f aca="false">CS235*100/CS$367</f>
        <v>39.4848107722941</v>
      </c>
      <c r="DJ235" s="110" t="n">
        <v>44351</v>
      </c>
      <c r="DK235" s="58" t="n">
        <f aca="true">FORECAST(DJ235,OFFSET(DH$3,MATCH(DJ235,DG$3:DG$153,1)-1,0,2),OFFSET(DG$3,MATCH(DJ235,DG$3:DG$153,1)-1,0,2))</f>
        <v>0.581053148463343</v>
      </c>
      <c r="DL235" s="58" t="n">
        <f aca="false">DK235+DL234</f>
        <v>54.9173351948236</v>
      </c>
      <c r="DM235" s="60" t="n">
        <f aca="false">DL235*100/DL$367</f>
        <v>39.8071938087937</v>
      </c>
      <c r="EC235" s="110" t="n">
        <v>44351</v>
      </c>
      <c r="ED235" s="58" t="n">
        <f aca="true">FORECAST(EC235,OFFSET(EA$3,MATCH(EC235,DZ$3:DZ$153,1)-1,0,2),OFFSET(DZ$3,MATCH(EC235,DZ$3:DZ$153,1)-1,0,2))</f>
        <v>0.72599682562702</v>
      </c>
      <c r="EE235" s="58" t="n">
        <f aca="false">ED235+EE234</f>
        <v>65.3966619469709</v>
      </c>
      <c r="EF235" s="60" t="n">
        <f aca="false">EE235*100/EE$367</f>
        <v>59.375352759329</v>
      </c>
      <c r="EV235" s="115" t="n">
        <v>44351</v>
      </c>
      <c r="EW235" s="63" t="n">
        <f aca="true">FORECAST(EV235,OFFSET(ET$3,MATCH(EV235,ES$3:ES$153,1)-1,0,2),OFFSET(ES$3,MATCH(EV235,ES$3:ES$153,1)-1,0,2))</f>
        <v>0.764263580314238</v>
      </c>
      <c r="EX235" s="63" t="n">
        <f aca="false">EW235+EX234</f>
        <v>44.7660338596851</v>
      </c>
      <c r="EY235" s="67" t="n">
        <f aca="false">EX235*100/EX$367</f>
        <v>39.855481867416</v>
      </c>
      <c r="FO235" s="115" t="n">
        <v>44351</v>
      </c>
      <c r="FP235" s="63" t="n">
        <f aca="true">FORECAST(FO235,OFFSET(FM$3,MATCH(FO235,FL$3:FL$153,1)-1,0,2),OFFSET(FL$3,MATCH(FO235,FL$3:FL$153,1)-1,0,2))</f>
        <v>0.611821199067861</v>
      </c>
      <c r="FQ235" s="63" t="n">
        <f aca="false">FP235+FQ234</f>
        <v>45.9032045002679</v>
      </c>
      <c r="FR235" s="67" t="n">
        <f aca="false">FQ235*100/FQ$367</f>
        <v>45.5379625558661</v>
      </c>
      <c r="GH235" s="119" t="n">
        <v>44351</v>
      </c>
      <c r="GI235" s="69" t="n">
        <f aca="true">FORECAST(GH235,OFFSET(GF$3,MATCH(GH235,GE$3:GE$153,1)-1,0,2),OFFSET(GE$3,MATCH(GH235,GE$3:GE$153,1)-1,0,2))</f>
        <v>0.951827334704051</v>
      </c>
      <c r="GJ235" s="69" t="n">
        <f aca="false">GI235+GJ234</f>
        <v>61.2208870743453</v>
      </c>
      <c r="GK235" s="73" t="n">
        <f aca="false">GJ235*100/GJ$367</f>
        <v>47.6475231981602</v>
      </c>
      <c r="HA235" s="119" t="n">
        <v>44351</v>
      </c>
      <c r="HB235" s="69" t="n">
        <f aca="true">FORECAST(HA235,OFFSET(GY$3,MATCH(HA235,GX$3:GX$153,1)-1,0,2),OFFSET(GX$3,MATCH(HA235,GX$3:GX$153,1)-1,0,2))</f>
        <v>0.827492258312016</v>
      </c>
      <c r="HC235" s="69" t="n">
        <f aca="false">HB235+HC234</f>
        <v>56.161617012047</v>
      </c>
      <c r="HD235" s="73" t="n">
        <f aca="false">HC235*100/HC$367</f>
        <v>44.3507019884548</v>
      </c>
      <c r="HT235" s="119" t="n">
        <v>44351</v>
      </c>
      <c r="HU235" s="69" t="n">
        <f aca="true">FORECAST(HT235,OFFSET(HR$3,MATCH(HT235,HQ$3:HQ$153,1)-1,0,2),OFFSET(HQ$3,MATCH(HT235,HQ$3:HQ$153,1)-1,0,2))</f>
        <v>0.401383161697504</v>
      </c>
      <c r="HV235" s="69" t="n">
        <f aca="false">HU235+HV234</f>
        <v>58.6466201751923</v>
      </c>
      <c r="HW235" s="73" t="n">
        <f aca="false">HV235*100/HV$367</f>
        <v>59.2675875635922</v>
      </c>
    </row>
    <row r="236" customFormat="false" ht="14.5" hidden="false" customHeight="false" outlineLevel="0" collapsed="false">
      <c r="E236" s="42" t="n">
        <v>44261</v>
      </c>
      <c r="F236" s="46" t="n">
        <f aca="true">FORECAST($E236,OFFSET(C$3,MATCH($E236,$A$3:$A$33,1)-1,0,2),OFFSET($A$3,MATCH($E236,$A$3:$A$33,1)-1,0,2))</f>
        <v>4.4234962417709</v>
      </c>
      <c r="H236" s="95" t="n">
        <v>44352</v>
      </c>
      <c r="I236" s="132" t="n">
        <v>0.0238412515391465</v>
      </c>
      <c r="J236" s="48" t="n">
        <f aca="false">I236*100/K$1</f>
        <v>0.832493757073592</v>
      </c>
      <c r="K236" s="48" t="n">
        <f aca="false">J236+K235</f>
        <v>60.7718972966675</v>
      </c>
      <c r="AJ236" s="103" t="n">
        <v>44352</v>
      </c>
      <c r="AK236" s="54" t="n">
        <f aca="true">FORECAST($AJ236,OFFSET(AH$3,MATCH($AJ236,$AG$3:$AG$153,1)-1,0,2),OFFSET($AG$3,MATCH($AJ236,$AG$3:$AG$153,1)-1,0,2))</f>
        <v>0.694444444444347</v>
      </c>
      <c r="AL236" s="54" t="n">
        <f aca="false">AK236+AL235</f>
        <v>37.3058940676344</v>
      </c>
      <c r="AM236" s="55" t="n">
        <f aca="false">AL236*100/AL$367</f>
        <v>34.7223275384295</v>
      </c>
      <c r="BD236" s="103" t="n">
        <v>44352</v>
      </c>
      <c r="BE236" s="54" t="n">
        <f aca="true">FORECAST(BD236,OFFSET(BB$3,MATCH(BD236,BA$3:BA$153,1)-1,0,2),OFFSET(BA$3,MATCH(BD236,BA$3:BA$153,1)-1,0,2))</f>
        <v>0.740740740740854</v>
      </c>
      <c r="BF236" s="54" t="n">
        <f aca="false">BE236+BF235</f>
        <v>29.2342912123612</v>
      </c>
      <c r="BG236" s="55" t="n">
        <f aca="false">BF236*100/BF$367</f>
        <v>26.5243063779046</v>
      </c>
      <c r="BX236" s="103" t="n">
        <v>44352</v>
      </c>
      <c r="BY236" s="54" t="n">
        <f aca="true">FORECAST(BX236,OFFSET(BV$3,MATCH(BX236,BU$3:BU$153,1)-1,0,2),OFFSET(BU$3,MATCH(BX236,BU$3:BU$153,1)-1,0,2))</f>
        <v>0.896051565804671</v>
      </c>
      <c r="BZ236" s="54" t="n">
        <f aca="false">BY236+BZ235</f>
        <v>41.8725546956809</v>
      </c>
      <c r="CA236" s="55" t="n">
        <f aca="false">BZ236*100/BZ$367</f>
        <v>41.4002861015292</v>
      </c>
      <c r="CQ236" s="110" t="n">
        <v>44352</v>
      </c>
      <c r="CR236" s="58" t="n">
        <f aca="true">FORECAST(CQ236,OFFSET(CO$3,MATCH(CQ236,CN$3:CN$153,1)-1,0,2),OFFSET(CN$3,MATCH(CQ236,CN$3:CN$153,1)-1,0,2))</f>
        <v>0.35718257979463</v>
      </c>
      <c r="CS236" s="58" t="n">
        <f aca="false">CR236+CS235</f>
        <v>39.6631490284171</v>
      </c>
      <c r="CT236" s="60" t="n">
        <f aca="false">CS236*100/CS$367</f>
        <v>39.8436185526036</v>
      </c>
      <c r="DJ236" s="110" t="n">
        <v>44352</v>
      </c>
      <c r="DK236" s="58" t="n">
        <f aca="true">FORECAST(DJ236,OFFSET(DH$3,MATCH(DJ236,DG$3:DG$153,1)-1,0,2),OFFSET(DG$3,MATCH(DJ236,DG$3:DG$153,1)-1,0,2))</f>
        <v>0.580024618365566</v>
      </c>
      <c r="DL236" s="58" t="n">
        <f aca="false">DK236+DL235</f>
        <v>55.4973598131891</v>
      </c>
      <c r="DM236" s="60" t="n">
        <f aca="false">DL236*100/DL$367</f>
        <v>40.2276284914897</v>
      </c>
      <c r="EC236" s="110" t="n">
        <v>44352</v>
      </c>
      <c r="ED236" s="58" t="n">
        <f aca="true">FORECAST(EC236,OFFSET(EA$3,MATCH(EC236,DZ$3:DZ$153,1)-1,0,2),OFFSET(DZ$3,MATCH(EC236,DZ$3:DZ$153,1)-1,0,2))</f>
        <v>0.713401386304005</v>
      </c>
      <c r="EE236" s="58" t="n">
        <f aca="false">ED236+EE235</f>
        <v>66.1100633332749</v>
      </c>
      <c r="EF236" s="60" t="n">
        <f aca="false">EE236*100/EE$367</f>
        <v>60.0230686779968</v>
      </c>
      <c r="EV236" s="115" t="n">
        <v>44352</v>
      </c>
      <c r="EW236" s="63" t="n">
        <f aca="true">FORECAST(EV236,OFFSET(ET$3,MATCH(EV236,ES$3:ES$153,1)-1,0,2),OFFSET(ES$3,MATCH(EV236,ES$3:ES$153,1)-1,0,2))</f>
        <v>0.833392143402473</v>
      </c>
      <c r="EX236" s="63" t="n">
        <f aca="false">EW236+EX235</f>
        <v>45.5994260030876</v>
      </c>
      <c r="EY236" s="67" t="n">
        <f aca="false">EX236*100/EX$367</f>
        <v>40.5974561411239</v>
      </c>
      <c r="FO236" s="115" t="n">
        <v>44352</v>
      </c>
      <c r="FP236" s="63" t="n">
        <f aca="true">FORECAST(FO236,OFFSET(FM$3,MATCH(FO236,FL$3:FL$153,1)-1,0,2),OFFSET(FL$3,MATCH(FO236,FL$3:FL$153,1)-1,0,2))</f>
        <v>0.625676896145454</v>
      </c>
      <c r="FQ236" s="63" t="n">
        <f aca="false">FP236+FQ235</f>
        <v>46.5288813964134</v>
      </c>
      <c r="FR236" s="67" t="n">
        <f aca="false">FQ236*100/FQ$367</f>
        <v>46.1586610752598</v>
      </c>
      <c r="GH236" s="119" t="n">
        <v>44352</v>
      </c>
      <c r="GI236" s="69" t="n">
        <f aca="true">FORECAST(GH236,OFFSET(GF$3,MATCH(GH236,GE$3:GE$153,1)-1,0,2),OFFSET(GE$3,MATCH(GH236,GE$3:GE$153,1)-1,0,2))</f>
        <v>0.961817303044951</v>
      </c>
      <c r="GJ236" s="69" t="n">
        <f aca="false">GI236+GJ235</f>
        <v>62.1827043773903</v>
      </c>
      <c r="GK236" s="73" t="n">
        <f aca="false">GJ236*100/GJ$367</f>
        <v>48.3960947143418</v>
      </c>
      <c r="HA236" s="119" t="n">
        <v>44352</v>
      </c>
      <c r="HB236" s="69" t="n">
        <f aca="true">FORECAST(HA236,OFFSET(GY$3,MATCH(HA236,GX$3:GX$153,1)-1,0,2),OFFSET(GX$3,MATCH(HA236,GX$3:GX$153,1)-1,0,2))</f>
        <v>0.836454291308465</v>
      </c>
      <c r="HC236" s="69" t="n">
        <f aca="false">HB236+HC235</f>
        <v>56.9980713033555</v>
      </c>
      <c r="HD236" s="73" t="n">
        <f aca="false">HC236*100/HC$367</f>
        <v>45.0112480513081</v>
      </c>
      <c r="HT236" s="119" t="n">
        <v>44352</v>
      </c>
      <c r="HU236" s="69" t="n">
        <f aca="true">FORECAST(HT236,OFFSET(HR$3,MATCH(HT236,HQ$3:HQ$153,1)-1,0,2),OFFSET(HQ$3,MATCH(HT236,HQ$3:HQ$153,1)-1,0,2))</f>
        <v>0.381364978614488</v>
      </c>
      <c r="HV236" s="69" t="n">
        <f aca="false">HU236+HV235</f>
        <v>59.0279851538068</v>
      </c>
      <c r="HW236" s="73" t="n">
        <f aca="false">HV236*100/HV$367</f>
        <v>59.652990544978</v>
      </c>
    </row>
    <row r="237" customFormat="false" ht="14.5" hidden="false" customHeight="false" outlineLevel="0" collapsed="false">
      <c r="E237" s="42" t="n">
        <v>44262</v>
      </c>
      <c r="F237" s="46" t="n">
        <f aca="true">FORECAST($E237,OFFSET(C$3,MATCH($E237,$A$3:$A$33,1)-1,0,2),OFFSET($A$3,MATCH($E237,$A$3:$A$33,1)-1,0,2))</f>
        <v>4.42464277814351</v>
      </c>
      <c r="H237" s="95" t="n">
        <v>44353</v>
      </c>
      <c r="I237" s="132" t="n">
        <v>0.0233266914697267</v>
      </c>
      <c r="J237" s="48" t="n">
        <f aca="false">I237*100/K$1</f>
        <v>0.814526242040752</v>
      </c>
      <c r="K237" s="48" t="n">
        <f aca="false">J237+K236</f>
        <v>61.5864235387082</v>
      </c>
      <c r="AJ237" s="103" t="n">
        <v>44353</v>
      </c>
      <c r="AK237" s="54" t="n">
        <f aca="true">FORECAST($AJ237,OFFSET(AH$3,MATCH($AJ237,$AG$3:$AG$153,1)-1,0,2),OFFSET($AG$3,MATCH($AJ237,$AG$3:$AG$153,1)-1,0,2))</f>
        <v>0.694444444444346</v>
      </c>
      <c r="AL237" s="54" t="n">
        <f aca="false">AK237+AL236</f>
        <v>38.0003385120788</v>
      </c>
      <c r="AM237" s="55" t="n">
        <f aca="false">AL237*100/AL$367</f>
        <v>35.3686792225232</v>
      </c>
      <c r="BD237" s="103" t="n">
        <v>44353</v>
      </c>
      <c r="BE237" s="54" t="n">
        <f aca="true">FORECAST(BD237,OFFSET(BB$3,MATCH(BD237,BA$3:BA$153,1)-1,0,2),OFFSET(BA$3,MATCH(BD237,BA$3:BA$153,1)-1,0,2))</f>
        <v>0.740740740740846</v>
      </c>
      <c r="BF237" s="54" t="n">
        <f aca="false">BE237+BF236</f>
        <v>29.9750319531021</v>
      </c>
      <c r="BG237" s="55" t="n">
        <f aca="false">BF237*100/BF$367</f>
        <v>27.1963813124834</v>
      </c>
      <c r="BX237" s="103" t="n">
        <v>44353</v>
      </c>
      <c r="BY237" s="54" t="n">
        <f aca="true">FORECAST(BX237,OFFSET(BV$3,MATCH(BX237,BU$3:BU$153,1)-1,0,2),OFFSET(BU$3,MATCH(BX237,BU$3:BU$153,1)-1,0,2))</f>
        <v>0.896051565804669</v>
      </c>
      <c r="BZ237" s="54" t="n">
        <f aca="false">BY237+BZ236</f>
        <v>42.7686062614856</v>
      </c>
      <c r="CA237" s="55" t="n">
        <f aca="false">BZ237*100/BZ$367</f>
        <v>42.2862313574527</v>
      </c>
      <c r="CQ237" s="110" t="n">
        <v>44353</v>
      </c>
      <c r="CR237" s="58" t="n">
        <f aca="true">FORECAST(CQ237,OFFSET(CO$3,MATCH(CQ237,CN$3:CN$153,1)-1,0,2),OFFSET(CN$3,MATCH(CQ237,CN$3:CN$153,1)-1,0,2))</f>
        <v>0.377525834911725</v>
      </c>
      <c r="CS237" s="58" t="n">
        <f aca="false">CR237+CS236</f>
        <v>40.0406748633288</v>
      </c>
      <c r="CT237" s="60" t="n">
        <f aca="false">CS237*100/CS$367</f>
        <v>40.2228621509674</v>
      </c>
      <c r="DJ237" s="110" t="n">
        <v>44353</v>
      </c>
      <c r="DK237" s="58" t="n">
        <f aca="true">FORECAST(DJ237,OFFSET(DH$3,MATCH(DJ237,DG$3:DG$153,1)-1,0,2),OFFSET(DG$3,MATCH(DJ237,DG$3:DG$153,1)-1,0,2))</f>
        <v>0.578996088267789</v>
      </c>
      <c r="DL237" s="58" t="n">
        <f aca="false">DK237+DL236</f>
        <v>56.0763559014569</v>
      </c>
      <c r="DM237" s="60" t="n">
        <f aca="false">DL237*100/DL$367</f>
        <v>40.6473176373386</v>
      </c>
      <c r="EC237" s="110" t="n">
        <v>44353</v>
      </c>
      <c r="ED237" s="58" t="n">
        <f aca="true">FORECAST(EC237,OFFSET(EA$3,MATCH(EC237,DZ$3:DZ$153,1)-1,0,2),OFFSET(DZ$3,MATCH(EC237,DZ$3:DZ$153,1)-1,0,2))</f>
        <v>0.700805946980989</v>
      </c>
      <c r="EE237" s="58" t="n">
        <f aca="false">ED237+EE236</f>
        <v>66.8108692802559</v>
      </c>
      <c r="EF237" s="60" t="n">
        <f aca="false">EE237*100/EE$367</f>
        <v>60.6593488653797</v>
      </c>
      <c r="EV237" s="115" t="n">
        <v>44353</v>
      </c>
      <c r="EW237" s="63" t="n">
        <f aca="true">FORECAST(EV237,OFFSET(ET$3,MATCH(EV237,ES$3:ES$153,1)-1,0,2),OFFSET(ES$3,MATCH(EV237,ES$3:ES$153,1)-1,0,2))</f>
        <v>0.902520706490708</v>
      </c>
      <c r="EX237" s="63" t="n">
        <f aca="false">EW237+EX236</f>
        <v>46.5019467095783</v>
      </c>
      <c r="EY237" s="67" t="n">
        <f aca="false">EX237*100/EX$367</f>
        <v>41.4009760098988</v>
      </c>
      <c r="FO237" s="115" t="n">
        <v>44353</v>
      </c>
      <c r="FP237" s="63" t="n">
        <f aca="true">FORECAST(FO237,OFFSET(FM$3,MATCH(FO237,FL$3:FL$153,1)-1,0,2),OFFSET(FL$3,MATCH(FO237,FL$3:FL$153,1)-1,0,2))</f>
        <v>0.639532593223046</v>
      </c>
      <c r="FQ237" s="63" t="n">
        <f aca="false">FP237+FQ236</f>
        <v>47.1684139896364</v>
      </c>
      <c r="FR237" s="67" t="n">
        <f aca="false">FQ237*100/FQ$367</f>
        <v>46.7931050449238</v>
      </c>
      <c r="GH237" s="119" t="n">
        <v>44353</v>
      </c>
      <c r="GI237" s="69" t="n">
        <f aca="true">FORECAST(GH237,OFFSET(GF$3,MATCH(GH237,GE$3:GE$153,1)-1,0,2),OFFSET(GE$3,MATCH(GH237,GE$3:GE$153,1)-1,0,2))</f>
        <v>0.960850652489127</v>
      </c>
      <c r="GJ237" s="69" t="n">
        <f aca="false">GI237+GJ236</f>
        <v>63.1435550298794</v>
      </c>
      <c r="GK237" s="73" t="n">
        <f aca="false">GJ237*100/GJ$367</f>
        <v>49.1439138973413</v>
      </c>
      <c r="HA237" s="119" t="n">
        <v>44353</v>
      </c>
      <c r="HB237" s="69" t="n">
        <f aca="true">FORECAST(HA237,OFFSET(GY$3,MATCH(HA237,GX$3:GX$153,1)-1,0,2),OFFSET(GX$3,MATCH(HA237,GX$3:GX$153,1)-1,0,2))</f>
        <v>0.845416324304913</v>
      </c>
      <c r="HC237" s="69" t="n">
        <f aca="false">HB237+HC236</f>
        <v>57.8434876276604</v>
      </c>
      <c r="HD237" s="73" t="n">
        <f aca="false">HC237*100/HC$367</f>
        <v>45.6788714113581</v>
      </c>
      <c r="HT237" s="119" t="n">
        <v>44353</v>
      </c>
      <c r="HU237" s="69" t="n">
        <f aca="true">FORECAST(HT237,OFFSET(HR$3,MATCH(HT237,HQ$3:HQ$153,1)-1,0,2),OFFSET(HQ$3,MATCH(HT237,HQ$3:HQ$153,1)-1,0,2))</f>
        <v>0.361346795531472</v>
      </c>
      <c r="HV237" s="69" t="n">
        <f aca="false">HU237+HV236</f>
        <v>59.3893319493383</v>
      </c>
      <c r="HW237" s="73" t="n">
        <f aca="false">HV237*100/HV$367</f>
        <v>60.0181633849645</v>
      </c>
    </row>
    <row r="238" customFormat="false" ht="14.5" hidden="false" customHeight="false" outlineLevel="0" collapsed="false">
      <c r="E238" s="42" t="n">
        <v>44263</v>
      </c>
      <c r="F238" s="46" t="n">
        <f aca="true">FORECAST($E238,OFFSET(C$3,MATCH($E238,$A$3:$A$33,1)-1,0,2),OFFSET($A$3,MATCH($E238,$A$3:$A$33,1)-1,0,2))</f>
        <v>4.42578931451613</v>
      </c>
      <c r="H238" s="95" t="n">
        <v>44354</v>
      </c>
      <c r="I238" s="132" t="n">
        <v>0.0234569301631993</v>
      </c>
      <c r="J238" s="48" t="n">
        <f aca="false">I238*100/K$1</f>
        <v>0.819073943702611</v>
      </c>
      <c r="K238" s="48" t="n">
        <f aca="false">J238+K237</f>
        <v>62.4054974824109</v>
      </c>
      <c r="AJ238" s="103" t="n">
        <v>44354</v>
      </c>
      <c r="AK238" s="54" t="n">
        <f aca="true">FORECAST($AJ238,OFFSET(AH$3,MATCH($AJ238,$AG$3:$AG$153,1)-1,0,2),OFFSET($AG$3,MATCH($AJ238,$AG$3:$AG$153,1)-1,0,2))</f>
        <v>0.694444444444346</v>
      </c>
      <c r="AL238" s="54" t="n">
        <f aca="false">AK238+AL237</f>
        <v>38.6947829565231</v>
      </c>
      <c r="AM238" s="55" t="n">
        <f aca="false">AL238*100/AL$367</f>
        <v>36.015030906617</v>
      </c>
      <c r="BD238" s="103" t="n">
        <v>44354</v>
      </c>
      <c r="BE238" s="54" t="n">
        <f aca="true">FORECAST(BD238,OFFSET(BB$3,MATCH(BD238,BA$3:BA$153,1)-1,0,2),OFFSET(BA$3,MATCH(BD238,BA$3:BA$153,1)-1,0,2))</f>
        <v>0.864197530864321</v>
      </c>
      <c r="BF238" s="54" t="n">
        <f aca="false">BE238+BF237</f>
        <v>30.8392294839664</v>
      </c>
      <c r="BG238" s="55" t="n">
        <f aca="false">BF238*100/BF$367</f>
        <v>27.9804687361587</v>
      </c>
      <c r="BX238" s="103" t="n">
        <v>44354</v>
      </c>
      <c r="BY238" s="54" t="n">
        <f aca="true">FORECAST(BX238,OFFSET(BV$3,MATCH(BX238,BU$3:BU$153,1)-1,0,2),OFFSET(BU$3,MATCH(BX238,BU$3:BU$153,1)-1,0,2))</f>
        <v>0.896051565804646</v>
      </c>
      <c r="BZ238" s="54" t="n">
        <f aca="false">BY238+BZ237</f>
        <v>43.6646578272902</v>
      </c>
      <c r="CA238" s="55" t="n">
        <f aca="false">BZ238*100/BZ$367</f>
        <v>43.1721766133762</v>
      </c>
      <c r="CQ238" s="110" t="n">
        <v>44354</v>
      </c>
      <c r="CR238" s="58" t="n">
        <f aca="true">FORECAST(CQ238,OFFSET(CO$3,MATCH(CQ238,CN$3:CN$153,1)-1,0,2),OFFSET(CN$3,MATCH(CQ238,CN$3:CN$153,1)-1,0,2))</f>
        <v>0.39786909002882</v>
      </c>
      <c r="CS238" s="58" t="n">
        <f aca="false">CR238+CS237</f>
        <v>40.4385439533576</v>
      </c>
      <c r="CT238" s="60" t="n">
        <f aca="false">CS238*100/CS$367</f>
        <v>40.6225415673854</v>
      </c>
      <c r="DJ238" s="110" t="n">
        <v>44354</v>
      </c>
      <c r="DK238" s="58" t="n">
        <f aca="true">FORECAST(DJ238,OFFSET(DH$3,MATCH(DJ238,DG$3:DG$153,1)-1,0,2),OFFSET(DG$3,MATCH(DJ238,DG$3:DG$153,1)-1,0,2))</f>
        <v>0.577967558170012</v>
      </c>
      <c r="DL238" s="58" t="n">
        <f aca="false">DK238+DL237</f>
        <v>56.6543234596269</v>
      </c>
      <c r="DM238" s="60" t="n">
        <f aca="false">DL238*100/DL$367</f>
        <v>41.0662612463401</v>
      </c>
      <c r="EC238" s="110" t="n">
        <v>44354</v>
      </c>
      <c r="ED238" s="58" t="n">
        <f aca="true">FORECAST(EC238,OFFSET(EA$3,MATCH(EC238,DZ$3:DZ$153,1)-1,0,2),OFFSET(DZ$3,MATCH(EC238,DZ$3:DZ$153,1)-1,0,2))</f>
        <v>0.688210507657974</v>
      </c>
      <c r="EE238" s="58" t="n">
        <f aca="false">ED238+EE237</f>
        <v>67.4990797879138</v>
      </c>
      <c r="EF238" s="60" t="n">
        <f aca="false">EE238*100/EE$367</f>
        <v>61.2841933214775</v>
      </c>
      <c r="EV238" s="115" t="n">
        <v>44354</v>
      </c>
      <c r="EW238" s="63" t="n">
        <f aca="true">FORECAST(EV238,OFFSET(ET$3,MATCH(EV238,ES$3:ES$153,1)-1,0,2),OFFSET(ES$3,MATCH(EV238,ES$3:ES$153,1)-1,0,2))</f>
        <v>0.971649269578942</v>
      </c>
      <c r="EX238" s="63" t="n">
        <f aca="false">EW238+EX237</f>
        <v>47.4735959791572</v>
      </c>
      <c r="EY238" s="67" t="n">
        <f aca="false">EX238*100/EX$367</f>
        <v>42.2660414737407</v>
      </c>
      <c r="FO238" s="115" t="n">
        <v>44354</v>
      </c>
      <c r="FP238" s="63" t="n">
        <f aca="true">FORECAST(FO238,OFFSET(FM$3,MATCH(FO238,FL$3:FL$153,1)-1,0,2),OFFSET(FL$3,MATCH(FO238,FL$3:FL$153,1)-1,0,2))</f>
        <v>0.653388290300639</v>
      </c>
      <c r="FQ238" s="63" t="n">
        <f aca="false">FP238+FQ237</f>
        <v>47.821802279937</v>
      </c>
      <c r="FR238" s="67" t="n">
        <f aca="false">FQ238*100/FQ$367</f>
        <v>47.4412944648581</v>
      </c>
      <c r="GH238" s="119" t="n">
        <v>44354</v>
      </c>
      <c r="GI238" s="69" t="n">
        <f aca="true">FORECAST(GH238,OFFSET(GF$3,MATCH(GH238,GE$3:GE$153,1)-1,0,2),OFFSET(GE$3,MATCH(GH238,GE$3:GE$153,1)-1,0,2))</f>
        <v>0.959884001933302</v>
      </c>
      <c r="GJ238" s="69" t="n">
        <f aca="false">GI238+GJ237</f>
        <v>64.1034390318127</v>
      </c>
      <c r="GK238" s="73" t="n">
        <f aca="false">GJ238*100/GJ$367</f>
        <v>49.8909807471587</v>
      </c>
      <c r="HA238" s="119" t="n">
        <v>44354</v>
      </c>
      <c r="HB238" s="69" t="n">
        <f aca="true">FORECAST(HA238,OFFSET(GY$3,MATCH(HA238,GX$3:GX$153,1)-1,0,2),OFFSET(GX$3,MATCH(HA238,GX$3:GX$153,1)-1,0,2))</f>
        <v>0.854378357301362</v>
      </c>
      <c r="HC238" s="69" t="n">
        <f aca="false">HB238+HC237</f>
        <v>58.6978659849618</v>
      </c>
      <c r="HD238" s="73" t="n">
        <f aca="false">HC238*100/HC$367</f>
        <v>46.3535720686047</v>
      </c>
      <c r="HT238" s="119" t="n">
        <v>44354</v>
      </c>
      <c r="HU238" s="69" t="n">
        <f aca="true">FORECAST(HT238,OFFSET(HR$3,MATCH(HT238,HQ$3:HQ$153,1)-1,0,2),OFFSET(HQ$3,MATCH(HT238,HQ$3:HQ$153,1)-1,0,2))</f>
        <v>0.341328612448456</v>
      </c>
      <c r="HV238" s="69" t="n">
        <f aca="false">HU238+HV237</f>
        <v>59.7306605617867</v>
      </c>
      <c r="HW238" s="73" t="n">
        <f aca="false">HV238*100/HV$367</f>
        <v>60.3631060835517</v>
      </c>
    </row>
    <row r="239" customFormat="false" ht="14.5" hidden="false" customHeight="false" outlineLevel="0" collapsed="false">
      <c r="E239" s="42" t="n">
        <v>44264</v>
      </c>
      <c r="F239" s="46" t="n">
        <f aca="true">FORECAST($E239,OFFSET(C$3,MATCH($E239,$A$3:$A$33,1)-1,0,2),OFFSET($A$3,MATCH($E239,$A$3:$A$33,1)-1,0,2))</f>
        <v>4.42693585088874</v>
      </c>
      <c r="H239" s="95" t="n">
        <v>44355</v>
      </c>
      <c r="I239" s="132" t="n">
        <v>0.0239514987106914</v>
      </c>
      <c r="J239" s="48" t="n">
        <f aca="false">I239*100/K$1</f>
        <v>0.836343390633955</v>
      </c>
      <c r="K239" s="48" t="n">
        <f aca="false">J239+K238</f>
        <v>63.2418408730448</v>
      </c>
      <c r="AJ239" s="103" t="n">
        <v>44355</v>
      </c>
      <c r="AK239" s="54" t="n">
        <f aca="true">FORECAST($AJ239,OFFSET(AH$3,MATCH($AJ239,$AG$3:$AG$153,1)-1,0,2),OFFSET($AG$3,MATCH($AJ239,$AG$3:$AG$153,1)-1,0,2))</f>
        <v>0.694444444444408</v>
      </c>
      <c r="AL239" s="54" t="n">
        <f aca="false">AK239+AL238</f>
        <v>39.3892274009675</v>
      </c>
      <c r="AM239" s="55" t="n">
        <f aca="false">AL239*100/AL$367</f>
        <v>36.6613825907108</v>
      </c>
      <c r="BD239" s="103" t="n">
        <v>44355</v>
      </c>
      <c r="BE239" s="54" t="n">
        <f aca="true">FORECAST(BD239,OFFSET(BB$3,MATCH(BD239,BA$3:BA$153,1)-1,0,2),OFFSET(BA$3,MATCH(BD239,BA$3:BA$153,1)-1,0,2))</f>
        <v>0.987654320987795</v>
      </c>
      <c r="BF239" s="54" t="n">
        <f aca="false">BE239+BF238</f>
        <v>31.8268838049542</v>
      </c>
      <c r="BG239" s="55" t="n">
        <f aca="false">BF239*100/BF$367</f>
        <v>28.8765686489305</v>
      </c>
      <c r="BX239" s="103" t="n">
        <v>44355</v>
      </c>
      <c r="BY239" s="54" t="n">
        <f aca="true">FORECAST(BX239,OFFSET(BV$3,MATCH(BX239,BU$3:BU$153,1)-1,0,2),OFFSET(BU$3,MATCH(BX239,BU$3:BU$153,1)-1,0,2))</f>
        <v>0.896051565804623</v>
      </c>
      <c r="BZ239" s="54" t="n">
        <f aca="false">BY239+BZ238</f>
        <v>44.5607093930949</v>
      </c>
      <c r="CA239" s="55" t="n">
        <f aca="false">BZ239*100/BZ$367</f>
        <v>44.0581218692997</v>
      </c>
      <c r="CQ239" s="110" t="n">
        <v>44355</v>
      </c>
      <c r="CR239" s="58" t="n">
        <f aca="true">FORECAST(CQ239,OFFSET(CO$3,MATCH(CQ239,CN$3:CN$153,1)-1,0,2),OFFSET(CN$3,MATCH(CQ239,CN$3:CN$153,1)-1,0,2))</f>
        <v>0.418212345145916</v>
      </c>
      <c r="CS239" s="58" t="n">
        <f aca="false">CR239+CS238</f>
        <v>40.8567562985035</v>
      </c>
      <c r="CT239" s="60" t="n">
        <f aca="false">CS239*100/CS$367</f>
        <v>41.0426568018577</v>
      </c>
      <c r="DJ239" s="110" t="n">
        <v>44355</v>
      </c>
      <c r="DK239" s="58" t="n">
        <f aca="true">FORECAST(DJ239,OFFSET(DH$3,MATCH(DJ239,DG$3:DG$153,1)-1,0,2),OFFSET(DG$3,MATCH(DJ239,DG$3:DG$153,1)-1,0,2))</f>
        <v>0.576939028072236</v>
      </c>
      <c r="DL239" s="58" t="n">
        <f aca="false">DK239+DL238</f>
        <v>57.2312624876992</v>
      </c>
      <c r="DM239" s="60" t="n">
        <f aca="false">DL239*100/DL$367</f>
        <v>41.4844593184945</v>
      </c>
      <c r="EC239" s="110" t="n">
        <v>44355</v>
      </c>
      <c r="ED239" s="58" t="n">
        <f aca="true">FORECAST(EC239,OFFSET(EA$3,MATCH(EC239,DZ$3:DZ$153,1)-1,0,2),OFFSET(DZ$3,MATCH(EC239,DZ$3:DZ$153,1)-1,0,2))</f>
        <v>0.675615068334958</v>
      </c>
      <c r="EE239" s="58" t="n">
        <f aca="false">ED239+EE238</f>
        <v>68.1746948562488</v>
      </c>
      <c r="EF239" s="60" t="n">
        <f aca="false">EE239*100/EE$367</f>
        <v>61.8976020462903</v>
      </c>
      <c r="EV239" s="115" t="n">
        <v>44355</v>
      </c>
      <c r="EW239" s="63" t="n">
        <f aca="true">FORECAST(EV239,OFFSET(ET$3,MATCH(EV239,ES$3:ES$153,1)-1,0,2),OFFSET(ES$3,MATCH(EV239,ES$3:ES$153,1)-1,0,2))</f>
        <v>1.04077783266718</v>
      </c>
      <c r="EX239" s="63" t="n">
        <f aca="false">EW239+EX238</f>
        <v>48.5143738118244</v>
      </c>
      <c r="EY239" s="67" t="n">
        <f aca="false">EX239*100/EX$367</f>
        <v>43.1926525326496</v>
      </c>
      <c r="FO239" s="115" t="n">
        <v>44355</v>
      </c>
      <c r="FP239" s="63" t="n">
        <f aca="true">FORECAST(FO239,OFFSET(FM$3,MATCH(FO239,FL$3:FL$153,1)-1,0,2),OFFSET(FL$3,MATCH(FO239,FL$3:FL$153,1)-1,0,2))</f>
        <v>0.667243987378232</v>
      </c>
      <c r="FQ239" s="63" t="n">
        <f aca="false">FP239+FQ238</f>
        <v>48.4890462673153</v>
      </c>
      <c r="FR239" s="67" t="n">
        <f aca="false">FQ239*100/FQ$367</f>
        <v>48.1032293350626</v>
      </c>
      <c r="GH239" s="119" t="n">
        <v>44355</v>
      </c>
      <c r="GI239" s="69" t="n">
        <f aca="true">FORECAST(GH239,OFFSET(GF$3,MATCH(GH239,GE$3:GE$153,1)-1,0,2),OFFSET(GE$3,MATCH(GH239,GE$3:GE$153,1)-1,0,2))</f>
        <v>0.958917351377477</v>
      </c>
      <c r="GJ239" s="69" t="n">
        <f aca="false">GI239+GJ238</f>
        <v>65.0623563831902</v>
      </c>
      <c r="GK239" s="73" t="n">
        <f aca="false">GJ239*100/GJ$367</f>
        <v>50.6372952637941</v>
      </c>
      <c r="HA239" s="119" t="n">
        <v>44355</v>
      </c>
      <c r="HB239" s="69" t="n">
        <f aca="true">FORECAST(HA239,OFFSET(GY$3,MATCH(HA239,GX$3:GX$153,1)-1,0,2),OFFSET(GX$3,MATCH(HA239,GX$3:GX$153,1)-1,0,2))</f>
        <v>0.863340390297811</v>
      </c>
      <c r="HC239" s="69" t="n">
        <f aca="false">HB239+HC238</f>
        <v>59.5612063752596</v>
      </c>
      <c r="HD239" s="73" t="n">
        <f aca="false">HC239*100/HC$367</f>
        <v>47.0353500230478</v>
      </c>
      <c r="HT239" s="119" t="n">
        <v>44355</v>
      </c>
      <c r="HU239" s="69" t="n">
        <f aca="true">FORECAST(HT239,OFFSET(HR$3,MATCH(HT239,HQ$3:HQ$153,1)-1,0,2),OFFSET(HQ$3,MATCH(HT239,HQ$3:HQ$153,1)-1,0,2))</f>
        <v>0.32131042936544</v>
      </c>
      <c r="HV239" s="69" t="n">
        <f aca="false">HU239+HV238</f>
        <v>60.0519709911522</v>
      </c>
      <c r="HW239" s="73" t="n">
        <f aca="false">HV239*100/HV$367</f>
        <v>60.6878186407395</v>
      </c>
    </row>
    <row r="240" customFormat="false" ht="14.5" hidden="false" customHeight="false" outlineLevel="0" collapsed="false">
      <c r="E240" s="42" t="n">
        <v>44265</v>
      </c>
      <c r="F240" s="46" t="n">
        <f aca="true">FORECAST($E240,OFFSET(C$3,MATCH($E240,$A$3:$A$33,1)-1,0,2),OFFSET($A$3,MATCH($E240,$A$3:$A$33,1)-1,0,2))</f>
        <v>4.42808238726135</v>
      </c>
      <c r="H240" s="95" t="n">
        <v>44356</v>
      </c>
      <c r="I240" s="132" t="n">
        <v>0.0280107838395549</v>
      </c>
      <c r="J240" s="48" t="n">
        <f aca="false">I240*100/K$1</f>
        <v>0.978086349153218</v>
      </c>
      <c r="K240" s="48" t="n">
        <f aca="false">J240+K239</f>
        <v>64.219927222198</v>
      </c>
      <c r="AJ240" s="103" t="n">
        <v>44356</v>
      </c>
      <c r="AK240" s="54" t="n">
        <f aca="true">FORECAST($AJ240,OFFSET(AH$3,MATCH($AJ240,$AG$3:$AG$153,1)-1,0,2),OFFSET($AG$3,MATCH($AJ240,$AG$3:$AG$153,1)-1,0,2))</f>
        <v>0.694444444444469</v>
      </c>
      <c r="AL240" s="54" t="n">
        <f aca="false">AK240+AL239</f>
        <v>40.083671845412</v>
      </c>
      <c r="AM240" s="55" t="n">
        <f aca="false">AL240*100/AL$367</f>
        <v>37.3077342748047</v>
      </c>
      <c r="BD240" s="103" t="n">
        <v>44356</v>
      </c>
      <c r="BE240" s="54" t="n">
        <f aca="true">FORECAST(BD240,OFFSET(BB$3,MATCH(BD240,BA$3:BA$153,1)-1,0,2),OFFSET(BA$3,MATCH(BD240,BA$3:BA$153,1)-1,0,2))</f>
        <v>1.11111111111127</v>
      </c>
      <c r="BF240" s="54" t="n">
        <f aca="false">BE240+BF239</f>
        <v>32.9379949160655</v>
      </c>
      <c r="BG240" s="55" t="n">
        <f aca="false">BF240*100/BF$367</f>
        <v>29.8846810507987</v>
      </c>
      <c r="BX240" s="103" t="n">
        <v>44356</v>
      </c>
      <c r="BY240" s="54" t="n">
        <f aca="true">FORECAST(BX240,OFFSET(BV$3,MATCH(BX240,BU$3:BU$153,1)-1,0,2),OFFSET(BU$3,MATCH(BX240,BU$3:BU$153,1)-1,0,2))</f>
        <v>0.896051565804648</v>
      </c>
      <c r="BZ240" s="54" t="n">
        <f aca="false">BY240+BZ239</f>
        <v>45.4567609588995</v>
      </c>
      <c r="CA240" s="55" t="n">
        <f aca="false">BZ240*100/BZ$367</f>
        <v>44.9440671252232</v>
      </c>
      <c r="CQ240" s="110" t="n">
        <v>44356</v>
      </c>
      <c r="CR240" s="58" t="n">
        <f aca="true">FORECAST(CQ240,OFFSET(CO$3,MATCH(CQ240,CN$3:CN$153,1)-1,0,2),OFFSET(CN$3,MATCH(CQ240,CN$3:CN$153,1)-1,0,2))</f>
        <v>0.438555600263011</v>
      </c>
      <c r="CS240" s="58" t="n">
        <f aca="false">CR240+CS239</f>
        <v>41.2953118987665</v>
      </c>
      <c r="CT240" s="60" t="n">
        <f aca="false">CS240*100/CS$367</f>
        <v>41.4832078543843</v>
      </c>
      <c r="DJ240" s="110" t="n">
        <v>44356</v>
      </c>
      <c r="DK240" s="58" t="n">
        <f aca="true">FORECAST(DJ240,OFFSET(DH$3,MATCH(DJ240,DG$3:DG$153,1)-1,0,2),OFFSET(DG$3,MATCH(DJ240,DG$3:DG$153,1)-1,0,2))</f>
        <v>0.575910497974459</v>
      </c>
      <c r="DL240" s="58" t="n">
        <f aca="false">DK240+DL239</f>
        <v>57.8071729856736</v>
      </c>
      <c r="DM240" s="60" t="n">
        <f aca="false">DL240*100/DL$367</f>
        <v>41.9019118538016</v>
      </c>
      <c r="EC240" s="110" t="n">
        <v>44356</v>
      </c>
      <c r="ED240" s="58" t="n">
        <f aca="true">FORECAST(EC240,OFFSET(EA$3,MATCH(EC240,DZ$3:DZ$153,1)-1,0,2),OFFSET(DZ$3,MATCH(EC240,DZ$3:DZ$153,1)-1,0,2))</f>
        <v>0.663019629011943</v>
      </c>
      <c r="EE240" s="58" t="n">
        <f aca="false">ED240+EE239</f>
        <v>68.8377144852607</v>
      </c>
      <c r="EF240" s="60" t="n">
        <f aca="false">EE240*100/EE$367</f>
        <v>62.4995750398181</v>
      </c>
      <c r="EV240" s="115" t="n">
        <v>44356</v>
      </c>
      <c r="EW240" s="63" t="n">
        <f aca="true">FORECAST(EV240,OFFSET(ET$3,MATCH(EV240,ES$3:ES$153,1)-1,0,2),OFFSET(ES$3,MATCH(EV240,ES$3:ES$153,1)-1,0,2))</f>
        <v>1.10990639575541</v>
      </c>
      <c r="EX240" s="63" t="n">
        <f aca="false">EW240+EX239</f>
        <v>49.6242802075798</v>
      </c>
      <c r="EY240" s="67" t="n">
        <f aca="false">EX240*100/EX$367</f>
        <v>44.1808091866256</v>
      </c>
      <c r="FO240" s="115" t="n">
        <v>44356</v>
      </c>
      <c r="FP240" s="63" t="n">
        <f aca="true">FORECAST(FO240,OFFSET(FM$3,MATCH(FO240,FL$3:FL$153,1)-1,0,2),OFFSET(FL$3,MATCH(FO240,FL$3:FL$153,1)-1,0,2))</f>
        <v>0.681099684455825</v>
      </c>
      <c r="FQ240" s="63" t="n">
        <f aca="false">FP240+FQ239</f>
        <v>49.1701459517711</v>
      </c>
      <c r="FR240" s="67" t="n">
        <f aca="false">FQ240*100/FQ$367</f>
        <v>48.7789096555374</v>
      </c>
      <c r="GH240" s="119" t="n">
        <v>44356</v>
      </c>
      <c r="GI240" s="69" t="n">
        <f aca="true">FORECAST(GH240,OFFSET(GF$3,MATCH(GH240,GE$3:GE$153,1)-1,0,2),OFFSET(GE$3,MATCH(GH240,GE$3:GE$153,1)-1,0,2))</f>
        <v>0.957950700821653</v>
      </c>
      <c r="GJ240" s="69" t="n">
        <f aca="false">GI240+GJ239</f>
        <v>66.0203070840118</v>
      </c>
      <c r="GK240" s="73" t="n">
        <f aca="false">GJ240*100/GJ$367</f>
        <v>51.3828574472473</v>
      </c>
      <c r="HA240" s="119" t="n">
        <v>44356</v>
      </c>
      <c r="HB240" s="69" t="n">
        <f aca="true">FORECAST(HA240,OFFSET(GY$3,MATCH(HA240,GX$3:GX$153,1)-1,0,2),OFFSET(GX$3,MATCH(HA240,GX$3:GX$153,1)-1,0,2))</f>
        <v>0.87230242329426</v>
      </c>
      <c r="HC240" s="69" t="n">
        <f aca="false">HB240+HC239</f>
        <v>60.4335087985538</v>
      </c>
      <c r="HD240" s="73" t="n">
        <f aca="false">HC240*100/HC$367</f>
        <v>47.7242052746876</v>
      </c>
      <c r="HT240" s="119" t="n">
        <v>44356</v>
      </c>
      <c r="HU240" s="69" t="n">
        <f aca="true">FORECAST(HT240,OFFSET(HR$3,MATCH(HT240,HQ$3:HQ$153,1)-1,0,2),OFFSET(HQ$3,MATCH(HT240,HQ$3:HQ$153,1)-1,0,2))</f>
        <v>0.301292246282424</v>
      </c>
      <c r="HV240" s="69" t="n">
        <f aca="false">HU240+HV239</f>
        <v>60.3532632374346</v>
      </c>
      <c r="HW240" s="73" t="n">
        <f aca="false">HV240*100/HV$367</f>
        <v>60.9923010565281</v>
      </c>
    </row>
    <row r="241" customFormat="false" ht="14.5" hidden="false" customHeight="false" outlineLevel="0" collapsed="false">
      <c r="E241" s="42" t="n">
        <v>44266</v>
      </c>
      <c r="F241" s="46" t="n">
        <f aca="true">FORECAST($E241,OFFSET(C$3,MATCH($E241,$A$3:$A$33,1)-1,0,2),OFFSET($A$3,MATCH($E241,$A$3:$A$33,1)-1,0,2))</f>
        <v>4.42922892363397</v>
      </c>
      <c r="H241" s="95" t="n">
        <v>44357</v>
      </c>
      <c r="I241" s="132" t="n">
        <v>0.0243433413907734</v>
      </c>
      <c r="J241" s="48" t="n">
        <f aca="false">I241*100/K$1</f>
        <v>0.850025834459844</v>
      </c>
      <c r="K241" s="48" t="n">
        <f aca="false">J241+K240</f>
        <v>65.0699530566579</v>
      </c>
      <c r="AJ241" s="103" t="n">
        <v>44357</v>
      </c>
      <c r="AK241" s="54" t="n">
        <f aca="true">FORECAST($AJ241,OFFSET(AH$3,MATCH($AJ241,$AG$3:$AG$153,1)-1,0,2),OFFSET($AG$3,MATCH($AJ241,$AG$3:$AG$153,1)-1,0,2))</f>
        <v>0.694444444444531</v>
      </c>
      <c r="AL241" s="54" t="n">
        <f aca="false">AK241+AL240</f>
        <v>40.7781162898565</v>
      </c>
      <c r="AM241" s="55" t="n">
        <f aca="false">AL241*100/AL$367</f>
        <v>37.9540859588987</v>
      </c>
      <c r="BD241" s="103" t="n">
        <v>44357</v>
      </c>
      <c r="BE241" s="54" t="n">
        <f aca="true">FORECAST(BD241,OFFSET(BB$3,MATCH(BD241,BA$3:BA$153,1)-1,0,2),OFFSET(BA$3,MATCH(BD241,BA$3:BA$153,1)-1,0,2))</f>
        <v>1.11111111111129</v>
      </c>
      <c r="BF241" s="54" t="n">
        <f aca="false">BE241+BF240</f>
        <v>34.0491060271767</v>
      </c>
      <c r="BG241" s="55" t="n">
        <f aca="false">BF241*100/BF$367</f>
        <v>30.892793452667</v>
      </c>
      <c r="BX241" s="103" t="n">
        <v>44357</v>
      </c>
      <c r="BY241" s="54" t="n">
        <f aca="true">FORECAST(BX241,OFFSET(BV$3,MATCH(BX241,BU$3:BU$153,1)-1,0,2),OFFSET(BU$3,MATCH(BX241,BU$3:BU$153,1)-1,0,2))</f>
        <v>0.896051565804672</v>
      </c>
      <c r="BZ241" s="54" t="n">
        <f aca="false">BY241+BZ240</f>
        <v>46.3528125247042</v>
      </c>
      <c r="CA241" s="55" t="n">
        <f aca="false">BZ241*100/BZ$367</f>
        <v>45.8300123811467</v>
      </c>
      <c r="CQ241" s="110" t="n">
        <v>44357</v>
      </c>
      <c r="CR241" s="58" t="n">
        <f aca="true">FORECAST(CQ241,OFFSET(CO$3,MATCH(CQ241,CN$3:CN$153,1)-1,0,2),OFFSET(CN$3,MATCH(CQ241,CN$3:CN$153,1)-1,0,2))</f>
        <v>0.458898855380106</v>
      </c>
      <c r="CS241" s="58" t="n">
        <f aca="false">CR241+CS240</f>
        <v>41.7542107541467</v>
      </c>
      <c r="CT241" s="60" t="n">
        <f aca="false">CS241*100/CS$367</f>
        <v>41.9441947249651</v>
      </c>
      <c r="DJ241" s="110" t="n">
        <v>44357</v>
      </c>
      <c r="DK241" s="58" t="n">
        <f aca="true">FORECAST(DJ241,OFFSET(DH$3,MATCH(DJ241,DG$3:DG$153,1)-1,0,2),OFFSET(DG$3,MATCH(DJ241,DG$3:DG$153,1)-1,0,2))</f>
        <v>0.574881967876682</v>
      </c>
      <c r="DL241" s="58" t="n">
        <f aca="false">DK241+DL240</f>
        <v>58.3820549535503</v>
      </c>
      <c r="DM241" s="60" t="n">
        <f aca="false">DL241*100/DL$367</f>
        <v>42.3186188522614</v>
      </c>
      <c r="EC241" s="110" t="n">
        <v>44357</v>
      </c>
      <c r="ED241" s="58" t="n">
        <f aca="true">FORECAST(EC241,OFFSET(EA$3,MATCH(EC241,DZ$3:DZ$153,1)-1,0,2),OFFSET(DZ$3,MATCH(EC241,DZ$3:DZ$153,1)-1,0,2))</f>
        <v>0.650424189688927</v>
      </c>
      <c r="EE241" s="58" t="n">
        <f aca="false">ED241+EE240</f>
        <v>69.4881386749497</v>
      </c>
      <c r="EF241" s="60" t="n">
        <f aca="false">EE241*100/EE$367</f>
        <v>63.0901123020609</v>
      </c>
      <c r="EV241" s="115" t="n">
        <v>44357</v>
      </c>
      <c r="EW241" s="63" t="n">
        <f aca="true">FORECAST(EV241,OFFSET(ET$3,MATCH(EV241,ES$3:ES$153,1)-1,0,2),OFFSET(ES$3,MATCH(EV241,ES$3:ES$153,1)-1,0,2))</f>
        <v>1.17903495884365</v>
      </c>
      <c r="EX241" s="63" t="n">
        <f aca="false">EW241+EX240</f>
        <v>50.8033151664234</v>
      </c>
      <c r="EY241" s="67" t="n">
        <f aca="false">EX241*100/EX$367</f>
        <v>45.2305114356685</v>
      </c>
      <c r="FO241" s="115" t="n">
        <v>44357</v>
      </c>
      <c r="FP241" s="63" t="n">
        <f aca="true">FORECAST(FO241,OFFSET(FM$3,MATCH(FO241,FL$3:FL$153,1)-1,0,2),OFFSET(FL$3,MATCH(FO241,FL$3:FL$153,1)-1,0,2))</f>
        <v>0.694955381533417</v>
      </c>
      <c r="FQ241" s="63" t="n">
        <f aca="false">FP241+FQ240</f>
        <v>49.8651013333045</v>
      </c>
      <c r="FR241" s="67" t="n">
        <f aca="false">FQ241*100/FQ$367</f>
        <v>49.4683354262825</v>
      </c>
      <c r="GH241" s="119" t="n">
        <v>44357</v>
      </c>
      <c r="GI241" s="69" t="n">
        <f aca="true">FORECAST(GH241,OFFSET(GF$3,MATCH(GH241,GE$3:GE$153,1)-1,0,2),OFFSET(GE$3,MATCH(GH241,GE$3:GE$153,1)-1,0,2))</f>
        <v>0.956984050265828</v>
      </c>
      <c r="GJ241" s="69" t="n">
        <f aca="false">GI241+GJ240</f>
        <v>66.9772911342777</v>
      </c>
      <c r="GK241" s="73" t="n">
        <f aca="false">GJ241*100/GJ$367</f>
        <v>52.1276672975185</v>
      </c>
      <c r="HA241" s="119" t="n">
        <v>44357</v>
      </c>
      <c r="HB241" s="69" t="n">
        <f aca="true">FORECAST(HA241,OFFSET(GY$3,MATCH(HA241,GX$3:GX$153,1)-1,0,2),OFFSET(GX$3,MATCH(HA241,GX$3:GX$153,1)-1,0,2))</f>
        <v>0.881264456290708</v>
      </c>
      <c r="HC241" s="69" t="n">
        <f aca="false">HB241+HC240</f>
        <v>61.3147732548446</v>
      </c>
      <c r="HD241" s="73" t="n">
        <f aca="false">HC241*100/HC$367</f>
        <v>48.420137823524</v>
      </c>
      <c r="HT241" s="119" t="n">
        <v>44357</v>
      </c>
      <c r="HU241" s="69" t="n">
        <f aca="true">FORECAST(HT241,OFFSET(HR$3,MATCH(HT241,HQ$3:HQ$153,1)-1,0,2),OFFSET(HQ$3,MATCH(HT241,HQ$3:HQ$153,1)-1,0,2))</f>
        <v>0.281274063199408</v>
      </c>
      <c r="HV241" s="69" t="n">
        <f aca="false">HU241+HV240</f>
        <v>60.634537300634</v>
      </c>
      <c r="HW241" s="73" t="n">
        <f aca="false">HV241*100/HV$367</f>
        <v>61.2765533309173</v>
      </c>
    </row>
    <row r="242" customFormat="false" ht="14.5" hidden="false" customHeight="false" outlineLevel="0" collapsed="false">
      <c r="E242" s="42" t="n">
        <v>44267</v>
      </c>
      <c r="F242" s="46" t="n">
        <f aca="true">FORECAST($E242,OFFSET(C$3,MATCH($E242,$A$3:$A$33,1)-1,0,2),OFFSET($A$3,MATCH($E242,$A$3:$A$33,1)-1,0,2))</f>
        <v>4.43037546000658</v>
      </c>
      <c r="H242" s="95" t="n">
        <v>44358</v>
      </c>
      <c r="I242" s="132" t="n">
        <v>0.019602596944836</v>
      </c>
      <c r="J242" s="48" t="n">
        <f aca="false">I242*100/K$1</f>
        <v>0.684487538425177</v>
      </c>
      <c r="K242" s="48" t="n">
        <f aca="false">J242+K241</f>
        <v>65.754440595083</v>
      </c>
      <c r="AJ242" s="103" t="n">
        <v>44358</v>
      </c>
      <c r="AK242" s="54" t="n">
        <f aca="true">FORECAST($AJ242,OFFSET(AH$3,MATCH($AJ242,$AG$3:$AG$153,1)-1,0,2),OFFSET($AG$3,MATCH($AJ242,$AG$3:$AG$153,1)-1,0,2))</f>
        <v>0.694444444444592</v>
      </c>
      <c r="AL242" s="54" t="n">
        <f aca="false">AK242+AL241</f>
        <v>41.4725607343011</v>
      </c>
      <c r="AM242" s="55" t="n">
        <f aca="false">AL242*100/AL$367</f>
        <v>38.6004376429927</v>
      </c>
      <c r="BD242" s="103" t="n">
        <v>44358</v>
      </c>
      <c r="BE242" s="54" t="n">
        <f aca="true">FORECAST(BD242,OFFSET(BB$3,MATCH(BD242,BA$3:BA$153,1)-1,0,2),OFFSET(BA$3,MATCH(BD242,BA$3:BA$153,1)-1,0,2))</f>
        <v>1.11111111111131</v>
      </c>
      <c r="BF242" s="54" t="n">
        <f aca="false">BE242+BF241</f>
        <v>35.1602171382881</v>
      </c>
      <c r="BG242" s="55" t="n">
        <f aca="false">BF242*100/BF$367</f>
        <v>31.9009058545353</v>
      </c>
      <c r="BX242" s="103" t="n">
        <v>44358</v>
      </c>
      <c r="BY242" s="54" t="n">
        <f aca="true">FORECAST(BX242,OFFSET(BV$3,MATCH(BX242,BU$3:BU$153,1)-1,0,2),OFFSET(BU$3,MATCH(BX242,BU$3:BU$153,1)-1,0,2))</f>
        <v>1.34407734870701</v>
      </c>
      <c r="BZ242" s="54" t="n">
        <f aca="false">BY242+BZ241</f>
        <v>47.6968898734112</v>
      </c>
      <c r="CA242" s="55" t="n">
        <f aca="false">BZ242*100/BZ$367</f>
        <v>47.1589302650319</v>
      </c>
      <c r="CQ242" s="110" t="n">
        <v>44358</v>
      </c>
      <c r="CR242" s="58" t="n">
        <f aca="true">FORECAST(CQ242,OFFSET(CO$3,MATCH(CQ242,CN$3:CN$153,1)-1,0,2),OFFSET(CN$3,MATCH(CQ242,CN$3:CN$153,1)-1,0,2))</f>
        <v>0.479242110497202</v>
      </c>
      <c r="CS242" s="58" t="n">
        <f aca="false">CR242+CS241</f>
        <v>42.2334528646439</v>
      </c>
      <c r="CT242" s="60" t="n">
        <f aca="false">CS242*100/CS$367</f>
        <v>42.4256174136002</v>
      </c>
      <c r="DJ242" s="110" t="n">
        <v>44358</v>
      </c>
      <c r="DK242" s="58" t="n">
        <f aca="true">FORECAST(DJ242,OFFSET(DH$3,MATCH(DJ242,DG$3:DG$153,1)-1,0,2),OFFSET(DG$3,MATCH(DJ242,DG$3:DG$153,1)-1,0,2))</f>
        <v>0.573853437778905</v>
      </c>
      <c r="DL242" s="58" t="n">
        <f aca="false">DK242+DL241</f>
        <v>58.9559083913292</v>
      </c>
      <c r="DM242" s="60" t="n">
        <f aca="false">DL242*100/DL$367</f>
        <v>42.734580313874</v>
      </c>
      <c r="EC242" s="110" t="n">
        <v>44358</v>
      </c>
      <c r="ED242" s="58" t="n">
        <f aca="true">FORECAST(EC242,OFFSET(EA$3,MATCH(EC242,DZ$3:DZ$153,1)-1,0,2),OFFSET(DZ$3,MATCH(EC242,DZ$3:DZ$153,1)-1,0,2))</f>
        <v>0.683815531868609</v>
      </c>
      <c r="EE242" s="58" t="n">
        <f aca="false">ED242+EE241</f>
        <v>70.1719542068183</v>
      </c>
      <c r="EF242" s="60" t="n">
        <f aca="false">EE242*100/EE$367</f>
        <v>63.7109664438202</v>
      </c>
      <c r="EV242" s="115" t="n">
        <v>44358</v>
      </c>
      <c r="EW242" s="63" t="n">
        <f aca="true">FORECAST(EV242,OFFSET(ET$3,MATCH(EV242,ES$3:ES$153,1)-1,0,2),OFFSET(ES$3,MATCH(EV242,ES$3:ES$153,1)-1,0,2))</f>
        <v>1.24816352193188</v>
      </c>
      <c r="EX242" s="63" t="n">
        <f aca="false">EW242+EX241</f>
        <v>52.0514786883553</v>
      </c>
      <c r="EY242" s="67" t="n">
        <f aca="false">EX242*100/EX$367</f>
        <v>46.3417592797784</v>
      </c>
      <c r="FO242" s="115" t="n">
        <v>44358</v>
      </c>
      <c r="FP242" s="63" t="n">
        <f aca="true">FORECAST(FO242,OFFSET(FM$3,MATCH(FO242,FL$3:FL$153,1)-1,0,2),OFFSET(FL$3,MATCH(FO242,FL$3:FL$153,1)-1,0,2))</f>
        <v>0.70881107861101</v>
      </c>
      <c r="FQ242" s="63" t="n">
        <f aca="false">FP242+FQ241</f>
        <v>50.5739124119155</v>
      </c>
      <c r="FR242" s="67" t="n">
        <f aca="false">FQ242*100/FQ$367</f>
        <v>50.1715066472979</v>
      </c>
      <c r="GH242" s="119" t="n">
        <v>44358</v>
      </c>
      <c r="GI242" s="69" t="n">
        <f aca="true">FORECAST(GH242,OFFSET(GF$3,MATCH(GH242,GE$3:GE$153,1)-1,0,2),OFFSET(GE$3,MATCH(GH242,GE$3:GE$153,1)-1,0,2))</f>
        <v>0.956017399710004</v>
      </c>
      <c r="GJ242" s="69" t="n">
        <f aca="false">GI242+GJ241</f>
        <v>67.9333085339877</v>
      </c>
      <c r="GK242" s="73" t="n">
        <f aca="false">GJ242*100/GJ$367</f>
        <v>52.8717248146076</v>
      </c>
      <c r="HA242" s="119" t="n">
        <v>44358</v>
      </c>
      <c r="HB242" s="69" t="n">
        <f aca="true">FORECAST(HA242,OFFSET(GY$3,MATCH(HA242,GX$3:GX$153,1)-1,0,2),OFFSET(GX$3,MATCH(HA242,GX$3:GX$153,1)-1,0,2))</f>
        <v>0.890226489287157</v>
      </c>
      <c r="HC242" s="69" t="n">
        <f aca="false">HB242+HC241</f>
        <v>62.2049997441317</v>
      </c>
      <c r="HD242" s="73" t="n">
        <f aca="false">HC242*100/HC$367</f>
        <v>49.123147669557</v>
      </c>
      <c r="HT242" s="119" t="n">
        <v>44358</v>
      </c>
      <c r="HU242" s="69" t="n">
        <f aca="true">FORECAST(HT242,OFFSET(HR$3,MATCH(HT242,HQ$3:HQ$153,1)-1,0,2),OFFSET(HQ$3,MATCH(HT242,HQ$3:HQ$153,1)-1,0,2))</f>
        <v>0.261255880116391</v>
      </c>
      <c r="HV242" s="69" t="n">
        <f aca="false">HU242+HV241</f>
        <v>60.8957931807504</v>
      </c>
      <c r="HW242" s="73" t="n">
        <f aca="false">HV242*100/HV$367</f>
        <v>61.5405754639071</v>
      </c>
    </row>
    <row r="243" customFormat="false" ht="14.5" hidden="false" customHeight="false" outlineLevel="0" collapsed="false">
      <c r="E243" s="42" t="n">
        <v>44268</v>
      </c>
      <c r="F243" s="46" t="n">
        <f aca="true">FORECAST($E243,OFFSET(C$3,MATCH($E243,$A$3:$A$33,1)-1,0,2),OFFSET($A$3,MATCH($E243,$A$3:$A$33,1)-1,0,2))</f>
        <v>4.43152199637919</v>
      </c>
      <c r="H243" s="95" t="n">
        <v>44359</v>
      </c>
      <c r="I243" s="132" t="n">
        <v>0.0131174329778542</v>
      </c>
      <c r="J243" s="48" t="n">
        <f aca="false">I243*100/K$1</f>
        <v>0.45803724040931</v>
      </c>
      <c r="K243" s="48" t="n">
        <f aca="false">J243+K242</f>
        <v>66.2124778354924</v>
      </c>
      <c r="AJ243" s="103" t="n">
        <v>44359</v>
      </c>
      <c r="AK243" s="54" t="n">
        <f aca="true">FORECAST($AJ243,OFFSET(AH$3,MATCH($AJ243,$AG$3:$AG$153,1)-1,0,2),OFFSET($AG$3,MATCH($AJ243,$AG$3:$AG$153,1)-1,0,2))</f>
        <v>0.694444444444592</v>
      </c>
      <c r="AL243" s="54" t="n">
        <f aca="false">AK243+AL242</f>
        <v>42.1670051787457</v>
      </c>
      <c r="AM243" s="55" t="n">
        <f aca="false">AL243*100/AL$367</f>
        <v>39.2467893270867</v>
      </c>
      <c r="BD243" s="103" t="n">
        <v>44359</v>
      </c>
      <c r="BE243" s="54" t="n">
        <f aca="true">FORECAST(BD243,OFFSET(BB$3,MATCH(BD243,BA$3:BA$153,1)-1,0,2),OFFSET(BA$3,MATCH(BD243,BA$3:BA$153,1)-1,0,2))</f>
        <v>1.11111111111104</v>
      </c>
      <c r="BF243" s="54" t="n">
        <f aca="false">BE243+BF242</f>
        <v>36.2713282493991</v>
      </c>
      <c r="BG243" s="55" t="n">
        <f aca="false">BF243*100/BF$367</f>
        <v>32.9090182564033</v>
      </c>
      <c r="BX243" s="103" t="n">
        <v>44359</v>
      </c>
      <c r="BY243" s="54" t="n">
        <f aca="true">FORECAST(BX243,OFFSET(BV$3,MATCH(BX243,BU$3:BU$153,1)-1,0,2),OFFSET(BU$3,MATCH(BX243,BU$3:BU$153,1)-1,0,2))</f>
        <v>1.79210313160934</v>
      </c>
      <c r="BZ243" s="54" t="n">
        <f aca="false">BY243+BZ242</f>
        <v>49.4889930050205</v>
      </c>
      <c r="CA243" s="55" t="n">
        <f aca="false">BZ243*100/BZ$367</f>
        <v>48.930820776879</v>
      </c>
      <c r="CQ243" s="110" t="n">
        <v>44359</v>
      </c>
      <c r="CR243" s="58" t="n">
        <f aca="true">FORECAST(CQ243,OFFSET(CO$3,MATCH(CQ243,CN$3:CN$153,1)-1,0,2),OFFSET(CN$3,MATCH(CQ243,CN$3:CN$153,1)-1,0,2))</f>
        <v>0.499585365614297</v>
      </c>
      <c r="CS243" s="58" t="n">
        <f aca="false">CR243+CS242</f>
        <v>42.7330382302582</v>
      </c>
      <c r="CT243" s="60" t="n">
        <f aca="false">CS243*100/CS$367</f>
        <v>42.9274759202896</v>
      </c>
      <c r="DJ243" s="110" t="n">
        <v>44359</v>
      </c>
      <c r="DK243" s="58" t="n">
        <f aca="true">FORECAST(DJ243,OFFSET(DH$3,MATCH(DJ243,DG$3:DG$153,1)-1,0,2),OFFSET(DG$3,MATCH(DJ243,DG$3:DG$153,1)-1,0,2))</f>
        <v>0.572824907681128</v>
      </c>
      <c r="DL243" s="58" t="n">
        <f aca="false">DK243+DL242</f>
        <v>59.5287332990103</v>
      </c>
      <c r="DM243" s="60" t="n">
        <f aca="false">DL243*100/DL$367</f>
        <v>43.1497962386393</v>
      </c>
      <c r="EC243" s="110" t="n">
        <v>44359</v>
      </c>
      <c r="ED243" s="58" t="n">
        <f aca="true">FORECAST(EC243,OFFSET(EA$3,MATCH(EC243,DZ$3:DZ$153,1)-1,0,2),OFFSET(DZ$3,MATCH(EC243,DZ$3:DZ$153,1)-1,0,2))</f>
        <v>0.717206874048292</v>
      </c>
      <c r="EE243" s="58" t="n">
        <f aca="false">ED243+EE242</f>
        <v>70.8891610808666</v>
      </c>
      <c r="EF243" s="60" t="n">
        <f aca="false">EE243*100/EE$367</f>
        <v>64.3621374650959</v>
      </c>
      <c r="EV243" s="115" t="n">
        <v>44359</v>
      </c>
      <c r="EW243" s="63" t="n">
        <f aca="true">FORECAST(EV243,OFFSET(ET$3,MATCH(EV243,ES$3:ES$153,1)-1,0,2),OFFSET(ES$3,MATCH(EV243,ES$3:ES$153,1)-1,0,2))</f>
        <v>1.31729208502012</v>
      </c>
      <c r="EX243" s="63" t="n">
        <f aca="false">EW243+EX242</f>
        <v>53.3687707733754</v>
      </c>
      <c r="EY243" s="67" t="n">
        <f aca="false">EX243*100/EX$367</f>
        <v>47.5145527189553</v>
      </c>
      <c r="FO243" s="115" t="n">
        <v>44359</v>
      </c>
      <c r="FP243" s="63" t="n">
        <f aca="true">FORECAST(FO243,OFFSET(FM$3,MATCH(FO243,FL$3:FL$153,1)-1,0,2),OFFSET(FL$3,MATCH(FO243,FL$3:FL$153,1)-1,0,2))</f>
        <v>0.722666775688603</v>
      </c>
      <c r="FQ243" s="63" t="n">
        <f aca="false">FP243+FQ242</f>
        <v>51.2965791876041</v>
      </c>
      <c r="FR243" s="67" t="n">
        <f aca="false">FQ243*100/FQ$367</f>
        <v>50.8884233185835</v>
      </c>
      <c r="GH243" s="119" t="n">
        <v>44359</v>
      </c>
      <c r="GI243" s="69" t="n">
        <f aca="true">FORECAST(GH243,OFFSET(GF$3,MATCH(GH243,GE$3:GE$153,1)-1,0,2),OFFSET(GE$3,MATCH(GH243,GE$3:GE$153,1)-1,0,2))</f>
        <v>0.955050749154179</v>
      </c>
      <c r="GJ243" s="69" t="n">
        <f aca="false">GI243+GJ242</f>
        <v>68.8883592831419</v>
      </c>
      <c r="GK243" s="73" t="n">
        <f aca="false">GJ243*100/GJ$367</f>
        <v>53.6150299985145</v>
      </c>
      <c r="HA243" s="119" t="n">
        <v>44359</v>
      </c>
      <c r="HB243" s="69" t="n">
        <f aca="true">FORECAST(HA243,OFFSET(GY$3,MATCH(HA243,GX$3:GX$153,1)-1,0,2),OFFSET(GX$3,MATCH(HA243,GX$3:GX$153,1)-1,0,2))</f>
        <v>0.899188522283606</v>
      </c>
      <c r="HC243" s="69" t="n">
        <f aca="false">HB243+HC242</f>
        <v>63.1041882664153</v>
      </c>
      <c r="HD243" s="73" t="n">
        <f aca="false">HC243*100/HC$367</f>
        <v>49.8332348127866</v>
      </c>
      <c r="HT243" s="119" t="n">
        <v>44359</v>
      </c>
      <c r="HU243" s="69" t="n">
        <f aca="true">FORECAST(HT243,OFFSET(HR$3,MATCH(HT243,HQ$3:HQ$153,1)-1,0,2),OFFSET(HQ$3,MATCH(HT243,HQ$3:HQ$153,1)-1,0,2))</f>
        <v>0.241237697033375</v>
      </c>
      <c r="HV243" s="69" t="n">
        <f aca="false">HU243+HV242</f>
        <v>61.1370308777838</v>
      </c>
      <c r="HW243" s="73" t="n">
        <f aca="false">HV243*100/HV$367</f>
        <v>61.7843674554977</v>
      </c>
    </row>
    <row r="244" customFormat="false" ht="14.5" hidden="false" customHeight="false" outlineLevel="0" collapsed="false">
      <c r="E244" s="42" t="n">
        <v>44269</v>
      </c>
      <c r="F244" s="46" t="n">
        <f aca="true">FORECAST($E244,OFFSET(C$3,MATCH($E244,$A$3:$A$33,1)-1,0,2),OFFSET($A$3,MATCH($E244,$A$3:$A$33,1)-1,0,2))</f>
        <v>4.43266853275181</v>
      </c>
      <c r="H244" s="95" t="n">
        <v>44360</v>
      </c>
      <c r="I244" s="132" t="n">
        <v>0.0188775934263068</v>
      </c>
      <c r="J244" s="48" t="n">
        <f aca="false">I244*100/K$1</f>
        <v>0.659171715468445</v>
      </c>
      <c r="K244" s="48" t="n">
        <f aca="false">J244+K243</f>
        <v>66.8716495509608</v>
      </c>
      <c r="AJ244" s="103" t="n">
        <v>44360</v>
      </c>
      <c r="AK244" s="54" t="n">
        <f aca="true">FORECAST($AJ244,OFFSET(AH$3,MATCH($AJ244,$AG$3:$AG$153,1)-1,0,2),OFFSET($AG$3,MATCH($AJ244,$AG$3:$AG$153,1)-1,0,2))</f>
        <v>0.694444444444592</v>
      </c>
      <c r="AL244" s="54" t="n">
        <f aca="false">AK244+AL243</f>
        <v>42.8614496231903</v>
      </c>
      <c r="AM244" s="55" t="n">
        <f aca="false">AL244*100/AL$367</f>
        <v>39.8931410111807</v>
      </c>
      <c r="BD244" s="103" t="n">
        <v>44360</v>
      </c>
      <c r="BE244" s="54" t="n">
        <f aca="true">FORECAST(BD244,OFFSET(BB$3,MATCH(BD244,BA$3:BA$153,1)-1,0,2),OFFSET(BA$3,MATCH(BD244,BA$3:BA$153,1)-1,0,2))</f>
        <v>1.11111111111077</v>
      </c>
      <c r="BF244" s="54" t="n">
        <f aca="false">BE244+BF243</f>
        <v>37.3824393605099</v>
      </c>
      <c r="BG244" s="55" t="n">
        <f aca="false">BF244*100/BF$367</f>
        <v>33.9171306582711</v>
      </c>
      <c r="BX244" s="103" t="n">
        <v>44360</v>
      </c>
      <c r="BY244" s="54" t="n">
        <f aca="true">FORECAST(BX244,OFFSET(BV$3,MATCH(BX244,BU$3:BU$153,1)-1,0,2),OFFSET(BU$3,MATCH(BX244,BU$3:BU$153,1)-1,0,2))</f>
        <v>1.79210313160934</v>
      </c>
      <c r="BZ244" s="54" t="n">
        <f aca="false">BY244+BZ243</f>
        <v>51.2810961366299</v>
      </c>
      <c r="CA244" s="55" t="n">
        <f aca="false">BZ244*100/BZ$367</f>
        <v>50.702711288726</v>
      </c>
      <c r="CQ244" s="110" t="n">
        <v>44360</v>
      </c>
      <c r="CR244" s="58" t="n">
        <f aca="true">FORECAST(CQ244,OFFSET(CO$3,MATCH(CQ244,CN$3:CN$153,1)-1,0,2),OFFSET(CN$3,MATCH(CQ244,CN$3:CN$153,1)-1,0,2))</f>
        <v>0.519928620731392</v>
      </c>
      <c r="CS244" s="58" t="n">
        <f aca="false">CR244+CS243</f>
        <v>43.2529668509895</v>
      </c>
      <c r="CT244" s="60" t="n">
        <f aca="false">CS244*100/CS$367</f>
        <v>43.4497702450332</v>
      </c>
      <c r="DJ244" s="110" t="n">
        <v>44360</v>
      </c>
      <c r="DK244" s="58" t="n">
        <f aca="true">FORECAST(DJ244,OFFSET(DH$3,MATCH(DJ244,DG$3:DG$153,1)-1,0,2),OFFSET(DG$3,MATCH(DJ244,DG$3:DG$153,1)-1,0,2))</f>
        <v>0.571796377583352</v>
      </c>
      <c r="DL244" s="58" t="n">
        <f aca="false">DK244+DL243</f>
        <v>60.1005296765937</v>
      </c>
      <c r="DM244" s="60" t="n">
        <f aca="false">DL244*100/DL$367</f>
        <v>43.5642666265574</v>
      </c>
      <c r="EC244" s="110" t="n">
        <v>44360</v>
      </c>
      <c r="ED244" s="58" t="n">
        <f aca="true">FORECAST(EC244,OFFSET(EA$3,MATCH(EC244,DZ$3:DZ$153,1)-1,0,2),OFFSET(DZ$3,MATCH(EC244,DZ$3:DZ$153,1)-1,0,2))</f>
        <v>0.750598216227974</v>
      </c>
      <c r="EE244" s="58" t="n">
        <f aca="false">ED244+EE243</f>
        <v>71.6397592970945</v>
      </c>
      <c r="EF244" s="60" t="n">
        <f aca="false">EE244*100/EE$367</f>
        <v>65.0436253658881</v>
      </c>
      <c r="EV244" s="115" t="n">
        <v>44360</v>
      </c>
      <c r="EW244" s="63" t="n">
        <f aca="true">FORECAST(EV244,OFFSET(ET$3,MATCH(EV244,ES$3:ES$153,1)-1,0,2),OFFSET(ES$3,MATCH(EV244,ES$3:ES$153,1)-1,0,2))</f>
        <v>1.38642064810835</v>
      </c>
      <c r="EX244" s="63" t="n">
        <f aca="false">EW244+EX243</f>
        <v>54.7551914214838</v>
      </c>
      <c r="EY244" s="67" t="n">
        <f aca="false">EX244*100/EX$367</f>
        <v>48.7488917531992</v>
      </c>
      <c r="FO244" s="115" t="n">
        <v>44360</v>
      </c>
      <c r="FP244" s="63" t="n">
        <f aca="true">FORECAST(FO244,OFFSET(FM$3,MATCH(FO244,FL$3:FL$153,1)-1,0,2),OFFSET(FL$3,MATCH(FO244,FL$3:FL$153,1)-1,0,2))</f>
        <v>0.736522472766196</v>
      </c>
      <c r="FQ244" s="63" t="n">
        <f aca="false">FP244+FQ243</f>
        <v>52.0331016603703</v>
      </c>
      <c r="FR244" s="67" t="n">
        <f aca="false">FQ244*100/FQ$367</f>
        <v>51.6190854401394</v>
      </c>
      <c r="GH244" s="119" t="n">
        <v>44360</v>
      </c>
      <c r="GI244" s="69" t="n">
        <f aca="true">FORECAST(GH244,OFFSET(GF$3,MATCH(GH244,GE$3:GE$153,1)-1,0,2),OFFSET(GE$3,MATCH(GH244,GE$3:GE$153,1)-1,0,2))</f>
        <v>0.954084098598355</v>
      </c>
      <c r="GJ244" s="69" t="n">
        <f aca="false">GI244+GJ243</f>
        <v>69.8424433817402</v>
      </c>
      <c r="GK244" s="73" t="n">
        <f aca="false">GJ244*100/GJ$367</f>
        <v>54.3575828492394</v>
      </c>
      <c r="HA244" s="119" t="n">
        <v>44360</v>
      </c>
      <c r="HB244" s="69" t="n">
        <f aca="true">FORECAST(HA244,OFFSET(GY$3,MATCH(HA244,GX$3:GX$153,1)-1,0,2),OFFSET(GX$3,MATCH(HA244,GX$3:GX$153,1)-1,0,2))</f>
        <v>0.908150555280055</v>
      </c>
      <c r="HC244" s="69" t="n">
        <f aca="false">HB244+HC243</f>
        <v>64.0123388216954</v>
      </c>
      <c r="HD244" s="73" t="n">
        <f aca="false">HC244*100/HC$367</f>
        <v>50.5503992532128</v>
      </c>
      <c r="HT244" s="119" t="n">
        <v>44360</v>
      </c>
      <c r="HU244" s="69" t="n">
        <f aca="true">FORECAST(HT244,OFFSET(HR$3,MATCH(HT244,HQ$3:HQ$153,1)-1,0,2),OFFSET(HQ$3,MATCH(HT244,HQ$3:HQ$153,1)-1,0,2))</f>
        <v>0.221219513950359</v>
      </c>
      <c r="HV244" s="69" t="n">
        <f aca="false">HU244+HV243</f>
        <v>61.3582503917341</v>
      </c>
      <c r="HW244" s="73" t="n">
        <f aca="false">HV244*100/HV$367</f>
        <v>62.0079293056889</v>
      </c>
    </row>
    <row r="245" customFormat="false" ht="14.5" hidden="false" customHeight="false" outlineLevel="0" collapsed="false">
      <c r="E245" s="42" t="n">
        <v>44270</v>
      </c>
      <c r="F245" s="46" t="n">
        <f aca="true">FORECAST($E245,OFFSET(C$3,MATCH($E245,$A$3:$A$33,1)-1,0,2),OFFSET($A$3,MATCH($E245,$A$3:$A$33,1)-1,0,2))</f>
        <v>4.43381506912442</v>
      </c>
      <c r="H245" s="95" t="n">
        <v>44361</v>
      </c>
      <c r="I245" s="132" t="n">
        <v>0.0298702021276383</v>
      </c>
      <c r="J245" s="48" t="n">
        <f aca="false">I245*100/K$1</f>
        <v>1.04301390188996</v>
      </c>
      <c r="K245" s="48" t="n">
        <f aca="false">J245+K244</f>
        <v>67.9146634528508</v>
      </c>
      <c r="AJ245" s="103" t="n">
        <v>44361</v>
      </c>
      <c r="AK245" s="54" t="n">
        <f aca="true">FORECAST($AJ245,OFFSET(AH$3,MATCH($AJ245,$AG$3:$AG$153,1)-1,0,2),OFFSET($AG$3,MATCH($AJ245,$AG$3:$AG$153,1)-1,0,2))</f>
        <v>0.694444444444592</v>
      </c>
      <c r="AL245" s="54" t="n">
        <f aca="false">AK245+AL244</f>
        <v>43.5558940676349</v>
      </c>
      <c r="AM245" s="55" t="n">
        <f aca="false">AL245*100/AL$367</f>
        <v>40.5394926952747</v>
      </c>
      <c r="BD245" s="103" t="n">
        <v>44361</v>
      </c>
      <c r="BE245" s="54" t="n">
        <f aca="true">FORECAST(BD245,OFFSET(BB$3,MATCH(BD245,BA$3:BA$153,1)-1,0,2),OFFSET(BA$3,MATCH(BD245,BA$3:BA$153,1)-1,0,2))</f>
        <v>1.11111111111075</v>
      </c>
      <c r="BF245" s="54" t="n">
        <f aca="false">BE245+BF244</f>
        <v>38.4935504716206</v>
      </c>
      <c r="BG245" s="55" t="n">
        <f aca="false">BF245*100/BF$367</f>
        <v>34.9252430601389</v>
      </c>
      <c r="BX245" s="103" t="n">
        <v>44361</v>
      </c>
      <c r="BY245" s="54" t="n">
        <f aca="true">FORECAST(BX245,OFFSET(BV$3,MATCH(BX245,BU$3:BU$153,1)-1,0,2),OFFSET(BU$3,MATCH(BX245,BU$3:BU$153,1)-1,0,2))</f>
        <v>1.79210313160793</v>
      </c>
      <c r="BZ245" s="54" t="n">
        <f aca="false">BY245+BZ244</f>
        <v>53.0731992682378</v>
      </c>
      <c r="CA245" s="55" t="n">
        <f aca="false">BZ245*100/BZ$367</f>
        <v>52.4746018005717</v>
      </c>
      <c r="CQ245" s="110" t="n">
        <v>44361</v>
      </c>
      <c r="CR245" s="58" t="n">
        <f aca="true">FORECAST(CQ245,OFFSET(CO$3,MATCH(CQ245,CN$3:CN$153,1)-1,0,2),OFFSET(CN$3,MATCH(CQ245,CN$3:CN$153,1)-1,0,2))</f>
        <v>0.540271875848488</v>
      </c>
      <c r="CS245" s="58" t="n">
        <f aca="false">CR245+CS244</f>
        <v>43.793238726838</v>
      </c>
      <c r="CT245" s="60" t="n">
        <f aca="false">CS245*100/CS$367</f>
        <v>43.9925003878311</v>
      </c>
      <c r="DJ245" s="110" t="n">
        <v>44361</v>
      </c>
      <c r="DK245" s="58" t="n">
        <f aca="true">FORECAST(DJ245,OFFSET(DH$3,MATCH(DJ245,DG$3:DG$153,1)-1,0,2),OFFSET(DG$3,MATCH(DJ245,DG$3:DG$153,1)-1,0,2))</f>
        <v>0.570767847485575</v>
      </c>
      <c r="DL245" s="58" t="n">
        <f aca="false">DK245+DL244</f>
        <v>60.6712975240793</v>
      </c>
      <c r="DM245" s="60" t="n">
        <f aca="false">DL245*100/DL$367</f>
        <v>43.9779914776283</v>
      </c>
      <c r="EC245" s="110" t="n">
        <v>44361</v>
      </c>
      <c r="ED245" s="58" t="n">
        <f aca="true">FORECAST(EC245,OFFSET(EA$3,MATCH(EC245,DZ$3:DZ$153,1)-1,0,2),OFFSET(DZ$3,MATCH(EC245,DZ$3:DZ$153,1)-1,0,2))</f>
        <v>0.783989558407656</v>
      </c>
      <c r="EE245" s="58" t="n">
        <f aca="false">ED245+EE244</f>
        <v>72.4237488555022</v>
      </c>
      <c r="EF245" s="60" t="n">
        <f aca="false">EE245*100/EE$367</f>
        <v>65.7554301461968</v>
      </c>
      <c r="EV245" s="115" t="n">
        <v>44361</v>
      </c>
      <c r="EW245" s="63" t="n">
        <f aca="true">FORECAST(EV245,OFFSET(ET$3,MATCH(EV245,ES$3:ES$153,1)-1,0,2),OFFSET(ES$3,MATCH(EV245,ES$3:ES$153,1)-1,0,2))</f>
        <v>1.45554921119659</v>
      </c>
      <c r="EX245" s="63" t="n">
        <f aca="false">EW245+EX244</f>
        <v>56.2107406326804</v>
      </c>
      <c r="EY245" s="67" t="n">
        <f aca="false">EX245*100/EX$367</f>
        <v>50.0447763825101</v>
      </c>
      <c r="FO245" s="115" t="n">
        <v>44361</v>
      </c>
      <c r="FP245" s="63" t="n">
        <f aca="true">FORECAST(FO245,OFFSET(FM$3,MATCH(FO245,FL$3:FL$153,1)-1,0,2),OFFSET(FL$3,MATCH(FO245,FL$3:FL$153,1)-1,0,2))</f>
        <v>0.750378169843788</v>
      </c>
      <c r="FQ245" s="63" t="n">
        <f aca="false">FP245+FQ244</f>
        <v>52.7834798302141</v>
      </c>
      <c r="FR245" s="67" t="n">
        <f aca="false">FQ245*100/FQ$367</f>
        <v>52.3634930119656</v>
      </c>
      <c r="GH245" s="119" t="n">
        <v>44361</v>
      </c>
      <c r="GI245" s="69" t="n">
        <f aca="true">FORECAST(GH245,OFFSET(GF$3,MATCH(GH245,GE$3:GE$153,1)-1,0,2),OFFSET(GE$3,MATCH(GH245,GE$3:GE$153,1)-1,0,2))</f>
        <v>0.95311744804253</v>
      </c>
      <c r="GJ245" s="69" t="n">
        <f aca="false">GI245+GJ244</f>
        <v>70.7955608297827</v>
      </c>
      <c r="GK245" s="73" t="n">
        <f aca="false">GJ245*100/GJ$367</f>
        <v>55.0993833667822</v>
      </c>
      <c r="HA245" s="119" t="n">
        <v>44361</v>
      </c>
      <c r="HB245" s="69" t="n">
        <f aca="true">FORECAST(HA245,OFFSET(GY$3,MATCH(HA245,GX$3:GX$153,1)-1,0,2),OFFSET(GX$3,MATCH(HA245,GX$3:GX$153,1)-1,0,2))</f>
        <v>0.917112588276503</v>
      </c>
      <c r="HC245" s="69" t="n">
        <f aca="false">HB245+HC244</f>
        <v>64.9294514099719</v>
      </c>
      <c r="HD245" s="73" t="n">
        <f aca="false">HC245*100/HC$367</f>
        <v>51.2746409908356</v>
      </c>
      <c r="HT245" s="119" t="n">
        <v>44361</v>
      </c>
      <c r="HU245" s="69" t="n">
        <f aca="true">FORECAST(HT245,OFFSET(HR$3,MATCH(HT245,HQ$3:HQ$153,1)-1,0,2),OFFSET(HQ$3,MATCH(HT245,HQ$3:HQ$153,1)-1,0,2))</f>
        <v>0.201201330867343</v>
      </c>
      <c r="HV245" s="69" t="n">
        <f aca="false">HU245+HV244</f>
        <v>61.5594517226015</v>
      </c>
      <c r="HW245" s="73" t="n">
        <f aca="false">HV245*100/HV$367</f>
        <v>62.2112610144808</v>
      </c>
    </row>
    <row r="246" customFormat="false" ht="14.5" hidden="false" customHeight="false" outlineLevel="0" collapsed="false">
      <c r="E246" s="42" t="n">
        <v>44271</v>
      </c>
      <c r="F246" s="46" t="n">
        <f aca="true">FORECAST($E246,OFFSET(C$3,MATCH($E246,$A$3:$A$33,1)-1,0,2),OFFSET($A$3,MATCH($E246,$A$3:$A$33,1)-1,0,2))</f>
        <v>4.43277938085327</v>
      </c>
      <c r="H246" s="95" t="n">
        <v>44362</v>
      </c>
      <c r="I246" s="132" t="n">
        <v>0.027792415019335</v>
      </c>
      <c r="J246" s="48" t="n">
        <f aca="false">I246*100/K$1</f>
        <v>0.970461301480108</v>
      </c>
      <c r="K246" s="48" t="n">
        <f aca="false">J246+K245</f>
        <v>68.8851247543309</v>
      </c>
      <c r="AJ246" s="103" t="n">
        <v>44362</v>
      </c>
      <c r="AK246" s="54" t="n">
        <f aca="true">FORECAST($AJ246,OFFSET(AH$3,MATCH($AJ246,$AG$3:$AG$153,1)-1,0,2),OFFSET($AG$3,MATCH($AJ246,$AG$3:$AG$153,1)-1,0,2))</f>
        <v>0.694444444444592</v>
      </c>
      <c r="AL246" s="54" t="n">
        <f aca="false">AK246+AL245</f>
        <v>44.2503385120795</v>
      </c>
      <c r="AM246" s="55" t="n">
        <f aca="false">AL246*100/AL$367</f>
        <v>41.1858443793687</v>
      </c>
      <c r="BD246" s="103" t="n">
        <v>44362</v>
      </c>
      <c r="BE246" s="54" t="n">
        <f aca="true">FORECAST(BD246,OFFSET(BB$3,MATCH(BD246,BA$3:BA$153,1)-1,0,2),OFFSET(BA$3,MATCH(BD246,BA$3:BA$153,1)-1,0,2))</f>
        <v>1.11111111111073</v>
      </c>
      <c r="BF246" s="54" t="n">
        <f aca="false">BE246+BF245</f>
        <v>39.6046615827314</v>
      </c>
      <c r="BG246" s="55" t="n">
        <f aca="false">BF246*100/BF$367</f>
        <v>35.9333554620066</v>
      </c>
      <c r="BX246" s="103" t="n">
        <v>44362</v>
      </c>
      <c r="BY246" s="54" t="n">
        <f aca="true">FORECAST(BX246,OFFSET(BV$3,MATCH(BX246,BU$3:BU$153,1)-1,0,2),OFFSET(BU$3,MATCH(BX246,BU$3:BU$153,1)-1,0,2))</f>
        <v>1.79210313160793</v>
      </c>
      <c r="BZ246" s="54" t="n">
        <f aca="false">BY246+BZ245</f>
        <v>54.8653023998457</v>
      </c>
      <c r="CA246" s="55" t="n">
        <f aca="false">BZ246*100/BZ$367</f>
        <v>54.2464923124173</v>
      </c>
      <c r="CQ246" s="110" t="n">
        <v>44362</v>
      </c>
      <c r="CR246" s="58" t="n">
        <f aca="true">FORECAST(CQ246,OFFSET(CO$3,MATCH(CQ246,CN$3:CN$153,1)-1,0,2),OFFSET(CN$3,MATCH(CQ246,CN$3:CN$153,1)-1,0,2))</f>
        <v>0.560615130965583</v>
      </c>
      <c r="CS246" s="58" t="n">
        <f aca="false">CR246+CS245</f>
        <v>44.3538538578036</v>
      </c>
      <c r="CT246" s="60" t="n">
        <f aca="false">CS246*100/CS$367</f>
        <v>44.5556663486833</v>
      </c>
      <c r="DJ246" s="110" t="n">
        <v>44362</v>
      </c>
      <c r="DK246" s="58" t="n">
        <f aca="true">FORECAST(DJ246,OFFSET(DH$3,MATCH(DJ246,DG$3:DG$153,1)-1,0,2),OFFSET(DG$3,MATCH(DJ246,DG$3:DG$153,1)-1,0,2))</f>
        <v>0.569739317387798</v>
      </c>
      <c r="DL246" s="58" t="n">
        <f aca="false">DK246+DL245</f>
        <v>61.2410368414671</v>
      </c>
      <c r="DM246" s="60" t="n">
        <f aca="false">DL246*100/DL$367</f>
        <v>44.3909707918519</v>
      </c>
      <c r="EC246" s="110" t="n">
        <v>44362</v>
      </c>
      <c r="ED246" s="58" t="n">
        <f aca="true">FORECAST(EC246,OFFSET(EA$3,MATCH(EC246,DZ$3:DZ$153,1)-1,0,2),OFFSET(DZ$3,MATCH(EC246,DZ$3:DZ$153,1)-1,0,2))</f>
        <v>0.817380900587338</v>
      </c>
      <c r="EE246" s="58" t="n">
        <f aca="false">ED246+EE245</f>
        <v>73.2411297560895</v>
      </c>
      <c r="EF246" s="60" t="n">
        <f aca="false">EE246*100/EE$367</f>
        <v>66.4975518060219</v>
      </c>
      <c r="EV246" s="115" t="n">
        <v>44362</v>
      </c>
      <c r="EW246" s="63" t="n">
        <f aca="true">FORECAST(EV246,OFFSET(ET$3,MATCH(EV246,ES$3:ES$153,1)-1,0,2),OFFSET(ES$3,MATCH(EV246,ES$3:ES$153,1)-1,0,2))</f>
        <v>1.52467777428482</v>
      </c>
      <c r="EX246" s="63" t="n">
        <f aca="false">EW246+EX245</f>
        <v>57.7354184069652</v>
      </c>
      <c r="EY246" s="67" t="n">
        <f aca="false">EX246*100/EX$367</f>
        <v>51.402206606888</v>
      </c>
      <c r="FO246" s="115" t="n">
        <v>44362</v>
      </c>
      <c r="FP246" s="63" t="n">
        <f aca="true">FORECAST(FO246,OFFSET(FM$3,MATCH(FO246,FL$3:FL$153,1)-1,0,2),OFFSET(FL$3,MATCH(FO246,FL$3:FL$153,1)-1,0,2))</f>
        <v>0.764233866921381</v>
      </c>
      <c r="FQ246" s="63" t="n">
        <f aca="false">FP246+FQ245</f>
        <v>53.5477136971355</v>
      </c>
      <c r="FR246" s="67" t="n">
        <f aca="false">FQ246*100/FQ$367</f>
        <v>53.1216460340621</v>
      </c>
      <c r="GH246" s="119" t="n">
        <v>44362</v>
      </c>
      <c r="GI246" s="69" t="n">
        <f aca="true">FORECAST(GH246,OFFSET(GF$3,MATCH(GH246,GE$3:GE$153,1)-1,0,2),OFFSET(GE$3,MATCH(GH246,GE$3:GE$153,1)-1,0,2))</f>
        <v>0.952150797486706</v>
      </c>
      <c r="GJ246" s="69" t="n">
        <f aca="false">GI246+GJ245</f>
        <v>71.7477116272695</v>
      </c>
      <c r="GK246" s="73" t="n">
        <f aca="false">GJ246*100/GJ$367</f>
        <v>55.8404315511429</v>
      </c>
      <c r="HA246" s="119" t="n">
        <v>44362</v>
      </c>
      <c r="HB246" s="69" t="n">
        <f aca="true">FORECAST(HA246,OFFSET(GY$3,MATCH(HA246,GX$3:GX$153,1)-1,0,2),OFFSET(GX$3,MATCH(HA246,GX$3:GX$153,1)-1,0,2))</f>
        <v>0.926074621272952</v>
      </c>
      <c r="HC246" s="69" t="n">
        <f aca="false">HB246+HC245</f>
        <v>65.8555260312448</v>
      </c>
      <c r="HD246" s="73" t="n">
        <f aca="false">HC246*100/HC$367</f>
        <v>52.005960025655</v>
      </c>
      <c r="HT246" s="119" t="n">
        <v>44362</v>
      </c>
      <c r="HU246" s="69" t="n">
        <f aca="true">FORECAST(HT246,OFFSET(HR$3,MATCH(HT246,HQ$3:HQ$153,1)-1,0,2),OFFSET(HQ$3,MATCH(HT246,HQ$3:HQ$153,1)-1,0,2))</f>
        <v>0.181183147784327</v>
      </c>
      <c r="HV246" s="69" t="n">
        <f aca="false">HU246+HV245</f>
        <v>61.7406348703858</v>
      </c>
      <c r="HW246" s="73" t="n">
        <f aca="false">HV246*100/HV$367</f>
        <v>62.3943625818734</v>
      </c>
    </row>
    <row r="247" customFormat="false" ht="14.5" hidden="false" customHeight="false" outlineLevel="0" collapsed="false">
      <c r="E247" s="42" t="n">
        <v>44272</v>
      </c>
      <c r="F247" s="46" t="n">
        <f aca="true">FORECAST($E247,OFFSET(C$3,MATCH($E247,$A$3:$A$33,1)-1,0,2),OFFSET($A$3,MATCH($E247,$A$3:$A$33,1)-1,0,2))</f>
        <v>4.43174369258213</v>
      </c>
      <c r="H247" s="95" t="n">
        <v>44363</v>
      </c>
      <c r="I247" s="132" t="n">
        <v>0.0261824612981667</v>
      </c>
      <c r="J247" s="48" t="n">
        <f aca="false">I247*100/K$1</f>
        <v>0.914244604137297</v>
      </c>
      <c r="K247" s="48" t="n">
        <f aca="false">J247+K246</f>
        <v>69.7993693584682</v>
      </c>
      <c r="AJ247" s="103" t="n">
        <v>44363</v>
      </c>
      <c r="AK247" s="54" t="n">
        <f aca="true">FORECAST($AJ247,OFFSET(AH$3,MATCH($AJ247,$AG$3:$AG$153,1)-1,0,2),OFFSET($AG$3,MATCH($AJ247,$AG$3:$AG$153,1)-1,0,2))</f>
        <v>0.694444444444531</v>
      </c>
      <c r="AL247" s="54" t="n">
        <f aca="false">AK247+AL246</f>
        <v>44.944782956524</v>
      </c>
      <c r="AM247" s="55" t="n">
        <f aca="false">AL247*100/AL$367</f>
        <v>41.8321960634626</v>
      </c>
      <c r="BD247" s="103" t="n">
        <v>44363</v>
      </c>
      <c r="BE247" s="54" t="n">
        <f aca="true">FORECAST(BD247,OFFSET(BB$3,MATCH(BD247,BA$3:BA$153,1)-1,0,2),OFFSET(BA$3,MATCH(BD247,BA$3:BA$153,1)-1,0,2))</f>
        <v>1.11111111111102</v>
      </c>
      <c r="BF247" s="54" t="n">
        <f aca="false">BE247+BF246</f>
        <v>40.7157726938424</v>
      </c>
      <c r="BG247" s="55" t="n">
        <f aca="false">BF247*100/BF$367</f>
        <v>36.9414678638747</v>
      </c>
      <c r="BX247" s="103" t="n">
        <v>44363</v>
      </c>
      <c r="BY247" s="54" t="n">
        <f aca="true">FORECAST(BX247,OFFSET(BV$3,MATCH(BX247,BU$3:BU$153,1)-1,0,2),OFFSET(BU$3,MATCH(BX247,BU$3:BU$153,1)-1,0,2))</f>
        <v>1.79210313160934</v>
      </c>
      <c r="BZ247" s="54" t="n">
        <f aca="false">BY247+BZ246</f>
        <v>56.6574055314551</v>
      </c>
      <c r="CA247" s="55" t="n">
        <f aca="false">BZ247*100/BZ$367</f>
        <v>56.0183828242643</v>
      </c>
      <c r="CQ247" s="110" t="n">
        <v>44363</v>
      </c>
      <c r="CR247" s="58" t="n">
        <f aca="true">FORECAST(CQ247,OFFSET(CO$3,MATCH(CQ247,CN$3:CN$153,1)-1,0,2),OFFSET(CN$3,MATCH(CQ247,CN$3:CN$153,1)-1,0,2))</f>
        <v>0.580958386082679</v>
      </c>
      <c r="CS247" s="58" t="n">
        <f aca="false">CR247+CS246</f>
        <v>44.9348122438863</v>
      </c>
      <c r="CT247" s="60" t="n">
        <f aca="false">CS247*100/CS$367</f>
        <v>45.1392681275897</v>
      </c>
      <c r="DJ247" s="110" t="n">
        <v>44363</v>
      </c>
      <c r="DK247" s="58" t="n">
        <f aca="true">FORECAST(DJ247,OFFSET(DH$3,MATCH(DJ247,DG$3:DG$153,1)-1,0,2),OFFSET(DG$3,MATCH(DJ247,DG$3:DG$153,1)-1,0,2))</f>
        <v>0.591703110112139</v>
      </c>
      <c r="DL247" s="58" t="n">
        <f aca="false">DK247+DL246</f>
        <v>61.8327399515792</v>
      </c>
      <c r="DM247" s="60" t="n">
        <f aca="false">DL247*100/DL$367</f>
        <v>44.8198707065681</v>
      </c>
      <c r="EC247" s="110" t="n">
        <v>44363</v>
      </c>
      <c r="ED247" s="58" t="n">
        <f aca="true">FORECAST(EC247,OFFSET(EA$3,MATCH(EC247,DZ$3:DZ$153,1)-1,0,2),OFFSET(DZ$3,MATCH(EC247,DZ$3:DZ$153,1)-1,0,2))</f>
        <v>0.850772242767021</v>
      </c>
      <c r="EE247" s="58" t="n">
        <f aca="false">ED247+EE246</f>
        <v>74.0919019988566</v>
      </c>
      <c r="EF247" s="60" t="n">
        <f aca="false">EE247*100/EE$367</f>
        <v>67.2699903453636</v>
      </c>
      <c r="EV247" s="115" t="n">
        <v>44363</v>
      </c>
      <c r="EW247" s="63" t="n">
        <f aca="true">FORECAST(EV247,OFFSET(ET$3,MATCH(EV247,ES$3:ES$153,1)-1,0,2),OFFSET(ES$3,MATCH(EV247,ES$3:ES$153,1)-1,0,2))</f>
        <v>1.43661941642137</v>
      </c>
      <c r="EX247" s="63" t="n">
        <f aca="false">EW247+EX246</f>
        <v>59.1720378233866</v>
      </c>
      <c r="EY247" s="67" t="n">
        <f aca="false">EX247*100/EX$367</f>
        <v>52.6812379206967</v>
      </c>
      <c r="FO247" s="115" t="n">
        <v>44363</v>
      </c>
      <c r="FP247" s="63" t="n">
        <f aca="true">FORECAST(FO247,OFFSET(FM$3,MATCH(FO247,FL$3:FL$153,1)-1,0,2),OFFSET(FL$3,MATCH(FO247,FL$3:FL$153,1)-1,0,2))</f>
        <v>0.778089563998974</v>
      </c>
      <c r="FQ247" s="63" t="n">
        <f aca="false">FP247+FQ246</f>
        <v>54.3258032611345</v>
      </c>
      <c r="FR247" s="67" t="n">
        <f aca="false">FQ247*100/FQ$367</f>
        <v>53.8935445064289</v>
      </c>
      <c r="GH247" s="119" t="n">
        <v>44363</v>
      </c>
      <c r="GI247" s="69" t="n">
        <f aca="true">FORECAST(GH247,OFFSET(GF$3,MATCH(GH247,GE$3:GE$153,1)-1,0,2),OFFSET(GE$3,MATCH(GH247,GE$3:GE$153,1)-1,0,2))</f>
        <v>0.939101014983081</v>
      </c>
      <c r="GJ247" s="69" t="n">
        <f aca="false">GI247+GJ246</f>
        <v>72.6868126422525</v>
      </c>
      <c r="GK247" s="73" t="n">
        <f aca="false">GJ247*100/GJ$367</f>
        <v>56.5713232375453</v>
      </c>
      <c r="HA247" s="119" t="n">
        <v>44363</v>
      </c>
      <c r="HB247" s="69" t="n">
        <f aca="true">FORECAST(HA247,OFFSET(GY$3,MATCH(HA247,GX$3:GX$153,1)-1,0,2),OFFSET(GX$3,MATCH(HA247,GX$3:GX$153,1)-1,0,2))</f>
        <v>0.91505972748947</v>
      </c>
      <c r="HC247" s="69" t="n">
        <f aca="false">HB247+HC246</f>
        <v>66.7705857587343</v>
      </c>
      <c r="HD247" s="73" t="n">
        <f aca="false">HC247*100/HC$367</f>
        <v>52.7285806237553</v>
      </c>
      <c r="HT247" s="119" t="n">
        <v>44363</v>
      </c>
      <c r="HU247" s="69" t="n">
        <f aca="true">FORECAST(HT247,OFFSET(HR$3,MATCH(HT247,HQ$3:HQ$153,1)-1,0,2),OFFSET(HQ$3,MATCH(HT247,HQ$3:HQ$153,1)-1,0,2))</f>
        <v>0.195980291265164</v>
      </c>
      <c r="HV247" s="69" t="n">
        <f aca="false">HU247+HV246</f>
        <v>61.9366151616509</v>
      </c>
      <c r="HW247" s="73" t="n">
        <f aca="false">HV247*100/HV$367</f>
        <v>62.5924179691847</v>
      </c>
    </row>
    <row r="248" customFormat="false" ht="14.5" hidden="false" customHeight="false" outlineLevel="0" collapsed="false">
      <c r="E248" s="42" t="n">
        <v>44273</v>
      </c>
      <c r="F248" s="46" t="n">
        <f aca="true">FORECAST($E248,OFFSET(C$3,MATCH($E248,$A$3:$A$33,1)-1,0,2),OFFSET($A$3,MATCH($E248,$A$3:$A$33,1)-1,0,2))</f>
        <v>4.43070800431098</v>
      </c>
      <c r="H248" s="95" t="n">
        <v>44364</v>
      </c>
      <c r="I248" s="132" t="n">
        <v>0.019285697444495</v>
      </c>
      <c r="J248" s="48" t="n">
        <f aca="false">I248*100/K$1</f>
        <v>0.673421976064894</v>
      </c>
      <c r="K248" s="48" t="n">
        <f aca="false">J248+K247</f>
        <v>70.4727913345331</v>
      </c>
      <c r="AJ248" s="103" t="n">
        <v>44364</v>
      </c>
      <c r="AK248" s="54" t="n">
        <f aca="true">FORECAST($AJ248,OFFSET(AH$3,MATCH($AJ248,$AG$3:$AG$153,1)-1,0,2),OFFSET($AG$3,MATCH($AJ248,$AG$3:$AG$153,1)-1,0,2))</f>
        <v>0.69444444444447</v>
      </c>
      <c r="AL248" s="54" t="n">
        <f aca="false">AK248+AL247</f>
        <v>45.6392274009685</v>
      </c>
      <c r="AM248" s="55" t="n">
        <f aca="false">AL248*100/AL$367</f>
        <v>42.4785477475565</v>
      </c>
      <c r="BD248" s="103" t="n">
        <v>44364</v>
      </c>
      <c r="BE248" s="54" t="n">
        <f aca="true">FORECAST(BD248,OFFSET(BB$3,MATCH(BD248,BA$3:BA$153,1)-1,0,2),OFFSET(BA$3,MATCH(BD248,BA$3:BA$153,1)-1,0,2))</f>
        <v>1.11111111111131</v>
      </c>
      <c r="BF248" s="54" t="n">
        <f aca="false">BE248+BF247</f>
        <v>41.8268838049537</v>
      </c>
      <c r="BG248" s="55" t="n">
        <f aca="false">BF248*100/BF$367</f>
        <v>37.949580265743</v>
      </c>
      <c r="BX248" s="103" t="n">
        <v>44364</v>
      </c>
      <c r="BY248" s="54" t="n">
        <f aca="true">FORECAST(BX248,OFFSET(BV$3,MATCH(BX248,BU$3:BU$153,1)-1,0,2),OFFSET(BU$3,MATCH(BX248,BU$3:BU$153,1)-1,0,2))</f>
        <v>1.79210313160934</v>
      </c>
      <c r="BZ248" s="54" t="n">
        <f aca="false">BY248+BZ247</f>
        <v>58.4495086630644</v>
      </c>
      <c r="CA248" s="55" t="n">
        <f aca="false">BZ248*100/BZ$367</f>
        <v>57.7902733361114</v>
      </c>
      <c r="CQ248" s="110" t="n">
        <v>44364</v>
      </c>
      <c r="CR248" s="58" t="n">
        <f aca="true">FORECAST(CQ248,OFFSET(CO$3,MATCH(CQ248,CN$3:CN$153,1)-1,0,2),OFFSET(CN$3,MATCH(CQ248,CN$3:CN$153,1)-1,0,2))</f>
        <v>0.601301641199774</v>
      </c>
      <c r="CS248" s="58" t="n">
        <f aca="false">CR248+CS247</f>
        <v>45.5361138850861</v>
      </c>
      <c r="CT248" s="60" t="n">
        <f aca="false">CS248*100/CS$367</f>
        <v>45.7433057245504</v>
      </c>
      <c r="DJ248" s="110" t="n">
        <v>44364</v>
      </c>
      <c r="DK248" s="58" t="n">
        <f aca="true">FORECAST(DJ248,OFFSET(DH$3,MATCH(DJ248,DG$3:DG$153,1)-1,0,2),OFFSET(DG$3,MATCH(DJ248,DG$3:DG$153,1)-1,0,2))</f>
        <v>0.61366690283648</v>
      </c>
      <c r="DL248" s="58" t="n">
        <f aca="false">DK248+DL247</f>
        <v>62.4464068544157</v>
      </c>
      <c r="DM248" s="60" t="n">
        <f aca="false">DL248*100/DL$367</f>
        <v>45.2646912217768</v>
      </c>
      <c r="EC248" s="110" t="n">
        <v>44364</v>
      </c>
      <c r="ED248" s="58" t="n">
        <f aca="true">FORECAST(EC248,OFFSET(EA$3,MATCH(EC248,DZ$3:DZ$153,1)-1,0,2),OFFSET(DZ$3,MATCH(EC248,DZ$3:DZ$153,1)-1,0,2))</f>
        <v>0.884163584946703</v>
      </c>
      <c r="EE248" s="58" t="n">
        <f aca="false">ED248+EE247</f>
        <v>74.9760655838033</v>
      </c>
      <c r="EF248" s="60" t="n">
        <f aca="false">EE248*100/EE$367</f>
        <v>68.0727457642217</v>
      </c>
      <c r="EV248" s="115" t="n">
        <v>44364</v>
      </c>
      <c r="EW248" s="63" t="n">
        <f aca="true">FORECAST(EV248,OFFSET(ET$3,MATCH(EV248,ES$3:ES$153,1)-1,0,2),OFFSET(ES$3,MATCH(EV248,ES$3:ES$153,1)-1,0,2))</f>
        <v>1.34856105855792</v>
      </c>
      <c r="EX248" s="63" t="n">
        <f aca="false">EW248+EX247</f>
        <v>60.5205988819445</v>
      </c>
      <c r="EY248" s="67" t="n">
        <f aca="false">EX248*100/EX$367</f>
        <v>53.8818703239363</v>
      </c>
      <c r="FO248" s="115" t="n">
        <v>44364</v>
      </c>
      <c r="FP248" s="63" t="n">
        <f aca="true">FORECAST(FO248,OFFSET(FM$3,MATCH(FO248,FL$3:FL$153,1)-1,0,2),OFFSET(FL$3,MATCH(FO248,FL$3:FL$153,1)-1,0,2))</f>
        <v>0.791945261076567</v>
      </c>
      <c r="FQ248" s="63" t="n">
        <f aca="false">FP248+FQ247</f>
        <v>55.117748522211</v>
      </c>
      <c r="FR248" s="67" t="n">
        <f aca="false">FQ248*100/FQ$367</f>
        <v>54.6791884290659</v>
      </c>
      <c r="GH248" s="119" t="n">
        <v>44364</v>
      </c>
      <c r="GI248" s="69" t="n">
        <f aca="true">FORECAST(GH248,OFFSET(GF$3,MATCH(GH248,GE$3:GE$153,1)-1,0,2),OFFSET(GE$3,MATCH(GH248,GE$3:GE$153,1)-1,0,2))</f>
        <v>0.926051232479457</v>
      </c>
      <c r="GJ248" s="69" t="n">
        <f aca="false">GI248+GJ247</f>
        <v>73.612863874732</v>
      </c>
      <c r="GK248" s="73" t="n">
        <f aca="false">GJ248*100/GJ$367</f>
        <v>57.2920584259895</v>
      </c>
      <c r="HA248" s="119" t="n">
        <v>44364</v>
      </c>
      <c r="HB248" s="69" t="n">
        <f aca="true">FORECAST(HA248,OFFSET(GY$3,MATCH(HA248,GX$3:GX$153,1)-1,0,2),OFFSET(GX$3,MATCH(HA248,GX$3:GX$153,1)-1,0,2))</f>
        <v>0.904044833705987</v>
      </c>
      <c r="HC248" s="69" t="n">
        <f aca="false">HB248+HC247</f>
        <v>67.6746305924403</v>
      </c>
      <c r="HD248" s="73" t="n">
        <f aca="false">HC248*100/HC$367</f>
        <v>53.4425027851363</v>
      </c>
      <c r="HT248" s="119" t="n">
        <v>44364</v>
      </c>
      <c r="HU248" s="69" t="n">
        <f aca="true">FORECAST(HT248,OFFSET(HR$3,MATCH(HT248,HQ$3:HQ$153,1)-1,0,2),OFFSET(HQ$3,MATCH(HT248,HQ$3:HQ$153,1)-1,0,2))</f>
        <v>0.210777434746001</v>
      </c>
      <c r="HV248" s="69" t="n">
        <f aca="false">HU248+HV247</f>
        <v>62.1473925963969</v>
      </c>
      <c r="HW248" s="73" t="n">
        <f aca="false">HV248*100/HV$367</f>
        <v>62.8054271764147</v>
      </c>
    </row>
    <row r="249" customFormat="false" ht="14.5" hidden="false" customHeight="false" outlineLevel="0" collapsed="false">
      <c r="E249" s="42" t="n">
        <v>44274</v>
      </c>
      <c r="F249" s="46" t="n">
        <f aca="true">FORECAST($E249,OFFSET(C$3,MATCH($E249,$A$3:$A$33,1)-1,0,2),OFFSET($A$3,MATCH($E249,$A$3:$A$33,1)-1,0,2))</f>
        <v>4.42967231603984</v>
      </c>
      <c r="H249" s="95" t="n">
        <v>44365</v>
      </c>
      <c r="I249" s="132" t="n">
        <v>0.0134889032829346</v>
      </c>
      <c r="J249" s="48" t="n">
        <f aca="false">I249*100/K$1</f>
        <v>0.471008317427221</v>
      </c>
      <c r="K249" s="48" t="n">
        <f aca="false">J249+K248</f>
        <v>70.9437996519603</v>
      </c>
      <c r="AJ249" s="103" t="n">
        <v>44365</v>
      </c>
      <c r="AK249" s="54" t="n">
        <f aca="true">FORECAST($AJ249,OFFSET(AH$3,MATCH($AJ249,$AG$3:$AG$153,1)-1,0,2),OFFSET($AG$3,MATCH($AJ249,$AG$3:$AG$153,1)-1,0,2))</f>
        <v>0.694444444444408</v>
      </c>
      <c r="AL249" s="54" t="n">
        <f aca="false">AK249+AL248</f>
        <v>46.3336718454129</v>
      </c>
      <c r="AM249" s="55" t="n">
        <f aca="false">AL249*100/AL$367</f>
        <v>43.1248994316503</v>
      </c>
      <c r="BD249" s="103" t="n">
        <v>44365</v>
      </c>
      <c r="BE249" s="54" t="n">
        <f aca="true">FORECAST(BD249,OFFSET(BB$3,MATCH(BD249,BA$3:BA$153,1)-1,0,2),OFFSET(BA$3,MATCH(BD249,BA$3:BA$153,1)-1,0,2))</f>
        <v>1.11111111111131</v>
      </c>
      <c r="BF249" s="54" t="n">
        <f aca="false">BE249+BF248</f>
        <v>42.937994916065</v>
      </c>
      <c r="BG249" s="55" t="n">
        <f aca="false">BF249*100/BF$367</f>
        <v>38.9576926676112</v>
      </c>
      <c r="BX249" s="103" t="n">
        <v>44365</v>
      </c>
      <c r="BY249" s="54" t="n">
        <f aca="true">FORECAST(BX249,OFFSET(BV$3,MATCH(BX249,BU$3:BU$153,1)-1,0,2),OFFSET(BU$3,MATCH(BX249,BU$3:BU$153,1)-1,0,2))</f>
        <v>1.79210313160934</v>
      </c>
      <c r="BZ249" s="54" t="n">
        <f aca="false">BY249+BZ248</f>
        <v>60.2416117946737</v>
      </c>
      <c r="CA249" s="55" t="n">
        <f aca="false">BZ249*100/BZ$367</f>
        <v>59.5621638479584</v>
      </c>
      <c r="CQ249" s="110" t="n">
        <v>44365</v>
      </c>
      <c r="CR249" s="58" t="n">
        <f aca="true">FORECAST(CQ249,OFFSET(CO$3,MATCH(CQ249,CN$3:CN$153,1)-1,0,2),OFFSET(CN$3,MATCH(CQ249,CN$3:CN$153,1)-1,0,2))</f>
        <v>0.621644896316869</v>
      </c>
      <c r="CS249" s="58" t="n">
        <f aca="false">CR249+CS248</f>
        <v>46.1577587814029</v>
      </c>
      <c r="CT249" s="60" t="n">
        <f aca="false">CS249*100/CS$367</f>
        <v>46.3677791395653</v>
      </c>
      <c r="DJ249" s="110" t="n">
        <v>44365</v>
      </c>
      <c r="DK249" s="58" t="n">
        <f aca="true">FORECAST(DJ249,OFFSET(DH$3,MATCH(DJ249,DG$3:DG$153,1)-1,0,2),OFFSET(DG$3,MATCH(DJ249,DG$3:DG$153,1)-1,0,2))</f>
        <v>0.635630695560821</v>
      </c>
      <c r="DL249" s="58" t="n">
        <f aca="false">DK249+DL248</f>
        <v>63.0820375499765</v>
      </c>
      <c r="DM249" s="60" t="n">
        <f aca="false">DL249*100/DL$367</f>
        <v>45.7254323374782</v>
      </c>
      <c r="EC249" s="110" t="n">
        <v>44365</v>
      </c>
      <c r="ED249" s="58" t="n">
        <f aca="true">FORECAST(EC249,OFFSET(EA$3,MATCH(EC249,DZ$3:DZ$153,1)-1,0,2),OFFSET(DZ$3,MATCH(EC249,DZ$3:DZ$153,1)-1,0,2))</f>
        <v>0.917554927126385</v>
      </c>
      <c r="EE249" s="58" t="n">
        <f aca="false">ED249+EE248</f>
        <v>75.8936205109297</v>
      </c>
      <c r="EF249" s="60" t="n">
        <f aca="false">EE249*100/EE$367</f>
        <v>68.9058180625963</v>
      </c>
      <c r="EV249" s="115" t="n">
        <v>44365</v>
      </c>
      <c r="EW249" s="63" t="n">
        <f aca="true">FORECAST(EV249,OFFSET(ET$3,MATCH(EV249,ES$3:ES$153,1)-1,0,2),OFFSET(ES$3,MATCH(EV249,ES$3:ES$153,1)-1,0,2))</f>
        <v>1.26050270069447</v>
      </c>
      <c r="EX249" s="63" t="n">
        <f aca="false">EW249+EX248</f>
        <v>61.7811015826389</v>
      </c>
      <c r="EY249" s="67" t="n">
        <f aca="false">EX249*100/EX$367</f>
        <v>55.0041038166067</v>
      </c>
      <c r="FO249" s="115" t="n">
        <v>44365</v>
      </c>
      <c r="FP249" s="63" t="n">
        <f aca="true">FORECAST(FO249,OFFSET(FM$3,MATCH(FO249,FL$3:FL$153,1)-1,0,2),OFFSET(FL$3,MATCH(FO249,FL$3:FL$153,1)-1,0,2))</f>
        <v>0.805800958154159</v>
      </c>
      <c r="FQ249" s="63" t="n">
        <f aca="false">FP249+FQ248</f>
        <v>55.9235494803652</v>
      </c>
      <c r="FR249" s="67" t="n">
        <f aca="false">FQ249*100/FQ$367</f>
        <v>55.4785778019732</v>
      </c>
      <c r="GH249" s="119" t="n">
        <v>44365</v>
      </c>
      <c r="GI249" s="69" t="n">
        <f aca="true">FORECAST(GH249,OFFSET(GF$3,MATCH(GH249,GE$3:GE$153,1)-1,0,2),OFFSET(GE$3,MATCH(GH249,GE$3:GE$153,1)-1,0,2))</f>
        <v>0.913001449975833</v>
      </c>
      <c r="GJ249" s="69" t="n">
        <f aca="false">GI249+GJ248</f>
        <v>74.5258653247078</v>
      </c>
      <c r="GK249" s="73" t="n">
        <f aca="false">GJ249*100/GJ$367</f>
        <v>58.0026371164755</v>
      </c>
      <c r="HA249" s="119" t="n">
        <v>44365</v>
      </c>
      <c r="HB249" s="69" t="n">
        <f aca="true">FORECAST(HA249,OFFSET(GY$3,MATCH(HA249,GX$3:GX$153,1)-1,0,2),OFFSET(GX$3,MATCH(HA249,GX$3:GX$153,1)-1,0,2))</f>
        <v>0.893029939922505</v>
      </c>
      <c r="HC249" s="69" t="n">
        <f aca="false">HB249+HC248</f>
        <v>68.5676605323628</v>
      </c>
      <c r="HD249" s="73" t="n">
        <f aca="false">HC249*100/HC$367</f>
        <v>54.1477265097982</v>
      </c>
      <c r="HT249" s="119" t="n">
        <v>44365</v>
      </c>
      <c r="HU249" s="69" t="n">
        <f aca="true">FORECAST(HT249,OFFSET(HR$3,MATCH(HT249,HQ$3:HQ$153,1)-1,0,2),OFFSET(HQ$3,MATCH(HT249,HQ$3:HQ$153,1)-1,0,2))</f>
        <v>0.225574578226838</v>
      </c>
      <c r="HV249" s="69" t="n">
        <f aca="false">HU249+HV248</f>
        <v>62.3729671746238</v>
      </c>
      <c r="HW249" s="73" t="n">
        <f aca="false">HV249*100/HV$367</f>
        <v>63.0333902035635</v>
      </c>
    </row>
    <row r="250" customFormat="false" ht="14.5" hidden="false" customHeight="false" outlineLevel="0" collapsed="false">
      <c r="E250" s="42" t="n">
        <v>44275</v>
      </c>
      <c r="F250" s="46" t="n">
        <f aca="true">FORECAST($E250,OFFSET(C$3,MATCH($E250,$A$3:$A$33,1)-1,0,2),OFFSET($A$3,MATCH($E250,$A$3:$A$33,1)-1,0,2))</f>
        <v>4.42863662776869</v>
      </c>
      <c r="H250" s="95" t="n">
        <v>44366</v>
      </c>
      <c r="I250" s="132" t="n">
        <v>0.0217785824842931</v>
      </c>
      <c r="J250" s="48" t="n">
        <f aca="false">I250*100/K$1</f>
        <v>0.760469051983978</v>
      </c>
      <c r="K250" s="48" t="n">
        <f aca="false">J250+K249</f>
        <v>71.7042687039443</v>
      </c>
      <c r="AJ250" s="103" t="n">
        <v>44366</v>
      </c>
      <c r="AK250" s="54" t="n">
        <f aca="true">FORECAST($AJ250,OFFSET(AH$3,MATCH($AJ250,$AG$3:$AG$153,1)-1,0,2),OFFSET($AG$3,MATCH($AJ250,$AG$3:$AG$153,1)-1,0,2))</f>
        <v>0.694444444444347</v>
      </c>
      <c r="AL250" s="54" t="n">
        <f aca="false">AK250+AL249</f>
        <v>47.0281162898572</v>
      </c>
      <c r="AM250" s="55" t="n">
        <f aca="false">AL250*100/AL$367</f>
        <v>43.7712511157441</v>
      </c>
      <c r="BD250" s="103" t="n">
        <v>44366</v>
      </c>
      <c r="BE250" s="54" t="n">
        <f aca="true">FORECAST(BD250,OFFSET(BB$3,MATCH(BD250,BA$3:BA$153,1)-1,0,2),OFFSET(BA$3,MATCH(BD250,BA$3:BA$153,1)-1,0,2))</f>
        <v>1.11111111111131</v>
      </c>
      <c r="BF250" s="54" t="n">
        <f aca="false">BE250+BF249</f>
        <v>44.0491060271763</v>
      </c>
      <c r="BG250" s="55" t="n">
        <f aca="false">BF250*100/BF$367</f>
        <v>39.9658050694795</v>
      </c>
      <c r="BX250" s="103" t="n">
        <v>44366</v>
      </c>
      <c r="BY250" s="54" t="n">
        <f aca="true">FORECAST(BX250,OFFSET(BV$3,MATCH(BX250,BU$3:BU$153,1)-1,0,2),OFFSET(BU$3,MATCH(BX250,BU$3:BU$153,1)-1,0,2))</f>
        <v>0.597367710536448</v>
      </c>
      <c r="BZ250" s="54" t="n">
        <f aca="false">BY250+BZ249</f>
        <v>60.8389795052102</v>
      </c>
      <c r="CA250" s="55" t="n">
        <f aca="false">BZ250*100/BZ$367</f>
        <v>60.1527940185741</v>
      </c>
      <c r="CQ250" s="110" t="n">
        <v>44366</v>
      </c>
      <c r="CR250" s="58" t="n">
        <f aca="true">FORECAST(CQ250,OFFSET(CO$3,MATCH(CQ250,CN$3:CN$153,1)-1,0,2),OFFSET(CN$3,MATCH(CQ250,CN$3:CN$153,1)-1,0,2))</f>
        <v>0.641988151433965</v>
      </c>
      <c r="CS250" s="58" t="n">
        <f aca="false">CR250+CS249</f>
        <v>46.7997469328369</v>
      </c>
      <c r="CT250" s="60" t="n">
        <f aca="false">CS250*100/CS$367</f>
        <v>47.0126883726345</v>
      </c>
      <c r="DJ250" s="110" t="n">
        <v>44366</v>
      </c>
      <c r="DK250" s="58" t="n">
        <f aca="true">FORECAST(DJ250,OFFSET(DH$3,MATCH(DJ250,DG$3:DG$153,1)-1,0,2),OFFSET(DG$3,MATCH(DJ250,DG$3:DG$153,1)-1,0,2))</f>
        <v>0.657594488285162</v>
      </c>
      <c r="DL250" s="58" t="n">
        <f aca="false">DK250+DL249</f>
        <v>63.7396320382617</v>
      </c>
      <c r="DM250" s="60" t="n">
        <f aca="false">DL250*100/DL$367</f>
        <v>46.2020940536721</v>
      </c>
      <c r="EC250" s="110" t="n">
        <v>44366</v>
      </c>
      <c r="ED250" s="58" t="n">
        <f aca="true">FORECAST(EC250,OFFSET(EA$3,MATCH(EC250,DZ$3:DZ$153,1)-1,0,2),OFFSET(DZ$3,MATCH(EC250,DZ$3:DZ$153,1)-1,0,2))</f>
        <v>0.950946269306068</v>
      </c>
      <c r="EE250" s="58" t="n">
        <f aca="false">ED250+EE249</f>
        <v>76.8445667802357</v>
      </c>
      <c r="EF250" s="60" t="n">
        <f aca="false">EE250*100/EE$367</f>
        <v>69.7692072404874</v>
      </c>
      <c r="EV250" s="115" t="n">
        <v>44366</v>
      </c>
      <c r="EW250" s="63" t="n">
        <f aca="true">FORECAST(EV250,OFFSET(ET$3,MATCH(EV250,ES$3:ES$153,1)-1,0,2),OFFSET(ES$3,MATCH(EV250,ES$3:ES$153,1)-1,0,2))</f>
        <v>1.17244434283102</v>
      </c>
      <c r="EX250" s="63" t="n">
        <f aca="false">EW250+EX249</f>
        <v>62.95354592547</v>
      </c>
      <c r="EY250" s="67" t="n">
        <f aca="false">EX250*100/EX$367</f>
        <v>56.047938398708</v>
      </c>
      <c r="FO250" s="115" t="n">
        <v>44366</v>
      </c>
      <c r="FP250" s="63" t="n">
        <f aca="true">FORECAST(FO250,OFFSET(FM$3,MATCH(FO250,FL$3:FL$153,1)-1,0,2),OFFSET(FL$3,MATCH(FO250,FL$3:FL$153,1)-1,0,2))</f>
        <v>0.819656655231752</v>
      </c>
      <c r="FQ250" s="63" t="n">
        <f aca="false">FP250+FQ249</f>
        <v>56.743206135597</v>
      </c>
      <c r="FR250" s="67" t="n">
        <f aca="false">FQ250*100/FQ$367</f>
        <v>56.2917126251508</v>
      </c>
      <c r="GH250" s="119" t="n">
        <v>44366</v>
      </c>
      <c r="GI250" s="69" t="n">
        <f aca="true">FORECAST(GH250,OFFSET(GF$3,MATCH(GH250,GE$3:GE$153,1)-1,0,2),OFFSET(GE$3,MATCH(GH250,GE$3:GE$153,1)-1,0,2))</f>
        <v>0.899951667472208</v>
      </c>
      <c r="GJ250" s="69" t="n">
        <f aca="false">GI250+GJ249</f>
        <v>75.42581699218</v>
      </c>
      <c r="GK250" s="73" t="n">
        <f aca="false">GJ250*100/GJ$367</f>
        <v>58.7030593090032</v>
      </c>
      <c r="HA250" s="119" t="n">
        <v>44366</v>
      </c>
      <c r="HB250" s="69" t="n">
        <f aca="true">FORECAST(HA250,OFFSET(GY$3,MATCH(HA250,GX$3:GX$153,1)-1,0,2),OFFSET(GX$3,MATCH(HA250,GX$3:GX$153,1)-1,0,2))</f>
        <v>0.882015046139022</v>
      </c>
      <c r="HC250" s="69" t="n">
        <f aca="false">HB250+HC249</f>
        <v>69.4496755785018</v>
      </c>
      <c r="HD250" s="73" t="n">
        <f aca="false">HC250*100/HC$367</f>
        <v>54.8442517977409</v>
      </c>
      <c r="HT250" s="119" t="n">
        <v>44366</v>
      </c>
      <c r="HU250" s="69" t="n">
        <f aca="true">FORECAST(HT250,OFFSET(HR$3,MATCH(HT250,HQ$3:HQ$153,1)-1,0,2),OFFSET(HQ$3,MATCH(HT250,HQ$3:HQ$153,1)-1,0,2))</f>
        <v>0.240371721707675</v>
      </c>
      <c r="HV250" s="69" t="n">
        <f aca="false">HU250+HV249</f>
        <v>62.6133388963315</v>
      </c>
      <c r="HW250" s="73" t="n">
        <f aca="false">HV250*100/HV$367</f>
        <v>63.2763070506309</v>
      </c>
    </row>
    <row r="251" customFormat="false" ht="14.5" hidden="false" customHeight="false" outlineLevel="0" collapsed="false">
      <c r="E251" s="42" t="n">
        <v>44276</v>
      </c>
      <c r="F251" s="46" t="n">
        <f aca="true">FORECAST($E251,OFFSET(C$3,MATCH($E251,$A$3:$A$33,1)-1,0,2),OFFSET($A$3,MATCH($E251,$A$3:$A$33,1)-1,0,2))</f>
        <v>4.42760093949754</v>
      </c>
      <c r="H251" s="95" t="n">
        <v>44367</v>
      </c>
      <c r="I251" s="132" t="n">
        <v>0.0281450784369064</v>
      </c>
      <c r="J251" s="48" t="n">
        <f aca="false">I251*100/K$1</f>
        <v>0.982775675706409</v>
      </c>
      <c r="K251" s="48" t="n">
        <f aca="false">J251+K250</f>
        <v>72.6870443796507</v>
      </c>
      <c r="AJ251" s="103" t="n">
        <v>44367</v>
      </c>
      <c r="AK251" s="54" t="n">
        <f aca="true">FORECAST($AJ251,OFFSET(AH$3,MATCH($AJ251,$AG$3:$AG$153,1)-1,0,2),OFFSET($AG$3,MATCH($AJ251,$AG$3:$AG$153,1)-1,0,2))</f>
        <v>0.694444444444349</v>
      </c>
      <c r="AL251" s="54" t="n">
        <f aca="false">AK251+AL250</f>
        <v>47.7225607343016</v>
      </c>
      <c r="AM251" s="55" t="n">
        <f aca="false">AL251*100/AL$367</f>
        <v>44.4176027998379</v>
      </c>
      <c r="BD251" s="103" t="n">
        <v>44367</v>
      </c>
      <c r="BE251" s="54" t="n">
        <f aca="true">FORECAST(BD251,OFFSET(BB$3,MATCH(BD251,BA$3:BA$153,1)-1,0,2),OFFSET(BA$3,MATCH(BD251,BA$3:BA$153,1)-1,0,2))</f>
        <v>1.11111111111129</v>
      </c>
      <c r="BF251" s="54" t="n">
        <f aca="false">BE251+BF250</f>
        <v>45.1602171382876</v>
      </c>
      <c r="BG251" s="55" t="n">
        <f aca="false">BF251*100/BF$367</f>
        <v>40.9739174713478</v>
      </c>
      <c r="BX251" s="103" t="n">
        <v>44367</v>
      </c>
      <c r="BY251" s="54" t="n">
        <f aca="true">FORECAST(BX251,OFFSET(BV$3,MATCH(BX251,BU$3:BU$153,1)-1,0,2),OFFSET(BU$3,MATCH(BX251,BU$3:BU$153,1)-1,0,2))</f>
        <v>0.597367710536447</v>
      </c>
      <c r="BZ251" s="54" t="n">
        <f aca="false">BY251+BZ250</f>
        <v>61.4363472157466</v>
      </c>
      <c r="CA251" s="55" t="n">
        <f aca="false">BZ251*100/BZ$367</f>
        <v>60.7434241891898</v>
      </c>
      <c r="CQ251" s="110" t="n">
        <v>44367</v>
      </c>
      <c r="CR251" s="58" t="n">
        <f aca="true">FORECAST(CQ251,OFFSET(CO$3,MATCH(CQ251,CN$3:CN$153,1)-1,0,2),OFFSET(CN$3,MATCH(CQ251,CN$3:CN$153,1)-1,0,2))</f>
        <v>0.66233140655106</v>
      </c>
      <c r="CS251" s="58" t="n">
        <f aca="false">CR251+CS250</f>
        <v>47.462078339388</v>
      </c>
      <c r="CT251" s="60" t="n">
        <f aca="false">CS251*100/CS$367</f>
        <v>47.678033423758</v>
      </c>
      <c r="DJ251" s="110" t="n">
        <v>44367</v>
      </c>
      <c r="DK251" s="58" t="n">
        <f aca="true">FORECAST(DJ251,OFFSET(DH$3,MATCH(DJ251,DG$3:DG$153,1)-1,0,2),OFFSET(DG$3,MATCH(DJ251,DG$3:DG$153,1)-1,0,2))</f>
        <v>0.679558281009504</v>
      </c>
      <c r="DL251" s="58" t="n">
        <f aca="false">DK251+DL250</f>
        <v>64.4191903192712</v>
      </c>
      <c r="DM251" s="60" t="n">
        <f aca="false">DL251*100/DL$367</f>
        <v>46.6946763703586</v>
      </c>
      <c r="EC251" s="110" t="n">
        <v>44367</v>
      </c>
      <c r="ED251" s="58" t="n">
        <f aca="true">FORECAST(EC251,OFFSET(EA$3,MATCH(EC251,DZ$3:DZ$153,1)-1,0,2),OFFSET(DZ$3,MATCH(EC251,DZ$3:DZ$153,1)-1,0,2))</f>
        <v>0.98433761148575</v>
      </c>
      <c r="EE251" s="58" t="n">
        <f aca="false">ED251+EE250</f>
        <v>77.8289043917215</v>
      </c>
      <c r="EF251" s="60" t="n">
        <f aca="false">EE251*100/EE$367</f>
        <v>70.662913297895</v>
      </c>
      <c r="EV251" s="115" t="n">
        <v>44367</v>
      </c>
      <c r="EW251" s="63" t="n">
        <f aca="true">FORECAST(EV251,OFFSET(ET$3,MATCH(EV251,ES$3:ES$153,1)-1,0,2),OFFSET(ES$3,MATCH(EV251,ES$3:ES$153,1)-1,0,2))</f>
        <v>1.08438598496757</v>
      </c>
      <c r="EX251" s="63" t="n">
        <f aca="false">EW251+EX250</f>
        <v>64.0379319104375</v>
      </c>
      <c r="EY251" s="67" t="n">
        <f aca="false">EX251*100/EX$367</f>
        <v>57.0133740702401</v>
      </c>
      <c r="FO251" s="115" t="n">
        <v>44367</v>
      </c>
      <c r="FP251" s="63" t="n">
        <f aca="true">FORECAST(FO251,OFFSET(FM$3,MATCH(FO251,FL$3:FL$153,1)-1,0,2),OFFSET(FL$3,MATCH(FO251,FL$3:FL$153,1)-1,0,2))</f>
        <v>0.833512352309345</v>
      </c>
      <c r="FQ251" s="63" t="n">
        <f aca="false">FP251+FQ250</f>
        <v>57.5767184879063</v>
      </c>
      <c r="FR251" s="67" t="n">
        <f aca="false">FQ251*100/FQ$367</f>
        <v>57.1185928985986</v>
      </c>
      <c r="GH251" s="119" t="n">
        <v>44367</v>
      </c>
      <c r="GI251" s="69" t="n">
        <f aca="true">FORECAST(GH251,OFFSET(GF$3,MATCH(GH251,GE$3:GE$153,1)-1,0,2),OFFSET(GE$3,MATCH(GH251,GE$3:GE$153,1)-1,0,2))</f>
        <v>0.886901884968584</v>
      </c>
      <c r="GJ251" s="69" t="n">
        <f aca="false">GI251+GJ250</f>
        <v>76.3127188771486</v>
      </c>
      <c r="GK251" s="73" t="n">
        <f aca="false">GJ251*100/GJ$367</f>
        <v>59.3933250035727</v>
      </c>
      <c r="HA251" s="119" t="n">
        <v>44367</v>
      </c>
      <c r="HB251" s="69" t="n">
        <f aca="true">FORECAST(HA251,OFFSET(GY$3,MATCH(HA251,GX$3:GX$153,1)-1,0,2),OFFSET(GX$3,MATCH(HA251,GX$3:GX$153,1)-1,0,2))</f>
        <v>0.87100015235554</v>
      </c>
      <c r="HC251" s="69" t="n">
        <f aca="false">HB251+HC250</f>
        <v>70.3206757308573</v>
      </c>
      <c r="HD251" s="73" t="n">
        <f aca="false">HC251*100/HC$367</f>
        <v>55.5320786489645</v>
      </c>
      <c r="HT251" s="119" t="n">
        <v>44367</v>
      </c>
      <c r="HU251" s="69" t="n">
        <f aca="true">FORECAST(HT251,OFFSET(HR$3,MATCH(HT251,HQ$3:HQ$153,1)-1,0,2),OFFSET(HQ$3,MATCH(HT251,HQ$3:HQ$153,1)-1,0,2))</f>
        <v>0.255168865188512</v>
      </c>
      <c r="HV251" s="69" t="n">
        <f aca="false">HU251+HV250</f>
        <v>62.86850776152</v>
      </c>
      <c r="HW251" s="73" t="n">
        <f aca="false">HV251*100/HV$367</f>
        <v>63.5341777176171</v>
      </c>
    </row>
    <row r="252" customFormat="false" ht="14.5" hidden="false" customHeight="false" outlineLevel="0" collapsed="false">
      <c r="E252" s="42" t="n">
        <v>44277</v>
      </c>
      <c r="F252" s="46" t="n">
        <f aca="true">FORECAST($E252,OFFSET(C$3,MATCH($E252,$A$3:$A$33,1)-1,0,2),OFFSET($A$3,MATCH($E252,$A$3:$A$33,1)-1,0,2))</f>
        <v>4.4265652512264</v>
      </c>
      <c r="H252" s="95" t="n">
        <v>44368</v>
      </c>
      <c r="I252" s="132" t="n">
        <v>0.00852544103739003</v>
      </c>
      <c r="J252" s="48" t="n">
        <f aca="false">I252*100/K$1</f>
        <v>0.297693115156835</v>
      </c>
      <c r="K252" s="48" t="n">
        <f aca="false">J252+K251</f>
        <v>72.9847374948075</v>
      </c>
      <c r="AJ252" s="103" t="n">
        <v>44368</v>
      </c>
      <c r="AK252" s="54" t="n">
        <f aca="true">FORECAST($AJ252,OFFSET(AH$3,MATCH($AJ252,$AG$3:$AG$153,1)-1,0,2),OFFSET($AG$3,MATCH($AJ252,$AG$3:$AG$153,1)-1,0,2))</f>
        <v>0.694444444444352</v>
      </c>
      <c r="AL252" s="54" t="n">
        <f aca="false">AK252+AL251</f>
        <v>48.4170051787459</v>
      </c>
      <c r="AM252" s="55" t="n">
        <f aca="false">AL252*100/AL$367</f>
        <v>45.0639544839316</v>
      </c>
      <c r="BD252" s="103" t="n">
        <v>44368</v>
      </c>
      <c r="BE252" s="54" t="n">
        <f aca="true">FORECAST(BD252,OFFSET(BB$3,MATCH(BD252,BA$3:BA$153,1)-1,0,2),OFFSET(BA$3,MATCH(BD252,BA$3:BA$153,1)-1,0,2))</f>
        <v>1.11111111111127</v>
      </c>
      <c r="BF252" s="54" t="n">
        <f aca="false">BE252+BF251</f>
        <v>46.2713282493989</v>
      </c>
      <c r="BG252" s="55" t="n">
        <f aca="false">BF252*100/BF$367</f>
        <v>41.9820298732161</v>
      </c>
      <c r="BX252" s="103" t="n">
        <v>44368</v>
      </c>
      <c r="BY252" s="54" t="n">
        <f aca="true">FORECAST(BX252,OFFSET(BV$3,MATCH(BX252,BU$3:BU$153,1)-1,0,2),OFFSET(BU$3,MATCH(BX252,BU$3:BU$153,1)-1,0,2))</f>
        <v>0.597367710536447</v>
      </c>
      <c r="BZ252" s="54" t="n">
        <f aca="false">BY252+BZ251</f>
        <v>62.0337149262831</v>
      </c>
      <c r="CA252" s="55" t="n">
        <f aca="false">BZ252*100/BZ$367</f>
        <v>61.3340543598054</v>
      </c>
      <c r="CQ252" s="110" t="n">
        <v>44368</v>
      </c>
      <c r="CR252" s="58" t="n">
        <f aca="true">FORECAST(CQ252,OFFSET(CO$3,MATCH(CQ252,CN$3:CN$153,1)-1,0,2),OFFSET(CN$3,MATCH(CQ252,CN$3:CN$153,1)-1,0,2))</f>
        <v>0.661929993577393</v>
      </c>
      <c r="CS252" s="58" t="n">
        <f aca="false">CR252+CS251</f>
        <v>48.1240083329653</v>
      </c>
      <c r="CT252" s="60" t="n">
        <f aca="false">CS252*100/CS$367</f>
        <v>48.3429752354565</v>
      </c>
      <c r="DJ252" s="110" t="n">
        <v>44368</v>
      </c>
      <c r="DK252" s="58" t="n">
        <f aca="true">FORECAST(DJ252,OFFSET(DH$3,MATCH(DJ252,DG$3:DG$153,1)-1,0,2),OFFSET(DG$3,MATCH(DJ252,DG$3:DG$153,1)-1,0,2))</f>
        <v>0.701522073733845</v>
      </c>
      <c r="DL252" s="58" t="n">
        <f aca="false">DK252+DL251</f>
        <v>65.120712393005</v>
      </c>
      <c r="DM252" s="60" t="n">
        <f aca="false">DL252*100/DL$367</f>
        <v>47.2031792875377</v>
      </c>
      <c r="EC252" s="110" t="n">
        <v>44368</v>
      </c>
      <c r="ED252" s="58" t="n">
        <f aca="true">FORECAST(EC252,OFFSET(EA$3,MATCH(EC252,DZ$3:DZ$153,1)-1,0,2),OFFSET(DZ$3,MATCH(EC252,DZ$3:DZ$153,1)-1,0,2))</f>
        <v>0.925467696323688</v>
      </c>
      <c r="EE252" s="58" t="n">
        <f aca="false">ED252+EE251</f>
        <v>78.7543720880452</v>
      </c>
      <c r="EF252" s="60" t="n">
        <f aca="false">EE252*100/EE$367</f>
        <v>71.5031698079465</v>
      </c>
      <c r="EV252" s="115" t="n">
        <v>44368</v>
      </c>
      <c r="EW252" s="63" t="n">
        <f aca="true">FORECAST(EV252,OFFSET(ET$3,MATCH(EV252,ES$3:ES$153,1)-1,0,2),OFFSET(ES$3,MATCH(EV252,ES$3:ES$153,1)-1,0,2))</f>
        <v>0.996327627104115</v>
      </c>
      <c r="EX252" s="63" t="n">
        <f aca="false">EW252+EX251</f>
        <v>65.0342595375416</v>
      </c>
      <c r="EY252" s="67" t="n">
        <f aca="false">EX252*100/EX$367</f>
        <v>57.9004108312031</v>
      </c>
      <c r="FO252" s="115" t="n">
        <v>44368</v>
      </c>
      <c r="FP252" s="63" t="n">
        <f aca="true">FORECAST(FO252,OFFSET(FM$3,MATCH(FO252,FL$3:FL$153,1)-1,0,2),OFFSET(FL$3,MATCH(FO252,FL$3:FL$153,1)-1,0,2))</f>
        <v>0.821236765382845</v>
      </c>
      <c r="FQ252" s="63" t="n">
        <f aca="false">FP252+FQ251</f>
        <v>58.3979552532891</v>
      </c>
      <c r="FR252" s="67" t="n">
        <f aca="false">FQ252*100/FQ$367</f>
        <v>57.93329525933</v>
      </c>
      <c r="GH252" s="119" t="n">
        <v>44368</v>
      </c>
      <c r="GI252" s="69" t="n">
        <f aca="true">FORECAST(GH252,OFFSET(GF$3,MATCH(GH252,GE$3:GE$153,1)-1,0,2),OFFSET(GE$3,MATCH(GH252,GE$3:GE$153,1)-1,0,2))</f>
        <v>0.87385210246496</v>
      </c>
      <c r="GJ252" s="69" t="n">
        <f aca="false">GI252+GJ251</f>
        <v>77.1865709796136</v>
      </c>
      <c r="GK252" s="73" t="n">
        <f aca="false">GJ252*100/GJ$367</f>
        <v>60.073434200184</v>
      </c>
      <c r="HA252" s="119" t="n">
        <v>44368</v>
      </c>
      <c r="HB252" s="69" t="n">
        <f aca="true">FORECAST(HA252,OFFSET(GY$3,MATCH(HA252,GX$3:GX$153,1)-1,0,2),OFFSET(GX$3,MATCH(HA252,GX$3:GX$153,1)-1,0,2))</f>
        <v>0.859985258572058</v>
      </c>
      <c r="HC252" s="69" t="n">
        <f aca="false">HB252+HC251</f>
        <v>71.1806609894294</v>
      </c>
      <c r="HD252" s="73" t="n">
        <f aca="false">HC252*100/HC$367</f>
        <v>56.2112070634689</v>
      </c>
      <c r="HT252" s="119" t="n">
        <v>44368</v>
      </c>
      <c r="HU252" s="69" t="n">
        <f aca="true">FORECAST(HT252,OFFSET(HR$3,MATCH(HT252,HQ$3:HQ$153,1)-1,0,2),OFFSET(HQ$3,MATCH(HT252,HQ$3:HQ$153,1)-1,0,2))</f>
        <v>0.269966008669349</v>
      </c>
      <c r="HV252" s="69" t="n">
        <f aca="false">HU252+HV251</f>
        <v>63.1384737701893</v>
      </c>
      <c r="HW252" s="73" t="n">
        <f aca="false">HV252*100/HV$367</f>
        <v>63.807002204522</v>
      </c>
    </row>
    <row r="253" customFormat="false" ht="14.5" hidden="false" customHeight="false" outlineLevel="0" collapsed="false">
      <c r="E253" s="42" t="n">
        <v>44278</v>
      </c>
      <c r="F253" s="46" t="n">
        <f aca="true">FORECAST($E253,OFFSET(C$3,MATCH($E253,$A$3:$A$33,1)-1,0,2),OFFSET($A$3,MATCH($E253,$A$3:$A$33,1)-1,0,2))</f>
        <v>4.42552956295525</v>
      </c>
      <c r="H253" s="95" t="n">
        <v>44369</v>
      </c>
      <c r="I253" s="132" t="n">
        <v>0.0189648370721848</v>
      </c>
      <c r="J253" s="48" t="n">
        <f aca="false">I253*100/K$1</f>
        <v>0.662218107157175</v>
      </c>
      <c r="K253" s="48" t="n">
        <f aca="false">J253+K252</f>
        <v>73.6469556019647</v>
      </c>
      <c r="AJ253" s="103" t="n">
        <v>44369</v>
      </c>
      <c r="AK253" s="54" t="n">
        <f aca="true">FORECAST($AJ253,OFFSET(AH$3,MATCH($AJ253,$AG$3:$AG$153,1)-1,0,2),OFFSET($AG$3,MATCH($AJ253,$AG$3:$AG$153,1)-1,0,2))</f>
        <v>0.694444444444354</v>
      </c>
      <c r="AL253" s="54" t="n">
        <f aca="false">AK253+AL252</f>
        <v>49.1114496231903</v>
      </c>
      <c r="AM253" s="55" t="n">
        <f aca="false">AL253*100/AL$367</f>
        <v>45.7103061680254</v>
      </c>
      <c r="BD253" s="103" t="n">
        <v>44369</v>
      </c>
      <c r="BE253" s="54" t="n">
        <f aca="true">FORECAST(BD253,OFFSET(BB$3,MATCH(BD253,BA$3:BA$153,1)-1,0,2),OFFSET(BA$3,MATCH(BD253,BA$3:BA$153,1)-1,0,2))</f>
        <v>1.11111111111127</v>
      </c>
      <c r="BF253" s="54" t="n">
        <f aca="false">BE253+BF252</f>
        <v>47.3824393605102</v>
      </c>
      <c r="BG253" s="55" t="n">
        <f aca="false">BF253*100/BF$367</f>
        <v>42.9901422750843</v>
      </c>
      <c r="BX253" s="103" t="n">
        <v>44369</v>
      </c>
      <c r="BY253" s="54" t="n">
        <f aca="true">FORECAST(BX253,OFFSET(BV$3,MATCH(BX253,BU$3:BU$153,1)-1,0,2),OFFSET(BU$3,MATCH(BX253,BU$3:BU$153,1)-1,0,2))</f>
        <v>0.597367710536446</v>
      </c>
      <c r="BZ253" s="54" t="n">
        <f aca="false">BY253+BZ252</f>
        <v>62.6310826368195</v>
      </c>
      <c r="CA253" s="55" t="n">
        <f aca="false">BZ253*100/BZ$367</f>
        <v>61.9246845304211</v>
      </c>
      <c r="CQ253" s="110" t="n">
        <v>44369</v>
      </c>
      <c r="CR253" s="58" t="n">
        <f aca="true">FORECAST(CQ253,OFFSET(CO$3,MATCH(CQ253,CN$3:CN$153,1)-1,0,2),OFFSET(CN$3,MATCH(CQ253,CN$3:CN$153,1)-1,0,2))</f>
        <v>0.661528580603725</v>
      </c>
      <c r="CS253" s="58" t="n">
        <f aca="false">CR253+CS252</f>
        <v>48.7855369135691</v>
      </c>
      <c r="CT253" s="60" t="n">
        <f aca="false">CS253*100/CS$367</f>
        <v>49.0075138077301</v>
      </c>
      <c r="DJ253" s="110" t="n">
        <v>44369</v>
      </c>
      <c r="DK253" s="58" t="n">
        <f aca="true">FORECAST(DJ253,OFFSET(DH$3,MATCH(DJ253,DG$3:DG$153,1)-1,0,2),OFFSET(DG$3,MATCH(DJ253,DG$3:DG$153,1)-1,0,2))</f>
        <v>0.723485866458186</v>
      </c>
      <c r="DL253" s="58" t="n">
        <f aca="false">DK253+DL252</f>
        <v>65.8441982594632</v>
      </c>
      <c r="DM253" s="60" t="n">
        <f aca="false">DL253*100/DL$367</f>
        <v>47.7276028052094</v>
      </c>
      <c r="EC253" s="110" t="n">
        <v>44369</v>
      </c>
      <c r="ED253" s="58" t="n">
        <f aca="true">FORECAST(EC253,OFFSET(EA$3,MATCH(EC253,DZ$3:DZ$153,1)-1,0,2),OFFSET(DZ$3,MATCH(EC253,DZ$3:DZ$153,1)-1,0,2))</f>
        <v>0.866597781161627</v>
      </c>
      <c r="EE253" s="58" t="n">
        <f aca="false">ED253+EE252</f>
        <v>79.6209698692068</v>
      </c>
      <c r="EF253" s="60" t="n">
        <f aca="false">EE253*100/EE$367</f>
        <v>72.289976770642</v>
      </c>
      <c r="EV253" s="115" t="n">
        <v>44369</v>
      </c>
      <c r="EW253" s="63" t="n">
        <f aca="true">FORECAST(EV253,OFFSET(ET$3,MATCH(EV253,ES$3:ES$153,1)-1,0,2),OFFSET(ES$3,MATCH(EV253,ES$3:ES$153,1)-1,0,2))</f>
        <v>0.908269269240664</v>
      </c>
      <c r="EX253" s="63" t="n">
        <f aca="false">EW253+EX252</f>
        <v>65.9425288067823</v>
      </c>
      <c r="EY253" s="67" t="n">
        <f aca="false">EX253*100/EX$367</f>
        <v>58.7090486815969</v>
      </c>
      <c r="FO253" s="115" t="n">
        <v>44369</v>
      </c>
      <c r="FP253" s="63" t="n">
        <f aca="true">FORECAST(FO253,OFFSET(FM$3,MATCH(FO253,FL$3:FL$153,1)-1,0,2),OFFSET(FL$3,MATCH(FO253,FL$3:FL$153,1)-1,0,2))</f>
        <v>0.808961178456345</v>
      </c>
      <c r="FQ253" s="63" t="n">
        <f aca="false">FP253+FQ252</f>
        <v>59.2069164317455</v>
      </c>
      <c r="FR253" s="67" t="n">
        <f aca="false">FQ253*100/FQ$367</f>
        <v>58.735819707345</v>
      </c>
      <c r="GH253" s="119" t="n">
        <v>44369</v>
      </c>
      <c r="GI253" s="69" t="n">
        <f aca="true">FORECAST(GH253,OFFSET(GF$3,MATCH(GH253,GE$3:GE$153,1)-1,0,2),OFFSET(GE$3,MATCH(GH253,GE$3:GE$153,1)-1,0,2))</f>
        <v>0.860802319961335</v>
      </c>
      <c r="GJ253" s="69" t="n">
        <f aca="false">GI253+GJ252</f>
        <v>78.0473732995749</v>
      </c>
      <c r="GK253" s="73" t="n">
        <f aca="false">GJ253*100/GJ$367</f>
        <v>60.7433868988369</v>
      </c>
      <c r="HA253" s="119" t="n">
        <v>44369</v>
      </c>
      <c r="HB253" s="69" t="n">
        <f aca="true">FORECAST(HA253,OFFSET(GY$3,MATCH(HA253,GX$3:GX$153,1)-1,0,2),OFFSET(GX$3,MATCH(HA253,GX$3:GX$153,1)-1,0,2))</f>
        <v>0.848970364788575</v>
      </c>
      <c r="HC253" s="69" t="n">
        <f aca="false">HB253+HC252</f>
        <v>72.029631354218</v>
      </c>
      <c r="HD253" s="73" t="n">
        <f aca="false">HC253*100/HC$367</f>
        <v>56.8816370412541</v>
      </c>
      <c r="HT253" s="119" t="n">
        <v>44369</v>
      </c>
      <c r="HU253" s="69" t="n">
        <f aca="true">FORECAST(HT253,OFFSET(HR$3,MATCH(HT253,HQ$3:HQ$153,1)-1,0,2),OFFSET(HQ$3,MATCH(HT253,HQ$3:HQ$153,1)-1,0,2))</f>
        <v>0.284763152150186</v>
      </c>
      <c r="HV253" s="69" t="n">
        <f aca="false">HU253+HV252</f>
        <v>63.4232369223395</v>
      </c>
      <c r="HW253" s="73" t="n">
        <f aca="false">HV253*100/HV$367</f>
        <v>64.0947805113457</v>
      </c>
    </row>
    <row r="254" customFormat="false" ht="14.5" hidden="false" customHeight="false" outlineLevel="0" collapsed="false">
      <c r="E254" s="42" t="n">
        <v>44279</v>
      </c>
      <c r="F254" s="46" t="n">
        <f aca="true">FORECAST($E254,OFFSET(C$3,MATCH($E254,$A$3:$A$33,1)-1,0,2),OFFSET($A$3,MATCH($E254,$A$3:$A$33,1)-1,0,2))</f>
        <v>4.42449387468411</v>
      </c>
      <c r="H254" s="95" t="n">
        <v>44370</v>
      </c>
      <c r="I254" s="132" t="n">
        <v>0.026196394717198</v>
      </c>
      <c r="J254" s="48" t="n">
        <f aca="false">I254*100/K$1</f>
        <v>0.914731134147654</v>
      </c>
      <c r="K254" s="48" t="n">
        <f aca="false">J254+K253</f>
        <v>74.5616867361123</v>
      </c>
      <c r="AJ254" s="103" t="n">
        <v>44370</v>
      </c>
      <c r="AK254" s="54" t="n">
        <f aca="true">FORECAST($AJ254,OFFSET(AH$3,MATCH($AJ254,$AG$3:$AG$153,1)-1,0,2),OFFSET($AG$3,MATCH($AJ254,$AG$3:$AG$153,1)-1,0,2))</f>
        <v>0.694444444444356</v>
      </c>
      <c r="AL254" s="54" t="n">
        <f aca="false">AK254+AL253</f>
        <v>49.8058940676346</v>
      </c>
      <c r="AM254" s="55" t="n">
        <f aca="false">AL254*100/AL$367</f>
        <v>46.3566578521192</v>
      </c>
      <c r="BD254" s="103" t="n">
        <v>44370</v>
      </c>
      <c r="BE254" s="54" t="n">
        <f aca="true">FORECAST(BD254,OFFSET(BB$3,MATCH(BD254,BA$3:BA$153,1)-1,0,2),OFFSET(BA$3,MATCH(BD254,BA$3:BA$153,1)-1,0,2))</f>
        <v>1.11111111111127</v>
      </c>
      <c r="BF254" s="54" t="n">
        <f aca="false">BE254+BF253</f>
        <v>48.4935504716214</v>
      </c>
      <c r="BG254" s="55" t="n">
        <f aca="false">BF254*100/BF$367</f>
        <v>43.9982546769526</v>
      </c>
      <c r="BX254" s="103" t="n">
        <v>44370</v>
      </c>
      <c r="BY254" s="54" t="n">
        <f aca="true">FORECAST(BX254,OFFSET(BV$3,MATCH(BX254,BU$3:BU$153,1)-1,0,2),OFFSET(BU$3,MATCH(BX254,BU$3:BU$153,1)-1,0,2))</f>
        <v>0.597367710536447</v>
      </c>
      <c r="BZ254" s="54" t="n">
        <f aca="false">BY254+BZ253</f>
        <v>63.228450347356</v>
      </c>
      <c r="CA254" s="55" t="n">
        <f aca="false">BZ254*100/BZ$367</f>
        <v>62.5153147010368</v>
      </c>
      <c r="CQ254" s="110" t="n">
        <v>44370</v>
      </c>
      <c r="CR254" s="58" t="n">
        <f aca="true">FORECAST(CQ254,OFFSET(CO$3,MATCH(CQ254,CN$3:CN$153,1)-1,0,2),OFFSET(CN$3,MATCH(CQ254,CN$3:CN$153,1)-1,0,2))</f>
        <v>0.661127167630058</v>
      </c>
      <c r="CS254" s="58" t="n">
        <f aca="false">CR254+CS253</f>
        <v>49.4466640811991</v>
      </c>
      <c r="CT254" s="60" t="n">
        <f aca="false">CS254*100/CS$367</f>
        <v>49.6716491405788</v>
      </c>
      <c r="DJ254" s="110" t="n">
        <v>44370</v>
      </c>
      <c r="DK254" s="58" t="n">
        <f aca="true">FORECAST(DJ254,OFFSET(DH$3,MATCH(DJ254,DG$3:DG$153,1)-1,0,2),OFFSET(DG$3,MATCH(DJ254,DG$3:DG$153,1)-1,0,2))</f>
        <v>0.745449659182527</v>
      </c>
      <c r="DL254" s="58" t="n">
        <f aca="false">DK254+DL253</f>
        <v>66.5896479186457</v>
      </c>
      <c r="DM254" s="60" t="n">
        <f aca="false">DL254*100/DL$367</f>
        <v>48.2679469233737</v>
      </c>
      <c r="EC254" s="110" t="n">
        <v>44370</v>
      </c>
      <c r="ED254" s="58" t="n">
        <f aca="true">FORECAST(EC254,OFFSET(EA$3,MATCH(EC254,DZ$3:DZ$153,1)-1,0,2),OFFSET(DZ$3,MATCH(EC254,DZ$3:DZ$153,1)-1,0,2))</f>
        <v>0.807727865999565</v>
      </c>
      <c r="EE254" s="58" t="n">
        <f aca="false">ED254+EE253</f>
        <v>80.4286977352064</v>
      </c>
      <c r="EF254" s="60" t="n">
        <f aca="false">EE254*100/EE$367</f>
        <v>73.0233341859816</v>
      </c>
      <c r="EV254" s="115" t="n">
        <v>44370</v>
      </c>
      <c r="EW254" s="63" t="n">
        <f aca="true">FORECAST(EV254,OFFSET(ET$3,MATCH(EV254,ES$3:ES$153,1)-1,0,2),OFFSET(ES$3,MATCH(EV254,ES$3:ES$153,1)-1,0,2))</f>
        <v>0.820210911377213</v>
      </c>
      <c r="EX254" s="63" t="n">
        <f aca="false">EW254+EX253</f>
        <v>66.7627397181595</v>
      </c>
      <c r="EY254" s="67" t="n">
        <f aca="false">EX254*100/EX$367</f>
        <v>59.4392876214216</v>
      </c>
      <c r="FO254" s="115" t="n">
        <v>44370</v>
      </c>
      <c r="FP254" s="63" t="n">
        <f aca="true">FORECAST(FO254,OFFSET(FM$3,MATCH(FO254,FL$3:FL$153,1)-1,0,2),OFFSET(FL$3,MATCH(FO254,FL$3:FL$153,1)-1,0,2))</f>
        <v>0.796685591529845</v>
      </c>
      <c r="FQ254" s="63" t="n">
        <f aca="false">FP254+FQ253</f>
        <v>60.0036020232753</v>
      </c>
      <c r="FR254" s="67" t="n">
        <f aca="false">FQ254*100/FQ$367</f>
        <v>59.5261662426435</v>
      </c>
      <c r="GH254" s="119" t="n">
        <v>44370</v>
      </c>
      <c r="GI254" s="69" t="n">
        <f aca="true">FORECAST(GH254,OFFSET(GF$3,MATCH(GH254,GE$3:GE$153,1)-1,0,2),OFFSET(GE$3,MATCH(GH254,GE$3:GE$153,1)-1,0,2))</f>
        <v>0.847752537457711</v>
      </c>
      <c r="GJ254" s="69" t="n">
        <f aca="false">GI254+GJ253</f>
        <v>78.8951258370326</v>
      </c>
      <c r="GK254" s="73" t="n">
        <f aca="false">GJ254*100/GJ$367</f>
        <v>61.4031830995317</v>
      </c>
      <c r="HA254" s="119" t="n">
        <v>44370</v>
      </c>
      <c r="HB254" s="69" t="n">
        <f aca="true">FORECAST(HA254,OFFSET(GY$3,MATCH(HA254,GX$3:GX$153,1)-1,0,2),OFFSET(GX$3,MATCH(HA254,GX$3:GX$153,1)-1,0,2))</f>
        <v>0.837955471005093</v>
      </c>
      <c r="HC254" s="69" t="n">
        <f aca="false">HB254+HC253</f>
        <v>72.867586825223</v>
      </c>
      <c r="HD254" s="73" t="n">
        <f aca="false">HC254*100/HC$367</f>
        <v>57.5433685823201</v>
      </c>
      <c r="HT254" s="119" t="n">
        <v>44370</v>
      </c>
      <c r="HU254" s="69" t="n">
        <f aca="true">FORECAST(HT254,OFFSET(HR$3,MATCH(HT254,HQ$3:HQ$153,1)-1,0,2),OFFSET(HQ$3,MATCH(HT254,HQ$3:HQ$153,1)-1,0,2))</f>
        <v>0.299560295631023</v>
      </c>
      <c r="HV254" s="69" t="n">
        <f aca="false">HU254+HV253</f>
        <v>63.7227972179705</v>
      </c>
      <c r="HW254" s="73" t="n">
        <f aca="false">HV254*100/HV$367</f>
        <v>64.397512638088</v>
      </c>
    </row>
    <row r="255" customFormat="false" ht="14.5" hidden="false" customHeight="false" outlineLevel="0" collapsed="false">
      <c r="E255" s="42" t="n">
        <v>44280</v>
      </c>
      <c r="F255" s="46" t="n">
        <f aca="true">FORECAST($E255,OFFSET(C$3,MATCH($E255,$A$3:$A$33,1)-1,0,2),OFFSET($A$3,MATCH($E255,$A$3:$A$33,1)-1,0,2))</f>
        <v>4.42345818641296</v>
      </c>
      <c r="H255" s="95" t="n">
        <v>44371</v>
      </c>
      <c r="I255" s="132" t="n">
        <v>0.0294309965592794</v>
      </c>
      <c r="J255" s="48" t="n">
        <f aca="false">I255*100/K$1</f>
        <v>1.02767763092573</v>
      </c>
      <c r="K255" s="48" t="n">
        <f aca="false">J255+K254</f>
        <v>75.5893643670381</v>
      </c>
      <c r="AJ255" s="103" t="n">
        <v>44371</v>
      </c>
      <c r="AK255" s="54" t="n">
        <f aca="true">FORECAST($AJ255,OFFSET(AH$3,MATCH($AJ255,$AG$3:$AG$153,1)-1,0,2),OFFSET($AG$3,MATCH($AJ255,$AG$3:$AG$153,1)-1,0,2))</f>
        <v>0.694444444444356</v>
      </c>
      <c r="AL255" s="54" t="n">
        <f aca="false">AK255+AL254</f>
        <v>50.500338512079</v>
      </c>
      <c r="AM255" s="55" t="n">
        <f aca="false">AL255*100/AL$367</f>
        <v>47.003009536213</v>
      </c>
      <c r="BD255" s="103" t="n">
        <v>44371</v>
      </c>
      <c r="BE255" s="54" t="n">
        <f aca="true">FORECAST(BD255,OFFSET(BB$3,MATCH(BD255,BA$3:BA$153,1)-1,0,2),OFFSET(BA$3,MATCH(BD255,BA$3:BA$153,1)-1,0,2))</f>
        <v>1.11111111111127</v>
      </c>
      <c r="BF255" s="54" t="n">
        <f aca="false">BE255+BF254</f>
        <v>49.6046615827327</v>
      </c>
      <c r="BG255" s="55" t="n">
        <f aca="false">BF255*100/BF$367</f>
        <v>45.0063670788208</v>
      </c>
      <c r="BX255" s="103" t="n">
        <v>44371</v>
      </c>
      <c r="BY255" s="54" t="n">
        <f aca="true">FORECAST(BX255,OFFSET(BV$3,MATCH(BX255,BU$3:BU$153,1)-1,0,2),OFFSET(BU$3,MATCH(BX255,BU$3:BU$153,1)-1,0,2))</f>
        <v>0.597367710536447</v>
      </c>
      <c r="BZ255" s="54" t="n">
        <f aca="false">BY255+BZ254</f>
        <v>63.8258180578924</v>
      </c>
      <c r="CA255" s="55" t="n">
        <f aca="false">BZ255*100/BZ$367</f>
        <v>63.1059448716525</v>
      </c>
      <c r="CQ255" s="110" t="n">
        <v>44371</v>
      </c>
      <c r="CR255" s="58" t="n">
        <f aca="true">FORECAST(CQ255,OFFSET(CO$3,MATCH(CQ255,CN$3:CN$153,1)-1,0,2),OFFSET(CN$3,MATCH(CQ255,CN$3:CN$153,1)-1,0,2))</f>
        <v>0.660725754656391</v>
      </c>
      <c r="CS255" s="58" t="n">
        <f aca="false">CR255+CS254</f>
        <v>50.1073898358555</v>
      </c>
      <c r="CT255" s="60" t="n">
        <f aca="false">CS255*100/CS$367</f>
        <v>50.3353812340026</v>
      </c>
      <c r="DJ255" s="110" t="n">
        <v>44371</v>
      </c>
      <c r="DK255" s="58" t="n">
        <f aca="true">FORECAST(DJ255,OFFSET(DH$3,MATCH(DJ255,DG$3:DG$153,1)-1,0,2),OFFSET(DG$3,MATCH(DJ255,DG$3:DG$153,1)-1,0,2))</f>
        <v>0.767413451906868</v>
      </c>
      <c r="DL255" s="58" t="n">
        <f aca="false">DK255+DL254</f>
        <v>67.3570613705526</v>
      </c>
      <c r="DM255" s="60" t="n">
        <f aca="false">DL255*100/DL$367</f>
        <v>48.8242116420305</v>
      </c>
      <c r="EC255" s="110" t="n">
        <v>44371</v>
      </c>
      <c r="ED255" s="58" t="n">
        <f aca="true">FORECAST(EC255,OFFSET(EA$3,MATCH(EC255,DZ$3:DZ$153,1)-1,0,2),OFFSET(DZ$3,MATCH(EC255,DZ$3:DZ$153,1)-1,0,2))</f>
        <v>0.748857950837503</v>
      </c>
      <c r="EE255" s="58" t="n">
        <f aca="false">ED255+EE254</f>
        <v>81.1775556860439</v>
      </c>
      <c r="EF255" s="60" t="n">
        <f aca="false">EE255*100/EE$367</f>
        <v>73.7032420539651</v>
      </c>
      <c r="EV255" s="115" t="n">
        <v>44371</v>
      </c>
      <c r="EW255" s="63" t="n">
        <f aca="true">FORECAST(EV255,OFFSET(ET$3,MATCH(EV255,ES$3:ES$153,1)-1,0,2),OFFSET(ES$3,MATCH(EV255,ES$3:ES$153,1)-1,0,2))</f>
        <v>0.781191137461323</v>
      </c>
      <c r="EX255" s="63" t="n">
        <f aca="false">EW255+EX254</f>
        <v>67.5439308556208</v>
      </c>
      <c r="EY255" s="67" t="n">
        <f aca="false">EX255*100/EX$367</f>
        <v>60.1347870107949</v>
      </c>
      <c r="FO255" s="115" t="n">
        <v>44371</v>
      </c>
      <c r="FP255" s="63" t="n">
        <f aca="true">FORECAST(FO255,OFFSET(FM$3,MATCH(FO255,FL$3:FL$153,1)-1,0,2),OFFSET(FL$3,MATCH(FO255,FL$3:FL$153,1)-1,0,2))</f>
        <v>0.784410004603345</v>
      </c>
      <c r="FQ255" s="63" t="n">
        <f aca="false">FP255+FQ254</f>
        <v>60.7880120278787</v>
      </c>
      <c r="FR255" s="67" t="n">
        <f aca="false">FQ255*100/FQ$367</f>
        <v>60.3043348652255</v>
      </c>
      <c r="GH255" s="119" t="n">
        <v>44371</v>
      </c>
      <c r="GI255" s="69" t="n">
        <f aca="true">FORECAST(GH255,OFFSET(GF$3,MATCH(GH255,GE$3:GE$153,1)-1,0,2),OFFSET(GE$3,MATCH(GH255,GE$3:GE$153,1)-1,0,2))</f>
        <v>0.834702754954086</v>
      </c>
      <c r="GJ255" s="69" t="n">
        <f aca="false">GI255+GJ254</f>
        <v>79.7298285919867</v>
      </c>
      <c r="GK255" s="73" t="n">
        <f aca="false">GJ255*100/GJ$367</f>
        <v>62.0528228022682</v>
      </c>
      <c r="HA255" s="119" t="n">
        <v>44371</v>
      </c>
      <c r="HB255" s="69" t="n">
        <f aca="true">FORECAST(HA255,OFFSET(GY$3,MATCH(HA255,GX$3:GX$153,1)-1,0,2),OFFSET(GX$3,MATCH(HA255,GX$3:GX$153,1)-1,0,2))</f>
        <v>0.826940577221611</v>
      </c>
      <c r="HC255" s="69" t="n">
        <f aca="false">HB255+HC254</f>
        <v>73.6945274024447</v>
      </c>
      <c r="HD255" s="73" t="n">
        <f aca="false">HC255*100/HC$367</f>
        <v>58.1964016866669</v>
      </c>
      <c r="HT255" s="119" t="n">
        <v>44371</v>
      </c>
      <c r="HU255" s="69" t="n">
        <f aca="true">FORECAST(HT255,OFFSET(HR$3,MATCH(HT255,HQ$3:HQ$153,1)-1,0,2),OFFSET(HQ$3,MATCH(HT255,HQ$3:HQ$153,1)-1,0,2))</f>
        <v>0.31435743911186</v>
      </c>
      <c r="HV255" s="69" t="n">
        <f aca="false">HU255+HV254</f>
        <v>64.0371546570824</v>
      </c>
      <c r="HW255" s="73" t="n">
        <f aca="false">HV255*100/HV$367</f>
        <v>64.7151985847491</v>
      </c>
    </row>
    <row r="256" customFormat="false" ht="14.5" hidden="false" customHeight="false" outlineLevel="0" collapsed="false">
      <c r="E256" s="42" t="n">
        <v>44281</v>
      </c>
      <c r="F256" s="46" t="n">
        <f aca="true">FORECAST($E256,OFFSET(C$3,MATCH($E256,$A$3:$A$33,1)-1,0,2),OFFSET($A$3,MATCH($E256,$A$3:$A$33,1)-1,0,2))</f>
        <v>4.42242249814181</v>
      </c>
      <c r="H256" s="95" t="n">
        <v>44372</v>
      </c>
      <c r="I256" s="132" t="n">
        <v>0.0156979091466207</v>
      </c>
      <c r="J256" s="48" t="n">
        <f aca="false">I256*100/K$1</f>
        <v>0.548142841503614</v>
      </c>
      <c r="K256" s="48" t="n">
        <f aca="false">J256+K255</f>
        <v>76.1375072085417</v>
      </c>
      <c r="AJ256" s="103" t="n">
        <v>44372</v>
      </c>
      <c r="AK256" s="54" t="n">
        <f aca="true">FORECAST($AJ256,OFFSET(AH$3,MATCH($AJ256,$AG$3:$AG$153,1)-1,0,2),OFFSET($AG$3,MATCH($AJ256,$AG$3:$AG$153,1)-1,0,2))</f>
        <v>0.694444444444356</v>
      </c>
      <c r="AL256" s="54" t="n">
        <f aca="false">AK256+AL255</f>
        <v>51.1947829565233</v>
      </c>
      <c r="AM256" s="55" t="n">
        <f aca="false">AL256*100/AL$367</f>
        <v>47.6493612203068</v>
      </c>
      <c r="BD256" s="103" t="n">
        <v>44372</v>
      </c>
      <c r="BE256" s="54" t="n">
        <f aca="true">FORECAST(BD256,OFFSET(BB$3,MATCH(BD256,BA$3:BA$153,1)-1,0,2),OFFSET(BA$3,MATCH(BD256,BA$3:BA$153,1)-1,0,2))</f>
        <v>1.11111111111127</v>
      </c>
      <c r="BF256" s="54" t="n">
        <f aca="false">BE256+BF255</f>
        <v>50.715772693844</v>
      </c>
      <c r="BG256" s="55" t="n">
        <f aca="false">BF256*100/BF$367</f>
        <v>46.014479480689</v>
      </c>
      <c r="BX256" s="103" t="n">
        <v>44372</v>
      </c>
      <c r="BY256" s="54" t="n">
        <f aca="true">FORECAST(BX256,OFFSET(BV$3,MATCH(BX256,BU$3:BU$153,1)-1,0,2),OFFSET(BU$3,MATCH(BX256,BU$3:BU$153,1)-1,0,2))</f>
        <v>0.597367710536448</v>
      </c>
      <c r="BZ256" s="54" t="n">
        <f aca="false">BY256+BZ255</f>
        <v>64.4231857684289</v>
      </c>
      <c r="CA256" s="55" t="n">
        <f aca="false">BZ256*100/BZ$367</f>
        <v>63.6965750422682</v>
      </c>
      <c r="CQ256" s="110" t="n">
        <v>44372</v>
      </c>
      <c r="CR256" s="58" t="n">
        <f aca="true">FORECAST(CQ256,OFFSET(CO$3,MATCH(CQ256,CN$3:CN$153,1)-1,0,2),OFFSET(CN$3,MATCH(CQ256,CN$3:CN$153,1)-1,0,2))</f>
        <v>0.660324341682723</v>
      </c>
      <c r="CS256" s="58" t="n">
        <f aca="false">CR256+CS255</f>
        <v>50.7677141775382</v>
      </c>
      <c r="CT256" s="60" t="n">
        <f aca="false">CS256*100/CS$367</f>
        <v>50.9987100880014</v>
      </c>
      <c r="DJ256" s="110" t="n">
        <v>44372</v>
      </c>
      <c r="DK256" s="58" t="n">
        <f aca="true">FORECAST(DJ256,OFFSET(DH$3,MATCH(DJ256,DG$3:DG$153,1)-1,0,2),OFFSET(DG$3,MATCH(DJ256,DG$3:DG$153,1)-1,0,2))</f>
        <v>0.789377244631209</v>
      </c>
      <c r="DL256" s="58" t="n">
        <f aca="false">DK256+DL255</f>
        <v>68.1464386151838</v>
      </c>
      <c r="DM256" s="60" t="n">
        <f aca="false">DL256*100/DL$367</f>
        <v>49.3963969611799</v>
      </c>
      <c r="EC256" s="110" t="n">
        <v>44372</v>
      </c>
      <c r="ED256" s="58" t="n">
        <f aca="true">FORECAST(EC256,OFFSET(EA$3,MATCH(EC256,DZ$3:DZ$153,1)-1,0,2),OFFSET(DZ$3,MATCH(EC256,DZ$3:DZ$153,1)-1,0,2))</f>
        <v>0.689988035675441</v>
      </c>
      <c r="EE256" s="58" t="n">
        <f aca="false">ED256+EE255</f>
        <v>81.8675437217193</v>
      </c>
      <c r="EF256" s="60" t="n">
        <f aca="false">EE256*100/EE$367</f>
        <v>74.3297003745927</v>
      </c>
      <c r="EV256" s="115" t="n">
        <v>44372</v>
      </c>
      <c r="EW256" s="63" t="n">
        <f aca="true">FORECAST(EV256,OFFSET(ET$3,MATCH(EV256,ES$3:ES$153,1)-1,0,2),OFFSET(ES$3,MATCH(EV256,ES$3:ES$153,1)-1,0,2))</f>
        <v>0.742171363545432</v>
      </c>
      <c r="EX256" s="63" t="n">
        <f aca="false">EW256+EX255</f>
        <v>68.2861022191663</v>
      </c>
      <c r="EY256" s="67" t="n">
        <f aca="false">EX256*100/EX$367</f>
        <v>60.7955468497168</v>
      </c>
      <c r="FO256" s="115" t="n">
        <v>44372</v>
      </c>
      <c r="FP256" s="63" t="n">
        <f aca="true">FORECAST(FO256,OFFSET(FM$3,MATCH(FO256,FL$3:FL$153,1)-1,0,2),OFFSET(FL$3,MATCH(FO256,FL$3:FL$153,1)-1,0,2))</f>
        <v>0.772134417676845</v>
      </c>
      <c r="FQ256" s="63" t="n">
        <f aca="false">FP256+FQ255</f>
        <v>61.5601464455555</v>
      </c>
      <c r="FR256" s="67" t="n">
        <f aca="false">FQ256*100/FQ$367</f>
        <v>61.070325575091</v>
      </c>
      <c r="GH256" s="119" t="n">
        <v>44372</v>
      </c>
      <c r="GI256" s="69" t="n">
        <f aca="true">FORECAST(GH256,OFFSET(GF$3,MATCH(GH256,GE$3:GE$153,1)-1,0,2),OFFSET(GE$3,MATCH(GH256,GE$3:GE$153,1)-1,0,2))</f>
        <v>0.821652972450462</v>
      </c>
      <c r="GJ256" s="69" t="n">
        <f aca="false">GI256+GJ255</f>
        <v>80.5514815644372</v>
      </c>
      <c r="GK256" s="73" t="n">
        <f aca="false">GJ256*100/GJ$367</f>
        <v>62.6923060070465</v>
      </c>
      <c r="HA256" s="119" t="n">
        <v>44372</v>
      </c>
      <c r="HB256" s="69" t="n">
        <f aca="true">FORECAST(HA256,OFFSET(GY$3,MATCH(HA256,GX$3:GX$153,1)-1,0,2),OFFSET(GX$3,MATCH(HA256,GX$3:GX$153,1)-1,0,2))</f>
        <v>0.815925683438128</v>
      </c>
      <c r="HC256" s="69" t="n">
        <f aca="false">HB256+HC255</f>
        <v>74.5104530858828</v>
      </c>
      <c r="HD256" s="73" t="n">
        <f aca="false">HC256*100/HC$367</f>
        <v>58.8407363542946</v>
      </c>
      <c r="HT256" s="119" t="n">
        <v>44372</v>
      </c>
      <c r="HU256" s="69" t="n">
        <f aca="true">FORECAST(HT256,OFFSET(HR$3,MATCH(HT256,HQ$3:HQ$153,1)-1,0,2),OFFSET(HQ$3,MATCH(HT256,HQ$3:HQ$153,1)-1,0,2))</f>
        <v>0.329154582592697</v>
      </c>
      <c r="HV256" s="69" t="n">
        <f aca="false">HU256+HV255</f>
        <v>64.3663092396751</v>
      </c>
      <c r="HW256" s="73" t="n">
        <f aca="false">HV256*100/HV$367</f>
        <v>65.0478383513289</v>
      </c>
    </row>
    <row r="257" customFormat="false" ht="14.5" hidden="false" customHeight="false" outlineLevel="0" collapsed="false">
      <c r="E257" s="42" t="n">
        <v>44282</v>
      </c>
      <c r="F257" s="46" t="n">
        <f aca="true">FORECAST($E257,OFFSET(C$3,MATCH($E257,$A$3:$A$33,1)-1,0,2),OFFSET($A$3,MATCH($E257,$A$3:$A$33,1)-1,0,2))</f>
        <v>4.42138680987067</v>
      </c>
      <c r="H257" s="95" t="n">
        <v>44373</v>
      </c>
      <c r="I257" s="132" t="n">
        <v>0.0153860543172821</v>
      </c>
      <c r="J257" s="48" t="n">
        <f aca="false">I257*100/K$1</f>
        <v>0.537253430009786</v>
      </c>
      <c r="K257" s="48" t="n">
        <f aca="false">J257+K256</f>
        <v>76.6747606385515</v>
      </c>
      <c r="AJ257" s="103" t="n">
        <v>44373</v>
      </c>
      <c r="AK257" s="54" t="n">
        <f aca="true">FORECAST($AJ257,OFFSET(AH$3,MATCH($AJ257,$AG$3:$AG$153,1)-1,0,2),OFFSET($AG$3,MATCH($AJ257,$AG$3:$AG$153,1)-1,0,2))</f>
        <v>0.694444444444356</v>
      </c>
      <c r="AL257" s="54" t="n">
        <f aca="false">AK257+AL256</f>
        <v>51.8892274009677</v>
      </c>
      <c r="AM257" s="55" t="n">
        <f aca="false">AL257*100/AL$367</f>
        <v>48.2957129044005</v>
      </c>
      <c r="BD257" s="103" t="n">
        <v>44373</v>
      </c>
      <c r="BE257" s="54" t="n">
        <f aca="true">FORECAST(BD257,OFFSET(BB$3,MATCH(BD257,BA$3:BA$153,1)-1,0,2),OFFSET(BA$3,MATCH(BD257,BA$3:BA$153,1)-1,0,2))</f>
        <v>1.11111111111102</v>
      </c>
      <c r="BF257" s="54" t="n">
        <f aca="false">BE257+BF256</f>
        <v>51.826883804955</v>
      </c>
      <c r="BG257" s="55" t="n">
        <f aca="false">BF257*100/BF$367</f>
        <v>47.0225918825571</v>
      </c>
      <c r="BX257" s="103" t="n">
        <v>44373</v>
      </c>
      <c r="BY257" s="54" t="n">
        <f aca="true">FORECAST(BX257,OFFSET(BV$3,MATCH(BX257,BU$3:BU$153,1)-1,0,2),OFFSET(BU$3,MATCH(BX257,BU$3:BU$153,1)-1,0,2))</f>
        <v>0.597367710536447</v>
      </c>
      <c r="BZ257" s="54" t="n">
        <f aca="false">BY257+BZ256</f>
        <v>65.0205534789653</v>
      </c>
      <c r="CA257" s="55" t="n">
        <f aca="false">BZ257*100/BZ$367</f>
        <v>64.2872052128838</v>
      </c>
      <c r="CQ257" s="110" t="n">
        <v>44373</v>
      </c>
      <c r="CR257" s="58" t="n">
        <f aca="true">FORECAST(CQ257,OFFSET(CO$3,MATCH(CQ257,CN$3:CN$153,1)-1,0,2),OFFSET(CN$3,MATCH(CQ257,CN$3:CN$153,1)-1,0,2))</f>
        <v>0.659922928709056</v>
      </c>
      <c r="CS257" s="58" t="n">
        <f aca="false">CR257+CS256</f>
        <v>51.4276371062473</v>
      </c>
      <c r="CT257" s="60" t="n">
        <f aca="false">CS257*100/CS$367</f>
        <v>51.6616357025754</v>
      </c>
      <c r="DJ257" s="110" t="n">
        <v>44373</v>
      </c>
      <c r="DK257" s="58" t="n">
        <f aca="true">FORECAST(DJ257,OFFSET(DH$3,MATCH(DJ257,DG$3:DG$153,1)-1,0,2),OFFSET(DG$3,MATCH(DJ257,DG$3:DG$153,1)-1,0,2))</f>
        <v>0.81134103735555</v>
      </c>
      <c r="DL257" s="58" t="n">
        <f aca="false">DK257+DL256</f>
        <v>68.9577796525394</v>
      </c>
      <c r="DM257" s="60" t="n">
        <f aca="false">DL257*100/DL$367</f>
        <v>49.9845028808219</v>
      </c>
      <c r="EC257" s="110" t="n">
        <v>44373</v>
      </c>
      <c r="ED257" s="58" t="n">
        <f aca="true">FORECAST(EC257,OFFSET(EA$3,MATCH(EC257,DZ$3:DZ$153,1)-1,0,2),OFFSET(DZ$3,MATCH(EC257,DZ$3:DZ$153,1)-1,0,2))</f>
        <v>0.63111812051338</v>
      </c>
      <c r="EE257" s="58" t="n">
        <f aca="false">ED257+EE256</f>
        <v>82.4986618422327</v>
      </c>
      <c r="EF257" s="60" t="n">
        <f aca="false">EE257*100/EE$367</f>
        <v>74.9027091478642</v>
      </c>
      <c r="EV257" s="115" t="n">
        <v>44373</v>
      </c>
      <c r="EW257" s="63" t="n">
        <f aca="true">FORECAST(EV257,OFFSET(ET$3,MATCH(EV257,ES$3:ES$153,1)-1,0,2),OFFSET(ES$3,MATCH(EV257,ES$3:ES$153,1)-1,0,2))</f>
        <v>0.703151589629542</v>
      </c>
      <c r="EX257" s="63" t="n">
        <f aca="false">EW257+EX256</f>
        <v>68.9892538087958</v>
      </c>
      <c r="EY257" s="67" t="n">
        <f aca="false">EX257*100/EX$367</f>
        <v>61.4215671381874</v>
      </c>
      <c r="FO257" s="115" t="n">
        <v>44373</v>
      </c>
      <c r="FP257" s="63" t="n">
        <f aca="true">FORECAST(FO257,OFFSET(FM$3,MATCH(FO257,FL$3:FL$153,1)-1,0,2),OFFSET(FL$3,MATCH(FO257,FL$3:FL$153,1)-1,0,2))</f>
        <v>0.759858830750345</v>
      </c>
      <c r="FQ257" s="63" t="n">
        <f aca="false">FP257+FQ256</f>
        <v>62.3200052763059</v>
      </c>
      <c r="FR257" s="67" t="n">
        <f aca="false">FQ257*100/FQ$367</f>
        <v>61.8241383722401</v>
      </c>
      <c r="GH257" s="119" t="n">
        <v>44373</v>
      </c>
      <c r="GI257" s="69" t="n">
        <f aca="true">FORECAST(GH257,OFFSET(GF$3,MATCH(GH257,GE$3:GE$153,1)-1,0,2),OFFSET(GE$3,MATCH(GH257,GE$3:GE$153,1)-1,0,2))</f>
        <v>0.861035032132183</v>
      </c>
      <c r="GJ257" s="69" t="n">
        <f aca="false">GI257+GJ256</f>
        <v>81.4125165965693</v>
      </c>
      <c r="GK257" s="73" t="n">
        <f aca="false">GJ257*100/GJ$367</f>
        <v>63.362439822947</v>
      </c>
      <c r="HA257" s="119" t="n">
        <v>44373</v>
      </c>
      <c r="HB257" s="69" t="n">
        <f aca="true">FORECAST(HA257,OFFSET(GY$3,MATCH(HA257,GX$3:GX$153,1)-1,0,2),OFFSET(GX$3,MATCH(HA257,GX$3:GX$153,1)-1,0,2))</f>
        <v>0.804910789654646</v>
      </c>
      <c r="HC257" s="69" t="n">
        <f aca="false">HB257+HC256</f>
        <v>75.3153638755374</v>
      </c>
      <c r="HD257" s="73" t="n">
        <f aca="false">HC257*100/HC$367</f>
        <v>59.4763725852031</v>
      </c>
      <c r="HT257" s="119" t="n">
        <v>44373</v>
      </c>
      <c r="HU257" s="69" t="n">
        <f aca="true">FORECAST(HT257,OFFSET(HR$3,MATCH(HT257,HQ$3:HQ$153,1)-1,0,2),OFFSET(HQ$3,MATCH(HT257,HQ$3:HQ$153,1)-1,0,2))</f>
        <v>0.343951726073535</v>
      </c>
      <c r="HV257" s="69" t="n">
        <f aca="false">HU257+HV256</f>
        <v>64.7102609657486</v>
      </c>
      <c r="HW257" s="73" t="n">
        <f aca="false">HV257*100/HV$367</f>
        <v>65.3954319378275</v>
      </c>
    </row>
    <row r="258" customFormat="false" ht="14.5" hidden="false" customHeight="false" outlineLevel="0" collapsed="false">
      <c r="E258" s="42" t="n">
        <v>44283</v>
      </c>
      <c r="F258" s="46" t="n">
        <f aca="true">FORECAST($E258,OFFSET(C$3,MATCH($E258,$A$3:$A$33,1)-1,0,2),OFFSET($A$3,MATCH($E258,$A$3:$A$33,1)-1,0,2))</f>
        <v>4.42035112159952</v>
      </c>
      <c r="H258" s="95" t="n">
        <v>44374</v>
      </c>
      <c r="I258" s="132" t="n">
        <v>0.0295025367261253</v>
      </c>
      <c r="J258" s="48" t="n">
        <f aca="false">I258*100/K$1</f>
        <v>1.03017568528254</v>
      </c>
      <c r="K258" s="48" t="n">
        <f aca="false">J258+K257</f>
        <v>77.704936323834</v>
      </c>
      <c r="AJ258" s="103" t="n">
        <v>44374</v>
      </c>
      <c r="AK258" s="54" t="n">
        <f aca="true">FORECAST($AJ258,OFFSET(AH$3,MATCH($AJ258,$AG$3:$AG$153,1)-1,0,2),OFFSET($AG$3,MATCH($AJ258,$AG$3:$AG$153,1)-1,0,2))</f>
        <v>0.694444444444356</v>
      </c>
      <c r="AL258" s="54" t="n">
        <f aca="false">AK258+AL257</f>
        <v>52.5836718454121</v>
      </c>
      <c r="AM258" s="55" t="n">
        <f aca="false">AL258*100/AL$367</f>
        <v>48.9420645884943</v>
      </c>
      <c r="BD258" s="103" t="n">
        <v>44374</v>
      </c>
      <c r="BE258" s="54" t="n">
        <f aca="true">FORECAST(BD258,OFFSET(BB$3,MATCH(BD258,BA$3:BA$153,1)-1,0,2),OFFSET(BA$3,MATCH(BD258,BA$3:BA$153,1)-1,0,2))</f>
        <v>1.11111111111077</v>
      </c>
      <c r="BF258" s="54" t="n">
        <f aca="false">BE258+BF257</f>
        <v>52.9379949160658</v>
      </c>
      <c r="BG258" s="55" t="n">
        <f aca="false">BF258*100/BF$367</f>
        <v>48.0307042844249</v>
      </c>
      <c r="BX258" s="103" t="n">
        <v>44374</v>
      </c>
      <c r="BY258" s="54" t="n">
        <f aca="true">FORECAST(BX258,OFFSET(BV$3,MATCH(BX258,BU$3:BU$153,1)-1,0,2),OFFSET(BU$3,MATCH(BX258,BU$3:BU$153,1)-1,0,2))</f>
        <v>0.597367710536447</v>
      </c>
      <c r="BZ258" s="54" t="n">
        <f aca="false">BY258+BZ257</f>
        <v>65.6179211895018</v>
      </c>
      <c r="CA258" s="55" t="n">
        <f aca="false">BZ258*100/BZ$367</f>
        <v>64.8778353834995</v>
      </c>
      <c r="CQ258" s="110" t="n">
        <v>44374</v>
      </c>
      <c r="CR258" s="58" t="n">
        <f aca="true">FORECAST(CQ258,OFFSET(CO$3,MATCH(CQ258,CN$3:CN$153,1)-1,0,2),OFFSET(CN$3,MATCH(CQ258,CN$3:CN$153,1)-1,0,2))</f>
        <v>0.659521515735389</v>
      </c>
      <c r="CS258" s="58" t="n">
        <f aca="false">CR258+CS257</f>
        <v>52.0871586219827</v>
      </c>
      <c r="CT258" s="60" t="n">
        <f aca="false">CS258*100/CS$367</f>
        <v>52.3241580777244</v>
      </c>
      <c r="DJ258" s="110" t="n">
        <v>44374</v>
      </c>
      <c r="DK258" s="58" t="n">
        <f aca="true">FORECAST(DJ258,OFFSET(DH$3,MATCH(DJ258,DG$3:DG$153,1)-1,0,2),OFFSET(DG$3,MATCH(DJ258,DG$3:DG$153,1)-1,0,2))</f>
        <v>0.833304830079891</v>
      </c>
      <c r="DL258" s="58" t="n">
        <f aca="false">DK258+DL257</f>
        <v>69.7910844826193</v>
      </c>
      <c r="DM258" s="60" t="n">
        <f aca="false">DL258*100/DL$367</f>
        <v>50.5885294009565</v>
      </c>
      <c r="EC258" s="110" t="n">
        <v>44374</v>
      </c>
      <c r="ED258" s="58" t="n">
        <f aca="true">FORECAST(EC258,OFFSET(EA$3,MATCH(EC258,DZ$3:DZ$153,1)-1,0,2),OFFSET(DZ$3,MATCH(EC258,DZ$3:DZ$153,1)-1,0,2))</f>
        <v>0.572248205351318</v>
      </c>
      <c r="EE258" s="58" t="n">
        <f aca="false">ED258+EE257</f>
        <v>83.070910047584</v>
      </c>
      <c r="EF258" s="60" t="n">
        <f aca="false">EE258*100/EE$367</f>
        <v>75.4222683737797</v>
      </c>
      <c r="EV258" s="115" t="n">
        <v>44374</v>
      </c>
      <c r="EW258" s="63" t="n">
        <f aca="true">FORECAST(EV258,OFFSET(ET$3,MATCH(EV258,ES$3:ES$153,1)-1,0,2),OFFSET(ES$3,MATCH(EV258,ES$3:ES$153,1)-1,0,2))</f>
        <v>0.664131815713652</v>
      </c>
      <c r="EX258" s="63" t="n">
        <f aca="false">EW258+EX257</f>
        <v>69.6533856245095</v>
      </c>
      <c r="EY258" s="67" t="n">
        <f aca="false">EX258*100/EX$367</f>
        <v>62.0128478762067</v>
      </c>
      <c r="FO258" s="115" t="n">
        <v>44374</v>
      </c>
      <c r="FP258" s="63" t="n">
        <f aca="true">FORECAST(FO258,OFFSET(FM$3,MATCH(FO258,FL$3:FL$153,1)-1,0,2),OFFSET(FL$3,MATCH(FO258,FL$3:FL$153,1)-1,0,2))</f>
        <v>0.747583243823845</v>
      </c>
      <c r="FQ258" s="63" t="n">
        <f aca="false">FP258+FQ257</f>
        <v>63.0675885201297</v>
      </c>
      <c r="FR258" s="67" t="n">
        <f aca="false">FQ258*100/FQ$367</f>
        <v>62.5657732566727</v>
      </c>
      <c r="GH258" s="119" t="n">
        <v>44374</v>
      </c>
      <c r="GI258" s="69" t="n">
        <f aca="true">FORECAST(GH258,OFFSET(GF$3,MATCH(GH258,GE$3:GE$153,1)-1,0,2),OFFSET(GE$3,MATCH(GH258,GE$3:GE$153,1)-1,0,2))</f>
        <v>0.900417091813904</v>
      </c>
      <c r="GJ258" s="69" t="n">
        <f aca="false">GI258+GJ257</f>
        <v>82.3129336883833</v>
      </c>
      <c r="GK258" s="73" t="n">
        <f aca="false">GJ258*100/GJ$367</f>
        <v>64.0632242499698</v>
      </c>
      <c r="HA258" s="119" t="n">
        <v>44374</v>
      </c>
      <c r="HB258" s="69" t="n">
        <f aca="true">FORECAST(HA258,OFFSET(GY$3,MATCH(HA258,GX$3:GX$153,1)-1,0,2),OFFSET(GX$3,MATCH(HA258,GX$3:GX$153,1)-1,0,2))</f>
        <v>0.793895895871163</v>
      </c>
      <c r="HC258" s="69" t="n">
        <f aca="false">HB258+HC257</f>
        <v>76.1092597714086</v>
      </c>
      <c r="HD258" s="73" t="n">
        <f aca="false">HC258*100/HC$367</f>
        <v>60.1033103793925</v>
      </c>
      <c r="HT258" s="119" t="n">
        <v>44374</v>
      </c>
      <c r="HU258" s="69" t="n">
        <f aca="true">FORECAST(HT258,OFFSET(HR$3,MATCH(HT258,HQ$3:HQ$153,1)-1,0,2),OFFSET(HQ$3,MATCH(HT258,HQ$3:HQ$153,1)-1,0,2))</f>
        <v>0.358748869554372</v>
      </c>
      <c r="HV258" s="69" t="n">
        <f aca="false">HU258+HV257</f>
        <v>65.069009835303</v>
      </c>
      <c r="HW258" s="73" t="n">
        <f aca="false">HV258*100/HV$367</f>
        <v>65.7579793442447</v>
      </c>
    </row>
    <row r="259" customFormat="false" ht="14.5" hidden="false" customHeight="false" outlineLevel="0" collapsed="false">
      <c r="E259" s="42" t="n">
        <v>44284</v>
      </c>
      <c r="F259" s="46" t="n">
        <f aca="true">FORECAST($E259,OFFSET(C$3,MATCH($E259,$A$3:$A$33,1)-1,0,2),OFFSET($A$3,MATCH($E259,$A$3:$A$33,1)-1,0,2))</f>
        <v>4.41931543332837</v>
      </c>
      <c r="H259" s="95" t="n">
        <v>44375</v>
      </c>
      <c r="I259" s="132" t="n">
        <v>0.0253871747906528</v>
      </c>
      <c r="J259" s="48" t="n">
        <f aca="false">I259*100/K$1</f>
        <v>0.886474625220583</v>
      </c>
      <c r="K259" s="48" t="n">
        <f aca="false">J259+K258</f>
        <v>78.5914109490546</v>
      </c>
      <c r="AJ259" s="103" t="n">
        <v>44375</v>
      </c>
      <c r="AK259" s="54" t="n">
        <f aca="true">FORECAST($AJ259,OFFSET(AH$3,MATCH($AJ259,$AG$3:$AG$153,1)-1,0,2),OFFSET($AG$3,MATCH($AJ259,$AG$3:$AG$153,1)-1,0,2))</f>
        <v>0.868055555555562</v>
      </c>
      <c r="AL259" s="54" t="n">
        <f aca="false">AK259+AL258</f>
        <v>53.4517274009676</v>
      </c>
      <c r="AM259" s="55" t="n">
        <f aca="false">AL259*100/AL$367</f>
        <v>49.7500041936117</v>
      </c>
      <c r="BD259" s="103" t="n">
        <v>44375</v>
      </c>
      <c r="BE259" s="54" t="n">
        <f aca="true">FORECAST(BD259,OFFSET(BB$3,MATCH(BD259,BA$3:BA$153,1)-1,0,2),OFFSET(BA$3,MATCH(BD259,BA$3:BA$153,1)-1,0,2))</f>
        <v>1.66666666666616</v>
      </c>
      <c r="BF259" s="54" t="n">
        <f aca="false">BE259+BF258</f>
        <v>54.6046615827319</v>
      </c>
      <c r="BG259" s="55" t="n">
        <f aca="false">BF259*100/BF$367</f>
        <v>49.5428728872266</v>
      </c>
      <c r="BX259" s="103" t="n">
        <v>44375</v>
      </c>
      <c r="BY259" s="54" t="n">
        <f aca="true">FORECAST(BX259,OFFSET(BV$3,MATCH(BX259,BU$3:BU$153,1)-1,0,2),OFFSET(BU$3,MATCH(BX259,BU$3:BU$153,1)-1,0,2))</f>
        <v>0.597367710536446</v>
      </c>
      <c r="BZ259" s="54" t="n">
        <f aca="false">BY259+BZ258</f>
        <v>66.2152889000382</v>
      </c>
      <c r="CA259" s="55" t="n">
        <f aca="false">BZ259*100/BZ$367</f>
        <v>65.4684655541152</v>
      </c>
      <c r="CQ259" s="110" t="n">
        <v>44375</v>
      </c>
      <c r="CR259" s="58" t="n">
        <f aca="true">FORECAST(CQ259,OFFSET(CO$3,MATCH(CQ259,CN$3:CN$153,1)-1,0,2),OFFSET(CN$3,MATCH(CQ259,CN$3:CN$153,1)-1,0,2))</f>
        <v>0.659120102761721</v>
      </c>
      <c r="CS259" s="58" t="n">
        <f aca="false">CR259+CS258</f>
        <v>52.7462787247444</v>
      </c>
      <c r="CT259" s="60" t="n">
        <f aca="false">CS259*100/CS$367</f>
        <v>52.9862772134485</v>
      </c>
      <c r="DJ259" s="110" t="n">
        <v>44375</v>
      </c>
      <c r="DK259" s="58" t="n">
        <f aca="true">FORECAST(DJ259,OFFSET(DH$3,MATCH(DJ259,DG$3:DG$153,1)-1,0,2),OFFSET(DG$3,MATCH(DJ259,DG$3:DG$153,1)-1,0,2))</f>
        <v>0.855268622804232</v>
      </c>
      <c r="DL259" s="58" t="n">
        <f aca="false">DK259+DL258</f>
        <v>70.6463531054235</v>
      </c>
      <c r="DM259" s="60" t="n">
        <f aca="false">DL259*100/DL$367</f>
        <v>51.2084765215837</v>
      </c>
      <c r="EC259" s="110" t="n">
        <v>44375</v>
      </c>
      <c r="ED259" s="58" t="n">
        <f aca="true">FORECAST(EC259,OFFSET(EA$3,MATCH(EC259,DZ$3:DZ$153,1)-1,0,2),OFFSET(DZ$3,MATCH(EC259,DZ$3:DZ$153,1)-1,0,2))</f>
        <v>0.513378290189256</v>
      </c>
      <c r="EE259" s="58" t="n">
        <f aca="false">ED259+EE258</f>
        <v>83.5842883377733</v>
      </c>
      <c r="EF259" s="60" t="n">
        <f aca="false">EE259*100/EE$367</f>
        <v>75.8883780523392</v>
      </c>
      <c r="EV259" s="115" t="n">
        <v>44375</v>
      </c>
      <c r="EW259" s="63" t="n">
        <f aca="true">FORECAST(EV259,OFFSET(ET$3,MATCH(EV259,ES$3:ES$153,1)-1,0,2),OFFSET(ES$3,MATCH(EV259,ES$3:ES$153,1)-1,0,2))</f>
        <v>0.625112041797762</v>
      </c>
      <c r="EX259" s="63" t="n">
        <f aca="false">EW259+EX258</f>
        <v>70.2784976663072</v>
      </c>
      <c r="EY259" s="67" t="n">
        <f aca="false">EX259*100/EX$367</f>
        <v>62.5693890637746</v>
      </c>
      <c r="FO259" s="115" t="n">
        <v>44375</v>
      </c>
      <c r="FP259" s="63" t="n">
        <f aca="true">FORECAST(FO259,OFFSET(FM$3,MATCH(FO259,FL$3:FL$153,1)-1,0,2),OFFSET(FL$3,MATCH(FO259,FL$3:FL$153,1)-1,0,2))</f>
        <v>0.735307656897345</v>
      </c>
      <c r="FQ259" s="63" t="n">
        <f aca="false">FP259+FQ258</f>
        <v>63.8028961770271</v>
      </c>
      <c r="FR259" s="67" t="n">
        <f aca="false">FQ259*100/FQ$367</f>
        <v>63.2952302283889</v>
      </c>
      <c r="GH259" s="119" t="n">
        <v>44375</v>
      </c>
      <c r="GI259" s="69" t="n">
        <f aca="true">FORECAST(GH259,OFFSET(GF$3,MATCH(GH259,GE$3:GE$153,1)-1,0,2),OFFSET(GE$3,MATCH(GH259,GE$3:GE$153,1)-1,0,2))</f>
        <v>0.939799151495625</v>
      </c>
      <c r="GJ259" s="69" t="n">
        <f aca="false">GI259+GJ258</f>
        <v>83.2527328398789</v>
      </c>
      <c r="GK259" s="73" t="n">
        <f aca="false">GJ259*100/GJ$367</f>
        <v>64.7946592881149</v>
      </c>
      <c r="HA259" s="119" t="n">
        <v>44375</v>
      </c>
      <c r="HB259" s="69" t="n">
        <f aca="true">FORECAST(HA259,OFFSET(GY$3,MATCH(HA259,GX$3:GX$153,1)-1,0,2),OFFSET(GX$3,MATCH(HA259,GX$3:GX$153,1)-1,0,2))</f>
        <v>0.782881002087681</v>
      </c>
      <c r="HC259" s="69" t="n">
        <f aca="false">HB259+HC258</f>
        <v>76.8921407734963</v>
      </c>
      <c r="HD259" s="73" t="n">
        <f aca="false">HC259*100/HC$367</f>
        <v>60.7215497368626</v>
      </c>
      <c r="HT259" s="119" t="n">
        <v>44375</v>
      </c>
      <c r="HU259" s="69" t="n">
        <f aca="true">FORECAST(HT259,OFFSET(HR$3,MATCH(HT259,HQ$3:HQ$153,1)-1,0,2),OFFSET(HQ$3,MATCH(HT259,HQ$3:HQ$153,1)-1,0,2))</f>
        <v>0.373546013035209</v>
      </c>
      <c r="HV259" s="69" t="n">
        <f aca="false">HU259+HV258</f>
        <v>65.4425558483382</v>
      </c>
      <c r="HW259" s="73" t="n">
        <f aca="false">HV259*100/HV$367</f>
        <v>66.1354805705807</v>
      </c>
    </row>
    <row r="260" customFormat="false" ht="14.5" hidden="false" customHeight="false" outlineLevel="0" collapsed="false">
      <c r="E260" s="42" t="n">
        <v>44285</v>
      </c>
      <c r="F260" s="46" t="n">
        <f aca="true">FORECAST($E260,OFFSET(C$3,MATCH($E260,$A$3:$A$33,1)-1,0,2),OFFSET($A$3,MATCH($E260,$A$3:$A$33,1)-1,0,2))</f>
        <v>4.41827974505723</v>
      </c>
      <c r="H260" s="95" t="n">
        <v>44376</v>
      </c>
      <c r="I260" s="132" t="n">
        <v>0.017298921163047</v>
      </c>
      <c r="J260" s="48" t="n">
        <f aca="false">I260*100/K$1</f>
        <v>0.604047310549052</v>
      </c>
      <c r="K260" s="48" t="n">
        <f aca="false">J260+K259</f>
        <v>79.1954582596036</v>
      </c>
      <c r="AJ260" s="103" t="n">
        <v>44376</v>
      </c>
      <c r="AK260" s="54" t="n">
        <f aca="true">FORECAST($AJ260,OFFSET(AH$3,MATCH($AJ260,$AG$3:$AG$153,1)-1,0,2),OFFSET($AG$3,MATCH($AJ260,$AG$3:$AG$153,1)-1,0,2))</f>
        <v>1.04166666666677</v>
      </c>
      <c r="AL260" s="54" t="n">
        <f aca="false">AK260+AL259</f>
        <v>54.4933940676344</v>
      </c>
      <c r="AM260" s="55" t="n">
        <f aca="false">AL260*100/AL$367</f>
        <v>50.7195317197525</v>
      </c>
      <c r="BD260" s="103" t="n">
        <v>44376</v>
      </c>
      <c r="BE260" s="54" t="n">
        <f aca="true">FORECAST(BD260,OFFSET(BB$3,MATCH(BD260,BA$3:BA$153,1)-1,0,2),OFFSET(BA$3,MATCH(BD260,BA$3:BA$153,1)-1,0,2))</f>
        <v>2.22222222222154</v>
      </c>
      <c r="BF260" s="54" t="n">
        <f aca="false">BE260+BF259</f>
        <v>56.8268838049535</v>
      </c>
      <c r="BG260" s="55" t="n">
        <f aca="false">BF260*100/BF$367</f>
        <v>51.5590976909621</v>
      </c>
      <c r="BX260" s="103" t="n">
        <v>44376</v>
      </c>
      <c r="BY260" s="54" t="n">
        <f aca="true">FORECAST(BX260,OFFSET(BV$3,MATCH(BX260,BU$3:BU$153,1)-1,0,2),OFFSET(BU$3,MATCH(BX260,BU$3:BU$153,1)-1,0,2))</f>
        <v>0.597367710536448</v>
      </c>
      <c r="BZ260" s="54" t="n">
        <f aca="false">BY260+BZ259</f>
        <v>66.8126566105746</v>
      </c>
      <c r="CA260" s="55" t="n">
        <f aca="false">BZ260*100/BZ$367</f>
        <v>66.0590957247309</v>
      </c>
      <c r="CQ260" s="110" t="n">
        <v>44376</v>
      </c>
      <c r="CR260" s="58" t="n">
        <f aca="true">FORECAST(CQ260,OFFSET(CO$3,MATCH(CQ260,CN$3:CN$153,1)-1,0,2),OFFSET(CN$3,MATCH(CQ260,CN$3:CN$153,1)-1,0,2))</f>
        <v>0.658718689788054</v>
      </c>
      <c r="CS260" s="58" t="n">
        <f aca="false">CR260+CS259</f>
        <v>53.4049974145325</v>
      </c>
      <c r="CT260" s="60" t="n">
        <f aca="false">CS260*100/CS$367</f>
        <v>53.6479931097476</v>
      </c>
      <c r="DJ260" s="110" t="n">
        <v>44376</v>
      </c>
      <c r="DK260" s="58" t="n">
        <f aca="true">FORECAST(DJ260,OFFSET(DH$3,MATCH(DJ260,DG$3:DG$153,1)-1,0,2),OFFSET(DG$3,MATCH(DJ260,DG$3:DG$153,1)-1,0,2))</f>
        <v>0.877232415528573</v>
      </c>
      <c r="DL260" s="58" t="n">
        <f aca="false">DK260+DL259</f>
        <v>71.5235855209521</v>
      </c>
      <c r="DM260" s="60" t="n">
        <f aca="false">DL260*100/DL$367</f>
        <v>51.8443442427034</v>
      </c>
      <c r="EC260" s="110" t="n">
        <v>44376</v>
      </c>
      <c r="ED260" s="58" t="n">
        <f aca="true">FORECAST(EC260,OFFSET(EA$3,MATCH(EC260,DZ$3:DZ$153,1)-1,0,2),OFFSET(DZ$3,MATCH(EC260,DZ$3:DZ$153,1)-1,0,2))</f>
        <v>0.511347980567038</v>
      </c>
      <c r="EE260" s="58" t="n">
        <f aca="false">ED260+EE259</f>
        <v>84.0956363183403</v>
      </c>
      <c r="EF260" s="60" t="n">
        <f aca="false">EE260*100/EE$367</f>
        <v>76.3526443592886</v>
      </c>
      <c r="EV260" s="115" t="n">
        <v>44376</v>
      </c>
      <c r="EW260" s="63" t="n">
        <f aca="true">FORECAST(EV260,OFFSET(ET$3,MATCH(EV260,ES$3:ES$153,1)-1,0,2),OFFSET(ES$3,MATCH(EV260,ES$3:ES$153,1)-1,0,2))</f>
        <v>0.586092267881871</v>
      </c>
      <c r="EX260" s="63" t="n">
        <f aca="false">EW260+EX259</f>
        <v>70.8645899341891</v>
      </c>
      <c r="EY260" s="67" t="n">
        <f aca="false">EX260*100/EX$367</f>
        <v>63.0911907008911</v>
      </c>
      <c r="FO260" s="115" t="n">
        <v>44376</v>
      </c>
      <c r="FP260" s="63" t="n">
        <f aca="true">FORECAST(FO260,OFFSET(FM$3,MATCH(FO260,FL$3:FL$153,1)-1,0,2),OFFSET(FL$3,MATCH(FO260,FL$3:FL$153,1)-1,0,2))</f>
        <v>0.723032069970845</v>
      </c>
      <c r="FQ260" s="63" t="n">
        <f aca="false">FP260+FQ259</f>
        <v>64.5259282469979</v>
      </c>
      <c r="FR260" s="67" t="n">
        <f aca="false">FQ260*100/FQ$367</f>
        <v>64.0125092873886</v>
      </c>
      <c r="GH260" s="119" t="n">
        <v>44376</v>
      </c>
      <c r="GI260" s="69" t="n">
        <f aca="true">FORECAST(GH260,OFFSET(GF$3,MATCH(GH260,GE$3:GE$153,1)-1,0,2),OFFSET(GE$3,MATCH(GH260,GE$3:GE$153,1)-1,0,2))</f>
        <v>0.979181211177346</v>
      </c>
      <c r="GJ260" s="69" t="n">
        <f aca="false">GI260+GJ259</f>
        <v>84.2319140510562</v>
      </c>
      <c r="GK260" s="73" t="n">
        <f aca="false">GJ260*100/GJ$367</f>
        <v>65.5567449373822</v>
      </c>
      <c r="HA260" s="119" t="n">
        <v>44376</v>
      </c>
      <c r="HB260" s="69" t="n">
        <f aca="true">FORECAST(HA260,OFFSET(GY$3,MATCH(HA260,GX$3:GX$153,1)-1,0,2),OFFSET(GX$3,MATCH(HA260,GX$3:GX$153,1)-1,0,2))</f>
        <v>0.764033866852237</v>
      </c>
      <c r="HC260" s="69" t="n">
        <f aca="false">HB260+HC259</f>
        <v>77.6561746403485</v>
      </c>
      <c r="HD260" s="73" t="n">
        <f aca="false">HC260*100/HC$367</f>
        <v>61.3249055542456</v>
      </c>
      <c r="HT260" s="119" t="n">
        <v>44376</v>
      </c>
      <c r="HU260" s="69" t="n">
        <f aca="true">FORECAST(HT260,OFFSET(HR$3,MATCH(HT260,HQ$3:HQ$153,1)-1,0,2),OFFSET(HQ$3,MATCH(HT260,HQ$3:HQ$153,1)-1,0,2))</f>
        <v>0.388343156516046</v>
      </c>
      <c r="HV260" s="69" t="n">
        <f aca="false">HU260+HV259</f>
        <v>65.8308990048543</v>
      </c>
      <c r="HW260" s="73" t="n">
        <f aca="false">HV260*100/HV$367</f>
        <v>66.5279356168354</v>
      </c>
    </row>
    <row r="261" customFormat="false" ht="14.5" hidden="false" customHeight="false" outlineLevel="0" collapsed="false">
      <c r="E261" s="42" t="n">
        <v>44286</v>
      </c>
      <c r="F261" s="46" t="n">
        <f aca="true">FORECAST($E261,OFFSET(C$3,MATCH($E261,$A$3:$A$33,1)-1,0,2),OFFSET($A$3,MATCH($E261,$A$3:$A$33,1)-1,0,2))</f>
        <v>4.41724405678608</v>
      </c>
      <c r="H261" s="95" t="n">
        <v>44377</v>
      </c>
      <c r="I261" s="132" t="n">
        <v>0.016353462474887</v>
      </c>
      <c r="J261" s="48" t="n">
        <f aca="false">I261*100/K$1</f>
        <v>0.571033588338545</v>
      </c>
      <c r="K261" s="48" t="n">
        <f aca="false">J261+K260</f>
        <v>79.7664918479422</v>
      </c>
      <c r="AJ261" s="103" t="n">
        <v>44377</v>
      </c>
      <c r="AK261" s="54" t="n">
        <f aca="true">FORECAST($AJ261,OFFSET(AH$3,MATCH($AJ261,$AG$3:$AG$153,1)-1,0,2),OFFSET($AG$3,MATCH($AJ261,$AG$3:$AG$153,1)-1,0,2))</f>
        <v>1.21527777777797</v>
      </c>
      <c r="AL261" s="54" t="n">
        <f aca="false">AK261+AL260</f>
        <v>55.7086718454124</v>
      </c>
      <c r="AM261" s="55" t="n">
        <f aca="false">AL261*100/AL$367</f>
        <v>51.850647166917</v>
      </c>
      <c r="BD261" s="103" t="n">
        <v>44377</v>
      </c>
      <c r="BE261" s="54" t="n">
        <f aca="true">FORECAST(BD261,OFFSET(BB$3,MATCH(BD261,BA$3:BA$153,1)-1,0,2),OFFSET(BA$3,MATCH(BD261,BA$3:BA$153,1)-1,0,2))</f>
        <v>2.22222222222254</v>
      </c>
      <c r="BF261" s="54" t="n">
        <f aca="false">BE261+BF260</f>
        <v>59.049106027176</v>
      </c>
      <c r="BG261" s="55" t="n">
        <f aca="false">BF261*100/BF$367</f>
        <v>53.5753224946986</v>
      </c>
      <c r="BX261" s="103" t="n">
        <v>44377</v>
      </c>
      <c r="BY261" s="54" t="n">
        <f aca="true">FORECAST(BX261,OFFSET(BV$3,MATCH(BX261,BU$3:BU$153,1)-1,0,2),OFFSET(BU$3,MATCH(BX261,BU$3:BU$153,1)-1,0,2))</f>
        <v>0.597367710536449</v>
      </c>
      <c r="BZ261" s="54" t="n">
        <f aca="false">BY261+BZ260</f>
        <v>67.4100243211111</v>
      </c>
      <c r="CA261" s="55" t="n">
        <f aca="false">BZ261*100/BZ$367</f>
        <v>66.6497258953465</v>
      </c>
      <c r="CQ261" s="110" t="n">
        <v>44377</v>
      </c>
      <c r="CR261" s="58" t="n">
        <f aca="true">FORECAST(CQ261,OFFSET(CO$3,MATCH(CQ261,CN$3:CN$153,1)-1,0,2),OFFSET(CN$3,MATCH(CQ261,CN$3:CN$153,1)-1,0,2))</f>
        <v>0.658317276814387</v>
      </c>
      <c r="CS261" s="58" t="n">
        <f aca="false">CR261+CS260</f>
        <v>54.0633146913468</v>
      </c>
      <c r="CT261" s="60" t="n">
        <f aca="false">CS261*100/CS$367</f>
        <v>54.3093057666219</v>
      </c>
      <c r="DJ261" s="110" t="n">
        <v>44377</v>
      </c>
      <c r="DK261" s="58" t="n">
        <f aca="true">FORECAST(DJ261,OFFSET(DH$3,MATCH(DJ261,DG$3:DG$153,1)-1,0,2),OFFSET(DG$3,MATCH(DJ261,DG$3:DG$153,1)-1,0,2))</f>
        <v>0.899196208252915</v>
      </c>
      <c r="DL261" s="58" t="n">
        <f aca="false">DK261+DL260</f>
        <v>72.422781729205</v>
      </c>
      <c r="DM261" s="60" t="n">
        <f aca="false">DL261*100/DL$367</f>
        <v>52.4961325643158</v>
      </c>
      <c r="EC261" s="110" t="n">
        <v>44377</v>
      </c>
      <c r="ED261" s="58" t="n">
        <f aca="true">FORECAST(EC261,OFFSET(EA$3,MATCH(EC261,DZ$3:DZ$153,1)-1,0,2),OFFSET(DZ$3,MATCH(EC261,DZ$3:DZ$153,1)-1,0,2))</f>
        <v>0.509317670944821</v>
      </c>
      <c r="EE261" s="58" t="n">
        <f aca="false">ED261+EE260</f>
        <v>84.6049539892851</v>
      </c>
      <c r="EF261" s="60" t="n">
        <f aca="false">EE261*100/EE$367</f>
        <v>76.8150672946279</v>
      </c>
      <c r="EV261" s="115" t="n">
        <v>44377</v>
      </c>
      <c r="EW261" s="63" t="n">
        <f aca="true">FORECAST(EV261,OFFSET(ET$3,MATCH(EV261,ES$3:ES$153,1)-1,0,2),OFFSET(ES$3,MATCH(EV261,ES$3:ES$153,1)-1,0,2))</f>
        <v>0.547072493965981</v>
      </c>
      <c r="EX261" s="63" t="n">
        <f aca="false">EW261+EX260</f>
        <v>71.4116624281551</v>
      </c>
      <c r="EY261" s="67" t="n">
        <f aca="false">EX261*100/EX$367</f>
        <v>63.5782527875563</v>
      </c>
      <c r="FO261" s="115" t="n">
        <v>44377</v>
      </c>
      <c r="FP261" s="63" t="n">
        <f aca="true">FORECAST(FO261,OFFSET(FM$3,MATCH(FO261,FL$3:FL$153,1)-1,0,2),OFFSET(FL$3,MATCH(FO261,FL$3:FL$153,1)-1,0,2))</f>
        <v>0.710756483044345</v>
      </c>
      <c r="FQ261" s="63" t="n">
        <f aca="false">FP261+FQ260</f>
        <v>65.2366847300423</v>
      </c>
      <c r="FR261" s="67" t="n">
        <f aca="false">FQ261*100/FQ$367</f>
        <v>64.7176104336718</v>
      </c>
      <c r="GH261" s="119" t="n">
        <v>44377</v>
      </c>
      <c r="GI261" s="69" t="n">
        <f aca="true">FORECAST(GH261,OFFSET(GF$3,MATCH(GH261,GE$3:GE$153,1)-1,0,2),OFFSET(GE$3,MATCH(GH261,GE$3:GE$153,1)-1,0,2))</f>
        <v>1.01856327085907</v>
      </c>
      <c r="GJ261" s="69" t="n">
        <f aca="false">GI261+GJ260</f>
        <v>85.2504773219153</v>
      </c>
      <c r="GK261" s="73" t="n">
        <f aca="false">GJ261*100/GJ$367</f>
        <v>66.3494811977718</v>
      </c>
      <c r="HA261" s="119" t="n">
        <v>44377</v>
      </c>
      <c r="HB261" s="69" t="n">
        <f aca="true">FORECAST(HA261,OFFSET(GY$3,MATCH(HA261,GX$3:GX$153,1)-1,0,2),OFFSET(GX$3,MATCH(HA261,GX$3:GX$153,1)-1,0,2))</f>
        <v>0.745186731616793</v>
      </c>
      <c r="HC261" s="69" t="n">
        <f aca="false">HB261+HC260</f>
        <v>78.4013613719653</v>
      </c>
      <c r="HD261" s="73" t="n">
        <f aca="false">HC261*100/HC$367</f>
        <v>61.9133778315412</v>
      </c>
      <c r="HT261" s="119" t="n">
        <v>44377</v>
      </c>
      <c r="HU261" s="69" t="n">
        <f aca="true">FORECAST(HT261,OFFSET(HR$3,MATCH(HT261,HQ$3:HQ$153,1)-1,0,2),OFFSET(HQ$3,MATCH(HT261,HQ$3:HQ$153,1)-1,0,2))</f>
        <v>0.403140299996883</v>
      </c>
      <c r="HV261" s="69" t="n">
        <f aca="false">HU261+HV260</f>
        <v>66.2340393048511</v>
      </c>
      <c r="HW261" s="73" t="n">
        <f aca="false">HV261*100/HV$367</f>
        <v>66.9353444830088</v>
      </c>
    </row>
    <row r="262" customFormat="false" ht="14.5" hidden="false" customHeight="false" outlineLevel="0" collapsed="false">
      <c r="E262" s="42" t="n">
        <v>44287</v>
      </c>
      <c r="F262" s="46" t="n">
        <f aca="true">FORECAST($E262,OFFSET(C$3,MATCH($E262,$A$3:$A$33,1)-1,0,2),OFFSET($A$3,MATCH($E262,$A$3:$A$33,1)-1,0,2))</f>
        <v>4.41620836851494</v>
      </c>
      <c r="H262" s="95" t="n">
        <v>44378</v>
      </c>
      <c r="I262" s="132" t="n">
        <v>0.0139599358358908</v>
      </c>
      <c r="J262" s="48" t="n">
        <f aca="false">I262*100/K$1</f>
        <v>0.487455929628729</v>
      </c>
      <c r="K262" s="48" t="n">
        <f aca="false">J262+K261</f>
        <v>80.2539477775709</v>
      </c>
      <c r="AJ262" s="103" t="n">
        <v>44378</v>
      </c>
      <c r="AK262" s="54" t="n">
        <f aca="true">FORECAST($AJ262,OFFSET(AH$3,MATCH($AJ262,$AG$3:$AG$153,1)-1,0,2),OFFSET($AG$3,MATCH($AJ262,$AG$3:$AG$153,1)-1,0,2))</f>
        <v>1.38888888888918</v>
      </c>
      <c r="AL262" s="54" t="n">
        <f aca="false">AK262+AL261</f>
        <v>57.0975607343016</v>
      </c>
      <c r="AM262" s="55" t="n">
        <f aca="false">AL262*100/AL$367</f>
        <v>53.143350535105</v>
      </c>
      <c r="BD262" s="103" t="n">
        <v>44378</v>
      </c>
      <c r="BE262" s="54" t="n">
        <f aca="true">FORECAST(BD262,OFFSET(BB$3,MATCH(BD262,BA$3:BA$153,1)-1,0,2),OFFSET(BA$3,MATCH(BD262,BA$3:BA$153,1)-1,0,2))</f>
        <v>2.22222222222262</v>
      </c>
      <c r="BF262" s="54" t="n">
        <f aca="false">BE262+BF261</f>
        <v>61.2713282493986</v>
      </c>
      <c r="BG262" s="55" t="n">
        <f aca="false">BF262*100/BF$367</f>
        <v>55.5915472984352</v>
      </c>
      <c r="BX262" s="103" t="n">
        <v>44378</v>
      </c>
      <c r="BY262" s="54" t="n">
        <f aca="true">FORECAST(BX262,OFFSET(BV$3,MATCH(BX262,BU$3:BU$153,1)-1,0,2),OFFSET(BU$3,MATCH(BX262,BU$3:BU$153,1)-1,0,2))</f>
        <v>0.597367710536451</v>
      </c>
      <c r="BZ262" s="54" t="n">
        <f aca="false">BY262+BZ261</f>
        <v>68.0073920316475</v>
      </c>
      <c r="CA262" s="55" t="n">
        <f aca="false">BZ262*100/BZ$367</f>
        <v>67.2403560659622</v>
      </c>
      <c r="CQ262" s="110" t="n">
        <v>44378</v>
      </c>
      <c r="CR262" s="58" t="n">
        <f aca="true">FORECAST(CQ262,OFFSET(CO$3,MATCH(CQ262,CN$3:CN$153,1)-1,0,2),OFFSET(CN$3,MATCH(CQ262,CN$3:CN$153,1)-1,0,2))</f>
        <v>0.657915863840719</v>
      </c>
      <c r="CS262" s="58" t="n">
        <f aca="false">CR262+CS261</f>
        <v>54.7212305551876</v>
      </c>
      <c r="CT262" s="60" t="n">
        <f aca="false">CS262*100/CS$367</f>
        <v>54.9702151840712</v>
      </c>
      <c r="DJ262" s="110" t="n">
        <v>44378</v>
      </c>
      <c r="DK262" s="58" t="n">
        <f aca="true">FORECAST(DJ262,OFFSET(DH$3,MATCH(DJ262,DG$3:DG$153,1)-1,0,2),OFFSET(DG$3,MATCH(DJ262,DG$3:DG$153,1)-1,0,2))</f>
        <v>0.921160000977256</v>
      </c>
      <c r="DL262" s="58" t="n">
        <f aca="false">DK262+DL261</f>
        <v>73.3439417301822</v>
      </c>
      <c r="DM262" s="60" t="n">
        <f aca="false">DL262*100/DL$367</f>
        <v>53.1638414864207</v>
      </c>
      <c r="EC262" s="110" t="n">
        <v>44378</v>
      </c>
      <c r="ED262" s="58" t="n">
        <f aca="true">FORECAST(EC262,OFFSET(EA$3,MATCH(EC262,DZ$3:DZ$153,1)-1,0,2),OFFSET(DZ$3,MATCH(EC262,DZ$3:DZ$153,1)-1,0,2))</f>
        <v>0.507287361322603</v>
      </c>
      <c r="EE262" s="58" t="n">
        <f aca="false">ED262+EE261</f>
        <v>85.1122413506077</v>
      </c>
      <c r="EF262" s="60" t="n">
        <f aca="false">EE262*100/EE$367</f>
        <v>77.275646858357</v>
      </c>
      <c r="EV262" s="115" t="n">
        <v>44378</v>
      </c>
      <c r="EW262" s="63" t="n">
        <f aca="true">FORECAST(EV262,OFFSET(ET$3,MATCH(EV262,ES$3:ES$153,1)-1,0,2),OFFSET(ES$3,MATCH(EV262,ES$3:ES$153,1)-1,0,2))</f>
        <v>0.508052720050091</v>
      </c>
      <c r="EX262" s="63" t="n">
        <f aca="false">EW262+EX261</f>
        <v>71.9197151482052</v>
      </c>
      <c r="EY262" s="67" t="n">
        <f aca="false">EX262*100/EX$367</f>
        <v>64.0305753237702</v>
      </c>
      <c r="FO262" s="115" t="n">
        <v>44378</v>
      </c>
      <c r="FP262" s="63" t="n">
        <f aca="true">FORECAST(FO262,OFFSET(FM$3,MATCH(FO262,FL$3:FL$153,1)-1,0,2),OFFSET(FL$3,MATCH(FO262,FL$3:FL$153,1)-1,0,2))</f>
        <v>0.698480896117845</v>
      </c>
      <c r="FQ262" s="63" t="n">
        <f aca="false">FP262+FQ261</f>
        <v>65.9351656261601</v>
      </c>
      <c r="FR262" s="67" t="n">
        <f aca="false">FQ262*100/FQ$367</f>
        <v>65.4105336672386</v>
      </c>
      <c r="GH262" s="119" t="n">
        <v>44378</v>
      </c>
      <c r="GI262" s="69" t="n">
        <f aca="true">FORECAST(GH262,OFFSET(GF$3,MATCH(GH262,GE$3:GE$153,1)-1,0,2),OFFSET(GE$3,MATCH(GH262,GE$3:GE$153,1)-1,0,2))</f>
        <v>1.05794533054079</v>
      </c>
      <c r="GJ262" s="69" t="n">
        <f aca="false">GI262+GJ261</f>
        <v>86.3084226524561</v>
      </c>
      <c r="GK262" s="73" t="n">
        <f aca="false">GJ262*100/GJ$367</f>
        <v>67.1728680692837</v>
      </c>
      <c r="HA262" s="119" t="n">
        <v>44378</v>
      </c>
      <c r="HB262" s="69" t="n">
        <f aca="true">FORECAST(HA262,OFFSET(GY$3,MATCH(HA262,GX$3:GX$153,1)-1,0,2),OFFSET(GX$3,MATCH(HA262,GX$3:GX$153,1)-1,0,2))</f>
        <v>0.726339596381349</v>
      </c>
      <c r="HC262" s="69" t="n">
        <f aca="false">HB262+HC261</f>
        <v>79.1277009683466</v>
      </c>
      <c r="HD262" s="73" t="n">
        <f aca="false">HC262*100/HC$367</f>
        <v>62.4869665687497</v>
      </c>
      <c r="HT262" s="119" t="n">
        <v>44378</v>
      </c>
      <c r="HU262" s="69" t="n">
        <f aca="true">FORECAST(HT262,OFFSET(HR$3,MATCH(HT262,HQ$3:HQ$153,1)-1,0,2),OFFSET(HQ$3,MATCH(HT262,HQ$3:HQ$153,1)-1,0,2))</f>
        <v>0.41793744347772</v>
      </c>
      <c r="HV262" s="69" t="n">
        <f aca="false">HU262+HV261</f>
        <v>66.6519767483289</v>
      </c>
      <c r="HW262" s="73" t="n">
        <f aca="false">HV262*100/HV$367</f>
        <v>67.3577071691009</v>
      </c>
    </row>
    <row r="263" customFormat="false" ht="14.5" hidden="false" customHeight="false" outlineLevel="0" collapsed="false">
      <c r="E263" s="42" t="n">
        <v>44288</v>
      </c>
      <c r="F263" s="46" t="n">
        <f aca="true">FORECAST($E263,OFFSET(C$3,MATCH($E263,$A$3:$A$33,1)-1,0,2),OFFSET($A$3,MATCH($E263,$A$3:$A$33,1)-1,0,2))</f>
        <v>4.41517268024379</v>
      </c>
      <c r="H263" s="95" t="n">
        <v>44379</v>
      </c>
      <c r="I263" s="132" t="n">
        <v>0.0106330623619208</v>
      </c>
      <c r="J263" s="48" t="n">
        <f aca="false">I263*100/K$1</f>
        <v>0.371287472905466</v>
      </c>
      <c r="K263" s="48" t="n">
        <f aca="false">J263+K262</f>
        <v>80.6252352504764</v>
      </c>
      <c r="AJ263" s="103" t="n">
        <v>44379</v>
      </c>
      <c r="AK263" s="54" t="n">
        <f aca="true">FORECAST($AJ263,OFFSET(AH$3,MATCH($AJ263,$AG$3:$AG$153,1)-1,0,2),OFFSET($AG$3,MATCH($AJ263,$AG$3:$AG$153,1)-1,0,2))</f>
        <v>1.38888888888918</v>
      </c>
      <c r="AL263" s="54" t="n">
        <f aca="false">AK263+AL262</f>
        <v>58.4864496231907</v>
      </c>
      <c r="AM263" s="55" t="n">
        <f aca="false">AL263*100/AL$367</f>
        <v>54.436053903293</v>
      </c>
      <c r="BD263" s="103" t="n">
        <v>44379</v>
      </c>
      <c r="BE263" s="54" t="n">
        <f aca="true">FORECAST(BD263,OFFSET(BB$3,MATCH(BD263,BA$3:BA$153,1)-1,0,2),OFFSET(BA$3,MATCH(BD263,BA$3:BA$153,1)-1,0,2))</f>
        <v>2.22222222222261</v>
      </c>
      <c r="BF263" s="54" t="n">
        <f aca="false">BE263+BF262</f>
        <v>63.4935504716212</v>
      </c>
      <c r="BG263" s="55" t="n">
        <f aca="false">BF263*100/BF$367</f>
        <v>57.6077721021718</v>
      </c>
      <c r="BX263" s="103" t="n">
        <v>44379</v>
      </c>
      <c r="BY263" s="54" t="n">
        <f aca="true">FORECAST(BX263,OFFSET(BV$3,MATCH(BX263,BU$3:BU$153,1)-1,0,2),OFFSET(BU$3,MATCH(BX263,BU$3:BU$153,1)-1,0,2))</f>
        <v>0.597367710536291</v>
      </c>
      <c r="BZ263" s="54" t="n">
        <f aca="false">BY263+BZ262</f>
        <v>68.6047597421838</v>
      </c>
      <c r="CA263" s="55" t="n">
        <f aca="false">BZ263*100/BZ$367</f>
        <v>67.8309862365777</v>
      </c>
      <c r="CQ263" s="110" t="n">
        <v>44379</v>
      </c>
      <c r="CR263" s="58" t="n">
        <f aca="true">FORECAST(CQ263,OFFSET(CO$3,MATCH(CQ263,CN$3:CN$153,1)-1,0,2),OFFSET(CN$3,MATCH(CQ263,CN$3:CN$153,1)-1,0,2))</f>
        <v>0.657514450867052</v>
      </c>
      <c r="CS263" s="58" t="n">
        <f aca="false">CR263+CS262</f>
        <v>55.3787450060546</v>
      </c>
      <c r="CT263" s="60" t="n">
        <f aca="false">CS263*100/CS$367</f>
        <v>55.6307213620956</v>
      </c>
      <c r="DJ263" s="110" t="n">
        <v>44379</v>
      </c>
      <c r="DK263" s="58" t="n">
        <f aca="true">FORECAST(DJ263,OFFSET(DH$3,MATCH(DJ263,DG$3:DG$153,1)-1,0,2),OFFSET(DG$3,MATCH(DJ263,DG$3:DG$153,1)-1,0,2))</f>
        <v>0.943123793701597</v>
      </c>
      <c r="DL263" s="58" t="n">
        <f aca="false">DK263+DL262</f>
        <v>74.2870655238838</v>
      </c>
      <c r="DM263" s="60" t="n">
        <f aca="false">DL263*100/DL$367</f>
        <v>53.8474710090182</v>
      </c>
      <c r="EC263" s="110" t="n">
        <v>44379</v>
      </c>
      <c r="ED263" s="58" t="n">
        <f aca="true">FORECAST(EC263,OFFSET(EA$3,MATCH(EC263,DZ$3:DZ$153,1)-1,0,2),OFFSET(DZ$3,MATCH(EC263,DZ$3:DZ$153,1)-1,0,2))</f>
        <v>0.505257051700386</v>
      </c>
      <c r="EE263" s="58" t="n">
        <f aca="false">ED263+EE262</f>
        <v>85.6174984023081</v>
      </c>
      <c r="EF263" s="60" t="n">
        <f aca="false">EE263*100/EE$367</f>
        <v>77.7343830504761</v>
      </c>
      <c r="EV263" s="115" t="n">
        <v>44379</v>
      </c>
      <c r="EW263" s="63" t="n">
        <f aca="true">FORECAST(EV263,OFFSET(ET$3,MATCH(EV263,ES$3:ES$153,1)-1,0,2),OFFSET(ES$3,MATCH(EV263,ES$3:ES$153,1)-1,0,2))</f>
        <v>0.469032946134201</v>
      </c>
      <c r="EX263" s="63" t="n">
        <f aca="false">EW263+EX262</f>
        <v>72.3887480943394</v>
      </c>
      <c r="EY263" s="67" t="n">
        <f aca="false">EX263*100/EX$367</f>
        <v>64.4481583095327</v>
      </c>
      <c r="FO263" s="115" t="n">
        <v>44379</v>
      </c>
      <c r="FP263" s="63" t="n">
        <f aca="true">FORECAST(FO263,OFFSET(FM$3,MATCH(FO263,FL$3:FL$153,1)-1,0,2),OFFSET(FL$3,MATCH(FO263,FL$3:FL$153,1)-1,0,2))</f>
        <v>0.686205309191345</v>
      </c>
      <c r="FQ263" s="63" t="n">
        <f aca="false">FP263+FQ262</f>
        <v>66.6213709353515</v>
      </c>
      <c r="FR263" s="67" t="n">
        <f aca="false">FQ263*100/FQ$367</f>
        <v>66.0912789880889</v>
      </c>
      <c r="GH263" s="119" t="n">
        <v>44379</v>
      </c>
      <c r="GI263" s="69" t="n">
        <f aca="true">FORECAST(GH263,OFFSET(GF$3,MATCH(GH263,GE$3:GE$153,1)-1,0,2),OFFSET(GE$3,MATCH(GH263,GE$3:GE$153,1)-1,0,2))</f>
        <v>1.09732739022251</v>
      </c>
      <c r="GJ263" s="69" t="n">
        <f aca="false">GI263+GJ262</f>
        <v>87.4057500426786</v>
      </c>
      <c r="GK263" s="73" t="n">
        <f aca="false">GJ263*100/GJ$367</f>
        <v>68.0269055519179</v>
      </c>
      <c r="HA263" s="119" t="n">
        <v>44379</v>
      </c>
      <c r="HB263" s="69" t="n">
        <f aca="true">FORECAST(HA263,OFFSET(GY$3,MATCH(HA263,GX$3:GX$153,1)-1,0,2),OFFSET(GX$3,MATCH(HA263,GX$3:GX$153,1)-1,0,2))</f>
        <v>0.707492461145905</v>
      </c>
      <c r="HC263" s="69" t="n">
        <f aca="false">HB263+HC262</f>
        <v>79.8351934294925</v>
      </c>
      <c r="HD263" s="73" t="n">
        <f aca="false">HC263*100/HC$367</f>
        <v>63.0456717658709</v>
      </c>
      <c r="HT263" s="119" t="n">
        <v>44379</v>
      </c>
      <c r="HU263" s="69" t="n">
        <f aca="true">FORECAST(HT263,OFFSET(HR$3,MATCH(HT263,HQ$3:HQ$153,1)-1,0,2),OFFSET(HQ$3,MATCH(HT263,HQ$3:HQ$153,1)-1,0,2))</f>
        <v>0.432734586958557</v>
      </c>
      <c r="HV263" s="69" t="n">
        <f aca="false">HU263+HV262</f>
        <v>67.0847113352874</v>
      </c>
      <c r="HW263" s="73" t="n">
        <f aca="false">HV263*100/HV$367</f>
        <v>67.7950236751118</v>
      </c>
    </row>
    <row r="264" customFormat="false" ht="14.5" hidden="false" customHeight="false" outlineLevel="0" collapsed="false">
      <c r="E264" s="42" t="n">
        <v>44289</v>
      </c>
      <c r="F264" s="46" t="n">
        <f aca="true">FORECAST($E264,OFFSET(C$3,MATCH($E264,$A$3:$A$33,1)-1,0,2),OFFSET($A$3,MATCH($E264,$A$3:$A$33,1)-1,0,2))</f>
        <v>4.41413699197264</v>
      </c>
      <c r="H264" s="95" t="n">
        <v>44380</v>
      </c>
      <c r="I264" s="132" t="n">
        <v>0.0102186557694345</v>
      </c>
      <c r="J264" s="48" t="n">
        <f aca="false">I264*100/K$1</f>
        <v>0.356817137714861</v>
      </c>
      <c r="K264" s="48" t="n">
        <f aca="false">J264+K263</f>
        <v>80.9820523881912</v>
      </c>
      <c r="AJ264" s="103" t="n">
        <v>44380</v>
      </c>
      <c r="AK264" s="54" t="n">
        <f aca="true">FORECAST($AJ264,OFFSET(AH$3,MATCH($AJ264,$AG$3:$AG$153,1)-1,0,2),OFFSET($AG$3,MATCH($AJ264,$AG$3:$AG$153,1)-1,0,2))</f>
        <v>1.38888888888918</v>
      </c>
      <c r="AL264" s="54" t="n">
        <f aca="false">AK264+AL263</f>
        <v>59.8753385120799</v>
      </c>
      <c r="AM264" s="55" t="n">
        <f aca="false">AL264*100/AL$367</f>
        <v>55.7287572714809</v>
      </c>
      <c r="BD264" s="103" t="n">
        <v>44380</v>
      </c>
      <c r="BE264" s="54" t="n">
        <f aca="true">FORECAST(BD264,OFFSET(BB$3,MATCH(BD264,BA$3:BA$153,1)-1,0,2),OFFSET(BA$3,MATCH(BD264,BA$3:BA$153,1)-1,0,2))</f>
        <v>2.22222222222254</v>
      </c>
      <c r="BF264" s="54" t="n">
        <f aca="false">BE264+BF263</f>
        <v>65.7157726938438</v>
      </c>
      <c r="BG264" s="55" t="n">
        <f aca="false">BF264*100/BF$367</f>
        <v>59.6239969059083</v>
      </c>
      <c r="BX264" s="103" t="n">
        <v>44380</v>
      </c>
      <c r="BY264" s="54" t="n">
        <f aca="true">FORECAST(BX264,OFFSET(BV$3,MATCH(BX264,BU$3:BU$153,1)-1,0,2),OFFSET(BU$3,MATCH(BX264,BU$3:BU$153,1)-1,0,2))</f>
        <v>0.597367710536132</v>
      </c>
      <c r="BZ264" s="54" t="n">
        <f aca="false">BY264+BZ263</f>
        <v>69.20212745272</v>
      </c>
      <c r="CA264" s="55" t="n">
        <f aca="false">BZ264*100/BZ$367</f>
        <v>68.4216164071931</v>
      </c>
      <c r="CQ264" s="110" t="n">
        <v>44380</v>
      </c>
      <c r="CR264" s="58" t="n">
        <f aca="true">FORECAST(CQ264,OFFSET(CO$3,MATCH(CQ264,CN$3:CN$153,1)-1,0,2),OFFSET(CN$3,MATCH(CQ264,CN$3:CN$153,1)-1,0,2))</f>
        <v>0.657113037893385</v>
      </c>
      <c r="CS264" s="58" t="n">
        <f aca="false">CR264+CS263</f>
        <v>56.035858043948</v>
      </c>
      <c r="CT264" s="60" t="n">
        <f aca="false">CS264*100/CS$367</f>
        <v>56.290824300695</v>
      </c>
      <c r="DJ264" s="110" t="n">
        <v>44380</v>
      </c>
      <c r="DK264" s="58" t="n">
        <f aca="true">FORECAST(DJ264,OFFSET(DH$3,MATCH(DJ264,DG$3:DG$153,1)-1,0,2),OFFSET(DG$3,MATCH(DJ264,DG$3:DG$153,1)-1,0,2))</f>
        <v>0.965087586425938</v>
      </c>
      <c r="DL264" s="58" t="n">
        <f aca="false">DK264+DL263</f>
        <v>75.2521531103098</v>
      </c>
      <c r="DM264" s="60" t="n">
        <f aca="false">DL264*100/DL$367</f>
        <v>54.5470211321083</v>
      </c>
      <c r="EC264" s="110" t="n">
        <v>44380</v>
      </c>
      <c r="ED264" s="58" t="n">
        <f aca="true">FORECAST(EC264,OFFSET(EA$3,MATCH(EC264,DZ$3:DZ$153,1)-1,0,2),OFFSET(DZ$3,MATCH(EC264,DZ$3:DZ$153,1)-1,0,2))</f>
        <v>0.503226742078168</v>
      </c>
      <c r="EE264" s="58" t="n">
        <f aca="false">ED264+EE263</f>
        <v>86.1207251443863</v>
      </c>
      <c r="EF264" s="60" t="n">
        <f aca="false">EE264*100/EE$367</f>
        <v>78.191275870985</v>
      </c>
      <c r="EV264" s="115" t="n">
        <v>44380</v>
      </c>
      <c r="EW264" s="63" t="n">
        <f aca="true">FORECAST(EV264,OFFSET(ET$3,MATCH(EV264,ES$3:ES$153,1)-1,0,2),OFFSET(ES$3,MATCH(EV264,ES$3:ES$153,1)-1,0,2))</f>
        <v>0.43001317221831</v>
      </c>
      <c r="EX264" s="63" t="n">
        <f aca="false">EW264+EX263</f>
        <v>72.8187612665577</v>
      </c>
      <c r="EY264" s="67" t="n">
        <f aca="false">EX264*100/EX$367</f>
        <v>64.8310017448438</v>
      </c>
      <c r="FO264" s="115" t="n">
        <v>44380</v>
      </c>
      <c r="FP264" s="63" t="n">
        <f aca="true">FORECAST(FO264,OFFSET(FM$3,MATCH(FO264,FL$3:FL$153,1)-1,0,2),OFFSET(FL$3,MATCH(FO264,FL$3:FL$153,1)-1,0,2))</f>
        <v>0.673929722264845</v>
      </c>
      <c r="FQ264" s="63" t="n">
        <f aca="false">FP264+FQ263</f>
        <v>67.2953006576163</v>
      </c>
      <c r="FR264" s="67" t="n">
        <f aca="false">FQ264*100/FQ$367</f>
        <v>66.7598463962227</v>
      </c>
      <c r="GH264" s="119" t="n">
        <v>44380</v>
      </c>
      <c r="GI264" s="69" t="n">
        <f aca="true">FORECAST(GH264,OFFSET(GF$3,MATCH(GH264,GE$3:GE$153,1)-1,0,2),OFFSET(GE$3,MATCH(GH264,GE$3:GE$153,1)-1,0,2))</f>
        <v>1.13670944990423</v>
      </c>
      <c r="GJ264" s="69" t="n">
        <f aca="false">GI264+GJ263</f>
        <v>88.5424594925828</v>
      </c>
      <c r="GK264" s="73" t="n">
        <f aca="false">GJ264*100/GJ$367</f>
        <v>68.9115936456743</v>
      </c>
      <c r="HA264" s="119" t="n">
        <v>44380</v>
      </c>
      <c r="HB264" s="69" t="n">
        <f aca="true">FORECAST(HA264,OFFSET(GY$3,MATCH(HA264,GX$3:GX$153,1)-1,0,2),OFFSET(GX$3,MATCH(HA264,GX$3:GX$153,1)-1,0,2))</f>
        <v>0.688645325910461</v>
      </c>
      <c r="HC264" s="69" t="n">
        <f aca="false">HB264+HC263</f>
        <v>80.523838755403</v>
      </c>
      <c r="HD264" s="73" t="n">
        <f aca="false">HC264*100/HC$367</f>
        <v>63.5894934229048</v>
      </c>
      <c r="HT264" s="119" t="n">
        <v>44380</v>
      </c>
      <c r="HU264" s="69" t="n">
        <f aca="true">FORECAST(HT264,OFFSET(HR$3,MATCH(HT264,HQ$3:HQ$153,1)-1,0,2),OFFSET(HQ$3,MATCH(HT264,HQ$3:HQ$153,1)-1,0,2))</f>
        <v>0.447531730439394</v>
      </c>
      <c r="HV264" s="69" t="n">
        <f aca="false">HU264+HV263</f>
        <v>67.5322430657268</v>
      </c>
      <c r="HW264" s="73" t="n">
        <f aca="false">HV264*100/HV$367</f>
        <v>68.2472940010414</v>
      </c>
    </row>
    <row r="265" customFormat="false" ht="14.5" hidden="false" customHeight="false" outlineLevel="0" collapsed="false">
      <c r="E265" s="42" t="n">
        <v>44290</v>
      </c>
      <c r="F265" s="46" t="n">
        <f aca="true">FORECAST($E265,OFFSET(C$3,MATCH($E265,$A$3:$A$33,1)-1,0,2),OFFSET($A$3,MATCH($E265,$A$3:$A$33,1)-1,0,2))</f>
        <v>4.4131013037015</v>
      </c>
      <c r="H265" s="95" t="n">
        <v>44381</v>
      </c>
      <c r="I265" s="132" t="n">
        <v>0.00998022506014757</v>
      </c>
      <c r="J265" s="48" t="n">
        <f aca="false">I265*100/K$1</f>
        <v>0.348491564845916</v>
      </c>
      <c r="K265" s="48" t="n">
        <f aca="false">J265+K264</f>
        <v>81.3305439530371</v>
      </c>
      <c r="AJ265" s="103" t="n">
        <v>44381</v>
      </c>
      <c r="AK265" s="54" t="n">
        <f aca="true">FORECAST($AJ265,OFFSET(AH$3,MATCH($AJ265,$AG$3:$AG$153,1)-1,0,2),OFFSET($AG$3,MATCH($AJ265,$AG$3:$AG$153,1)-1,0,2))</f>
        <v>2.08333333333328</v>
      </c>
      <c r="AL265" s="54" t="n">
        <f aca="false">AK265+AL264</f>
        <v>61.9586718454132</v>
      </c>
      <c r="AM265" s="55" t="n">
        <f aca="false">AL265*100/AL$367</f>
        <v>57.6678123237625</v>
      </c>
      <c r="BD265" s="103" t="n">
        <v>44381</v>
      </c>
      <c r="BE265" s="54" t="n">
        <f aca="true">FORECAST(BD265,OFFSET(BB$3,MATCH(BD265,BA$3:BA$153,1)-1,0,2),OFFSET(BA$3,MATCH(BD265,BA$3:BA$153,1)-1,0,2))</f>
        <v>2.22222222222153</v>
      </c>
      <c r="BF265" s="54" t="n">
        <f aca="false">BE265+BF264</f>
        <v>67.9379949160653</v>
      </c>
      <c r="BG265" s="55" t="n">
        <f aca="false">BF265*100/BF$367</f>
        <v>61.6402217096438</v>
      </c>
      <c r="BX265" s="103" t="n">
        <v>44381</v>
      </c>
      <c r="BY265" s="54" t="n">
        <f aca="true">FORECAST(BX265,OFFSET(BV$3,MATCH(BX265,BU$3:BU$153,1)-1,0,2),OFFSET(BU$3,MATCH(BX265,BU$3:BU$153,1)-1,0,2))</f>
        <v>0.597367710535972</v>
      </c>
      <c r="BZ265" s="54" t="n">
        <f aca="false">BY265+BZ264</f>
        <v>69.7994951632559</v>
      </c>
      <c r="CA265" s="55" t="n">
        <f aca="false">BZ265*100/BZ$367</f>
        <v>69.0122465778083</v>
      </c>
      <c r="CQ265" s="110" t="n">
        <v>44381</v>
      </c>
      <c r="CR265" s="58" t="n">
        <f aca="true">FORECAST(CQ265,OFFSET(CO$3,MATCH(CQ265,CN$3:CN$153,1)-1,0,2),OFFSET(CN$3,MATCH(CQ265,CN$3:CN$153,1)-1,0,2))</f>
        <v>0.656711624919717</v>
      </c>
      <c r="CS265" s="58" t="n">
        <f aca="false">CR265+CS264</f>
        <v>56.6925696688677</v>
      </c>
      <c r="CT265" s="60" t="n">
        <f aca="false">CS265*100/CS$367</f>
        <v>56.9505239998695</v>
      </c>
      <c r="DJ265" s="110" t="n">
        <v>44381</v>
      </c>
      <c r="DK265" s="58" t="n">
        <f aca="true">FORECAST(DJ265,OFFSET(DH$3,MATCH(DJ265,DG$3:DG$153,1)-1,0,2),OFFSET(DG$3,MATCH(DJ265,DG$3:DG$153,1)-1,0,2))</f>
        <v>0.987051379150279</v>
      </c>
      <c r="DL265" s="58" t="n">
        <f aca="false">DK265+DL264</f>
        <v>76.23920448946</v>
      </c>
      <c r="DM265" s="60" t="n">
        <f aca="false">DL265*100/DL$367</f>
        <v>55.262491855691</v>
      </c>
      <c r="EC265" s="110" t="n">
        <v>44381</v>
      </c>
      <c r="ED265" s="58" t="n">
        <f aca="true">FORECAST(EC265,OFFSET(EA$3,MATCH(EC265,DZ$3:DZ$153,1)-1,0,2),OFFSET(DZ$3,MATCH(EC265,DZ$3:DZ$153,1)-1,0,2))</f>
        <v>0.50119643245595</v>
      </c>
      <c r="EE265" s="58" t="n">
        <f aca="false">ED265+EE264</f>
        <v>86.6219215768422</v>
      </c>
      <c r="EF265" s="60" t="n">
        <f aca="false">EE265*100/EE$367</f>
        <v>78.6463253198838</v>
      </c>
      <c r="EV265" s="115" t="n">
        <v>44381</v>
      </c>
      <c r="EW265" s="63" t="n">
        <f aca="true">FORECAST(EV265,OFFSET(ET$3,MATCH(EV265,ES$3:ES$153,1)-1,0,2),OFFSET(ES$3,MATCH(EV265,ES$3:ES$153,1)-1,0,2))</f>
        <v>0.39099339830242</v>
      </c>
      <c r="EX265" s="63" t="n">
        <f aca="false">EW265+EX264</f>
        <v>73.2097546648601</v>
      </c>
      <c r="EY265" s="67" t="n">
        <f aca="false">EX265*100/EX$367</f>
        <v>65.1791056297036</v>
      </c>
      <c r="FO265" s="115" t="n">
        <v>44381</v>
      </c>
      <c r="FP265" s="63" t="n">
        <f aca="true">FORECAST(FO265,OFFSET(FM$3,MATCH(FO265,FL$3:FL$153,1)-1,0,2),OFFSET(FL$3,MATCH(FO265,FL$3:FL$153,1)-1,0,2))</f>
        <v>0.661654135338345</v>
      </c>
      <c r="FQ265" s="63" t="n">
        <f aca="false">FP265+FQ264</f>
        <v>67.9569547929546</v>
      </c>
      <c r="FR265" s="67" t="n">
        <f aca="false">FQ265*100/FQ$367</f>
        <v>67.4162358916401</v>
      </c>
      <c r="GH265" s="119" t="n">
        <v>44381</v>
      </c>
      <c r="GI265" s="69" t="n">
        <f aca="true">FORECAST(GH265,OFFSET(GF$3,MATCH(GH265,GE$3:GE$153,1)-1,0,2),OFFSET(GE$3,MATCH(GH265,GE$3:GE$153,1)-1,0,2))</f>
        <v>1.17609150958595</v>
      </c>
      <c r="GJ265" s="69" t="n">
        <f aca="false">GI265+GJ264</f>
        <v>89.7185510021687</v>
      </c>
      <c r="GK265" s="73" t="n">
        <f aca="false">GJ265*100/GJ$367</f>
        <v>69.826932350553</v>
      </c>
      <c r="HA265" s="119" t="n">
        <v>44381</v>
      </c>
      <c r="HB265" s="69" t="n">
        <f aca="true">FORECAST(HA265,OFFSET(GY$3,MATCH(HA265,GX$3:GX$153,1)-1,0,2),OFFSET(GX$3,MATCH(HA265,GX$3:GX$153,1)-1,0,2))</f>
        <v>0.669798190675017</v>
      </c>
      <c r="HC265" s="69" t="n">
        <f aca="false">HB265+HC264</f>
        <v>81.193636946078</v>
      </c>
      <c r="HD265" s="73" t="n">
        <f aca="false">HC265*100/HC$367</f>
        <v>64.1184315398515</v>
      </c>
      <c r="HT265" s="119" t="n">
        <v>44381</v>
      </c>
      <c r="HU265" s="69" t="n">
        <f aca="true">FORECAST(HT265,OFFSET(HR$3,MATCH(HT265,HQ$3:HQ$153,1)-1,0,2),OFFSET(HQ$3,MATCH(HT265,HQ$3:HQ$153,1)-1,0,2))</f>
        <v>0.462328873920231</v>
      </c>
      <c r="HV265" s="69" t="n">
        <f aca="false">HU265+HV264</f>
        <v>67.994571939647</v>
      </c>
      <c r="HW265" s="73" t="n">
        <f aca="false">HV265*100/HV$367</f>
        <v>68.7145181468897</v>
      </c>
    </row>
    <row r="266" customFormat="false" ht="14.5" hidden="false" customHeight="false" outlineLevel="0" collapsed="false">
      <c r="E266" s="42" t="n">
        <v>44291</v>
      </c>
      <c r="F266" s="46" t="n">
        <f aca="true">FORECAST($E266,OFFSET(C$3,MATCH($E266,$A$3:$A$33,1)-1,0,2),OFFSET($A$3,MATCH($E266,$A$3:$A$33,1)-1,0,2))</f>
        <v>4.41206561543035</v>
      </c>
      <c r="H266" s="95" t="n">
        <v>44382</v>
      </c>
      <c r="I266" s="132" t="n">
        <v>0.0136225050904087</v>
      </c>
      <c r="J266" s="48" t="n">
        <f aca="false">I266*100/K$1</f>
        <v>0.475673453000046</v>
      </c>
      <c r="K266" s="48" t="n">
        <f aca="false">J266+K265</f>
        <v>81.8062174060372</v>
      </c>
      <c r="AJ266" s="103" t="n">
        <v>44382</v>
      </c>
      <c r="AK266" s="54" t="n">
        <f aca="true">FORECAST($AJ266,OFFSET(AH$3,MATCH($AJ266,$AG$3:$AG$153,1)-1,0,2),OFFSET($AG$3,MATCH($AJ266,$AG$3:$AG$153,1)-1,0,2))</f>
        <v>2.77777777777739</v>
      </c>
      <c r="AL266" s="54" t="n">
        <f aca="false">AK266+AL265</f>
        <v>64.7364496231906</v>
      </c>
      <c r="AM266" s="55" t="n">
        <f aca="false">AL266*100/AL$367</f>
        <v>60.2532190601376</v>
      </c>
      <c r="BD266" s="103" t="n">
        <v>44382</v>
      </c>
      <c r="BE266" s="54" t="n">
        <f aca="true">FORECAST(BD266,OFFSET(BB$3,MATCH(BD266,BA$3:BA$153,1)-1,0,2),OFFSET(BA$3,MATCH(BD266,BA$3:BA$153,1)-1,0,2))</f>
        <v>2.22222222222155</v>
      </c>
      <c r="BF266" s="54" t="n">
        <f aca="false">BE266+BF265</f>
        <v>70.1602171382868</v>
      </c>
      <c r="BG266" s="55" t="n">
        <f aca="false">BF266*100/BF$367</f>
        <v>63.6564465133794</v>
      </c>
      <c r="BX266" s="103" t="n">
        <v>44382</v>
      </c>
      <c r="BY266" s="54" t="n">
        <f aca="true">FORECAST(BX266,OFFSET(BV$3,MATCH(BX266,BU$3:BU$153,1)-1,0,2),OFFSET(BU$3,MATCH(BX266,BU$3:BU$153,1)-1,0,2))</f>
        <v>0.597367710535974</v>
      </c>
      <c r="BZ266" s="54" t="n">
        <f aca="false">BY266+BZ265</f>
        <v>70.3968628737919</v>
      </c>
      <c r="CA266" s="55" t="n">
        <f aca="false">BZ266*100/BZ$367</f>
        <v>69.6028767484235</v>
      </c>
      <c r="CQ266" s="110" t="n">
        <v>44382</v>
      </c>
      <c r="CR266" s="58" t="n">
        <f aca="true">FORECAST(CQ266,OFFSET(CO$3,MATCH(CQ266,CN$3:CN$153,1)-1,0,2),OFFSET(CN$3,MATCH(CQ266,CN$3:CN$153,1)-1,0,2))</f>
        <v>0.65631021194605</v>
      </c>
      <c r="CS266" s="58" t="n">
        <f aca="false">CR266+CS265</f>
        <v>57.3488798808138</v>
      </c>
      <c r="CT266" s="60" t="n">
        <f aca="false">CS266*100/CS$367</f>
        <v>57.6098204596192</v>
      </c>
      <c r="DJ266" s="110" t="n">
        <v>44382</v>
      </c>
      <c r="DK266" s="58" t="n">
        <f aca="true">FORECAST(DJ266,OFFSET(DH$3,MATCH(DJ266,DG$3:DG$153,1)-1,0,2),OFFSET(DG$3,MATCH(DJ266,DG$3:DG$153,1)-1,0,2))</f>
        <v>1.00901517187462</v>
      </c>
      <c r="DL266" s="58" t="n">
        <f aca="false">DK266+DL265</f>
        <v>77.2482196613347</v>
      </c>
      <c r="DM266" s="60" t="n">
        <f aca="false">DL266*100/DL$367</f>
        <v>55.9938831797662</v>
      </c>
      <c r="EC266" s="110" t="n">
        <v>44382</v>
      </c>
      <c r="ED266" s="58" t="n">
        <f aca="true">FORECAST(EC266,OFFSET(EA$3,MATCH(EC266,DZ$3:DZ$153,1)-1,0,2),OFFSET(DZ$3,MATCH(EC266,DZ$3:DZ$153,1)-1,0,2))</f>
        <v>0.499166122833733</v>
      </c>
      <c r="EE266" s="58" t="n">
        <f aca="false">ED266+EE265</f>
        <v>87.121087699676</v>
      </c>
      <c r="EF266" s="60" t="n">
        <f aca="false">EE266*100/EE$367</f>
        <v>79.0995313971724</v>
      </c>
      <c r="EV266" s="115" t="n">
        <v>44382</v>
      </c>
      <c r="EW266" s="63" t="n">
        <f aca="true">FORECAST(EV266,OFFSET(ET$3,MATCH(EV266,ES$3:ES$153,1)-1,0,2),OFFSET(ES$3,MATCH(EV266,ES$3:ES$153,1)-1,0,2))</f>
        <v>0.386204220370952</v>
      </c>
      <c r="EX266" s="63" t="n">
        <f aca="false">EW266+EX265</f>
        <v>73.595958885231</v>
      </c>
      <c r="EY266" s="67" t="n">
        <f aca="false">EX266*100/EX$367</f>
        <v>65.5229456792903</v>
      </c>
      <c r="FO266" s="115" t="n">
        <v>44382</v>
      </c>
      <c r="FP266" s="63" t="n">
        <f aca="true">FORECAST(FO266,OFFSET(FM$3,MATCH(FO266,FL$3:FL$153,1)-1,0,2),OFFSET(FL$3,MATCH(FO266,FL$3:FL$153,1)-1,0,2))</f>
        <v>0.651320609215345</v>
      </c>
      <c r="FQ266" s="63" t="n">
        <f aca="false">FP266+FQ265</f>
        <v>68.60827540217</v>
      </c>
      <c r="FR266" s="67" t="n">
        <f aca="false">FQ266*100/FQ$367</f>
        <v>68.0623740825836</v>
      </c>
      <c r="GH266" s="119" t="n">
        <v>44382</v>
      </c>
      <c r="GI266" s="69" t="n">
        <f aca="true">FORECAST(GH266,OFFSET(GF$3,MATCH(GH266,GE$3:GE$153,1)-1,0,2),OFFSET(GE$3,MATCH(GH266,GE$3:GE$153,1)-1,0,2))</f>
        <v>1.10412974598571</v>
      </c>
      <c r="GJ266" s="69" t="n">
        <f aca="false">GI266+GJ265</f>
        <v>90.8226807481545</v>
      </c>
      <c r="GK266" s="73" t="n">
        <f aca="false">GJ266*100/GJ$367</f>
        <v>70.6862640296537</v>
      </c>
      <c r="HA266" s="119" t="n">
        <v>44382</v>
      </c>
      <c r="HB266" s="69" t="n">
        <f aca="true">FORECAST(HA266,OFFSET(GY$3,MATCH(HA266,GX$3:GX$153,1)-1,0,2),OFFSET(GX$3,MATCH(HA266,GX$3:GX$153,1)-1,0,2))</f>
        <v>0.650951055439573</v>
      </c>
      <c r="HC266" s="69" t="n">
        <f aca="false">HB266+HC265</f>
        <v>81.8445880015176</v>
      </c>
      <c r="HD266" s="73" t="n">
        <f aca="false">HC266*100/HC$367</f>
        <v>64.632486116711</v>
      </c>
      <c r="HT266" s="119" t="n">
        <v>44382</v>
      </c>
      <c r="HU266" s="69" t="n">
        <f aca="true">FORECAST(HT266,OFFSET(HR$3,MATCH(HT266,HQ$3:HQ$153,1)-1,0,2),OFFSET(HQ$3,MATCH(HT266,HQ$3:HQ$153,1)-1,0,2))</f>
        <v>0.477126017401068</v>
      </c>
      <c r="HV266" s="69" t="n">
        <f aca="false">HU266+HV265</f>
        <v>68.4716979570481</v>
      </c>
      <c r="HW266" s="73" t="n">
        <f aca="false">HV266*100/HV$367</f>
        <v>69.1966961126567</v>
      </c>
    </row>
    <row r="267" customFormat="false" ht="14.5" hidden="false" customHeight="false" outlineLevel="0" collapsed="false">
      <c r="E267" s="42" t="n">
        <v>44292</v>
      </c>
      <c r="F267" s="46" t="n">
        <f aca="true">FORECAST($E267,OFFSET(C$3,MATCH($E267,$A$3:$A$33,1)-1,0,2),OFFSET($A$3,MATCH($E267,$A$3:$A$33,1)-1,0,2))</f>
        <v>4.41102992715921</v>
      </c>
      <c r="H267" s="95" t="n">
        <v>44383</v>
      </c>
      <c r="I267" s="132" t="n">
        <v>0.012104077979973</v>
      </c>
      <c r="J267" s="48" t="n">
        <f aca="false">I267*100/K$1</f>
        <v>0.422652700799456</v>
      </c>
      <c r="K267" s="48" t="n">
        <f aca="false">J267+K266</f>
        <v>82.2288701068366</v>
      </c>
      <c r="AJ267" s="103" t="n">
        <v>44383</v>
      </c>
      <c r="AK267" s="54" t="n">
        <f aca="true">FORECAST($AJ267,OFFSET(AH$3,MATCH($AJ267,$AG$3:$AG$153,1)-1,0,2),OFFSET($AG$3,MATCH($AJ267,$AG$3:$AG$153,1)-1,0,2))</f>
        <v>2.77777777777739</v>
      </c>
      <c r="AL267" s="54" t="n">
        <f aca="false">AK267+AL266</f>
        <v>67.514227400968</v>
      </c>
      <c r="AM267" s="55" t="n">
        <f aca="false">AL267*100/AL$367</f>
        <v>62.8386257965127</v>
      </c>
      <c r="BD267" s="103" t="n">
        <v>44383</v>
      </c>
      <c r="BE267" s="54" t="n">
        <f aca="true">FORECAST(BD267,OFFSET(BB$3,MATCH(BD267,BA$3:BA$153,1)-1,0,2),OFFSET(BA$3,MATCH(BD267,BA$3:BA$153,1)-1,0,2))</f>
        <v>2.22222222222254</v>
      </c>
      <c r="BF267" s="54" t="n">
        <f aca="false">BE267+BF266</f>
        <v>72.3824393605094</v>
      </c>
      <c r="BG267" s="55" t="n">
        <f aca="false">BF267*100/BF$367</f>
        <v>65.6726713171159</v>
      </c>
      <c r="BX267" s="103" t="n">
        <v>44383</v>
      </c>
      <c r="BY267" s="54" t="n">
        <f aca="true">FORECAST(BX267,OFFSET(BV$3,MATCH(BX267,BU$3:BU$153,1)-1,0,2),OFFSET(BU$3,MATCH(BX267,BU$3:BU$153,1)-1,0,2))</f>
        <v>0.597367710535975</v>
      </c>
      <c r="BZ267" s="54" t="n">
        <f aca="false">BY267+BZ266</f>
        <v>70.9942305843279</v>
      </c>
      <c r="CA267" s="55" t="n">
        <f aca="false">BZ267*100/BZ$367</f>
        <v>70.1935069190388</v>
      </c>
      <c r="CQ267" s="110" t="n">
        <v>44383</v>
      </c>
      <c r="CR267" s="58" t="n">
        <f aca="true">FORECAST(CQ267,OFFSET(CO$3,MATCH(CQ267,CN$3:CN$153,1)-1,0,2),OFFSET(CN$3,MATCH(CQ267,CN$3:CN$153,1)-1,0,2))</f>
        <v>0.655908798972383</v>
      </c>
      <c r="CS267" s="58" t="n">
        <f aca="false">CR267+CS266</f>
        <v>58.0047886797862</v>
      </c>
      <c r="CT267" s="60" t="n">
        <f aca="false">CS267*100/CS$367</f>
        <v>58.2687136799439</v>
      </c>
      <c r="DJ267" s="110" t="n">
        <v>44383</v>
      </c>
      <c r="DK267" s="58" t="n">
        <f aca="true">FORECAST(DJ267,OFFSET(DH$3,MATCH(DJ267,DG$3:DG$153,1)-1,0,2),OFFSET(DG$3,MATCH(DJ267,DG$3:DG$153,1)-1,0,2))</f>
        <v>1.03265683144015</v>
      </c>
      <c r="DL267" s="58" t="n">
        <f aca="false">DK267+DL266</f>
        <v>78.2808764927748</v>
      </c>
      <c r="DM267" s="60" t="n">
        <f aca="false">DL267*100/DL$367</f>
        <v>56.7424113172165</v>
      </c>
      <c r="EC267" s="110" t="n">
        <v>44383</v>
      </c>
      <c r="ED267" s="58" t="n">
        <f aca="true">FORECAST(EC267,OFFSET(EA$3,MATCH(EC267,DZ$3:DZ$153,1)-1,0,2),OFFSET(DZ$3,MATCH(EC267,DZ$3:DZ$153,1)-1,0,2))</f>
        <v>0.497135813211515</v>
      </c>
      <c r="EE267" s="58" t="n">
        <f aca="false">ED267+EE266</f>
        <v>87.6182235128875</v>
      </c>
      <c r="EF267" s="60" t="n">
        <f aca="false">EE267*100/EE$367</f>
        <v>79.550894102851</v>
      </c>
      <c r="EV267" s="115" t="n">
        <v>44383</v>
      </c>
      <c r="EW267" s="63" t="n">
        <f aca="true">FORECAST(EV267,OFFSET(ET$3,MATCH(EV267,ES$3:ES$153,1)-1,0,2),OFFSET(ES$3,MATCH(EV267,ES$3:ES$153,1)-1,0,2))</f>
        <v>0.381415042439484</v>
      </c>
      <c r="EX267" s="63" t="n">
        <f aca="false">EW267+EX266</f>
        <v>73.9773739276705</v>
      </c>
      <c r="EY267" s="67" t="n">
        <f aca="false">EX267*100/EX$367</f>
        <v>65.8625218936039</v>
      </c>
      <c r="FO267" s="115" t="n">
        <v>44383</v>
      </c>
      <c r="FP267" s="63" t="n">
        <f aca="true">FORECAST(FO267,OFFSET(FM$3,MATCH(FO267,FL$3:FL$153,1)-1,0,2),OFFSET(FL$3,MATCH(FO267,FL$3:FL$153,1)-1,0,2))</f>
        <v>0.640987083092346</v>
      </c>
      <c r="FQ267" s="63" t="n">
        <f aca="false">FP267+FQ266</f>
        <v>69.2492624852623</v>
      </c>
      <c r="FR267" s="67" t="n">
        <f aca="false">FQ267*100/FQ$367</f>
        <v>68.6982609690532</v>
      </c>
      <c r="GH267" s="119" t="n">
        <v>44383</v>
      </c>
      <c r="GI267" s="69" t="n">
        <f aca="true">FORECAST(GH267,OFFSET(GF$3,MATCH(GH267,GE$3:GE$153,1)-1,0,2),OFFSET(GE$3,MATCH(GH267,GE$3:GE$153,1)-1,0,2))</f>
        <v>1.03216798238548</v>
      </c>
      <c r="GJ267" s="69" t="n">
        <f aca="false">GI267+GJ266</f>
        <v>91.8548487305399</v>
      </c>
      <c r="GK267" s="73" t="n">
        <f aca="false">GJ267*100/GJ$367</f>
        <v>71.4895886829765</v>
      </c>
      <c r="HA267" s="119" t="n">
        <v>44383</v>
      </c>
      <c r="HB267" s="69" t="n">
        <f aca="true">FORECAST(HA267,OFFSET(GY$3,MATCH(HA267,GX$3:GX$153,1)-1,0,2),OFFSET(GX$3,MATCH(HA267,GX$3:GX$153,1)-1,0,2))</f>
        <v>0.632103920204129</v>
      </c>
      <c r="HC267" s="69" t="n">
        <f aca="false">HB267+HC266</f>
        <v>82.4766919217217</v>
      </c>
      <c r="HD267" s="73" t="n">
        <f aca="false">HC267*100/HC$367</f>
        <v>65.1316571534832</v>
      </c>
      <c r="HT267" s="119" t="n">
        <v>44383</v>
      </c>
      <c r="HU267" s="69" t="n">
        <f aca="true">FORECAST(HT267,OFFSET(HR$3,MATCH(HT267,HQ$3:HQ$153,1)-1,0,2),OFFSET(HQ$3,MATCH(HT267,HQ$3:HQ$153,1)-1,0,2))</f>
        <v>0.469416122444227</v>
      </c>
      <c r="HV267" s="69" t="n">
        <f aca="false">HU267+HV266</f>
        <v>68.9411140794923</v>
      </c>
      <c r="HW267" s="73" t="n">
        <f aca="false">HV267*100/HV$367</f>
        <v>69.6710825488676</v>
      </c>
    </row>
    <row r="268" customFormat="false" ht="14.5" hidden="false" customHeight="false" outlineLevel="0" collapsed="false">
      <c r="E268" s="42" t="n">
        <v>44293</v>
      </c>
      <c r="F268" s="46" t="n">
        <f aca="true">FORECAST($E268,OFFSET(C$3,MATCH($E268,$A$3:$A$33,1)-1,0,2),OFFSET($A$3,MATCH($E268,$A$3:$A$33,1)-1,0,2))</f>
        <v>4.40999423888806</v>
      </c>
      <c r="H268" s="95" t="n">
        <v>44384</v>
      </c>
      <c r="I268" s="132" t="n">
        <v>0.0229958999001167</v>
      </c>
      <c r="J268" s="48" t="n">
        <f aca="false">I268*100/K$1</f>
        <v>0.802975593529673</v>
      </c>
      <c r="K268" s="48" t="n">
        <f aca="false">J268+K267</f>
        <v>83.0318457003663</v>
      </c>
      <c r="AJ268" s="103" t="n">
        <v>44384</v>
      </c>
      <c r="AK268" s="54" t="n">
        <f aca="true">FORECAST($AJ268,OFFSET(AH$3,MATCH($AJ268,$AG$3:$AG$153,1)-1,0,2),OFFSET($AG$3,MATCH($AJ268,$AG$3:$AG$153,1)-1,0,2))</f>
        <v>2.77777777777739</v>
      </c>
      <c r="AL268" s="54" t="n">
        <f aca="false">AK268+AL267</f>
        <v>70.2920051787454</v>
      </c>
      <c r="AM268" s="55" t="n">
        <f aca="false">AL268*100/AL$367</f>
        <v>65.4240325328877</v>
      </c>
      <c r="BD268" s="103" t="n">
        <v>44384</v>
      </c>
      <c r="BE268" s="54" t="n">
        <f aca="true">FORECAST(BD268,OFFSET(BB$3,MATCH(BD268,BA$3:BA$153,1)-1,0,2),OFFSET(BA$3,MATCH(BD268,BA$3:BA$153,1)-1,0,2))</f>
        <v>2.22222222222253</v>
      </c>
      <c r="BF268" s="54" t="n">
        <f aca="false">BE268+BF267</f>
        <v>74.6046615827319</v>
      </c>
      <c r="BG268" s="55" t="n">
        <f aca="false">BF268*100/BF$367</f>
        <v>67.6888961208524</v>
      </c>
      <c r="BX268" s="103" t="n">
        <v>44384</v>
      </c>
      <c r="BY268" s="54" t="n">
        <f aca="true">FORECAST(BX268,OFFSET(BV$3,MATCH(BX268,BU$3:BU$153,1)-1,0,2),OFFSET(BU$3,MATCH(BX268,BU$3:BU$153,1)-1,0,2))</f>
        <v>0.597367710535977</v>
      </c>
      <c r="BZ268" s="54" t="n">
        <f aca="false">BY268+BZ267</f>
        <v>71.5915982948639</v>
      </c>
      <c r="CA268" s="55" t="n">
        <f aca="false">BZ268*100/BZ$367</f>
        <v>70.784137089654</v>
      </c>
      <c r="CQ268" s="110" t="n">
        <v>44384</v>
      </c>
      <c r="CR268" s="58" t="n">
        <f aca="true">FORECAST(CQ268,OFFSET(CO$3,MATCH(CQ268,CN$3:CN$153,1)-1,0,2),OFFSET(CN$3,MATCH(CQ268,CN$3:CN$153,1)-1,0,2))</f>
        <v>0.655507385998715</v>
      </c>
      <c r="CS268" s="58" t="n">
        <f aca="false">CR268+CS267</f>
        <v>58.6602960657849</v>
      </c>
      <c r="CT268" s="60" t="n">
        <f aca="false">CS268*100/CS$367</f>
        <v>58.9272036608436</v>
      </c>
      <c r="DJ268" s="110" t="n">
        <v>44384</v>
      </c>
      <c r="DK268" s="58" t="n">
        <f aca="true">FORECAST(DJ268,OFFSET(DH$3,MATCH(DJ268,DG$3:DG$153,1)-1,0,2),OFFSET(DG$3,MATCH(DJ268,DG$3:DG$153,1)-1,0,2))</f>
        <v>1.05629849100568</v>
      </c>
      <c r="DL268" s="58" t="n">
        <f aca="false">DK268+DL267</f>
        <v>79.3371749837805</v>
      </c>
      <c r="DM268" s="60" t="n">
        <f aca="false">DL268*100/DL$367</f>
        <v>57.5080762680417</v>
      </c>
      <c r="EC268" s="110" t="n">
        <v>44384</v>
      </c>
      <c r="ED268" s="58" t="n">
        <f aca="true">FORECAST(EC268,OFFSET(EA$3,MATCH(EC268,DZ$3:DZ$153,1)-1,0,2),OFFSET(DZ$3,MATCH(EC268,DZ$3:DZ$153,1)-1,0,2))</f>
        <v>0.495105503589298</v>
      </c>
      <c r="EE268" s="58" t="n">
        <f aca="false">ED268+EE267</f>
        <v>88.1133290164768</v>
      </c>
      <c r="EF268" s="60" t="n">
        <f aca="false">EE268*100/EE$367</f>
        <v>80.0004134369194</v>
      </c>
      <c r="EV268" s="115" t="n">
        <v>44384</v>
      </c>
      <c r="EW268" s="63" t="n">
        <f aca="true">FORECAST(EV268,OFFSET(ET$3,MATCH(EV268,ES$3:ES$153,1)-1,0,2),OFFSET(ES$3,MATCH(EV268,ES$3:ES$153,1)-1,0,2))</f>
        <v>0.376625864508016</v>
      </c>
      <c r="EX268" s="63" t="n">
        <f aca="false">EW268+EX267</f>
        <v>74.3539997921785</v>
      </c>
      <c r="EY268" s="67" t="n">
        <f aca="false">EX268*100/EX$367</f>
        <v>66.1978342726444</v>
      </c>
      <c r="FO268" s="115" t="n">
        <v>44384</v>
      </c>
      <c r="FP268" s="63" t="n">
        <f aca="true">FORECAST(FO268,OFFSET(FM$3,MATCH(FO268,FL$3:FL$153,1)-1,0,2),OFFSET(FL$3,MATCH(FO268,FL$3:FL$153,1)-1,0,2))</f>
        <v>0.630653556969346</v>
      </c>
      <c r="FQ268" s="63" t="n">
        <f aca="false">FP268+FQ267</f>
        <v>69.8799160422317</v>
      </c>
      <c r="FR268" s="67" t="n">
        <f aca="false">FQ268*100/FQ$367</f>
        <v>69.3238965510489</v>
      </c>
      <c r="GH268" s="119" t="n">
        <v>44384</v>
      </c>
      <c r="GI268" s="69" t="n">
        <f aca="true">FORECAST(GH268,OFFSET(GF$3,MATCH(GH268,GE$3:GE$153,1)-1,0,2),OFFSET(GE$3,MATCH(GH268,GE$3:GE$153,1)-1,0,2))</f>
        <v>0.960206218785242</v>
      </c>
      <c r="GJ268" s="69" t="n">
        <f aca="false">GI268+GJ267</f>
        <v>92.8150549493252</v>
      </c>
      <c r="GK268" s="73" t="n">
        <f aca="false">GJ268*100/GJ$367</f>
        <v>72.2369063105213</v>
      </c>
      <c r="HA268" s="119" t="n">
        <v>44384</v>
      </c>
      <c r="HB268" s="69" t="n">
        <f aca="true">FORECAST(HA268,OFFSET(GY$3,MATCH(HA268,GX$3:GX$153,1)-1,0,2),OFFSET(GX$3,MATCH(HA268,GX$3:GX$153,1)-1,0,2))</f>
        <v>0.613256784968685</v>
      </c>
      <c r="HC268" s="69" t="n">
        <f aca="false">HB268+HC267</f>
        <v>83.0899487066904</v>
      </c>
      <c r="HD268" s="73" t="n">
        <f aca="false">HC268*100/HC$367</f>
        <v>65.6159446501681</v>
      </c>
      <c r="HT268" s="119" t="n">
        <v>44384</v>
      </c>
      <c r="HU268" s="69" t="n">
        <f aca="true">FORECAST(HT268,OFFSET(HR$3,MATCH(HT268,HQ$3:HQ$153,1)-1,0,2),OFFSET(HQ$3,MATCH(HT268,HQ$3:HQ$153,1)-1,0,2))</f>
        <v>0.461706227487386</v>
      </c>
      <c r="HV268" s="69" t="n">
        <f aca="false">HU268+HV267</f>
        <v>69.4028203069797</v>
      </c>
      <c r="HW268" s="73" t="n">
        <f aca="false">HV268*100/HV$367</f>
        <v>70.1376774555224</v>
      </c>
    </row>
    <row r="269" customFormat="false" ht="14.5" hidden="false" customHeight="false" outlineLevel="0" collapsed="false">
      <c r="E269" s="42" t="n">
        <v>44294</v>
      </c>
      <c r="F269" s="46" t="n">
        <f aca="true">FORECAST($E269,OFFSET(C$3,MATCH($E269,$A$3:$A$33,1)-1,0,2),OFFSET($A$3,MATCH($E269,$A$3:$A$33,1)-1,0,2))</f>
        <v>4.40895855061691</v>
      </c>
      <c r="H269" s="95" t="n">
        <v>44385</v>
      </c>
      <c r="I269" s="132" t="n">
        <v>0.0176881138311687</v>
      </c>
      <c r="J269" s="48" t="n">
        <f aca="false">I269*100/K$1</f>
        <v>0.617637220708681</v>
      </c>
      <c r="K269" s="48" t="n">
        <f aca="false">J269+K268</f>
        <v>83.649482921075</v>
      </c>
      <c r="AJ269" s="103" t="n">
        <v>44385</v>
      </c>
      <c r="AK269" s="54" t="n">
        <f aca="true">FORECAST($AJ269,OFFSET(AH$3,MATCH($AJ269,$AG$3:$AG$153,1)-1,0,2),OFFSET($AG$3,MATCH($AJ269,$AG$3:$AG$153,1)-1,0,2))</f>
        <v>2.77777777777739</v>
      </c>
      <c r="AL269" s="54" t="n">
        <f aca="false">AK269+AL268</f>
        <v>73.0697829565227</v>
      </c>
      <c r="AM269" s="55" t="n">
        <f aca="false">AL269*100/AL$367</f>
        <v>68.0094392692628</v>
      </c>
      <c r="BD269" s="103" t="n">
        <v>44385</v>
      </c>
      <c r="BE269" s="54" t="n">
        <f aca="true">FORECAST(BD269,OFFSET(BB$3,MATCH(BD269,BA$3:BA$153,1)-1,0,2),OFFSET(BA$3,MATCH(BD269,BA$3:BA$153,1)-1,0,2))</f>
        <v>2.22222222222254</v>
      </c>
      <c r="BF269" s="54" t="n">
        <f aca="false">BE269+BF268</f>
        <v>76.8268838049544</v>
      </c>
      <c r="BG269" s="55" t="n">
        <f aca="false">BF269*100/BF$367</f>
        <v>69.7051209245889</v>
      </c>
      <c r="BX269" s="103" t="n">
        <v>44385</v>
      </c>
      <c r="BY269" s="54" t="n">
        <f aca="true">FORECAST(BX269,OFFSET(BV$3,MATCH(BX269,BU$3:BU$153,1)-1,0,2),OFFSET(BU$3,MATCH(BX269,BU$3:BU$153,1)-1,0,2))</f>
        <v>0.597367710536133</v>
      </c>
      <c r="BZ269" s="54" t="n">
        <f aca="false">BY269+BZ268</f>
        <v>72.1889660054</v>
      </c>
      <c r="CA269" s="55" t="n">
        <f aca="false">BZ269*100/BZ$367</f>
        <v>71.3747672602693</v>
      </c>
      <c r="CQ269" s="110" t="n">
        <v>44385</v>
      </c>
      <c r="CR269" s="58" t="n">
        <f aca="true">FORECAST(CQ269,OFFSET(CO$3,MATCH(CQ269,CN$3:CN$153,1)-1,0,2),OFFSET(CN$3,MATCH(CQ269,CN$3:CN$153,1)-1,0,2))</f>
        <v>0.655105973025048</v>
      </c>
      <c r="CS269" s="58" t="n">
        <f aca="false">CR269+CS268</f>
        <v>59.3154020388099</v>
      </c>
      <c r="CT269" s="60" t="n">
        <f aca="false">CS269*100/CS$367</f>
        <v>59.5852904023185</v>
      </c>
      <c r="DJ269" s="110" t="n">
        <v>44385</v>
      </c>
      <c r="DK269" s="58" t="n">
        <f aca="true">FORECAST(DJ269,OFFSET(DH$3,MATCH(DJ269,DG$3:DG$153,1)-1,0,2),OFFSET(DG$3,MATCH(DJ269,DG$3:DG$153,1)-1,0,2))</f>
        <v>1.07994015057121</v>
      </c>
      <c r="DL269" s="58" t="n">
        <f aca="false">DK269+DL268</f>
        <v>80.4171151343517</v>
      </c>
      <c r="DM269" s="60" t="n">
        <f aca="false">DL269*100/DL$367</f>
        <v>58.290878032242</v>
      </c>
      <c r="EC269" s="110" t="n">
        <v>44385</v>
      </c>
      <c r="ED269" s="58" t="n">
        <f aca="true">FORECAST(EC269,OFFSET(EA$3,MATCH(EC269,DZ$3:DZ$153,1)-1,0,2),OFFSET(DZ$3,MATCH(EC269,DZ$3:DZ$153,1)-1,0,2))</f>
        <v>0.49307519396708</v>
      </c>
      <c r="EE269" s="58" t="n">
        <f aca="false">ED269+EE268</f>
        <v>88.6064042104439</v>
      </c>
      <c r="EF269" s="60" t="n">
        <f aca="false">EE269*100/EE$367</f>
        <v>80.4480893993777</v>
      </c>
      <c r="EV269" s="115" t="n">
        <v>44385</v>
      </c>
      <c r="EW269" s="63" t="n">
        <f aca="true">FORECAST(EV269,OFFSET(ET$3,MATCH(EV269,ES$3:ES$153,1)-1,0,2),OFFSET(ES$3,MATCH(EV269,ES$3:ES$153,1)-1,0,2))</f>
        <v>0.371836686576548</v>
      </c>
      <c r="EX269" s="63" t="n">
        <f aca="false">EW269+EX268</f>
        <v>74.7258364787551</v>
      </c>
      <c r="EY269" s="67" t="n">
        <f aca="false">EX269*100/EX$367</f>
        <v>66.5288828164118</v>
      </c>
      <c r="FO269" s="115" t="n">
        <v>44385</v>
      </c>
      <c r="FP269" s="63" t="n">
        <f aca="true">FORECAST(FO269,OFFSET(FM$3,MATCH(FO269,FL$3:FL$153,1)-1,0,2),OFFSET(FL$3,MATCH(FO269,FL$3:FL$153,1)-1,0,2))</f>
        <v>0.620320030846347</v>
      </c>
      <c r="FQ269" s="63" t="n">
        <f aca="false">FP269+FQ268</f>
        <v>70.500236073078</v>
      </c>
      <c r="FR269" s="67" t="n">
        <f aca="false">FQ269*100/FQ$367</f>
        <v>69.9392808285708</v>
      </c>
      <c r="GH269" s="119" t="n">
        <v>44385</v>
      </c>
      <c r="GI269" s="69" t="n">
        <f aca="true">FORECAST(GH269,OFFSET(GF$3,MATCH(GH269,GE$3:GE$153,1)-1,0,2),OFFSET(GE$3,MATCH(GH269,GE$3:GE$153,1)-1,0,2))</f>
        <v>0.888244455185006</v>
      </c>
      <c r="GJ269" s="69" t="n">
        <f aca="false">GI269+GJ268</f>
        <v>93.7032994045102</v>
      </c>
      <c r="GK269" s="73" t="n">
        <f aca="false">GJ269*100/GJ$367</f>
        <v>72.9282169122881</v>
      </c>
      <c r="HA269" s="119" t="n">
        <v>44385</v>
      </c>
      <c r="HB269" s="69" t="n">
        <f aca="true">FORECAST(HA269,OFFSET(GY$3,MATCH(HA269,GX$3:GX$153,1)-1,0,2),OFFSET(GX$3,MATCH(HA269,GX$3:GX$153,1)-1,0,2))</f>
        <v>0.594409649733241</v>
      </c>
      <c r="HC269" s="69" t="n">
        <f aca="false">HB269+HC268</f>
        <v>83.6843583564236</v>
      </c>
      <c r="HD269" s="73" t="n">
        <f aca="false">HC269*100/HC$367</f>
        <v>66.0853486067659</v>
      </c>
      <c r="HT269" s="119" t="n">
        <v>44385</v>
      </c>
      <c r="HU269" s="69" t="n">
        <f aca="true">FORECAST(HT269,OFFSET(HR$3,MATCH(HT269,HQ$3:HQ$153,1)-1,0,2),OFFSET(HQ$3,MATCH(HT269,HQ$3:HQ$153,1)-1,0,2))</f>
        <v>0.453996332530544</v>
      </c>
      <c r="HV269" s="69" t="n">
        <f aca="false">HU269+HV268</f>
        <v>69.8568166395103</v>
      </c>
      <c r="HW269" s="73" t="n">
        <f aca="false">HV269*100/HV$367</f>
        <v>70.5964808326212</v>
      </c>
    </row>
    <row r="270" customFormat="false" ht="14.5" hidden="false" customHeight="false" outlineLevel="0" collapsed="false">
      <c r="E270" s="42" t="n">
        <v>44295</v>
      </c>
      <c r="F270" s="46" t="n">
        <f aca="true">FORECAST($E270,OFFSET(C$3,MATCH($E270,$A$3:$A$33,1)-1,0,2),OFFSET($A$3,MATCH($E270,$A$3:$A$33,1)-1,0,2))</f>
        <v>4.40792286234577</v>
      </c>
      <c r="H270" s="95" t="n">
        <v>44386</v>
      </c>
      <c r="I270" s="132" t="n">
        <v>0.0121477266439858</v>
      </c>
      <c r="J270" s="48" t="n">
        <f aca="false">I270*100/K$1</f>
        <v>0.424176833885993</v>
      </c>
      <c r="K270" s="48" t="n">
        <f aca="false">J270+K269</f>
        <v>84.073659754961</v>
      </c>
      <c r="AJ270" s="103" t="n">
        <v>44386</v>
      </c>
      <c r="AK270" s="54" t="n">
        <f aca="true">FORECAST($AJ270,OFFSET(AH$3,MATCH($AJ270,$AG$3:$AG$153,1)-1,0,2),OFFSET($AG$3,MATCH($AJ270,$AG$3:$AG$153,1)-1,0,2))</f>
        <v>2.77777777777839</v>
      </c>
      <c r="AL270" s="54" t="n">
        <f aca="false">AK270+AL269</f>
        <v>75.8475607343011</v>
      </c>
      <c r="AM270" s="55" t="n">
        <f aca="false">AL270*100/AL$367</f>
        <v>70.5948460056388</v>
      </c>
      <c r="BD270" s="103" t="n">
        <v>44386</v>
      </c>
      <c r="BE270" s="54" t="n">
        <f aca="true">FORECAST(BD270,OFFSET(BB$3,MATCH(BD270,BA$3:BA$153,1)-1,0,2),OFFSET(BA$3,MATCH(BD270,BA$3:BA$153,1)-1,0,2))</f>
        <v>2.22222222222261</v>
      </c>
      <c r="BF270" s="54" t="n">
        <f aca="false">BE270+BF269</f>
        <v>79.0491060271771</v>
      </c>
      <c r="BG270" s="55" t="n">
        <f aca="false">BF270*100/BF$367</f>
        <v>71.7213457283255</v>
      </c>
      <c r="BX270" s="103" t="n">
        <v>44386</v>
      </c>
      <c r="BY270" s="54" t="n">
        <f aca="true">FORECAST(BX270,OFFSET(BV$3,MATCH(BX270,BU$3:BU$153,1)-1,0,2),OFFSET(BU$3,MATCH(BX270,BU$3:BU$153,1)-1,0,2))</f>
        <v>0.59736771053629</v>
      </c>
      <c r="BZ270" s="54" t="n">
        <f aca="false">BY270+BZ269</f>
        <v>72.7863337159363</v>
      </c>
      <c r="CA270" s="55" t="n">
        <f aca="false">BZ270*100/BZ$367</f>
        <v>71.9653974308849</v>
      </c>
      <c r="CQ270" s="110" t="n">
        <v>44386</v>
      </c>
      <c r="CR270" s="58" t="n">
        <f aca="true">FORECAST(CQ270,OFFSET(CO$3,MATCH(CQ270,CN$3:CN$153,1)-1,0,2),OFFSET(CN$3,MATCH(CQ270,CN$3:CN$153,1)-1,0,2))</f>
        <v>0.652554133406735</v>
      </c>
      <c r="CS270" s="58" t="n">
        <f aca="false">CR270+CS269</f>
        <v>59.9679561722167</v>
      </c>
      <c r="CT270" s="60" t="n">
        <f aca="false">CS270*100/CS$367</f>
        <v>60.2408136931635</v>
      </c>
      <c r="DJ270" s="110" t="n">
        <v>44386</v>
      </c>
      <c r="DK270" s="58" t="n">
        <f aca="true">FORECAST(DJ270,OFFSET(DH$3,MATCH(DJ270,DG$3:DG$153,1)-1,0,2),OFFSET(DG$3,MATCH(DJ270,DG$3:DG$153,1)-1,0,2))</f>
        <v>1.10358181013674</v>
      </c>
      <c r="DL270" s="58" t="n">
        <f aca="false">DK270+DL269</f>
        <v>81.5206969444884</v>
      </c>
      <c r="DM270" s="60" t="n">
        <f aca="false">DL270*100/DL$367</f>
        <v>59.0908166098173</v>
      </c>
      <c r="EC270" s="110" t="n">
        <v>44386</v>
      </c>
      <c r="ED270" s="58" t="n">
        <f aca="true">FORECAST(EC270,OFFSET(EA$3,MATCH(EC270,DZ$3:DZ$153,1)-1,0,2),OFFSET(DZ$3,MATCH(EC270,DZ$3:DZ$153,1)-1,0,2))</f>
        <v>0.499954448181553</v>
      </c>
      <c r="EE270" s="58" t="n">
        <f aca="false">ED270+EE269</f>
        <v>89.1063586586254</v>
      </c>
      <c r="EF270" s="60" t="n">
        <f aca="false">EE270*100/EE$367</f>
        <v>80.9020112180241</v>
      </c>
      <c r="EV270" s="115" t="n">
        <v>44386</v>
      </c>
      <c r="EW270" s="63" t="n">
        <f aca="true">FORECAST(EV270,OFFSET(ET$3,MATCH(EV270,ES$3:ES$153,1)-1,0,2),OFFSET(ES$3,MATCH(EV270,ES$3:ES$153,1)-1,0,2))</f>
        <v>0.367047508645079</v>
      </c>
      <c r="EX270" s="63" t="n">
        <f aca="false">EW270+EX269</f>
        <v>75.0928839874002</v>
      </c>
      <c r="EY270" s="67" t="n">
        <f aca="false">EX270*100/EX$367</f>
        <v>66.8556675249062</v>
      </c>
      <c r="FO270" s="115" t="n">
        <v>44386</v>
      </c>
      <c r="FP270" s="63" t="n">
        <f aca="true">FORECAST(FO270,OFFSET(FM$3,MATCH(FO270,FL$3:FL$153,1)-1,0,2),OFFSET(FL$3,MATCH(FO270,FL$3:FL$153,1)-1,0,2))</f>
        <v>0.609986504723347</v>
      </c>
      <c r="FQ270" s="63" t="n">
        <f aca="false">FP270+FQ269</f>
        <v>71.1102225778014</v>
      </c>
      <c r="FR270" s="67" t="n">
        <f aca="false">FQ270*100/FQ$367</f>
        <v>70.5444138016187</v>
      </c>
      <c r="GH270" s="119" t="n">
        <v>44386</v>
      </c>
      <c r="GI270" s="69" t="n">
        <f aca="true">FORECAST(GH270,OFFSET(GF$3,MATCH(GH270,GE$3:GE$153,1)-1,0,2),OFFSET(GE$3,MATCH(GH270,GE$3:GE$153,1)-1,0,2))</f>
        <v>0.81628269158477</v>
      </c>
      <c r="GJ270" s="69" t="n">
        <f aca="false">GI270+GJ269</f>
        <v>94.519582096095</v>
      </c>
      <c r="GK270" s="73" t="n">
        <f aca="false">GJ270*100/GJ$367</f>
        <v>73.5635204882769</v>
      </c>
      <c r="HA270" s="119" t="n">
        <v>44386</v>
      </c>
      <c r="HB270" s="69" t="n">
        <f aca="true">FORECAST(HA270,OFFSET(GY$3,MATCH(HA270,GX$3:GX$153,1)-1,0,2),OFFSET(GX$3,MATCH(HA270,GX$3:GX$153,1)-1,0,2))</f>
        <v>0.575562514497797</v>
      </c>
      <c r="HC270" s="69" t="n">
        <f aca="false">HB270+HC269</f>
        <v>84.2599208709214</v>
      </c>
      <c r="HD270" s="73" t="n">
        <f aca="false">HC270*100/HC$367</f>
        <v>66.5398690232763</v>
      </c>
      <c r="HT270" s="119" t="n">
        <v>44386</v>
      </c>
      <c r="HU270" s="69" t="n">
        <f aca="true">FORECAST(HT270,OFFSET(HR$3,MATCH(HT270,HQ$3:HQ$153,1)-1,0,2),OFFSET(HQ$3,MATCH(HT270,HQ$3:HQ$153,1)-1,0,2))</f>
        <v>0.446286437573703</v>
      </c>
      <c r="HV270" s="69" t="n">
        <f aca="false">HU270+HV269</f>
        <v>70.303103077084</v>
      </c>
      <c r="HW270" s="73" t="n">
        <f aca="false">HV270*100/HV$367</f>
        <v>71.0474926801638</v>
      </c>
    </row>
    <row r="271" customFormat="false" ht="14.5" hidden="false" customHeight="false" outlineLevel="0" collapsed="false">
      <c r="E271" s="42" t="n">
        <v>44296</v>
      </c>
      <c r="F271" s="46" t="n">
        <f aca="true">FORECAST($E271,OFFSET(C$3,MATCH($E271,$A$3:$A$33,1)-1,0,2),OFFSET($A$3,MATCH($E271,$A$3:$A$33,1)-1,0,2))</f>
        <v>4.40688717407462</v>
      </c>
      <c r="H271" s="95" t="n">
        <v>44387</v>
      </c>
      <c r="I271" s="132" t="n">
        <v>0.0104992465512908</v>
      </c>
      <c r="J271" s="48" t="n">
        <f aca="false">I271*100/K$1</f>
        <v>0.366614864726139</v>
      </c>
      <c r="K271" s="48" t="n">
        <f aca="false">J271+K270</f>
        <v>84.4402746196871</v>
      </c>
      <c r="AJ271" s="103" t="n">
        <v>44387</v>
      </c>
      <c r="AK271" s="54" t="n">
        <f aca="true">FORECAST($AJ271,OFFSET(AH$3,MATCH($AJ271,$AG$3:$AG$153,1)-1,0,2),OFFSET($AG$3,MATCH($AJ271,$AG$3:$AG$153,1)-1,0,2))</f>
        <v>2.77777777777841</v>
      </c>
      <c r="AL271" s="54" t="n">
        <f aca="false">AK271+AL270</f>
        <v>78.6253385120796</v>
      </c>
      <c r="AM271" s="55" t="n">
        <f aca="false">AL271*100/AL$367</f>
        <v>73.1802527420149</v>
      </c>
      <c r="BD271" s="103" t="n">
        <v>44387</v>
      </c>
      <c r="BE271" s="54" t="n">
        <f aca="true">FORECAST(BD271,OFFSET(BB$3,MATCH(BD271,BA$3:BA$153,1)-1,0,2),OFFSET(BA$3,MATCH(BD271,BA$3:BA$153,1)-1,0,2))</f>
        <v>2.22222222222155</v>
      </c>
      <c r="BF271" s="54" t="n">
        <f aca="false">BE271+BF270</f>
        <v>81.2713282493986</v>
      </c>
      <c r="BG271" s="55" t="n">
        <f aca="false">BF271*100/BF$367</f>
        <v>73.7375705320611</v>
      </c>
      <c r="BX271" s="103" t="n">
        <v>44387</v>
      </c>
      <c r="BY271" s="54" t="n">
        <f aca="true">FORECAST(BX271,OFFSET(BV$3,MATCH(BX271,BU$3:BU$153,1)-1,0,2),OFFSET(BU$3,MATCH(BX271,BU$3:BU$153,1)-1,0,2))</f>
        <v>0.597367710536446</v>
      </c>
      <c r="BZ271" s="54" t="n">
        <f aca="false">BY271+BZ270</f>
        <v>73.3837014264727</v>
      </c>
      <c r="CA271" s="55" t="n">
        <f aca="false">BZ271*100/BZ$367</f>
        <v>72.5560276015005</v>
      </c>
      <c r="CQ271" s="110" t="n">
        <v>44387</v>
      </c>
      <c r="CR271" s="58" t="n">
        <f aca="true">FORECAST(CQ271,OFFSET(CO$3,MATCH(CQ271,CN$3:CN$153,1)-1,0,2),OFFSET(CN$3,MATCH(CQ271,CN$3:CN$153,1)-1,0,2))</f>
        <v>0.650002293788421</v>
      </c>
      <c r="CS271" s="58" t="n">
        <f aca="false">CR271+CS270</f>
        <v>60.6179584660051</v>
      </c>
      <c r="CT271" s="60" t="n">
        <f aca="false">CS271*100/CS$367</f>
        <v>60.8937735333786</v>
      </c>
      <c r="DJ271" s="110" t="n">
        <v>44387</v>
      </c>
      <c r="DK271" s="58" t="n">
        <f aca="true">FORECAST(DJ271,OFFSET(DH$3,MATCH(DJ271,DG$3:DG$153,1)-1,0,2),OFFSET(DG$3,MATCH(DJ271,DG$3:DG$153,1)-1,0,2))</f>
        <v>1.12722346970227</v>
      </c>
      <c r="DL271" s="58" t="n">
        <f aca="false">DK271+DL270</f>
        <v>82.6479204141907</v>
      </c>
      <c r="DM271" s="60" t="n">
        <f aca="false">DL271*100/DL$367</f>
        <v>59.9078920007676</v>
      </c>
      <c r="EC271" s="110" t="n">
        <v>44387</v>
      </c>
      <c r="ED271" s="58" t="n">
        <f aca="true">FORECAST(EC271,OFFSET(EA$3,MATCH(EC271,DZ$3:DZ$153,1)-1,0,2),OFFSET(DZ$3,MATCH(EC271,DZ$3:DZ$153,1)-1,0,2))</f>
        <v>0.506833702396026</v>
      </c>
      <c r="EE271" s="58" t="n">
        <f aca="false">ED271+EE270</f>
        <v>89.6131923610214</v>
      </c>
      <c r="EF271" s="60" t="n">
        <f aca="false">EE271*100/EE$367</f>
        <v>81.3621788928587</v>
      </c>
      <c r="EV271" s="115" t="n">
        <v>44387</v>
      </c>
      <c r="EW271" s="63" t="n">
        <f aca="true">FORECAST(EV271,OFFSET(ET$3,MATCH(EV271,ES$3:ES$153,1)-1,0,2),OFFSET(ES$3,MATCH(EV271,ES$3:ES$153,1)-1,0,2))</f>
        <v>0.362258330713611</v>
      </c>
      <c r="EX271" s="63" t="n">
        <f aca="false">EW271+EX270</f>
        <v>75.4551423181138</v>
      </c>
      <c r="EY271" s="67" t="n">
        <f aca="false">EX271*100/EX$367</f>
        <v>67.1781883981274</v>
      </c>
      <c r="FO271" s="115" t="n">
        <v>44387</v>
      </c>
      <c r="FP271" s="63" t="n">
        <f aca="true">FORECAST(FO271,OFFSET(FM$3,MATCH(FO271,FL$3:FL$153,1)-1,0,2),OFFSET(FL$3,MATCH(FO271,FL$3:FL$153,1)-1,0,2))</f>
        <v>0.599652978600348</v>
      </c>
      <c r="FQ271" s="63" t="n">
        <f aca="false">FP271+FQ270</f>
        <v>71.7098755564017</v>
      </c>
      <c r="FR271" s="67" t="n">
        <f aca="false">FQ271*100/FQ$367</f>
        <v>71.1392954701928</v>
      </c>
      <c r="GH271" s="119" t="n">
        <v>44387</v>
      </c>
      <c r="GI271" s="69" t="n">
        <f aca="true">FORECAST(GH271,OFFSET(GF$3,MATCH(GH271,GE$3:GE$153,1)-1,0,2),OFFSET(GE$3,MATCH(GH271,GE$3:GE$153,1)-1,0,2))</f>
        <v>0.744320927984533</v>
      </c>
      <c r="GJ271" s="69" t="n">
        <f aca="false">GI271+GJ270</f>
        <v>95.2639030240795</v>
      </c>
      <c r="GK271" s="73" t="n">
        <f aca="false">GJ271*100/GJ$367</f>
        <v>74.1428170384878</v>
      </c>
      <c r="HA271" s="119" t="n">
        <v>44387</v>
      </c>
      <c r="HB271" s="69" t="n">
        <f aca="true">FORECAST(HA271,OFFSET(GY$3,MATCH(HA271,GX$3:GX$153,1)-1,0,2),OFFSET(GX$3,MATCH(HA271,GX$3:GX$153,1)-1,0,2))</f>
        <v>0.556715379262353</v>
      </c>
      <c r="HC271" s="69" t="n">
        <f aca="false">HB271+HC270</f>
        <v>84.8166362501838</v>
      </c>
      <c r="HD271" s="73" t="n">
        <f aca="false">HC271*100/HC$367</f>
        <v>66.9795058996996</v>
      </c>
      <c r="HT271" s="119" t="n">
        <v>44387</v>
      </c>
      <c r="HU271" s="69" t="n">
        <f aca="true">FORECAST(HT271,OFFSET(HR$3,MATCH(HT271,HQ$3:HQ$153,1)-1,0,2),OFFSET(HQ$3,MATCH(HT271,HQ$3:HQ$153,1)-1,0,2))</f>
        <v>0.438576542616862</v>
      </c>
      <c r="HV271" s="69" t="n">
        <f aca="false">HU271+HV270</f>
        <v>70.7416796197008</v>
      </c>
      <c r="HW271" s="73" t="n">
        <f aca="false">HV271*100/HV$367</f>
        <v>71.4907129981503</v>
      </c>
    </row>
    <row r="272" customFormat="false" ht="14.5" hidden="false" customHeight="false" outlineLevel="0" collapsed="false">
      <c r="E272" s="42" t="n">
        <v>44297</v>
      </c>
      <c r="F272" s="46" t="n">
        <f aca="true">FORECAST($E272,OFFSET(C$3,MATCH($E272,$A$3:$A$33,1)-1,0,2),OFFSET($A$3,MATCH($E272,$A$3:$A$33,1)-1,0,2))</f>
        <v>4.40585148580348</v>
      </c>
      <c r="H272" s="95" t="n">
        <v>44388</v>
      </c>
      <c r="I272" s="132" t="n">
        <v>0.0145138674079443</v>
      </c>
      <c r="J272" s="48" t="n">
        <f aca="false">I272*100/K$1</f>
        <v>0.506798226941574</v>
      </c>
      <c r="K272" s="48" t="n">
        <f aca="false">J272+K271</f>
        <v>84.9470728466287</v>
      </c>
      <c r="AJ272" s="103" t="n">
        <v>44388</v>
      </c>
      <c r="AK272" s="54" t="n">
        <f aca="true">FORECAST($AJ272,OFFSET(AH$3,MATCH($AJ272,$AG$3:$AG$153,1)-1,0,2),OFFSET($AG$3,MATCH($AJ272,$AG$3:$AG$153,1)-1,0,2))</f>
        <v>2.77777777777739</v>
      </c>
      <c r="AL272" s="54" t="n">
        <f aca="false">AK272+AL271</f>
        <v>81.4031162898569</v>
      </c>
      <c r="AM272" s="55" t="n">
        <f aca="false">AL272*100/AL$367</f>
        <v>75.76565947839</v>
      </c>
      <c r="BD272" s="103" t="n">
        <v>44388</v>
      </c>
      <c r="BE272" s="54" t="n">
        <f aca="true">FORECAST(BD272,OFFSET(BB$3,MATCH(BD272,BA$3:BA$153,1)-1,0,2),OFFSET(BA$3,MATCH(BD272,BA$3:BA$153,1)-1,0,2))</f>
        <v>2.22222222222148</v>
      </c>
      <c r="BF272" s="54" t="n">
        <f aca="false">BE272+BF271</f>
        <v>83.4935504716201</v>
      </c>
      <c r="BG272" s="55" t="n">
        <f aca="false">BF272*100/BF$367</f>
        <v>75.7537953357966</v>
      </c>
      <c r="BX272" s="103" t="n">
        <v>44388</v>
      </c>
      <c r="BY272" s="54" t="n">
        <f aca="true">FORECAST(BX272,OFFSET(BV$3,MATCH(BX272,BU$3:BU$153,1)-1,0,2),OFFSET(BU$3,MATCH(BX272,BU$3:BU$153,1)-1,0,2))</f>
        <v>0.597367710536448</v>
      </c>
      <c r="BZ272" s="54" t="n">
        <f aca="false">BY272+BZ271</f>
        <v>73.9810691370092</v>
      </c>
      <c r="CA272" s="55" t="n">
        <f aca="false">BZ272*100/BZ$367</f>
        <v>73.1466577721162</v>
      </c>
      <c r="CQ272" s="110" t="n">
        <v>44388</v>
      </c>
      <c r="CR272" s="58" t="n">
        <f aca="true">FORECAST(CQ272,OFFSET(CO$3,MATCH(CQ272,CN$3:CN$153,1)-1,0,2),OFFSET(CN$3,MATCH(CQ272,CN$3:CN$153,1)-1,0,2))</f>
        <v>0.647450454170108</v>
      </c>
      <c r="CS272" s="58" t="n">
        <f aca="false">CR272+CS271</f>
        <v>61.2654089201752</v>
      </c>
      <c r="CT272" s="60" t="n">
        <f aca="false">CS272*100/CS$367</f>
        <v>61.5441699229638</v>
      </c>
      <c r="DJ272" s="110" t="n">
        <v>44388</v>
      </c>
      <c r="DK272" s="58" t="n">
        <f aca="true">FORECAST(DJ272,OFFSET(DH$3,MATCH(DJ272,DG$3:DG$153,1)-1,0,2),OFFSET(DG$3,MATCH(DJ272,DG$3:DG$153,1)-1,0,2))</f>
        <v>1.15086512926781</v>
      </c>
      <c r="DL272" s="58" t="n">
        <f aca="false">DK272+DL271</f>
        <v>83.7987855434585</v>
      </c>
      <c r="DM272" s="60" t="n">
        <f aca="false">DL272*100/DL$367</f>
        <v>60.7421042050929</v>
      </c>
      <c r="EC272" s="110" t="n">
        <v>44388</v>
      </c>
      <c r="ED272" s="58" t="n">
        <f aca="true">FORECAST(EC272,OFFSET(EA$3,MATCH(EC272,DZ$3:DZ$153,1)-1,0,2),OFFSET(DZ$3,MATCH(EC272,DZ$3:DZ$153,1)-1,0,2))</f>
        <v>0.513712956610498</v>
      </c>
      <c r="EE272" s="58" t="n">
        <f aca="false">ED272+EE271</f>
        <v>90.1269053176319</v>
      </c>
      <c r="EF272" s="60" t="n">
        <f aca="false">EE272*100/EE$367</f>
        <v>81.8285924238814</v>
      </c>
      <c r="EV272" s="115" t="n">
        <v>44388</v>
      </c>
      <c r="EW272" s="63" t="n">
        <f aca="true">FORECAST(EV272,OFFSET(ET$3,MATCH(EV272,ES$3:ES$153,1)-1,0,2),OFFSET(ES$3,MATCH(EV272,ES$3:ES$153,1)-1,0,2))</f>
        <v>0.357469152782143</v>
      </c>
      <c r="EX272" s="63" t="n">
        <f aca="false">EW272+EX271</f>
        <v>75.8126114708959</v>
      </c>
      <c r="EY272" s="67" t="n">
        <f aca="false">EX272*100/EX$367</f>
        <v>67.4964454360755</v>
      </c>
      <c r="FO272" s="115" t="n">
        <v>44388</v>
      </c>
      <c r="FP272" s="63" t="n">
        <f aca="true">FORECAST(FO272,OFFSET(FM$3,MATCH(FO272,FL$3:FL$153,1)-1,0,2),OFFSET(FL$3,MATCH(FO272,FL$3:FL$153,1)-1,0,2))</f>
        <v>0.589319452477348</v>
      </c>
      <c r="FQ272" s="63" t="n">
        <f aca="false">FP272+FQ271</f>
        <v>72.2991950088791</v>
      </c>
      <c r="FR272" s="67" t="n">
        <f aca="false">FQ272*100/FQ$367</f>
        <v>71.723925834293</v>
      </c>
      <c r="GH272" s="119" t="n">
        <v>44388</v>
      </c>
      <c r="GI272" s="69" t="n">
        <f aca="true">FORECAST(GH272,OFFSET(GF$3,MATCH(GH272,GE$3:GE$153,1)-1,0,2),OFFSET(GE$3,MATCH(GH272,GE$3:GE$153,1)-1,0,2))</f>
        <v>0.672359164384297</v>
      </c>
      <c r="GJ272" s="69" t="n">
        <f aca="false">GI272+GJ271</f>
        <v>95.9362621884638</v>
      </c>
      <c r="GK272" s="73" t="n">
        <f aca="false">GJ272*100/GJ$367</f>
        <v>74.6661065629208</v>
      </c>
      <c r="HA272" s="119" t="n">
        <v>44388</v>
      </c>
      <c r="HB272" s="69" t="n">
        <f aca="true">FORECAST(HA272,OFFSET(GY$3,MATCH(HA272,GX$3:GX$153,1)-1,0,2),OFFSET(GX$3,MATCH(HA272,GX$3:GX$153,1)-1,0,2))</f>
        <v>0.590888756337608</v>
      </c>
      <c r="HC272" s="69" t="n">
        <f aca="false">HB272+HC271</f>
        <v>85.4075250065214</v>
      </c>
      <c r="HD272" s="73" t="n">
        <f aca="false">HC272*100/HC$367</f>
        <v>67.4461294147425</v>
      </c>
      <c r="HT272" s="119" t="n">
        <v>44388</v>
      </c>
      <c r="HU272" s="69" t="n">
        <f aca="true">FORECAST(HT272,OFFSET(HR$3,MATCH(HT272,HQ$3:HQ$153,1)-1,0,2),OFFSET(HQ$3,MATCH(HT272,HQ$3:HQ$153,1)-1,0,2))</f>
        <v>0.430866647660021</v>
      </c>
      <c r="HV272" s="69" t="n">
        <f aca="false">HU272+HV271</f>
        <v>71.1725462673609</v>
      </c>
      <c r="HW272" s="73" t="n">
        <f aca="false">HV272*100/HV$367</f>
        <v>71.9261417865807</v>
      </c>
    </row>
    <row r="273" customFormat="false" ht="14.5" hidden="false" customHeight="false" outlineLevel="0" collapsed="false">
      <c r="E273" s="42" t="n">
        <v>44298</v>
      </c>
      <c r="F273" s="46" t="n">
        <f aca="true">FORECAST($E273,OFFSET(C$3,MATCH($E273,$A$3:$A$33,1)-1,0,2),OFFSET($A$3,MATCH($E273,$A$3:$A$33,1)-1,0,2))</f>
        <v>4.40481579753233</v>
      </c>
      <c r="H273" s="95" t="n">
        <v>44389</v>
      </c>
      <c r="I273" s="132" t="n">
        <v>0.0141020876135166</v>
      </c>
      <c r="J273" s="48" t="n">
        <f aca="false">I273*100/K$1</f>
        <v>0.492419614829402</v>
      </c>
      <c r="K273" s="48" t="n">
        <f aca="false">J273+K272</f>
        <v>85.4394924614581</v>
      </c>
      <c r="AJ273" s="103" t="n">
        <v>44389</v>
      </c>
      <c r="AK273" s="54" t="n">
        <f aca="true">FORECAST($AJ273,OFFSET(AH$3,MATCH($AJ273,$AG$3:$AG$153,1)-1,0,2),OFFSET($AG$3,MATCH($AJ273,$AG$3:$AG$153,1)-1,0,2))</f>
        <v>2.77777777777739</v>
      </c>
      <c r="AL273" s="54" t="n">
        <f aca="false">AK273+AL272</f>
        <v>84.1808940676343</v>
      </c>
      <c r="AM273" s="55" t="n">
        <f aca="false">AL273*100/AL$367</f>
        <v>78.351066214765</v>
      </c>
      <c r="BD273" s="103" t="n">
        <v>44389</v>
      </c>
      <c r="BE273" s="54" t="n">
        <f aca="true">FORECAST(BD273,OFFSET(BB$3,MATCH(BD273,BA$3:BA$153,1)-1,0,2),OFFSET(BA$3,MATCH(BD273,BA$3:BA$153,1)-1,0,2))</f>
        <v>2.22222222222261</v>
      </c>
      <c r="BF273" s="54" t="n">
        <f aca="false">BE273+BF272</f>
        <v>85.7157726938427</v>
      </c>
      <c r="BG273" s="55" t="n">
        <f aca="false">BF273*100/BF$367</f>
        <v>77.7700201395332</v>
      </c>
      <c r="BX273" s="103" t="n">
        <v>44389</v>
      </c>
      <c r="BY273" s="54" t="n">
        <f aca="true">FORECAST(BX273,OFFSET(BV$3,MATCH(BX273,BU$3:BU$153,1)-1,0,2),OFFSET(BU$3,MATCH(BX273,BU$3:BU$153,1)-1,0,2))</f>
        <v>0.597367710536449</v>
      </c>
      <c r="BZ273" s="54" t="n">
        <f aca="false">BY273+BZ272</f>
        <v>74.5784368475456</v>
      </c>
      <c r="CA273" s="55" t="n">
        <f aca="false">BZ273*100/BZ$367</f>
        <v>73.7372879427319</v>
      </c>
      <c r="CQ273" s="110" t="n">
        <v>44389</v>
      </c>
      <c r="CR273" s="58" t="n">
        <f aca="true">FORECAST(CQ273,OFFSET(CO$3,MATCH(CQ273,CN$3:CN$153,1)-1,0,2),OFFSET(CN$3,MATCH(CQ273,CN$3:CN$153,1)-1,0,2))</f>
        <v>0.644898614551794</v>
      </c>
      <c r="CS273" s="58" t="n">
        <f aca="false">CR273+CS272</f>
        <v>61.910307534727</v>
      </c>
      <c r="CT273" s="60" t="n">
        <f aca="false">CS273*100/CS$367</f>
        <v>62.1920028619192</v>
      </c>
      <c r="DJ273" s="110" t="n">
        <v>44389</v>
      </c>
      <c r="DK273" s="58" t="n">
        <f aca="true">FORECAST(DJ273,OFFSET(DH$3,MATCH(DJ273,DG$3:DG$153,1)-1,0,2),OFFSET(DG$3,MATCH(DJ273,DG$3:DG$153,1)-1,0,2))</f>
        <v>1.17450678883334</v>
      </c>
      <c r="DL273" s="58" t="n">
        <f aca="false">DK273+DL272</f>
        <v>84.9732923322919</v>
      </c>
      <c r="DM273" s="60" t="n">
        <f aca="false">DL273*100/DL$367</f>
        <v>61.5934532227932</v>
      </c>
      <c r="EC273" s="110" t="n">
        <v>44389</v>
      </c>
      <c r="ED273" s="58" t="n">
        <f aca="true">FORECAST(EC273,OFFSET(EA$3,MATCH(EC273,DZ$3:DZ$153,1)-1,0,2),OFFSET(DZ$3,MATCH(EC273,DZ$3:DZ$153,1)-1,0,2))</f>
        <v>0.520592210824971</v>
      </c>
      <c r="EE273" s="58" t="n">
        <f aca="false">ED273+EE272</f>
        <v>90.6474975284569</v>
      </c>
      <c r="EF273" s="60" t="n">
        <f aca="false">EE273*100/EE$367</f>
        <v>82.3012518110923</v>
      </c>
      <c r="EV273" s="115" t="n">
        <v>44389</v>
      </c>
      <c r="EW273" s="63" t="n">
        <f aca="true">FORECAST(EV273,OFFSET(ET$3,MATCH(EV273,ES$3:ES$153,1)-1,0,2),OFFSET(ES$3,MATCH(EV273,ES$3:ES$153,1)-1,0,2))</f>
        <v>0.352679974850675</v>
      </c>
      <c r="EX273" s="63" t="n">
        <f aca="false">EW273+EX272</f>
        <v>76.1652914457466</v>
      </c>
      <c r="EY273" s="67" t="n">
        <f aca="false">EX273*100/EX$367</f>
        <v>67.8104386387506</v>
      </c>
      <c r="FO273" s="115" t="n">
        <v>44389</v>
      </c>
      <c r="FP273" s="63" t="n">
        <f aca="true">FORECAST(FO273,OFFSET(FM$3,MATCH(FO273,FL$3:FL$153,1)-1,0,2),OFFSET(FL$3,MATCH(FO273,FL$3:FL$153,1)-1,0,2))</f>
        <v>0.578985926354349</v>
      </c>
      <c r="FQ273" s="63" t="n">
        <f aca="false">FP273+FQ272</f>
        <v>72.8781809352334</v>
      </c>
      <c r="FR273" s="67" t="n">
        <f aca="false">FQ273*100/FQ$367</f>
        <v>72.2983048939193</v>
      </c>
      <c r="GH273" s="119" t="n">
        <v>44389</v>
      </c>
      <c r="GI273" s="69" t="n">
        <f aca="true">FORECAST(GH273,OFFSET(GF$3,MATCH(GH273,GE$3:GE$153,1)-1,0,2),OFFSET(GE$3,MATCH(GH273,GE$3:GE$153,1)-1,0,2))</f>
        <v>0.600397400784061</v>
      </c>
      <c r="GJ273" s="69" t="n">
        <f aca="false">GI273+GJ272</f>
        <v>96.5366595892479</v>
      </c>
      <c r="GK273" s="73" t="n">
        <f aca="false">GJ273*100/GJ$367</f>
        <v>75.1333890615757</v>
      </c>
      <c r="HA273" s="119" t="n">
        <v>44389</v>
      </c>
      <c r="HB273" s="69" t="n">
        <f aca="true">FORECAST(HA273,OFFSET(GY$3,MATCH(HA273,GX$3:GX$153,1)-1,0,2),OFFSET(GX$3,MATCH(HA273,GX$3:GX$153,1)-1,0,2))</f>
        <v>0.625062133412864</v>
      </c>
      <c r="HC273" s="69" t="n">
        <f aca="false">HB273+HC272</f>
        <v>86.0325871399343</v>
      </c>
      <c r="HD273" s="73" t="n">
        <f aca="false">HC273*100/HC$367</f>
        <v>67.9397395684052</v>
      </c>
      <c r="HT273" s="119" t="n">
        <v>44389</v>
      </c>
      <c r="HU273" s="69" t="n">
        <f aca="true">FORECAST(HT273,OFFSET(HR$3,MATCH(HT273,HQ$3:HQ$153,1)-1,0,2),OFFSET(HQ$3,MATCH(HT273,HQ$3:HQ$153,1)-1,0,2))</f>
        <v>0.423156752703179</v>
      </c>
      <c r="HV273" s="69" t="n">
        <f aca="false">HU273+HV272</f>
        <v>71.595703020064</v>
      </c>
      <c r="HW273" s="73" t="n">
        <f aca="false">HV273*100/HV$367</f>
        <v>72.353779045455</v>
      </c>
    </row>
    <row r="274" customFormat="false" ht="14.5" hidden="false" customHeight="false" outlineLevel="0" collapsed="false">
      <c r="E274" s="42" t="n">
        <v>44299</v>
      </c>
      <c r="F274" s="46" t="n">
        <f aca="true">FORECAST($E274,OFFSET(C$3,MATCH($E274,$A$3:$A$33,1)-1,0,2),OFFSET($A$3,MATCH($E274,$A$3:$A$33,1)-1,0,2))</f>
        <v>4.40378010926118</v>
      </c>
      <c r="H274" s="95" t="n">
        <v>44390</v>
      </c>
      <c r="I274" s="132" t="n">
        <v>0.0135269095179775</v>
      </c>
      <c r="J274" s="48" t="n">
        <f aca="false">I274*100/K$1</f>
        <v>0.472335427010841</v>
      </c>
      <c r="K274" s="48" t="n">
        <f aca="false">J274+K273</f>
        <v>85.911827888469</v>
      </c>
      <c r="AJ274" s="103" t="n">
        <v>44390</v>
      </c>
      <c r="AK274" s="54" t="n">
        <f aca="true">FORECAST($AJ274,OFFSET(AH$3,MATCH($AJ274,$AG$3:$AG$153,1)-1,0,2),OFFSET($AG$3,MATCH($AJ274,$AG$3:$AG$153,1)-1,0,2))</f>
        <v>1.38888888888869</v>
      </c>
      <c r="AL274" s="54" t="n">
        <f aca="false">AK274+AL273</f>
        <v>85.569782956523</v>
      </c>
      <c r="AM274" s="55" t="n">
        <f aca="false">AL274*100/AL$367</f>
        <v>79.6437695829526</v>
      </c>
      <c r="BD274" s="103" t="n">
        <v>44390</v>
      </c>
      <c r="BE274" s="54" t="n">
        <f aca="true">FORECAST(BD274,OFFSET(BB$3,MATCH(BD274,BA$3:BA$153,1)-1,0,2),OFFSET(BA$3,MATCH(BD274,BA$3:BA$153,1)-1,0,2))</f>
        <v>2.22222222222261</v>
      </c>
      <c r="BF274" s="54" t="n">
        <f aca="false">BE274+BF273</f>
        <v>87.9379949160653</v>
      </c>
      <c r="BG274" s="55" t="n">
        <f aca="false">BF274*100/BF$367</f>
        <v>79.7862449432697</v>
      </c>
      <c r="BX274" s="103" t="n">
        <v>44390</v>
      </c>
      <c r="BY274" s="54" t="n">
        <f aca="true">FORECAST(BX274,OFFSET(BV$3,MATCH(BX274,BU$3:BU$153,1)-1,0,2),OFFSET(BU$3,MATCH(BX274,BU$3:BU$153,1)-1,0,2))</f>
        <v>0.597367710536451</v>
      </c>
      <c r="BZ274" s="54" t="n">
        <f aca="false">BY274+BZ273</f>
        <v>75.1758045580821</v>
      </c>
      <c r="CA274" s="55" t="n">
        <f aca="false">BZ274*100/BZ$367</f>
        <v>74.3279181133476</v>
      </c>
      <c r="CQ274" s="110" t="n">
        <v>44390</v>
      </c>
      <c r="CR274" s="58" t="n">
        <f aca="true">FORECAST(CQ274,OFFSET(CO$3,MATCH(CQ274,CN$3:CN$153,1)-1,0,2),OFFSET(CN$3,MATCH(CQ274,CN$3:CN$153,1)-1,0,2))</f>
        <v>0.642346774933481</v>
      </c>
      <c r="CS274" s="58" t="n">
        <f aca="false">CR274+CS273</f>
        <v>62.5526543096605</v>
      </c>
      <c r="CT274" s="60" t="n">
        <f aca="false">CS274*100/CS$367</f>
        <v>62.8372723502447</v>
      </c>
      <c r="DJ274" s="110" t="n">
        <v>44390</v>
      </c>
      <c r="DK274" s="58" t="n">
        <f aca="true">FORECAST(DJ274,OFFSET(DH$3,MATCH(DJ274,DG$3:DG$153,1)-1,0,2),OFFSET(DG$3,MATCH(DJ274,DG$3:DG$153,1)-1,0,2))</f>
        <v>1.19814844839887</v>
      </c>
      <c r="DL274" s="58" t="n">
        <f aca="false">DK274+DL273</f>
        <v>86.1714407806907</v>
      </c>
      <c r="DM274" s="60" t="n">
        <f aca="false">DL274*100/DL$367</f>
        <v>62.4619390538686</v>
      </c>
      <c r="EC274" s="110" t="n">
        <v>44390</v>
      </c>
      <c r="ED274" s="58" t="n">
        <f aca="true">FORECAST(EC274,OFFSET(EA$3,MATCH(EC274,DZ$3:DZ$153,1)-1,0,2),OFFSET(DZ$3,MATCH(EC274,DZ$3:DZ$153,1)-1,0,2))</f>
        <v>0.527471465039444</v>
      </c>
      <c r="EE274" s="58" t="n">
        <f aca="false">ED274+EE273</f>
        <v>91.1749689934964</v>
      </c>
      <c r="EF274" s="60" t="n">
        <f aca="false">EE274*100/EE$367</f>
        <v>82.7801570544913</v>
      </c>
      <c r="EV274" s="115" t="n">
        <v>44390</v>
      </c>
      <c r="EW274" s="63" t="n">
        <f aca="true">FORECAST(EV274,OFFSET(ET$3,MATCH(EV274,ES$3:ES$153,1)-1,0,2),OFFSET(ES$3,MATCH(EV274,ES$3:ES$153,1)-1,0,2))</f>
        <v>0.347890796919207</v>
      </c>
      <c r="EX274" s="63" t="n">
        <f aca="false">EW274+EX273</f>
        <v>76.5131822426658</v>
      </c>
      <c r="EY274" s="67" t="n">
        <f aca="false">EX274*100/EX$367</f>
        <v>68.1201680061525</v>
      </c>
      <c r="FO274" s="115" t="n">
        <v>44390</v>
      </c>
      <c r="FP274" s="63" t="n">
        <f aca="true">FORECAST(FO274,OFFSET(FM$3,MATCH(FO274,FL$3:FL$153,1)-1,0,2),OFFSET(FL$3,MATCH(FO274,FL$3:FL$153,1)-1,0,2))</f>
        <v>0.568652400231349</v>
      </c>
      <c r="FQ274" s="63" t="n">
        <f aca="false">FP274+FQ273</f>
        <v>73.4468333354648</v>
      </c>
      <c r="FR274" s="67" t="n">
        <f aca="false">FQ274*100/FQ$367</f>
        <v>72.8624326490717</v>
      </c>
      <c r="GH274" s="119" t="n">
        <v>44390</v>
      </c>
      <c r="GI274" s="69" t="n">
        <f aca="true">FORECAST(GH274,OFFSET(GF$3,MATCH(GH274,GE$3:GE$153,1)-1,0,2),OFFSET(GE$3,MATCH(GH274,GE$3:GE$153,1)-1,0,2))</f>
        <v>0.528435637183825</v>
      </c>
      <c r="GJ274" s="69" t="n">
        <f aca="false">GI274+GJ273</f>
        <v>97.0650952264317</v>
      </c>
      <c r="GK274" s="73" t="n">
        <f aca="false">GJ274*100/GJ$367</f>
        <v>75.5446645344527</v>
      </c>
      <c r="HA274" s="119" t="n">
        <v>44390</v>
      </c>
      <c r="HB274" s="69" t="n">
        <f aca="true">FORECAST(HA274,OFFSET(GY$3,MATCH(HA274,GX$3:GX$153,1)-1,0,2),OFFSET(GX$3,MATCH(HA274,GX$3:GX$153,1)-1,0,2))</f>
        <v>0.659235510488119</v>
      </c>
      <c r="HC274" s="69" t="n">
        <f aca="false">HB274+HC273</f>
        <v>86.6918226504224</v>
      </c>
      <c r="HD274" s="73" t="n">
        <f aca="false">HC274*100/HC$367</f>
        <v>68.4603363606876</v>
      </c>
      <c r="HT274" s="119" t="n">
        <v>44390</v>
      </c>
      <c r="HU274" s="69" t="n">
        <f aca="true">FORECAST(HT274,OFFSET(HR$3,MATCH(HT274,HQ$3:HQ$153,1)-1,0,2),OFFSET(HQ$3,MATCH(HT274,HQ$3:HQ$153,1)-1,0,2))</f>
        <v>0.415446857746338</v>
      </c>
      <c r="HV274" s="69" t="n">
        <f aca="false">HU274+HV273</f>
        <v>72.0111498778104</v>
      </c>
      <c r="HW274" s="73" t="n">
        <f aca="false">HV274*100/HV$367</f>
        <v>72.7736247747731</v>
      </c>
    </row>
    <row r="275" customFormat="false" ht="14.5" hidden="false" customHeight="false" outlineLevel="0" collapsed="false">
      <c r="E275" s="42" t="n">
        <v>44300</v>
      </c>
      <c r="F275" s="46" t="n">
        <f aca="true">FORECAST($E275,OFFSET(C$3,MATCH($E275,$A$3:$A$33,1)-1,0,2),OFFSET($A$3,MATCH($E275,$A$3:$A$33,1)-1,0,2))</f>
        <v>4.40274442099004</v>
      </c>
      <c r="H275" s="95" t="n">
        <v>44391</v>
      </c>
      <c r="I275" s="132" t="n">
        <v>0.0129783120652626</v>
      </c>
      <c r="J275" s="48" t="n">
        <f aca="false">I275*100/K$1</f>
        <v>0.453179387581378</v>
      </c>
      <c r="K275" s="48" t="n">
        <f aca="false">J275+K274</f>
        <v>86.3650072760503</v>
      </c>
      <c r="AJ275" s="103" t="n">
        <v>44391</v>
      </c>
      <c r="AK275" s="54" t="n">
        <f aca="true">FORECAST($AJ275,OFFSET(AH$3,MATCH($AJ275,$AG$3:$AG$153,1)-1,0,2),OFFSET($AG$3,MATCH($AJ275,$AG$3:$AG$153,1)-1,0,2))</f>
        <v>1.38888888888895</v>
      </c>
      <c r="AL275" s="54" t="n">
        <f aca="false">AK275+AL274</f>
        <v>86.958671845412</v>
      </c>
      <c r="AM275" s="55" t="n">
        <f aca="false">AL275*100/AL$367</f>
        <v>80.9364729511404</v>
      </c>
      <c r="BD275" s="103" t="n">
        <v>44391</v>
      </c>
      <c r="BE275" s="54" t="n">
        <f aca="true">FORECAST(BD275,OFFSET(BB$3,MATCH(BD275,BA$3:BA$153,1)-1,0,2),OFFSET(BA$3,MATCH(BD275,BA$3:BA$153,1)-1,0,2))</f>
        <v>2.22222222222254</v>
      </c>
      <c r="BF275" s="54" t="n">
        <f aca="false">BE275+BF274</f>
        <v>90.1602171382879</v>
      </c>
      <c r="BG275" s="55" t="n">
        <f aca="false">BF275*100/BF$367</f>
        <v>81.8024697470062</v>
      </c>
      <c r="BX275" s="103" t="n">
        <v>44391</v>
      </c>
      <c r="BY275" s="54" t="n">
        <f aca="true">FORECAST(BX275,OFFSET(BV$3,MATCH(BX275,BU$3:BU$153,1)-1,0,2),OFFSET(BU$3,MATCH(BX275,BU$3:BU$153,1)-1,0,2))</f>
        <v>0.597367710536451</v>
      </c>
      <c r="BZ275" s="54" t="n">
        <f aca="false">BY275+BZ274</f>
        <v>75.7731722686185</v>
      </c>
      <c r="CA275" s="55" t="n">
        <f aca="false">BZ275*100/BZ$367</f>
        <v>74.9185482839633</v>
      </c>
      <c r="CQ275" s="110" t="n">
        <v>44391</v>
      </c>
      <c r="CR275" s="58" t="n">
        <f aca="true">FORECAST(CQ275,OFFSET(CO$3,MATCH(CQ275,CN$3:CN$153,1)-1,0,2),OFFSET(CN$3,MATCH(CQ275,CN$3:CN$153,1)-1,0,2))</f>
        <v>0.639794935315167</v>
      </c>
      <c r="CS275" s="58" t="n">
        <f aca="false">CR275+CS274</f>
        <v>63.1924492449756</v>
      </c>
      <c r="CT275" s="60" t="n">
        <f aca="false">CS275*100/CS$367</f>
        <v>63.4799783879403</v>
      </c>
      <c r="DJ275" s="110" t="n">
        <v>44391</v>
      </c>
      <c r="DK275" s="58" t="n">
        <f aca="true">FORECAST(DJ275,OFFSET(DH$3,MATCH(DJ275,DG$3:DG$153,1)-1,0,2),OFFSET(DG$3,MATCH(DJ275,DG$3:DG$153,1)-1,0,2))</f>
        <v>1.2217901079644</v>
      </c>
      <c r="DL275" s="58" t="n">
        <f aca="false">DK275+DL274</f>
        <v>87.3932308886551</v>
      </c>
      <c r="DM275" s="60" t="n">
        <f aca="false">DL275*100/DL$367</f>
        <v>63.3475616983189</v>
      </c>
      <c r="EC275" s="110" t="n">
        <v>44391</v>
      </c>
      <c r="ED275" s="58" t="n">
        <f aca="true">FORECAST(EC275,OFFSET(EA$3,MATCH(EC275,DZ$3:DZ$153,1)-1,0,2),OFFSET(DZ$3,MATCH(EC275,DZ$3:DZ$153,1)-1,0,2))</f>
        <v>0.534350719253917</v>
      </c>
      <c r="EE275" s="58" t="n">
        <f aca="false">ED275+EE274</f>
        <v>91.7093197127503</v>
      </c>
      <c r="EF275" s="60" t="n">
        <f aca="false">EE275*100/EE$367</f>
        <v>83.2653081540785</v>
      </c>
      <c r="EV275" s="115" t="n">
        <v>44391</v>
      </c>
      <c r="EW275" s="63" t="n">
        <f aca="true">FORECAST(EV275,OFFSET(ET$3,MATCH(EV275,ES$3:ES$153,1)-1,0,2),OFFSET(ES$3,MATCH(EV275,ES$3:ES$153,1)-1,0,2))</f>
        <v>0.343101618987739</v>
      </c>
      <c r="EX275" s="63" t="n">
        <f aca="false">EW275+EX274</f>
        <v>76.8562838616536</v>
      </c>
      <c r="EY275" s="67" t="n">
        <f aca="false">EX275*100/EX$367</f>
        <v>68.4256335382814</v>
      </c>
      <c r="FO275" s="115" t="n">
        <v>44391</v>
      </c>
      <c r="FP275" s="63" t="n">
        <f aca="true">FORECAST(FO275,OFFSET(FM$3,MATCH(FO275,FL$3:FL$153,1)-1,0,2),OFFSET(FL$3,MATCH(FO275,FL$3:FL$153,1)-1,0,2))</f>
        <v>0.55831887410835</v>
      </c>
      <c r="FQ275" s="63" t="n">
        <f aca="false">FP275+FQ274</f>
        <v>74.0051522095731</v>
      </c>
      <c r="FR275" s="67" t="n">
        <f aca="false">FQ275*100/FQ$367</f>
        <v>73.4163090997503</v>
      </c>
      <c r="GH275" s="119" t="n">
        <v>44391</v>
      </c>
      <c r="GI275" s="69" t="n">
        <f aca="true">FORECAST(GH275,OFFSET(GF$3,MATCH(GH275,GE$3:GE$153,1)-1,0,2),OFFSET(GE$3,MATCH(GH275,GE$3:GE$153,1)-1,0,2))</f>
        <v>0.509496446664161</v>
      </c>
      <c r="GJ275" s="69" t="n">
        <f aca="false">GI275+GJ274</f>
        <v>97.5745916730958</v>
      </c>
      <c r="GK275" s="73" t="n">
        <f aca="false">GJ275*100/GJ$367</f>
        <v>75.9411998497991</v>
      </c>
      <c r="HA275" s="119" t="n">
        <v>44391</v>
      </c>
      <c r="HB275" s="69" t="n">
        <f aca="true">FORECAST(HA275,OFFSET(GY$3,MATCH(HA275,GX$3:GX$153,1)-1,0,2),OFFSET(GX$3,MATCH(HA275,GX$3:GX$153,1)-1,0,2))</f>
        <v>0.693408887563375</v>
      </c>
      <c r="HC275" s="69" t="n">
        <f aca="false">HB275+HC274</f>
        <v>87.3852315379858</v>
      </c>
      <c r="HD275" s="73" t="n">
        <f aca="false">HC275*100/HC$367</f>
        <v>69.0079197915898</v>
      </c>
      <c r="HT275" s="119" t="n">
        <v>44391</v>
      </c>
      <c r="HU275" s="69" t="n">
        <f aca="true">FORECAST(HT275,OFFSET(HR$3,MATCH(HT275,HQ$3:HQ$153,1)-1,0,2),OFFSET(HQ$3,MATCH(HT275,HQ$3:HQ$153,1)-1,0,2))</f>
        <v>0.407736962789497</v>
      </c>
      <c r="HV275" s="69" t="n">
        <f aca="false">HU275+HV274</f>
        <v>72.4188868405999</v>
      </c>
      <c r="HW275" s="73" t="n">
        <f aca="false">HV275*100/HV$367</f>
        <v>73.1856789745352</v>
      </c>
    </row>
    <row r="276" customFormat="false" ht="14.5" hidden="false" customHeight="false" outlineLevel="0" collapsed="false">
      <c r="E276" s="42" t="n">
        <v>44301</v>
      </c>
      <c r="F276" s="46" t="n">
        <f aca="true">FORECAST($E276,OFFSET(C$3,MATCH($E276,$A$3:$A$33,1)-1,0,2),OFFSET($A$3,MATCH($E276,$A$3:$A$33,1)-1,0,2))</f>
        <v>4.40170873271889</v>
      </c>
      <c r="H276" s="95" t="n">
        <v>44392</v>
      </c>
      <c r="I276" s="132" t="n">
        <v>0.0100044632752084</v>
      </c>
      <c r="J276" s="48" t="n">
        <f aca="false">I276*100/K$1</f>
        <v>0.349337919857423</v>
      </c>
      <c r="K276" s="48" t="n">
        <f aca="false">J276+K275</f>
        <v>86.7143451959078</v>
      </c>
      <c r="AJ276" s="103" t="n">
        <v>44392</v>
      </c>
      <c r="AK276" s="54" t="n">
        <f aca="true">FORECAST($AJ276,OFFSET(AH$3,MATCH($AJ276,$AG$3:$AG$153,1)-1,0,2),OFFSET($AG$3,MATCH($AJ276,$AG$3:$AG$153,1)-1,0,2))</f>
        <v>1.3888888888892</v>
      </c>
      <c r="AL276" s="54" t="n">
        <f aca="false">AK276+AL275</f>
        <v>88.3475607343012</v>
      </c>
      <c r="AM276" s="55" t="n">
        <f aca="false">AL276*100/AL$367</f>
        <v>82.2291763193284</v>
      </c>
      <c r="BD276" s="103" t="n">
        <v>44392</v>
      </c>
      <c r="BE276" s="54" t="n">
        <f aca="true">FORECAST(BD276,OFFSET(BB$3,MATCH(BD276,BA$3:BA$153,1)-1,0,2),OFFSET(BA$3,MATCH(BD276,BA$3:BA$153,1)-1,0,2))</f>
        <v>2.22222222222253</v>
      </c>
      <c r="BF276" s="54" t="n">
        <f aca="false">BE276+BF275</f>
        <v>92.3824393605104</v>
      </c>
      <c r="BG276" s="55" t="n">
        <f aca="false">BF276*100/BF$367</f>
        <v>83.8186945507427</v>
      </c>
      <c r="BX276" s="103" t="n">
        <v>44392</v>
      </c>
      <c r="BY276" s="54" t="n">
        <f aca="true">FORECAST(BX276,OFFSET(BV$3,MATCH(BX276,BU$3:BU$153,1)-1,0,2),OFFSET(BU$3,MATCH(BX276,BU$3:BU$153,1)-1,0,2))</f>
        <v>0.597367710536451</v>
      </c>
      <c r="BZ276" s="54" t="n">
        <f aca="false">BY276+BZ275</f>
        <v>76.370539979155</v>
      </c>
      <c r="CA276" s="55" t="n">
        <f aca="false">BZ276*100/BZ$367</f>
        <v>75.5091784545789</v>
      </c>
      <c r="CQ276" s="110" t="n">
        <v>44392</v>
      </c>
      <c r="CR276" s="58" t="n">
        <f aca="true">FORECAST(CQ276,OFFSET(CO$3,MATCH(CQ276,CN$3:CN$153,1)-1,0,2),OFFSET(CN$3,MATCH(CQ276,CN$3:CN$153,1)-1,0,2))</f>
        <v>0.637243095696854</v>
      </c>
      <c r="CS276" s="58" t="n">
        <f aca="false">CR276+CS275</f>
        <v>63.8296923406725</v>
      </c>
      <c r="CT276" s="60" t="n">
        <f aca="false">CS276*100/CS$367</f>
        <v>64.1201209750061</v>
      </c>
      <c r="DJ276" s="110" t="n">
        <v>44392</v>
      </c>
      <c r="DK276" s="58" t="n">
        <f aca="true">FORECAST(DJ276,OFFSET(DH$3,MATCH(DJ276,DG$3:DG$153,1)-1,0,2),OFFSET(DG$3,MATCH(DJ276,DG$3:DG$153,1)-1,0,2))</f>
        <v>1.24543176752993</v>
      </c>
      <c r="DL276" s="58" t="n">
        <f aca="false">DK276+DL275</f>
        <v>88.6386626561851</v>
      </c>
      <c r="DM276" s="60" t="n">
        <f aca="false">DL276*100/DL$367</f>
        <v>64.2503211561443</v>
      </c>
      <c r="EC276" s="110" t="n">
        <v>44392</v>
      </c>
      <c r="ED276" s="58" t="n">
        <f aca="true">FORECAST(EC276,OFFSET(EA$3,MATCH(EC276,DZ$3:DZ$153,1)-1,0,2),OFFSET(DZ$3,MATCH(EC276,DZ$3:DZ$153,1)-1,0,2))</f>
        <v>0.541229973468389</v>
      </c>
      <c r="EE276" s="58" t="n">
        <f aca="false">ED276+EE275</f>
        <v>92.2505496862187</v>
      </c>
      <c r="EF276" s="60" t="n">
        <f aca="false">EE276*100/EE$367</f>
        <v>83.7567051098538</v>
      </c>
      <c r="EV276" s="115" t="n">
        <v>44392</v>
      </c>
      <c r="EW276" s="63" t="n">
        <f aca="true">FORECAST(EV276,OFFSET(ET$3,MATCH(EV276,ES$3:ES$153,1)-1,0,2),OFFSET(ES$3,MATCH(EV276,ES$3:ES$153,1)-1,0,2))</f>
        <v>0.338312441056271</v>
      </c>
      <c r="EX276" s="63" t="n">
        <f aca="false">EW276+EX275</f>
        <v>77.1945963027098</v>
      </c>
      <c r="EY276" s="67" t="n">
        <f aca="false">EX276*100/EX$367</f>
        <v>68.7268352351371</v>
      </c>
      <c r="FO276" s="115" t="n">
        <v>44392</v>
      </c>
      <c r="FP276" s="63" t="n">
        <f aca="true">FORECAST(FO276,OFFSET(FM$3,MATCH(FO276,FL$3:FL$153,1)-1,0,2),OFFSET(FL$3,MATCH(FO276,FL$3:FL$153,1)-1,0,2))</f>
        <v>0.54798534798535</v>
      </c>
      <c r="FQ276" s="63" t="n">
        <f aca="false">FP276+FQ275</f>
        <v>74.5531375575585</v>
      </c>
      <c r="FR276" s="67" t="n">
        <f aca="false">FQ276*100/FQ$367</f>
        <v>73.9599342459549</v>
      </c>
      <c r="GH276" s="119" t="n">
        <v>44392</v>
      </c>
      <c r="GI276" s="69" t="n">
        <f aca="true">FORECAST(GH276,OFFSET(GF$3,MATCH(GH276,GE$3:GE$153,1)-1,0,2),OFFSET(GE$3,MATCH(GH276,GE$3:GE$153,1)-1,0,2))</f>
        <v>0.490557256144496</v>
      </c>
      <c r="GJ276" s="69" t="n">
        <f aca="false">GI276+GJ275</f>
        <v>98.0651489292403</v>
      </c>
      <c r="GK276" s="73" t="n">
        <f aca="false">GJ276*100/GJ$367</f>
        <v>76.3229950076149</v>
      </c>
      <c r="HA276" s="119" t="n">
        <v>44392</v>
      </c>
      <c r="HB276" s="69" t="n">
        <f aca="true">FORECAST(HA276,OFFSET(GY$3,MATCH(HA276,GX$3:GX$153,1)-1,0,2),OFFSET(GX$3,MATCH(HA276,GX$3:GX$153,1)-1,0,2))</f>
        <v>0.727582264638631</v>
      </c>
      <c r="HC276" s="69" t="n">
        <f aca="false">HB276+HC275</f>
        <v>88.1128138026244</v>
      </c>
      <c r="HD276" s="73" t="n">
        <f aca="false">HC276*100/HC$367</f>
        <v>69.5824898611117</v>
      </c>
      <c r="HT276" s="119" t="n">
        <v>44392</v>
      </c>
      <c r="HU276" s="69" t="n">
        <f aca="true">FORECAST(HT276,OFFSET(HR$3,MATCH(HT276,HQ$3:HQ$153,1)-1,0,2),OFFSET(HQ$3,MATCH(HT276,HQ$3:HQ$153,1)-1,0,2))</f>
        <v>0.400027067832656</v>
      </c>
      <c r="HV276" s="69" t="n">
        <f aca="false">HU276+HV275</f>
        <v>72.8189139084325</v>
      </c>
      <c r="HW276" s="73" t="n">
        <f aca="false">HV276*100/HV$367</f>
        <v>73.5899416447412</v>
      </c>
    </row>
    <row r="277" customFormat="false" ht="14.5" hidden="false" customHeight="false" outlineLevel="0" collapsed="false">
      <c r="E277" s="42" t="n">
        <v>44302</v>
      </c>
      <c r="F277" s="46" t="n">
        <f aca="true">FORECAST($E277,OFFSET(C$3,MATCH($E277,$A$3:$A$33,1)-1,0,2),OFFSET($A$3,MATCH($E277,$A$3:$A$33,1)-1,0,2))</f>
        <v>4.39394910291858</v>
      </c>
      <c r="H277" s="95" t="n">
        <v>44393</v>
      </c>
      <c r="I277" s="132" t="n">
        <v>0.0136178224111852</v>
      </c>
      <c r="J277" s="48" t="n">
        <f aca="false">I277*100/K$1</f>
        <v>0.47550994223747</v>
      </c>
      <c r="K277" s="48" t="n">
        <f aca="false">J277+K276</f>
        <v>87.1898551381452</v>
      </c>
      <c r="AJ277" s="103" t="n">
        <v>44393</v>
      </c>
      <c r="AK277" s="54" t="n">
        <f aca="true">FORECAST($AJ277,OFFSET(AH$3,MATCH($AJ277,$AG$3:$AG$153,1)-1,0,2),OFFSET($AG$3,MATCH($AJ277,$AG$3:$AG$153,1)-1,0,2))</f>
        <v>1.15740740740767</v>
      </c>
      <c r="AL277" s="54" t="n">
        <f aca="false">AK277+AL276</f>
        <v>89.5049681417088</v>
      </c>
      <c r="AM277" s="55" t="n">
        <f aca="false">AL277*100/AL$367</f>
        <v>83.3064291261517</v>
      </c>
      <c r="BD277" s="103" t="n">
        <v>44393</v>
      </c>
      <c r="BE277" s="54" t="n">
        <f aca="true">FORECAST(BD277,OFFSET(BB$3,MATCH(BD277,BA$3:BA$153,1)-1,0,2),OFFSET(BA$3,MATCH(BD277,BA$3:BA$153,1)-1,0,2))</f>
        <v>2.22222222222155</v>
      </c>
      <c r="BF277" s="54" t="n">
        <f aca="false">BE277+BF276</f>
        <v>94.6046615827319</v>
      </c>
      <c r="BG277" s="55" t="n">
        <f aca="false">BF277*100/BF$367</f>
        <v>85.8349193544783</v>
      </c>
      <c r="BX277" s="103" t="n">
        <v>44393</v>
      </c>
      <c r="BY277" s="54" t="n">
        <f aca="true">FORECAST(BX277,OFFSET(BV$3,MATCH(BX277,BU$3:BU$153,1)-1,0,2),OFFSET(BU$3,MATCH(BX277,BU$3:BU$153,1)-1,0,2))</f>
        <v>0.597367710536451</v>
      </c>
      <c r="BZ277" s="54" t="n">
        <f aca="false">BY277+BZ276</f>
        <v>76.9679076896914</v>
      </c>
      <c r="CA277" s="55" t="n">
        <f aca="false">BZ277*100/BZ$367</f>
        <v>76.0998086251946</v>
      </c>
      <c r="CQ277" s="110" t="n">
        <v>44393</v>
      </c>
      <c r="CR277" s="58" t="n">
        <f aca="true">FORECAST(CQ277,OFFSET(CO$3,MATCH(CQ277,CN$3:CN$153,1)-1,0,2),OFFSET(CN$3,MATCH(CQ277,CN$3:CN$153,1)-1,0,2))</f>
        <v>0.63469125607854</v>
      </c>
      <c r="CS277" s="58" t="n">
        <f aca="false">CR277+CS276</f>
        <v>64.464383596751</v>
      </c>
      <c r="CT277" s="60" t="n">
        <f aca="false">CS277*100/CS$367</f>
        <v>64.7577001114419</v>
      </c>
      <c r="DJ277" s="110" t="n">
        <v>44393</v>
      </c>
      <c r="DK277" s="58" t="n">
        <f aca="true">FORECAST(DJ277,OFFSET(DH$3,MATCH(DJ277,DG$3:DG$153,1)-1,0,2),OFFSET(DG$3,MATCH(DJ277,DG$3:DG$153,1)-1,0,2))</f>
        <v>1.26907342709546</v>
      </c>
      <c r="DL277" s="58" t="n">
        <f aca="false">DK277+DL276</f>
        <v>89.9077360832805</v>
      </c>
      <c r="DM277" s="60" t="n">
        <f aca="false">DL277*100/DL$367</f>
        <v>65.1702174273447</v>
      </c>
      <c r="EC277" s="110" t="n">
        <v>44393</v>
      </c>
      <c r="ED277" s="58" t="n">
        <f aca="true">FORECAST(EC277,OFFSET(EA$3,MATCH(EC277,DZ$3:DZ$153,1)-1,0,2),OFFSET(DZ$3,MATCH(EC277,DZ$3:DZ$153,1)-1,0,2))</f>
        <v>0.548109227682862</v>
      </c>
      <c r="EE277" s="58" t="n">
        <f aca="false">ED277+EE276</f>
        <v>92.7986589139015</v>
      </c>
      <c r="EF277" s="60" t="n">
        <f aca="false">EE277*100/EE$367</f>
        <v>84.2543479218172</v>
      </c>
      <c r="EV277" s="115" t="n">
        <v>44393</v>
      </c>
      <c r="EW277" s="63" t="n">
        <f aca="true">FORECAST(EV277,OFFSET(ET$3,MATCH(EV277,ES$3:ES$153,1)-1,0,2),OFFSET(ES$3,MATCH(EV277,ES$3:ES$153,1)-1,0,2))</f>
        <v>0.333523263124802</v>
      </c>
      <c r="EX277" s="63" t="n">
        <f aca="false">EW277+EX276</f>
        <v>77.5281195658346</v>
      </c>
      <c r="EY277" s="67" t="n">
        <f aca="false">EX277*100/EX$367</f>
        <v>69.0237730967198</v>
      </c>
      <c r="FO277" s="115" t="n">
        <v>44393</v>
      </c>
      <c r="FP277" s="63" t="n">
        <f aca="true">FORECAST(FO277,OFFSET(FM$3,MATCH(FO277,FL$3:FL$153,1)-1,0,2),OFFSET(FL$3,MATCH(FO277,FL$3:FL$153,1)-1,0,2))</f>
        <v>0.537651821862351</v>
      </c>
      <c r="FQ277" s="63" t="n">
        <f aca="false">FP277+FQ276</f>
        <v>75.0907893794208</v>
      </c>
      <c r="FR277" s="67" t="n">
        <f aca="false">FQ277*100/FQ$367</f>
        <v>74.4933080876857</v>
      </c>
      <c r="GH277" s="119" t="n">
        <v>44393</v>
      </c>
      <c r="GI277" s="69" t="n">
        <f aca="true">FORECAST(GH277,OFFSET(GF$3,MATCH(GH277,GE$3:GE$153,1)-1,0,2),OFFSET(GE$3,MATCH(GH277,GE$3:GE$153,1)-1,0,2))</f>
        <v>0.471618065624832</v>
      </c>
      <c r="GJ277" s="69" t="n">
        <f aca="false">GI277+GJ276</f>
        <v>98.5367669948652</v>
      </c>
      <c r="GK277" s="73" t="n">
        <f aca="false">GJ277*100/GJ$367</f>
        <v>76.6900500079</v>
      </c>
      <c r="HA277" s="119" t="n">
        <v>44393</v>
      </c>
      <c r="HB277" s="69" t="n">
        <f aca="true">FORECAST(HA277,OFFSET(GY$3,MATCH(HA277,GX$3:GX$153,1)-1,0,2),OFFSET(GX$3,MATCH(HA277,GX$3:GX$153,1)-1,0,2))</f>
        <v>0.761755641713886</v>
      </c>
      <c r="HC277" s="69" t="n">
        <f aca="false">HB277+HC276</f>
        <v>88.8745694443383</v>
      </c>
      <c r="HD277" s="73" t="n">
        <f aca="false">HC277*100/HC$367</f>
        <v>70.1840465692533</v>
      </c>
      <c r="HT277" s="119" t="n">
        <v>44393</v>
      </c>
      <c r="HU277" s="69" t="n">
        <f aca="true">FORECAST(HT277,OFFSET(HR$3,MATCH(HT277,HQ$3:HQ$153,1)-1,0,2),OFFSET(HQ$3,MATCH(HT277,HQ$3:HQ$153,1)-1,0,2))</f>
        <v>0.392317172875814</v>
      </c>
      <c r="HV277" s="69" t="n">
        <f aca="false">HU277+HV276</f>
        <v>73.2112310813083</v>
      </c>
      <c r="HW277" s="73" t="n">
        <f aca="false">HV277*100/HV$367</f>
        <v>73.9864127853911</v>
      </c>
    </row>
    <row r="278" customFormat="false" ht="14.5" hidden="false" customHeight="false" outlineLevel="0" collapsed="false">
      <c r="E278" s="42" t="n">
        <v>44303</v>
      </c>
      <c r="F278" s="46" t="n">
        <f aca="true">FORECAST($E278,OFFSET(C$3,MATCH($E278,$A$3:$A$33,1)-1,0,2),OFFSET($A$3,MATCH($E278,$A$3:$A$33,1)-1,0,2))</f>
        <v>4.38618947311828</v>
      </c>
      <c r="H278" s="95" t="n">
        <v>44394</v>
      </c>
      <c r="I278" s="132" t="n">
        <v>0.014705575787553</v>
      </c>
      <c r="J278" s="48" t="n">
        <f aca="false">I278*100/K$1</f>
        <v>0.513492339829938</v>
      </c>
      <c r="K278" s="48" t="n">
        <f aca="false">J278+K277</f>
        <v>87.7033474779752</v>
      </c>
      <c r="AJ278" s="103" t="n">
        <v>44394</v>
      </c>
      <c r="AK278" s="54" t="n">
        <f aca="true">FORECAST($AJ278,OFFSET(AH$3,MATCH($AJ278,$AG$3:$AG$153,1)-1,0,2),OFFSET($AG$3,MATCH($AJ278,$AG$3:$AG$153,1)-1,0,2))</f>
        <v>0.925925925926137</v>
      </c>
      <c r="AL278" s="54" t="n">
        <f aca="false">AK278+AL277</f>
        <v>90.430894067635</v>
      </c>
      <c r="AM278" s="55" t="n">
        <f aca="false">AL278*100/AL$367</f>
        <v>84.1682313716104</v>
      </c>
      <c r="BD278" s="103" t="n">
        <v>44394</v>
      </c>
      <c r="BE278" s="54" t="n">
        <f aca="true">FORECAST(BD278,OFFSET(BB$3,MATCH(BD278,BA$3:BA$153,1)-1,0,2),OFFSET(BA$3,MATCH(BD278,BA$3:BA$153,1)-1,0,2))</f>
        <v>2.22222222222155</v>
      </c>
      <c r="BF278" s="54" t="n">
        <f aca="false">BE278+BF277</f>
        <v>96.8268838049535</v>
      </c>
      <c r="BG278" s="55" t="n">
        <f aca="false">BF278*100/BF$367</f>
        <v>87.8511441582139</v>
      </c>
      <c r="BX278" s="103" t="n">
        <v>44394</v>
      </c>
      <c r="BY278" s="54" t="n">
        <f aca="true">FORECAST(BX278,OFFSET(BV$3,MATCH(BX278,BU$3:BU$153,1)-1,0,2),OFFSET(BU$3,MATCH(BX278,BU$3:BU$153,1)-1,0,2))</f>
        <v>0.597367710536437</v>
      </c>
      <c r="BZ278" s="54" t="n">
        <f aca="false">BY278+BZ277</f>
        <v>77.5652754002279</v>
      </c>
      <c r="CA278" s="55" t="n">
        <f aca="false">BZ278*100/BZ$367</f>
        <v>76.6904387958103</v>
      </c>
      <c r="CQ278" s="110" t="n">
        <v>44394</v>
      </c>
      <c r="CR278" s="58" t="n">
        <f aca="true">FORECAST(CQ278,OFFSET(CO$3,MATCH(CQ278,CN$3:CN$153,1)-1,0,2),OFFSET(CN$3,MATCH(CQ278,CN$3:CN$153,1)-1,0,2))</f>
        <v>0.632139416460227</v>
      </c>
      <c r="CS278" s="58" t="n">
        <f aca="false">CR278+CS277</f>
        <v>65.0965230132112</v>
      </c>
      <c r="CT278" s="60" t="n">
        <f aca="false">CS278*100/CS$367</f>
        <v>65.3927157972479</v>
      </c>
      <c r="DJ278" s="110" t="n">
        <v>44394</v>
      </c>
      <c r="DK278" s="58" t="n">
        <f aca="true">FORECAST(DJ278,OFFSET(DH$3,MATCH(DJ278,DG$3:DG$153,1)-1,0,2),OFFSET(DG$3,MATCH(DJ278,DG$3:DG$153,1)-1,0,2))</f>
        <v>1.24485320221233</v>
      </c>
      <c r="DL278" s="58" t="n">
        <f aca="false">DK278+DL277</f>
        <v>91.1525892854928</v>
      </c>
      <c r="DM278" s="60" t="n">
        <f aca="false">DL278*100/DL$367</f>
        <v>66.0725575082711</v>
      </c>
      <c r="EC278" s="110" t="n">
        <v>44394</v>
      </c>
      <c r="ED278" s="58" t="n">
        <f aca="true">FORECAST(EC278,OFFSET(EA$3,MATCH(EC278,DZ$3:DZ$153,1)-1,0,2),OFFSET(DZ$3,MATCH(EC278,DZ$3:DZ$153,1)-1,0,2))</f>
        <v>0.554988481897335</v>
      </c>
      <c r="EE278" s="58" t="n">
        <f aca="false">ED278+EE277</f>
        <v>93.3536473957989</v>
      </c>
      <c r="EF278" s="60" t="n">
        <f aca="false">EE278*100/EE$367</f>
        <v>84.7582365899688</v>
      </c>
      <c r="EV278" s="115" t="n">
        <v>44394</v>
      </c>
      <c r="EW278" s="63" t="n">
        <f aca="true">FORECAST(EV278,OFFSET(ET$3,MATCH(EV278,ES$3:ES$153,1)-1,0,2),OFFSET(ES$3,MATCH(EV278,ES$3:ES$153,1)-1,0,2))</f>
        <v>0.328734085193334</v>
      </c>
      <c r="EX278" s="63" t="n">
        <f aca="false">EW278+EX277</f>
        <v>77.856853651028</v>
      </c>
      <c r="EY278" s="67" t="n">
        <f aca="false">EX278*100/EX$367</f>
        <v>69.3164471230294</v>
      </c>
      <c r="FO278" s="115" t="n">
        <v>44394</v>
      </c>
      <c r="FP278" s="63" t="n">
        <f aca="true">FORECAST(FO278,OFFSET(FM$3,MATCH(FO278,FL$3:FL$153,1)-1,0,2),OFFSET(FL$3,MATCH(FO278,FL$3:FL$153,1)-1,0,2))</f>
        <v>0.527318295739351</v>
      </c>
      <c r="FQ278" s="63" t="n">
        <f aca="false">FP278+FQ277</f>
        <v>75.6181076751602</v>
      </c>
      <c r="FR278" s="67" t="n">
        <f aca="false">FQ278*100/FQ$367</f>
        <v>75.0164306249426</v>
      </c>
      <c r="GH278" s="119" t="n">
        <v>44394</v>
      </c>
      <c r="GI278" s="69" t="n">
        <f aca="true">FORECAST(GH278,OFFSET(GF$3,MATCH(GH278,GE$3:GE$153,1)-1,0,2),OFFSET(GE$3,MATCH(GH278,GE$3:GE$153,1)-1,0,2))</f>
        <v>0.452678875105168</v>
      </c>
      <c r="GJ278" s="69" t="n">
        <f aca="false">GI278+GJ277</f>
        <v>98.9894458699703</v>
      </c>
      <c r="GK278" s="73" t="n">
        <f aca="false">GJ278*100/GJ$367</f>
        <v>77.0423648506546</v>
      </c>
      <c r="HA278" s="119" t="n">
        <v>44394</v>
      </c>
      <c r="HB278" s="69" t="n">
        <f aca="true">FORECAST(HA278,OFFSET(GY$3,MATCH(HA278,GX$3:GX$153,1)-1,0,2),OFFSET(GX$3,MATCH(HA278,GX$3:GX$153,1)-1,0,2))</f>
        <v>0.795929018789141</v>
      </c>
      <c r="HC278" s="69" t="n">
        <f aca="false">HB278+HC277</f>
        <v>89.6704984631274</v>
      </c>
      <c r="HD278" s="73" t="n">
        <f aca="false">HC278*100/HC$367</f>
        <v>70.8125899160146</v>
      </c>
      <c r="HT278" s="119" t="n">
        <v>44394</v>
      </c>
      <c r="HU278" s="69" t="n">
        <f aca="true">FORECAST(HT278,OFFSET(HR$3,MATCH(HT278,HQ$3:HQ$153,1)-1,0,2),OFFSET(HQ$3,MATCH(HT278,HQ$3:HQ$153,1)-1,0,2))</f>
        <v>0.384607277918973</v>
      </c>
      <c r="HV278" s="69" t="n">
        <f aca="false">HU278+HV277</f>
        <v>73.5958383592273</v>
      </c>
      <c r="HW278" s="73" t="n">
        <f aca="false">HV278*100/HV$367</f>
        <v>74.3750923964848</v>
      </c>
    </row>
    <row r="279" customFormat="false" ht="14.5" hidden="false" customHeight="false" outlineLevel="0" collapsed="false">
      <c r="E279" s="42" t="n">
        <v>44304</v>
      </c>
      <c r="F279" s="46" t="n">
        <f aca="true">FORECAST($E279,OFFSET(C$3,MATCH($E279,$A$3:$A$33,1)-1,0,2),OFFSET($A$3,MATCH($E279,$A$3:$A$33,1)-1,0,2))</f>
        <v>4.37842984331797</v>
      </c>
      <c r="H279" s="95" t="n">
        <v>44395</v>
      </c>
      <c r="I279" s="132" t="n">
        <v>0.0132985275263676</v>
      </c>
      <c r="J279" s="48" t="n">
        <f aca="false">I279*100/K$1</f>
        <v>0.464360737346119</v>
      </c>
      <c r="K279" s="48" t="n">
        <f aca="false">J279+K278</f>
        <v>88.1677082153213</v>
      </c>
      <c r="AJ279" s="103" t="n">
        <v>44395</v>
      </c>
      <c r="AK279" s="54" t="n">
        <f aca="true">FORECAST($AJ279,OFFSET(AH$3,MATCH($AJ279,$AG$3:$AG$153,1)-1,0,2),OFFSET($AG$3,MATCH($AJ279,$AG$3:$AG$153,1)-1,0,2))</f>
        <v>0.802469135802584</v>
      </c>
      <c r="AL279" s="54" t="n">
        <f aca="false">AK279+AL278</f>
        <v>91.2333632034376</v>
      </c>
      <c r="AM279" s="55" t="n">
        <f aca="false">AL279*100/AL$367</f>
        <v>84.9151266510078</v>
      </c>
      <c r="BD279" s="103" t="n">
        <v>44395</v>
      </c>
      <c r="BE279" s="54" t="n">
        <f aca="true">FORECAST(BD279,OFFSET(BB$3,MATCH(BD279,BA$3:BA$153,1)-1,0,2),OFFSET(BA$3,MATCH(BD279,BA$3:BA$153,1)-1,0,2))</f>
        <v>1.11111111111127</v>
      </c>
      <c r="BF279" s="54" t="n">
        <f aca="false">BE279+BF278</f>
        <v>97.9379949160647</v>
      </c>
      <c r="BG279" s="55" t="n">
        <f aca="false">BF279*100/BF$367</f>
        <v>88.8592565600821</v>
      </c>
      <c r="BX279" s="103" t="n">
        <v>44395</v>
      </c>
      <c r="BY279" s="54" t="n">
        <f aca="true">FORECAST(BX279,OFFSET(BV$3,MATCH(BX279,BU$3:BU$153,1)-1,0,2),OFFSET(BU$3,MATCH(BX279,BU$3:BU$153,1)-1,0,2))</f>
        <v>0.597367710536422</v>
      </c>
      <c r="BZ279" s="54" t="n">
        <f aca="false">BY279+BZ278</f>
        <v>78.1626431107643</v>
      </c>
      <c r="CA279" s="55" t="n">
        <f aca="false">BZ279*100/BZ$367</f>
        <v>77.2810689664259</v>
      </c>
      <c r="CQ279" s="110" t="n">
        <v>44395</v>
      </c>
      <c r="CR279" s="58" t="n">
        <f aca="true">FORECAST(CQ279,OFFSET(CO$3,MATCH(CQ279,CN$3:CN$153,1)-1,0,2),OFFSET(CN$3,MATCH(CQ279,CN$3:CN$153,1)-1,0,2))</f>
        <v>0.629587576841913</v>
      </c>
      <c r="CS279" s="58" t="n">
        <f aca="false">CR279+CS278</f>
        <v>65.7261105900531</v>
      </c>
      <c r="CT279" s="60" t="n">
        <f aca="false">CS279*100/CS$367</f>
        <v>66.0251680324241</v>
      </c>
      <c r="DJ279" s="110" t="n">
        <v>44395</v>
      </c>
      <c r="DK279" s="58" t="n">
        <f aca="true">FORECAST(DJ279,OFFSET(DH$3,MATCH(DJ279,DG$3:DG$153,1)-1,0,2),OFFSET(DG$3,MATCH(DJ279,DG$3:DG$153,1)-1,0,2))</f>
        <v>1.2206329773292</v>
      </c>
      <c r="DL279" s="58" t="n">
        <f aca="false">DK279+DL278</f>
        <v>92.373222262822</v>
      </c>
      <c r="DM279" s="60" t="n">
        <f aca="false">DL279*100/DL$367</f>
        <v>66.9573413989237</v>
      </c>
      <c r="EC279" s="110" t="n">
        <v>44395</v>
      </c>
      <c r="ED279" s="58" t="n">
        <f aca="true">FORECAST(EC279,OFFSET(EA$3,MATCH(EC279,DZ$3:DZ$153,1)-1,0,2),OFFSET(DZ$3,MATCH(EC279,DZ$3:DZ$153,1)-1,0,2))</f>
        <v>0.561867736111808</v>
      </c>
      <c r="EE279" s="58" t="n">
        <f aca="false">ED279+EE278</f>
        <v>93.9155151319107</v>
      </c>
      <c r="EF279" s="60" t="n">
        <f aca="false">EE279*100/EE$367</f>
        <v>85.2683711143085</v>
      </c>
      <c r="EV279" s="115" t="n">
        <v>44395</v>
      </c>
      <c r="EW279" s="63" t="n">
        <f aca="true">FORECAST(EV279,OFFSET(ET$3,MATCH(EV279,ES$3:ES$153,1)-1,0,2),OFFSET(ES$3,MATCH(EV279,ES$3:ES$153,1)-1,0,2))</f>
        <v>0.323944907261866</v>
      </c>
      <c r="EX279" s="63" t="n">
        <f aca="false">EW279+EX278</f>
        <v>78.1807985582898</v>
      </c>
      <c r="EY279" s="67" t="n">
        <f aca="false">EX279*100/EX$367</f>
        <v>69.6048573140658</v>
      </c>
      <c r="FO279" s="115" t="n">
        <v>44395</v>
      </c>
      <c r="FP279" s="63" t="n">
        <f aca="true">FORECAST(FO279,OFFSET(FM$3,MATCH(FO279,FL$3:FL$153,1)-1,0,2),OFFSET(FL$3,MATCH(FO279,FL$3:FL$153,1)-1,0,2))</f>
        <v>0.526965031626688</v>
      </c>
      <c r="FQ279" s="63" t="n">
        <f aca="false">FP279+FQ278</f>
        <v>76.1450727067868</v>
      </c>
      <c r="FR279" s="67" t="n">
        <f aca="false">FQ279*100/FQ$367</f>
        <v>75.5392027089335</v>
      </c>
      <c r="GH279" s="119" t="n">
        <v>44395</v>
      </c>
      <c r="GI279" s="69" t="n">
        <f aca="true">FORECAST(GH279,OFFSET(GF$3,MATCH(GH279,GE$3:GE$153,1)-1,0,2),OFFSET(GE$3,MATCH(GH279,GE$3:GE$153,1)-1,0,2))</f>
        <v>0.433739684585503</v>
      </c>
      <c r="GJ279" s="69" t="n">
        <f aca="false">GI279+GJ278</f>
        <v>99.4231855545558</v>
      </c>
      <c r="GK279" s="73" t="n">
        <f aca="false">GJ279*100/GJ$367</f>
        <v>77.3799395358784</v>
      </c>
      <c r="HA279" s="119" t="n">
        <v>44395</v>
      </c>
      <c r="HB279" s="69" t="n">
        <f aca="true">FORECAST(HA279,OFFSET(GY$3,MATCH(HA279,GX$3:GX$153,1)-1,0,2),OFFSET(GX$3,MATCH(HA279,GX$3:GX$153,1)-1,0,2))</f>
        <v>0.830102395864397</v>
      </c>
      <c r="HC279" s="69" t="n">
        <f aca="false">HB279+HC278</f>
        <v>90.5006008589918</v>
      </c>
      <c r="HD279" s="73" t="n">
        <f aca="false">HC279*100/HC$367</f>
        <v>71.4681199013957</v>
      </c>
      <c r="HT279" s="119" t="n">
        <v>44395</v>
      </c>
      <c r="HU279" s="69" t="n">
        <f aca="true">FORECAST(HT279,OFFSET(HR$3,MATCH(HT279,HQ$3:HQ$153,1)-1,0,2),OFFSET(HQ$3,MATCH(HT279,HQ$3:HQ$153,1)-1,0,2))</f>
        <v>0.376897382962132</v>
      </c>
      <c r="HV279" s="69" t="n">
        <f aca="false">HU279+HV278</f>
        <v>73.9727357421894</v>
      </c>
      <c r="HW279" s="73" t="n">
        <f aca="false">HV279*100/HV$367</f>
        <v>74.7559804780225</v>
      </c>
    </row>
    <row r="280" customFormat="false" ht="14.5" hidden="false" customHeight="false" outlineLevel="0" collapsed="false">
      <c r="E280" s="42" t="n">
        <v>44305</v>
      </c>
      <c r="F280" s="46" t="n">
        <f aca="true">FORECAST($E280,OFFSET(C$3,MATCH($E280,$A$3:$A$33,1)-1,0,2),OFFSET($A$3,MATCH($E280,$A$3:$A$33,1)-1,0,2))</f>
        <v>4.37067021351766</v>
      </c>
      <c r="H280" s="95" t="n">
        <v>44396</v>
      </c>
      <c r="I280" s="132" t="n">
        <v>0.00719800557734952</v>
      </c>
      <c r="J280" s="48" t="n">
        <f aca="false">I280*100/K$1</f>
        <v>0.251341448945549</v>
      </c>
      <c r="K280" s="48" t="n">
        <f aca="false">J280+K279</f>
        <v>88.4190496642668</v>
      </c>
      <c r="AJ280" s="103" t="n">
        <v>44396</v>
      </c>
      <c r="AK280" s="54" t="n">
        <f aca="true">FORECAST($AJ280,OFFSET(AH$3,MATCH($AJ280,$AG$3:$AG$153,1)-1,0,2),OFFSET($AG$3,MATCH($AJ280,$AG$3:$AG$153,1)-1,0,2))</f>
        <v>0.67901234567903</v>
      </c>
      <c r="AL280" s="54" t="n">
        <f aca="false">AK280+AL279</f>
        <v>91.9123755491166</v>
      </c>
      <c r="AM280" s="55" t="n">
        <f aca="false">AL280*100/AL$367</f>
        <v>85.5471149643441</v>
      </c>
      <c r="BD280" s="103" t="n">
        <v>44396</v>
      </c>
      <c r="BE280" s="54" t="n">
        <f aca="true">FORECAST(BD280,OFFSET(BB$3,MATCH(BD280,BA$3:BA$153,1)-1,0,2),OFFSET(BA$3,MATCH(BD280,BA$3:BA$153,1)-1,0,2))</f>
        <v>0.666666666666765</v>
      </c>
      <c r="BF280" s="54" t="n">
        <f aca="false">BE280+BF279</f>
        <v>98.6046615827315</v>
      </c>
      <c r="BG280" s="55" t="n">
        <f aca="false">BF280*100/BF$367</f>
        <v>89.4641240012031</v>
      </c>
      <c r="BX280" s="103" t="n">
        <v>44396</v>
      </c>
      <c r="BY280" s="54" t="n">
        <f aca="true">FORECAST(BX280,OFFSET(BV$3,MATCH(BX280,BU$3:BU$153,1)-1,0,2),OFFSET(BU$3,MATCH(BX280,BU$3:BU$153,1)-1,0,2))</f>
        <v>0.597367710536408</v>
      </c>
      <c r="BZ280" s="54" t="n">
        <f aca="false">BY280+BZ279</f>
        <v>78.7600108213007</v>
      </c>
      <c r="CA280" s="55" t="n">
        <f aca="false">BZ280*100/BZ$367</f>
        <v>77.8716991370415</v>
      </c>
      <c r="CQ280" s="110" t="n">
        <v>44396</v>
      </c>
      <c r="CR280" s="58" t="n">
        <f aca="true">FORECAST(CQ280,OFFSET(CO$3,MATCH(CQ280,CN$3:CN$153,1)-1,0,2),OFFSET(CN$3,MATCH(CQ280,CN$3:CN$153,1)-1,0,2))</f>
        <v>0.627035737223599</v>
      </c>
      <c r="CS280" s="58" t="n">
        <f aca="false">CR280+CS279</f>
        <v>66.3531463272767</v>
      </c>
      <c r="CT280" s="60" t="n">
        <f aca="false">CS280*100/CS$367</f>
        <v>66.6550568169704</v>
      </c>
      <c r="DJ280" s="110" t="n">
        <v>44396</v>
      </c>
      <c r="DK280" s="58" t="n">
        <f aca="true">FORECAST(DJ280,OFFSET(DH$3,MATCH(DJ280,DG$3:DG$153,1)-1,0,2),OFFSET(DG$3,MATCH(DJ280,DG$3:DG$153,1)-1,0,2))</f>
        <v>1.19641275244607</v>
      </c>
      <c r="DL280" s="58" t="n">
        <f aca="false">DK280+DL279</f>
        <v>93.5696350152681</v>
      </c>
      <c r="DM280" s="60" t="n">
        <f aca="false">DL280*100/DL$367</f>
        <v>67.8245690993024</v>
      </c>
      <c r="EC280" s="110" t="n">
        <v>44396</v>
      </c>
      <c r="ED280" s="58" t="n">
        <f aca="true">FORECAST(EC280,OFFSET(EA$3,MATCH(EC280,DZ$3:DZ$153,1)-1,0,2),OFFSET(DZ$3,MATCH(EC280,DZ$3:DZ$153,1)-1,0,2))</f>
        <v>0.56874699032628</v>
      </c>
      <c r="EE280" s="58" t="n">
        <f aca="false">ED280+EE279</f>
        <v>94.4842621222369</v>
      </c>
      <c r="EF280" s="60" t="n">
        <f aca="false">EE280*100/EE$367</f>
        <v>85.7847514948364</v>
      </c>
      <c r="EV280" s="115" t="n">
        <v>44396</v>
      </c>
      <c r="EW280" s="63" t="n">
        <f aca="true">FORECAST(EV280,OFFSET(ET$3,MATCH(EV280,ES$3:ES$153,1)-1,0,2),OFFSET(ES$3,MATCH(EV280,ES$3:ES$153,1)-1,0,2))</f>
        <v>0.319155729330398</v>
      </c>
      <c r="EX280" s="63" t="n">
        <f aca="false">EW280+EX279</f>
        <v>78.4999542876202</v>
      </c>
      <c r="EY280" s="67" t="n">
        <f aca="false">EX280*100/EX$367</f>
        <v>69.8890036698292</v>
      </c>
      <c r="FO280" s="115" t="n">
        <v>44396</v>
      </c>
      <c r="FP280" s="63" t="n">
        <f aca="true">FORECAST(FO280,OFFSET(FM$3,MATCH(FO280,FL$3:FL$153,1)-1,0,2),OFFSET(FL$3,MATCH(FO280,FL$3:FL$153,1)-1,0,2))</f>
        <v>0.526611767514025</v>
      </c>
      <c r="FQ280" s="63" t="n">
        <f aca="false">FP280+FQ279</f>
        <v>76.6716844743009</v>
      </c>
      <c r="FR280" s="67" t="n">
        <f aca="false">FQ280*100/FQ$367</f>
        <v>76.0616243396585</v>
      </c>
      <c r="GH280" s="119" t="n">
        <v>44396</v>
      </c>
      <c r="GI280" s="69" t="n">
        <f aca="true">FORECAST(GH280,OFFSET(GF$3,MATCH(GH280,GE$3:GE$153,1)-1,0,2),OFFSET(GE$3,MATCH(GH280,GE$3:GE$153,1)-1,0,2))</f>
        <v>0.414800494065839</v>
      </c>
      <c r="GJ280" s="69" t="n">
        <f aca="false">GI280+GJ279</f>
        <v>99.8379860486217</v>
      </c>
      <c r="GK280" s="73" t="n">
        <f aca="false">GJ280*100/GJ$367</f>
        <v>77.7027740635717</v>
      </c>
      <c r="HA280" s="119" t="n">
        <v>44396</v>
      </c>
      <c r="HB280" s="69" t="n">
        <f aca="true">FORECAST(HA280,OFFSET(GY$3,MATCH(HA280,GX$3:GX$153,1)-1,0,2),OFFSET(GX$3,MATCH(HA280,GX$3:GX$153,1)-1,0,2))</f>
        <v>0.864275772939652</v>
      </c>
      <c r="HC280" s="69" t="n">
        <f aca="false">HB280+HC279</f>
        <v>91.3648766319315</v>
      </c>
      <c r="HD280" s="73" t="n">
        <f aca="false">HC280*100/HC$367</f>
        <v>72.1506365253965</v>
      </c>
      <c r="HT280" s="119" t="n">
        <v>44396</v>
      </c>
      <c r="HU280" s="69" t="n">
        <f aca="true">FORECAST(HT280,OFFSET(HR$3,MATCH(HT280,HQ$3:HQ$153,1)-1,0,2),OFFSET(HQ$3,MATCH(HT280,HQ$3:HQ$153,1)-1,0,2))</f>
        <v>0.369187488005291</v>
      </c>
      <c r="HV280" s="69" t="n">
        <f aca="false">HU280+HV279</f>
        <v>74.3419232301947</v>
      </c>
      <c r="HW280" s="73" t="n">
        <f aca="false">HV280*100/HV$367</f>
        <v>75.129077030004</v>
      </c>
    </row>
    <row r="281" customFormat="false" ht="14.5" hidden="false" customHeight="false" outlineLevel="0" collapsed="false">
      <c r="E281" s="42" t="n">
        <v>44306</v>
      </c>
      <c r="F281" s="46" t="n">
        <f aca="true">FORECAST($E281,OFFSET(C$3,MATCH($E281,$A$3:$A$33,1)-1,0,2),OFFSET($A$3,MATCH($E281,$A$3:$A$33,1)-1,0,2))</f>
        <v>4.36291058371736</v>
      </c>
      <c r="H281" s="95" t="n">
        <v>44397</v>
      </c>
      <c r="I281" s="132" t="n">
        <v>0.00789433049669285</v>
      </c>
      <c r="J281" s="48" t="n">
        <f aca="false">I281*100/K$1</f>
        <v>0.275655866638608</v>
      </c>
      <c r="K281" s="48" t="n">
        <f aca="false">J281+K280</f>
        <v>88.6947055309054</v>
      </c>
      <c r="AJ281" s="103" t="n">
        <v>44397</v>
      </c>
      <c r="AK281" s="54" t="n">
        <f aca="true">FORECAST($AJ281,OFFSET(AH$3,MATCH($AJ281,$AG$3:$AG$153,1)-1,0,2),OFFSET($AG$3,MATCH($AJ281,$AG$3:$AG$153,1)-1,0,2))</f>
        <v>0.555555555555477</v>
      </c>
      <c r="AL281" s="54" t="n">
        <f aca="false">AK281+AL280</f>
        <v>92.4679311046721</v>
      </c>
      <c r="AM281" s="55" t="n">
        <f aca="false">AL281*100/AL$367</f>
        <v>86.0641963116191</v>
      </c>
      <c r="BD281" s="103" t="n">
        <v>44397</v>
      </c>
      <c r="BE281" s="54" t="n">
        <f aca="true">FORECAST(BD281,OFFSET(BB$3,MATCH(BD281,BA$3:BA$153,1)-1,0,2),OFFSET(BA$3,MATCH(BD281,BA$3:BA$153,1)-1,0,2))</f>
        <v>0.222222222222261</v>
      </c>
      <c r="BF281" s="54" t="n">
        <f aca="false">BE281+BF280</f>
        <v>98.8268838049538</v>
      </c>
      <c r="BG281" s="55" t="n">
        <f aca="false">BF281*100/BF$367</f>
        <v>89.6657464815767</v>
      </c>
      <c r="BX281" s="103" t="n">
        <v>44397</v>
      </c>
      <c r="BY281" s="54" t="n">
        <f aca="true">FORECAST(BX281,OFFSET(BV$3,MATCH(BX281,BU$3:BU$153,1)-1,0,2),OFFSET(BU$3,MATCH(BX281,BU$3:BU$153,1)-1,0,2))</f>
        <v>0.597367710536422</v>
      </c>
      <c r="BZ281" s="54" t="n">
        <f aca="false">BY281+BZ280</f>
        <v>79.3573785318371</v>
      </c>
      <c r="CA281" s="55" t="n">
        <f aca="false">BZ281*100/BZ$367</f>
        <v>78.4623293076572</v>
      </c>
      <c r="CQ281" s="110" t="n">
        <v>44397</v>
      </c>
      <c r="CR281" s="58" t="n">
        <f aca="true">FORECAST(CQ281,OFFSET(CO$3,MATCH(CQ281,CN$3:CN$153,1)-1,0,2),OFFSET(CN$3,MATCH(CQ281,CN$3:CN$153,1)-1,0,2))</f>
        <v>0.624483897605286</v>
      </c>
      <c r="CS281" s="58" t="n">
        <f aca="false">CR281+CS280</f>
        <v>66.977630224882</v>
      </c>
      <c r="CT281" s="60" t="n">
        <f aca="false">CS281*100/CS$367</f>
        <v>67.2823821508868</v>
      </c>
      <c r="DJ281" s="110" t="n">
        <v>44397</v>
      </c>
      <c r="DK281" s="58" t="n">
        <f aca="true">FORECAST(DJ281,OFFSET(DH$3,MATCH(DJ281,DG$3:DG$153,1)-1,0,2),OFFSET(DG$3,MATCH(DJ281,DG$3:DG$153,1)-1,0,2))</f>
        <v>1.17219252756294</v>
      </c>
      <c r="DL281" s="58" t="n">
        <f aca="false">DK281+DL280</f>
        <v>94.7418275428311</v>
      </c>
      <c r="DM281" s="60" t="n">
        <f aca="false">DL281*100/DL$367</f>
        <v>68.6742406094072</v>
      </c>
      <c r="EC281" s="110" t="n">
        <v>44397</v>
      </c>
      <c r="ED281" s="58" t="n">
        <f aca="true">FORECAST(EC281,OFFSET(EA$3,MATCH(EC281,DZ$3:DZ$153,1)-1,0,2),OFFSET(DZ$3,MATCH(EC281,DZ$3:DZ$153,1)-1,0,2))</f>
        <v>0.575626244540753</v>
      </c>
      <c r="EE281" s="58" t="n">
        <f aca="false">ED281+EE280</f>
        <v>95.0598883667777</v>
      </c>
      <c r="EF281" s="60" t="n">
        <f aca="false">EE281*100/EE$367</f>
        <v>86.3073777315524</v>
      </c>
      <c r="EV281" s="115" t="n">
        <v>44397</v>
      </c>
      <c r="EW281" s="63" t="n">
        <f aca="true">FORECAST(EV281,OFFSET(ET$3,MATCH(EV281,ES$3:ES$153,1)-1,0,2),OFFSET(ES$3,MATCH(EV281,ES$3:ES$153,1)-1,0,2))</f>
        <v>0.31436655139893</v>
      </c>
      <c r="EX281" s="63" t="n">
        <f aca="false">EW281+EX280</f>
        <v>78.8143208390192</v>
      </c>
      <c r="EY281" s="67" t="n">
        <f aca="false">EX281*100/EX$367</f>
        <v>70.1688861903195</v>
      </c>
      <c r="FO281" s="115" t="n">
        <v>44397</v>
      </c>
      <c r="FP281" s="63" t="n">
        <f aca="true">FORECAST(FO281,OFFSET(FM$3,MATCH(FO281,FL$3:FL$153,1)-1,0,2),OFFSET(FL$3,MATCH(FO281,FL$3:FL$153,1)-1,0,2))</f>
        <v>0.526258503401362</v>
      </c>
      <c r="FQ281" s="63" t="n">
        <f aca="false">FP281+FQ280</f>
        <v>77.1979429777022</v>
      </c>
      <c r="FR281" s="67" t="n">
        <f aca="false">FQ281*100/FQ$367</f>
        <v>76.5836955171175</v>
      </c>
      <c r="GH281" s="119" t="n">
        <v>44397</v>
      </c>
      <c r="GI281" s="69" t="n">
        <f aca="true">FORECAST(GH281,OFFSET(GF$3,MATCH(GH281,GE$3:GE$153,1)-1,0,2),OFFSET(GE$3,MATCH(GH281,GE$3:GE$153,1)-1,0,2))</f>
        <v>0.395861303546175</v>
      </c>
      <c r="GJ281" s="69" t="n">
        <f aca="false">GI281+GJ280</f>
        <v>100.233847352168</v>
      </c>
      <c r="GK281" s="73" t="n">
        <f aca="false">GJ281*100/GJ$367</f>
        <v>78.0108684337344</v>
      </c>
      <c r="HA281" s="119" t="n">
        <v>44397</v>
      </c>
      <c r="HB281" s="69" t="n">
        <f aca="true">FORECAST(HA281,OFFSET(GY$3,MATCH(HA281,GX$3:GX$153,1)-1,0,2),OFFSET(GX$3,MATCH(HA281,GX$3:GX$153,1)-1,0,2))</f>
        <v>0.898449150014908</v>
      </c>
      <c r="HC281" s="69" t="n">
        <f aca="false">HB281+HC280</f>
        <v>92.2633257819464</v>
      </c>
      <c r="HD281" s="73" t="n">
        <f aca="false">HC281*100/HC$367</f>
        <v>72.860139788017</v>
      </c>
      <c r="HT281" s="119" t="n">
        <v>44397</v>
      </c>
      <c r="HU281" s="69" t="n">
        <f aca="true">FORECAST(HT281,OFFSET(HR$3,MATCH(HT281,HQ$3:HQ$153,1)-1,0,2),OFFSET(HQ$3,MATCH(HT281,HQ$3:HQ$153,1)-1,0,2))</f>
        <v>0.36147759304845</v>
      </c>
      <c r="HV281" s="69" t="n">
        <f aca="false">HU281+HV280</f>
        <v>74.7034008232432</v>
      </c>
      <c r="HW281" s="73" t="n">
        <f aca="false">HV281*100/HV$367</f>
        <v>75.4943820524295</v>
      </c>
    </row>
    <row r="282" customFormat="false" ht="14.5" hidden="false" customHeight="false" outlineLevel="0" collapsed="false">
      <c r="E282" s="42" t="n">
        <v>44307</v>
      </c>
      <c r="F282" s="46" t="n">
        <f aca="true">FORECAST($E282,OFFSET(C$3,MATCH($E282,$A$3:$A$33,1)-1,0,2),OFFSET($A$3,MATCH($E282,$A$3:$A$33,1)-1,0,2))</f>
        <v>4.35515095391705</v>
      </c>
      <c r="H282" s="95" t="n">
        <v>44398</v>
      </c>
      <c r="I282" s="132" t="n">
        <v>0.0104473308365527</v>
      </c>
      <c r="J282" s="48" t="n">
        <f aca="false">I282*100/K$1</f>
        <v>0.364802061050857</v>
      </c>
      <c r="K282" s="48" t="n">
        <f aca="false">J282+K281</f>
        <v>89.0595075919563</v>
      </c>
      <c r="AJ282" s="103" t="n">
        <v>44398</v>
      </c>
      <c r="AK282" s="54" t="n">
        <f aca="true">FORECAST($AJ282,OFFSET(AH$3,MATCH($AJ282,$AG$3:$AG$153,1)-1,0,2),OFFSET($AG$3,MATCH($AJ282,$AG$3:$AG$153,1)-1,0,2))</f>
        <v>0.513888888888816</v>
      </c>
      <c r="AL282" s="54" t="n">
        <f aca="false">AK282+AL281</f>
        <v>92.9818199935609</v>
      </c>
      <c r="AM282" s="55" t="n">
        <f aca="false">AL282*100/AL$367</f>
        <v>86.5424965578485</v>
      </c>
      <c r="BD282" s="103" t="n">
        <v>44398</v>
      </c>
      <c r="BE282" s="54" t="n">
        <f aca="true">FORECAST(BD282,OFFSET(BB$3,MATCH(BD282,BA$3:BA$153,1)-1,0,2),OFFSET(BA$3,MATCH(BD282,BA$3:BA$153,1)-1,0,2))</f>
        <v>0.213888888888926</v>
      </c>
      <c r="BF282" s="54" t="n">
        <f aca="false">BE282+BF281</f>
        <v>99.0407726938427</v>
      </c>
      <c r="BG282" s="55" t="n">
        <f aca="false">BF282*100/BF$367</f>
        <v>89.8598081189364</v>
      </c>
      <c r="BX282" s="103" t="n">
        <v>44398</v>
      </c>
      <c r="BY282" s="54" t="n">
        <f aca="true">FORECAST(BX282,OFFSET(BV$3,MATCH(BX282,BU$3:BU$153,1)-1,0,2),OFFSET(BU$3,MATCH(BX282,BU$3:BU$153,1)-1,0,2))</f>
        <v>0.597367710536437</v>
      </c>
      <c r="BZ282" s="54" t="n">
        <f aca="false">BY282+BZ281</f>
        <v>79.9547462423735</v>
      </c>
      <c r="CA282" s="55" t="n">
        <f aca="false">BZ282*100/BZ$367</f>
        <v>79.0529594782729</v>
      </c>
      <c r="CQ282" s="110" t="n">
        <v>44398</v>
      </c>
      <c r="CR282" s="58" t="n">
        <f aca="true">FORECAST(CQ282,OFFSET(CO$3,MATCH(CQ282,CN$3:CN$153,1)-1,0,2),OFFSET(CN$3,MATCH(CQ282,CN$3:CN$153,1)-1,0,2))</f>
        <v>0.639946489192981</v>
      </c>
      <c r="CS282" s="58" t="n">
        <f aca="false">CR282+CS281</f>
        <v>67.617576714075</v>
      </c>
      <c r="CT282" s="60" t="n">
        <f aca="false">CS282*100/CS$367</f>
        <v>67.9252404320388</v>
      </c>
      <c r="DJ282" s="110" t="n">
        <v>44398</v>
      </c>
      <c r="DK282" s="58" t="n">
        <f aca="true">FORECAST(DJ282,OFFSET(DH$3,MATCH(DJ282,DG$3:DG$153,1)-1,0,2),OFFSET(DG$3,MATCH(DJ282,DG$3:DG$153,1)-1,0,2))</f>
        <v>1.14797230267982</v>
      </c>
      <c r="DL282" s="58" t="n">
        <f aca="false">DK282+DL281</f>
        <v>95.8897998455109</v>
      </c>
      <c r="DM282" s="60" t="n">
        <f aca="false">DL282*100/DL$367</f>
        <v>69.5063559292382</v>
      </c>
      <c r="EC282" s="110" t="n">
        <v>44398</v>
      </c>
      <c r="ED282" s="58" t="n">
        <f aca="true">FORECAST(EC282,OFFSET(EA$3,MATCH(EC282,DZ$3:DZ$153,1)-1,0,2),OFFSET(DZ$3,MATCH(EC282,DZ$3:DZ$153,1)-1,0,2))</f>
        <v>0.552514953796725</v>
      </c>
      <c r="EE282" s="58" t="n">
        <f aca="false">ED282+EE281</f>
        <v>95.6124033205744</v>
      </c>
      <c r="EF282" s="60" t="n">
        <f aca="false">EE282*100/EE$367</f>
        <v>86.8090206183574</v>
      </c>
      <c r="EV282" s="115" t="n">
        <v>44398</v>
      </c>
      <c r="EW282" s="63" t="n">
        <f aca="true">FORECAST(EV282,OFFSET(ET$3,MATCH(EV282,ES$3:ES$153,1)-1,0,2),OFFSET(ES$3,MATCH(EV282,ES$3:ES$153,1)-1,0,2))</f>
        <v>0.337116762355432</v>
      </c>
      <c r="EX282" s="63" t="n">
        <f aca="false">EW282+EX281</f>
        <v>79.1514376013746</v>
      </c>
      <c r="EY282" s="67" t="n">
        <f aca="false">EX282*100/EX$367</f>
        <v>70.4690233668979</v>
      </c>
      <c r="FO282" s="115" t="n">
        <v>44398</v>
      </c>
      <c r="FP282" s="63" t="n">
        <f aca="true">FORECAST(FO282,OFFSET(FM$3,MATCH(FO282,FL$3:FL$153,1)-1,0,2),OFFSET(FL$3,MATCH(FO282,FL$3:FL$153,1)-1,0,2))</f>
        <v>0.525905239288699</v>
      </c>
      <c r="FQ282" s="63" t="n">
        <f aca="false">FP282+FQ281</f>
        <v>77.7238482169909</v>
      </c>
      <c r="FR282" s="67" t="n">
        <f aca="false">FQ282*100/FQ$367</f>
        <v>77.1054162413106</v>
      </c>
      <c r="GH282" s="119" t="n">
        <v>44398</v>
      </c>
      <c r="GI282" s="69" t="n">
        <f aca="true">FORECAST(GH282,OFFSET(GF$3,MATCH(GH282,GE$3:GE$153,1)-1,0,2),OFFSET(GE$3,MATCH(GH282,GE$3:GE$153,1)-1,0,2))</f>
        <v>0.37692211302651</v>
      </c>
      <c r="GJ282" s="69" t="n">
        <f aca="false">GI282+GJ281</f>
        <v>100.610769465194</v>
      </c>
      <c r="GK282" s="73" t="n">
        <f aca="false">GJ282*100/GJ$367</f>
        <v>78.3042226463665</v>
      </c>
      <c r="HA282" s="119" t="n">
        <v>44398</v>
      </c>
      <c r="HB282" s="69" t="n">
        <f aca="true">FORECAST(HA282,OFFSET(GY$3,MATCH(HA282,GX$3:GX$153,1)-1,0,2),OFFSET(GX$3,MATCH(HA282,GX$3:GX$153,1)-1,0,2))</f>
        <v>0.932622527090163</v>
      </c>
      <c r="HC282" s="69" t="n">
        <f aca="false">HB282+HC281</f>
        <v>93.1959483090365</v>
      </c>
      <c r="HD282" s="73" t="n">
        <f aca="false">HC282*100/HC$367</f>
        <v>73.5966296892572</v>
      </c>
      <c r="HT282" s="119" t="n">
        <v>44398</v>
      </c>
      <c r="HU282" s="69" t="n">
        <f aca="true">FORECAST(HT282,OFFSET(HR$3,MATCH(HT282,HQ$3:HQ$153,1)-1,0,2),OFFSET(HQ$3,MATCH(HT282,HQ$3:HQ$153,1)-1,0,2))</f>
        <v>0.353767698091608</v>
      </c>
      <c r="HV282" s="69" t="n">
        <f aca="false">HU282+HV281</f>
        <v>75.0571685213348</v>
      </c>
      <c r="HW282" s="73" t="n">
        <f aca="false">HV282*100/HV$367</f>
        <v>75.8518955452989</v>
      </c>
    </row>
    <row r="283" customFormat="false" ht="14.5" hidden="false" customHeight="false" outlineLevel="0" collapsed="false">
      <c r="E283" s="42" t="n">
        <v>44308</v>
      </c>
      <c r="F283" s="46" t="n">
        <f aca="true">FORECAST($E283,OFFSET(C$3,MATCH($E283,$A$3:$A$33,1)-1,0,2),OFFSET($A$3,MATCH($E283,$A$3:$A$33,1)-1,0,2))</f>
        <v>4.34739132411674</v>
      </c>
      <c r="H283" s="95" t="n">
        <v>44399</v>
      </c>
      <c r="I283" s="132" t="n">
        <v>0.00844809957143478</v>
      </c>
      <c r="J283" s="48" t="n">
        <f aca="false">I283*100/K$1</f>
        <v>0.294992489836686</v>
      </c>
      <c r="K283" s="48" t="n">
        <f aca="false">J283+K282</f>
        <v>89.354500081793</v>
      </c>
      <c r="AJ283" s="103" t="n">
        <v>44399</v>
      </c>
      <c r="AK283" s="54" t="n">
        <f aca="true">FORECAST($AJ283,OFFSET(AH$3,MATCH($AJ283,$AG$3:$AG$153,1)-1,0,2),OFFSET($AG$3,MATCH($AJ283,$AG$3:$AG$153,1)-1,0,2))</f>
        <v>0.472222222222155</v>
      </c>
      <c r="AL283" s="54" t="n">
        <f aca="false">AK283+AL282</f>
        <v>93.454042215783</v>
      </c>
      <c r="AM283" s="55" t="n">
        <f aca="false">AL283*100/AL$367</f>
        <v>86.9820157030322</v>
      </c>
      <c r="BD283" s="103" t="n">
        <v>44399</v>
      </c>
      <c r="BE283" s="54" t="n">
        <f aca="true">FORECAST(BD283,OFFSET(BB$3,MATCH(BD283,BA$3:BA$153,1)-1,0,2),OFFSET(BA$3,MATCH(BD283,BA$3:BA$153,1)-1,0,2))</f>
        <v>0.205555555555591</v>
      </c>
      <c r="BF283" s="54" t="n">
        <f aca="false">BE283+BF282</f>
        <v>99.2463282493983</v>
      </c>
      <c r="BG283" s="55" t="n">
        <f aca="false">BF283*100/BF$367</f>
        <v>90.046308913282</v>
      </c>
      <c r="BX283" s="103" t="n">
        <v>44399</v>
      </c>
      <c r="BY283" s="54" t="n">
        <f aca="true">FORECAST(BX283,OFFSET(BV$3,MATCH(BX283,BU$3:BU$153,1)-1,0,2),OFFSET(BU$3,MATCH(BX283,BU$3:BU$153,1)-1,0,2))</f>
        <v>0.597367710536451</v>
      </c>
      <c r="BZ283" s="54" t="n">
        <f aca="false">BY283+BZ282</f>
        <v>80.55211395291</v>
      </c>
      <c r="CA283" s="55" t="n">
        <f aca="false">BZ283*100/BZ$367</f>
        <v>79.6435896488885</v>
      </c>
      <c r="CQ283" s="110" t="n">
        <v>44399</v>
      </c>
      <c r="CR283" s="58" t="n">
        <f aca="true">FORECAST(CQ283,OFFSET(CO$3,MATCH(CQ283,CN$3:CN$153,1)-1,0,2),OFFSET(CN$3,MATCH(CQ283,CN$3:CN$153,1)-1,0,2))</f>
        <v>0.655409080780676</v>
      </c>
      <c r="CS283" s="58" t="n">
        <f aca="false">CR283+CS282</f>
        <v>68.2729857948557</v>
      </c>
      <c r="CT283" s="60" t="n">
        <f aca="false">CS283*100/CS$367</f>
        <v>68.5836316604263</v>
      </c>
      <c r="DJ283" s="110" t="n">
        <v>44399</v>
      </c>
      <c r="DK283" s="58" t="n">
        <f aca="true">FORECAST(DJ283,OFFSET(DH$3,MATCH(DJ283,DG$3:DG$153,1)-1,0,2),OFFSET(DG$3,MATCH(DJ283,DG$3:DG$153,1)-1,0,2))</f>
        <v>1.12375207779669</v>
      </c>
      <c r="DL283" s="58" t="n">
        <f aca="false">DK283+DL282</f>
        <v>97.0135519233076</v>
      </c>
      <c r="DM283" s="60" t="n">
        <f aca="false">DL283*100/DL$367</f>
        <v>70.3209150587952</v>
      </c>
      <c r="EC283" s="110" t="n">
        <v>44399</v>
      </c>
      <c r="ED283" s="58" t="n">
        <f aca="true">FORECAST(EC283,OFFSET(EA$3,MATCH(EC283,DZ$3:DZ$153,1)-1,0,2),OFFSET(DZ$3,MATCH(EC283,DZ$3:DZ$153,1)-1,0,2))</f>
        <v>0.529403663052698</v>
      </c>
      <c r="EE283" s="58" t="n">
        <f aca="false">ED283+EE282</f>
        <v>96.1418069836271</v>
      </c>
      <c r="EF283" s="60" t="n">
        <f aca="false">EE283*100/EE$367</f>
        <v>87.2896801552512</v>
      </c>
      <c r="EV283" s="115" t="n">
        <v>44399</v>
      </c>
      <c r="EW283" s="63" t="n">
        <f aca="true">FORECAST(EV283,OFFSET(ET$3,MATCH(EV283,ES$3:ES$153,1)-1,0,2),OFFSET(ES$3,MATCH(EV283,ES$3:ES$153,1)-1,0,2))</f>
        <v>0.359866973311933</v>
      </c>
      <c r="EX283" s="63" t="n">
        <f aca="false">EW283+EX282</f>
        <v>79.5113045746865</v>
      </c>
      <c r="EY283" s="67" t="n">
        <f aca="false">EX283*100/EX$367</f>
        <v>70.7894151995644</v>
      </c>
      <c r="FO283" s="115" t="n">
        <v>44399</v>
      </c>
      <c r="FP283" s="63" t="n">
        <f aca="true">FORECAST(FO283,OFFSET(FM$3,MATCH(FO283,FL$3:FL$153,1)-1,0,2),OFFSET(FL$3,MATCH(FO283,FL$3:FL$153,1)-1,0,2))</f>
        <v>0.525551975176036</v>
      </c>
      <c r="FQ283" s="63" t="n">
        <f aca="false">FP283+FQ282</f>
        <v>78.249400192167</v>
      </c>
      <c r="FR283" s="67" t="n">
        <f aca="false">FQ283*100/FQ$367</f>
        <v>77.6267865122377</v>
      </c>
      <c r="GH283" s="119" t="n">
        <v>44399</v>
      </c>
      <c r="GI283" s="69" t="n">
        <f aca="true">FORECAST(GH283,OFFSET(GF$3,MATCH(GH283,GE$3:GE$153,1)-1,0,2),OFFSET(GE$3,MATCH(GH283,GE$3:GE$153,1)-1,0,2))</f>
        <v>0.357982922506846</v>
      </c>
      <c r="GJ283" s="69" t="n">
        <f aca="false">GI283+GJ282</f>
        <v>100.968752387701</v>
      </c>
      <c r="GK283" s="73" t="n">
        <f aca="false">GJ283*100/GJ$367</f>
        <v>78.5828367014679</v>
      </c>
      <c r="HA283" s="119" t="n">
        <v>44399</v>
      </c>
      <c r="HB283" s="69" t="n">
        <f aca="true">FORECAST(HA283,OFFSET(GY$3,MATCH(HA283,GX$3:GX$153,1)-1,0,2),OFFSET(GX$3,MATCH(HA283,GX$3:GX$153,1)-1,0,2))</f>
        <v>0.966795904165419</v>
      </c>
      <c r="HC283" s="69" t="n">
        <f aca="false">HB283+HC282</f>
        <v>94.162744213202</v>
      </c>
      <c r="HD283" s="73" t="n">
        <f aca="false">HC283*100/HC$367</f>
        <v>74.3601062291172</v>
      </c>
      <c r="HT283" s="119" t="n">
        <v>44399</v>
      </c>
      <c r="HU283" s="69" t="n">
        <f aca="true">FORECAST(HT283,OFFSET(HR$3,MATCH(HT283,HQ$3:HQ$153,1)-1,0,2),OFFSET(HQ$3,MATCH(HT283,HQ$3:HQ$153,1)-1,0,2))</f>
        <v>0.346057803134767</v>
      </c>
      <c r="HV283" s="69" t="n">
        <f aca="false">HU283+HV282</f>
        <v>75.4032263244696</v>
      </c>
      <c r="HW283" s="73" t="n">
        <f aca="false">HV283*100/HV$367</f>
        <v>76.2016175086121</v>
      </c>
    </row>
    <row r="284" customFormat="false" ht="14.5" hidden="false" customHeight="false" outlineLevel="0" collapsed="false">
      <c r="E284" s="42" t="n">
        <v>44309</v>
      </c>
      <c r="F284" s="46" t="n">
        <f aca="true">FORECAST($E284,OFFSET(C$3,MATCH($E284,$A$3:$A$33,1)-1,0,2),OFFSET($A$3,MATCH($E284,$A$3:$A$33,1)-1,0,2))</f>
        <v>4.33963169431643</v>
      </c>
      <c r="H284" s="95" t="n">
        <v>44400</v>
      </c>
      <c r="I284" s="132" t="n">
        <v>0.00790780471573212</v>
      </c>
      <c r="J284" s="48" t="n">
        <f aca="false">I284*100/K$1</f>
        <v>0.276126362208575</v>
      </c>
      <c r="K284" s="48" t="n">
        <f aca="false">J284+K283</f>
        <v>89.6306264440015</v>
      </c>
      <c r="AJ284" s="103" t="n">
        <v>44400</v>
      </c>
      <c r="AK284" s="54" t="n">
        <f aca="true">FORECAST($AJ284,OFFSET(AH$3,MATCH($AJ284,$AG$3:$AG$153,1)-1,0,2),OFFSET($AG$3,MATCH($AJ284,$AG$3:$AG$153,1)-1,0,2))</f>
        <v>0.430555555555495</v>
      </c>
      <c r="AL284" s="54" t="n">
        <f aca="false">AK284+AL283</f>
        <v>93.8845977713385</v>
      </c>
      <c r="AM284" s="55" t="n">
        <f aca="false">AL284*100/AL$367</f>
        <v>87.3827537471704</v>
      </c>
      <c r="BD284" s="103" t="n">
        <v>44400</v>
      </c>
      <c r="BE284" s="54" t="n">
        <f aca="true">FORECAST(BD284,OFFSET(BB$3,MATCH(BD284,BA$3:BA$153,1)-1,0,2),OFFSET(BA$3,MATCH(BD284,BA$3:BA$153,1)-1,0,2))</f>
        <v>0.197222222222257</v>
      </c>
      <c r="BF284" s="54" t="n">
        <f aca="false">BE284+BF283</f>
        <v>99.4435504716205</v>
      </c>
      <c r="BG284" s="55" t="n">
        <f aca="false">BF284*100/BF$367</f>
        <v>90.2252488646136</v>
      </c>
      <c r="BX284" s="103" t="n">
        <v>44400</v>
      </c>
      <c r="BY284" s="54" t="n">
        <f aca="true">FORECAST(BX284,OFFSET(BV$3,MATCH(BX284,BU$3:BU$153,1)-1,0,2),OFFSET(BU$3,MATCH(BX284,BU$3:BU$153,1)-1,0,2))</f>
        <v>0.597367710536449</v>
      </c>
      <c r="BZ284" s="54" t="n">
        <f aca="false">BY284+BZ283</f>
        <v>81.1494816634464</v>
      </c>
      <c r="CA284" s="55" t="n">
        <f aca="false">BZ284*100/BZ$367</f>
        <v>80.2342198195042</v>
      </c>
      <c r="CQ284" s="110" t="n">
        <v>44400</v>
      </c>
      <c r="CR284" s="58" t="n">
        <f aca="true">FORECAST(CQ284,OFFSET(CO$3,MATCH(CQ284,CN$3:CN$153,1)-1,0,2),OFFSET(CN$3,MATCH(CQ284,CN$3:CN$153,1)-1,0,2))</f>
        <v>0.67087167236837</v>
      </c>
      <c r="CS284" s="58" t="n">
        <f aca="false">CR284+CS283</f>
        <v>68.943857467224</v>
      </c>
      <c r="CT284" s="60" t="n">
        <f aca="false">CS284*100/CS$367</f>
        <v>69.2575558360494</v>
      </c>
      <c r="DJ284" s="110" t="n">
        <v>44400</v>
      </c>
      <c r="DK284" s="58" t="n">
        <f aca="true">FORECAST(DJ284,OFFSET(DH$3,MATCH(DJ284,DG$3:DG$153,1)-1,0,2),OFFSET(DG$3,MATCH(DJ284,DG$3:DG$153,1)-1,0,2))</f>
        <v>1.09953185291356</v>
      </c>
      <c r="DL284" s="58" t="n">
        <f aca="false">DK284+DL283</f>
        <v>98.1130837762211</v>
      </c>
      <c r="DM284" s="60" t="n">
        <f aca="false">DL284*100/DL$367</f>
        <v>71.1179179980783</v>
      </c>
      <c r="EC284" s="110" t="n">
        <v>44400</v>
      </c>
      <c r="ED284" s="58" t="n">
        <f aca="true">FORECAST(EC284,OFFSET(EA$3,MATCH(EC284,DZ$3:DZ$153,1)-1,0,2),OFFSET(DZ$3,MATCH(EC284,DZ$3:DZ$153,1)-1,0,2))</f>
        <v>0.50629237230867</v>
      </c>
      <c r="EE284" s="58" t="n">
        <f aca="false">ED284+EE283</f>
        <v>96.6480993559358</v>
      </c>
      <c r="EF284" s="60" t="n">
        <f aca="false">EE284*100/EE$367</f>
        <v>87.749356342234</v>
      </c>
      <c r="EV284" s="115" t="n">
        <v>44400</v>
      </c>
      <c r="EW284" s="63" t="n">
        <f aca="true">FORECAST(EV284,OFFSET(ET$3,MATCH(EV284,ES$3:ES$153,1)-1,0,2),OFFSET(ES$3,MATCH(EV284,ES$3:ES$153,1)-1,0,2))</f>
        <v>0.382617184268435</v>
      </c>
      <c r="EX284" s="63" t="n">
        <f aca="false">EW284+EX283</f>
        <v>79.893921758955</v>
      </c>
      <c r="EY284" s="67" t="n">
        <f aca="false">EX284*100/EX$367</f>
        <v>71.130061688319</v>
      </c>
      <c r="FO284" s="115" t="n">
        <v>44400</v>
      </c>
      <c r="FP284" s="63" t="n">
        <f aca="true">FORECAST(FO284,OFFSET(FM$3,MATCH(FO284,FL$3:FL$153,1)-1,0,2),OFFSET(FL$3,MATCH(FO284,FL$3:FL$153,1)-1,0,2))</f>
        <v>0.525198711063373</v>
      </c>
      <c r="FQ284" s="63" t="n">
        <f aca="false">FP284+FQ283</f>
        <v>78.7745989032303</v>
      </c>
      <c r="FR284" s="67" t="n">
        <f aca="false">FQ284*100/FQ$367</f>
        <v>78.1478063298989</v>
      </c>
      <c r="GH284" s="119" t="n">
        <v>44400</v>
      </c>
      <c r="GI284" s="69" t="n">
        <f aca="true">FORECAST(GH284,OFFSET(GF$3,MATCH(GH284,GE$3:GE$153,1)-1,0,2),OFFSET(GE$3,MATCH(GH284,GE$3:GE$153,1)-1,0,2))</f>
        <v>0.339043731987182</v>
      </c>
      <c r="GJ284" s="69" t="n">
        <f aca="false">GI284+GJ283</f>
        <v>101.307796119688</v>
      </c>
      <c r="GK284" s="73" t="n">
        <f aca="false">GJ284*100/GJ$367</f>
        <v>78.8467105990387</v>
      </c>
      <c r="HA284" s="119" t="n">
        <v>44400</v>
      </c>
      <c r="HB284" s="69" t="n">
        <f aca="true">FORECAST(HA284,OFFSET(GY$3,MATCH(HA284,GX$3:GX$153,1)-1,0,2),OFFSET(GX$3,MATCH(HA284,GX$3:GX$153,1)-1,0,2))</f>
        <v>1.00096928124067</v>
      </c>
      <c r="HC284" s="69" t="n">
        <f aca="false">HB284+HC283</f>
        <v>95.1637134944426</v>
      </c>
      <c r="HD284" s="73" t="n">
        <f aca="false">HC284*100/HC$367</f>
        <v>75.1505694075969</v>
      </c>
      <c r="HT284" s="119" t="n">
        <v>44400</v>
      </c>
      <c r="HU284" s="69" t="n">
        <f aca="true">FORECAST(HT284,OFFSET(HR$3,MATCH(HT284,HQ$3:HQ$153,1)-1,0,2),OFFSET(HQ$3,MATCH(HT284,HQ$3:HQ$153,1)-1,0,2))</f>
        <v>0.338347908177926</v>
      </c>
      <c r="HV284" s="69" t="n">
        <f aca="false">HU284+HV283</f>
        <v>75.7415742326475</v>
      </c>
      <c r="HW284" s="73" t="n">
        <f aca="false">HV284*100/HV$367</f>
        <v>76.5435479423692</v>
      </c>
    </row>
    <row r="285" customFormat="false" ht="14.5" hidden="false" customHeight="false" outlineLevel="0" collapsed="false">
      <c r="E285" s="42" t="n">
        <v>44310</v>
      </c>
      <c r="F285" s="46" t="n">
        <f aca="true">FORECAST($E285,OFFSET(C$3,MATCH($E285,$A$3:$A$33,1)-1,0,2),OFFSET($A$3,MATCH($E285,$A$3:$A$33,1)-1,0,2))</f>
        <v>4.33187206451613</v>
      </c>
      <c r="H285" s="95" t="n">
        <v>44401</v>
      </c>
      <c r="I285" s="132" t="n">
        <v>0.00647646528277275</v>
      </c>
      <c r="J285" s="48" t="n">
        <f aca="false">I285*100/K$1</f>
        <v>0.226146555559775</v>
      </c>
      <c r="K285" s="48" t="n">
        <f aca="false">J285+K284</f>
        <v>89.8567729995613</v>
      </c>
      <c r="AJ285" s="103" t="n">
        <v>44401</v>
      </c>
      <c r="AK285" s="54" t="n">
        <f aca="true">FORECAST($AJ285,OFFSET(AH$3,MATCH($AJ285,$AG$3:$AG$153,1)-1,0,2),OFFSET($AG$3,MATCH($AJ285,$AG$3:$AG$153,1)-1,0,2))</f>
        <v>0.388888888888834</v>
      </c>
      <c r="AL285" s="54" t="n">
        <f aca="false">AK285+AL284</f>
        <v>94.2734866602273</v>
      </c>
      <c r="AM285" s="55" t="n">
        <f aca="false">AL285*100/AL$367</f>
        <v>87.7447106902629</v>
      </c>
      <c r="BD285" s="103" t="n">
        <v>44401</v>
      </c>
      <c r="BE285" s="54" t="n">
        <f aca="true">FORECAST(BD285,OFFSET(BB$3,MATCH(BD285,BA$3:BA$153,1)-1,0,2),OFFSET(BA$3,MATCH(BD285,BA$3:BA$153,1)-1,0,2))</f>
        <v>0.188888888888922</v>
      </c>
      <c r="BF285" s="54" t="n">
        <f aca="false">BE285+BF284</f>
        <v>99.6324393605095</v>
      </c>
      <c r="BG285" s="55" t="n">
        <f aca="false">BF285*100/BF$367</f>
        <v>90.3966279729312</v>
      </c>
      <c r="BX285" s="103" t="n">
        <v>44401</v>
      </c>
      <c r="BY285" s="54" t="n">
        <f aca="true">FORECAST(BX285,OFFSET(BV$3,MATCH(BX285,BU$3:BU$153,1)-1,0,2),OFFSET(BU$3,MATCH(BX285,BU$3:BU$153,1)-1,0,2))</f>
        <v>0.597367710536448</v>
      </c>
      <c r="BZ285" s="54" t="n">
        <f aca="false">BY285+BZ284</f>
        <v>81.7468493739829</v>
      </c>
      <c r="CA285" s="55" t="n">
        <f aca="false">BZ285*100/BZ$367</f>
        <v>80.8248499901199</v>
      </c>
      <c r="CQ285" s="110" t="n">
        <v>44401</v>
      </c>
      <c r="CR285" s="58" t="n">
        <f aca="true">FORECAST(CQ285,OFFSET(CO$3,MATCH(CQ285,CN$3:CN$153,1)-1,0,2),OFFSET(CN$3,MATCH(CQ285,CN$3:CN$153,1)-1,0,2))</f>
        <v>0.686334263956065</v>
      </c>
      <c r="CS285" s="58" t="n">
        <f aca="false">CR285+CS284</f>
        <v>69.6301917311801</v>
      </c>
      <c r="CT285" s="60" t="n">
        <f aca="false">CS285*100/CS$367</f>
        <v>69.9470129589081</v>
      </c>
      <c r="DJ285" s="110" t="n">
        <v>44401</v>
      </c>
      <c r="DK285" s="58" t="n">
        <f aca="true">FORECAST(DJ285,OFFSET(DH$3,MATCH(DJ285,DG$3:DG$153,1)-1,0,2),OFFSET(DG$3,MATCH(DJ285,DG$3:DG$153,1)-1,0,2))</f>
        <v>1.07531162803043</v>
      </c>
      <c r="DL285" s="58" t="n">
        <f aca="false">DK285+DL284</f>
        <v>99.1883954042516</v>
      </c>
      <c r="DM285" s="60" t="n">
        <f aca="false">DL285*100/DL$367</f>
        <v>71.8973647470876</v>
      </c>
      <c r="EC285" s="110" t="n">
        <v>44401</v>
      </c>
      <c r="ED285" s="58" t="n">
        <f aca="true">FORECAST(EC285,OFFSET(EA$3,MATCH(EC285,DZ$3:DZ$153,1)-1,0,2),OFFSET(DZ$3,MATCH(EC285,DZ$3:DZ$153,1)-1,0,2))</f>
        <v>0.483181081564642</v>
      </c>
      <c r="EE285" s="58" t="n">
        <f aca="false">ED285+EE284</f>
        <v>97.1312804375004</v>
      </c>
      <c r="EF285" s="60" t="n">
        <f aca="false">EE285*100/EE$367</f>
        <v>88.1880491793057</v>
      </c>
      <c r="EV285" s="115" t="n">
        <v>44401</v>
      </c>
      <c r="EW285" s="63" t="n">
        <f aca="true">FORECAST(EV285,OFFSET(ET$3,MATCH(EV285,ES$3:ES$153,1)-1,0,2),OFFSET(ES$3,MATCH(EV285,ES$3:ES$153,1)-1,0,2))</f>
        <v>0.405367395224937</v>
      </c>
      <c r="EX285" s="63" t="n">
        <f aca="false">EW285+EX284</f>
        <v>80.2992891541799</v>
      </c>
      <c r="EY285" s="67" t="n">
        <f aca="false">EX285*100/EX$367</f>
        <v>71.4909628331618</v>
      </c>
      <c r="FO285" s="115" t="n">
        <v>44401</v>
      </c>
      <c r="FP285" s="63" t="n">
        <f aca="true">FORECAST(FO285,OFFSET(FM$3,MATCH(FO285,FL$3:FL$153,1)-1,0,2),OFFSET(FL$3,MATCH(FO285,FL$3:FL$153,1)-1,0,2))</f>
        <v>0.52484544695071</v>
      </c>
      <c r="FQ285" s="63" t="n">
        <f aca="false">FP285+FQ284</f>
        <v>79.2994443501811</v>
      </c>
      <c r="FR285" s="67" t="n">
        <f aca="false">FQ285*100/FQ$367</f>
        <v>78.6684756942941</v>
      </c>
      <c r="GH285" s="119" t="n">
        <v>44401</v>
      </c>
      <c r="GI285" s="69" t="n">
        <f aca="true">FORECAST(GH285,OFFSET(GF$3,MATCH(GH285,GE$3:GE$153,1)-1,0,2),OFFSET(GE$3,MATCH(GH285,GE$3:GE$153,1)-1,0,2))</f>
        <v>0.320104541467517</v>
      </c>
      <c r="GJ285" s="69" t="n">
        <f aca="false">GI285+GJ284</f>
        <v>101.627900661156</v>
      </c>
      <c r="GK285" s="73" t="n">
        <f aca="false">GJ285*100/GJ$367</f>
        <v>79.0958443390789</v>
      </c>
      <c r="HA285" s="119" t="n">
        <v>44401</v>
      </c>
      <c r="HB285" s="69" t="n">
        <f aca="true">FORECAST(HA285,OFFSET(GY$3,MATCH(HA285,GX$3:GX$153,1)-1,0,2),OFFSET(GX$3,MATCH(HA285,GX$3:GX$153,1)-1,0,2))</f>
        <v>1.03514265831593</v>
      </c>
      <c r="HC285" s="69" t="n">
        <f aca="false">HB285+HC284</f>
        <v>96.1988561527586</v>
      </c>
      <c r="HD285" s="73" t="n">
        <f aca="false">HC285*100/HC$367</f>
        <v>75.9680192246964</v>
      </c>
      <c r="HT285" s="119" t="n">
        <v>44401</v>
      </c>
      <c r="HU285" s="69" t="n">
        <f aca="true">FORECAST(HT285,OFFSET(HR$3,MATCH(HT285,HQ$3:HQ$153,1)-1,0,2),OFFSET(HQ$3,MATCH(HT285,HQ$3:HQ$153,1)-1,0,2))</f>
        <v>0.330638013221085</v>
      </c>
      <c r="HV285" s="69" t="n">
        <f aca="false">HU285+HV284</f>
        <v>76.0722122458686</v>
      </c>
      <c r="HW285" s="73" t="n">
        <f aca="false">HV285*100/HV$367</f>
        <v>76.8776868465702</v>
      </c>
    </row>
    <row r="286" customFormat="false" ht="14.5" hidden="false" customHeight="false" outlineLevel="0" collapsed="false">
      <c r="E286" s="42" t="n">
        <v>44311</v>
      </c>
      <c r="F286" s="46" t="n">
        <f aca="true">FORECAST($E286,OFFSET(C$3,MATCH($E286,$A$3:$A$33,1)-1,0,2),OFFSET($A$3,MATCH($E286,$A$3:$A$33,1)-1,0,2))</f>
        <v>4.32411243471582</v>
      </c>
      <c r="H286" s="95" t="n">
        <v>44402</v>
      </c>
      <c r="I286" s="132" t="n">
        <v>0.0119479013785782</v>
      </c>
      <c r="J286" s="48" t="n">
        <f aca="false">I286*100/K$1</f>
        <v>0.417199293898872</v>
      </c>
      <c r="K286" s="48" t="n">
        <f aca="false">J286+K285</f>
        <v>90.2739722934602</v>
      </c>
      <c r="AJ286" s="103" t="n">
        <v>44402</v>
      </c>
      <c r="AK286" s="54" t="n">
        <f aca="true">FORECAST($AJ286,OFFSET(AH$3,MATCH($AJ286,$AG$3:$AG$153,1)-1,0,2),OFFSET($AG$3,MATCH($AJ286,$AG$3:$AG$153,1)-1,0,2))</f>
        <v>0.347222222222173</v>
      </c>
      <c r="AL286" s="54" t="n">
        <f aca="false">AK286+AL285</f>
        <v>94.6207088824495</v>
      </c>
      <c r="AM286" s="55" t="n">
        <f aca="false">AL286*100/AL$367</f>
        <v>88.0678865323098</v>
      </c>
      <c r="BD286" s="103" t="n">
        <v>44402</v>
      </c>
      <c r="BE286" s="54" t="n">
        <f aca="true">FORECAST(BD286,OFFSET(BB$3,MATCH(BD286,BA$3:BA$153,1)-1,0,2),OFFSET(BA$3,MATCH(BD286,BA$3:BA$153,1)-1,0,2))</f>
        <v>0.180555555555587</v>
      </c>
      <c r="BF286" s="54" t="n">
        <f aca="false">BE286+BF285</f>
        <v>99.8129949160651</v>
      </c>
      <c r="BG286" s="55" t="n">
        <f aca="false">BF286*100/BF$367</f>
        <v>90.5604462382348</v>
      </c>
      <c r="BX286" s="103" t="n">
        <v>44402</v>
      </c>
      <c r="BY286" s="54" t="n">
        <f aca="true">FORECAST(BX286,OFFSET(BV$3,MATCH(BX286,BU$3:BU$153,1)-1,0,2),OFFSET(BU$3,MATCH(BX286,BU$3:BU$153,1)-1,0,2))</f>
        <v>0.597367710536446</v>
      </c>
      <c r="BZ286" s="54" t="n">
        <f aca="false">BY286+BZ285</f>
        <v>82.3442170845193</v>
      </c>
      <c r="CA286" s="55" t="n">
        <f aca="false">BZ286*100/BZ$367</f>
        <v>81.4154801607356</v>
      </c>
      <c r="CQ286" s="110" t="n">
        <v>44402</v>
      </c>
      <c r="CR286" s="58" t="n">
        <f aca="true">FORECAST(CQ286,OFFSET(CO$3,MATCH(CQ286,CN$3:CN$153,1)-1,0,2),OFFSET(CN$3,MATCH(CQ286,CN$3:CN$153,1)-1,0,2))</f>
        <v>0.70179685554376</v>
      </c>
      <c r="CS286" s="58" t="n">
        <f aca="false">CR286+CS285</f>
        <v>70.3319885867239</v>
      </c>
      <c r="CT286" s="60" t="n">
        <f aca="false">CS286*100/CS$367</f>
        <v>70.6520030290023</v>
      </c>
      <c r="DJ286" s="110" t="n">
        <v>44402</v>
      </c>
      <c r="DK286" s="58" t="n">
        <f aca="true">FORECAST(DJ286,OFFSET(DH$3,MATCH(DJ286,DG$3:DG$153,1)-1,0,2),OFFSET(DG$3,MATCH(DJ286,DG$3:DG$153,1)-1,0,2))</f>
        <v>1.0510914031473</v>
      </c>
      <c r="DL286" s="58" t="n">
        <f aca="false">DK286+DL285</f>
        <v>100.239486807399</v>
      </c>
      <c r="DM286" s="60" t="n">
        <f aca="false">DL286*100/DL$367</f>
        <v>72.6592553058229</v>
      </c>
      <c r="EC286" s="110" t="n">
        <v>44402</v>
      </c>
      <c r="ED286" s="58" t="n">
        <f aca="true">FORECAST(EC286,OFFSET(EA$3,MATCH(EC286,DZ$3:DZ$153,1)-1,0,2),OFFSET(DZ$3,MATCH(EC286,DZ$3:DZ$153,1)-1,0,2))</f>
        <v>0.460069790820614</v>
      </c>
      <c r="EE286" s="58" t="n">
        <f aca="false">ED286+EE285</f>
        <v>97.5913502283211</v>
      </c>
      <c r="EF286" s="60" t="n">
        <f aca="false">EE286*100/EE$367</f>
        <v>88.6057586664663</v>
      </c>
      <c r="EV286" s="115" t="n">
        <v>44402</v>
      </c>
      <c r="EW286" s="63" t="n">
        <f aca="true">FORECAST(EV286,OFFSET(ET$3,MATCH(EV286,ES$3:ES$153,1)-1,0,2),OFFSET(ES$3,MATCH(EV286,ES$3:ES$153,1)-1,0,2))</f>
        <v>0.428117606181438</v>
      </c>
      <c r="EX286" s="63" t="n">
        <f aca="false">EW286+EX285</f>
        <v>80.7274067603614</v>
      </c>
      <c r="EY286" s="67" t="n">
        <f aca="false">EX286*100/EX$367</f>
        <v>71.8721186340927</v>
      </c>
      <c r="FO286" s="115" t="n">
        <v>44402</v>
      </c>
      <c r="FP286" s="63" t="n">
        <f aca="true">FORECAST(FO286,OFFSET(FM$3,MATCH(FO286,FL$3:FL$153,1)-1,0,2),OFFSET(FL$3,MATCH(FO286,FL$3:FL$153,1)-1,0,2))</f>
        <v>0.524492182838047</v>
      </c>
      <c r="FQ286" s="63" t="n">
        <f aca="false">FP286+FQ285</f>
        <v>79.8239365330191</v>
      </c>
      <c r="FR286" s="67" t="n">
        <f aca="false">FQ286*100/FQ$367</f>
        <v>79.1887946054234</v>
      </c>
      <c r="GH286" s="119" t="n">
        <v>44402</v>
      </c>
      <c r="GI286" s="69" t="n">
        <f aca="true">FORECAST(GH286,OFFSET(GF$3,MATCH(GH286,GE$3:GE$153,1)-1,0,2),OFFSET(GE$3,MATCH(GH286,GE$3:GE$153,1)-1,0,2))</f>
        <v>0.301165350947853</v>
      </c>
      <c r="GJ286" s="69" t="n">
        <f aca="false">GI286+GJ285</f>
        <v>101.929066012104</v>
      </c>
      <c r="GK286" s="73" t="n">
        <f aca="false">GJ286*100/GJ$367</f>
        <v>79.3302379215885</v>
      </c>
      <c r="HA286" s="119" t="n">
        <v>44402</v>
      </c>
      <c r="HB286" s="69" t="n">
        <f aca="true">FORECAST(HA286,OFFSET(GY$3,MATCH(HA286,GX$3:GX$153,1)-1,0,2),OFFSET(GX$3,MATCH(HA286,GX$3:GX$153,1)-1,0,2))</f>
        <v>0.996464608808028</v>
      </c>
      <c r="HC286" s="69" t="n">
        <f aca="false">HB286+HC285</f>
        <v>97.1953207615666</v>
      </c>
      <c r="HD286" s="73" t="n">
        <f aca="false">HC286*100/HC$367</f>
        <v>76.7549250735399</v>
      </c>
      <c r="HT286" s="119" t="n">
        <v>44402</v>
      </c>
      <c r="HU286" s="69" t="n">
        <f aca="true">FORECAST(HT286,OFFSET(HR$3,MATCH(HT286,HQ$3:HQ$153,1)-1,0,2),OFFSET(HQ$3,MATCH(HT286,HQ$3:HQ$153,1)-1,0,2))</f>
        <v>0.322928118264243</v>
      </c>
      <c r="HV286" s="69" t="n">
        <f aca="false">HU286+HV285</f>
        <v>76.3951403641328</v>
      </c>
      <c r="HW286" s="73" t="n">
        <f aca="false">HV286*100/HV$367</f>
        <v>77.2040342212152</v>
      </c>
    </row>
    <row r="287" customFormat="false" ht="14.5" hidden="false" customHeight="false" outlineLevel="0" collapsed="false">
      <c r="E287" s="42" t="n">
        <v>44312</v>
      </c>
      <c r="F287" s="46" t="n">
        <f aca="true">FORECAST($E287,OFFSET(C$3,MATCH($E287,$A$3:$A$33,1)-1,0,2),OFFSET($A$3,MATCH($E287,$A$3:$A$33,1)-1,0,2))</f>
        <v>4.31635280491551</v>
      </c>
      <c r="H287" s="95" t="n">
        <v>44403</v>
      </c>
      <c r="I287" s="132" t="n">
        <v>0.00934428892964479</v>
      </c>
      <c r="J287" s="48" t="n">
        <f aca="false">I287*100/K$1</f>
        <v>0.32628581538382</v>
      </c>
      <c r="K287" s="48" t="n">
        <f aca="false">J287+K286</f>
        <v>90.600258108844</v>
      </c>
      <c r="AJ287" s="103" t="n">
        <v>44403</v>
      </c>
      <c r="AK287" s="54" t="n">
        <f aca="true">FORECAST($AJ287,OFFSET(AH$3,MATCH($AJ287,$AG$3:$AG$153,1)-1,0,2),OFFSET($AG$3,MATCH($AJ287,$AG$3:$AG$153,1)-1,0,2))</f>
        <v>0.347222222222173</v>
      </c>
      <c r="AL287" s="54" t="n">
        <f aca="false">AK287+AL286</f>
        <v>94.9679311046717</v>
      </c>
      <c r="AM287" s="55" t="n">
        <f aca="false">AL287*100/AL$367</f>
        <v>88.3910623743567</v>
      </c>
      <c r="BD287" s="103" t="n">
        <v>44403</v>
      </c>
      <c r="BE287" s="54" t="n">
        <f aca="true">FORECAST(BD287,OFFSET(BB$3,MATCH(BD287,BA$3:BA$153,1)-1,0,2),OFFSET(BA$3,MATCH(BD287,BA$3:BA$153,1)-1,0,2))</f>
        <v>0.172222222222252</v>
      </c>
      <c r="BF287" s="54" t="n">
        <f aca="false">BE287+BF286</f>
        <v>99.9852171382873</v>
      </c>
      <c r="BG287" s="55" t="n">
        <f aca="false">BF287*100/BF$367</f>
        <v>90.7167036605244</v>
      </c>
      <c r="BX287" s="103" t="n">
        <v>44403</v>
      </c>
      <c r="BY287" s="54" t="n">
        <f aca="true">FORECAST(BX287,OFFSET(BV$3,MATCH(BX287,BU$3:BU$153,1)-1,0,2),OFFSET(BU$3,MATCH(BX287,BU$3:BU$153,1)-1,0,2))</f>
        <v>0.597367710536446</v>
      </c>
      <c r="BZ287" s="54" t="n">
        <f aca="false">BY287+BZ286</f>
        <v>82.9415847950557</v>
      </c>
      <c r="CA287" s="55" t="n">
        <f aca="false">BZ287*100/BZ$367</f>
        <v>82.0061103313513</v>
      </c>
      <c r="CQ287" s="110" t="n">
        <v>44403</v>
      </c>
      <c r="CR287" s="58" t="n">
        <f aca="true">FORECAST(CQ287,OFFSET(CO$3,MATCH(CQ287,CN$3:CN$153,1)-1,0,2),OFFSET(CN$3,MATCH(CQ287,CN$3:CN$153,1)-1,0,2))</f>
        <v>0.717259447131455</v>
      </c>
      <c r="CS287" s="58" t="n">
        <f aca="false">CR287+CS286</f>
        <v>71.0492480338553</v>
      </c>
      <c r="CT287" s="60" t="n">
        <f aca="false">CS287*100/CS$367</f>
        <v>71.3725260463322</v>
      </c>
      <c r="DJ287" s="110" t="n">
        <v>44403</v>
      </c>
      <c r="DK287" s="58" t="n">
        <f aca="true">FORECAST(DJ287,OFFSET(DH$3,MATCH(DJ287,DG$3:DG$153,1)-1,0,2),OFFSET(DG$3,MATCH(DJ287,DG$3:DG$153,1)-1,0,2))</f>
        <v>1.13010336964471</v>
      </c>
      <c r="DL287" s="58" t="n">
        <f aca="false">DK287+DL286</f>
        <v>101.369590177044</v>
      </c>
      <c r="DM287" s="60" t="n">
        <f aca="false">DL287*100/DL$367</f>
        <v>73.4784182113031</v>
      </c>
      <c r="EC287" s="110" t="n">
        <v>44403</v>
      </c>
      <c r="ED287" s="58" t="n">
        <f aca="true">FORECAST(EC287,OFFSET(EA$3,MATCH(EC287,DZ$3:DZ$153,1)-1,0,2),OFFSET(DZ$3,MATCH(EC287,DZ$3:DZ$153,1)-1,0,2))</f>
        <v>0.436958500076587</v>
      </c>
      <c r="EE287" s="58" t="n">
        <f aca="false">ED287+EE286</f>
        <v>98.0283087283976</v>
      </c>
      <c r="EF287" s="60" t="n">
        <f aca="false">EE287*100/EE$367</f>
        <v>89.0024848037158</v>
      </c>
      <c r="EV287" s="115" t="n">
        <v>44403</v>
      </c>
      <c r="EW287" s="63" t="n">
        <f aca="true">FORECAST(EV287,OFFSET(ET$3,MATCH(EV287,ES$3:ES$153,1)-1,0,2),OFFSET(ES$3,MATCH(EV287,ES$3:ES$153,1)-1,0,2))</f>
        <v>0.45086781713794</v>
      </c>
      <c r="EX287" s="63" t="n">
        <f aca="false">EW287+EX286</f>
        <v>81.1782745774993</v>
      </c>
      <c r="EY287" s="67" t="n">
        <f aca="false">EX287*100/EX$367</f>
        <v>72.2735290911116</v>
      </c>
      <c r="FO287" s="115" t="n">
        <v>44403</v>
      </c>
      <c r="FP287" s="63" t="n">
        <f aca="true">FORECAST(FO287,OFFSET(FM$3,MATCH(FO287,FL$3:FL$153,1)-1,0,2),OFFSET(FL$3,MATCH(FO287,FL$3:FL$153,1)-1,0,2))</f>
        <v>0.524138918725384</v>
      </c>
      <c r="FQ287" s="63" t="n">
        <f aca="false">FP287+FQ286</f>
        <v>80.3480754517445</v>
      </c>
      <c r="FR287" s="67" t="n">
        <f aca="false">FQ287*100/FQ$367</f>
        <v>79.7087630632867</v>
      </c>
      <c r="GH287" s="119" t="n">
        <v>44403</v>
      </c>
      <c r="GI287" s="69" t="n">
        <f aca="true">FORECAST(GH287,OFFSET(GF$3,MATCH(GH287,GE$3:GE$153,1)-1,0,2),OFFSET(GE$3,MATCH(GH287,GE$3:GE$153,1)-1,0,2))</f>
        <v>0.282226160428189</v>
      </c>
      <c r="GJ287" s="69" t="n">
        <f aca="false">GI287+GJ286</f>
        <v>102.211292172532</v>
      </c>
      <c r="GK287" s="73" t="n">
        <f aca="false">GJ287*100/GJ$367</f>
        <v>79.5498913465674</v>
      </c>
      <c r="HA287" s="119" t="n">
        <v>44403</v>
      </c>
      <c r="HB287" s="69" t="n">
        <f aca="true">FORECAST(HA287,OFFSET(GY$3,MATCH(HA287,GX$3:GX$153,1)-1,0,2),OFFSET(GX$3,MATCH(HA287,GX$3:GX$153,1)-1,0,2))</f>
        <v>0.957786559300126</v>
      </c>
      <c r="HC287" s="69" t="n">
        <f aca="false">HB287+HC286</f>
        <v>98.1531073208667</v>
      </c>
      <c r="HD287" s="73" t="n">
        <f aca="false">HC287*100/HC$367</f>
        <v>77.5112869541274</v>
      </c>
      <c r="HT287" s="119" t="n">
        <v>44403</v>
      </c>
      <c r="HU287" s="69" t="n">
        <f aca="true">FORECAST(HT287,OFFSET(HR$3,MATCH(HT287,HQ$3:HQ$153,1)-1,0,2),OFFSET(HQ$3,MATCH(HT287,HQ$3:HQ$153,1)-1,0,2))</f>
        <v>0.315218223307402</v>
      </c>
      <c r="HV287" s="69" t="n">
        <f aca="false">HU287+HV286</f>
        <v>76.7103585874402</v>
      </c>
      <c r="HW287" s="73" t="n">
        <f aca="false">HV287*100/HV$367</f>
        <v>77.522590066304</v>
      </c>
    </row>
    <row r="288" customFormat="false" ht="14.5" hidden="false" customHeight="false" outlineLevel="0" collapsed="false">
      <c r="E288" s="42" t="n">
        <v>44313</v>
      </c>
      <c r="F288" s="46" t="n">
        <f aca="true">FORECAST($E288,OFFSET(C$3,MATCH($E288,$A$3:$A$33,1)-1,0,2),OFFSET($A$3,MATCH($E288,$A$3:$A$33,1)-1,0,2))</f>
        <v>4.30859317511521</v>
      </c>
      <c r="H288" s="95" t="n">
        <v>44404</v>
      </c>
      <c r="I288" s="132" t="n">
        <v>0.0146351157925682</v>
      </c>
      <c r="J288" s="48" t="n">
        <f aca="false">I288*100/K$1</f>
        <v>0.511032003137799</v>
      </c>
      <c r="K288" s="48" t="n">
        <f aca="false">J288+K287</f>
        <v>91.1112901119818</v>
      </c>
      <c r="AJ288" s="103" t="n">
        <v>44404</v>
      </c>
      <c r="AK288" s="54" t="n">
        <f aca="true">FORECAST($AJ288,OFFSET(AH$3,MATCH($AJ288,$AG$3:$AG$153,1)-1,0,2),OFFSET($AG$3,MATCH($AJ288,$AG$3:$AG$153,1)-1,0,2))</f>
        <v>0.347222222222173</v>
      </c>
      <c r="AL288" s="54" t="n">
        <f aca="false">AK288+AL287</f>
        <v>95.3151533268939</v>
      </c>
      <c r="AM288" s="55" t="n">
        <f aca="false">AL288*100/AL$367</f>
        <v>88.7142382164035</v>
      </c>
      <c r="BD288" s="103" t="n">
        <v>44404</v>
      </c>
      <c r="BE288" s="54" t="n">
        <f aca="true">FORECAST(BD288,OFFSET(BB$3,MATCH(BD288,BA$3:BA$153,1)-1,0,2),OFFSET(BA$3,MATCH(BD288,BA$3:BA$153,1)-1,0,2))</f>
        <v>0.163888888888917</v>
      </c>
      <c r="BF288" s="54" t="n">
        <f aca="false">BE288+BF287</f>
        <v>100.149106027176</v>
      </c>
      <c r="BG288" s="55" t="n">
        <f aca="false">BF288*100/BF$367</f>
        <v>90.8654002398</v>
      </c>
      <c r="BX288" s="103" t="n">
        <v>44404</v>
      </c>
      <c r="BY288" s="54" t="n">
        <f aca="true">FORECAST(BX288,OFFSET(BV$3,MATCH(BX288,BU$3:BU$153,1)-1,0,2),OFFSET(BU$3,MATCH(BX288,BU$3:BU$153,1)-1,0,2))</f>
        <v>0.597367710536446</v>
      </c>
      <c r="BZ288" s="54" t="n">
        <f aca="false">BY288+BZ287</f>
        <v>83.5389525055922</v>
      </c>
      <c r="CA288" s="55" t="n">
        <f aca="false">BZ288*100/BZ$367</f>
        <v>82.5967405019669</v>
      </c>
      <c r="CQ288" s="110" t="n">
        <v>44404</v>
      </c>
      <c r="CR288" s="58" t="n">
        <f aca="true">FORECAST(CQ288,OFFSET(CO$3,MATCH(CQ288,CN$3:CN$153,1)-1,0,2),OFFSET(CN$3,MATCH(CQ288,CN$3:CN$153,1)-1,0,2))</f>
        <v>0.73272203871915</v>
      </c>
      <c r="CS288" s="58" t="n">
        <f aca="false">CR288+CS287</f>
        <v>71.7819700725745</v>
      </c>
      <c r="CT288" s="60" t="n">
        <f aca="false">CS288*100/CS$367</f>
        <v>72.1085820108975</v>
      </c>
      <c r="DJ288" s="110" t="n">
        <v>44404</v>
      </c>
      <c r="DK288" s="58" t="n">
        <f aca="true">FORECAST(DJ288,OFFSET(DH$3,MATCH(DJ288,DG$3:DG$153,1)-1,0,2),OFFSET(DG$3,MATCH(DJ288,DG$3:DG$153,1)-1,0,2))</f>
        <v>1.20911533614212</v>
      </c>
      <c r="DL288" s="58" t="n">
        <f aca="false">DK288+DL287</f>
        <v>102.578705513186</v>
      </c>
      <c r="DM288" s="60" t="n">
        <f aca="false">DL288*100/DL$367</f>
        <v>74.354853463528</v>
      </c>
      <c r="EC288" s="110" t="n">
        <v>44404</v>
      </c>
      <c r="ED288" s="58" t="n">
        <f aca="true">FORECAST(EC288,OFFSET(EA$3,MATCH(EC288,DZ$3:DZ$153,1)-1,0,2),OFFSET(DZ$3,MATCH(EC288,DZ$3:DZ$153,1)-1,0,2))</f>
        <v>0.413847209332559</v>
      </c>
      <c r="EE288" s="58" t="n">
        <f aca="false">ED288+EE287</f>
        <v>98.4421559377302</v>
      </c>
      <c r="EF288" s="60" t="n">
        <f aca="false">EE288*100/EE$367</f>
        <v>89.3782275910542</v>
      </c>
      <c r="EV288" s="115" t="n">
        <v>44404</v>
      </c>
      <c r="EW288" s="63" t="n">
        <f aca="true">FORECAST(EV288,OFFSET(ET$3,MATCH(EV288,ES$3:ES$153,1)-1,0,2),OFFSET(ES$3,MATCH(EV288,ES$3:ES$153,1)-1,0,2))</f>
        <v>0.473618028094441</v>
      </c>
      <c r="EX288" s="63" t="n">
        <f aca="false">EW288+EX287</f>
        <v>81.6518926055937</v>
      </c>
      <c r="EY288" s="67" t="n">
        <f aca="false">EX288*100/EX$367</f>
        <v>72.6951942042187</v>
      </c>
      <c r="FO288" s="115" t="n">
        <v>44404</v>
      </c>
      <c r="FP288" s="63" t="n">
        <f aca="true">FORECAST(FO288,OFFSET(FM$3,MATCH(FO288,FL$3:FL$153,1)-1,0,2),OFFSET(FL$3,MATCH(FO288,FL$3:FL$153,1)-1,0,2))</f>
        <v>0.523785654612721</v>
      </c>
      <c r="FQ288" s="63" t="n">
        <f aca="false">FP288+FQ287</f>
        <v>80.8718611063572</v>
      </c>
      <c r="FR288" s="67" t="n">
        <f aca="false">FQ288*100/FQ$367</f>
        <v>80.228381067884</v>
      </c>
      <c r="GH288" s="119" t="n">
        <v>44404</v>
      </c>
      <c r="GI288" s="69" t="n">
        <f aca="true">FORECAST(GH288,OFFSET(GF$3,MATCH(GH288,GE$3:GE$153,1)-1,0,2),OFFSET(GE$3,MATCH(GH288,GE$3:GE$153,1)-1,0,2))</f>
        <v>0.263286969908524</v>
      </c>
      <c r="GJ288" s="69" t="n">
        <f aca="false">GI288+GJ287</f>
        <v>102.47457914244</v>
      </c>
      <c r="GK288" s="73" t="n">
        <f aca="false">GJ288*100/GJ$367</f>
        <v>79.7548046140158</v>
      </c>
      <c r="HA288" s="119" t="n">
        <v>44404</v>
      </c>
      <c r="HB288" s="69" t="n">
        <f aca="true">FORECAST(HA288,OFFSET(GY$3,MATCH(HA288,GX$3:GX$153,1)-1,0,2),OFFSET(GX$3,MATCH(HA288,GX$3:GX$153,1)-1,0,2))</f>
        <v>0.919108509792224</v>
      </c>
      <c r="HC288" s="69" t="n">
        <f aca="false">HB288+HC287</f>
        <v>99.0722158306589</v>
      </c>
      <c r="HD288" s="73" t="n">
        <f aca="false">HC288*100/HC$367</f>
        <v>78.2371048664589</v>
      </c>
      <c r="HT288" s="119" t="n">
        <v>44404</v>
      </c>
      <c r="HU288" s="69" t="n">
        <f aca="true">FORECAST(HT288,OFFSET(HR$3,MATCH(HT288,HQ$3:HQ$153,1)-1,0,2),OFFSET(HQ$3,MATCH(HT288,HQ$3:HQ$153,1)-1,0,2))</f>
        <v>0.307508328350561</v>
      </c>
      <c r="HV288" s="69" t="n">
        <f aca="false">HU288+HV287</f>
        <v>77.0178669157908</v>
      </c>
      <c r="HW288" s="73" t="n">
        <f aca="false">HV288*100/HV$367</f>
        <v>77.8333543818367</v>
      </c>
    </row>
    <row r="289" customFormat="false" ht="14.5" hidden="false" customHeight="false" outlineLevel="0" collapsed="false">
      <c r="E289" s="42" t="n">
        <v>44314</v>
      </c>
      <c r="F289" s="46" t="n">
        <f aca="true">FORECAST($E289,OFFSET(C$3,MATCH($E289,$A$3:$A$33,1)-1,0,2),OFFSET($A$3,MATCH($E289,$A$3:$A$33,1)-1,0,2))</f>
        <v>4.3008335453149</v>
      </c>
      <c r="H289" s="95" t="n">
        <v>44405</v>
      </c>
      <c r="I289" s="132" t="n">
        <v>0.0102297142918332</v>
      </c>
      <c r="J289" s="48" t="n">
        <f aca="false">I289*100/K$1</f>
        <v>0.357203281489413</v>
      </c>
      <c r="K289" s="48" t="n">
        <f aca="false">J289+K288</f>
        <v>91.4684933934712</v>
      </c>
      <c r="AJ289" s="103" t="n">
        <v>44405</v>
      </c>
      <c r="AK289" s="54" t="n">
        <f aca="true">FORECAST($AJ289,OFFSET(AH$3,MATCH($AJ289,$AG$3:$AG$153,1)-1,0,2),OFFSET($AG$3,MATCH($AJ289,$AG$3:$AG$153,1)-1,0,2))</f>
        <v>0.347222222222173</v>
      </c>
      <c r="AL289" s="54" t="n">
        <f aca="false">AK289+AL288</f>
        <v>95.662375549116</v>
      </c>
      <c r="AM289" s="55" t="n">
        <f aca="false">AL289*100/AL$367</f>
        <v>89.0374140584504</v>
      </c>
      <c r="BD289" s="103" t="n">
        <v>44405</v>
      </c>
      <c r="BE289" s="54" t="n">
        <f aca="true">FORECAST(BD289,OFFSET(BB$3,MATCH(BD289,BA$3:BA$153,1)-1,0,2),OFFSET(BA$3,MATCH(BD289,BA$3:BA$153,1)-1,0,2))</f>
        <v>0.155555555555583</v>
      </c>
      <c r="BF289" s="54" t="n">
        <f aca="false">BE289+BF288</f>
        <v>100.304661582732</v>
      </c>
      <c r="BG289" s="55" t="n">
        <f aca="false">BF289*100/BF$367</f>
        <v>91.0065359760615</v>
      </c>
      <c r="BX289" s="103" t="n">
        <v>44405</v>
      </c>
      <c r="BY289" s="54" t="n">
        <f aca="true">FORECAST(BX289,OFFSET(BV$3,MATCH(BX289,BU$3:BU$153,1)-1,0,2),OFFSET(BU$3,MATCH(BX289,BU$3:BU$153,1)-1,0,2))</f>
        <v>0.597367710536446</v>
      </c>
      <c r="BZ289" s="54" t="n">
        <f aca="false">BY289+BZ288</f>
        <v>84.1363202161286</v>
      </c>
      <c r="CA289" s="55" t="n">
        <f aca="false">BZ289*100/BZ$367</f>
        <v>83.1873706725826</v>
      </c>
      <c r="CQ289" s="110" t="n">
        <v>44405</v>
      </c>
      <c r="CR289" s="58" t="n">
        <f aca="true">FORECAST(CQ289,OFFSET(CO$3,MATCH(CQ289,CN$3:CN$153,1)-1,0,2),OFFSET(CN$3,MATCH(CQ289,CN$3:CN$153,1)-1,0,2))</f>
        <v>0.748184630306844</v>
      </c>
      <c r="CS289" s="58" t="n">
        <f aca="false">CR289+CS288</f>
        <v>72.5301547028813</v>
      </c>
      <c r="CT289" s="60" t="n">
        <f aca="false">CS289*100/CS$367</f>
        <v>72.8601709226985</v>
      </c>
      <c r="DJ289" s="110" t="n">
        <v>44405</v>
      </c>
      <c r="DK289" s="58" t="n">
        <f aca="true">FORECAST(DJ289,OFFSET(DH$3,MATCH(DJ289,DG$3:DG$153,1)-1,0,2),OFFSET(DG$3,MATCH(DJ289,DG$3:DG$153,1)-1,0,2))</f>
        <v>1.28812730263953</v>
      </c>
      <c r="DL289" s="58" t="n">
        <f aca="false">DK289+DL288</f>
        <v>103.866832815825</v>
      </c>
      <c r="DM289" s="60" t="n">
        <f aca="false">DL289*100/DL$367</f>
        <v>75.2885610624976</v>
      </c>
      <c r="EC289" s="110" t="n">
        <v>44405</v>
      </c>
      <c r="ED289" s="58" t="n">
        <f aca="true">FORECAST(EC289,OFFSET(EA$3,MATCH(EC289,DZ$3:DZ$153,1)-1,0,2),OFFSET(DZ$3,MATCH(EC289,DZ$3:DZ$153,1)-1,0,2))</f>
        <v>0.390735918588531</v>
      </c>
      <c r="EE289" s="58" t="n">
        <f aca="false">ED289+EE288</f>
        <v>98.8328918563187</v>
      </c>
      <c r="EF289" s="60" t="n">
        <f aca="false">EE289*100/EE$367</f>
        <v>89.7329870284816</v>
      </c>
      <c r="EV289" s="115" t="n">
        <v>44405</v>
      </c>
      <c r="EW289" s="63" t="n">
        <f aca="true">FORECAST(EV289,OFFSET(ET$3,MATCH(EV289,ES$3:ES$153,1)-1,0,2),OFFSET(ES$3,MATCH(EV289,ES$3:ES$153,1)-1,0,2))</f>
        <v>0.496368239050943</v>
      </c>
      <c r="EX289" s="63" t="n">
        <f aca="false">EW289+EX288</f>
        <v>82.1482608446447</v>
      </c>
      <c r="EY289" s="67" t="n">
        <f aca="false">EX289*100/EX$367</f>
        <v>73.1371139734139</v>
      </c>
      <c r="FO289" s="115" t="n">
        <v>44405</v>
      </c>
      <c r="FP289" s="63" t="n">
        <f aca="true">FORECAST(FO289,OFFSET(FM$3,MATCH(FO289,FL$3:FL$153,1)-1,0,2),OFFSET(FL$3,MATCH(FO289,FL$3:FL$153,1)-1,0,2))</f>
        <v>0.523432390500058</v>
      </c>
      <c r="FQ289" s="63" t="n">
        <f aca="false">FP289+FQ288</f>
        <v>81.3952934968573</v>
      </c>
      <c r="FR289" s="67" t="n">
        <f aca="false">FQ289*100/FQ$367</f>
        <v>80.7476486192155</v>
      </c>
      <c r="GH289" s="119" t="n">
        <v>44405</v>
      </c>
      <c r="GI289" s="69" t="n">
        <f aca="true">FORECAST(GH289,OFFSET(GF$3,MATCH(GH289,GE$3:GE$153,1)-1,0,2),OFFSET(GE$3,MATCH(GH289,GE$3:GE$153,1)-1,0,2))</f>
        <v>0.24434777938886</v>
      </c>
      <c r="GJ289" s="69" t="n">
        <f aca="false">GI289+GJ288</f>
        <v>102.718926921829</v>
      </c>
      <c r="GK289" s="73" t="n">
        <f aca="false">GJ289*100/GJ$367</f>
        <v>79.9449777239335</v>
      </c>
      <c r="HA289" s="119" t="n">
        <v>44405</v>
      </c>
      <c r="HB289" s="69" t="n">
        <f aca="true">FORECAST(HA289,OFFSET(GY$3,MATCH(HA289,GX$3:GX$153,1)-1,0,2),OFFSET(GX$3,MATCH(HA289,GX$3:GX$153,1)-1,0,2))</f>
        <v>0.880430460284322</v>
      </c>
      <c r="HC289" s="69" t="n">
        <f aca="false">HB289+HC288</f>
        <v>99.9526462909433</v>
      </c>
      <c r="HD289" s="73" t="n">
        <f aca="false">HC289*100/HC$367</f>
        <v>78.9323788105345</v>
      </c>
      <c r="HT289" s="119" t="n">
        <v>44405</v>
      </c>
      <c r="HU289" s="69" t="n">
        <f aca="true">FORECAST(HT289,OFFSET(HR$3,MATCH(HT289,HQ$3:HQ$153,1)-1,0,2),OFFSET(HQ$3,MATCH(HT289,HQ$3:HQ$153,1)-1,0,2))</f>
        <v>0.312434156202843</v>
      </c>
      <c r="HV289" s="69" t="n">
        <f aca="false">HU289+HV288</f>
        <v>77.3303010719936</v>
      </c>
      <c r="HW289" s="73" t="n">
        <f aca="false">HV289*100/HV$367</f>
        <v>78.1490966813127</v>
      </c>
    </row>
    <row r="290" customFormat="false" ht="14.5" hidden="false" customHeight="false" outlineLevel="0" collapsed="false">
      <c r="E290" s="42" t="n">
        <v>44315</v>
      </c>
      <c r="F290" s="46" t="n">
        <f aca="true">FORECAST($E290,OFFSET(C$3,MATCH($E290,$A$3:$A$33,1)-1,0,2),OFFSET($A$3,MATCH($E290,$A$3:$A$33,1)-1,0,2))</f>
        <v>4.29307391551459</v>
      </c>
      <c r="H290" s="95" t="n">
        <v>44406</v>
      </c>
      <c r="I290" s="132" t="n">
        <v>0.00610204608674829</v>
      </c>
      <c r="J290" s="48" t="n">
        <f aca="false">I290*100/K$1</f>
        <v>0.213072508557374</v>
      </c>
      <c r="K290" s="48" t="n">
        <f aca="false">J290+K289</f>
        <v>91.6815659020286</v>
      </c>
      <c r="AJ290" s="103" t="n">
        <v>44406</v>
      </c>
      <c r="AK290" s="54" t="n">
        <f aca="true">FORECAST($AJ290,OFFSET(AH$3,MATCH($AJ290,$AG$3:$AG$153,1)-1,0,2),OFFSET($AG$3,MATCH($AJ290,$AG$3:$AG$153,1)-1,0,2))</f>
        <v>0.347222222222173</v>
      </c>
      <c r="AL290" s="54" t="n">
        <f aca="false">AK290+AL289</f>
        <v>96.0095977713382</v>
      </c>
      <c r="AM290" s="55" t="n">
        <f aca="false">AL290*100/AL$367</f>
        <v>89.3605899004973</v>
      </c>
      <c r="BD290" s="103" t="n">
        <v>44406</v>
      </c>
      <c r="BE290" s="54" t="n">
        <f aca="true">FORECAST(BD290,OFFSET(BB$3,MATCH(BD290,BA$3:BA$153,1)-1,0,2),OFFSET(BA$3,MATCH(BD290,BA$3:BA$153,1)-1,0,2))</f>
        <v>0.147222222222248</v>
      </c>
      <c r="BF290" s="54" t="n">
        <f aca="false">BE290+BF289</f>
        <v>100.451883804954</v>
      </c>
      <c r="BG290" s="55" t="n">
        <f aca="false">BF290*100/BF$367</f>
        <v>91.1401108693091</v>
      </c>
      <c r="BX290" s="103" t="n">
        <v>44406</v>
      </c>
      <c r="BY290" s="54" t="n">
        <f aca="true">FORECAST(BX290,OFFSET(BV$3,MATCH(BX290,BU$3:BU$153,1)-1,0,2),OFFSET(BU$3,MATCH(BX290,BU$3:BU$153,1)-1,0,2))</f>
        <v>0.59736771053629</v>
      </c>
      <c r="BZ290" s="54" t="n">
        <f aca="false">BY290+BZ289</f>
        <v>84.7336879266649</v>
      </c>
      <c r="CA290" s="55" t="n">
        <f aca="false">BZ290*100/BZ$367</f>
        <v>83.7780008431981</v>
      </c>
      <c r="CQ290" s="110" t="n">
        <v>44406</v>
      </c>
      <c r="CR290" s="58" t="n">
        <f aca="true">FORECAST(CQ290,OFFSET(CO$3,MATCH(CQ290,CN$3:CN$153,1)-1,0,2),OFFSET(CN$3,MATCH(CQ290,CN$3:CN$153,1)-1,0,2))</f>
        <v>0.763647221894539</v>
      </c>
      <c r="CS290" s="58" t="n">
        <f aca="false">CR290+CS289</f>
        <v>73.2938019247758</v>
      </c>
      <c r="CT290" s="60" t="n">
        <f aca="false">CS290*100/CS$367</f>
        <v>73.627292781735</v>
      </c>
      <c r="DJ290" s="110" t="n">
        <v>44406</v>
      </c>
      <c r="DK290" s="58" t="n">
        <f aca="true">FORECAST(DJ290,OFFSET(DH$3,MATCH(DJ290,DG$3:DG$153,1)-1,0,2),OFFSET(DG$3,MATCH(DJ290,DG$3:DG$153,1)-1,0,2))</f>
        <v>1.36713926913694</v>
      </c>
      <c r="DL290" s="58" t="n">
        <f aca="false">DK290+DL289</f>
        <v>105.233972084962</v>
      </c>
      <c r="DM290" s="60" t="n">
        <f aca="false">DL290*100/DL$367</f>
        <v>76.279541008212</v>
      </c>
      <c r="EC290" s="110" t="n">
        <v>44406</v>
      </c>
      <c r="ED290" s="58" t="n">
        <f aca="true">FORECAST(EC290,OFFSET(EA$3,MATCH(EC290,DZ$3:DZ$153,1)-1,0,2),OFFSET(DZ$3,MATCH(EC290,DZ$3:DZ$153,1)-1,0,2))</f>
        <v>0.367624627844504</v>
      </c>
      <c r="EE290" s="58" t="n">
        <f aca="false">ED290+EE289</f>
        <v>99.2005164841632</v>
      </c>
      <c r="EF290" s="60" t="n">
        <f aca="false">EE290*100/EE$367</f>
        <v>90.0667631159979</v>
      </c>
      <c r="EV290" s="115" t="n">
        <v>44406</v>
      </c>
      <c r="EW290" s="63" t="n">
        <f aca="true">FORECAST(EV290,OFFSET(ET$3,MATCH(EV290,ES$3:ES$153,1)-1,0,2),OFFSET(ES$3,MATCH(EV290,ES$3:ES$153,1)-1,0,2))</f>
        <v>0.519118450007445</v>
      </c>
      <c r="EX290" s="63" t="n">
        <f aca="false">EW290+EX289</f>
        <v>82.6673792946521</v>
      </c>
      <c r="EY290" s="67" t="n">
        <f aca="false">EX290*100/EX$367</f>
        <v>73.5992883986972</v>
      </c>
      <c r="FO290" s="115" t="n">
        <v>44406</v>
      </c>
      <c r="FP290" s="63" t="n">
        <f aca="true">FORECAST(FO290,OFFSET(FM$3,MATCH(FO290,FL$3:FL$153,1)-1,0,2),OFFSET(FL$3,MATCH(FO290,FL$3:FL$153,1)-1,0,2))</f>
        <v>0.523079126387395</v>
      </c>
      <c r="FQ290" s="63" t="n">
        <f aca="false">FP290+FQ289</f>
        <v>81.9183726232447</v>
      </c>
      <c r="FR290" s="67" t="n">
        <f aca="false">FQ290*100/FQ$367</f>
        <v>81.2665657172809</v>
      </c>
      <c r="GH290" s="119" t="n">
        <v>44406</v>
      </c>
      <c r="GI290" s="69" t="n">
        <f aca="true">FORECAST(GH290,OFFSET(GF$3,MATCH(GH290,GE$3:GE$153,1)-1,0,2),OFFSET(GE$3,MATCH(GH290,GE$3:GE$153,1)-1,0,2))</f>
        <v>0.272661093508522</v>
      </c>
      <c r="GJ290" s="69" t="n">
        <f aca="false">GI290+GJ289</f>
        <v>102.991588015338</v>
      </c>
      <c r="GK290" s="73" t="n">
        <f aca="false">GJ290*100/GJ$367</f>
        <v>80.1571867656353</v>
      </c>
      <c r="HA290" s="119" t="n">
        <v>44406</v>
      </c>
      <c r="HB290" s="69" t="n">
        <f aca="true">FORECAST(HA290,OFFSET(GY$3,MATCH(HA290,GX$3:GX$153,1)-1,0,2),OFFSET(GX$3,MATCH(HA290,GX$3:GX$153,1)-1,0,2))</f>
        <v>0.841752410776421</v>
      </c>
      <c r="HC290" s="69" t="n">
        <f aca="false">HB290+HC289</f>
        <v>100.79439870172</v>
      </c>
      <c r="HD290" s="73" t="n">
        <f aca="false">HC290*100/HC$367</f>
        <v>79.5971087863541</v>
      </c>
      <c r="HT290" s="119" t="n">
        <v>44406</v>
      </c>
      <c r="HU290" s="69" t="n">
        <f aca="true">FORECAST(HT290,OFFSET(HR$3,MATCH(HT290,HQ$3:HQ$153,1)-1,0,2),OFFSET(HQ$3,MATCH(HT290,HQ$3:HQ$153,1)-1,0,2))</f>
        <v>0.317359984055125</v>
      </c>
      <c r="HV290" s="69" t="n">
        <f aca="false">HU290+HV289</f>
        <v>77.6476610560488</v>
      </c>
      <c r="HW290" s="73" t="n">
        <f aca="false">HV290*100/HV$367</f>
        <v>78.4698169647319</v>
      </c>
    </row>
    <row r="291" customFormat="false" ht="14.5" hidden="false" customHeight="false" outlineLevel="0" collapsed="false">
      <c r="E291" s="42" t="n">
        <v>44316</v>
      </c>
      <c r="F291" s="46" t="n">
        <f aca="true">FORECAST($E291,OFFSET(C$3,MATCH($E291,$A$3:$A$33,1)-1,0,2),OFFSET($A$3,MATCH($E291,$A$3:$A$33,1)-1,0,2))</f>
        <v>4.28531428571429</v>
      </c>
      <c r="H291" s="95" t="n">
        <v>44407</v>
      </c>
      <c r="I291" s="132" t="n">
        <v>0.0083663249756987</v>
      </c>
      <c r="J291" s="48" t="n">
        <f aca="false">I291*100/K$1</f>
        <v>0.292137067573063</v>
      </c>
      <c r="K291" s="48" t="n">
        <f aca="false">J291+K290</f>
        <v>91.9737029696017</v>
      </c>
      <c r="AJ291" s="103" t="n">
        <v>44407</v>
      </c>
      <c r="AK291" s="54" t="n">
        <f aca="true">FORECAST($AJ291,OFFSET(AH$3,MATCH($AJ291,$AG$3:$AG$153,1)-1,0,2),OFFSET($AG$3,MATCH($AJ291,$AG$3:$AG$153,1)-1,0,2))</f>
        <v>0.347222222222173</v>
      </c>
      <c r="AL291" s="54" t="n">
        <f aca="false">AK291+AL290</f>
        <v>96.3568199935604</v>
      </c>
      <c r="AM291" s="55" t="n">
        <f aca="false">AL291*100/AL$367</f>
        <v>89.6837657425442</v>
      </c>
      <c r="BD291" s="103" t="n">
        <v>44407</v>
      </c>
      <c r="BE291" s="54" t="n">
        <f aca="true">FORECAST(BD291,OFFSET(BB$3,MATCH(BD291,BA$3:BA$153,1)-1,0,2),OFFSET(BA$3,MATCH(BD291,BA$3:BA$153,1)-1,0,2))</f>
        <v>0.138888888888913</v>
      </c>
      <c r="BF291" s="54" t="n">
        <f aca="false">BE291+BF290</f>
        <v>100.590772693843</v>
      </c>
      <c r="BG291" s="55" t="n">
        <f aca="false">BF291*100/BF$367</f>
        <v>91.2661249195426</v>
      </c>
      <c r="BX291" s="103" t="n">
        <v>44407</v>
      </c>
      <c r="BY291" s="54" t="n">
        <f aca="true">FORECAST(BX291,OFFSET(BV$3,MATCH(BX291,BU$3:BU$153,1)-1,0,2),OFFSET(BU$3,MATCH(BX291,BU$3:BU$153,1)-1,0,2))</f>
        <v>0.597367710536133</v>
      </c>
      <c r="BZ291" s="54" t="n">
        <f aca="false">BY291+BZ290</f>
        <v>85.3310556372011</v>
      </c>
      <c r="CA291" s="55" t="n">
        <f aca="false">BZ291*100/BZ$367</f>
        <v>84.3686310138135</v>
      </c>
      <c r="CQ291" s="110" t="n">
        <v>44407</v>
      </c>
      <c r="CR291" s="58" t="n">
        <f aca="true">FORECAST(CQ291,OFFSET(CO$3,MATCH(CQ291,CN$3:CN$153,1)-1,0,2),OFFSET(CN$3,MATCH(CQ291,CN$3:CN$153,1)-1,0,2))</f>
        <v>0.779109813482234</v>
      </c>
      <c r="CS291" s="58" t="n">
        <f aca="false">CR291+CS290</f>
        <v>74.0729117382581</v>
      </c>
      <c r="CT291" s="60" t="n">
        <f aca="false">CS291*100/CS$367</f>
        <v>74.4099475880071</v>
      </c>
      <c r="DJ291" s="110" t="n">
        <v>44407</v>
      </c>
      <c r="DK291" s="58" t="n">
        <f aca="true">FORECAST(DJ291,OFFSET(DH$3,MATCH(DJ291,DG$3:DG$153,1)-1,0,2),OFFSET(DG$3,MATCH(DJ291,DG$3:DG$153,1)-1,0,2))</f>
        <v>1.44615123563435</v>
      </c>
      <c r="DL291" s="58" t="n">
        <f aca="false">DK291+DL290</f>
        <v>106.680123320596</v>
      </c>
      <c r="DM291" s="60" t="n">
        <f aca="false">DL291*100/DL$367</f>
        <v>77.3277933006712</v>
      </c>
      <c r="EC291" s="110" t="n">
        <v>44407</v>
      </c>
      <c r="ED291" s="58" t="n">
        <f aca="true">FORECAST(EC291,OFFSET(EA$3,MATCH(EC291,DZ$3:DZ$153,1)-1,0,2),OFFSET(DZ$3,MATCH(EC291,DZ$3:DZ$153,1)-1,0,2))</f>
        <v>0.344513337100476</v>
      </c>
      <c r="EE291" s="58" t="n">
        <f aca="false">ED291+EE290</f>
        <v>99.5450298212637</v>
      </c>
      <c r="EF291" s="60" t="n">
        <f aca="false">EE291*100/EE$367</f>
        <v>90.3795558536031</v>
      </c>
      <c r="EV291" s="115" t="n">
        <v>44407</v>
      </c>
      <c r="EW291" s="63" t="n">
        <f aca="true">FORECAST(EV291,OFFSET(ET$3,MATCH(EV291,ES$3:ES$153,1)-1,0,2),OFFSET(ES$3,MATCH(EV291,ES$3:ES$153,1)-1,0,2))</f>
        <v>0.541868660963946</v>
      </c>
      <c r="EX291" s="63" t="n">
        <f aca="false">EW291+EX290</f>
        <v>83.2092479556161</v>
      </c>
      <c r="EY291" s="67" t="n">
        <f aca="false">EX291*100/EX$367</f>
        <v>74.0817174800686</v>
      </c>
      <c r="FO291" s="115" t="n">
        <v>44407</v>
      </c>
      <c r="FP291" s="63" t="n">
        <f aca="true">FORECAST(FO291,OFFSET(FM$3,MATCH(FO291,FL$3:FL$153,1)-1,0,2),OFFSET(FL$3,MATCH(FO291,FL$3:FL$153,1)-1,0,2))</f>
        <v>0.522725862274732</v>
      </c>
      <c r="FQ291" s="63" t="n">
        <f aca="false">FP291+FQ290</f>
        <v>82.4410984855194</v>
      </c>
      <c r="FR291" s="67" t="n">
        <f aca="false">FQ291*100/FQ$367</f>
        <v>81.7851323620804</v>
      </c>
      <c r="GH291" s="119" t="n">
        <v>44407</v>
      </c>
      <c r="GI291" s="69" t="n">
        <f aca="true">FORECAST(GH291,OFFSET(GF$3,MATCH(GH291,GE$3:GE$153,1)-1,0,2),OFFSET(GE$3,MATCH(GH291,GE$3:GE$153,1)-1,0,2))</f>
        <v>0.300974407628184</v>
      </c>
      <c r="GJ291" s="69" t="n">
        <f aca="false">GI291+GJ290</f>
        <v>103.292562422966</v>
      </c>
      <c r="GK291" s="73" t="n">
        <f aca="false">GJ291*100/GJ$367</f>
        <v>80.3914317391213</v>
      </c>
      <c r="HA291" s="119" t="n">
        <v>44407</v>
      </c>
      <c r="HB291" s="69" t="n">
        <f aca="true">FORECAST(HA291,OFFSET(GY$3,MATCH(HA291,GX$3:GX$153,1)-1,0,2),OFFSET(GX$3,MATCH(HA291,GX$3:GX$153,1)-1,0,2))</f>
        <v>0.803074361268519</v>
      </c>
      <c r="HC291" s="69" t="n">
        <f aca="false">HB291+HC290</f>
        <v>101.597473062988</v>
      </c>
      <c r="HD291" s="73" t="n">
        <f aca="false">HC291*100/HC$367</f>
        <v>80.2312947939177</v>
      </c>
      <c r="HT291" s="119" t="n">
        <v>44407</v>
      </c>
      <c r="HU291" s="69" t="n">
        <f aca="true">FORECAST(HT291,OFFSET(HR$3,MATCH(HT291,HQ$3:HQ$153,1)-1,0,2),OFFSET(HQ$3,MATCH(HT291,HQ$3:HQ$153,1)-1,0,2))</f>
        <v>0.322285811907407</v>
      </c>
      <c r="HV291" s="69" t="n">
        <f aca="false">HU291+HV290</f>
        <v>77.9699468679562</v>
      </c>
      <c r="HW291" s="73" t="n">
        <f aca="false">HV291*100/HV$367</f>
        <v>78.7955152320944</v>
      </c>
    </row>
    <row r="292" customFormat="false" ht="14.5" hidden="false" customHeight="false" outlineLevel="0" collapsed="false">
      <c r="E292" s="42" t="n">
        <v>44317</v>
      </c>
      <c r="F292" s="46" t="n">
        <f aca="true">FORECAST($E292,OFFSET(C$3,MATCH($E292,$A$3:$A$33,1)-1,0,2),OFFSET($A$3,MATCH($E292,$A$3:$A$33,1)-1,0,2))</f>
        <v>4.27755465591398</v>
      </c>
      <c r="H292" s="95" t="n">
        <v>44408</v>
      </c>
      <c r="I292" s="132" t="n">
        <v>0.0139354937737561</v>
      </c>
      <c r="J292" s="48" t="n">
        <f aca="false">I292*100/K$1</f>
        <v>0.486602456642894</v>
      </c>
      <c r="K292" s="48" t="n">
        <f aca="false">J292+K291</f>
        <v>92.4603054262446</v>
      </c>
      <c r="AJ292" s="103" t="n">
        <v>44408</v>
      </c>
      <c r="AK292" s="54" t="n">
        <f aca="true">FORECAST($AJ292,OFFSET(AH$3,MATCH($AJ292,$AG$3:$AG$153,1)-1,0,2),OFFSET($AG$3,MATCH($AJ292,$AG$3:$AG$153,1)-1,0,2))</f>
        <v>0.347222222222173</v>
      </c>
      <c r="AL292" s="54" t="n">
        <f aca="false">AK292+AL291</f>
        <v>96.7040422157826</v>
      </c>
      <c r="AM292" s="55" t="n">
        <f aca="false">AL292*100/AL$367</f>
        <v>90.0069415845911</v>
      </c>
      <c r="BD292" s="103" t="n">
        <v>44408</v>
      </c>
      <c r="BE292" s="54" t="n">
        <f aca="true">FORECAST(BD292,OFFSET(BB$3,MATCH(BD292,BA$3:BA$153,1)-1,0,2),OFFSET(BA$3,MATCH(BD292,BA$3:BA$153,1)-1,0,2))</f>
        <v>0.136521464646488</v>
      </c>
      <c r="BF292" s="54" t="n">
        <f aca="false">BE292+BF291</f>
        <v>100.727294158489</v>
      </c>
      <c r="BG292" s="55" t="n">
        <f aca="false">BF292*100/BF$367</f>
        <v>91.3899910030108</v>
      </c>
      <c r="BX292" s="103" t="n">
        <v>44408</v>
      </c>
      <c r="BY292" s="54" t="n">
        <f aca="true">FORECAST(BX292,OFFSET(BV$3,MATCH(BX292,BU$3:BU$153,1)-1,0,2),OFFSET(BU$3,MATCH(BX292,BU$3:BU$153,1)-1,0,2))</f>
        <v>0.597367710535977</v>
      </c>
      <c r="BZ292" s="54" t="n">
        <f aca="false">BY292+BZ291</f>
        <v>85.928423347737</v>
      </c>
      <c r="CA292" s="55" t="n">
        <f aca="false">BZ292*100/BZ$367</f>
        <v>84.9592611844287</v>
      </c>
      <c r="CQ292" s="110" t="n">
        <v>44408</v>
      </c>
      <c r="CR292" s="58" t="n">
        <f aca="true">FORECAST(CQ292,OFFSET(CO$3,MATCH(CQ292,CN$3:CN$153,1)-1,0,2),OFFSET(CN$3,MATCH(CQ292,CN$3:CN$153,1)-1,0,2))</f>
        <v>0.794572405069929</v>
      </c>
      <c r="CS292" s="58" t="n">
        <f aca="false">CR292+CS291</f>
        <v>74.867484143328</v>
      </c>
      <c r="CT292" s="60" t="n">
        <f aca="false">CS292*100/CS$367</f>
        <v>75.2081353415147</v>
      </c>
      <c r="DJ292" s="110" t="n">
        <v>44408</v>
      </c>
      <c r="DK292" s="58" t="n">
        <f aca="true">FORECAST(DJ292,OFFSET(DH$3,MATCH(DJ292,DG$3:DG$153,1)-1,0,2),OFFSET(DG$3,MATCH(DJ292,DG$3:DG$153,1)-1,0,2))</f>
        <v>1.52516320213176</v>
      </c>
      <c r="DL292" s="58" t="n">
        <f aca="false">DK292+DL291</f>
        <v>108.205286522728</v>
      </c>
      <c r="DM292" s="60" t="n">
        <f aca="false">DL292*100/DL$367</f>
        <v>78.4333179398752</v>
      </c>
      <c r="EC292" s="110" t="n">
        <v>44408</v>
      </c>
      <c r="ED292" s="58" t="n">
        <f aca="true">FORECAST(EC292,OFFSET(EA$3,MATCH(EC292,DZ$3:DZ$153,1)-1,0,2),OFFSET(DZ$3,MATCH(EC292,DZ$3:DZ$153,1)-1,0,2))</f>
        <v>0.321402046356448</v>
      </c>
      <c r="EE292" s="58" t="n">
        <f aca="false">ED292+EE291</f>
        <v>99.8664318676202</v>
      </c>
      <c r="EF292" s="60" t="n">
        <f aca="false">EE292*100/EE$367</f>
        <v>90.6713652412972</v>
      </c>
      <c r="EV292" s="115" t="n">
        <v>44408</v>
      </c>
      <c r="EW292" s="63" t="n">
        <f aca="true">FORECAST(EV292,OFFSET(ET$3,MATCH(EV292,ES$3:ES$153,1)-1,0,2),OFFSET(ES$3,MATCH(EV292,ES$3:ES$153,1)-1,0,2))</f>
        <v>0.564618871920448</v>
      </c>
      <c r="EX292" s="63" t="n">
        <f aca="false">EW292+EX291</f>
        <v>83.7738668275365</v>
      </c>
      <c r="EY292" s="67" t="n">
        <f aca="false">EX292*100/EX$367</f>
        <v>74.5844012175281</v>
      </c>
      <c r="FO292" s="115" t="n">
        <v>44408</v>
      </c>
      <c r="FP292" s="63" t="n">
        <f aca="true">FORECAST(FO292,OFFSET(FM$3,MATCH(FO292,FL$3:FL$153,1)-1,0,2),OFFSET(FL$3,MATCH(FO292,FL$3:FL$153,1)-1,0,2))</f>
        <v>0.522372598162069</v>
      </c>
      <c r="FQ292" s="63" t="n">
        <f aca="false">FP292+FQ291</f>
        <v>82.9634710836815</v>
      </c>
      <c r="FR292" s="67" t="n">
        <f aca="false">FQ292*100/FQ$367</f>
        <v>82.303348553614</v>
      </c>
      <c r="GH292" s="119" t="n">
        <v>44408</v>
      </c>
      <c r="GI292" s="69" t="n">
        <f aca="true">FORECAST(GH292,OFFSET(GF$3,MATCH(GH292,GE$3:GE$153,1)-1,0,2),OFFSET(GE$3,MATCH(GH292,GE$3:GE$153,1)-1,0,2))</f>
        <v>0.329287721747846</v>
      </c>
      <c r="GJ292" s="69" t="n">
        <f aca="false">GI292+GJ291</f>
        <v>103.621850144714</v>
      </c>
      <c r="GK292" s="73" t="n">
        <f aca="false">GJ292*100/GJ$367</f>
        <v>80.6477126443913</v>
      </c>
      <c r="HA292" s="119" t="n">
        <v>44408</v>
      </c>
      <c r="HB292" s="69" t="n">
        <f aca="true">FORECAST(HA292,OFFSET(GY$3,MATCH(HA292,GX$3:GX$153,1)-1,0,2),OFFSET(GX$3,MATCH(HA292,GX$3:GX$153,1)-1,0,2))</f>
        <v>0.764396311760617</v>
      </c>
      <c r="HC292" s="69" t="n">
        <f aca="false">HB292+HC291</f>
        <v>102.361869374749</v>
      </c>
      <c r="HD292" s="73" t="n">
        <f aca="false">HC292*100/HC$367</f>
        <v>80.8349368332254</v>
      </c>
      <c r="HT292" s="119" t="n">
        <v>44408</v>
      </c>
      <c r="HU292" s="69" t="n">
        <f aca="true">FORECAST(HT292,OFFSET(HR$3,MATCH(HT292,HQ$3:HQ$153,1)-1,0,2),OFFSET(HQ$3,MATCH(HT292,HQ$3:HQ$153,1)-1,0,2))</f>
        <v>0.327211639759689</v>
      </c>
      <c r="HV292" s="69" t="n">
        <f aca="false">HU292+HV291</f>
        <v>78.2971585077158</v>
      </c>
      <c r="HW292" s="73" t="n">
        <f aca="false">HV292*100/HV$367</f>
        <v>79.1261914834001</v>
      </c>
    </row>
    <row r="293" customFormat="false" ht="14.5" hidden="false" customHeight="false" outlineLevel="0" collapsed="false">
      <c r="E293" s="42" t="n">
        <v>44318</v>
      </c>
      <c r="F293" s="46" t="n">
        <f aca="true">FORECAST($E293,OFFSET(C$3,MATCH($E293,$A$3:$A$33,1)-1,0,2),OFFSET($A$3,MATCH($E293,$A$3:$A$33,1)-1,0,2))</f>
        <v>4.26979502611367</v>
      </c>
      <c r="H293" s="95" t="n">
        <v>44409</v>
      </c>
      <c r="I293" s="132" t="n">
        <v>0.00794704346386576</v>
      </c>
      <c r="J293" s="48" t="n">
        <f aca="false">I293*100/K$1</f>
        <v>0.277496508939463</v>
      </c>
      <c r="K293" s="48" t="n">
        <f aca="false">J293+K292</f>
        <v>92.737801935184</v>
      </c>
      <c r="AJ293" s="103" t="n">
        <v>44409</v>
      </c>
      <c r="AK293" s="54" t="n">
        <f aca="true">FORECAST($AJ293,OFFSET(AH$3,MATCH($AJ293,$AG$3:$AG$153,1)-1,0,2),OFFSET($AG$3,MATCH($AJ293,$AG$3:$AG$153,1)-1,0,2))</f>
        <v>0.347222222222173</v>
      </c>
      <c r="AL293" s="54" t="n">
        <f aca="false">AK293+AL292</f>
        <v>97.0512644380047</v>
      </c>
      <c r="AM293" s="55" t="n">
        <f aca="false">AL293*100/AL$367</f>
        <v>90.330117426638</v>
      </c>
      <c r="BD293" s="103" t="n">
        <v>44409</v>
      </c>
      <c r="BE293" s="54" t="n">
        <f aca="true">FORECAST(BD293,OFFSET(BB$3,MATCH(BD293,BA$3:BA$153,1)-1,0,2),OFFSET(BA$3,MATCH(BD293,BA$3:BA$153,1)-1,0,2))</f>
        <v>0.134154040404063</v>
      </c>
      <c r="BF293" s="54" t="n">
        <f aca="false">BE293+BF292</f>
        <v>100.861448198894</v>
      </c>
      <c r="BG293" s="55" t="n">
        <f aca="false">BF293*100/BF$367</f>
        <v>91.5117091197137</v>
      </c>
      <c r="BX293" s="103" t="n">
        <v>44409</v>
      </c>
      <c r="BY293" s="54" t="n">
        <f aca="true">FORECAST(BX293,OFFSET(BV$3,MATCH(BX293,BU$3:BU$153,1)-1,0,2),OFFSET(BU$3,MATCH(BX293,BU$3:BU$153,1)-1,0,2))</f>
        <v>0.597367710535977</v>
      </c>
      <c r="BZ293" s="54" t="n">
        <f aca="false">BY293+BZ292</f>
        <v>86.525791058273</v>
      </c>
      <c r="CA293" s="55" t="n">
        <f aca="false">BZ293*100/BZ$367</f>
        <v>85.5498913550439</v>
      </c>
      <c r="CQ293" s="110" t="n">
        <v>44409</v>
      </c>
      <c r="CR293" s="58" t="n">
        <f aca="true">FORECAST(CQ293,OFFSET(CO$3,MATCH(CQ293,CN$3:CN$153,1)-1,0,2),OFFSET(CN$3,MATCH(CQ293,CN$3:CN$153,1)-1,0,2))</f>
        <v>0.810034996657623</v>
      </c>
      <c r="CS293" s="58" t="n">
        <f aca="false">CR293+CS292</f>
        <v>75.6775191399856</v>
      </c>
      <c r="CT293" s="60" t="n">
        <f aca="false">CS293*100/CS$367</f>
        <v>76.0218560422579</v>
      </c>
      <c r="DJ293" s="110" t="n">
        <v>44409</v>
      </c>
      <c r="DK293" s="58" t="n">
        <f aca="true">FORECAST(DJ293,OFFSET(DH$3,MATCH(DJ293,DG$3:DG$153,1)-1,0,2),OFFSET(DG$3,MATCH(DJ293,DG$3:DG$153,1)-1,0,2))</f>
        <v>1.60417516862917</v>
      </c>
      <c r="DL293" s="58" t="n">
        <f aca="false">DK293+DL292</f>
        <v>109.809461691357</v>
      </c>
      <c r="DM293" s="60" t="n">
        <f aca="false">DL293*100/DL$367</f>
        <v>79.5961149258239</v>
      </c>
      <c r="EC293" s="110" t="n">
        <v>44409</v>
      </c>
      <c r="ED293" s="58" t="n">
        <f aca="true">FORECAST(EC293,OFFSET(EA$3,MATCH(EC293,DZ$3:DZ$153,1)-1,0,2),OFFSET(DZ$3,MATCH(EC293,DZ$3:DZ$153,1)-1,0,2))</f>
        <v>0.298290755612421</v>
      </c>
      <c r="EE293" s="58" t="n">
        <f aca="false">ED293+EE292</f>
        <v>100.164722623233</v>
      </c>
      <c r="EF293" s="60" t="n">
        <f aca="false">EE293*100/EE$367</f>
        <v>90.9421912790802</v>
      </c>
      <c r="EV293" s="115" t="n">
        <v>44409</v>
      </c>
      <c r="EW293" s="63" t="n">
        <f aca="true">FORECAST(EV293,OFFSET(ET$3,MATCH(EV293,ES$3:ES$153,1)-1,0,2),OFFSET(ES$3,MATCH(EV293,ES$3:ES$153,1)-1,0,2))</f>
        <v>0.58736908287695</v>
      </c>
      <c r="EX293" s="63" t="n">
        <f aca="false">EW293+EX292</f>
        <v>84.3612359104134</v>
      </c>
      <c r="EY293" s="67" t="n">
        <f aca="false">EX293*100/EX$367</f>
        <v>75.1073396110757</v>
      </c>
      <c r="FO293" s="115" t="n">
        <v>44409</v>
      </c>
      <c r="FP293" s="63" t="n">
        <f aca="true">FORECAST(FO293,OFFSET(FM$3,MATCH(FO293,FL$3:FL$153,1)-1,0,2),OFFSET(FL$3,MATCH(FO293,FL$3:FL$153,1)-1,0,2))</f>
        <v>0.522019334049406</v>
      </c>
      <c r="FQ293" s="63" t="n">
        <f aca="false">FP293+FQ292</f>
        <v>83.4854904177309</v>
      </c>
      <c r="FR293" s="67" t="n">
        <f aca="false">FQ293*100/FQ$367</f>
        <v>82.8212142918816</v>
      </c>
      <c r="GH293" s="119" t="n">
        <v>44409</v>
      </c>
      <c r="GI293" s="69" t="n">
        <f aca="true">FORECAST(GH293,OFFSET(GF$3,MATCH(GH293,GE$3:GE$153,1)-1,0,2),OFFSET(GE$3,MATCH(GH293,GE$3:GE$153,1)-1,0,2))</f>
        <v>0.357601035867508</v>
      </c>
      <c r="GJ293" s="69" t="n">
        <f aca="false">GI293+GJ292</f>
        <v>103.979451180581</v>
      </c>
      <c r="GK293" s="73" t="n">
        <f aca="false">GJ293*100/GJ$367</f>
        <v>80.9260294814455</v>
      </c>
      <c r="HA293" s="119" t="n">
        <v>44409</v>
      </c>
      <c r="HB293" s="69" t="n">
        <f aca="true">FORECAST(HA293,OFFSET(GY$3,MATCH(HA293,GX$3:GX$153,1)-1,0,2),OFFSET(GX$3,MATCH(HA293,GX$3:GX$153,1)-1,0,2))</f>
        <v>0.725718262252715</v>
      </c>
      <c r="HC293" s="69" t="n">
        <f aca="false">HB293+HC292</f>
        <v>103.087587637002</v>
      </c>
      <c r="HD293" s="73" t="n">
        <f aca="false">HC293*100/HC$367</f>
        <v>81.4080349042771</v>
      </c>
      <c r="HT293" s="119" t="n">
        <v>44409</v>
      </c>
      <c r="HU293" s="69" t="n">
        <f aca="true">FORECAST(HT293,OFFSET(HR$3,MATCH(HT293,HQ$3:HQ$153,1)-1,0,2),OFFSET(HQ$3,MATCH(HT293,HQ$3:HQ$153,1)-1,0,2))</f>
        <v>0.332137467611971</v>
      </c>
      <c r="HV293" s="69" t="n">
        <f aca="false">HU293+HV292</f>
        <v>78.6292959753278</v>
      </c>
      <c r="HW293" s="73" t="n">
        <f aca="false">HV293*100/HV$367</f>
        <v>79.4618457186491</v>
      </c>
    </row>
    <row r="294" customFormat="false" ht="14.5" hidden="false" customHeight="false" outlineLevel="0" collapsed="false">
      <c r="E294" s="42" t="n">
        <v>44319</v>
      </c>
      <c r="F294" s="46" t="n">
        <f aca="true">FORECAST($E294,OFFSET(C$3,MATCH($E294,$A$3:$A$33,1)-1,0,2),OFFSET($A$3,MATCH($E294,$A$3:$A$33,1)-1,0,2))</f>
        <v>4.26203539631336</v>
      </c>
      <c r="H294" s="95" t="n">
        <v>44410</v>
      </c>
      <c r="I294" s="132" t="n">
        <v>0.00842663469218674</v>
      </c>
      <c r="J294" s="48" t="n">
        <f aca="false">I294*100/K$1</f>
        <v>0.294242974739251</v>
      </c>
      <c r="K294" s="48" t="n">
        <f aca="false">J294+K293</f>
        <v>93.0320449099233</v>
      </c>
      <c r="AJ294" s="103" t="n">
        <v>44410</v>
      </c>
      <c r="AK294" s="54" t="n">
        <f aca="true">FORECAST($AJ294,OFFSET(AH$3,MATCH($AJ294,$AG$3:$AG$153,1)-1,0,2),OFFSET($AG$3,MATCH($AJ294,$AG$3:$AG$153,1)-1,0,2))</f>
        <v>0.347222222222173</v>
      </c>
      <c r="AL294" s="54" t="n">
        <f aca="false">AK294+AL293</f>
        <v>97.3984866602269</v>
      </c>
      <c r="AM294" s="55" t="n">
        <f aca="false">AL294*100/AL$367</f>
        <v>90.6532932686848</v>
      </c>
      <c r="BD294" s="103" t="n">
        <v>44410</v>
      </c>
      <c r="BE294" s="54" t="n">
        <f aca="true">FORECAST(BD294,OFFSET(BB$3,MATCH(BD294,BA$3:BA$153,1)-1,0,2),OFFSET(BA$3,MATCH(BD294,BA$3:BA$153,1)-1,0,2))</f>
        <v>0.131786616161639</v>
      </c>
      <c r="BF294" s="54" t="n">
        <f aca="false">BE294+BF293</f>
        <v>100.993234815055</v>
      </c>
      <c r="BG294" s="55" t="n">
        <f aca="false">BF294*100/BF$367</f>
        <v>91.6312792696512</v>
      </c>
      <c r="BX294" s="103" t="n">
        <v>44410</v>
      </c>
      <c r="BY294" s="54" t="n">
        <f aca="true">FORECAST(BX294,OFFSET(BV$3,MATCH(BX294,BU$3:BU$153,1)-1,0,2),OFFSET(BU$3,MATCH(BX294,BU$3:BU$153,1)-1,0,2))</f>
        <v>0.597367710535977</v>
      </c>
      <c r="BZ294" s="54" t="n">
        <f aca="false">BY294+BZ293</f>
        <v>87.123158768809</v>
      </c>
      <c r="CA294" s="55" t="n">
        <f aca="false">BZ294*100/BZ$367</f>
        <v>86.1405215256591</v>
      </c>
      <c r="CQ294" s="110" t="n">
        <v>44410</v>
      </c>
      <c r="CR294" s="58" t="n">
        <f aca="true">FORECAST(CQ294,OFFSET(CO$3,MATCH(CQ294,CN$3:CN$153,1)-1,0,2),OFFSET(CN$3,MATCH(CQ294,CN$3:CN$153,1)-1,0,2))</f>
        <v>0.825497588245318</v>
      </c>
      <c r="CS294" s="58" t="n">
        <f aca="false">CR294+CS293</f>
        <v>76.503016728231</v>
      </c>
      <c r="CT294" s="60" t="n">
        <f aca="false">CS294*100/CS$367</f>
        <v>76.8511096902367</v>
      </c>
      <c r="DJ294" s="110" t="n">
        <v>44410</v>
      </c>
      <c r="DK294" s="58" t="n">
        <f aca="true">FORECAST(DJ294,OFFSET(DH$3,MATCH(DJ294,DG$3:DG$153,1)-1,0,2),OFFSET(DG$3,MATCH(DJ294,DG$3:DG$153,1)-1,0,2))</f>
        <v>1.68318713512658</v>
      </c>
      <c r="DL294" s="58" t="n">
        <f aca="false">DK294+DL293</f>
        <v>111.492648826484</v>
      </c>
      <c r="DM294" s="60" t="n">
        <f aca="false">DL294*100/DL$367</f>
        <v>80.8161842585173</v>
      </c>
      <c r="EC294" s="110" t="n">
        <v>44410</v>
      </c>
      <c r="ED294" s="58" t="n">
        <f aca="true">FORECAST(EC294,OFFSET(EA$3,MATCH(EC294,DZ$3:DZ$153,1)-1,0,2),OFFSET(DZ$3,MATCH(EC294,DZ$3:DZ$153,1)-1,0,2))</f>
        <v>0.275179464868393</v>
      </c>
      <c r="EE294" s="58" t="n">
        <f aca="false">ED294+EE293</f>
        <v>100.439902088101</v>
      </c>
      <c r="EF294" s="60" t="n">
        <f aca="false">EE294*100/EE$367</f>
        <v>91.1920339669522</v>
      </c>
      <c r="EV294" s="115" t="n">
        <v>44410</v>
      </c>
      <c r="EW294" s="63" t="n">
        <f aca="true">FORECAST(EV294,OFFSET(ET$3,MATCH(EV294,ES$3:ES$153,1)-1,0,2),OFFSET(ES$3,MATCH(EV294,ES$3:ES$153,1)-1,0,2))</f>
        <v>0.610119293833451</v>
      </c>
      <c r="EX294" s="63" t="n">
        <f aca="false">EW294+EX293</f>
        <v>84.9713552042469</v>
      </c>
      <c r="EY294" s="67" t="n">
        <f aca="false">EX294*100/EX$367</f>
        <v>75.6505326607115</v>
      </c>
      <c r="FO294" s="115" t="n">
        <v>44410</v>
      </c>
      <c r="FP294" s="63" t="n">
        <f aca="true">FORECAST(FO294,OFFSET(FM$3,MATCH(FO294,FL$3:FL$153,1)-1,0,2),OFFSET(FL$3,MATCH(FO294,FL$3:FL$153,1)-1,0,2))</f>
        <v>0.51437778118766</v>
      </c>
      <c r="FQ294" s="63" t="n">
        <f aca="false">FP294+FQ293</f>
        <v>83.9998681989185</v>
      </c>
      <c r="FR294" s="67" t="n">
        <f aca="false">FQ294*100/FQ$367</f>
        <v>83.3314992794832</v>
      </c>
      <c r="GH294" s="119" t="n">
        <v>44410</v>
      </c>
      <c r="GI294" s="69" t="n">
        <f aca="true">FORECAST(GH294,OFFSET(GF$3,MATCH(GH294,GE$3:GE$153,1)-1,0,2),OFFSET(GE$3,MATCH(GH294,GE$3:GE$153,1)-1,0,2))</f>
        <v>0.38591434998717</v>
      </c>
      <c r="GJ294" s="69" t="n">
        <f aca="false">GI294+GJ293</f>
        <v>104.365365530569</v>
      </c>
      <c r="GK294" s="73" t="n">
        <f aca="false">GJ294*100/GJ$367</f>
        <v>81.2263822502838</v>
      </c>
      <c r="HA294" s="119" t="n">
        <v>44410</v>
      </c>
      <c r="HB294" s="69" t="n">
        <f aca="true">FORECAST(HA294,OFFSET(GY$3,MATCH(HA294,GX$3:GX$153,1)-1,0,2),OFFSET(GX$3,MATCH(HA294,GX$3:GX$153,1)-1,0,2))</f>
        <v>0.730404896823035</v>
      </c>
      <c r="HC294" s="69" t="n">
        <f aca="false">HB294+HC293</f>
        <v>103.817992533825</v>
      </c>
      <c r="HD294" s="73" t="n">
        <f aca="false">HC294*100/HC$367</f>
        <v>81.9848340000538</v>
      </c>
      <c r="HT294" s="119" t="n">
        <v>44410</v>
      </c>
      <c r="HU294" s="69" t="n">
        <f aca="true">FORECAST(HT294,OFFSET(HR$3,MATCH(HT294,HQ$3:HQ$153,1)-1,0,2),OFFSET(HQ$3,MATCH(HT294,HQ$3:HQ$153,1)-1,0,2))</f>
        <v>0.337063295464253</v>
      </c>
      <c r="HV294" s="69" t="n">
        <f aca="false">HU294+HV293</f>
        <v>78.9663592707921</v>
      </c>
      <c r="HW294" s="73" t="n">
        <f aca="false">HV294*100/HV$367</f>
        <v>79.8024779378414</v>
      </c>
    </row>
    <row r="295" customFormat="false" ht="14.5" hidden="false" customHeight="false" outlineLevel="0" collapsed="false">
      <c r="E295" s="42" t="n">
        <v>44320</v>
      </c>
      <c r="F295" s="46" t="n">
        <f aca="true">FORECAST($E295,OFFSET(C$3,MATCH($E295,$A$3:$A$33,1)-1,0,2),OFFSET($A$3,MATCH($E295,$A$3:$A$33,1)-1,0,2))</f>
        <v>4.25427576651306</v>
      </c>
      <c r="H295" s="95" t="n">
        <v>44411</v>
      </c>
      <c r="I295" s="132" t="n">
        <v>0.00891620572191417</v>
      </c>
      <c r="J295" s="48" t="n">
        <f aca="false">I295*100/K$1</f>
        <v>0.311337917310658</v>
      </c>
      <c r="K295" s="48" t="n">
        <f aca="false">J295+K294</f>
        <v>93.3433828272339</v>
      </c>
      <c r="AJ295" s="103" t="n">
        <v>44411</v>
      </c>
      <c r="AK295" s="54" t="n">
        <f aca="true">FORECAST($AJ295,OFFSET(AH$3,MATCH($AJ295,$AG$3:$AG$153,1)-1,0,2),OFFSET($AG$3,MATCH($AJ295,$AG$3:$AG$153,1)-1,0,2))</f>
        <v>0.353422619047569</v>
      </c>
      <c r="AL295" s="54" t="n">
        <f aca="false">AK295+AL294</f>
        <v>97.7519092792745</v>
      </c>
      <c r="AM295" s="55" t="n">
        <f aca="false">AL295*100/AL$367</f>
        <v>90.9822401079111</v>
      </c>
      <c r="BD295" s="103" t="n">
        <v>44411</v>
      </c>
      <c r="BE295" s="54" t="n">
        <f aca="true">FORECAST(BD295,OFFSET(BB$3,MATCH(BD295,BA$3:BA$153,1)-1,0,2),OFFSET(BA$3,MATCH(BD295,BA$3:BA$153,1)-1,0,2))</f>
        <v>0.129419191919214</v>
      </c>
      <c r="BF295" s="54" t="n">
        <f aca="false">BE295+BF294</f>
        <v>101.122654006974</v>
      </c>
      <c r="BG295" s="55" t="n">
        <f aca="false">BF295*100/BF$367</f>
        <v>91.7487014528233</v>
      </c>
      <c r="BX295" s="103" t="n">
        <v>44411</v>
      </c>
      <c r="BY295" s="54" t="n">
        <f aca="true">FORECAST(BX295,OFFSET(BV$3,MATCH(BX295,BU$3:BU$153,1)-1,0,2),OFFSET(BU$3,MATCH(BX295,BU$3:BU$153,1)-1,0,2))</f>
        <v>0.597367710535977</v>
      </c>
      <c r="BZ295" s="54" t="n">
        <f aca="false">BY295+BZ294</f>
        <v>87.720526479345</v>
      </c>
      <c r="CA295" s="55" t="n">
        <f aca="false">BZ295*100/BZ$367</f>
        <v>86.7311516962744</v>
      </c>
      <c r="CQ295" s="110" t="n">
        <v>44411</v>
      </c>
      <c r="CR295" s="58" t="n">
        <f aca="true">FORECAST(CQ295,OFFSET(CO$3,MATCH(CQ295,CN$3:CN$153,1)-1,0,2),OFFSET(CN$3,MATCH(CQ295,CN$3:CN$153,1)-1,0,2))</f>
        <v>0.840960179833013</v>
      </c>
      <c r="CS295" s="58" t="n">
        <f aca="false">CR295+CS294</f>
        <v>77.343976908064</v>
      </c>
      <c r="CT295" s="60" t="n">
        <f aca="false">CS295*100/CS$367</f>
        <v>77.695896285451</v>
      </c>
      <c r="DJ295" s="110" t="n">
        <v>44411</v>
      </c>
      <c r="DK295" s="58" t="n">
        <f aca="true">FORECAST(DJ295,OFFSET(DH$3,MATCH(DJ295,DG$3:DG$153,1)-1,0,2),OFFSET(DG$3,MATCH(DJ295,DG$3:DG$153,1)-1,0,2))</f>
        <v>1.76219910162399</v>
      </c>
      <c r="DL295" s="58" t="n">
        <f aca="false">DK295+DL294</f>
        <v>113.254847928108</v>
      </c>
      <c r="DM295" s="60" t="n">
        <f aca="false">DL295*100/DL$367</f>
        <v>82.0935259379556</v>
      </c>
      <c r="EC295" s="110" t="n">
        <v>44411</v>
      </c>
      <c r="ED295" s="58" t="n">
        <f aca="true">FORECAST(EC295,OFFSET(EA$3,MATCH(EC295,DZ$3:DZ$153,1)-1,0,2),OFFSET(DZ$3,MATCH(EC295,DZ$3:DZ$153,1)-1,0,2))</f>
        <v>0.272089975864177</v>
      </c>
      <c r="EE295" s="58" t="n">
        <f aca="false">ED295+EE294</f>
        <v>100.711992063965</v>
      </c>
      <c r="EF295" s="60" t="n">
        <f aca="false">EE295*100/EE$367</f>
        <v>91.4390716263408</v>
      </c>
      <c r="EV295" s="115" t="n">
        <v>44411</v>
      </c>
      <c r="EW295" s="63" t="n">
        <f aca="true">FORECAST(EV295,OFFSET(ET$3,MATCH(EV295,ES$3:ES$153,1)-1,0,2),OFFSET(ES$3,MATCH(EV295,ES$3:ES$153,1)-1,0,2))</f>
        <v>0.632869504789953</v>
      </c>
      <c r="EX295" s="63" t="n">
        <f aca="false">EW295+EX294</f>
        <v>85.6042247090369</v>
      </c>
      <c r="EY295" s="67" t="n">
        <f aca="false">EX295*100/EX$367</f>
        <v>76.2139803664354</v>
      </c>
      <c r="FO295" s="115" t="n">
        <v>44411</v>
      </c>
      <c r="FP295" s="63" t="n">
        <f aca="true">FORECAST(FO295,OFFSET(FM$3,MATCH(FO295,FL$3:FL$153,1)-1,0,2),OFFSET(FL$3,MATCH(FO295,FL$3:FL$153,1)-1,0,2))</f>
        <v>0.506736228325915</v>
      </c>
      <c r="FQ295" s="63" t="n">
        <f aca="false">FP295+FQ294</f>
        <v>84.5066044272445</v>
      </c>
      <c r="FR295" s="67" t="n">
        <f aca="false">FQ295*100/FQ$367</f>
        <v>83.8342035164188</v>
      </c>
      <c r="GH295" s="119" t="n">
        <v>44411</v>
      </c>
      <c r="GI295" s="69" t="n">
        <f aca="true">FORECAST(GH295,OFFSET(GF$3,MATCH(GH295,GE$3:GE$153,1)-1,0,2),OFFSET(GE$3,MATCH(GH295,GE$3:GE$153,1)-1,0,2))</f>
        <v>0.414227664106832</v>
      </c>
      <c r="GJ295" s="69" t="n">
        <f aca="false">GI295+GJ294</f>
        <v>104.779593194675</v>
      </c>
      <c r="GK295" s="73" t="n">
        <f aca="false">GJ295*100/GJ$367</f>
        <v>81.5487709509062</v>
      </c>
      <c r="HA295" s="119" t="n">
        <v>44411</v>
      </c>
      <c r="HB295" s="69" t="n">
        <f aca="true">FORECAST(HA295,OFFSET(GY$3,MATCH(HA295,GX$3:GX$153,1)-1,0,2),OFFSET(GX$3,MATCH(HA295,GX$3:GX$153,1)-1,0,2))</f>
        <v>0.735091531393355</v>
      </c>
      <c r="HC295" s="69" t="n">
        <f aca="false">HB295+HC294</f>
        <v>104.553084065218</v>
      </c>
      <c r="HD295" s="73" t="n">
        <f aca="false">HC295*100/HC$367</f>
        <v>82.5653341205556</v>
      </c>
      <c r="HT295" s="119" t="n">
        <v>44411</v>
      </c>
      <c r="HU295" s="69" t="n">
        <f aca="true">FORECAST(HT295,OFFSET(HR$3,MATCH(HT295,HQ$3:HQ$153,1)-1,0,2),OFFSET(HQ$3,MATCH(HT295,HQ$3:HQ$153,1)-1,0,2))</f>
        <v>0.341989123316535</v>
      </c>
      <c r="HV295" s="69" t="n">
        <f aca="false">HU295+HV294</f>
        <v>79.3083483941086</v>
      </c>
      <c r="HW295" s="73" t="n">
        <f aca="false">HV295*100/HV$367</f>
        <v>80.1480881409769</v>
      </c>
    </row>
    <row r="296" customFormat="false" ht="14.5" hidden="false" customHeight="false" outlineLevel="0" collapsed="false">
      <c r="E296" s="42" t="n">
        <v>44321</v>
      </c>
      <c r="F296" s="46" t="n">
        <f aca="true">FORECAST($E296,OFFSET(C$3,MATCH($E296,$A$3:$A$33,1)-1,0,2),OFFSET($A$3,MATCH($E296,$A$3:$A$33,1)-1,0,2))</f>
        <v>4.24651613671275</v>
      </c>
      <c r="H296" s="95" t="n">
        <v>44412</v>
      </c>
      <c r="I296" s="132" t="n">
        <v>0.00696219658808029</v>
      </c>
      <c r="J296" s="48" t="n">
        <f aca="false">I296*100/K$1</f>
        <v>0.243107421838954</v>
      </c>
      <c r="K296" s="48" t="n">
        <f aca="false">J296+K295</f>
        <v>93.5864902490729</v>
      </c>
      <c r="AJ296" s="103" t="n">
        <v>44412</v>
      </c>
      <c r="AK296" s="54" t="n">
        <f aca="true">FORECAST($AJ296,OFFSET(AH$3,MATCH($AJ296,$AG$3:$AG$153,1)-1,0,2),OFFSET($AG$3,MATCH($AJ296,$AG$3:$AG$153,1)-1,0,2))</f>
        <v>0.359623015872965</v>
      </c>
      <c r="AL296" s="54" t="n">
        <f aca="false">AK296+AL295</f>
        <v>98.1115322951474</v>
      </c>
      <c r="AM296" s="55" t="n">
        <f aca="false">AL296*100/AL$367</f>
        <v>91.3169579443168</v>
      </c>
      <c r="BD296" s="103" t="n">
        <v>44412</v>
      </c>
      <c r="BE296" s="54" t="n">
        <f aca="true">FORECAST(BD296,OFFSET(BB$3,MATCH(BD296,BA$3:BA$153,1)-1,0,2),OFFSET(BA$3,MATCH(BD296,BA$3:BA$153,1)-1,0,2))</f>
        <v>0.127051767676789</v>
      </c>
      <c r="BF296" s="54" t="n">
        <f aca="false">BE296+BF295</f>
        <v>101.249705774651</v>
      </c>
      <c r="BG296" s="55" t="n">
        <f aca="false">BF296*100/BF$367</f>
        <v>91.8639756692302</v>
      </c>
      <c r="BX296" s="103" t="n">
        <v>44412</v>
      </c>
      <c r="BY296" s="54" t="n">
        <f aca="true">FORECAST(BX296,OFFSET(BV$3,MATCH(BX296,BU$3:BU$153,1)-1,0,2),OFFSET(BU$3,MATCH(BX296,BU$3:BU$153,1)-1,0,2))</f>
        <v>0.597367710536135</v>
      </c>
      <c r="BZ296" s="54" t="n">
        <f aca="false">BY296+BZ295</f>
        <v>88.3178941898811</v>
      </c>
      <c r="CA296" s="55" t="n">
        <f aca="false">BZ296*100/BZ$367</f>
        <v>87.3217818668897</v>
      </c>
      <c r="CQ296" s="110" t="n">
        <v>44412</v>
      </c>
      <c r="CR296" s="58" t="n">
        <f aca="true">FORECAST(CQ296,OFFSET(CO$3,MATCH(CQ296,CN$3:CN$153,1)-1,0,2),OFFSET(CN$3,MATCH(CQ296,CN$3:CN$153,1)-1,0,2))</f>
        <v>0.821983124186882</v>
      </c>
      <c r="CS296" s="58" t="n">
        <f aca="false">CR296+CS295</f>
        <v>78.1659600322509</v>
      </c>
      <c r="CT296" s="60" t="n">
        <f aca="false">CS296*100/CS$367</f>
        <v>78.5216194783653</v>
      </c>
      <c r="DJ296" s="110" t="n">
        <v>44412</v>
      </c>
      <c r="DK296" s="58" t="n">
        <f aca="true">FORECAST(DJ296,OFFSET(DH$3,MATCH(DJ296,DG$3:DG$153,1)-1,0,2),OFFSET(DG$3,MATCH(DJ296,DG$3:DG$153,1)-1,0,2))</f>
        <v>1.59453515348628</v>
      </c>
      <c r="DL296" s="58" t="n">
        <f aca="false">DK296+DL295</f>
        <v>114.849383081594</v>
      </c>
      <c r="DM296" s="60" t="n">
        <f aca="false">DL296*100/DL$367</f>
        <v>83.2493352951391</v>
      </c>
      <c r="EC296" s="110" t="n">
        <v>44412</v>
      </c>
      <c r="ED296" s="58" t="n">
        <f aca="true">FORECAST(EC296,OFFSET(EA$3,MATCH(EC296,DZ$3:DZ$153,1)-1,0,2),OFFSET(DZ$3,MATCH(EC296,DZ$3:DZ$153,1)-1,0,2))</f>
        <v>0.269000486859961</v>
      </c>
      <c r="EE296" s="58" t="n">
        <f aca="false">ED296+EE295</f>
        <v>100.980992550825</v>
      </c>
      <c r="EF296" s="60" t="n">
        <f aca="false">EE296*100/EE$367</f>
        <v>91.6833042572463</v>
      </c>
      <c r="EV296" s="115" t="n">
        <v>44412</v>
      </c>
      <c r="EW296" s="63" t="n">
        <f aca="true">FORECAST(EV296,OFFSET(ET$3,MATCH(EV296,ES$3:ES$153,1)-1,0,2),OFFSET(ES$3,MATCH(EV296,ES$3:ES$153,1)-1,0,2))</f>
        <v>0.655619715746454</v>
      </c>
      <c r="EX296" s="63" t="n">
        <f aca="false">EW296+EX295</f>
        <v>86.2598444247833</v>
      </c>
      <c r="EY296" s="67" t="n">
        <f aca="false">EX296*100/EX$367</f>
        <v>76.7976827282473</v>
      </c>
      <c r="FO296" s="115" t="n">
        <v>44412</v>
      </c>
      <c r="FP296" s="63" t="n">
        <f aca="true">FORECAST(FO296,OFFSET(FM$3,MATCH(FO296,FL$3:FL$153,1)-1,0,2),OFFSET(FL$3,MATCH(FO296,FL$3:FL$153,1)-1,0,2))</f>
        <v>0.499094675464169</v>
      </c>
      <c r="FQ296" s="63" t="n">
        <f aca="false">FP296+FQ295</f>
        <v>85.0056991027086</v>
      </c>
      <c r="FR296" s="67" t="n">
        <f aca="false">FQ296*100/FQ$367</f>
        <v>84.3293270026884</v>
      </c>
      <c r="GH296" s="119" t="n">
        <v>44412</v>
      </c>
      <c r="GI296" s="69" t="n">
        <f aca="true">FORECAST(GH296,OFFSET(GF$3,MATCH(GH296,GE$3:GE$153,1)-1,0,2),OFFSET(GE$3,MATCH(GH296,GE$3:GE$153,1)-1,0,2))</f>
        <v>0.442540978226494</v>
      </c>
      <c r="GJ296" s="69" t="n">
        <f aca="false">GI296+GJ295</f>
        <v>105.222134172902</v>
      </c>
      <c r="GK296" s="73" t="n">
        <f aca="false">GJ296*100/GJ$367</f>
        <v>81.8931955833128</v>
      </c>
      <c r="HA296" s="119" t="n">
        <v>44412</v>
      </c>
      <c r="HB296" s="69" t="n">
        <f aca="true">FORECAST(HA296,OFFSET(GY$3,MATCH(HA296,GX$3:GX$153,1)-1,0,2),OFFSET(GX$3,MATCH(HA296,GX$3:GX$153,1)-1,0,2))</f>
        <v>0.739778165963675</v>
      </c>
      <c r="HC296" s="69" t="n">
        <f aca="false">HB296+HC295</f>
        <v>105.292862231182</v>
      </c>
      <c r="HD296" s="73" t="n">
        <f aca="false">HC296*100/HC$367</f>
        <v>83.1495352657822</v>
      </c>
      <c r="HT296" s="119" t="n">
        <v>44412</v>
      </c>
      <c r="HU296" s="69" t="n">
        <f aca="true">FORECAST(HT296,OFFSET(HR$3,MATCH(HT296,HQ$3:HQ$153,1)-1,0,2),OFFSET(HQ$3,MATCH(HT296,HQ$3:HQ$153,1)-1,0,2))</f>
        <v>0.346914951168817</v>
      </c>
      <c r="HV296" s="69" t="n">
        <f aca="false">HU296+HV295</f>
        <v>79.6552633452774</v>
      </c>
      <c r="HW296" s="73" t="n">
        <f aca="false">HV296*100/HV$367</f>
        <v>80.4986763280556</v>
      </c>
    </row>
    <row r="297" customFormat="false" ht="14.5" hidden="false" customHeight="false" outlineLevel="0" collapsed="false">
      <c r="E297" s="42" t="n">
        <v>44322</v>
      </c>
      <c r="F297" s="46" t="n">
        <f aca="true">FORECAST($E297,OFFSET(C$3,MATCH($E297,$A$3:$A$33,1)-1,0,2),OFFSET($A$3,MATCH($E297,$A$3:$A$33,1)-1,0,2))</f>
        <v>4.23875650691244</v>
      </c>
      <c r="H297" s="95" t="n">
        <v>44413</v>
      </c>
      <c r="I297" s="132" t="n">
        <v>0.00719603021940595</v>
      </c>
      <c r="J297" s="48" t="n">
        <f aca="false">I297*100/K$1</f>
        <v>0.251272472987919</v>
      </c>
      <c r="K297" s="48" t="n">
        <f aca="false">J297+K296</f>
        <v>93.8377627220608</v>
      </c>
      <c r="AJ297" s="103" t="n">
        <v>44413</v>
      </c>
      <c r="AK297" s="54" t="n">
        <f aca="true">FORECAST($AJ297,OFFSET(AH$3,MATCH($AJ297,$AG$3:$AG$153,1)-1,0,2),OFFSET($AG$3,MATCH($AJ297,$AG$3:$AG$153,1)-1,0,2))</f>
        <v>0.365823412698361</v>
      </c>
      <c r="AL297" s="54" t="n">
        <f aca="false">AK297+AL296</f>
        <v>98.4773557078458</v>
      </c>
      <c r="AM297" s="55" t="n">
        <f aca="false">AL297*100/AL$367</f>
        <v>91.657446777902</v>
      </c>
      <c r="BD297" s="103" t="n">
        <v>44413</v>
      </c>
      <c r="BE297" s="54" t="n">
        <f aca="true">FORECAST(BD297,OFFSET(BB$3,MATCH(BD297,BA$3:BA$153,1)-1,0,2),OFFSET(BA$3,MATCH(BD297,BA$3:BA$153,1)-1,0,2))</f>
        <v>0.124684343434364</v>
      </c>
      <c r="BF297" s="54" t="n">
        <f aca="false">BE297+BF296</f>
        <v>101.374390118086</v>
      </c>
      <c r="BG297" s="55" t="n">
        <f aca="false">BF297*100/BF$367</f>
        <v>91.9771019188716</v>
      </c>
      <c r="BX297" s="103" t="n">
        <v>44413</v>
      </c>
      <c r="BY297" s="54" t="n">
        <f aca="true">FORECAST(BX297,OFFSET(BV$3,MATCH(BX297,BU$3:BU$153,1)-1,0,2),OFFSET(BU$3,MATCH(BX297,BU$3:BU$153,1)-1,0,2))</f>
        <v>0.597367710536293</v>
      </c>
      <c r="BZ297" s="54" t="n">
        <f aca="false">BY297+BZ296</f>
        <v>88.9152619004174</v>
      </c>
      <c r="CA297" s="55" t="n">
        <f aca="false">BZ297*100/BZ$367</f>
        <v>87.9124120375053</v>
      </c>
      <c r="CQ297" s="110" t="n">
        <v>44413</v>
      </c>
      <c r="CR297" s="58" t="n">
        <f aca="true">FORECAST(CQ297,OFFSET(CO$3,MATCH(CQ297,CN$3:CN$153,1)-1,0,2),OFFSET(CN$3,MATCH(CQ297,CN$3:CN$153,1)-1,0,2))</f>
        <v>0.803006068540751</v>
      </c>
      <c r="CS297" s="58" t="n">
        <f aca="false">CR297+CS296</f>
        <v>78.9689661007916</v>
      </c>
      <c r="CT297" s="60" t="n">
        <f aca="false">CS297*100/CS$367</f>
        <v>79.3282792689795</v>
      </c>
      <c r="DJ297" s="110" t="n">
        <v>44413</v>
      </c>
      <c r="DK297" s="58" t="n">
        <f aca="true">FORECAST(DJ297,OFFSET(DH$3,MATCH(DJ297,DG$3:DG$153,1)-1,0,2),OFFSET(DG$3,MATCH(DJ297,DG$3:DG$153,1)-1,0,2))</f>
        <v>1.42687120534857</v>
      </c>
      <c r="DL297" s="58" t="n">
        <f aca="false">DK297+DL296</f>
        <v>116.276254286943</v>
      </c>
      <c r="DM297" s="60" t="n">
        <f aca="false">DL297*100/DL$367</f>
        <v>84.283612330068</v>
      </c>
      <c r="EC297" s="110" t="n">
        <v>44413</v>
      </c>
      <c r="ED297" s="58" t="n">
        <f aca="true">FORECAST(EC297,OFFSET(EA$3,MATCH(EC297,DZ$3:DZ$153,1)-1,0,2),OFFSET(DZ$3,MATCH(EC297,DZ$3:DZ$153,1)-1,0,2))</f>
        <v>0.265910997855745</v>
      </c>
      <c r="EE297" s="58" t="n">
        <f aca="false">ED297+EE296</f>
        <v>101.246903548681</v>
      </c>
      <c r="EF297" s="60" t="n">
        <f aca="false">EE297*100/EE$367</f>
        <v>91.9247318596684</v>
      </c>
      <c r="EV297" s="115" t="n">
        <v>44413</v>
      </c>
      <c r="EW297" s="63" t="n">
        <f aca="true">FORECAST(EV297,OFFSET(ET$3,MATCH(EV297,ES$3:ES$153,1)-1,0,2),OFFSET(ES$3,MATCH(EV297,ES$3:ES$153,1)-1,0,2))</f>
        <v>0.678369926702956</v>
      </c>
      <c r="EX297" s="63" t="n">
        <f aca="false">EW297+EX296</f>
        <v>86.9382143514862</v>
      </c>
      <c r="EY297" s="67" t="n">
        <f aca="false">EX297*100/EX$367</f>
        <v>77.4016397461474</v>
      </c>
      <c r="FO297" s="115" t="n">
        <v>44413</v>
      </c>
      <c r="FP297" s="63" t="n">
        <f aca="true">FORECAST(FO297,OFFSET(FM$3,MATCH(FO297,FL$3:FL$153,1)-1,0,2),OFFSET(FL$3,MATCH(FO297,FL$3:FL$153,1)-1,0,2))</f>
        <v>0.491453122602423</v>
      </c>
      <c r="FQ297" s="63" t="n">
        <f aca="false">FP297+FQ296</f>
        <v>85.497152225311</v>
      </c>
      <c r="FR297" s="67" t="n">
        <f aca="false">FQ297*100/FQ$367</f>
        <v>84.816869738292</v>
      </c>
      <c r="GH297" s="119" t="n">
        <v>44413</v>
      </c>
      <c r="GI297" s="69" t="n">
        <f aca="true">FORECAST(GH297,OFFSET(GF$3,MATCH(GH297,GE$3:GE$153,1)-1,0,2),OFFSET(GE$3,MATCH(GH297,GE$3:GE$153,1)-1,0,2))</f>
        <v>0.470854292346156</v>
      </c>
      <c r="GJ297" s="69" t="n">
        <f aca="false">GI297+GJ296</f>
        <v>105.692988465248</v>
      </c>
      <c r="GK297" s="73" t="n">
        <f aca="false">GJ297*100/GJ$367</f>
        <v>82.2596561475034</v>
      </c>
      <c r="HA297" s="119" t="n">
        <v>44413</v>
      </c>
      <c r="HB297" s="69" t="n">
        <f aca="true">FORECAST(HA297,OFFSET(GY$3,MATCH(HA297,GX$3:GX$153,1)-1,0,2),OFFSET(GX$3,MATCH(HA297,GX$3:GX$153,1)-1,0,2))</f>
        <v>0.744464800533995</v>
      </c>
      <c r="HC297" s="69" t="n">
        <f aca="false">HB297+HC296</f>
        <v>106.037327031716</v>
      </c>
      <c r="HD297" s="73" t="n">
        <f aca="false">HC297*100/HC$367</f>
        <v>83.7374374357339</v>
      </c>
      <c r="HT297" s="119" t="n">
        <v>44413</v>
      </c>
      <c r="HU297" s="69" t="n">
        <f aca="true">FORECAST(HT297,OFFSET(HR$3,MATCH(HT297,HQ$3:HQ$153,1)-1,0,2),OFFSET(HQ$3,MATCH(HT297,HQ$3:HQ$153,1)-1,0,2))</f>
        <v>0.351840779021099</v>
      </c>
      <c r="HV297" s="69" t="n">
        <f aca="false">HU297+HV296</f>
        <v>80.0071041242985</v>
      </c>
      <c r="HW297" s="73" t="n">
        <f aca="false">HV297*100/HV$367</f>
        <v>80.8542424990776</v>
      </c>
    </row>
    <row r="298" customFormat="false" ht="14.5" hidden="false" customHeight="false" outlineLevel="0" collapsed="false">
      <c r="E298" s="42" t="n">
        <v>44323</v>
      </c>
      <c r="F298" s="46" t="n">
        <f aca="true">FORECAST($E298,OFFSET(C$3,MATCH($E298,$A$3:$A$33,1)-1,0,2),OFFSET($A$3,MATCH($E298,$A$3:$A$33,1)-1,0,2))</f>
        <v>4.23099687711214</v>
      </c>
      <c r="H298" s="95" t="n">
        <v>44414</v>
      </c>
      <c r="I298" s="132" t="n">
        <v>0.0124053567008066</v>
      </c>
      <c r="J298" s="48" t="n">
        <f aca="false">I298*100/K$1</f>
        <v>0.433172813546946</v>
      </c>
      <c r="K298" s="48" t="n">
        <f aca="false">J298+K297</f>
        <v>94.2709355356078</v>
      </c>
      <c r="AJ298" s="103" t="n">
        <v>44414</v>
      </c>
      <c r="AK298" s="54" t="n">
        <f aca="true">FORECAST($AJ298,OFFSET(AH$3,MATCH($AJ298,$AG$3:$AG$153,1)-1,0,2),OFFSET($AG$3,MATCH($AJ298,$AG$3:$AG$153,1)-1,0,2))</f>
        <v>0.372023809523757</v>
      </c>
      <c r="AL298" s="54" t="n">
        <f aca="false">AK298+AL297</f>
        <v>98.8493795173696</v>
      </c>
      <c r="AM298" s="55" t="n">
        <f aca="false">AL298*100/AL$367</f>
        <v>92.0037066086665</v>
      </c>
      <c r="BD298" s="103" t="n">
        <v>44414</v>
      </c>
      <c r="BE298" s="54" t="n">
        <f aca="true">FORECAST(BD298,OFFSET(BB$3,MATCH(BD298,BA$3:BA$153,1)-1,0,2),OFFSET(BA$3,MATCH(BD298,BA$3:BA$153,1)-1,0,2))</f>
        <v>0.122316919191939</v>
      </c>
      <c r="BF298" s="54" t="n">
        <f aca="false">BE298+BF297</f>
        <v>101.496707037277</v>
      </c>
      <c r="BG298" s="55" t="n">
        <f aca="false">BF298*100/BF$367</f>
        <v>92.0880802017478</v>
      </c>
      <c r="BX298" s="103" t="n">
        <v>44414</v>
      </c>
      <c r="BY298" s="54" t="n">
        <f aca="true">FORECAST(BX298,OFFSET(BV$3,MATCH(BX298,BU$3:BU$153,1)-1,0,2),OFFSET(BU$3,MATCH(BX298,BU$3:BU$153,1)-1,0,2))</f>
        <v>0.597367710536451</v>
      </c>
      <c r="BZ298" s="54" t="n">
        <f aca="false">BY298+BZ297</f>
        <v>89.5126296109538</v>
      </c>
      <c r="CA298" s="55" t="n">
        <f aca="false">BZ298*100/BZ$367</f>
        <v>88.5030422081209</v>
      </c>
      <c r="CQ298" s="110" t="n">
        <v>44414</v>
      </c>
      <c r="CR298" s="58" t="n">
        <f aca="true">FORECAST(CQ298,OFFSET(CO$3,MATCH(CQ298,CN$3:CN$153,1)-1,0,2),OFFSET(CN$3,MATCH(CQ298,CN$3:CN$153,1)-1,0,2))</f>
        <v>0.78402901289462</v>
      </c>
      <c r="CS298" s="58" t="n">
        <f aca="false">CR298+CS297</f>
        <v>79.7529951136862</v>
      </c>
      <c r="CT298" s="60" t="n">
        <f aca="false">CS298*100/CS$367</f>
        <v>80.1158756572937</v>
      </c>
      <c r="DJ298" s="110" t="n">
        <v>44414</v>
      </c>
      <c r="DK298" s="58" t="n">
        <f aca="true">FORECAST(DJ298,OFFSET(DH$3,MATCH(DJ298,DG$3:DG$153,1)-1,0,2),OFFSET(DG$3,MATCH(DJ298,DG$3:DG$153,1)-1,0,2))</f>
        <v>1.25920725721087</v>
      </c>
      <c r="DL298" s="58" t="n">
        <f aca="false">DK298+DL297</f>
        <v>117.535461544154</v>
      </c>
      <c r="DM298" s="60" t="n">
        <f aca="false">DL298*100/DL$367</f>
        <v>85.1963570427422</v>
      </c>
      <c r="EC298" s="110" t="n">
        <v>44414</v>
      </c>
      <c r="ED298" s="58" t="n">
        <f aca="true">FORECAST(EC298,OFFSET(EA$3,MATCH(EC298,DZ$3:DZ$153,1)-1,0,2),OFFSET(DZ$3,MATCH(EC298,DZ$3:DZ$153,1)-1,0,2))</f>
        <v>0.262821508851529</v>
      </c>
      <c r="EE298" s="58" t="n">
        <f aca="false">ED298+EE297</f>
        <v>101.509725057532</v>
      </c>
      <c r="EF298" s="60" t="n">
        <f aca="false">EE298*100/EE$367</f>
        <v>92.1633544336073</v>
      </c>
      <c r="EV298" s="115" t="n">
        <v>44414</v>
      </c>
      <c r="EW298" s="63" t="n">
        <f aca="true">FORECAST(EV298,OFFSET(ET$3,MATCH(EV298,ES$3:ES$153,1)-1,0,2),OFFSET(ES$3,MATCH(EV298,ES$3:ES$153,1)-1,0,2))</f>
        <v>0.701120137659458</v>
      </c>
      <c r="EX298" s="63" t="n">
        <f aca="false">EW298+EX297</f>
        <v>87.6393344891457</v>
      </c>
      <c r="EY298" s="67" t="n">
        <f aca="false">EX298*100/EX$367</f>
        <v>78.0258514201356</v>
      </c>
      <c r="FO298" s="115" t="n">
        <v>44414</v>
      </c>
      <c r="FP298" s="63" t="n">
        <f aca="true">FORECAST(FO298,OFFSET(FM$3,MATCH(FO298,FL$3:FL$153,1)-1,0,2),OFFSET(FL$3,MATCH(FO298,FL$3:FL$153,1)-1,0,2))</f>
        <v>0.483811569740678</v>
      </c>
      <c r="FQ298" s="63" t="n">
        <f aca="false">FP298+FQ297</f>
        <v>85.9809637950517</v>
      </c>
      <c r="FR298" s="67" t="n">
        <f aca="false">FQ298*100/FQ$367</f>
        <v>85.2968317232296</v>
      </c>
      <c r="GH298" s="119" t="n">
        <v>44414</v>
      </c>
      <c r="GI298" s="69" t="n">
        <f aca="true">FORECAST(GH298,OFFSET(GF$3,MATCH(GH298,GE$3:GE$153,1)-1,0,2),OFFSET(GE$3,MATCH(GH298,GE$3:GE$153,1)-1,0,2))</f>
        <v>0.499167606465818</v>
      </c>
      <c r="GJ298" s="69" t="n">
        <f aca="false">GI298+GJ297</f>
        <v>106.192156071714</v>
      </c>
      <c r="GK298" s="73" t="n">
        <f aca="false">GJ298*100/GJ$367</f>
        <v>82.6481526434782</v>
      </c>
      <c r="HA298" s="119" t="n">
        <v>44414</v>
      </c>
      <c r="HB298" s="69" t="n">
        <f aca="true">FORECAST(HA298,OFFSET(GY$3,MATCH(HA298,GX$3:GX$153,1)-1,0,2),OFFSET(GX$3,MATCH(HA298,GX$3:GX$153,1)-1,0,2))</f>
        <v>0.749151435104315</v>
      </c>
      <c r="HC298" s="69" t="n">
        <f aca="false">HB298+HC297</f>
        <v>106.78647846682</v>
      </c>
      <c r="HD298" s="73" t="n">
        <f aca="false">HC298*100/HC$367</f>
        <v>84.3290406304106</v>
      </c>
      <c r="HT298" s="119" t="n">
        <v>44414</v>
      </c>
      <c r="HU298" s="69" t="n">
        <f aca="true">FORECAST(HT298,OFFSET(HR$3,MATCH(HT298,HQ$3:HQ$153,1)-1,0,2),OFFSET(HQ$3,MATCH(HT298,HQ$3:HQ$153,1)-1,0,2))</f>
        <v>0.35676660687338</v>
      </c>
      <c r="HV298" s="69" t="n">
        <f aca="false">HU298+HV297</f>
        <v>80.3638707311719</v>
      </c>
      <c r="HW298" s="73" t="n">
        <f aca="false">HV298*100/HV$367</f>
        <v>81.2147866540429</v>
      </c>
    </row>
    <row r="299" customFormat="false" ht="14.5" hidden="false" customHeight="false" outlineLevel="0" collapsed="false">
      <c r="E299" s="42" t="n">
        <v>44324</v>
      </c>
      <c r="F299" s="46" t="n">
        <f aca="true">FORECAST($E299,OFFSET(C$3,MATCH($E299,$A$3:$A$33,1)-1,0,2),OFFSET($A$3,MATCH($E299,$A$3:$A$33,1)-1,0,2))</f>
        <v>4.22323724731183</v>
      </c>
      <c r="H299" s="95" t="n">
        <v>44415</v>
      </c>
      <c r="I299" s="132" t="n">
        <v>0.0132363251514606</v>
      </c>
      <c r="J299" s="48" t="n">
        <f aca="false">I299*100/K$1</f>
        <v>0.462188741941423</v>
      </c>
      <c r="K299" s="48" t="n">
        <f aca="false">J299+K298</f>
        <v>94.7331242775492</v>
      </c>
      <c r="AJ299" s="103" t="n">
        <v>44415</v>
      </c>
      <c r="AK299" s="54" t="n">
        <f aca="true">FORECAST($AJ299,OFFSET(AH$3,MATCH($AJ299,$AG$3:$AG$153,1)-1,0,2),OFFSET($AG$3,MATCH($AJ299,$AG$3:$AG$153,1)-1,0,2))</f>
        <v>0.378224206349153</v>
      </c>
      <c r="AL299" s="54" t="n">
        <f aca="false">AK299+AL298</f>
        <v>99.2276037237187</v>
      </c>
      <c r="AM299" s="55" t="n">
        <f aca="false">AL299*100/AL$367</f>
        <v>92.3557374366104</v>
      </c>
      <c r="BD299" s="103" t="n">
        <v>44415</v>
      </c>
      <c r="BE299" s="54" t="n">
        <f aca="true">FORECAST(BD299,OFFSET(BB$3,MATCH(BD299,BA$3:BA$153,1)-1,0,2),OFFSET(BA$3,MATCH(BD299,BA$3:BA$153,1)-1,0,2))</f>
        <v>0.119949494949514</v>
      </c>
      <c r="BF299" s="54" t="n">
        <f aca="false">BE299+BF298</f>
        <v>101.616656532227</v>
      </c>
      <c r="BG299" s="55" t="n">
        <f aca="false">BF299*100/BF$367</f>
        <v>92.1969105178585</v>
      </c>
      <c r="BX299" s="103" t="n">
        <v>44415</v>
      </c>
      <c r="BY299" s="54" t="n">
        <f aca="true">FORECAST(BX299,OFFSET(BV$3,MATCH(BX299,BU$3:BU$153,1)-1,0,2),OFFSET(BU$3,MATCH(BX299,BU$3:BU$153,1)-1,0,2))</f>
        <v>0.597367710536448</v>
      </c>
      <c r="BZ299" s="54" t="n">
        <f aca="false">BY299+BZ298</f>
        <v>90.1099973214903</v>
      </c>
      <c r="CA299" s="55" t="n">
        <f aca="false">BZ299*100/BZ$367</f>
        <v>89.0936723787366</v>
      </c>
      <c r="CQ299" s="110" t="n">
        <v>44415</v>
      </c>
      <c r="CR299" s="58" t="n">
        <f aca="true">FORECAST(CQ299,OFFSET(CO$3,MATCH(CQ299,CN$3:CN$153,1)-1,0,2),OFFSET(CN$3,MATCH(CQ299,CN$3:CN$153,1)-1,0,2))</f>
        <v>0.765051957248489</v>
      </c>
      <c r="CS299" s="58" t="n">
        <f aca="false">CR299+CS298</f>
        <v>80.5180470709347</v>
      </c>
      <c r="CT299" s="60" t="n">
        <f aca="false">CS299*100/CS$367</f>
        <v>80.8844086433078</v>
      </c>
      <c r="DJ299" s="110" t="n">
        <v>44415</v>
      </c>
      <c r="DK299" s="58" t="n">
        <f aca="true">FORECAST(DJ299,OFFSET(DH$3,MATCH(DJ299,DG$3:DG$153,1)-1,0,2),OFFSET(DG$3,MATCH(DJ299,DG$3:DG$153,1)-1,0,2))</f>
        <v>1.09154330907316</v>
      </c>
      <c r="DL299" s="58" t="n">
        <f aca="false">DK299+DL298</f>
        <v>118.627004853227</v>
      </c>
      <c r="DM299" s="60" t="n">
        <f aca="false">DL299*100/DL$367</f>
        <v>85.9875694331617</v>
      </c>
      <c r="EC299" s="110" t="n">
        <v>44415</v>
      </c>
      <c r="ED299" s="58" t="n">
        <f aca="true">FORECAST(EC299,OFFSET(EA$3,MATCH(EC299,DZ$3:DZ$153,1)-1,0,2),OFFSET(DZ$3,MATCH(EC299,DZ$3:DZ$153,1)-1,0,2))</f>
        <v>0.259732019847313</v>
      </c>
      <c r="EE299" s="58" t="n">
        <f aca="false">ED299+EE298</f>
        <v>101.76945707738</v>
      </c>
      <c r="EF299" s="60" t="n">
        <f aca="false">EE299*100/EE$367</f>
        <v>92.399171979063</v>
      </c>
      <c r="EV299" s="115" t="n">
        <v>44415</v>
      </c>
      <c r="EW299" s="63" t="n">
        <f aca="true">FORECAST(EV299,OFFSET(ET$3,MATCH(EV299,ES$3:ES$153,1)-1,0,2),OFFSET(ES$3,MATCH(EV299,ES$3:ES$153,1)-1,0,2))</f>
        <v>0.723870348615959</v>
      </c>
      <c r="EX299" s="63" t="n">
        <f aca="false">EW299+EX298</f>
        <v>88.3632048377617</v>
      </c>
      <c r="EY299" s="67" t="n">
        <f aca="false">EX299*100/EX$367</f>
        <v>78.6703177502119</v>
      </c>
      <c r="FO299" s="115" t="n">
        <v>44415</v>
      </c>
      <c r="FP299" s="63" t="n">
        <f aca="true">FORECAST(FO299,OFFSET(FM$3,MATCH(FO299,FL$3:FL$153,1)-1,0,2),OFFSET(FL$3,MATCH(FO299,FL$3:FL$153,1)-1,0,2))</f>
        <v>0.476170016878932</v>
      </c>
      <c r="FQ299" s="63" t="n">
        <f aca="false">FP299+FQ298</f>
        <v>86.4571338119307</v>
      </c>
      <c r="FR299" s="67" t="n">
        <f aca="false">FQ299*100/FQ$367</f>
        <v>85.7692129575013</v>
      </c>
      <c r="GH299" s="119" t="n">
        <v>44415</v>
      </c>
      <c r="GI299" s="69" t="n">
        <f aca="true">FORECAST(GH299,OFFSET(GF$3,MATCH(GH299,GE$3:GE$153,1)-1,0,2),OFFSET(GE$3,MATCH(GH299,GE$3:GE$153,1)-1,0,2))</f>
        <v>0.527480920585479</v>
      </c>
      <c r="GJ299" s="69" t="n">
        <f aca="false">GI299+GJ298</f>
        <v>106.719636992299</v>
      </c>
      <c r="GK299" s="73" t="n">
        <f aca="false">GJ299*100/GJ$367</f>
        <v>83.0586850712371</v>
      </c>
      <c r="HA299" s="119" t="n">
        <v>44415</v>
      </c>
      <c r="HB299" s="69" t="n">
        <f aca="true">FORECAST(HA299,OFFSET(GY$3,MATCH(HA299,GX$3:GX$153,1)-1,0,2),OFFSET(GX$3,MATCH(HA299,GX$3:GX$153,1)-1,0,2))</f>
        <v>0.753838069674635</v>
      </c>
      <c r="HC299" s="69" t="n">
        <f aca="false">HB299+HC298</f>
        <v>107.540316536495</v>
      </c>
      <c r="HD299" s="73" t="n">
        <f aca="false">HC299*100/HC$367</f>
        <v>84.9243448498122</v>
      </c>
      <c r="HT299" s="119" t="n">
        <v>44415</v>
      </c>
      <c r="HU299" s="69" t="n">
        <f aca="true">FORECAST(HT299,OFFSET(HR$3,MATCH(HT299,HQ$3:HQ$153,1)-1,0,2),OFFSET(HQ$3,MATCH(HT299,HQ$3:HQ$153,1)-1,0,2))</f>
        <v>0.361692434725662</v>
      </c>
      <c r="HV299" s="69" t="n">
        <f aca="false">HU299+HV298</f>
        <v>80.7255631658976</v>
      </c>
      <c r="HW299" s="73" t="n">
        <f aca="false">HV299*100/HV$367</f>
        <v>81.5803087929514</v>
      </c>
    </row>
    <row r="300" customFormat="false" ht="14.5" hidden="false" customHeight="false" outlineLevel="0" collapsed="false">
      <c r="E300" s="42" t="n">
        <v>44325</v>
      </c>
      <c r="F300" s="46" t="n">
        <f aca="true">FORECAST($E300,OFFSET(C$3,MATCH($E300,$A$3:$A$33,1)-1,0,2),OFFSET($A$3,MATCH($E300,$A$3:$A$33,1)-1,0,2))</f>
        <v>4.21547761751152</v>
      </c>
      <c r="H300" s="95" t="n">
        <v>44416</v>
      </c>
      <c r="I300" s="132" t="n">
        <v>0.00722523403311673</v>
      </c>
      <c r="J300" s="48" t="n">
        <f aca="false">I300*100/K$1</f>
        <v>0.252292217801107</v>
      </c>
      <c r="K300" s="48" t="n">
        <f aca="false">J300+K299</f>
        <v>94.9854164953503</v>
      </c>
      <c r="AJ300" s="103" t="n">
        <v>44416</v>
      </c>
      <c r="AK300" s="54" t="n">
        <f aca="true">FORECAST($AJ300,OFFSET(AH$3,MATCH($AJ300,$AG$3:$AG$153,1)-1,0,2),OFFSET($AG$3,MATCH($AJ300,$AG$3:$AG$153,1)-1,0,2))</f>
        <v>0.384424603174549</v>
      </c>
      <c r="AL300" s="54" t="n">
        <f aca="false">AK300+AL299</f>
        <v>99.6120283268933</v>
      </c>
      <c r="AM300" s="55" t="n">
        <f aca="false">AL300*100/AL$367</f>
        <v>92.7135392617337</v>
      </c>
      <c r="BD300" s="103" t="n">
        <v>44416</v>
      </c>
      <c r="BE300" s="54" t="n">
        <f aca="true">FORECAST(BD300,OFFSET(BB$3,MATCH(BD300,BA$3:BA$153,1)-1,0,2),OFFSET(BA$3,MATCH(BD300,BA$3:BA$153,1)-1,0,2))</f>
        <v>0.11758207070709</v>
      </c>
      <c r="BF300" s="54" t="n">
        <f aca="false">BE300+BF299</f>
        <v>101.734238602934</v>
      </c>
      <c r="BG300" s="55" t="n">
        <f aca="false">BF300*100/BF$367</f>
        <v>92.303592867204</v>
      </c>
      <c r="BX300" s="103" t="n">
        <v>44416</v>
      </c>
      <c r="BY300" s="54" t="n">
        <f aca="true">FORECAST(BX300,OFFSET(BV$3,MATCH(BX300,BU$3:BU$153,1)-1,0,2),OFFSET(BU$3,MATCH(BX300,BU$3:BU$153,1)-1,0,2))</f>
        <v>0.597367710536444</v>
      </c>
      <c r="BZ300" s="54" t="n">
        <f aca="false">BY300+BZ299</f>
        <v>90.7073650320267</v>
      </c>
      <c r="CA300" s="55" t="n">
        <f aca="false">BZ300*100/BZ$367</f>
        <v>89.6843025493523</v>
      </c>
      <c r="CQ300" s="110" t="n">
        <v>44416</v>
      </c>
      <c r="CR300" s="58" t="n">
        <f aca="true">FORECAST(CQ300,OFFSET(CO$3,MATCH(CQ300,CN$3:CN$153,1)-1,0,2),OFFSET(CN$3,MATCH(CQ300,CN$3:CN$153,1)-1,0,2))</f>
        <v>0.746074901602358</v>
      </c>
      <c r="CS300" s="58" t="n">
        <f aca="false">CR300+CS299</f>
        <v>81.2641219725371</v>
      </c>
      <c r="CT300" s="60" t="n">
        <f aca="false">CS300*100/CS$367</f>
        <v>81.6338782270218</v>
      </c>
      <c r="DJ300" s="110" t="n">
        <v>44416</v>
      </c>
      <c r="DK300" s="58" t="n">
        <f aca="true">FORECAST(DJ300,OFFSET(DH$3,MATCH(DJ300,DG$3:DG$153,1)-1,0,2),OFFSET(DG$3,MATCH(DJ300,DG$3:DG$153,1)-1,0,2))</f>
        <v>0.923879360935451</v>
      </c>
      <c r="DL300" s="58" t="n">
        <f aca="false">DK300+DL299</f>
        <v>119.550884214162</v>
      </c>
      <c r="DM300" s="60" t="n">
        <f aca="false">DL300*100/DL$367</f>
        <v>86.6572495013266</v>
      </c>
      <c r="EC300" s="110" t="n">
        <v>44416</v>
      </c>
      <c r="ED300" s="58" t="n">
        <f aca="true">FORECAST(EC300,OFFSET(EA$3,MATCH(EC300,DZ$3:DZ$153,1)-1,0,2),OFFSET(DZ$3,MATCH(EC300,DZ$3:DZ$153,1)-1,0,2))</f>
        <v>0.256642530843097</v>
      </c>
      <c r="EE300" s="58" t="n">
        <f aca="false">ED300+EE299</f>
        <v>102.026099608223</v>
      </c>
      <c r="EF300" s="60" t="n">
        <f aca="false">EE300*100/EE$367</f>
        <v>92.6321844960354</v>
      </c>
      <c r="EV300" s="115" t="n">
        <v>44416</v>
      </c>
      <c r="EW300" s="63" t="n">
        <f aca="true">FORECAST(EV300,OFFSET(ET$3,MATCH(EV300,ES$3:ES$153,1)-1,0,2),OFFSET(ES$3,MATCH(EV300,ES$3:ES$153,1)-1,0,2))</f>
        <v>0.746620559572461</v>
      </c>
      <c r="EX300" s="63" t="n">
        <f aca="false">EW300+EX299</f>
        <v>89.1098253973341</v>
      </c>
      <c r="EY300" s="67" t="n">
        <f aca="false">EX300*100/EX$367</f>
        <v>79.3350387363764</v>
      </c>
      <c r="FO300" s="115" t="n">
        <v>44416</v>
      </c>
      <c r="FP300" s="63" t="n">
        <f aca="true">FORECAST(FO300,OFFSET(FM$3,MATCH(FO300,FL$3:FL$153,1)-1,0,2),OFFSET(FL$3,MATCH(FO300,FL$3:FL$153,1)-1,0,2))</f>
        <v>0.468528464017187</v>
      </c>
      <c r="FQ300" s="63" t="n">
        <f aca="false">FP300+FQ299</f>
        <v>86.9256622759478</v>
      </c>
      <c r="FR300" s="67" t="n">
        <f aca="false">FQ300*100/FQ$367</f>
        <v>86.2340134411069</v>
      </c>
      <c r="GH300" s="119" t="n">
        <v>44416</v>
      </c>
      <c r="GI300" s="69" t="n">
        <f aca="true">FORECAST(GH300,OFFSET(GF$3,MATCH(GH300,GE$3:GE$153,1)-1,0,2),OFFSET(GE$3,MATCH(GH300,GE$3:GE$153,1)-1,0,2))</f>
        <v>0.555794234705141</v>
      </c>
      <c r="GJ300" s="69" t="n">
        <f aca="false">GI300+GJ299</f>
        <v>107.275431227005</v>
      </c>
      <c r="GK300" s="73" t="n">
        <f aca="false">GJ300*100/GJ$367</f>
        <v>83.4912534307801</v>
      </c>
      <c r="HA300" s="119" t="n">
        <v>44416</v>
      </c>
      <c r="HB300" s="69" t="n">
        <f aca="true">FORECAST(HA300,OFFSET(GY$3,MATCH(HA300,GX$3:GX$153,1)-1,0,2),OFFSET(GX$3,MATCH(HA300,GX$3:GX$153,1)-1,0,2))</f>
        <v>0.758524704244955</v>
      </c>
      <c r="HC300" s="69" t="n">
        <f aca="false">HB300+HC299</f>
        <v>108.298841240739</v>
      </c>
      <c r="HD300" s="73" t="n">
        <f aca="false">HC300*100/HC$367</f>
        <v>85.5233500939389</v>
      </c>
      <c r="HT300" s="119" t="n">
        <v>44416</v>
      </c>
      <c r="HU300" s="69" t="n">
        <f aca="true">FORECAST(HT300,OFFSET(HR$3,MATCH(HT300,HQ$3:HQ$153,1)-1,0,2),OFFSET(HQ$3,MATCH(HT300,HQ$3:HQ$153,1)-1,0,2))</f>
        <v>0.366618262577944</v>
      </c>
      <c r="HV300" s="69" t="n">
        <f aca="false">HU300+HV299</f>
        <v>81.0921814284755</v>
      </c>
      <c r="HW300" s="73" t="n">
        <f aca="false">HV300*100/HV$367</f>
        <v>81.9508089158032</v>
      </c>
    </row>
    <row r="301" customFormat="false" ht="14.5" hidden="false" customHeight="false" outlineLevel="0" collapsed="false">
      <c r="E301" s="42" t="n">
        <v>44326</v>
      </c>
      <c r="F301" s="46" t="n">
        <f aca="true">FORECAST($E301,OFFSET(C$3,MATCH($E301,$A$3:$A$33,1)-1,0,2),OFFSET($A$3,MATCH($E301,$A$3:$A$33,1)-1,0,2))</f>
        <v>4.20771798771122</v>
      </c>
      <c r="H301" s="95" t="n">
        <v>44417</v>
      </c>
      <c r="I301" s="132" t="n">
        <v>0.0072485531227591</v>
      </c>
      <c r="J301" s="48" t="n">
        <f aca="false">I301*100/K$1</f>
        <v>0.253106478600967</v>
      </c>
      <c r="K301" s="48" t="n">
        <f aca="false">J301+K300</f>
        <v>95.2385229739513</v>
      </c>
      <c r="AJ301" s="103" t="n">
        <v>44417</v>
      </c>
      <c r="AK301" s="54" t="n">
        <f aca="true">FORECAST($AJ301,OFFSET(AH$3,MATCH($AJ301,$AG$3:$AG$153,1)-1,0,2),OFFSET($AG$3,MATCH($AJ301,$AG$3:$AG$153,1)-1,0,2))</f>
        <v>0.390624999999945</v>
      </c>
      <c r="AL301" s="54" t="n">
        <f aca="false">AK301+AL300</f>
        <v>100.002653326893</v>
      </c>
      <c r="AM301" s="55" t="n">
        <f aca="false">AL301*100/AL$367</f>
        <v>93.0771120840365</v>
      </c>
      <c r="BD301" s="103" t="n">
        <v>44417</v>
      </c>
      <c r="BE301" s="54" t="n">
        <f aca="true">FORECAST(BD301,OFFSET(BB$3,MATCH(BD301,BA$3:BA$153,1)-1,0,2),OFFSET(BA$3,MATCH(BD301,BA$3:BA$153,1)-1,0,2))</f>
        <v>0.115214646464665</v>
      </c>
      <c r="BF301" s="54" t="n">
        <f aca="false">BE301+BF300</f>
        <v>101.849453249399</v>
      </c>
      <c r="BG301" s="55" t="n">
        <f aca="false">BF301*100/BF$367</f>
        <v>92.408127249784</v>
      </c>
      <c r="BX301" s="103" t="n">
        <v>44417</v>
      </c>
      <c r="BY301" s="54" t="n">
        <f aca="true">FORECAST(BX301,OFFSET(BV$3,MATCH(BX301,BU$3:BU$153,1)-1,0,2),OFFSET(BU$3,MATCH(BX301,BU$3:BU$153,1)-1,0,2))</f>
        <v>0.597367710536441</v>
      </c>
      <c r="BZ301" s="54" t="n">
        <f aca="false">BY301+BZ300</f>
        <v>91.3047327425632</v>
      </c>
      <c r="CA301" s="55" t="n">
        <f aca="false">BZ301*100/BZ$367</f>
        <v>90.2749327199679</v>
      </c>
      <c r="CQ301" s="110" t="n">
        <v>44417</v>
      </c>
      <c r="CR301" s="58" t="n">
        <f aca="true">FORECAST(CQ301,OFFSET(CO$3,MATCH(CQ301,CN$3:CN$153,1)-1,0,2),OFFSET(CN$3,MATCH(CQ301,CN$3:CN$153,1)-1,0,2))</f>
        <v>0.727097845956228</v>
      </c>
      <c r="CS301" s="58" t="n">
        <f aca="false">CR301+CS300</f>
        <v>81.9912198184933</v>
      </c>
      <c r="CT301" s="60" t="n">
        <f aca="false">CS301*100/CS$367</f>
        <v>82.3642844084358</v>
      </c>
      <c r="DJ301" s="110" t="n">
        <v>44417</v>
      </c>
      <c r="DK301" s="58" t="n">
        <f aca="true">FORECAST(DJ301,OFFSET(DH$3,MATCH(DJ301,DG$3:DG$153,1)-1,0,2),OFFSET(DG$3,MATCH(DJ301,DG$3:DG$153,1)-1,0,2))</f>
        <v>0.756215412797744</v>
      </c>
      <c r="DL301" s="58" t="n">
        <f aca="false">DK301+DL300</f>
        <v>120.30709962696</v>
      </c>
      <c r="DM301" s="60" t="n">
        <f aca="false">DL301*100/DL$367</f>
        <v>87.2053972472368</v>
      </c>
      <c r="EC301" s="110" t="n">
        <v>44417</v>
      </c>
      <c r="ED301" s="58" t="n">
        <f aca="true">FORECAST(EC301,OFFSET(EA$3,MATCH(EC301,DZ$3:DZ$153,1)-1,0,2),OFFSET(DZ$3,MATCH(EC301,DZ$3:DZ$153,1)-1,0,2))</f>
        <v>0.253553041838881</v>
      </c>
      <c r="EE301" s="58" t="n">
        <f aca="false">ED301+EE300</f>
        <v>102.279652650062</v>
      </c>
      <c r="EF301" s="60" t="n">
        <f aca="false">EE301*100/EE$367</f>
        <v>92.8623919845245</v>
      </c>
      <c r="EV301" s="115" t="n">
        <v>44417</v>
      </c>
      <c r="EW301" s="63" t="n">
        <f aca="true">FORECAST(EV301,OFFSET(ET$3,MATCH(EV301,ES$3:ES$153,1)-1,0,2),OFFSET(ES$3,MATCH(EV301,ES$3:ES$153,1)-1,0,2))</f>
        <v>0.735323011631562</v>
      </c>
      <c r="EX301" s="63" t="n">
        <f aca="false">EW301+EX300</f>
        <v>89.8451484089657</v>
      </c>
      <c r="EY301" s="67" t="n">
        <f aca="false">EX301*100/EX$367</f>
        <v>79.9897014444607</v>
      </c>
      <c r="FO301" s="115" t="n">
        <v>44417</v>
      </c>
      <c r="FP301" s="63" t="n">
        <f aca="true">FORECAST(FO301,OFFSET(FM$3,MATCH(FO301,FL$3:FL$153,1)-1,0,2),OFFSET(FL$3,MATCH(FO301,FL$3:FL$153,1)-1,0,2))</f>
        <v>0.460886911155441</v>
      </c>
      <c r="FQ301" s="63" t="n">
        <f aca="false">FP301+FQ300</f>
        <v>87.3865491871033</v>
      </c>
      <c r="FR301" s="67" t="n">
        <f aca="false">FQ301*100/FQ$367</f>
        <v>86.6912331740465</v>
      </c>
      <c r="GH301" s="119" t="n">
        <v>44417</v>
      </c>
      <c r="GI301" s="69" t="n">
        <f aca="true">FORECAST(GH301,OFFSET(GF$3,MATCH(GH301,GE$3:GE$153,1)-1,0,2),OFFSET(GE$3,MATCH(GH301,GE$3:GE$153,1)-1,0,2))</f>
        <v>0.584107548824803</v>
      </c>
      <c r="GJ301" s="69" t="n">
        <f aca="false">GI301+GJ300</f>
        <v>107.859538775829</v>
      </c>
      <c r="GK301" s="73" t="n">
        <f aca="false">GJ301*100/GJ$367</f>
        <v>83.9458577221072</v>
      </c>
      <c r="HA301" s="119" t="n">
        <v>44417</v>
      </c>
      <c r="HB301" s="69" t="n">
        <f aca="true">FORECAST(HA301,OFFSET(GY$3,MATCH(HA301,GX$3:GX$153,1)-1,0,2),OFFSET(GX$3,MATCH(HA301,GX$3:GX$153,1)-1,0,2))</f>
        <v>0.748782185107864</v>
      </c>
      <c r="HC301" s="69" t="n">
        <f aca="false">HB301+HC300</f>
        <v>109.047623425847</v>
      </c>
      <c r="HD301" s="73" t="n">
        <f aca="false">HC301*100/HC$367</f>
        <v>86.1146616927281</v>
      </c>
      <c r="HT301" s="119" t="n">
        <v>44417</v>
      </c>
      <c r="HU301" s="69" t="n">
        <f aca="true">FORECAST(HT301,OFFSET(HR$3,MATCH(HT301,HQ$3:HQ$153,1)-1,0,2),OFFSET(HQ$3,MATCH(HT301,HQ$3:HQ$153,1)-1,0,2))</f>
        <v>0.371544090430226</v>
      </c>
      <c r="HV301" s="69" t="n">
        <f aca="false">HU301+HV300</f>
        <v>81.4637255189057</v>
      </c>
      <c r="HW301" s="73" t="n">
        <f aca="false">HV301*100/HV$367</f>
        <v>82.3262870225982</v>
      </c>
    </row>
    <row r="302" customFormat="false" ht="14.5" hidden="false" customHeight="false" outlineLevel="0" collapsed="false">
      <c r="E302" s="42" t="n">
        <v>44327</v>
      </c>
      <c r="F302" s="46" t="n">
        <f aca="true">FORECAST($E302,OFFSET(C$3,MATCH($E302,$A$3:$A$33,1)-1,0,2),OFFSET($A$3,MATCH($E302,$A$3:$A$33,1)-1,0,2))</f>
        <v>4.19995835791091</v>
      </c>
      <c r="H302" s="95" t="n">
        <v>44418</v>
      </c>
      <c r="I302" s="132" t="n">
        <v>0.0163151943580162</v>
      </c>
      <c r="J302" s="48" t="n">
        <f aca="false">I302*100/K$1</f>
        <v>0.569697334311042</v>
      </c>
      <c r="K302" s="48" t="n">
        <f aca="false">J302+K301</f>
        <v>95.8082203082623</v>
      </c>
      <c r="AJ302" s="103" t="n">
        <v>44418</v>
      </c>
      <c r="AK302" s="54" t="n">
        <f aca="true">FORECAST($AJ302,OFFSET(AH$3,MATCH($AJ302,$AG$3:$AG$153,1)-1,0,2),OFFSET($AG$3,MATCH($AJ302,$AG$3:$AG$153,1)-1,0,2))</f>
        <v>0.396825396825341</v>
      </c>
      <c r="AL302" s="54" t="n">
        <f aca="false">AK302+AL301</f>
        <v>100.399478723719</v>
      </c>
      <c r="AM302" s="55" t="n">
        <f aca="false">AL302*100/AL$367</f>
        <v>93.4464559035186</v>
      </c>
      <c r="BD302" s="103" t="n">
        <v>44418</v>
      </c>
      <c r="BE302" s="54" t="n">
        <f aca="true">FORECAST(BD302,OFFSET(BB$3,MATCH(BD302,BA$3:BA$153,1)-1,0,2),OFFSET(BA$3,MATCH(BD302,BA$3:BA$153,1)-1,0,2))</f>
        <v>0.11284722222224</v>
      </c>
      <c r="BF302" s="54" t="n">
        <f aca="false">BE302+BF301</f>
        <v>101.962300471621</v>
      </c>
      <c r="BG302" s="55" t="n">
        <f aca="false">BF302*100/BF$367</f>
        <v>92.5105136655988</v>
      </c>
      <c r="BX302" s="103" t="n">
        <v>44418</v>
      </c>
      <c r="BY302" s="54" t="n">
        <f aca="true">FORECAST(BX302,OFFSET(BV$3,MATCH(BX302,BU$3:BU$153,1)-1,0,2),OFFSET(BU$3,MATCH(BX302,BU$3:BU$153,1)-1,0,2))</f>
        <v>0.597367710536444</v>
      </c>
      <c r="BZ302" s="54" t="n">
        <f aca="false">BY302+BZ301</f>
        <v>91.9021004530996</v>
      </c>
      <c r="CA302" s="55" t="n">
        <f aca="false">BZ302*100/BZ$367</f>
        <v>90.8655628905836</v>
      </c>
      <c r="CQ302" s="110" t="n">
        <v>44418</v>
      </c>
      <c r="CR302" s="58" t="n">
        <f aca="true">FORECAST(CQ302,OFFSET(CO$3,MATCH(CQ302,CN$3:CN$153,1)-1,0,2),OFFSET(CN$3,MATCH(CQ302,CN$3:CN$153,1)-1,0,2))</f>
        <v>0.708120790310097</v>
      </c>
      <c r="CS302" s="58" t="n">
        <f aca="false">CR302+CS301</f>
        <v>82.6993406088034</v>
      </c>
      <c r="CT302" s="60" t="n">
        <f aca="false">CS302*100/CS$367</f>
        <v>83.0756271875497</v>
      </c>
      <c r="DJ302" s="110" t="n">
        <v>44418</v>
      </c>
      <c r="DK302" s="58" t="n">
        <f aca="true">FORECAST(DJ302,OFFSET(DH$3,MATCH(DJ302,DG$3:DG$153,1)-1,0,2),OFFSET(DG$3,MATCH(DJ302,DG$3:DG$153,1)-1,0,2))</f>
        <v>0.588551464660036</v>
      </c>
      <c r="DL302" s="58" t="n">
        <f aca="false">DK302+DL301</f>
        <v>120.89565109162</v>
      </c>
      <c r="DM302" s="60" t="n">
        <f aca="false">DL302*100/DL$367</f>
        <v>87.6320126708923</v>
      </c>
      <c r="EC302" s="110" t="n">
        <v>44418</v>
      </c>
      <c r="ED302" s="58" t="n">
        <f aca="true">FORECAST(EC302,OFFSET(EA$3,MATCH(EC302,DZ$3:DZ$153,1)-1,0,2),OFFSET(DZ$3,MATCH(EC302,DZ$3:DZ$153,1)-1,0,2))</f>
        <v>0.250463552834665</v>
      </c>
      <c r="EE302" s="58" t="n">
        <f aca="false">ED302+EE301</f>
        <v>102.530116202896</v>
      </c>
      <c r="EF302" s="60" t="n">
        <f aca="false">EE302*100/EE$367</f>
        <v>93.0897944445304</v>
      </c>
      <c r="EV302" s="115" t="n">
        <v>44418</v>
      </c>
      <c r="EW302" s="63" t="n">
        <f aca="true">FORECAST(EV302,OFFSET(ET$3,MATCH(EV302,ES$3:ES$153,1)-1,0,2),OFFSET(ES$3,MATCH(EV302,ES$3:ES$153,1)-1,0,2))</f>
        <v>0.724025463690663</v>
      </c>
      <c r="EX302" s="63" t="n">
        <f aca="false">EW302+EX301</f>
        <v>90.5691738726564</v>
      </c>
      <c r="EY302" s="67" t="n">
        <f aca="false">EX302*100/EX$367</f>
        <v>80.6343058744649</v>
      </c>
      <c r="FO302" s="115" t="n">
        <v>44418</v>
      </c>
      <c r="FP302" s="63" t="n">
        <f aca="true">FORECAST(FO302,OFFSET(FM$3,MATCH(FO302,FL$3:FL$153,1)-1,0,2),OFFSET(FL$3,MATCH(FO302,FL$3:FL$153,1)-1,0,2))</f>
        <v>0.453245358293695</v>
      </c>
      <c r="FQ302" s="63" t="n">
        <f aca="false">FP302+FQ301</f>
        <v>87.839794545397</v>
      </c>
      <c r="FR302" s="67" t="n">
        <f aca="false">FQ302*100/FQ$367</f>
        <v>87.1408721563201</v>
      </c>
      <c r="GH302" s="119" t="n">
        <v>44418</v>
      </c>
      <c r="GI302" s="69" t="n">
        <f aca="true">FORECAST(GH302,OFFSET(GF$3,MATCH(GH302,GE$3:GE$153,1)-1,0,2),OFFSET(GE$3,MATCH(GH302,GE$3:GE$153,1)-1,0,2))</f>
        <v>0.612420862944465</v>
      </c>
      <c r="GJ302" s="69" t="n">
        <f aca="false">GI302+GJ301</f>
        <v>108.471959638774</v>
      </c>
      <c r="GK302" s="73" t="n">
        <f aca="false">GJ302*100/GJ$367</f>
        <v>84.4224979452184</v>
      </c>
      <c r="HA302" s="119" t="n">
        <v>44418</v>
      </c>
      <c r="HB302" s="69" t="n">
        <f aca="true">FORECAST(HA302,OFFSET(GY$3,MATCH(HA302,GX$3:GX$153,1)-1,0,2),OFFSET(GX$3,MATCH(HA302,GX$3:GX$153,1)-1,0,2))</f>
        <v>0.739039665970773</v>
      </c>
      <c r="HC302" s="69" t="n">
        <f aca="false">HB302+HC301</f>
        <v>109.786663091818</v>
      </c>
      <c r="HD302" s="73" t="n">
        <f aca="false">HC302*100/HC$367</f>
        <v>86.69827964618</v>
      </c>
      <c r="HT302" s="119" t="n">
        <v>44418</v>
      </c>
      <c r="HU302" s="69" t="n">
        <f aca="true">FORECAST(HT302,OFFSET(HR$3,MATCH(HT302,HQ$3:HQ$153,1)-1,0,2),OFFSET(HQ$3,MATCH(HT302,HQ$3:HQ$153,1)-1,0,2))</f>
        <v>0.376469918282508</v>
      </c>
      <c r="HV302" s="69" t="n">
        <f aca="false">HU302+HV301</f>
        <v>81.8401954371882</v>
      </c>
      <c r="HW302" s="73" t="n">
        <f aca="false">HV302*100/HV$367</f>
        <v>82.7067431133365</v>
      </c>
    </row>
    <row r="303" customFormat="false" ht="14.5" hidden="false" customHeight="false" outlineLevel="0" collapsed="false">
      <c r="E303" s="42" t="n">
        <v>44328</v>
      </c>
      <c r="F303" s="46" t="n">
        <f aca="true">FORECAST($E303,OFFSET(C$3,MATCH($E303,$A$3:$A$33,1)-1,0,2),OFFSET($A$3,MATCH($E303,$A$3:$A$33,1)-1,0,2))</f>
        <v>4.1921987281106</v>
      </c>
      <c r="H303" s="95" t="n">
        <v>44419</v>
      </c>
      <c r="I303" s="132" t="n">
        <v>0.0112137820510445</v>
      </c>
      <c r="J303" s="48" t="n">
        <f aca="false">I303*100/K$1</f>
        <v>0.391565163236085</v>
      </c>
      <c r="K303" s="48" t="n">
        <f aca="false">J303+K302</f>
        <v>96.1997854714984</v>
      </c>
      <c r="AJ303" s="103" t="n">
        <v>44419</v>
      </c>
      <c r="AK303" s="54" t="n">
        <f aca="true">FORECAST($AJ303,OFFSET(AH$3,MATCH($AJ303,$AG$3:$AG$153,1)-1,0,2),OFFSET($AG$3,MATCH($AJ303,$AG$3:$AG$153,1)-1,0,2))</f>
        <v>0.361021601623062</v>
      </c>
      <c r="AL303" s="54" t="n">
        <f aca="false">AK303+AL302</f>
        <v>100.760500325342</v>
      </c>
      <c r="AM303" s="55" t="n">
        <f aca="false">AL303*100/AL$367</f>
        <v>93.7824754686114</v>
      </c>
      <c r="BD303" s="103" t="n">
        <v>44419</v>
      </c>
      <c r="BE303" s="54" t="n">
        <f aca="true">FORECAST(BD303,OFFSET(BB$3,MATCH(BD303,BA$3:BA$153,1)-1,0,2),OFFSET(BA$3,MATCH(BD303,BA$3:BA$153,1)-1,0,2))</f>
        <v>0.110479797979815</v>
      </c>
      <c r="BF303" s="54" t="n">
        <f aca="false">BE303+BF302</f>
        <v>102.072780269601</v>
      </c>
      <c r="BG303" s="55" t="n">
        <f aca="false">BF303*100/BF$367</f>
        <v>92.6107521146482</v>
      </c>
      <c r="BX303" s="103" t="n">
        <v>44419</v>
      </c>
      <c r="BY303" s="54" t="n">
        <f aca="true">FORECAST(BX303,OFFSET(BV$3,MATCH(BX303,BU$3:BU$153,1)-1,0,2),OFFSET(BU$3,MATCH(BX303,BU$3:BU$153,1)-1,0,2))</f>
        <v>0.597367710536448</v>
      </c>
      <c r="BZ303" s="54" t="n">
        <f aca="false">BY303+BZ302</f>
        <v>92.4994681636361</v>
      </c>
      <c r="CA303" s="55" t="n">
        <f aca="false">BZ303*100/BZ$367</f>
        <v>91.4561930611993</v>
      </c>
      <c r="CQ303" s="110" t="n">
        <v>44419</v>
      </c>
      <c r="CR303" s="58" t="n">
        <f aca="true">FORECAST(CQ303,OFFSET(CO$3,MATCH(CQ303,CN$3:CN$153,1)-1,0,2),OFFSET(CN$3,MATCH(CQ303,CN$3:CN$153,1)-1,0,2))</f>
        <v>0.689143734663966</v>
      </c>
      <c r="CS303" s="58" t="n">
        <f aca="false">CR303+CS302</f>
        <v>83.3884843434674</v>
      </c>
      <c r="CT303" s="60" t="n">
        <f aca="false">CS303*100/CS$367</f>
        <v>83.7679065643636</v>
      </c>
      <c r="DJ303" s="110" t="n">
        <v>44419</v>
      </c>
      <c r="DK303" s="58" t="n">
        <f aca="true">FORECAST(DJ303,OFFSET(DH$3,MATCH(DJ303,DG$3:DG$153,1)-1,0,2),OFFSET(DG$3,MATCH(DJ303,DG$3:DG$153,1)-1,0,2))</f>
        <v>0.562751948400966</v>
      </c>
      <c r="DL303" s="58" t="n">
        <f aca="false">DK303+DL302</f>
        <v>121.458403040021</v>
      </c>
      <c r="DM303" s="60" t="n">
        <f aca="false">DL303*100/DL$367</f>
        <v>88.0399271444698</v>
      </c>
      <c r="EC303" s="110" t="n">
        <v>44419</v>
      </c>
      <c r="ED303" s="58" t="n">
        <f aca="true">FORECAST(EC303,OFFSET(EA$3,MATCH(EC303,DZ$3:DZ$153,1)-1,0,2),OFFSET(DZ$3,MATCH(EC303,DZ$3:DZ$153,1)-1,0,2))</f>
        <v>0.247374063830449</v>
      </c>
      <c r="EE303" s="58" t="n">
        <f aca="false">ED303+EE302</f>
        <v>102.777490266727</v>
      </c>
      <c r="EF303" s="60" t="n">
        <f aca="false">EE303*100/EE$367</f>
        <v>93.314391876053</v>
      </c>
      <c r="EV303" s="115" t="n">
        <v>44419</v>
      </c>
      <c r="EW303" s="63" t="n">
        <f aca="true">FORECAST(EV303,OFFSET(ET$3,MATCH(EV303,ES$3:ES$153,1)-1,0,2),OFFSET(ES$3,MATCH(EV303,ES$3:ES$153,1)-1,0,2))</f>
        <v>0.712727915749764</v>
      </c>
      <c r="EX303" s="63" t="n">
        <f aca="false">EW303+EX302</f>
        <v>91.2819017884061</v>
      </c>
      <c r="EY303" s="67" t="n">
        <f aca="false">EX303*100/EX$367</f>
        <v>81.268852026389</v>
      </c>
      <c r="FO303" s="115" t="n">
        <v>44419</v>
      </c>
      <c r="FP303" s="63" t="n">
        <f aca="true">FORECAST(FO303,OFFSET(FM$3,MATCH(FO303,FL$3:FL$153,1)-1,0,2),OFFSET(FL$3,MATCH(FO303,FL$3:FL$153,1)-1,0,2))</f>
        <v>0.44560380543195</v>
      </c>
      <c r="FQ303" s="63" t="n">
        <f aca="false">FP303+FQ302</f>
        <v>88.2853983508289</v>
      </c>
      <c r="FR303" s="67" t="n">
        <f aca="false">FQ303*100/FQ$367</f>
        <v>87.5829303879277</v>
      </c>
      <c r="GH303" s="119" t="n">
        <v>44419</v>
      </c>
      <c r="GI303" s="69" t="n">
        <f aca="true">FORECAST(GH303,OFFSET(GF$3,MATCH(GH303,GE$3:GE$153,1)-1,0,2),OFFSET(GE$3,MATCH(GH303,GE$3:GE$153,1)-1,0,2))</f>
        <v>0.640734177064127</v>
      </c>
      <c r="GJ303" s="69" t="n">
        <f aca="false">GI303+GJ302</f>
        <v>109.112693815838</v>
      </c>
      <c r="GK303" s="73" t="n">
        <f aca="false">GJ303*100/GJ$367</f>
        <v>84.9211741001138</v>
      </c>
      <c r="HA303" s="119" t="n">
        <v>44419</v>
      </c>
      <c r="HB303" s="69" t="n">
        <f aca="true">FORECAST(HA303,OFFSET(GY$3,MATCH(HA303,GX$3:GX$153,1)-1,0,2),OFFSET(GX$3,MATCH(HA303,GX$3:GX$153,1)-1,0,2))</f>
        <v>0.729297146833683</v>
      </c>
      <c r="HC303" s="69" t="n">
        <f aca="false">HB303+HC302</f>
        <v>110.515960238652</v>
      </c>
      <c r="HD303" s="73" t="n">
        <f aca="false">HC303*100/HC$367</f>
        <v>87.2742039542944</v>
      </c>
      <c r="HT303" s="119" t="n">
        <v>44419</v>
      </c>
      <c r="HU303" s="69" t="n">
        <f aca="true">FORECAST(HT303,OFFSET(HR$3,MATCH(HT303,HQ$3:HQ$153,1)-1,0,2),OFFSET(HQ$3,MATCH(HT303,HQ$3:HQ$153,1)-1,0,2))</f>
        <v>0.38139574613479</v>
      </c>
      <c r="HV303" s="69" t="n">
        <f aca="false">HU303+HV302</f>
        <v>82.221591183323</v>
      </c>
      <c r="HW303" s="73" t="n">
        <f aca="false">HV303*100/HV$367</f>
        <v>83.0921771880181</v>
      </c>
    </row>
    <row r="304" customFormat="false" ht="14.5" hidden="false" customHeight="false" outlineLevel="0" collapsed="false">
      <c r="E304" s="42" t="n">
        <v>44329</v>
      </c>
      <c r="F304" s="46" t="n">
        <f aca="true">FORECAST($E304,OFFSET(C$3,MATCH($E304,$A$3:$A$33,1)-1,0,2),OFFSET($A$3,MATCH($E304,$A$3:$A$33,1)-1,0,2))</f>
        <v>4.18443909831029</v>
      </c>
      <c r="H304" s="95" t="n">
        <v>44420</v>
      </c>
      <c r="I304" s="132" t="n">
        <v>0.014915554233195</v>
      </c>
      <c r="J304" s="48" t="n">
        <f aca="false">I304*100/K$1</f>
        <v>0.520824410666486</v>
      </c>
      <c r="K304" s="48" t="n">
        <f aca="false">J304+K303</f>
        <v>96.7206098821649</v>
      </c>
      <c r="AJ304" s="103" t="n">
        <v>44420</v>
      </c>
      <c r="AK304" s="54" t="n">
        <f aca="true">FORECAST($AJ304,OFFSET(AH$3,MATCH($AJ304,$AG$3:$AG$153,1)-1,0,2),OFFSET($AG$3,MATCH($AJ304,$AG$3:$AG$153,1)-1,0,2))</f>
        <v>0.325217806420783</v>
      </c>
      <c r="AL304" s="54" t="n">
        <f aca="false">AK304+AL303</f>
        <v>101.085718131762</v>
      </c>
      <c r="AM304" s="55" t="n">
        <f aca="false">AL304*100/AL$367</f>
        <v>94.0851707793149</v>
      </c>
      <c r="BD304" s="103" t="n">
        <v>44420</v>
      </c>
      <c r="BE304" s="54" t="n">
        <f aca="true">FORECAST(BD304,OFFSET(BB$3,MATCH(BD304,BA$3:BA$153,1)-1,0,2),OFFSET(BA$3,MATCH(BD304,BA$3:BA$153,1)-1,0,2))</f>
        <v>0.10811237373739</v>
      </c>
      <c r="BF304" s="54" t="n">
        <f aca="false">BE304+BF303</f>
        <v>102.180892643338</v>
      </c>
      <c r="BG304" s="55" t="n">
        <f aca="false">BF304*100/BF$367</f>
        <v>92.7088425969322</v>
      </c>
      <c r="BX304" s="103" t="n">
        <v>44420</v>
      </c>
      <c r="BY304" s="54" t="n">
        <f aca="true">FORECAST(BX304,OFFSET(BV$3,MATCH(BX304,BU$3:BU$153,1)-1,0,2),OFFSET(BU$3,MATCH(BX304,BU$3:BU$153,1)-1,0,2))</f>
        <v>0.597367710536451</v>
      </c>
      <c r="BZ304" s="54" t="n">
        <f aca="false">BY304+BZ303</f>
        <v>93.0968358741725</v>
      </c>
      <c r="CA304" s="55" t="n">
        <f aca="false">BZ304*100/BZ$367</f>
        <v>92.046823231815</v>
      </c>
      <c r="CQ304" s="110" t="n">
        <v>44420</v>
      </c>
      <c r="CR304" s="58" t="n">
        <f aca="true">FORECAST(CQ304,OFFSET(CO$3,MATCH(CQ304,CN$3:CN$153,1)-1,0,2),OFFSET(CN$3,MATCH(CQ304,CN$3:CN$153,1)-1,0,2))</f>
        <v>0.670166679017835</v>
      </c>
      <c r="CS304" s="58" t="n">
        <f aca="false">CR304+CS303</f>
        <v>84.0586510224852</v>
      </c>
      <c r="CT304" s="60" t="n">
        <f aca="false">CS304*100/CS$367</f>
        <v>84.4411225388774</v>
      </c>
      <c r="DJ304" s="110" t="n">
        <v>44420</v>
      </c>
      <c r="DK304" s="58" t="n">
        <f aca="true">FORECAST(DJ304,OFFSET(DH$3,MATCH(DJ304,DG$3:DG$153,1)-1,0,2),OFFSET(DG$3,MATCH(DJ304,DG$3:DG$153,1)-1,0,2))</f>
        <v>0.536952432141897</v>
      </c>
      <c r="DL304" s="58" t="n">
        <f aca="false">DK304+DL303</f>
        <v>121.995355472163</v>
      </c>
      <c r="DM304" s="60" t="n">
        <f aca="false">DL304*100/DL$367</f>
        <v>88.4291406679692</v>
      </c>
      <c r="EC304" s="110" t="n">
        <v>44420</v>
      </c>
      <c r="ED304" s="58" t="n">
        <f aca="true">FORECAST(EC304,OFFSET(EA$3,MATCH(EC304,DZ$3:DZ$153,1)-1,0,2),OFFSET(DZ$3,MATCH(EC304,DZ$3:DZ$153,1)-1,0,2))</f>
        <v>0.244284574826232</v>
      </c>
      <c r="EE304" s="58" t="n">
        <f aca="false">ED304+EE303</f>
        <v>103.021774841553</v>
      </c>
      <c r="EF304" s="60" t="n">
        <f aca="false">EE304*100/EE$367</f>
        <v>93.5361842790923</v>
      </c>
      <c r="EV304" s="115" t="n">
        <v>44420</v>
      </c>
      <c r="EW304" s="63" t="n">
        <f aca="true">FORECAST(EV304,OFFSET(ET$3,MATCH(EV304,ES$3:ES$153,1)-1,0,2),OFFSET(ES$3,MATCH(EV304,ES$3:ES$153,1)-1,0,2))</f>
        <v>0.701430367808865</v>
      </c>
      <c r="EX304" s="63" t="n">
        <f aca="false">EW304+EX303</f>
        <v>91.983332156215</v>
      </c>
      <c r="EY304" s="67" t="n">
        <f aca="false">EX304*100/EX$367</f>
        <v>81.8933399002329</v>
      </c>
      <c r="FO304" s="115" t="n">
        <v>44420</v>
      </c>
      <c r="FP304" s="63" t="n">
        <f aca="true">FORECAST(FO304,OFFSET(FM$3,MATCH(FO304,FL$3:FL$153,1)-1,0,2),OFFSET(FL$3,MATCH(FO304,FL$3:FL$153,1)-1,0,2))</f>
        <v>0.437962252570204</v>
      </c>
      <c r="FQ304" s="63" t="n">
        <f aca="false">FP304+FQ303</f>
        <v>88.7233606033991</v>
      </c>
      <c r="FR304" s="67" t="n">
        <f aca="false">FQ304*100/FQ$367</f>
        <v>88.0174078688694</v>
      </c>
      <c r="GH304" s="119" t="n">
        <v>44420</v>
      </c>
      <c r="GI304" s="69" t="n">
        <f aca="true">FORECAST(GH304,OFFSET(GF$3,MATCH(GH304,GE$3:GE$153,1)-1,0,2),OFFSET(GE$3,MATCH(GH304,GE$3:GE$153,1)-1,0,2))</f>
        <v>0.669047491183789</v>
      </c>
      <c r="GJ304" s="69" t="n">
        <f aca="false">GI304+GJ303</f>
        <v>109.781741307022</v>
      </c>
      <c r="GK304" s="73" t="n">
        <f aca="false">GJ304*100/GJ$367</f>
        <v>85.4418861867933</v>
      </c>
      <c r="HA304" s="119" t="n">
        <v>44420</v>
      </c>
      <c r="HB304" s="69" t="n">
        <f aca="true">FORECAST(HA304,OFFSET(GY$3,MATCH(HA304,GX$3:GX$153,1)-1,0,2),OFFSET(GX$3,MATCH(HA304,GX$3:GX$153,1)-1,0,2))</f>
        <v>0.719554627696592</v>
      </c>
      <c r="HC304" s="69" t="n">
        <f aca="false">HB304+HC303</f>
        <v>111.235514866348</v>
      </c>
      <c r="HD304" s="73" t="n">
        <f aca="false">HC304*100/HC$367</f>
        <v>87.8424346170715</v>
      </c>
      <c r="HT304" s="119" t="n">
        <v>44420</v>
      </c>
      <c r="HU304" s="69" t="n">
        <f aca="true">FORECAST(HT304,OFFSET(HR$3,MATCH(HT304,HQ$3:HQ$153,1)-1,0,2),OFFSET(HQ$3,MATCH(HT304,HQ$3:HQ$153,1)-1,0,2))</f>
        <v>0.386321573987072</v>
      </c>
      <c r="HV304" s="69" t="n">
        <f aca="false">HU304+HV303</f>
        <v>82.6079127573101</v>
      </c>
      <c r="HW304" s="73" t="n">
        <f aca="false">HV304*100/HV$367</f>
        <v>83.4825892466429</v>
      </c>
    </row>
    <row r="305" customFormat="false" ht="14.5" hidden="false" customHeight="false" outlineLevel="0" collapsed="false">
      <c r="E305" s="42" t="n">
        <v>44330</v>
      </c>
      <c r="F305" s="46" t="n">
        <f aca="true">FORECAST($E305,OFFSET(C$3,MATCH($E305,$A$3:$A$33,1)-1,0,2),OFFSET($A$3,MATCH($E305,$A$3:$A$33,1)-1,0,2))</f>
        <v>4.17667946850999</v>
      </c>
      <c r="H305" s="95" t="n">
        <v>44421</v>
      </c>
      <c r="I305" s="132" t="n">
        <v>0.00584759415815041</v>
      </c>
      <c r="J305" s="48" t="n">
        <f aca="false">I305*100/K$1</f>
        <v>0.204187503435673</v>
      </c>
      <c r="K305" s="48" t="n">
        <f aca="false">J305+K304</f>
        <v>96.9247973856006</v>
      </c>
      <c r="AJ305" s="103" t="n">
        <v>44421</v>
      </c>
      <c r="AK305" s="54" t="n">
        <f aca="true">FORECAST($AJ305,OFFSET(AH$3,MATCH($AJ305,$AG$3:$AG$153,1)-1,0,2),OFFSET($AG$3,MATCH($AJ305,$AG$3:$AG$153,1)-1,0,2))</f>
        <v>0.289414011218504</v>
      </c>
      <c r="AL305" s="54" t="n">
        <f aca="false">AK305+AL304</f>
        <v>101.375132142981</v>
      </c>
      <c r="AM305" s="55" t="n">
        <f aca="false">AL305*100/AL$367</f>
        <v>94.3545418356289</v>
      </c>
      <c r="BD305" s="103" t="n">
        <v>44421</v>
      </c>
      <c r="BE305" s="54" t="n">
        <f aca="true">FORECAST(BD305,OFFSET(BB$3,MATCH(BD305,BA$3:BA$153,1)-1,0,2),OFFSET(BA$3,MATCH(BD305,BA$3:BA$153,1)-1,0,2))</f>
        <v>0.105744949494966</v>
      </c>
      <c r="BF305" s="54" t="n">
        <f aca="false">BE305+BF304</f>
        <v>102.286637592833</v>
      </c>
      <c r="BG305" s="55" t="n">
        <f aca="false">BF305*100/BF$367</f>
        <v>92.804785112451</v>
      </c>
      <c r="BX305" s="103" t="n">
        <v>44421</v>
      </c>
      <c r="BY305" s="54" t="n">
        <f aca="true">FORECAST(BX305,OFFSET(BV$3,MATCH(BX305,BU$3:BU$153,1)-1,0,2),OFFSET(BU$3,MATCH(BX305,BU$3:BU$153,1)-1,0,2))</f>
        <v>0.517718682464923</v>
      </c>
      <c r="BZ305" s="54" t="n">
        <f aca="false">BY305+BZ304</f>
        <v>93.6145545566374</v>
      </c>
      <c r="CA305" s="55" t="n">
        <f aca="false">BZ305*100/BZ$367</f>
        <v>92.5587027130152</v>
      </c>
      <c r="CQ305" s="110" t="n">
        <v>44421</v>
      </c>
      <c r="CR305" s="58" t="n">
        <f aca="true">FORECAST(CQ305,OFFSET(CO$3,MATCH(CQ305,CN$3:CN$153,1)-1,0,2),OFFSET(CN$3,MATCH(CQ305,CN$3:CN$153,1)-1,0,2))</f>
        <v>0.651189623371704</v>
      </c>
      <c r="CS305" s="58" t="n">
        <f aca="false">CR305+CS304</f>
        <v>84.7098406458569</v>
      </c>
      <c r="CT305" s="60" t="n">
        <f aca="false">CS305*100/CS$367</f>
        <v>85.0952751110911</v>
      </c>
      <c r="DJ305" s="110" t="n">
        <v>44421</v>
      </c>
      <c r="DK305" s="58" t="n">
        <f aca="true">FORECAST(DJ305,OFFSET(DH$3,MATCH(DJ305,DG$3:DG$153,1)-1,0,2),OFFSET(DG$3,MATCH(DJ305,DG$3:DG$153,1)-1,0,2))</f>
        <v>0.511152915882827</v>
      </c>
      <c r="DL305" s="58" t="n">
        <f aca="false">DK305+DL304</f>
        <v>122.506508388046</v>
      </c>
      <c r="DM305" s="60" t="n">
        <f aca="false">DL305*100/DL$367</f>
        <v>88.7996532413905</v>
      </c>
      <c r="EC305" s="110" t="n">
        <v>44421</v>
      </c>
      <c r="ED305" s="58" t="n">
        <f aca="true">FORECAST(EC305,OFFSET(EA$3,MATCH(EC305,DZ$3:DZ$153,1)-1,0,2),OFFSET(DZ$3,MATCH(EC305,DZ$3:DZ$153,1)-1,0,2))</f>
        <v>0.241195085822016</v>
      </c>
      <c r="EE305" s="58" t="n">
        <f aca="false">ED305+EE304</f>
        <v>103.262969927375</v>
      </c>
      <c r="EF305" s="60" t="n">
        <f aca="false">EE305*100/EE$367</f>
        <v>93.7551716536484</v>
      </c>
      <c r="EV305" s="115" t="n">
        <v>44421</v>
      </c>
      <c r="EW305" s="63" t="n">
        <f aca="true">FORECAST(EV305,OFFSET(ET$3,MATCH(EV305,ES$3:ES$153,1)-1,0,2),OFFSET(ES$3,MATCH(EV305,ES$3:ES$153,1)-1,0,2))</f>
        <v>0.690132819867966</v>
      </c>
      <c r="EX305" s="63" t="n">
        <f aca="false">EW305+EX304</f>
        <v>92.673464976083</v>
      </c>
      <c r="EY305" s="67" t="n">
        <f aca="false">EX305*100/EX$367</f>
        <v>82.5077694959967</v>
      </c>
      <c r="FO305" s="115" t="n">
        <v>44421</v>
      </c>
      <c r="FP305" s="63" t="n">
        <f aca="true">FORECAST(FO305,OFFSET(FM$3,MATCH(FO305,FL$3:FL$153,1)-1,0,2),OFFSET(FL$3,MATCH(FO305,FL$3:FL$153,1)-1,0,2))</f>
        <v>0.430320699708458</v>
      </c>
      <c r="FQ305" s="63" t="n">
        <f aca="false">FP305+FQ304</f>
        <v>89.1536813031076</v>
      </c>
      <c r="FR305" s="67" t="n">
        <f aca="false">FQ305*100/FQ$367</f>
        <v>88.444304599145</v>
      </c>
      <c r="GH305" s="119" t="n">
        <v>44421</v>
      </c>
      <c r="GI305" s="69" t="n">
        <f aca="true">FORECAST(GH305,OFFSET(GF$3,MATCH(GH305,GE$3:GE$153,1)-1,0,2),OFFSET(GE$3,MATCH(GH305,GE$3:GE$153,1)-1,0,2))</f>
        <v>0.697360805303451</v>
      </c>
      <c r="GJ305" s="69" t="n">
        <f aca="false">GI305+GJ304</f>
        <v>110.479102112325</v>
      </c>
      <c r="GK305" s="73" t="n">
        <f aca="false">GJ305*100/GJ$367</f>
        <v>85.9846342052568</v>
      </c>
      <c r="HA305" s="119" t="n">
        <v>44421</v>
      </c>
      <c r="HB305" s="69" t="n">
        <f aca="true">FORECAST(HA305,OFFSET(GY$3,MATCH(HA305,GX$3:GX$153,1)-1,0,2),OFFSET(GX$3,MATCH(HA305,GX$3:GX$153,1)-1,0,2))</f>
        <v>0.709812108559501</v>
      </c>
      <c r="HC305" s="69" t="n">
        <f aca="false">HB305+HC304</f>
        <v>111.945326974908</v>
      </c>
      <c r="HD305" s="73" t="n">
        <f aca="false">HC305*100/HC$367</f>
        <v>88.4029716345111</v>
      </c>
      <c r="HT305" s="119" t="n">
        <v>44421</v>
      </c>
      <c r="HU305" s="69" t="n">
        <f aca="true">FORECAST(HT305,OFFSET(HR$3,MATCH(HT305,HQ$3:HQ$153,1)-1,0,2),OFFSET(HQ$3,MATCH(HT305,HQ$3:HQ$153,1)-1,0,2))</f>
        <v>0.391247401839354</v>
      </c>
      <c r="HV305" s="69" t="n">
        <f aca="false">HU305+HV304</f>
        <v>82.9991601591494</v>
      </c>
      <c r="HW305" s="73" t="n">
        <f aca="false">HV305*100/HV$367</f>
        <v>83.8779792892109</v>
      </c>
    </row>
    <row r="306" customFormat="false" ht="14.5" hidden="false" customHeight="false" outlineLevel="0" collapsed="false">
      <c r="E306" s="42" t="n">
        <v>44331</v>
      </c>
      <c r="F306" s="46" t="n">
        <f aca="true">FORECAST($E306,OFFSET(C$3,MATCH($E306,$A$3:$A$33,1)-1,0,2),OFFSET($A$3,MATCH($E306,$A$3:$A$33,1)-1,0,2))</f>
        <v>4.16891983870968</v>
      </c>
      <c r="H306" s="95" t="n">
        <v>44422</v>
      </c>
      <c r="I306" s="132" t="n">
        <v>0.00474333424684026</v>
      </c>
      <c r="J306" s="48" t="n">
        <f aca="false">I306*100/K$1</f>
        <v>0.165628727238757</v>
      </c>
      <c r="K306" s="48" t="n">
        <f aca="false">J306+K305</f>
        <v>97.0904261128393</v>
      </c>
      <c r="AJ306" s="103" t="n">
        <v>44422</v>
      </c>
      <c r="AK306" s="54" t="n">
        <f aca="true">FORECAST($AJ306,OFFSET(AH$3,MATCH($AJ306,$AG$3:$AG$153,1)-1,0,2),OFFSET($AG$3,MATCH($AJ306,$AG$3:$AG$153,1)-1,0,2))</f>
        <v>0.253610216016224</v>
      </c>
      <c r="AL306" s="54" t="n">
        <f aca="false">AK306+AL305</f>
        <v>101.628742358997</v>
      </c>
      <c r="AM306" s="55" t="n">
        <f aca="false">AL306*100/AL$367</f>
        <v>94.5905886375536</v>
      </c>
      <c r="BD306" s="103" t="n">
        <v>44422</v>
      </c>
      <c r="BE306" s="54" t="n">
        <f aca="true">FORECAST(BD306,OFFSET(BB$3,MATCH(BD306,BA$3:BA$153,1)-1,0,2),OFFSET(BA$3,MATCH(BD306,BA$3:BA$153,1)-1,0,2))</f>
        <v>0.103377525252541</v>
      </c>
      <c r="BF306" s="54" t="n">
        <f aca="false">BE306+BF305</f>
        <v>102.390015118086</v>
      </c>
      <c r="BG306" s="55" t="n">
        <f aca="false">BF306*100/BF$367</f>
        <v>92.8985796612043</v>
      </c>
      <c r="BX306" s="103" t="n">
        <v>44422</v>
      </c>
      <c r="BY306" s="54" t="n">
        <f aca="true">FORECAST(BX306,OFFSET(BV$3,MATCH(BX306,BU$3:BU$153,1)-1,0,2),OFFSET(BU$3,MATCH(BX306,BU$3:BU$153,1)-1,0,2))</f>
        <v>0.438069654393396</v>
      </c>
      <c r="BZ306" s="54" t="n">
        <f aca="false">BY306+BZ305</f>
        <v>94.0526242110308</v>
      </c>
      <c r="CA306" s="55" t="n">
        <f aca="false">BZ306*100/BZ$367</f>
        <v>92.9918315048001</v>
      </c>
      <c r="CQ306" s="110" t="n">
        <v>44422</v>
      </c>
      <c r="CR306" s="58" t="n">
        <f aca="true">FORECAST(CQ306,OFFSET(CO$3,MATCH(CQ306,CN$3:CN$153,1)-1,0,2),OFFSET(CN$3,MATCH(CQ306,CN$3:CN$153,1)-1,0,2))</f>
        <v>0.632212567725573</v>
      </c>
      <c r="CS306" s="58" t="n">
        <f aca="false">CR306+CS305</f>
        <v>85.3420532135825</v>
      </c>
      <c r="CT306" s="60" t="n">
        <f aca="false">CS306*100/CS$367</f>
        <v>85.7303642810048</v>
      </c>
      <c r="DJ306" s="110" t="n">
        <v>44422</v>
      </c>
      <c r="DK306" s="58" t="n">
        <f aca="true">FORECAST(DJ306,OFFSET(DH$3,MATCH(DJ306,DG$3:DG$153,1)-1,0,2),OFFSET(DG$3,MATCH(DJ306,DG$3:DG$153,1)-1,0,2))</f>
        <v>0.485353399623758</v>
      </c>
      <c r="DL306" s="58" t="n">
        <f aca="false">DK306+DL305</f>
        <v>122.99186178767</v>
      </c>
      <c r="DM306" s="60" t="n">
        <f aca="false">DL306*100/DL$367</f>
        <v>89.1514648647339</v>
      </c>
      <c r="EC306" s="110" t="n">
        <v>44422</v>
      </c>
      <c r="ED306" s="58" t="n">
        <f aca="true">FORECAST(EC306,OFFSET(EA$3,MATCH(EC306,DZ$3:DZ$153,1)-1,0,2),OFFSET(DZ$3,MATCH(EC306,DZ$3:DZ$153,1)-1,0,2))</f>
        <v>0.2381055968178</v>
      </c>
      <c r="EE306" s="58" t="n">
        <f aca="false">ED306+EE305</f>
        <v>103.501075524193</v>
      </c>
      <c r="EF306" s="60" t="n">
        <f aca="false">EE306*100/EE$367</f>
        <v>93.9713539997212</v>
      </c>
      <c r="EV306" s="115" t="n">
        <v>44422</v>
      </c>
      <c r="EW306" s="63" t="n">
        <f aca="true">FORECAST(EV306,OFFSET(ET$3,MATCH(EV306,ES$3:ES$153,1)-1,0,2),OFFSET(ES$3,MATCH(EV306,ES$3:ES$153,1)-1,0,2))</f>
        <v>0.678835271927067</v>
      </c>
      <c r="EX306" s="63" t="n">
        <f aca="false">EW306+EX305</f>
        <v>93.35230024801</v>
      </c>
      <c r="EY306" s="67" t="n">
        <f aca="false">EX306*100/EX$367</f>
        <v>83.1121408136805</v>
      </c>
      <c r="FO306" s="115" t="n">
        <v>44422</v>
      </c>
      <c r="FP306" s="63" t="n">
        <f aca="true">FORECAST(FO306,OFFSET(FM$3,MATCH(FO306,FL$3:FL$153,1)-1,0,2),OFFSET(FL$3,MATCH(FO306,FL$3:FL$153,1)-1,0,2))</f>
        <v>0.422679146846713</v>
      </c>
      <c r="FQ306" s="63" t="n">
        <f aca="false">FP306+FQ305</f>
        <v>89.5763604499543</v>
      </c>
      <c r="FR306" s="67" t="n">
        <f aca="false">FQ306*100/FQ$367</f>
        <v>88.8636205787546</v>
      </c>
      <c r="GH306" s="119" t="n">
        <v>44422</v>
      </c>
      <c r="GI306" s="69" t="n">
        <f aca="true">FORECAST(GH306,OFFSET(GF$3,MATCH(GH306,GE$3:GE$153,1)-1,0,2),OFFSET(GE$3,MATCH(GH306,GE$3:GE$153,1)-1,0,2))</f>
        <v>0.725674119423113</v>
      </c>
      <c r="GJ306" s="69" t="n">
        <f aca="false">GI306+GJ305</f>
        <v>111.204776231748</v>
      </c>
      <c r="GK306" s="73" t="n">
        <f aca="false">GJ306*100/GJ$367</f>
        <v>86.5494181555046</v>
      </c>
      <c r="HA306" s="119" t="n">
        <v>44422</v>
      </c>
      <c r="HB306" s="69" t="n">
        <f aca="true">FORECAST(HA306,OFFSET(GY$3,MATCH(HA306,GX$3:GX$153,1)-1,0,2),OFFSET(GX$3,MATCH(HA306,GX$3:GX$153,1)-1,0,2))</f>
        <v>0.70006958942241</v>
      </c>
      <c r="HC306" s="69" t="n">
        <f aca="false">HB306+HC305</f>
        <v>112.64539656433</v>
      </c>
      <c r="HD306" s="73" t="n">
        <f aca="false">HC306*100/HC$367</f>
        <v>88.9558150066133</v>
      </c>
      <c r="HT306" s="119" t="n">
        <v>44422</v>
      </c>
      <c r="HU306" s="69" t="n">
        <f aca="true">FORECAST(HT306,OFFSET(HR$3,MATCH(HT306,HQ$3:HQ$153,1)-1,0,2),OFFSET(HQ$3,MATCH(HT306,HQ$3:HQ$153,1)-1,0,2))</f>
        <v>0.396173229691636</v>
      </c>
      <c r="HV306" s="69" t="n">
        <f aca="false">HU306+HV305</f>
        <v>83.3953333888411</v>
      </c>
      <c r="HW306" s="73" t="n">
        <f aca="false">HV306*100/HV$367</f>
        <v>84.2783473157222</v>
      </c>
    </row>
    <row r="307" customFormat="false" ht="14.5" hidden="false" customHeight="false" outlineLevel="0" collapsed="false">
      <c r="E307" s="42" t="n">
        <v>44332</v>
      </c>
      <c r="F307" s="46" t="n">
        <f aca="true">FORECAST($E307,OFFSET(C$3,MATCH($E307,$A$3:$A$33,1)-1,0,2),OFFSET($A$3,MATCH($E307,$A$3:$A$33,1)-1,0,2))</f>
        <v>4.15453227738963</v>
      </c>
      <c r="H307" s="95" t="n">
        <v>44423</v>
      </c>
      <c r="I307" s="132" t="n">
        <v>0.0100529926620433</v>
      </c>
      <c r="J307" s="48" t="n">
        <f aca="false">I307*100/K$1</f>
        <v>0.351032479033913</v>
      </c>
      <c r="K307" s="48" t="n">
        <f aca="false">J307+K306</f>
        <v>97.4414585918732</v>
      </c>
      <c r="AJ307" s="103" t="n">
        <v>44423</v>
      </c>
      <c r="AK307" s="54" t="n">
        <f aca="true">FORECAST($AJ307,OFFSET(AH$3,MATCH($AJ307,$AG$3:$AG$153,1)-1,0,2),OFFSET($AG$3,MATCH($AJ307,$AG$3:$AG$153,1)-1,0,2))</f>
        <v>0.217806420813945</v>
      </c>
      <c r="AL307" s="54" t="n">
        <f aca="false">AK307+AL306</f>
        <v>101.846548779811</v>
      </c>
      <c r="AM307" s="55" t="n">
        <f aca="false">AL307*100/AL$367</f>
        <v>94.793311185089</v>
      </c>
      <c r="BD307" s="103" t="n">
        <v>44423</v>
      </c>
      <c r="BE307" s="54" t="n">
        <f aca="true">FORECAST(BD307,OFFSET(BB$3,MATCH(BD307,BA$3:BA$153,1)-1,0,2),OFFSET(BA$3,MATCH(BD307,BA$3:BA$153,1)-1,0,2))</f>
        <v>0.101010101010116</v>
      </c>
      <c r="BF307" s="54" t="n">
        <f aca="false">BE307+BF306</f>
        <v>102.491025219096</v>
      </c>
      <c r="BG307" s="55" t="n">
        <f aca="false">BF307*100/BF$367</f>
        <v>92.9902262431924</v>
      </c>
      <c r="BX307" s="103" t="n">
        <v>44423</v>
      </c>
      <c r="BY307" s="54" t="n">
        <f aca="true">FORECAST(BX307,OFFSET(BV$3,MATCH(BX307,BU$3:BU$153,1)-1,0,2),OFFSET(BU$3,MATCH(BX307,BU$3:BU$153,1)-1,0,2))</f>
        <v>0.358420626321868</v>
      </c>
      <c r="BZ307" s="54" t="n">
        <f aca="false">BY307+BZ306</f>
        <v>94.4110448373527</v>
      </c>
      <c r="CA307" s="55" t="n">
        <f aca="false">BZ307*100/BZ$367</f>
        <v>93.3462096071695</v>
      </c>
      <c r="CQ307" s="110" t="n">
        <v>44423</v>
      </c>
      <c r="CR307" s="58" t="n">
        <f aca="true">FORECAST(CQ307,OFFSET(CO$3,MATCH(CQ307,CN$3:CN$153,1)-1,0,2),OFFSET(CN$3,MATCH(CQ307,CN$3:CN$153,1)-1,0,2))</f>
        <v>0.613235512079442</v>
      </c>
      <c r="CS307" s="58" t="n">
        <f aca="false">CR307+CS306</f>
        <v>85.9552887256619</v>
      </c>
      <c r="CT307" s="60" t="n">
        <f aca="false">CS307*100/CS$367</f>
        <v>86.3463900486184</v>
      </c>
      <c r="DJ307" s="110" t="n">
        <v>44423</v>
      </c>
      <c r="DK307" s="58" t="n">
        <f aca="true">FORECAST(DJ307,OFFSET(DH$3,MATCH(DJ307,DG$3:DG$153,1)-1,0,2),OFFSET(DG$3,MATCH(DJ307,DG$3:DG$153,1)-1,0,2))</f>
        <v>0.459553883364688</v>
      </c>
      <c r="DL307" s="58" t="n">
        <f aca="false">DK307+DL306</f>
        <v>123.451415671034</v>
      </c>
      <c r="DM307" s="60" t="n">
        <f aca="false">DL307*100/DL$367</f>
        <v>89.4845755379991</v>
      </c>
      <c r="EC307" s="110" t="n">
        <v>44423</v>
      </c>
      <c r="ED307" s="58" t="n">
        <f aca="true">FORECAST(EC307,OFFSET(EA$3,MATCH(EC307,DZ$3:DZ$153,1)-1,0,2),OFFSET(DZ$3,MATCH(EC307,DZ$3:DZ$153,1)-1,0,2))</f>
        <v>0.235016107813584</v>
      </c>
      <c r="EE307" s="58" t="n">
        <f aca="false">ED307+EE306</f>
        <v>103.736091632006</v>
      </c>
      <c r="EF307" s="60" t="n">
        <f aca="false">EE307*100/EE$367</f>
        <v>94.1847313173108</v>
      </c>
      <c r="EV307" s="115" t="n">
        <v>44423</v>
      </c>
      <c r="EW307" s="63" t="n">
        <f aca="true">FORECAST(EV307,OFFSET(ET$3,MATCH(EV307,ES$3:ES$153,1)-1,0,2),OFFSET(ES$3,MATCH(EV307,ES$3:ES$153,1)-1,0,2))</f>
        <v>0.667537723986168</v>
      </c>
      <c r="EX307" s="63" t="n">
        <f aca="false">EW307+EX306</f>
        <v>94.0198379719962</v>
      </c>
      <c r="EY307" s="67" t="n">
        <f aca="false">EX307*100/EX$367</f>
        <v>83.7064538532841</v>
      </c>
      <c r="FO307" s="115" t="n">
        <v>44423</v>
      </c>
      <c r="FP307" s="63" t="n">
        <f aca="true">FORECAST(FO307,OFFSET(FM$3,MATCH(FO307,FL$3:FL$153,1)-1,0,2),OFFSET(FL$3,MATCH(FO307,FL$3:FL$153,1)-1,0,2))</f>
        <v>0.415037593984967</v>
      </c>
      <c r="FQ307" s="63" t="n">
        <f aca="false">FP307+FQ306</f>
        <v>89.9913980439393</v>
      </c>
      <c r="FR307" s="67" t="n">
        <f aca="false">FQ307*100/FQ$367</f>
        <v>89.2753558076982</v>
      </c>
      <c r="GH307" s="119" t="n">
        <v>44423</v>
      </c>
      <c r="GI307" s="69" t="n">
        <f aca="true">FORECAST(GH307,OFFSET(GF$3,MATCH(GH307,GE$3:GE$153,1)-1,0,2),OFFSET(GE$3,MATCH(GH307,GE$3:GE$153,1)-1,0,2))</f>
        <v>0.753987433542775</v>
      </c>
      <c r="GJ307" s="69" t="n">
        <f aca="false">GI307+GJ306</f>
        <v>111.958763665291</v>
      </c>
      <c r="GK307" s="73" t="n">
        <f aca="false">GJ307*100/GJ$367</f>
        <v>87.1362380375364</v>
      </c>
      <c r="HA307" s="119" t="n">
        <v>44423</v>
      </c>
      <c r="HB307" s="69" t="n">
        <f aca="true">FORECAST(HA307,OFFSET(GY$3,MATCH(HA307,GX$3:GX$153,1)-1,0,2),OFFSET(GX$3,MATCH(HA307,GX$3:GX$153,1)-1,0,2))</f>
        <v>0.690327070285319</v>
      </c>
      <c r="HC307" s="69" t="n">
        <f aca="false">HB307+HC306</f>
        <v>113.335723634616</v>
      </c>
      <c r="HD307" s="73" t="n">
        <f aca="false">HC307*100/HC$367</f>
        <v>89.5009647333781</v>
      </c>
      <c r="HT307" s="119" t="n">
        <v>44423</v>
      </c>
      <c r="HU307" s="69" t="n">
        <f aca="true">FORECAST(HT307,OFFSET(HR$3,MATCH(HT307,HQ$3:HQ$153,1)-1,0,2),OFFSET(HQ$3,MATCH(HT307,HQ$3:HQ$153,1)-1,0,2))</f>
        <v>0.401099057543918</v>
      </c>
      <c r="HV307" s="69" t="n">
        <f aca="false">HU307+HV306</f>
        <v>83.796432446385</v>
      </c>
      <c r="HW307" s="73" t="n">
        <f aca="false">HV307*100/HV$367</f>
        <v>84.6836933261768</v>
      </c>
    </row>
    <row r="308" customFormat="false" ht="14.5" hidden="false" customHeight="false" outlineLevel="0" collapsed="false">
      <c r="E308" s="42" t="n">
        <v>44333</v>
      </c>
      <c r="F308" s="46" t="n">
        <f aca="true">FORECAST($E308,OFFSET(C$3,MATCH($E308,$A$3:$A$33,1)-1,0,2),OFFSET($A$3,MATCH($E308,$A$3:$A$33,1)-1,0,2))</f>
        <v>4.14014471606957</v>
      </c>
      <c r="H308" s="95" t="n">
        <v>44424</v>
      </c>
      <c r="I308" s="132" t="n">
        <v>0.00865224987689369</v>
      </c>
      <c r="J308" s="48" t="n">
        <f aca="false">I308*100/K$1</f>
        <v>0.302121052467727</v>
      </c>
      <c r="K308" s="48" t="n">
        <f aca="false">J308+K307</f>
        <v>97.743579644341</v>
      </c>
      <c r="AJ308" s="103" t="n">
        <v>44424</v>
      </c>
      <c r="AK308" s="54" t="n">
        <f aca="true">FORECAST($AJ308,OFFSET(AH$3,MATCH($AJ308,$AG$3:$AG$153,1)-1,0,2),OFFSET($AG$3,MATCH($AJ308,$AG$3:$AG$153,1)-1,0,2))</f>
        <v>0.182002625611666</v>
      </c>
      <c r="AL308" s="54" t="n">
        <f aca="false">AK308+AL307</f>
        <v>102.028551405423</v>
      </c>
      <c r="AM308" s="55" t="n">
        <f aca="false">AL308*100/AL$367</f>
        <v>94.962709478235</v>
      </c>
      <c r="BD308" s="103" t="n">
        <v>44424</v>
      </c>
      <c r="BE308" s="54" t="n">
        <f aca="true">FORECAST(BD308,OFFSET(BB$3,MATCH(BD308,BA$3:BA$153,1)-1,0,2),OFFSET(BA$3,MATCH(BD308,BA$3:BA$153,1)-1,0,2))</f>
        <v>0.100627486991136</v>
      </c>
      <c r="BF308" s="54" t="n">
        <f aca="false">BE308+BF307</f>
        <v>102.591652706087</v>
      </c>
      <c r="BG308" s="55" t="n">
        <f aca="false">BF308*100/BF$367</f>
        <v>93.0815256790365</v>
      </c>
      <c r="BX308" s="103" t="n">
        <v>44424</v>
      </c>
      <c r="BY308" s="54" t="n">
        <f aca="true">FORECAST(BX308,OFFSET(BV$3,MATCH(BX308,BU$3:BU$153,1)-1,0,2),OFFSET(BU$3,MATCH(BX308,BU$3:BU$153,1)-1,0,2))</f>
        <v>0.309137790202611</v>
      </c>
      <c r="BZ308" s="54" t="n">
        <f aca="false">BY308+BZ307</f>
        <v>94.7201826275553</v>
      </c>
      <c r="CA308" s="55" t="n">
        <f aca="false">BZ308*100/BZ$367</f>
        <v>93.6518607204631</v>
      </c>
      <c r="CQ308" s="110" t="n">
        <v>44424</v>
      </c>
      <c r="CR308" s="58" t="n">
        <f aca="true">FORECAST(CQ308,OFFSET(CO$3,MATCH(CQ308,CN$3:CN$153,1)-1,0,2),OFFSET(CN$3,MATCH(CQ308,CN$3:CN$153,1)-1,0,2))</f>
        <v>0.595061945033913</v>
      </c>
      <c r="CS308" s="58" t="n">
        <f aca="false">CR308+CS307</f>
        <v>86.5503506706958</v>
      </c>
      <c r="CT308" s="60" t="n">
        <f aca="false">CS308*100/CS$367</f>
        <v>86.9441595584502</v>
      </c>
      <c r="DJ308" s="110" t="n">
        <v>44424</v>
      </c>
      <c r="DK308" s="58" t="n">
        <f aca="true">FORECAST(DJ308,OFFSET(DH$3,MATCH(DJ308,DG$3:DG$153,1)-1,0,2),OFFSET(DG$3,MATCH(DJ308,DG$3:DG$153,1)-1,0,2))</f>
        <v>0.433754367105618</v>
      </c>
      <c r="DL308" s="58" t="n">
        <f aca="false">DK308+DL307</f>
        <v>123.88517003814</v>
      </c>
      <c r="DM308" s="60" t="n">
        <f aca="false">DL308*100/DL$367</f>
        <v>89.7989852611864</v>
      </c>
      <c r="EC308" s="110" t="n">
        <v>44424</v>
      </c>
      <c r="ED308" s="58" t="n">
        <f aca="true">FORECAST(EC308,OFFSET(EA$3,MATCH(EC308,DZ$3:DZ$153,1)-1,0,2),OFFSET(DZ$3,MATCH(EC308,DZ$3:DZ$153,1)-1,0,2))</f>
        <v>0.231926618809368</v>
      </c>
      <c r="EE308" s="58" t="n">
        <f aca="false">ED308+EE307</f>
        <v>103.968018250816</v>
      </c>
      <c r="EF308" s="60" t="n">
        <f aca="false">EE308*100/EE$367</f>
        <v>94.3953036064171</v>
      </c>
      <c r="EV308" s="115" t="n">
        <v>44424</v>
      </c>
      <c r="EW308" s="63" t="n">
        <f aca="true">FORECAST(EV308,OFFSET(ET$3,MATCH(EV308,ES$3:ES$153,1)-1,0,2),OFFSET(ES$3,MATCH(EV308,ES$3:ES$153,1)-1,0,2))</f>
        <v>0.656240176045269</v>
      </c>
      <c r="EX308" s="63" t="n">
        <f aca="false">EW308+EX307</f>
        <v>94.6760781480415</v>
      </c>
      <c r="EY308" s="67" t="n">
        <f aca="false">EX308*100/EX$367</f>
        <v>84.2907086148075</v>
      </c>
      <c r="FO308" s="115" t="n">
        <v>44424</v>
      </c>
      <c r="FP308" s="63" t="n">
        <f aca="true">FORECAST(FO308,OFFSET(FM$3,MATCH(FO308,FL$3:FL$153,1)-1,0,2),OFFSET(FL$3,MATCH(FO308,FL$3:FL$153,1)-1,0,2))</f>
        <v>0.40774436090226</v>
      </c>
      <c r="FQ308" s="63" t="n">
        <f aca="false">FP308+FQ307</f>
        <v>90.3991424048415</v>
      </c>
      <c r="FR308" s="67" t="n">
        <f aca="false">FQ308*100/FQ$367</f>
        <v>89.6798558342492</v>
      </c>
      <c r="GH308" s="119" t="n">
        <v>44424</v>
      </c>
      <c r="GI308" s="69" t="n">
        <f aca="true">FORECAST(GH308,OFFSET(GF$3,MATCH(GH308,GE$3:GE$153,1)-1,0,2),OFFSET(GE$3,MATCH(GH308,GE$3:GE$153,1)-1,0,2))</f>
        <v>0.729284141560604</v>
      </c>
      <c r="GJ308" s="69" t="n">
        <f aca="false">GI308+GJ307</f>
        <v>112.688047806852</v>
      </c>
      <c r="GK308" s="73" t="n">
        <f aca="false">GJ308*100/GJ$367</f>
        <v>87.7038316271369</v>
      </c>
      <c r="HA308" s="119" t="n">
        <v>44424</v>
      </c>
      <c r="HB308" s="69" t="n">
        <f aca="true">FORECAST(HA308,OFFSET(GY$3,MATCH(HA308,GX$3:GX$153,1)-1,0,2),OFFSET(GX$3,MATCH(HA308,GX$3:GX$153,1)-1,0,2))</f>
        <v>0.680584551148229</v>
      </c>
      <c r="HC308" s="69" t="n">
        <f aca="false">HB308+HC307</f>
        <v>114.016308185764</v>
      </c>
      <c r="HD308" s="73" t="n">
        <f aca="false">HC308*100/HC$367</f>
        <v>90.0384208148055</v>
      </c>
      <c r="HT308" s="119" t="n">
        <v>44424</v>
      </c>
      <c r="HU308" s="69" t="n">
        <f aca="true">FORECAST(HT308,OFFSET(HR$3,MATCH(HT308,HQ$3:HQ$153,1)-1,0,2),OFFSET(HQ$3,MATCH(HT308,HQ$3:HQ$153,1)-1,0,2))</f>
        <v>0.4060248853962</v>
      </c>
      <c r="HV308" s="69" t="n">
        <f aca="false">HU308+HV307</f>
        <v>84.2024573317812</v>
      </c>
      <c r="HW308" s="73" t="n">
        <f aca="false">HV308*100/HV$367</f>
        <v>85.0940173205746</v>
      </c>
    </row>
    <row r="309" customFormat="false" ht="14.5" hidden="false" customHeight="false" outlineLevel="0" collapsed="false">
      <c r="E309" s="42" t="n">
        <v>44334</v>
      </c>
      <c r="F309" s="46" t="n">
        <f aca="true">FORECAST($E309,OFFSET(C$3,MATCH($E309,$A$3:$A$33,1)-1,0,2),OFFSET($A$3,MATCH($E309,$A$3:$A$33,1)-1,0,2))</f>
        <v>4.12575715474952</v>
      </c>
      <c r="H309" s="95" t="n">
        <v>44425</v>
      </c>
      <c r="I309" s="132" t="n">
        <v>0.0124724608361339</v>
      </c>
      <c r="J309" s="48" t="n">
        <f aca="false">I309*100/K$1</f>
        <v>0.435515969636805</v>
      </c>
      <c r="K309" s="48" t="n">
        <f aca="false">J309+K308</f>
        <v>98.1790956139778</v>
      </c>
      <c r="AJ309" s="103" t="n">
        <v>44425</v>
      </c>
      <c r="AK309" s="54" t="n">
        <f aca="true">FORECAST($AJ309,OFFSET(AH$3,MATCH($AJ309,$AG$3:$AG$153,1)-1,0,2),OFFSET($AG$3,MATCH($AJ309,$AG$3:$AG$153,1)-1,0,2))</f>
        <v>0.146198830409387</v>
      </c>
      <c r="AL309" s="54" t="n">
        <f aca="false">AK309+AL308</f>
        <v>102.174750235832</v>
      </c>
      <c r="AM309" s="55" t="n">
        <f aca="false">AL309*100/AL$367</f>
        <v>95.0987835169916</v>
      </c>
      <c r="BD309" s="103" t="n">
        <v>44425</v>
      </c>
      <c r="BE309" s="54" t="n">
        <f aca="true">FORECAST(BD309,OFFSET(BB$3,MATCH(BD309,BA$3:BA$153,1)-1,0,2),OFFSET(BA$3,MATCH(BD309,BA$3:BA$153,1)-1,0,2))</f>
        <v>0.100244872972156</v>
      </c>
      <c r="BF309" s="54" t="n">
        <f aca="false">BE309+BF308</f>
        <v>102.691897579059</v>
      </c>
      <c r="BG309" s="55" t="n">
        <f aca="false">BF309*100/BF$367</f>
        <v>93.1724779687367</v>
      </c>
      <c r="BX309" s="103" t="n">
        <v>44425</v>
      </c>
      <c r="BY309" s="54" t="n">
        <f aca="true">FORECAST(BX309,OFFSET(BV$3,MATCH(BX309,BU$3:BU$153,1)-1,0,2),OFFSET(BU$3,MATCH(BX309,BU$3:BU$153,1)-1,0,2))</f>
        <v>0.259854954083354</v>
      </c>
      <c r="BZ309" s="54" t="n">
        <f aca="false">BY309+BZ308</f>
        <v>94.9800375816387</v>
      </c>
      <c r="CA309" s="55" t="n">
        <f aca="false">BZ309*100/BZ$367</f>
        <v>93.9087848446809</v>
      </c>
      <c r="CQ309" s="110" t="n">
        <v>44425</v>
      </c>
      <c r="CR309" s="58" t="n">
        <f aca="true">FORECAST(CQ309,OFFSET(CO$3,MATCH(CQ309,CN$3:CN$153,1)-1,0,2),OFFSET(CN$3,MATCH(CQ309,CN$3:CN$153,1)-1,0,2))</f>
        <v>0.576888377988383</v>
      </c>
      <c r="CS309" s="58" t="n">
        <f aca="false">CR309+CS308</f>
        <v>87.1272390486842</v>
      </c>
      <c r="CT309" s="60" t="n">
        <f aca="false">CS309*100/CS$367</f>
        <v>87.5236728105001</v>
      </c>
      <c r="DJ309" s="110" t="n">
        <v>44425</v>
      </c>
      <c r="DK309" s="58" t="n">
        <f aca="true">FORECAST(DJ309,OFFSET(DH$3,MATCH(DJ309,DG$3:DG$153,1)-1,0,2),OFFSET(DG$3,MATCH(DJ309,DG$3:DG$153,1)-1,0,2))</f>
        <v>0.407954850846549</v>
      </c>
      <c r="DL309" s="58" t="n">
        <f aca="false">DK309+DL308</f>
        <v>124.293124888986</v>
      </c>
      <c r="DM309" s="60" t="n">
        <f aca="false">DL309*100/DL$367</f>
        <v>90.0946940342955</v>
      </c>
      <c r="EC309" s="110" t="n">
        <v>44425</v>
      </c>
      <c r="ED309" s="58" t="n">
        <f aca="true">FORECAST(EC309,OFFSET(EA$3,MATCH(EC309,DZ$3:DZ$153,1)-1,0,2),OFFSET(DZ$3,MATCH(EC309,DZ$3:DZ$153,1)-1,0,2))</f>
        <v>0.228837129805152</v>
      </c>
      <c r="EE309" s="58" t="n">
        <f aca="false">ED309+EE308</f>
        <v>104.196855380621</v>
      </c>
      <c r="EF309" s="60" t="n">
        <f aca="false">EE309*100/EE$367</f>
        <v>94.6030708670401</v>
      </c>
      <c r="EV309" s="115" t="n">
        <v>44425</v>
      </c>
      <c r="EW309" s="63" t="n">
        <f aca="true">FORECAST(EV309,OFFSET(ET$3,MATCH(EV309,ES$3:ES$153,1)-1,0,2),OFFSET(ES$3,MATCH(EV309,ES$3:ES$153,1)-1,0,2))</f>
        <v>0.64494262810437</v>
      </c>
      <c r="EX309" s="63" t="n">
        <f aca="false">EW309+EX308</f>
        <v>95.3210207761459</v>
      </c>
      <c r="EY309" s="67" t="n">
        <f aca="false">EX309*100/EX$367</f>
        <v>84.8649050982509</v>
      </c>
      <c r="FO309" s="115" t="n">
        <v>44425</v>
      </c>
      <c r="FP309" s="63" t="n">
        <f aca="true">FORECAST(FO309,OFFSET(FM$3,MATCH(FO309,FL$3:FL$153,1)-1,0,2),OFFSET(FL$3,MATCH(FO309,FL$3:FL$153,1)-1,0,2))</f>
        <v>0.400451127819553</v>
      </c>
      <c r="FQ309" s="63" t="n">
        <f aca="false">FP309+FQ308</f>
        <v>90.7995935326611</v>
      </c>
      <c r="FR309" s="67" t="n">
        <f aca="false">FQ309*100/FQ$367</f>
        <v>90.0771206584075</v>
      </c>
      <c r="GH309" s="119" t="n">
        <v>44425</v>
      </c>
      <c r="GI309" s="69" t="n">
        <f aca="true">FORECAST(GH309,OFFSET(GF$3,MATCH(GH309,GE$3:GE$153,1)-1,0,2),OFFSET(GE$3,MATCH(GH309,GE$3:GE$153,1)-1,0,2))</f>
        <v>0.704580849578434</v>
      </c>
      <c r="GJ309" s="69" t="n">
        <f aca="false">GI309+GJ308</f>
        <v>113.39262865643</v>
      </c>
      <c r="GK309" s="73" t="n">
        <f aca="false">GJ309*100/GJ$367</f>
        <v>88.2521989243063</v>
      </c>
      <c r="HA309" s="119" t="n">
        <v>44425</v>
      </c>
      <c r="HB309" s="69" t="n">
        <f aca="true">FORECAST(HA309,OFFSET(GY$3,MATCH(HA309,GX$3:GX$153,1)-1,0,2),OFFSET(GX$3,MATCH(HA309,GX$3:GX$153,1)-1,0,2))</f>
        <v>0.670842032011138</v>
      </c>
      <c r="HC309" s="69" t="n">
        <f aca="false">HB309+HC308</f>
        <v>114.687150217775</v>
      </c>
      <c r="HD309" s="73" t="n">
        <f aca="false">HC309*100/HC$367</f>
        <v>90.5681832508955</v>
      </c>
      <c r="HT309" s="119" t="n">
        <v>44425</v>
      </c>
      <c r="HU309" s="69" t="n">
        <f aca="true">FORECAST(HT309,OFFSET(HR$3,MATCH(HT309,HQ$3:HQ$153,1)-1,0,2),OFFSET(HQ$3,MATCH(HT309,HQ$3:HQ$153,1)-1,0,2))</f>
        <v>0.401982423375131</v>
      </c>
      <c r="HV309" s="69" t="n">
        <f aca="false">HU309+HV308</f>
        <v>84.6044397551563</v>
      </c>
      <c r="HW309" s="73" t="n">
        <f aca="false">HV309*100/HV$367</f>
        <v>85.5002560501935</v>
      </c>
    </row>
    <row r="310" customFormat="false" ht="14.5" hidden="false" customHeight="false" outlineLevel="0" collapsed="false">
      <c r="E310" s="42" t="n">
        <v>44335</v>
      </c>
      <c r="F310" s="46" t="n">
        <f aca="true">FORECAST($E310,OFFSET(C$3,MATCH($E310,$A$3:$A$33,1)-1,0,2),OFFSET($A$3,MATCH($E310,$A$3:$A$33,1)-1,0,2))</f>
        <v>4.11136959342947</v>
      </c>
      <c r="H310" s="95" t="n">
        <v>44426</v>
      </c>
      <c r="I310" s="132" t="n">
        <v>0.00868442579545016</v>
      </c>
      <c r="J310" s="48" t="n">
        <f aca="false">I310*100/K$1</f>
        <v>0.303244577853229</v>
      </c>
      <c r="K310" s="48" t="n">
        <f aca="false">J310+K309</f>
        <v>98.482340191831</v>
      </c>
      <c r="AJ310" s="103" t="n">
        <v>44426</v>
      </c>
      <c r="AK310" s="54" t="n">
        <f aca="true">FORECAST($AJ310,OFFSET(AH$3,MATCH($AJ310,$AG$3:$AG$153,1)-1,0,2),OFFSET($AG$3,MATCH($AJ310,$AG$3:$AG$153,1)-1,0,2))</f>
        <v>0.145814096645152</v>
      </c>
      <c r="AL310" s="54" t="n">
        <f aca="false">AK310+AL309</f>
        <v>102.320564332477</v>
      </c>
      <c r="AM310" s="55" t="n">
        <f aca="false">AL310*100/AL$367</f>
        <v>95.2344994661726</v>
      </c>
      <c r="BD310" s="103" t="n">
        <v>44426</v>
      </c>
      <c r="BE310" s="54" t="n">
        <f aca="true">FORECAST(BD310,OFFSET(BB$3,MATCH(BD310,BA$3:BA$153,1)-1,0,2),OFFSET(BA$3,MATCH(BD310,BA$3:BA$153,1)-1,0,2))</f>
        <v>0.0998622589531767</v>
      </c>
      <c r="BF310" s="54" t="n">
        <f aca="false">BE310+BF309</f>
        <v>102.791759838012</v>
      </c>
      <c r="BG310" s="55" t="n">
        <f aca="false">BF310*100/BF$367</f>
        <v>93.263083112293</v>
      </c>
      <c r="BX310" s="103" t="n">
        <v>44426</v>
      </c>
      <c r="BY310" s="54" t="n">
        <f aca="true">FORECAST(BX310,OFFSET(BV$3,MATCH(BX310,BU$3:BU$153,1)-1,0,2),OFFSET(BU$3,MATCH(BX310,BU$3:BU$153,1)-1,0,2))</f>
        <v>0.210572117964098</v>
      </c>
      <c r="BZ310" s="54" t="n">
        <f aca="false">BY310+BZ309</f>
        <v>95.1906096996028</v>
      </c>
      <c r="CA310" s="55" t="n">
        <f aca="false">BZ310*100/BZ$367</f>
        <v>94.1169819798229</v>
      </c>
      <c r="CQ310" s="110" t="n">
        <v>44426</v>
      </c>
      <c r="CR310" s="58" t="n">
        <f aca="true">FORECAST(CQ310,OFFSET(CO$3,MATCH(CQ310,CN$3:CN$153,1)-1,0,2),OFFSET(CN$3,MATCH(CQ310,CN$3:CN$153,1)-1,0,2))</f>
        <v>0.558714810942854</v>
      </c>
      <c r="CS310" s="58" t="n">
        <f aca="false">CR310+CS309</f>
        <v>87.6859538596271</v>
      </c>
      <c r="CT310" s="60" t="n">
        <f aca="false">CS310*100/CS$367</f>
        <v>88.0849298047682</v>
      </c>
      <c r="DJ310" s="110" t="n">
        <v>44426</v>
      </c>
      <c r="DK310" s="58" t="n">
        <f aca="true">FORECAST(DJ310,OFFSET(DH$3,MATCH(DJ310,DG$3:DG$153,1)-1,0,2),OFFSET(DG$3,MATCH(DJ310,DG$3:DG$153,1)-1,0,2))</f>
        <v>0.382155334587479</v>
      </c>
      <c r="DL310" s="58" t="n">
        <f aca="false">DK310+DL309</f>
        <v>124.675280223574</v>
      </c>
      <c r="DM310" s="60" t="n">
        <f aca="false">DL310*100/DL$367</f>
        <v>90.3717018573266</v>
      </c>
      <c r="EC310" s="110" t="n">
        <v>44426</v>
      </c>
      <c r="ED310" s="58" t="n">
        <f aca="true">FORECAST(EC310,OFFSET(EA$3,MATCH(EC310,DZ$3:DZ$153,1)-1,0,2),OFFSET(DZ$3,MATCH(EC310,DZ$3:DZ$153,1)-1,0,2))</f>
        <v>0.225747640800936</v>
      </c>
      <c r="EE310" s="58" t="n">
        <f aca="false">ED310+EE309</f>
        <v>104.422603021422</v>
      </c>
      <c r="EF310" s="60" t="n">
        <f aca="false">EE310*100/EE$367</f>
        <v>94.8080330991799</v>
      </c>
      <c r="EV310" s="115" t="n">
        <v>44426</v>
      </c>
      <c r="EW310" s="63" t="n">
        <f aca="true">FORECAST(EV310,OFFSET(ET$3,MATCH(EV310,ES$3:ES$153,1)-1,0,2),OFFSET(ES$3,MATCH(EV310,ES$3:ES$153,1)-1,0,2))</f>
        <v>0.633645080163471</v>
      </c>
      <c r="EX310" s="63" t="n">
        <f aca="false">EW310+EX309</f>
        <v>95.9546658563093</v>
      </c>
      <c r="EY310" s="67" t="n">
        <f aca="false">EX310*100/EX$367</f>
        <v>85.4290433036141</v>
      </c>
      <c r="FO310" s="115" t="n">
        <v>44426</v>
      </c>
      <c r="FP310" s="63" t="n">
        <f aca="true">FORECAST(FO310,OFFSET(FM$3,MATCH(FO310,FL$3:FL$153,1)-1,0,2),OFFSET(FL$3,MATCH(FO310,FL$3:FL$153,1)-1,0,2))</f>
        <v>0.393157894736846</v>
      </c>
      <c r="FQ310" s="63" t="n">
        <f aca="false">FP310+FQ309</f>
        <v>91.1927514273979</v>
      </c>
      <c r="FR310" s="67" t="n">
        <f aca="false">FQ310*100/FQ$367</f>
        <v>90.4671502801731</v>
      </c>
      <c r="GH310" s="119" t="n">
        <v>44426</v>
      </c>
      <c r="GI310" s="69" t="n">
        <f aca="true">FORECAST(GH310,OFFSET(GF$3,MATCH(GH310,GE$3:GE$153,1)-1,0,2),OFFSET(GE$3,MATCH(GH310,GE$3:GE$153,1)-1,0,2))</f>
        <v>0.679877557596263</v>
      </c>
      <c r="GJ310" s="69" t="n">
        <f aca="false">GI310+GJ309</f>
        <v>114.072506214026</v>
      </c>
      <c r="GK310" s="73" t="n">
        <f aca="false">GJ310*100/GJ$367</f>
        <v>88.7813399290444</v>
      </c>
      <c r="HA310" s="119" t="n">
        <v>44426</v>
      </c>
      <c r="HB310" s="69" t="n">
        <f aca="true">FORECAST(HA310,OFFSET(GY$3,MATCH(HA310,GX$3:GX$153,1)-1,0,2),OFFSET(GX$3,MATCH(HA310,GX$3:GX$153,1)-1,0,2))</f>
        <v>0.661099512874047</v>
      </c>
      <c r="HC310" s="69" t="n">
        <f aca="false">HB310+HC309</f>
        <v>115.348249730649</v>
      </c>
      <c r="HD310" s="73" t="n">
        <f aca="false">HC310*100/HC$367</f>
        <v>91.0902520416481</v>
      </c>
      <c r="HT310" s="119" t="n">
        <v>44426</v>
      </c>
      <c r="HU310" s="69" t="n">
        <f aca="true">FORECAST(HT310,OFFSET(HR$3,MATCH(HT310,HQ$3:HQ$153,1)-1,0,2),OFFSET(HQ$3,MATCH(HT310,HQ$3:HQ$153,1)-1,0,2))</f>
        <v>0.397939961354061</v>
      </c>
      <c r="HV310" s="69" t="n">
        <f aca="false">HU310+HV309</f>
        <v>85.0023797165104</v>
      </c>
      <c r="HW310" s="73" t="n">
        <f aca="false">HV310*100/HV$367</f>
        <v>85.9024095150334</v>
      </c>
    </row>
    <row r="311" customFormat="false" ht="14.5" hidden="false" customHeight="false" outlineLevel="0" collapsed="false">
      <c r="E311" s="42" t="n">
        <v>44336</v>
      </c>
      <c r="F311" s="46" t="n">
        <f aca="true">FORECAST($E311,OFFSET(C$3,MATCH($E311,$A$3:$A$33,1)-1,0,2),OFFSET($A$3,MATCH($E311,$A$3:$A$33,1)-1,0,2))</f>
        <v>4.09698203210941</v>
      </c>
      <c r="H311" s="95" t="n">
        <v>44427</v>
      </c>
      <c r="I311" s="132" t="n">
        <v>0.00768443402514101</v>
      </c>
      <c r="J311" s="48" t="n">
        <f aca="false">I311*100/K$1</f>
        <v>0.268326658190311</v>
      </c>
      <c r="K311" s="48" t="n">
        <f aca="false">J311+K310</f>
        <v>98.7506668500213</v>
      </c>
      <c r="AJ311" s="103" t="n">
        <v>44427</v>
      </c>
      <c r="AK311" s="54" t="n">
        <f aca="true">FORECAST($AJ311,OFFSET(AH$3,MATCH($AJ311,$AG$3:$AG$153,1)-1,0,2),OFFSET($AG$3,MATCH($AJ311,$AG$3:$AG$153,1)-1,0,2))</f>
        <v>0.145429362880917</v>
      </c>
      <c r="AL311" s="54" t="n">
        <f aca="false">AK311+AL310</f>
        <v>102.465993695358</v>
      </c>
      <c r="AM311" s="55" t="n">
        <f aca="false">AL311*100/AL$367</f>
        <v>95.3698573257779</v>
      </c>
      <c r="BD311" s="103" t="n">
        <v>44427</v>
      </c>
      <c r="BE311" s="54" t="n">
        <f aca="true">FORECAST(BD311,OFFSET(BB$3,MATCH(BD311,BA$3:BA$153,1)-1,0,2),OFFSET(BA$3,MATCH(BD311,BA$3:BA$153,1)-1,0,2))</f>
        <v>0.0994796449341969</v>
      </c>
      <c r="BF311" s="54" t="n">
        <f aca="false">BE311+BF310</f>
        <v>102.891239482946</v>
      </c>
      <c r="BG311" s="55" t="n">
        <f aca="false">BF311*100/BF$367</f>
        <v>93.3533411097055</v>
      </c>
      <c r="BX311" s="103" t="n">
        <v>44427</v>
      </c>
      <c r="BY311" s="54" t="n">
        <f aca="true">FORECAST(BX311,OFFSET(BV$3,MATCH(BX311,BU$3:BU$153,1)-1,0,2),OFFSET(BU$3,MATCH(BX311,BU$3:BU$153,1)-1,0,2))</f>
        <v>0.161289281844841</v>
      </c>
      <c r="BZ311" s="54" t="n">
        <f aca="false">BY311+BZ310</f>
        <v>95.3518989814476</v>
      </c>
      <c r="CA311" s="55" t="n">
        <f aca="false">BZ311*100/BZ$367</f>
        <v>94.2764521258892</v>
      </c>
      <c r="CQ311" s="110" t="n">
        <v>44427</v>
      </c>
      <c r="CR311" s="58" t="n">
        <f aca="true">FORECAST(CQ311,OFFSET(CO$3,MATCH(CQ311,CN$3:CN$153,1)-1,0,2),OFFSET(CN$3,MATCH(CQ311,CN$3:CN$153,1)-1,0,2))</f>
        <v>0.540541243897324</v>
      </c>
      <c r="CS311" s="58" t="n">
        <f aca="false">CR311+CS310</f>
        <v>88.2264951035244</v>
      </c>
      <c r="CT311" s="60" t="n">
        <f aca="false">CS311*100/CS$367</f>
        <v>88.6279305412545</v>
      </c>
      <c r="DJ311" s="110" t="n">
        <v>44427</v>
      </c>
      <c r="DK311" s="58" t="n">
        <f aca="true">FORECAST(DJ311,OFFSET(DH$3,MATCH(DJ311,DG$3:DG$153,1)-1,0,2),OFFSET(DG$3,MATCH(DJ311,DG$3:DG$153,1)-1,0,2))</f>
        <v>0.35635581832841</v>
      </c>
      <c r="DL311" s="58" t="n">
        <f aca="false">DK311+DL310</f>
        <v>125.031636041902</v>
      </c>
      <c r="DM311" s="60" t="n">
        <f aca="false">DL311*100/DL$367</f>
        <v>90.6300087302797</v>
      </c>
      <c r="EC311" s="110" t="n">
        <v>44427</v>
      </c>
      <c r="ED311" s="58" t="n">
        <f aca="true">FORECAST(EC311,OFFSET(EA$3,MATCH(EC311,DZ$3:DZ$153,1)-1,0,2),OFFSET(DZ$3,MATCH(EC311,DZ$3:DZ$153,1)-1,0,2))</f>
        <v>0.22265815179672</v>
      </c>
      <c r="EE311" s="58" t="n">
        <f aca="false">ED311+EE310</f>
        <v>104.645261173219</v>
      </c>
      <c r="EF311" s="60" t="n">
        <f aca="false">EE311*100/EE$367</f>
        <v>95.0101903028364</v>
      </c>
      <c r="EV311" s="115" t="n">
        <v>44427</v>
      </c>
      <c r="EW311" s="63" t="n">
        <f aca="true">FORECAST(EV311,OFFSET(ET$3,MATCH(EV311,ES$3:ES$153,1)-1,0,2),OFFSET(ES$3,MATCH(EV311,ES$3:ES$153,1)-1,0,2))</f>
        <v>0.622347532222572</v>
      </c>
      <c r="EX311" s="63" t="n">
        <f aca="false">EW311+EX310</f>
        <v>96.5770133885319</v>
      </c>
      <c r="EY311" s="67" t="n">
        <f aca="false">EX311*100/EX$367</f>
        <v>85.9831232308973</v>
      </c>
      <c r="FO311" s="115" t="n">
        <v>44427</v>
      </c>
      <c r="FP311" s="63" t="n">
        <f aca="true">FORECAST(FO311,OFFSET(FM$3,MATCH(FO311,FL$3:FL$153,1)-1,0,2),OFFSET(FL$3,MATCH(FO311,FL$3:FL$153,1)-1,0,2))</f>
        <v>0.385864661654139</v>
      </c>
      <c r="FQ311" s="63" t="n">
        <f aca="false">FP311+FQ310</f>
        <v>91.578616089052</v>
      </c>
      <c r="FR311" s="67" t="n">
        <f aca="false">FQ311*100/FQ$367</f>
        <v>90.8499446995461</v>
      </c>
      <c r="GH311" s="119" t="n">
        <v>44427</v>
      </c>
      <c r="GI311" s="69" t="n">
        <f aca="true">FORECAST(GH311,OFFSET(GF$3,MATCH(GH311,GE$3:GE$153,1)-1,0,2),OFFSET(GE$3,MATCH(GH311,GE$3:GE$153,1)-1,0,2))</f>
        <v>0.655174265614092</v>
      </c>
      <c r="GJ311" s="69" t="n">
        <f aca="false">GI311+GJ310</f>
        <v>114.72768047964</v>
      </c>
      <c r="GK311" s="73" t="n">
        <f aca="false">GJ311*100/GJ$367</f>
        <v>89.2912546413512</v>
      </c>
      <c r="HA311" s="119" t="n">
        <v>44427</v>
      </c>
      <c r="HB311" s="69" t="n">
        <f aca="true">FORECAST(HA311,OFFSET(GY$3,MATCH(HA311,GX$3:GX$153,1)-1,0,2),OFFSET(GX$3,MATCH(HA311,GX$3:GX$153,1)-1,0,2))</f>
        <v>0.621437684329128</v>
      </c>
      <c r="HC311" s="69" t="n">
        <f aca="false">HB311+HC310</f>
        <v>115.969687414978</v>
      </c>
      <c r="HD311" s="73" t="n">
        <f aca="false">HC311*100/HC$367</f>
        <v>91.5809999760632</v>
      </c>
      <c r="HT311" s="119" t="n">
        <v>44427</v>
      </c>
      <c r="HU311" s="69" t="n">
        <f aca="true">FORECAST(HT311,OFFSET(HR$3,MATCH(HT311,HQ$3:HQ$153,1)-1,0,2),OFFSET(HQ$3,MATCH(HT311,HQ$3:HQ$153,1)-1,0,2))</f>
        <v>0.393897499332992</v>
      </c>
      <c r="HV311" s="69" t="n">
        <f aca="false">HU311+HV310</f>
        <v>85.3962772158434</v>
      </c>
      <c r="HW311" s="73" t="n">
        <f aca="false">HV311*100/HV$367</f>
        <v>86.3004777150944</v>
      </c>
    </row>
    <row r="312" customFormat="false" ht="14.5" hidden="false" customHeight="false" outlineLevel="0" collapsed="false">
      <c r="E312" s="42" t="n">
        <v>44337</v>
      </c>
      <c r="F312" s="46" t="n">
        <f aca="true">FORECAST($E312,OFFSET(C$3,MATCH($E312,$A$3:$A$33,1)-1,0,2),OFFSET($A$3,MATCH($E312,$A$3:$A$33,1)-1,0,2))</f>
        <v>4.08259447078936</v>
      </c>
      <c r="H312" s="95" t="n">
        <v>44428</v>
      </c>
      <c r="I312" s="132" t="n">
        <v>0.00647799740028168</v>
      </c>
      <c r="J312" s="48" t="n">
        <f aca="false">I312*100/K$1</f>
        <v>0.226200054356145</v>
      </c>
      <c r="K312" s="48" t="n">
        <f aca="false">J312+K311</f>
        <v>98.9768669043774</v>
      </c>
      <c r="AJ312" s="103" t="n">
        <v>44428</v>
      </c>
      <c r="AK312" s="54" t="n">
        <f aca="true">FORECAST($AJ312,OFFSET(AH$3,MATCH($AJ312,$AG$3:$AG$153,1)-1,0,2),OFFSET($AG$3,MATCH($AJ312,$AG$3:$AG$153,1)-1,0,2))</f>
        <v>0.145044629116681</v>
      </c>
      <c r="AL312" s="54" t="n">
        <f aca="false">AK312+AL311</f>
        <v>102.611038324475</v>
      </c>
      <c r="AM312" s="55" t="n">
        <f aca="false">AL312*100/AL$367</f>
        <v>95.5048570958074</v>
      </c>
      <c r="BD312" s="103" t="n">
        <v>44428</v>
      </c>
      <c r="BE312" s="54" t="n">
        <f aca="true">FORECAST(BD312,OFFSET(BB$3,MATCH(BD312,BA$3:BA$153,1)-1,0,2),OFFSET(BA$3,MATCH(BD312,BA$3:BA$153,1)-1,0,2))</f>
        <v>0.0990970309152171</v>
      </c>
      <c r="BF312" s="54" t="n">
        <f aca="false">BE312+BF311</f>
        <v>102.990336513862</v>
      </c>
      <c r="BG312" s="55" t="n">
        <f aca="false">BF312*100/BF$367</f>
        <v>93.443251960974</v>
      </c>
      <c r="BX312" s="103" t="n">
        <v>44428</v>
      </c>
      <c r="BY312" s="54" t="n">
        <f aca="true">FORECAST(BX312,OFFSET(BV$3,MATCH(BX312,BU$3:BU$153,1)-1,0,2),OFFSET(BU$3,MATCH(BX312,BU$3:BU$153,1)-1,0,2))</f>
        <v>0.112006445725584</v>
      </c>
      <c r="BZ312" s="54" t="n">
        <f aca="false">BY312+BZ311</f>
        <v>95.4639054271732</v>
      </c>
      <c r="CA312" s="55" t="n">
        <f aca="false">BZ312*100/BZ$367</f>
        <v>94.3871952828796</v>
      </c>
      <c r="CQ312" s="110" t="n">
        <v>44428</v>
      </c>
      <c r="CR312" s="58" t="n">
        <f aca="true">FORECAST(CQ312,OFFSET(CO$3,MATCH(CQ312,CN$3:CN$153,1)-1,0,2),OFFSET(CN$3,MATCH(CQ312,CN$3:CN$153,1)-1,0,2))</f>
        <v>0.522367676851795</v>
      </c>
      <c r="CS312" s="58" t="n">
        <f aca="false">CR312+CS311</f>
        <v>88.7488627803762</v>
      </c>
      <c r="CT312" s="60" t="n">
        <f aca="false">CS312*100/CS$367</f>
        <v>89.1526750199589</v>
      </c>
      <c r="DJ312" s="110" t="n">
        <v>44428</v>
      </c>
      <c r="DK312" s="58" t="n">
        <f aca="true">FORECAST(DJ312,OFFSET(DH$3,MATCH(DJ312,DG$3:DG$153,1)-1,0,2),OFFSET(DG$3,MATCH(DJ312,DG$3:DG$153,1)-1,0,2))</f>
        <v>0.33055630206934</v>
      </c>
      <c r="DL312" s="58" t="n">
        <f aca="false">DK312+DL311</f>
        <v>125.362192343972</v>
      </c>
      <c r="DM312" s="60" t="n">
        <f aca="false">DL312*100/DL$367</f>
        <v>90.8696146531547</v>
      </c>
      <c r="EC312" s="110" t="n">
        <v>44428</v>
      </c>
      <c r="ED312" s="58" t="n">
        <f aca="true">FORECAST(EC312,OFFSET(EA$3,MATCH(EC312,DZ$3:DZ$153,1)-1,0,2),OFFSET(DZ$3,MATCH(EC312,DZ$3:DZ$153,1)-1,0,2))</f>
        <v>0.219568662792504</v>
      </c>
      <c r="EE312" s="58" t="n">
        <f aca="false">ED312+EE311</f>
        <v>104.864829836011</v>
      </c>
      <c r="EF312" s="60" t="n">
        <f aca="false">EE312*100/EE$367</f>
        <v>95.2095424780097</v>
      </c>
      <c r="EV312" s="115" t="n">
        <v>44428</v>
      </c>
      <c r="EW312" s="63" t="n">
        <f aca="true">FORECAST(EV312,OFFSET(ET$3,MATCH(EV312,ES$3:ES$153,1)-1,0,2),OFFSET(ES$3,MATCH(EV312,ES$3:ES$153,1)-1,0,2))</f>
        <v>0.611049984281673</v>
      </c>
      <c r="EX312" s="63" t="n">
        <f aca="false">EW312+EX311</f>
        <v>97.1880633728136</v>
      </c>
      <c r="EY312" s="67" t="n">
        <f aca="false">EX312*100/EX$367</f>
        <v>86.5271448801003</v>
      </c>
      <c r="FO312" s="115" t="n">
        <v>44428</v>
      </c>
      <c r="FP312" s="63" t="n">
        <f aca="true">FORECAST(FO312,OFFSET(FM$3,MATCH(FO312,FL$3:FL$153,1)-1,0,2),OFFSET(FL$3,MATCH(FO312,FL$3:FL$153,1)-1,0,2))</f>
        <v>0.378571428571431</v>
      </c>
      <c r="FQ312" s="63" t="n">
        <f aca="false">FP312+FQ311</f>
        <v>91.9571875176235</v>
      </c>
      <c r="FR312" s="67" t="n">
        <f aca="false">FQ312*100/FQ$367</f>
        <v>91.2255039165264</v>
      </c>
      <c r="GH312" s="119" t="n">
        <v>44428</v>
      </c>
      <c r="GI312" s="69" t="n">
        <f aca="true">FORECAST(GH312,OFFSET(GF$3,MATCH(GH312,GE$3:GE$153,1)-1,0,2),OFFSET(GE$3,MATCH(GH312,GE$3:GE$153,1)-1,0,2))</f>
        <v>0.630470973631921</v>
      </c>
      <c r="GJ312" s="69" t="n">
        <f aca="false">GI312+GJ311</f>
        <v>115.358151453272</v>
      </c>
      <c r="GK312" s="73" t="n">
        <f aca="false">GJ312*100/GJ$367</f>
        <v>89.7819430612268</v>
      </c>
      <c r="HA312" s="119" t="n">
        <v>44428</v>
      </c>
      <c r="HB312" s="69" t="n">
        <f aca="true">FORECAST(HA312,OFFSET(GY$3,MATCH(HA312,GX$3:GX$153,1)-1,0,2),OFFSET(GX$3,MATCH(HA312,GX$3:GX$153,1)-1,0,2))</f>
        <v>0.58177585578421</v>
      </c>
      <c r="HC312" s="69" t="n">
        <f aca="false">HB312+HC311</f>
        <v>116.551463270762</v>
      </c>
      <c r="HD312" s="73" t="n">
        <f aca="false">HC312*100/HC$367</f>
        <v>92.0404270541409</v>
      </c>
      <c r="HT312" s="119" t="n">
        <v>44428</v>
      </c>
      <c r="HU312" s="69" t="n">
        <f aca="true">FORECAST(HT312,OFFSET(HR$3,MATCH(HT312,HQ$3:HQ$153,1)-1,0,2),OFFSET(HQ$3,MATCH(HT312,HQ$3:HQ$153,1)-1,0,2))</f>
        <v>0.389855037311923</v>
      </c>
      <c r="HV312" s="69" t="n">
        <f aca="false">HU312+HV311</f>
        <v>85.7861322531553</v>
      </c>
      <c r="HW312" s="73" t="n">
        <f aca="false">HV312*100/HV$367</f>
        <v>86.6944606503764</v>
      </c>
    </row>
    <row r="313" customFormat="false" ht="14.5" hidden="false" customHeight="false" outlineLevel="0" collapsed="false">
      <c r="E313" s="42" t="n">
        <v>44338</v>
      </c>
      <c r="F313" s="46" t="n">
        <f aca="true">FORECAST($E313,OFFSET(C$3,MATCH($E313,$A$3:$A$33,1)-1,0,2),OFFSET($A$3,MATCH($E313,$A$3:$A$33,1)-1,0,2))</f>
        <v>4.06820690946931</v>
      </c>
      <c r="H313" s="95" t="n">
        <v>44429</v>
      </c>
      <c r="I313" s="132" t="n">
        <v>0.00981495151104344</v>
      </c>
      <c r="J313" s="48" t="n">
        <f aca="false">I313*100/K$1</f>
        <v>0.342720508841886</v>
      </c>
      <c r="K313" s="48" t="n">
        <f aca="false">J313+K312</f>
        <v>99.3195874132193</v>
      </c>
      <c r="AJ313" s="103" t="n">
        <v>44429</v>
      </c>
      <c r="AK313" s="54" t="n">
        <f aca="true">FORECAST($AJ313,OFFSET(AH$3,MATCH($AJ313,$AG$3:$AG$153,1)-1,0,2),OFFSET($AG$3,MATCH($AJ313,$AG$3:$AG$153,1)-1,0,2))</f>
        <v>0.144659895352446</v>
      </c>
      <c r="AL313" s="54" t="n">
        <f aca="false">AK313+AL312</f>
        <v>102.755698219827</v>
      </c>
      <c r="AM313" s="55" t="n">
        <f aca="false">AL313*100/AL$367</f>
        <v>95.6394987762614</v>
      </c>
      <c r="BD313" s="103" t="n">
        <v>44429</v>
      </c>
      <c r="BE313" s="54" t="n">
        <f aca="true">FORECAST(BD313,OFFSET(BB$3,MATCH(BD313,BA$3:BA$153,1)-1,0,2),OFFSET(BA$3,MATCH(BD313,BA$3:BA$153,1)-1,0,2))</f>
        <v>0.0987144168962373</v>
      </c>
      <c r="BF313" s="54" t="n">
        <f aca="false">BE313+BF312</f>
        <v>103.089050930758</v>
      </c>
      <c r="BG313" s="55" t="n">
        <f aca="false">BF313*100/BF$367</f>
        <v>93.5328156660987</v>
      </c>
      <c r="BX313" s="103" t="n">
        <v>44429</v>
      </c>
      <c r="BY313" s="54" t="n">
        <f aca="true">FORECAST(BX313,OFFSET(BV$3,MATCH(BX313,BU$3:BU$153,1)-1,0,2),OFFSET(BU$3,MATCH(BX313,BU$3:BU$153,1)-1,0,2))</f>
        <v>0.112473139249441</v>
      </c>
      <c r="BZ313" s="54" t="n">
        <f aca="false">BY313+BZ312</f>
        <v>95.5763785664226</v>
      </c>
      <c r="CA313" s="55" t="n">
        <f aca="false">BZ313*100/BZ$367</f>
        <v>94.4983998696909</v>
      </c>
      <c r="CQ313" s="110" t="n">
        <v>44429</v>
      </c>
      <c r="CR313" s="58" t="n">
        <f aca="true">FORECAST(CQ313,OFFSET(CO$3,MATCH(CQ313,CN$3:CN$153,1)-1,0,2),OFFSET(CN$3,MATCH(CQ313,CN$3:CN$153,1)-1,0,2))</f>
        <v>0.504194109806266</v>
      </c>
      <c r="CS313" s="58" t="n">
        <f aca="false">CR313+CS312</f>
        <v>89.2530568901825</v>
      </c>
      <c r="CT313" s="60" t="n">
        <f aca="false">CS313*100/CS$367</f>
        <v>89.6591632408815</v>
      </c>
      <c r="DJ313" s="110" t="n">
        <v>44429</v>
      </c>
      <c r="DK313" s="58" t="n">
        <f aca="true">FORECAST(DJ313,OFFSET(DH$3,MATCH(DJ313,DG$3:DG$153,1)-1,0,2),OFFSET(DG$3,MATCH(DJ313,DG$3:DG$153,1)-1,0,2))</f>
        <v>0.319497944598727</v>
      </c>
      <c r="DL313" s="58" t="n">
        <f aca="false">DK313+DL312</f>
        <v>125.68169028857</v>
      </c>
      <c r="DM313" s="60" t="n">
        <f aca="false">DL313*100/DL$367</f>
        <v>91.101204852443</v>
      </c>
      <c r="EC313" s="110" t="n">
        <v>44429</v>
      </c>
      <c r="ED313" s="58" t="n">
        <f aca="true">FORECAST(EC313,OFFSET(EA$3,MATCH(EC313,DZ$3:DZ$153,1)-1,0,2),OFFSET(DZ$3,MATCH(EC313,DZ$3:DZ$153,1)-1,0,2))</f>
        <v>0.216479173788288</v>
      </c>
      <c r="EE313" s="58" t="n">
        <f aca="false">ED313+EE312</f>
        <v>105.081309009799</v>
      </c>
      <c r="EF313" s="60" t="n">
        <f aca="false">EE313*100/EE$367</f>
        <v>95.4060896246997</v>
      </c>
      <c r="EV313" s="115" t="n">
        <v>44429</v>
      </c>
      <c r="EW313" s="63" t="n">
        <f aca="true">FORECAST(EV313,OFFSET(ET$3,MATCH(EV313,ES$3:ES$153,1)-1,0,2),OFFSET(ES$3,MATCH(EV313,ES$3:ES$153,1)-1,0,2))</f>
        <v>0.600366433511475</v>
      </c>
      <c r="EX313" s="63" t="n">
        <f aca="false">EW313+EX312</f>
        <v>97.7884298063251</v>
      </c>
      <c r="EY313" s="67" t="n">
        <f aca="false">EX313*100/EX$367</f>
        <v>87.061654896771</v>
      </c>
      <c r="FO313" s="115" t="n">
        <v>44429</v>
      </c>
      <c r="FP313" s="63" t="n">
        <f aca="true">FORECAST(FO313,OFFSET(FM$3,MATCH(FO313,FL$3:FL$153,1)-1,0,2),OFFSET(FL$3,MATCH(FO313,FL$3:FL$153,1)-1,0,2))</f>
        <v>0.371278195488724</v>
      </c>
      <c r="FQ313" s="63" t="n">
        <f aca="false">FP313+FQ312</f>
        <v>92.3284657131122</v>
      </c>
      <c r="FR313" s="67" t="n">
        <f aca="false">FQ313*100/FQ$367</f>
        <v>91.593827931114</v>
      </c>
      <c r="GH313" s="119" t="n">
        <v>44429</v>
      </c>
      <c r="GI313" s="69" t="n">
        <f aca="true">FORECAST(GH313,OFFSET(GF$3,MATCH(GH313,GE$3:GE$153,1)-1,0,2),OFFSET(GE$3,MATCH(GH313,GE$3:GE$153,1)-1,0,2))</f>
        <v>0.605767681649751</v>
      </c>
      <c r="GJ313" s="69" t="n">
        <f aca="false">GI313+GJ312</f>
        <v>115.963919134922</v>
      </c>
      <c r="GK313" s="73" t="n">
        <f aca="false">GJ313*100/GJ$367</f>
        <v>90.2534051886712</v>
      </c>
      <c r="HA313" s="119" t="n">
        <v>44429</v>
      </c>
      <c r="HB313" s="69" t="n">
        <f aca="true">FORECAST(HA313,OFFSET(GY$3,MATCH(HA313,GX$3:GX$153,1)-1,0,2),OFFSET(GX$3,MATCH(HA313,GX$3:GX$153,1)-1,0,2))</f>
        <v>0.542114027239291</v>
      </c>
      <c r="HC313" s="69" t="n">
        <f aca="false">HB313+HC312</f>
        <v>117.093577298002</v>
      </c>
      <c r="HD313" s="73" t="n">
        <f aca="false">HC313*100/HC$367</f>
        <v>92.4685332758812</v>
      </c>
      <c r="HT313" s="119" t="n">
        <v>44429</v>
      </c>
      <c r="HU313" s="69" t="n">
        <f aca="true">FORECAST(HT313,OFFSET(HR$3,MATCH(HT313,HQ$3:HQ$153,1)-1,0,2),OFFSET(HQ$3,MATCH(HT313,HQ$3:HQ$153,1)-1,0,2))</f>
        <v>0.385812575290854</v>
      </c>
      <c r="HV313" s="69" t="n">
        <f aca="false">HU313+HV312</f>
        <v>86.1719448284462</v>
      </c>
      <c r="HW313" s="73" t="n">
        <f aca="false">HV313*100/HV$367</f>
        <v>87.0843583208795</v>
      </c>
    </row>
    <row r="314" customFormat="false" ht="14.5" hidden="false" customHeight="false" outlineLevel="0" collapsed="false">
      <c r="E314" s="42" t="n">
        <v>44339</v>
      </c>
      <c r="F314" s="46" t="n">
        <f aca="true">FORECAST($E314,OFFSET(C$3,MATCH($E314,$A$3:$A$33,1)-1,0,2),OFFSET($A$3,MATCH($E314,$A$3:$A$33,1)-1,0,2))</f>
        <v>4.05381934814925</v>
      </c>
      <c r="H314" s="95" t="n">
        <v>44430</v>
      </c>
      <c r="I314" s="132" t="n">
        <v>0.00527151144588135</v>
      </c>
      <c r="J314" s="48" t="n">
        <f aca="false">I314*100/K$1</f>
        <v>0.184071728022853</v>
      </c>
      <c r="K314" s="48" t="n">
        <f aca="false">J314+K313</f>
        <v>99.5036591412422</v>
      </c>
      <c r="AJ314" s="103" t="n">
        <v>44430</v>
      </c>
      <c r="AK314" s="54" t="n">
        <f aca="true">FORECAST($AJ314,OFFSET(AH$3,MATCH($AJ314,$AG$3:$AG$153,1)-1,0,2),OFFSET($AG$3,MATCH($AJ314,$AG$3:$AG$153,1)-1,0,2))</f>
        <v>0.144275161588211</v>
      </c>
      <c r="AL314" s="54" t="n">
        <f aca="false">AK314+AL313</f>
        <v>102.899973381416</v>
      </c>
      <c r="AM314" s="55" t="n">
        <f aca="false">AL314*100/AL$367</f>
        <v>95.7737823671397</v>
      </c>
      <c r="BD314" s="103" t="n">
        <v>44430</v>
      </c>
      <c r="BE314" s="54" t="n">
        <f aca="true">FORECAST(BD314,OFFSET(BB$3,MATCH(BD314,BA$3:BA$153,1)-1,0,2),OFFSET(BA$3,MATCH(BD314,BA$3:BA$153,1)-1,0,2))</f>
        <v>0.0983318028772576</v>
      </c>
      <c r="BF314" s="54" t="n">
        <f aca="false">BE314+BF313</f>
        <v>103.187382733635</v>
      </c>
      <c r="BG314" s="55" t="n">
        <f aca="false">BF314*100/BF$367</f>
        <v>93.6220322250794</v>
      </c>
      <c r="BX314" s="103" t="n">
        <v>44430</v>
      </c>
      <c r="BY314" s="54" t="n">
        <f aca="true">FORECAST(BX314,OFFSET(BV$3,MATCH(BX314,BU$3:BU$153,1)-1,0,2),OFFSET(BU$3,MATCH(BX314,BU$3:BU$153,1)-1,0,2))</f>
        <v>0.112939832773297</v>
      </c>
      <c r="BZ314" s="54" t="n">
        <f aca="false">BY314+BZ313</f>
        <v>95.6893183991959</v>
      </c>
      <c r="CA314" s="55" t="n">
        <f aca="false">BZ314*100/BZ$367</f>
        <v>94.6100658863229</v>
      </c>
      <c r="CQ314" s="110" t="n">
        <v>44430</v>
      </c>
      <c r="CR314" s="58" t="n">
        <f aca="true">FORECAST(CQ314,OFFSET(CO$3,MATCH(CQ314,CN$3:CN$153,1)-1,0,2),OFFSET(CN$3,MATCH(CQ314,CN$3:CN$153,1)-1,0,2))</f>
        <v>0.486020542760736</v>
      </c>
      <c r="CS314" s="58" t="n">
        <f aca="false">CR314+CS313</f>
        <v>89.7390774329432</v>
      </c>
      <c r="CT314" s="60" t="n">
        <f aca="false">CS314*100/CS$367</f>
        <v>90.1473952040223</v>
      </c>
      <c r="DJ314" s="110" t="n">
        <v>44430</v>
      </c>
      <c r="DK314" s="58" t="n">
        <f aca="true">FORECAST(DJ314,OFFSET(DH$3,MATCH(DJ314,DG$3:DG$153,1)-1,0,2),OFFSET(DG$3,MATCH(DJ314,DG$3:DG$153,1)-1,0,2))</f>
        <v>0.308439587128115</v>
      </c>
      <c r="DL314" s="58" t="n">
        <f aca="false">DK314+DL313</f>
        <v>125.990129875699</v>
      </c>
      <c r="DM314" s="60" t="n">
        <f aca="false">DL314*100/DL$367</f>
        <v>91.3247793281447</v>
      </c>
      <c r="EC314" s="110" t="n">
        <v>44430</v>
      </c>
      <c r="ED314" s="58" t="n">
        <f aca="true">FORECAST(EC314,OFFSET(EA$3,MATCH(EC314,DZ$3:DZ$153,1)-1,0,2),OFFSET(DZ$3,MATCH(EC314,DZ$3:DZ$153,1)-1,0,2))</f>
        <v>0.213389684784072</v>
      </c>
      <c r="EE314" s="58" t="n">
        <f aca="false">ED314+EE313</f>
        <v>105.294698694583</v>
      </c>
      <c r="EF314" s="60" t="n">
        <f aca="false">EE314*100/EE$367</f>
        <v>95.5998317429064</v>
      </c>
      <c r="EV314" s="115" t="n">
        <v>44430</v>
      </c>
      <c r="EW314" s="63" t="n">
        <f aca="true">FORECAST(EV314,OFFSET(ET$3,MATCH(EV314,ES$3:ES$153,1)-1,0,2),OFFSET(ES$3,MATCH(EV314,ES$3:ES$153,1)-1,0,2))</f>
        <v>0.589682882741277</v>
      </c>
      <c r="EX314" s="63" t="n">
        <f aca="false">EW314+EX313</f>
        <v>98.3781126890663</v>
      </c>
      <c r="EY314" s="67" t="n">
        <f aca="false">EX314*100/EX$367</f>
        <v>87.5866532809094</v>
      </c>
      <c r="FO314" s="115" t="n">
        <v>44430</v>
      </c>
      <c r="FP314" s="63" t="n">
        <f aca="true">FORECAST(FO314,OFFSET(FM$3,MATCH(FO314,FL$3:FL$153,1)-1,0,2),OFFSET(FL$3,MATCH(FO314,FL$3:FL$153,1)-1,0,2))</f>
        <v>0.363984962406017</v>
      </c>
      <c r="FQ314" s="63" t="n">
        <f aca="false">FP314+FQ313</f>
        <v>92.6924506755182</v>
      </c>
      <c r="FR314" s="67" t="n">
        <f aca="false">FQ314*100/FQ$367</f>
        <v>91.9549167433089</v>
      </c>
      <c r="GH314" s="119" t="n">
        <v>44430</v>
      </c>
      <c r="GI314" s="69" t="n">
        <f aca="true">FORECAST(GH314,OFFSET(GF$3,MATCH(GH314,GE$3:GE$153,1)-1,0,2),OFFSET(GE$3,MATCH(GH314,GE$3:GE$153,1)-1,0,2))</f>
        <v>0.58106438966758</v>
      </c>
      <c r="GJ314" s="69" t="n">
        <f aca="false">GI314+GJ313</f>
        <v>116.54498352459</v>
      </c>
      <c r="GK314" s="73" t="n">
        <f aca="false">GJ314*100/GJ$367</f>
        <v>90.7056410236843</v>
      </c>
      <c r="HA314" s="119" t="n">
        <v>44430</v>
      </c>
      <c r="HB314" s="69" t="n">
        <f aca="true">FORECAST(HA314,OFFSET(GY$3,MATCH(HA314,GX$3:GX$153,1)-1,0,2),OFFSET(GX$3,MATCH(HA314,GX$3:GX$153,1)-1,0,2))</f>
        <v>0.502452198694372</v>
      </c>
      <c r="HC314" s="69" t="n">
        <f aca="false">HB314+HC313</f>
        <v>117.596029496696</v>
      </c>
      <c r="HD314" s="73" t="n">
        <f aca="false">HC314*100/HC$367</f>
        <v>92.865318641284</v>
      </c>
      <c r="HT314" s="119" t="n">
        <v>44430</v>
      </c>
      <c r="HU314" s="69" t="n">
        <f aca="true">FORECAST(HT314,OFFSET(HR$3,MATCH(HT314,HQ$3:HQ$153,1)-1,0,2),OFFSET(HQ$3,MATCH(HT314,HQ$3:HQ$153,1)-1,0,2))</f>
        <v>0.381770113269784</v>
      </c>
      <c r="HV314" s="69" t="n">
        <f aca="false">HU314+HV313</f>
        <v>86.5537149417159</v>
      </c>
      <c r="HW314" s="73" t="n">
        <f aca="false">HV314*100/HV$367</f>
        <v>87.4701707266036</v>
      </c>
    </row>
    <row r="315" customFormat="false" ht="14.5" hidden="false" customHeight="false" outlineLevel="0" collapsed="false">
      <c r="E315" s="42" t="n">
        <v>44340</v>
      </c>
      <c r="F315" s="46" t="n">
        <f aca="true">FORECAST($E315,OFFSET(C$3,MATCH($E315,$A$3:$A$33,1)-1,0,2),OFFSET($A$3,MATCH($E315,$A$3:$A$33,1)-1,0,2))</f>
        <v>4.0394317868292</v>
      </c>
      <c r="H315" s="95" t="n">
        <v>44431</v>
      </c>
      <c r="I315" s="132" t="n">
        <v>0.00540176972608339</v>
      </c>
      <c r="J315" s="48" t="n">
        <f aca="false">I315*100/K$1</f>
        <v>0.188620113618186</v>
      </c>
      <c r="K315" s="48" t="n">
        <f aca="false">J315+K314</f>
        <v>99.6922792548604</v>
      </c>
      <c r="AJ315" s="103" t="n">
        <v>44431</v>
      </c>
      <c r="AK315" s="54" t="n">
        <f aca="true">FORECAST($AJ315,OFFSET(AH$3,MATCH($AJ315,$AG$3:$AG$153,1)-1,0,2),OFFSET($AG$3,MATCH($AJ315,$AG$3:$AG$153,1)-1,0,2))</f>
        <v>0.143890427823976</v>
      </c>
      <c r="AL315" s="54" t="n">
        <f aca="false">AK315+AL314</f>
        <v>103.043863809239</v>
      </c>
      <c r="AM315" s="55" t="n">
        <f aca="false">AL315*100/AL$367</f>
        <v>95.9077078684422</v>
      </c>
      <c r="BD315" s="103" t="n">
        <v>44431</v>
      </c>
      <c r="BE315" s="54" t="n">
        <f aca="true">FORECAST(BD315,OFFSET(BB$3,MATCH(BD315,BA$3:BA$153,1)-1,0,2),OFFSET(BA$3,MATCH(BD315,BA$3:BA$153,1)-1,0,2))</f>
        <v>0.0979491888582778</v>
      </c>
      <c r="BF315" s="54" t="n">
        <f aca="false">BE315+BF314</f>
        <v>103.285331922493</v>
      </c>
      <c r="BG315" s="55" t="n">
        <f aca="false">BF315*100/BF$367</f>
        <v>93.7109016379163</v>
      </c>
      <c r="BX315" s="103" t="n">
        <v>44431</v>
      </c>
      <c r="BY315" s="54" t="n">
        <f aca="true">FORECAST(BX315,OFFSET(BV$3,MATCH(BX315,BU$3:BU$153,1)-1,0,2),OFFSET(BU$3,MATCH(BX315,BU$3:BU$153,1)-1,0,2))</f>
        <v>0.113406526297154</v>
      </c>
      <c r="BZ315" s="54" t="n">
        <f aca="false">BY315+BZ314</f>
        <v>95.8027249254931</v>
      </c>
      <c r="CA315" s="55" t="n">
        <f aca="false">BZ315*100/BZ$367</f>
        <v>94.7221933327757</v>
      </c>
      <c r="CQ315" s="110" t="n">
        <v>44431</v>
      </c>
      <c r="CR315" s="58" t="n">
        <f aca="true">FORECAST(CQ315,OFFSET(CO$3,MATCH(CQ315,CN$3:CN$153,1)-1,0,2),OFFSET(CN$3,MATCH(CQ315,CN$3:CN$153,1)-1,0,2))</f>
        <v>0.467846975715207</v>
      </c>
      <c r="CS315" s="58" t="n">
        <f aca="false">CR315+CS314</f>
        <v>90.2069244086584</v>
      </c>
      <c r="CT315" s="60" t="n">
        <f aca="false">CS315*100/CS$367</f>
        <v>90.6173709093812</v>
      </c>
      <c r="DJ315" s="110" t="n">
        <v>44431</v>
      </c>
      <c r="DK315" s="58" t="n">
        <f aca="true">FORECAST(DJ315,OFFSET(DH$3,MATCH(DJ315,DG$3:DG$153,1)-1,0,2),OFFSET(DG$3,MATCH(DJ315,DG$3:DG$153,1)-1,0,2))</f>
        <v>0.297381229657502</v>
      </c>
      <c r="DL315" s="58" t="n">
        <f aca="false">DK315+DL314</f>
        <v>126.287511105356</v>
      </c>
      <c r="DM315" s="60" t="n">
        <f aca="false">DL315*100/DL$367</f>
        <v>91.5403380802596</v>
      </c>
      <c r="EC315" s="110" t="n">
        <v>44431</v>
      </c>
      <c r="ED315" s="58" t="n">
        <f aca="true">FORECAST(EC315,OFFSET(EA$3,MATCH(EC315,DZ$3:DZ$153,1)-1,0,2),OFFSET(DZ$3,MATCH(EC315,DZ$3:DZ$153,1)-1,0,2))</f>
        <v>0.206218789388747</v>
      </c>
      <c r="EE315" s="58" t="n">
        <f aca="false">ED315+EE314</f>
        <v>105.500917483972</v>
      </c>
      <c r="EF315" s="60" t="n">
        <f aca="false">EE315*100/EE$367</f>
        <v>95.7870632162114</v>
      </c>
      <c r="EV315" s="115" t="n">
        <v>44431</v>
      </c>
      <c r="EW315" s="63" t="n">
        <f aca="true">FORECAST(EV315,OFFSET(ET$3,MATCH(EV315,ES$3:ES$153,1)-1,0,2),OFFSET(ES$3,MATCH(EV315,ES$3:ES$153,1)-1,0,2))</f>
        <v>0.578999331971079</v>
      </c>
      <c r="EX315" s="63" t="n">
        <f aca="false">EW315+EX314</f>
        <v>98.9571120210374</v>
      </c>
      <c r="EY315" s="67" t="n">
        <f aca="false">EX315*100/EX$367</f>
        <v>88.1021400325155</v>
      </c>
      <c r="FO315" s="115" t="n">
        <v>44431</v>
      </c>
      <c r="FP315" s="63" t="n">
        <f aca="true">FORECAST(FO315,OFFSET(FM$3,MATCH(FO315,FL$3:FL$153,1)-1,0,2),OFFSET(FL$3,MATCH(FO315,FL$3:FL$153,1)-1,0,2))</f>
        <v>0.35669172932331</v>
      </c>
      <c r="FQ315" s="63" t="n">
        <f aca="false">FP315+FQ314</f>
        <v>93.0491424048416</v>
      </c>
      <c r="FR315" s="67" t="n">
        <f aca="false">FQ315*100/FQ$367</f>
        <v>92.3087703531112</v>
      </c>
      <c r="GH315" s="119" t="n">
        <v>44431</v>
      </c>
      <c r="GI315" s="69" t="n">
        <f aca="true">FORECAST(GH315,OFFSET(GF$3,MATCH(GH315,GE$3:GE$153,1)-1,0,2),OFFSET(GE$3,MATCH(GH315,GE$3:GE$153,1)-1,0,2))</f>
        <v>0.556361097685409</v>
      </c>
      <c r="GJ315" s="69" t="n">
        <f aca="false">GI315+GJ314</f>
        <v>117.101344622275</v>
      </c>
      <c r="GK315" s="73" t="n">
        <f aca="false">GJ315*100/GJ$367</f>
        <v>91.1386505662662</v>
      </c>
      <c r="HA315" s="119" t="n">
        <v>44431</v>
      </c>
      <c r="HB315" s="69" t="n">
        <f aca="true">FORECAST(HA315,OFFSET(GY$3,MATCH(HA315,GX$3:GX$153,1)-1,0,2),OFFSET(GX$3,MATCH(HA315,GX$3:GX$153,1)-1,0,2))</f>
        <v>0.462790370149454</v>
      </c>
      <c r="HC315" s="69" t="n">
        <f aca="false">HB315+HC314</f>
        <v>118.058819866846</v>
      </c>
      <c r="HD315" s="73" t="n">
        <f aca="false">HC315*100/HC$367</f>
        <v>93.2307831503494</v>
      </c>
      <c r="HT315" s="119" t="n">
        <v>44431</v>
      </c>
      <c r="HU315" s="69" t="n">
        <f aca="true">FORECAST(HT315,OFFSET(HR$3,MATCH(HT315,HQ$3:HQ$153,1)-1,0,2),OFFSET(HQ$3,MATCH(HT315,HQ$3:HQ$153,1)-1,0,2))</f>
        <v>0.377727651248715</v>
      </c>
      <c r="HV315" s="69" t="n">
        <f aca="false">HU315+HV314</f>
        <v>86.9314425929647</v>
      </c>
      <c r="HW315" s="73" t="n">
        <f aca="false">HV315*100/HV$367</f>
        <v>87.8518978675487</v>
      </c>
    </row>
    <row r="316" customFormat="false" ht="14.5" hidden="false" customHeight="false" outlineLevel="0" collapsed="false">
      <c r="E316" s="42" t="n">
        <v>44341</v>
      </c>
      <c r="F316" s="46" t="n">
        <f aca="true">FORECAST($E316,OFFSET(C$3,MATCH($E316,$A$3:$A$33,1)-1,0,2),OFFSET($A$3,MATCH($E316,$A$3:$A$33,1)-1,0,2))</f>
        <v>4.02504422550915</v>
      </c>
      <c r="H316" s="95" t="n">
        <v>44432</v>
      </c>
      <c r="I316" s="132" t="n">
        <v>0.0045605617684982</v>
      </c>
      <c r="J316" s="48" t="n">
        <f aca="false">I316*100/K$1</f>
        <v>0.159246640000811</v>
      </c>
      <c r="K316" s="48" t="n">
        <f aca="false">J316+K315</f>
        <v>99.8515258948612</v>
      </c>
      <c r="AJ316" s="103" t="n">
        <v>44432</v>
      </c>
      <c r="AK316" s="54" t="n">
        <f aca="true">FORECAST($AJ316,OFFSET(AH$3,MATCH($AJ316,$AG$3:$AG$153,1)-1,0,2),OFFSET($AG$3,MATCH($AJ316,$AG$3:$AG$153,1)-1,0,2))</f>
        <v>0.143505694059741</v>
      </c>
      <c r="AL316" s="54" t="n">
        <f aca="false">AK316+AL315</f>
        <v>103.187369503299</v>
      </c>
      <c r="AM316" s="55" t="n">
        <f aca="false">AL316*100/AL$367</f>
        <v>96.0412752801691</v>
      </c>
      <c r="BD316" s="103" t="n">
        <v>44432</v>
      </c>
      <c r="BE316" s="54" t="n">
        <f aca="true">FORECAST(BD316,OFFSET(BB$3,MATCH(BD316,BA$3:BA$153,1)-1,0,2),OFFSET(BA$3,MATCH(BD316,BA$3:BA$153,1)-1,0,2))</f>
        <v>0.097566574839298</v>
      </c>
      <c r="BF316" s="54" t="n">
        <f aca="false">BE316+BF315</f>
        <v>103.382898497333</v>
      </c>
      <c r="BG316" s="55" t="n">
        <f aca="false">BF316*100/BF$367</f>
        <v>93.7994239046092</v>
      </c>
      <c r="BX316" s="103" t="n">
        <v>44432</v>
      </c>
      <c r="BY316" s="54" t="n">
        <f aca="true">FORECAST(BX316,OFFSET(BV$3,MATCH(BX316,BU$3:BU$153,1)-1,0,2),OFFSET(BU$3,MATCH(BX316,BU$3:BU$153,1)-1,0,2))</f>
        <v>0.11387321982101</v>
      </c>
      <c r="BZ316" s="54" t="n">
        <f aca="false">BY316+BZ315</f>
        <v>95.9165981453141</v>
      </c>
      <c r="CA316" s="55" t="n">
        <f aca="false">BZ316*100/BZ$367</f>
        <v>94.8347822090493</v>
      </c>
      <c r="CQ316" s="110" t="n">
        <v>44432</v>
      </c>
      <c r="CR316" s="58" t="n">
        <f aca="true">FORECAST(CQ316,OFFSET(CO$3,MATCH(CQ316,CN$3:CN$153,1)-1,0,2),OFFSET(CN$3,MATCH(CQ316,CN$3:CN$153,1)-1,0,2))</f>
        <v>0.449673408669678</v>
      </c>
      <c r="CS316" s="58" t="n">
        <f aca="false">CR316+CS315</f>
        <v>90.6565978173281</v>
      </c>
      <c r="CT316" s="60" t="n">
        <f aca="false">CS316*100/CS$367</f>
        <v>91.0690903569583</v>
      </c>
      <c r="DJ316" s="110" t="n">
        <v>44432</v>
      </c>
      <c r="DK316" s="58" t="n">
        <f aca="true">FORECAST(DJ316,OFFSET(DH$3,MATCH(DJ316,DG$3:DG$153,1)-1,0,2),OFFSET(DG$3,MATCH(DJ316,DG$3:DG$153,1)-1,0,2))</f>
        <v>0.28632287218689</v>
      </c>
      <c r="DL316" s="58" t="n">
        <f aca="false">DK316+DL315</f>
        <v>126.573833977543</v>
      </c>
      <c r="DM316" s="60" t="n">
        <f aca="false">DL316*100/DL$367</f>
        <v>91.7478811087878</v>
      </c>
      <c r="EC316" s="110" t="n">
        <v>44432</v>
      </c>
      <c r="ED316" s="58" t="n">
        <f aca="true">FORECAST(EC316,OFFSET(EA$3,MATCH(EC316,DZ$3:DZ$153,1)-1,0,2),OFFSET(DZ$3,MATCH(EC316,DZ$3:DZ$153,1)-1,0,2))</f>
        <v>0.199047893993423</v>
      </c>
      <c r="EE316" s="58" t="n">
        <f aca="false">ED316+EE315</f>
        <v>105.699965377966</v>
      </c>
      <c r="EF316" s="60" t="n">
        <f aca="false">EE316*100/EE$367</f>
        <v>95.9677840446146</v>
      </c>
      <c r="EV316" s="115" t="n">
        <v>44432</v>
      </c>
      <c r="EW316" s="63" t="n">
        <f aca="true">FORECAST(EV316,OFFSET(ET$3,MATCH(EV316,ES$3:ES$153,1)-1,0,2),OFFSET(ES$3,MATCH(EV316,ES$3:ES$153,1)-1,0,2))</f>
        <v>0.568315781200881</v>
      </c>
      <c r="EX316" s="63" t="n">
        <f aca="false">EW316+EX315</f>
        <v>99.5254278022383</v>
      </c>
      <c r="EY316" s="67" t="n">
        <f aca="false">EX316*100/EX$367</f>
        <v>88.6081151515894</v>
      </c>
      <c r="FO316" s="115" t="n">
        <v>44432</v>
      </c>
      <c r="FP316" s="63" t="n">
        <f aca="true">FORECAST(FO316,OFFSET(FM$3,MATCH(FO316,FL$3:FL$153,1)-1,0,2),OFFSET(FL$3,MATCH(FO316,FL$3:FL$153,1)-1,0,2))</f>
        <v>0.349398496240603</v>
      </c>
      <c r="FQ316" s="63" t="n">
        <f aca="false">FP316+FQ315</f>
        <v>93.3985409010822</v>
      </c>
      <c r="FR316" s="67" t="n">
        <f aca="false">FQ316*100/FQ$367</f>
        <v>92.6553887605208</v>
      </c>
      <c r="GH316" s="119" t="n">
        <v>44432</v>
      </c>
      <c r="GI316" s="69" t="n">
        <f aca="true">FORECAST(GH316,OFFSET(GF$3,MATCH(GH316,GE$3:GE$153,1)-1,0,2),OFFSET(GE$3,MATCH(GH316,GE$3:GE$153,1)-1,0,2))</f>
        <v>0.531657805703238</v>
      </c>
      <c r="GJ316" s="69" t="n">
        <f aca="false">GI316+GJ315</f>
        <v>117.633002427978</v>
      </c>
      <c r="GK316" s="73" t="n">
        <f aca="false">GJ316*100/GJ$367</f>
        <v>91.5524338164168</v>
      </c>
      <c r="HA316" s="119" t="n">
        <v>44432</v>
      </c>
      <c r="HB316" s="69" t="n">
        <f aca="true">FORECAST(HA316,OFFSET(GY$3,MATCH(HA316,GX$3:GX$153,1)-1,0,2),OFFSET(GX$3,MATCH(HA316,GX$3:GX$153,1)-1,0,2))</f>
        <v>0.423128541604535</v>
      </c>
      <c r="HC316" s="69" t="n">
        <f aca="false">HB316+HC315</f>
        <v>118.48194840845</v>
      </c>
      <c r="HD316" s="73" t="n">
        <f aca="false">HC316*100/HC$367</f>
        <v>93.5649268030773</v>
      </c>
      <c r="HT316" s="119" t="n">
        <v>44432</v>
      </c>
      <c r="HU316" s="69" t="n">
        <f aca="true">FORECAST(HT316,OFFSET(HR$3,MATCH(HT316,HQ$3:HQ$153,1)-1,0,2),OFFSET(HQ$3,MATCH(HT316,HQ$3:HQ$153,1)-1,0,2))</f>
        <v>0.373685189227646</v>
      </c>
      <c r="HV316" s="69" t="n">
        <f aca="false">HU316+HV315</f>
        <v>87.3051277821923</v>
      </c>
      <c r="HW316" s="73" t="n">
        <f aca="false">HV316*100/HV$367</f>
        <v>88.229539743715</v>
      </c>
    </row>
    <row r="317" customFormat="false" ht="14.5" hidden="false" customHeight="false" outlineLevel="0" collapsed="false">
      <c r="E317" s="42" t="n">
        <v>44342</v>
      </c>
      <c r="F317" s="46" t="n">
        <f aca="true">FORECAST($E317,OFFSET(C$3,MATCH($E317,$A$3:$A$33,1)-1,0,2),OFFSET($A$3,MATCH($E317,$A$3:$A$33,1)-1,0,2))</f>
        <v>4.01065666418909</v>
      </c>
      <c r="H317" s="95" t="n">
        <v>44433</v>
      </c>
      <c r="I317" s="132" t="n">
        <v>0.00425205409360382</v>
      </c>
      <c r="J317" s="48" t="n">
        <f aca="false">I317*100/K$1</f>
        <v>0.148474105138824</v>
      </c>
      <c r="K317" s="48" t="n">
        <f aca="false">J317+K316</f>
        <v>100</v>
      </c>
      <c r="AJ317" s="103" t="n">
        <v>44433</v>
      </c>
      <c r="AK317" s="54" t="n">
        <f aca="true">FORECAST($AJ317,OFFSET(AH$3,MATCH($AJ317,$AG$3:$AG$153,1)-1,0,2),OFFSET($AG$3,MATCH($AJ317,$AG$3:$AG$153,1)-1,0,2))</f>
        <v>0.143120960295505</v>
      </c>
      <c r="AL317" s="54" t="n">
        <f aca="false">AK317+AL316</f>
        <v>103.330490463595</v>
      </c>
      <c r="AM317" s="55" t="n">
        <f aca="false">AL317*100/AL$367</f>
        <v>96.1744846023204</v>
      </c>
      <c r="BD317" s="103" t="n">
        <v>44433</v>
      </c>
      <c r="BE317" s="54" t="n">
        <f aca="true">FORECAST(BD317,OFFSET(BB$3,MATCH(BD317,BA$3:BA$153,1)-1,0,2),OFFSET(BA$3,MATCH(BD317,BA$3:BA$153,1)-1,0,2))</f>
        <v>0.0971839608203182</v>
      </c>
      <c r="BF317" s="54" t="n">
        <f aca="false">BE317+BF316</f>
        <v>103.480082458153</v>
      </c>
      <c r="BG317" s="55" t="n">
        <f aca="false">BF317*100/BF$367</f>
        <v>93.8875990251583</v>
      </c>
      <c r="BX317" s="103" t="n">
        <v>44433</v>
      </c>
      <c r="BY317" s="54" t="n">
        <f aca="true">FORECAST(BX317,OFFSET(BV$3,MATCH(BX317,BU$3:BU$153,1)-1,0,2),OFFSET(BU$3,MATCH(BX317,BU$3:BU$153,1)-1,0,2))</f>
        <v>0.114339913344867</v>
      </c>
      <c r="BZ317" s="54" t="n">
        <f aca="false">BY317+BZ316</f>
        <v>96.030938058659</v>
      </c>
      <c r="CA317" s="55" t="n">
        <f aca="false">BZ317*100/BZ$367</f>
        <v>94.9478325151437</v>
      </c>
      <c r="CQ317" s="110" t="n">
        <v>44433</v>
      </c>
      <c r="CR317" s="58" t="n">
        <f aca="true">FORECAST(CQ317,OFFSET(CO$3,MATCH(CQ317,CN$3:CN$153,1)-1,0,2),OFFSET(CN$3,MATCH(CQ317,CN$3:CN$153,1)-1,0,2))</f>
        <v>0.431499841624148</v>
      </c>
      <c r="CS317" s="58" t="n">
        <f aca="false">CR317+CS316</f>
        <v>91.0880976589522</v>
      </c>
      <c r="CT317" s="60" t="n">
        <f aca="false">CS317*100/CS$367</f>
        <v>91.5025535467535</v>
      </c>
      <c r="DJ317" s="110" t="n">
        <v>44433</v>
      </c>
      <c r="DK317" s="58" t="n">
        <f aca="true">FORECAST(DJ317,OFFSET(DH$3,MATCH(DJ317,DG$3:DG$153,1)-1,0,2),OFFSET(DG$3,MATCH(DJ317,DG$3:DG$153,1)-1,0,2))</f>
        <v>0.275264514716277</v>
      </c>
      <c r="DL317" s="58" t="n">
        <f aca="false">DK317+DL316</f>
        <v>126.849098492259</v>
      </c>
      <c r="DM317" s="60" t="n">
        <f aca="false">DL317*100/DL$367</f>
        <v>91.9474084137294</v>
      </c>
      <c r="EC317" s="110" t="n">
        <v>44433</v>
      </c>
      <c r="ED317" s="58" t="n">
        <f aca="true">FORECAST(EC317,OFFSET(EA$3,MATCH(EC317,DZ$3:DZ$153,1)-1,0,2),OFFSET(DZ$3,MATCH(EC317,DZ$3:DZ$153,1)-1,0,2))</f>
        <v>0.191876998598098</v>
      </c>
      <c r="EE317" s="58" t="n">
        <f aca="false">ED317+EE316</f>
        <v>105.891842376564</v>
      </c>
      <c r="EF317" s="60" t="n">
        <f aca="false">EE317*100/EE$367</f>
        <v>96.1419942281161</v>
      </c>
      <c r="EV317" s="115" t="n">
        <v>44433</v>
      </c>
      <c r="EW317" s="63" t="n">
        <f aca="true">FORECAST(EV317,OFFSET(ET$3,MATCH(EV317,ES$3:ES$153,1)-1,0,2),OFFSET(ES$3,MATCH(EV317,ES$3:ES$153,1)-1,0,2))</f>
        <v>0.557632230430683</v>
      </c>
      <c r="EX317" s="63" t="n">
        <f aca="false">EW317+EX316</f>
        <v>100.083060032669</v>
      </c>
      <c r="EY317" s="67" t="n">
        <f aca="false">EX317*100/EX$367</f>
        <v>89.1045786381309</v>
      </c>
      <c r="FO317" s="115" t="n">
        <v>44433</v>
      </c>
      <c r="FP317" s="63" t="n">
        <f aca="true">FORECAST(FO317,OFFSET(FM$3,MATCH(FO317,FL$3:FL$153,1)-1,0,2),OFFSET(FL$3,MATCH(FO317,FL$3:FL$153,1)-1,0,2))</f>
        <v>0.342105263157896</v>
      </c>
      <c r="FQ317" s="63" t="n">
        <f aca="false">FP317+FQ316</f>
        <v>93.74064616424</v>
      </c>
      <c r="FR317" s="67" t="n">
        <f aca="false">FQ317*100/FQ$367</f>
        <v>92.9947719655378</v>
      </c>
      <c r="GH317" s="119" t="n">
        <v>44433</v>
      </c>
      <c r="GI317" s="69" t="n">
        <f aca="true">FORECAST(GH317,OFFSET(GF$3,MATCH(GH317,GE$3:GE$153,1)-1,0,2),OFFSET(GE$3,MATCH(GH317,GE$3:GE$153,1)-1,0,2))</f>
        <v>0.506954513721068</v>
      </c>
      <c r="GJ317" s="69" t="n">
        <f aca="false">GI317+GJ316</f>
        <v>118.139956941699</v>
      </c>
      <c r="GK317" s="73" t="n">
        <f aca="false">GJ317*100/GJ$367</f>
        <v>91.9469907741362</v>
      </c>
      <c r="HA317" s="119" t="n">
        <v>44433</v>
      </c>
      <c r="HB317" s="69" t="n">
        <f aca="true">FORECAST(HA317,OFFSET(GY$3,MATCH(HA317,GX$3:GX$153,1)-1,0,2),OFFSET(GX$3,MATCH(HA317,GX$3:GX$153,1)-1,0,2))</f>
        <v>0.383466713059616</v>
      </c>
      <c r="HC317" s="69" t="n">
        <f aca="false">HB317+HC316</f>
        <v>118.86541512151</v>
      </c>
      <c r="HD317" s="73" t="n">
        <f aca="false">HC317*100/HC$367</f>
        <v>93.8677495994678</v>
      </c>
      <c r="HT317" s="119" t="n">
        <v>44433</v>
      </c>
      <c r="HU317" s="69" t="n">
        <f aca="true">FORECAST(HT317,OFFSET(HR$3,MATCH(HT317,HQ$3:HQ$153,1)-1,0,2),OFFSET(HQ$3,MATCH(HT317,HQ$3:HQ$153,1)-1,0,2))</f>
        <v>0.369642727206576</v>
      </c>
      <c r="HV317" s="69" t="n">
        <f aca="false">HU317+HV316</f>
        <v>87.6747705093989</v>
      </c>
      <c r="HW317" s="73" t="n">
        <f aca="false">HV317*100/HV$367</f>
        <v>88.6030963551022</v>
      </c>
    </row>
    <row r="318" customFormat="false" ht="14.5" hidden="false" customHeight="false" outlineLevel="0" collapsed="false">
      <c r="E318" s="42" t="n">
        <v>44343</v>
      </c>
      <c r="F318" s="46" t="n">
        <f aca="true">FORECAST($E318,OFFSET(C$3,MATCH($E318,$A$3:$A$33,1)-1,0,2),OFFSET($A$3,MATCH($E318,$A$3:$A$33,1)-1,0,2))</f>
        <v>3.99626910286904</v>
      </c>
      <c r="H318" s="95" t="n">
        <v>44434</v>
      </c>
      <c r="AJ318" s="103" t="n">
        <v>44434</v>
      </c>
      <c r="AK318" s="54" t="n">
        <f aca="true">FORECAST($AJ318,OFFSET(AH$3,MATCH($AJ318,$AG$3:$AG$153,1)-1,0,2),OFFSET($AG$3,MATCH($AJ318,$AG$3:$AG$153,1)-1,0,2))</f>
        <v>0.14273622653127</v>
      </c>
      <c r="AL318" s="54" t="n">
        <f aca="false">AK318+AL317</f>
        <v>103.473226690126</v>
      </c>
      <c r="AM318" s="55" t="n">
        <f aca="false">AL318*100/AL$367</f>
        <v>96.3073358348959</v>
      </c>
      <c r="BD318" s="103" t="n">
        <v>44434</v>
      </c>
      <c r="BE318" s="54" t="n">
        <f aca="true">FORECAST(BD318,OFFSET(BB$3,MATCH(BD318,BA$3:BA$153,1)-1,0,2),OFFSET(BA$3,MATCH(BD318,BA$3:BA$153,1)-1,0,2))</f>
        <v>0.0968013468013385</v>
      </c>
      <c r="BF318" s="54" t="n">
        <f aca="false">BE318+BF317</f>
        <v>103.576883804954</v>
      </c>
      <c r="BG318" s="55" t="n">
        <f aca="false">BF318*100/BF$367</f>
        <v>93.9754269995635</v>
      </c>
      <c r="BX318" s="103" t="n">
        <v>44434</v>
      </c>
      <c r="BY318" s="54" t="n">
        <f aca="true">FORECAST(BX318,OFFSET(BV$3,MATCH(BX318,BU$3:BU$153,1)-1,0,2),OFFSET(BU$3,MATCH(BX318,BU$3:BU$153,1)-1,0,2))</f>
        <v>0.114806606868723</v>
      </c>
      <c r="BZ318" s="54" t="n">
        <f aca="false">BY318+BZ317</f>
        <v>96.1457446655277</v>
      </c>
      <c r="CA318" s="55" t="n">
        <f aca="false">BZ318*100/BZ$367</f>
        <v>95.0613442510589</v>
      </c>
      <c r="CQ318" s="110" t="n">
        <v>44434</v>
      </c>
      <c r="CR318" s="58" t="n">
        <f aca="true">FORECAST(CQ318,OFFSET(CO$3,MATCH(CQ318,CN$3:CN$153,1)-1,0,2),OFFSET(CN$3,MATCH(CQ318,CN$3:CN$153,1)-1,0,2))</f>
        <v>0.413326274578619</v>
      </c>
      <c r="CS318" s="58" t="n">
        <f aca="false">CR318+CS317</f>
        <v>91.5014239335309</v>
      </c>
      <c r="CT318" s="60" t="n">
        <f aca="false">CS318*100/CS$367</f>
        <v>91.9177604787669</v>
      </c>
      <c r="DJ318" s="110" t="n">
        <v>44434</v>
      </c>
      <c r="DK318" s="58" t="n">
        <f aca="true">FORECAST(DJ318,OFFSET(DH$3,MATCH(DJ318,DG$3:DG$153,1)-1,0,2),OFFSET(DG$3,MATCH(DJ318,DG$3:DG$153,1)-1,0,2))</f>
        <v>0.264206157245664</v>
      </c>
      <c r="DL318" s="58" t="n">
        <f aca="false">DK318+DL317</f>
        <v>127.113304649505</v>
      </c>
      <c r="DM318" s="60" t="n">
        <f aca="false">DL318*100/DL$367</f>
        <v>92.1389199950842</v>
      </c>
      <c r="EC318" s="110" t="n">
        <v>44434</v>
      </c>
      <c r="ED318" s="58" t="n">
        <f aca="true">FORECAST(EC318,OFFSET(EA$3,MATCH(EC318,DZ$3:DZ$153,1)-1,0,2),OFFSET(DZ$3,MATCH(EC318,DZ$3:DZ$153,1)-1,0,2))</f>
        <v>0.184706103202773</v>
      </c>
      <c r="EE318" s="58" t="n">
        <f aca="false">ED318+EE317</f>
        <v>106.076548479767</v>
      </c>
      <c r="EF318" s="60" t="n">
        <f aca="false">EE318*100/EE$367</f>
        <v>96.3096937667157</v>
      </c>
      <c r="EV318" s="115" t="n">
        <v>44434</v>
      </c>
      <c r="EW318" s="63" t="n">
        <f aca="true">FORECAST(EV318,OFFSET(ET$3,MATCH(EV318,ES$3:ES$153,1)-1,0,2),OFFSET(ES$3,MATCH(EV318,ES$3:ES$153,1)-1,0,2))</f>
        <v>0.546948679660485</v>
      </c>
      <c r="EX318" s="63" t="n">
        <f aca="false">EW318+EX317</f>
        <v>100.630008712329</v>
      </c>
      <c r="EY318" s="67" t="n">
        <f aca="false">EX318*100/EX$367</f>
        <v>89.5915304921402</v>
      </c>
      <c r="FO318" s="115" t="n">
        <v>44434</v>
      </c>
      <c r="FP318" s="63" t="n">
        <f aca="true">FORECAST(FO318,OFFSET(FM$3,MATCH(FO318,FL$3:FL$153,1)-1,0,2),OFFSET(FL$3,MATCH(FO318,FL$3:FL$153,1)-1,0,2))</f>
        <v>0.332934818664309</v>
      </c>
      <c r="FQ318" s="63" t="n">
        <f aca="false">FP318+FQ317</f>
        <v>94.0735809829043</v>
      </c>
      <c r="FR318" s="67" t="n">
        <f aca="false">FQ318*100/FQ$367</f>
        <v>93.3250576933194</v>
      </c>
      <c r="GH318" s="119" t="n">
        <v>44434</v>
      </c>
      <c r="GI318" s="69" t="n">
        <f aca="true">FORECAST(GH318,OFFSET(GF$3,MATCH(GH318,GE$3:GE$153,1)-1,0,2),OFFSET(GE$3,MATCH(GH318,GE$3:GE$153,1)-1,0,2))</f>
        <v>0.482251221738897</v>
      </c>
      <c r="GJ318" s="69" t="n">
        <f aca="false">GI318+GJ317</f>
        <v>118.622208163438</v>
      </c>
      <c r="GK318" s="73" t="n">
        <f aca="false">GJ318*100/GJ$367</f>
        <v>92.3223214394244</v>
      </c>
      <c r="HA318" s="119" t="n">
        <v>44434</v>
      </c>
      <c r="HB318" s="69" t="n">
        <f aca="true">FORECAST(HA318,OFFSET(GY$3,MATCH(HA318,GX$3:GX$153,1)-1,0,2),OFFSET(GX$3,MATCH(HA318,GX$3:GX$153,1)-1,0,2))</f>
        <v>0.343804884514698</v>
      </c>
      <c r="HC318" s="69" t="n">
        <f aca="false">HB318+HC317</f>
        <v>119.209220006024</v>
      </c>
      <c r="HD318" s="73" t="n">
        <f aca="false">HC318*100/HC$367</f>
        <v>94.1392515395208</v>
      </c>
      <c r="HT318" s="119" t="n">
        <v>44434</v>
      </c>
      <c r="HU318" s="69" t="n">
        <f aca="true">FORECAST(HT318,OFFSET(HR$3,MATCH(HT318,HQ$3:HQ$153,1)-1,0,2),OFFSET(HQ$3,MATCH(HT318,HQ$3:HQ$153,1)-1,0,2))</f>
        <v>0.365600265185507</v>
      </c>
      <c r="HV318" s="69" t="n">
        <f aca="false">HU318+HV317</f>
        <v>88.0403707745844</v>
      </c>
      <c r="HW318" s="73" t="n">
        <f aca="false">HV318*100/HV$367</f>
        <v>88.9725677017105</v>
      </c>
    </row>
    <row r="319" customFormat="false" ht="14.5" hidden="false" customHeight="false" outlineLevel="0" collapsed="false">
      <c r="E319" s="42" t="n">
        <v>44344</v>
      </c>
      <c r="F319" s="46" t="n">
        <f aca="true">FORECAST($E319,OFFSET(C$3,MATCH($E319,$A$3:$A$33,1)-1,0,2),OFFSET($A$3,MATCH($E319,$A$3:$A$33,1)-1,0,2))</f>
        <v>3.98188154154898</v>
      </c>
      <c r="H319" s="95" t="n">
        <v>44435</v>
      </c>
      <c r="AJ319" s="103" t="n">
        <v>44435</v>
      </c>
      <c r="AK319" s="54" t="n">
        <f aca="true">FORECAST($AJ319,OFFSET(AH$3,MATCH($AJ319,$AG$3:$AG$153,1)-1,0,2),OFFSET($AG$3,MATCH($AJ319,$AG$3:$AG$153,1)-1,0,2))</f>
        <v>0.142351492767035</v>
      </c>
      <c r="AL319" s="54" t="n">
        <f aca="false">AK319+AL318</f>
        <v>103.615578182893</v>
      </c>
      <c r="AM319" s="55" t="n">
        <f aca="false">AL319*100/AL$367</f>
        <v>96.4398289778958</v>
      </c>
      <c r="BD319" s="103" t="n">
        <v>44435</v>
      </c>
      <c r="BE319" s="54" t="n">
        <f aca="true">FORECAST(BD319,OFFSET(BB$3,MATCH(BD319,BA$3:BA$153,1)-1,0,2),OFFSET(BA$3,MATCH(BD319,BA$3:BA$153,1)-1,0,2))</f>
        <v>0.0964187327823587</v>
      </c>
      <c r="BF319" s="54" t="n">
        <f aca="false">BE319+BF318</f>
        <v>103.673302537737</v>
      </c>
      <c r="BG319" s="55" t="n">
        <f aca="false">BF319*100/BF$367</f>
        <v>94.0629078278247</v>
      </c>
      <c r="BX319" s="103" t="n">
        <v>44435</v>
      </c>
      <c r="BY319" s="54" t="n">
        <f aca="true">FORECAST(BX319,OFFSET(BV$3,MATCH(BX319,BU$3:BU$153,1)-1,0,2),OFFSET(BU$3,MATCH(BX319,BU$3:BU$153,1)-1,0,2))</f>
        <v>0.11527330039258</v>
      </c>
      <c r="BZ319" s="54" t="n">
        <f aca="false">BY319+BZ318</f>
        <v>96.2610179659203</v>
      </c>
      <c r="CA319" s="55" t="n">
        <f aca="false">BZ319*100/BZ$367</f>
        <v>95.1753174167949</v>
      </c>
      <c r="CQ319" s="110" t="n">
        <v>44435</v>
      </c>
      <c r="CR319" s="58" t="n">
        <f aca="true">FORECAST(CQ319,OFFSET(CO$3,MATCH(CQ319,CN$3:CN$153,1)-1,0,2),OFFSET(CN$3,MATCH(CQ319,CN$3:CN$153,1)-1,0,2))</f>
        <v>0.395152707533089</v>
      </c>
      <c r="CS319" s="58" t="n">
        <f aca="false">CR319+CS318</f>
        <v>91.896576641064</v>
      </c>
      <c r="CT319" s="60" t="n">
        <f aca="false">CS319*100/CS$367</f>
        <v>92.3147111529984</v>
      </c>
      <c r="DJ319" s="110" t="n">
        <v>44435</v>
      </c>
      <c r="DK319" s="58" t="n">
        <f aca="true">FORECAST(DJ319,OFFSET(DH$3,MATCH(DJ319,DG$3:DG$153,1)-1,0,2),OFFSET(DG$3,MATCH(DJ319,DG$3:DG$153,1)-1,0,2))</f>
        <v>0.253147799775052</v>
      </c>
      <c r="DL319" s="58" t="n">
        <f aca="false">DK319+DL318</f>
        <v>127.36645244928</v>
      </c>
      <c r="DM319" s="60" t="n">
        <f aca="false">DL319*100/DL$367</f>
        <v>92.3224158528524</v>
      </c>
      <c r="EC319" s="110" t="n">
        <v>44435</v>
      </c>
      <c r="ED319" s="58" t="n">
        <f aca="true">FORECAST(EC319,OFFSET(EA$3,MATCH(EC319,DZ$3:DZ$153,1)-1,0,2),OFFSET(DZ$3,MATCH(EC319,DZ$3:DZ$153,1)-1,0,2))</f>
        <v>0.177535207807448</v>
      </c>
      <c r="EE319" s="58" t="n">
        <f aca="false">ED319+EE318</f>
        <v>106.254083687574</v>
      </c>
      <c r="EF319" s="60" t="n">
        <f aca="false">EE319*100/EE$367</f>
        <v>96.4708826604136</v>
      </c>
      <c r="EV319" s="115" t="n">
        <v>44435</v>
      </c>
      <c r="EW319" s="63" t="n">
        <f aca="true">FORECAST(EV319,OFFSET(ET$3,MATCH(EV319,ES$3:ES$153,1)-1,0,2),OFFSET(ES$3,MATCH(EV319,ES$3:ES$153,1)-1,0,2))</f>
        <v>0.536265128890287</v>
      </c>
      <c r="EX319" s="63" t="n">
        <f aca="false">EW319+EX318</f>
        <v>101.16627384122</v>
      </c>
      <c r="EY319" s="67" t="n">
        <f aca="false">EX319*100/EX$367</f>
        <v>90.0689707136172</v>
      </c>
      <c r="FO319" s="115" t="n">
        <v>44435</v>
      </c>
      <c r="FP319" s="63" t="n">
        <f aca="true">FORECAST(FO319,OFFSET(FM$3,MATCH(FO319,FL$3:FL$153,1)-1,0,2),OFFSET(FL$3,MATCH(FO319,FL$3:FL$153,1)-1,0,2))</f>
        <v>0.323764374170722</v>
      </c>
      <c r="FQ319" s="63" t="n">
        <f aca="false">FP319+FQ318</f>
        <v>94.3973453570751</v>
      </c>
      <c r="FR319" s="67" t="n">
        <f aca="false">FQ319*100/FQ$367</f>
        <v>93.6462459438657</v>
      </c>
      <c r="GH319" s="119" t="n">
        <v>44435</v>
      </c>
      <c r="GI319" s="69" t="n">
        <f aca="true">FORECAST(GH319,OFFSET(GF$3,MATCH(GH319,GE$3:GE$153,1)-1,0,2),OFFSET(GE$3,MATCH(GH319,GE$3:GE$153,1)-1,0,2))</f>
        <v>0.457547929756726</v>
      </c>
      <c r="GJ319" s="69" t="n">
        <f aca="false">GI319+GJ318</f>
        <v>119.079756093195</v>
      </c>
      <c r="GK319" s="73" t="n">
        <f aca="false">GJ319*100/GJ$367</f>
        <v>92.6784258122813</v>
      </c>
      <c r="HA319" s="119" t="n">
        <v>44435</v>
      </c>
      <c r="HB319" s="69" t="n">
        <f aca="true">FORECAST(HA319,OFFSET(GY$3,MATCH(HA319,GX$3:GX$153,1)-1,0,2),OFFSET(GX$3,MATCH(HA319,GX$3:GX$153,1)-1,0,2))</f>
        <v>0.304143055969779</v>
      </c>
      <c r="HC319" s="69" t="n">
        <f aca="false">HB319+HC318</f>
        <v>119.513363061994</v>
      </c>
      <c r="HD319" s="73" t="n">
        <f aca="false">HC319*100/HC$367</f>
        <v>94.3794326232364</v>
      </c>
      <c r="HT319" s="119" t="n">
        <v>44435</v>
      </c>
      <c r="HU319" s="69" t="n">
        <f aca="true">FORECAST(HT319,OFFSET(HR$3,MATCH(HT319,HQ$3:HQ$153,1)-1,0,2),OFFSET(HQ$3,MATCH(HT319,HQ$3:HQ$153,1)-1,0,2))</f>
        <v>0.361557803164438</v>
      </c>
      <c r="HV319" s="69" t="n">
        <f aca="false">HU319+HV318</f>
        <v>88.4019285777488</v>
      </c>
      <c r="HW319" s="73" t="n">
        <f aca="false">HV319*100/HV$367</f>
        <v>89.3379537835399</v>
      </c>
    </row>
    <row r="320" customFormat="false" ht="14.5" hidden="false" customHeight="false" outlineLevel="0" collapsed="false">
      <c r="E320" s="42" t="n">
        <v>44345</v>
      </c>
      <c r="F320" s="46" t="n">
        <f aca="true">FORECAST($E320,OFFSET(C$3,MATCH($E320,$A$3:$A$33,1)-1,0,2),OFFSET($A$3,MATCH($E320,$A$3:$A$33,1)-1,0,2))</f>
        <v>3.96749398022893</v>
      </c>
      <c r="H320" s="95" t="n">
        <v>44436</v>
      </c>
      <c r="AJ320" s="103" t="n">
        <v>44436</v>
      </c>
      <c r="AK320" s="54" t="n">
        <f aca="true">FORECAST($AJ320,OFFSET(AH$3,MATCH($AJ320,$AG$3:$AG$153,1)-1,0,2),OFFSET($AG$3,MATCH($AJ320,$AG$3:$AG$153,1)-1,0,2))</f>
        <v>0.1419667590028</v>
      </c>
      <c r="AL320" s="54" t="n">
        <f aca="false">AK320+AL319</f>
        <v>103.757544941896</v>
      </c>
      <c r="AM320" s="55" t="n">
        <f aca="false">AL320*100/AL$367</f>
        <v>96.57196403132</v>
      </c>
      <c r="BD320" s="103" t="n">
        <v>44436</v>
      </c>
      <c r="BE320" s="54" t="n">
        <f aca="true">FORECAST(BD320,OFFSET(BB$3,MATCH(BD320,BA$3:BA$153,1)-1,0,2),OFFSET(BA$3,MATCH(BD320,BA$3:BA$153,1)-1,0,2))</f>
        <v>0.0960361187633789</v>
      </c>
      <c r="BF320" s="54" t="n">
        <f aca="false">BE320+BF319</f>
        <v>103.7693386565</v>
      </c>
      <c r="BG320" s="55" t="n">
        <f aca="false">BF320*100/BF$367</f>
        <v>94.1500415099421</v>
      </c>
      <c r="BX320" s="103" t="n">
        <v>44436</v>
      </c>
      <c r="BY320" s="54" t="n">
        <f aca="true">FORECAST(BX320,OFFSET(BV$3,MATCH(BX320,BU$3:BU$153,1)-1,0,2),OFFSET(BU$3,MATCH(BX320,BU$3:BU$153,1)-1,0,2))</f>
        <v>0.115739993916436</v>
      </c>
      <c r="BZ320" s="54" t="n">
        <f aca="false">BY320+BZ319</f>
        <v>96.3767579598367</v>
      </c>
      <c r="CA320" s="55" t="n">
        <f aca="false">BZ320*100/BZ$367</f>
        <v>95.2897520123517</v>
      </c>
      <c r="CQ320" s="110" t="n">
        <v>44436</v>
      </c>
      <c r="CR320" s="58" t="n">
        <f aca="true">FORECAST(CQ320,OFFSET(CO$3,MATCH(CQ320,CN$3:CN$153,1)-1,0,2),OFFSET(CN$3,MATCH(CQ320,CN$3:CN$153,1)-1,0,2))</f>
        <v>0.37697914048756</v>
      </c>
      <c r="CS320" s="58" t="n">
        <f aca="false">CR320+CS319</f>
        <v>92.2735557815515</v>
      </c>
      <c r="CT320" s="60" t="n">
        <f aca="false">CS320*100/CS$367</f>
        <v>92.6934055694482</v>
      </c>
      <c r="DJ320" s="110" t="n">
        <v>44436</v>
      </c>
      <c r="DK320" s="58" t="n">
        <f aca="true">FORECAST(DJ320,OFFSET(DH$3,MATCH(DJ320,DG$3:DG$153,1)-1,0,2),OFFSET(DG$3,MATCH(DJ320,DG$3:DG$153,1)-1,0,2))</f>
        <v>0.242089442304439</v>
      </c>
      <c r="DL320" s="58" t="n">
        <f aca="false">DK320+DL319</f>
        <v>127.608541891584</v>
      </c>
      <c r="DM320" s="60" t="n">
        <f aca="false">DL320*100/DL$367</f>
        <v>92.4978959870338</v>
      </c>
      <c r="EC320" s="110" t="n">
        <v>44436</v>
      </c>
      <c r="ED320" s="58" t="n">
        <f aca="true">FORECAST(EC320,OFFSET(EA$3,MATCH(EC320,DZ$3:DZ$153,1)-1,0,2),OFFSET(DZ$3,MATCH(EC320,DZ$3:DZ$153,1)-1,0,2))</f>
        <v>0.170364312412124</v>
      </c>
      <c r="EE320" s="58" t="n">
        <f aca="false">ED320+EE319</f>
        <v>106.424447999986</v>
      </c>
      <c r="EF320" s="60" t="n">
        <f aca="false">EE320*100/EE$367</f>
        <v>96.6255609092097</v>
      </c>
      <c r="EV320" s="115" t="n">
        <v>44436</v>
      </c>
      <c r="EW320" s="63" t="n">
        <f aca="true">FORECAST(EV320,OFFSET(ET$3,MATCH(EV320,ES$3:ES$153,1)-1,0,2),OFFSET(ES$3,MATCH(EV320,ES$3:ES$153,1)-1,0,2))</f>
        <v>0.525581578120089</v>
      </c>
      <c r="EX320" s="63" t="n">
        <f aca="false">EW320+EX319</f>
        <v>101.69185541934</v>
      </c>
      <c r="EY320" s="67" t="n">
        <f aca="false">EX320*100/EX$367</f>
        <v>90.5368993025619</v>
      </c>
      <c r="FO320" s="115" t="n">
        <v>44436</v>
      </c>
      <c r="FP320" s="63" t="n">
        <f aca="true">FORECAST(FO320,OFFSET(FM$3,MATCH(FO320,FL$3:FL$153,1)-1,0,2),OFFSET(FL$3,MATCH(FO320,FL$3:FL$153,1)-1,0,2))</f>
        <v>0.314593929677135</v>
      </c>
      <c r="FQ320" s="63" t="n">
        <f aca="false">FP320+FQ319</f>
        <v>94.7119392867522</v>
      </c>
      <c r="FR320" s="67" t="n">
        <f aca="false">FQ320*100/FQ$367</f>
        <v>93.9583367171766</v>
      </c>
      <c r="GH320" s="119" t="n">
        <v>44436</v>
      </c>
      <c r="GI320" s="69" t="n">
        <f aca="true">FORECAST(GH320,OFFSET(GF$3,MATCH(GH320,GE$3:GE$153,1)-1,0,2),OFFSET(GE$3,MATCH(GH320,GE$3:GE$153,1)-1,0,2))</f>
        <v>0.432844637774555</v>
      </c>
      <c r="GJ320" s="69" t="n">
        <f aca="false">GI320+GJ319</f>
        <v>119.51260073097</v>
      </c>
      <c r="GK320" s="73" t="n">
        <f aca="false">GJ320*100/GJ$367</f>
        <v>93.015303892707</v>
      </c>
      <c r="HA320" s="119" t="n">
        <v>44436</v>
      </c>
      <c r="HB320" s="69" t="n">
        <f aca="true">FORECAST(HA320,OFFSET(GY$3,MATCH(HA320,GX$3:GX$153,1)-1,0,2),OFFSET(GX$3,MATCH(HA320,GX$3:GX$153,1)-1,0,2))</f>
        <v>0.26448122742486</v>
      </c>
      <c r="HC320" s="69" t="n">
        <f aca="false">HB320+HC319</f>
        <v>119.777844289419</v>
      </c>
      <c r="HD320" s="73" t="n">
        <f aca="false">HC320*100/HC$367</f>
        <v>94.5882928506146</v>
      </c>
      <c r="HT320" s="119" t="n">
        <v>44436</v>
      </c>
      <c r="HU320" s="69" t="n">
        <f aca="true">FORECAST(HT320,OFFSET(HR$3,MATCH(HT320,HQ$3:HQ$153,1)-1,0,2),OFFSET(HQ$3,MATCH(HT320,HQ$3:HQ$153,1)-1,0,2))</f>
        <v>0.357515341143368</v>
      </c>
      <c r="HV320" s="69" t="n">
        <f aca="false">HU320+HV319</f>
        <v>88.7594439188922</v>
      </c>
      <c r="HW320" s="73" t="n">
        <f aca="false">HV320*100/HV$367</f>
        <v>89.6992546005903</v>
      </c>
    </row>
    <row r="321" customFormat="false" ht="14.5" hidden="false" customHeight="false" outlineLevel="0" collapsed="false">
      <c r="E321" s="42" t="n">
        <v>44346</v>
      </c>
      <c r="F321" s="46" t="n">
        <f aca="true">FORECAST($E321,OFFSET(C$3,MATCH($E321,$A$3:$A$33,1)-1,0,2),OFFSET($A$3,MATCH($E321,$A$3:$A$33,1)-1,0,2))</f>
        <v>3.95310641890888</v>
      </c>
      <c r="H321" s="95" t="n">
        <v>44437</v>
      </c>
      <c r="AJ321" s="103" t="n">
        <v>44437</v>
      </c>
      <c r="AK321" s="54" t="n">
        <f aca="true">FORECAST($AJ321,OFFSET(AH$3,MATCH($AJ321,$AG$3:$AG$153,1)-1,0,2),OFFSET($AG$3,MATCH($AJ321,$AG$3:$AG$153,1)-1,0,2))</f>
        <v>0.141582025238564</v>
      </c>
      <c r="AL321" s="54" t="n">
        <f aca="false">AK321+AL320</f>
        <v>103.899126967134</v>
      </c>
      <c r="AM321" s="55" t="n">
        <f aca="false">AL321*100/AL$367</f>
        <v>96.7037409951685</v>
      </c>
      <c r="BD321" s="103" t="n">
        <v>44437</v>
      </c>
      <c r="BE321" s="54" t="n">
        <f aca="true">FORECAST(BD321,OFFSET(BB$3,MATCH(BD321,BA$3:BA$153,1)-1,0,2),OFFSET(BA$3,MATCH(BD321,BA$3:BA$153,1)-1,0,2))</f>
        <v>0.0956535047443991</v>
      </c>
      <c r="BF321" s="54" t="n">
        <f aca="false">BE321+BF320</f>
        <v>103.864992161245</v>
      </c>
      <c r="BG321" s="55" t="n">
        <f aca="false">BF321*100/BF$367</f>
        <v>94.2368280459156</v>
      </c>
      <c r="BX321" s="103" t="n">
        <v>44437</v>
      </c>
      <c r="BY321" s="54" t="n">
        <f aca="true">FORECAST(BX321,OFFSET(BV$3,MATCH(BX321,BU$3:BU$153,1)-1,0,2),OFFSET(BU$3,MATCH(BX321,BU$3:BU$153,1)-1,0,2))</f>
        <v>0.116206687440293</v>
      </c>
      <c r="BZ321" s="54" t="n">
        <f aca="false">BY321+BZ320</f>
        <v>96.492964647277</v>
      </c>
      <c r="CA321" s="55" t="n">
        <f aca="false">BZ321*100/BZ$367</f>
        <v>95.4046480377293</v>
      </c>
      <c r="CQ321" s="110" t="n">
        <v>44437</v>
      </c>
      <c r="CR321" s="58" t="n">
        <f aca="true">FORECAST(CQ321,OFFSET(CO$3,MATCH(CQ321,CN$3:CN$153,1)-1,0,2),OFFSET(CN$3,MATCH(CQ321,CN$3:CN$153,1)-1,0,2))</f>
        <v>0.36425381805202</v>
      </c>
      <c r="CS321" s="58" t="n">
        <f aca="false">CR321+CS320</f>
        <v>92.6378095996035</v>
      </c>
      <c r="CT321" s="60" t="n">
        <f aca="false">CS321*100/CS$367</f>
        <v>93.0593167625407</v>
      </c>
      <c r="DJ321" s="110" t="n">
        <v>44437</v>
      </c>
      <c r="DK321" s="58" t="n">
        <f aca="true">FORECAST(DJ321,OFFSET(DH$3,MATCH(DJ321,DG$3:DG$153,1)-1,0,2),OFFSET(DG$3,MATCH(DJ321,DG$3:DG$153,1)-1,0,2))</f>
        <v>0.231031084833827</v>
      </c>
      <c r="DL321" s="58" t="n">
        <f aca="false">DK321+DL320</f>
        <v>127.839572976418</v>
      </c>
      <c r="DM321" s="60" t="n">
        <f aca="false">DL321*100/DL$367</f>
        <v>92.6653603976286</v>
      </c>
      <c r="EC321" s="110" t="n">
        <v>44437</v>
      </c>
      <c r="ED321" s="58" t="n">
        <f aca="true">FORECAST(EC321,OFFSET(EA$3,MATCH(EC321,DZ$3:DZ$153,1)-1,0,2),OFFSET(DZ$3,MATCH(EC321,DZ$3:DZ$153,1)-1,0,2))</f>
        <v>0.163193417016799</v>
      </c>
      <c r="EE321" s="58" t="n">
        <f aca="false">ED321+EE320</f>
        <v>106.587641417003</v>
      </c>
      <c r="EF321" s="60" t="n">
        <f aca="false">EE321*100/EE$367</f>
        <v>96.7737285131041</v>
      </c>
      <c r="EV321" s="115" t="n">
        <v>44437</v>
      </c>
      <c r="EW321" s="63" t="n">
        <f aca="true">FORECAST(EV321,OFFSET(ET$3,MATCH(EV321,ES$3:ES$153,1)-1,0,2),OFFSET(ES$3,MATCH(EV321,ES$3:ES$153,1)-1,0,2))</f>
        <v>0.51489802734989</v>
      </c>
      <c r="EX321" s="63" t="n">
        <f aca="false">EW321+EX320</f>
        <v>102.20675344669</v>
      </c>
      <c r="EY321" s="67" t="n">
        <f aca="false">EX321*100/EX$367</f>
        <v>90.9953162589743</v>
      </c>
      <c r="FO321" s="115" t="n">
        <v>44437</v>
      </c>
      <c r="FP321" s="63" t="n">
        <f aca="true">FORECAST(FO321,OFFSET(FM$3,MATCH(FO321,FL$3:FL$153,1)-1,0,2),OFFSET(FL$3,MATCH(FO321,FL$3:FL$153,1)-1,0,2))</f>
        <v>0.305423485183548</v>
      </c>
      <c r="FQ321" s="63" t="n">
        <f aca="false">FP321+FQ320</f>
        <v>95.0173627719358</v>
      </c>
      <c r="FR321" s="67" t="n">
        <f aca="false">FQ321*100/FQ$367</f>
        <v>94.2613300132523</v>
      </c>
      <c r="GH321" s="119" t="n">
        <v>44437</v>
      </c>
      <c r="GI321" s="69" t="n">
        <f aca="true">FORECAST(GH321,OFFSET(GF$3,MATCH(GH321,GE$3:GE$153,1)-1,0,2),OFFSET(GE$3,MATCH(GH321,GE$3:GE$153,1)-1,0,2))</f>
        <v>0.408141345792385</v>
      </c>
      <c r="GJ321" s="69" t="n">
        <f aca="false">GI321+GJ320</f>
        <v>119.920742076762</v>
      </c>
      <c r="GK321" s="73" t="n">
        <f aca="false">GJ321*100/GJ$367</f>
        <v>93.3329556807014</v>
      </c>
      <c r="HA321" s="119" t="n">
        <v>44437</v>
      </c>
      <c r="HB321" s="69" t="n">
        <f aca="true">FORECAST(HA321,OFFSET(GY$3,MATCH(HA321,GX$3:GX$153,1)-1,0,2),OFFSET(GX$3,MATCH(HA321,GX$3:GX$153,1)-1,0,2))</f>
        <v>0.224819398879942</v>
      </c>
      <c r="HC321" s="69" t="n">
        <f aca="false">HB321+HC320</f>
        <v>120.002663688299</v>
      </c>
      <c r="HD321" s="73" t="n">
        <f aca="false">HC321*100/HC$367</f>
        <v>94.7658322216553</v>
      </c>
      <c r="HT321" s="119" t="n">
        <v>44437</v>
      </c>
      <c r="HU321" s="69" t="n">
        <f aca="true">FORECAST(HT321,OFFSET(HR$3,MATCH(HT321,HQ$3:HQ$153,1)-1,0,2),OFFSET(HQ$3,MATCH(HT321,HQ$3:HQ$153,1)-1,0,2))</f>
        <v>0.353472879122299</v>
      </c>
      <c r="HV321" s="69" t="n">
        <f aca="false">HU321+HV320</f>
        <v>89.1129167980145</v>
      </c>
      <c r="HW321" s="73" t="n">
        <f aca="false">HV321*100/HV$367</f>
        <v>90.0564701528618</v>
      </c>
    </row>
    <row r="322" customFormat="false" ht="14.5" hidden="false" customHeight="false" outlineLevel="0" collapsed="false">
      <c r="E322" s="42" t="n">
        <v>44347</v>
      </c>
      <c r="F322" s="46" t="n">
        <f aca="true">FORECAST($E322,OFFSET(C$3,MATCH($E322,$A$3:$A$33,1)-1,0,2),OFFSET($A$3,MATCH($E322,$A$3:$A$33,1)-1,0,2))</f>
        <v>3.93871885758882</v>
      </c>
      <c r="H322" s="95" t="n">
        <v>44438</v>
      </c>
      <c r="AJ322" s="103" t="n">
        <v>44438</v>
      </c>
      <c r="AK322" s="54" t="n">
        <f aca="true">FORECAST($AJ322,OFFSET(AH$3,MATCH($AJ322,$AG$3:$AG$153,1)-1,0,2),OFFSET($AG$3,MATCH($AJ322,$AG$3:$AG$153,1)-1,0,2))</f>
        <v>0.141197291474329</v>
      </c>
      <c r="AL322" s="54" t="n">
        <f aca="false">AK322+AL321</f>
        <v>104.040324258609</v>
      </c>
      <c r="AM322" s="55" t="n">
        <f aca="false">AL322*100/AL$367</f>
        <v>96.8351598694414</v>
      </c>
      <c r="BD322" s="103" t="n">
        <v>44438</v>
      </c>
      <c r="BE322" s="54" t="n">
        <f aca="true">FORECAST(BD322,OFFSET(BB$3,MATCH(BD322,BA$3:BA$153,1)-1,0,2),OFFSET(BA$3,MATCH(BD322,BA$3:BA$153,1)-1,0,2))</f>
        <v>0.0952708907254194</v>
      </c>
      <c r="BF322" s="54" t="n">
        <f aca="false">BE322+BF321</f>
        <v>103.96026305197</v>
      </c>
      <c r="BG322" s="55" t="n">
        <f aca="false">BF322*100/BF$367</f>
        <v>94.3232674357452</v>
      </c>
      <c r="BX322" s="103" t="n">
        <v>44438</v>
      </c>
      <c r="BY322" s="54" t="n">
        <f aca="true">FORECAST(BX322,OFFSET(BV$3,MATCH(BX322,BU$3:BU$153,1)-1,0,2),OFFSET(BU$3,MATCH(BX322,BU$3:BU$153,1)-1,0,2))</f>
        <v>0.11667338096415</v>
      </c>
      <c r="BZ322" s="54" t="n">
        <f aca="false">BY322+BZ321</f>
        <v>96.6096380282411</v>
      </c>
      <c r="CA322" s="55" t="n">
        <f aca="false">BZ322*100/BZ$367</f>
        <v>95.5200054929277</v>
      </c>
      <c r="CQ322" s="110" t="n">
        <v>44438</v>
      </c>
      <c r="CR322" s="58" t="n">
        <f aca="true">FORECAST(CQ322,OFFSET(CO$3,MATCH(CQ322,CN$3:CN$153,1)-1,0,2),OFFSET(CN$3,MATCH(CQ322,CN$3:CN$153,1)-1,0,2))</f>
        <v>0.35152849561648</v>
      </c>
      <c r="CS322" s="58" t="n">
        <f aca="false">CR322+CS321</f>
        <v>92.98933809522</v>
      </c>
      <c r="CT322" s="60" t="n">
        <f aca="false">CS322*100/CS$367</f>
        <v>93.412444732276</v>
      </c>
      <c r="DJ322" s="110" t="n">
        <v>44438</v>
      </c>
      <c r="DK322" s="58" t="n">
        <f aca="true">FORECAST(DJ322,OFFSET(DH$3,MATCH(DJ322,DG$3:DG$153,1)-1,0,2),OFFSET(DG$3,MATCH(DJ322,DG$3:DG$153,1)-1,0,2))</f>
        <v>0.219972727363214</v>
      </c>
      <c r="DL322" s="58" t="n">
        <f aca="false">DK322+DL321</f>
        <v>128.059545703781</v>
      </c>
      <c r="DM322" s="60" t="n">
        <f aca="false">DL322*100/DL$367</f>
        <v>92.8248090846367</v>
      </c>
      <c r="EC322" s="110" t="n">
        <v>44438</v>
      </c>
      <c r="ED322" s="58" t="n">
        <f aca="true">FORECAST(EC322,OFFSET(EA$3,MATCH(EC322,DZ$3:DZ$153,1)-1,0,2),OFFSET(DZ$3,MATCH(EC322,DZ$3:DZ$153,1)-1,0,2))</f>
        <v>0.156022521621474</v>
      </c>
      <c r="EE322" s="58" t="n">
        <f aca="false">ED322+EE321</f>
        <v>106.743663938624</v>
      </c>
      <c r="EF322" s="60" t="n">
        <f aca="false">EE322*100/EE$367</f>
        <v>96.9153854720967</v>
      </c>
      <c r="EV322" s="115" t="n">
        <v>44438</v>
      </c>
      <c r="EW322" s="63" t="n">
        <f aca="true">FORECAST(EV322,OFFSET(ET$3,MATCH(EV322,ES$3:ES$153,1)-1,0,2),OFFSET(ES$3,MATCH(EV322,ES$3:ES$153,1)-1,0,2))</f>
        <v>0.504214476579692</v>
      </c>
      <c r="EX322" s="63" t="n">
        <f aca="false">EW322+EX321</f>
        <v>102.710967923269</v>
      </c>
      <c r="EY322" s="67" t="n">
        <f aca="false">EX322*100/EX$367</f>
        <v>91.4442215828544</v>
      </c>
      <c r="FO322" s="115" t="n">
        <v>44438</v>
      </c>
      <c r="FP322" s="63" t="n">
        <f aca="true">FORECAST(FO322,OFFSET(FM$3,MATCH(FO322,FL$3:FL$153,1)-1,0,2),OFFSET(FL$3,MATCH(FO322,FL$3:FL$153,1)-1,0,2))</f>
        <v>0.296253040689961</v>
      </c>
      <c r="FQ322" s="63" t="n">
        <f aca="false">FP322+FQ321</f>
        <v>95.3136158126257</v>
      </c>
      <c r="FR322" s="67" t="n">
        <f aca="false">FQ322*100/FQ$367</f>
        <v>94.5552258320926</v>
      </c>
      <c r="GH322" s="119" t="n">
        <v>44438</v>
      </c>
      <c r="GI322" s="69" t="n">
        <f aca="true">FORECAST(GH322,OFFSET(GF$3,MATCH(GH322,GE$3:GE$153,1)-1,0,2),OFFSET(GE$3,MATCH(GH322,GE$3:GE$153,1)-1,0,2))</f>
        <v>0.383438053810214</v>
      </c>
      <c r="GJ322" s="69" t="n">
        <f aca="false">GI322+GJ321</f>
        <v>120.304180130572</v>
      </c>
      <c r="GK322" s="73" t="n">
        <f aca="false">GJ322*100/GJ$367</f>
        <v>93.6313811762646</v>
      </c>
      <c r="HA322" s="119" t="n">
        <v>44438</v>
      </c>
      <c r="HB322" s="69" t="n">
        <f aca="true">FORECAST(HA322,OFFSET(GY$3,MATCH(HA322,GX$3:GX$153,1)-1,0,2),OFFSET(GX$3,MATCH(HA322,GX$3:GX$153,1)-1,0,2))</f>
        <v>0.185157570335023</v>
      </c>
      <c r="HC322" s="69" t="n">
        <f aca="false">HB322+HC321</f>
        <v>120.187821258634</v>
      </c>
      <c r="HD322" s="73" t="n">
        <f aca="false">HC322*100/HC$367</f>
        <v>94.9120507363585</v>
      </c>
      <c r="HT322" s="119" t="n">
        <v>44438</v>
      </c>
      <c r="HU322" s="69" t="n">
        <f aca="true">FORECAST(HT322,OFFSET(HR$3,MATCH(HT322,HQ$3:HQ$153,1)-1,0,2),OFFSET(HQ$3,MATCH(HT322,HQ$3:HQ$153,1)-1,0,2))</f>
        <v>0.34943041710123</v>
      </c>
      <c r="HV322" s="69" t="n">
        <f aca="false">HU322+HV321</f>
        <v>89.4623472151157</v>
      </c>
      <c r="HW322" s="73" t="n">
        <f aca="false">HV322*100/HV$367</f>
        <v>90.4096004403543</v>
      </c>
    </row>
    <row r="323" customFormat="false" ht="14.5" hidden="false" customHeight="false" outlineLevel="0" collapsed="false">
      <c r="E323" s="42" t="n">
        <v>44348</v>
      </c>
      <c r="F323" s="46" t="n">
        <f aca="true">FORECAST($E323,OFFSET(C$3,MATCH($E323,$A$3:$A$33,1)-1,0,2),OFFSET($A$3,MATCH($E323,$A$3:$A$33,1)-1,0,2))</f>
        <v>3.92433129626877</v>
      </c>
      <c r="H323" s="95" t="n">
        <v>44439</v>
      </c>
      <c r="AJ323" s="103" t="n">
        <v>44439</v>
      </c>
      <c r="AK323" s="54" t="n">
        <f aca="true">FORECAST($AJ323,OFFSET(AH$3,MATCH($AJ323,$AG$3:$AG$153,1)-1,0,2),OFFSET($AG$3,MATCH($AJ323,$AG$3:$AG$153,1)-1,0,2))</f>
        <v>0.140812557710094</v>
      </c>
      <c r="AL323" s="54" t="n">
        <f aca="false">AK323+AL322</f>
        <v>104.181136816319</v>
      </c>
      <c r="AM323" s="55" t="n">
        <f aca="false">AL323*100/AL$367</f>
        <v>96.9662206541385</v>
      </c>
      <c r="BD323" s="103" t="n">
        <v>44439</v>
      </c>
      <c r="BE323" s="54" t="n">
        <f aca="true">FORECAST(BD323,OFFSET(BB$3,MATCH(BD323,BA$3:BA$153,1)-1,0,2),OFFSET(BA$3,MATCH(BD323,BA$3:BA$153,1)-1,0,2))</f>
        <v>0.0948882767064396</v>
      </c>
      <c r="BF323" s="54" t="n">
        <f aca="false">BE323+BF322</f>
        <v>104.055151328676</v>
      </c>
      <c r="BG323" s="55" t="n">
        <f aca="false">BF323*100/BF$367</f>
        <v>94.4093596794309</v>
      </c>
      <c r="BX323" s="103" t="n">
        <v>44439</v>
      </c>
      <c r="BY323" s="54" t="n">
        <f aca="true">FORECAST(BX323,OFFSET(BV$3,MATCH(BX323,BU$3:BU$153,1)-1,0,2),OFFSET(BU$3,MATCH(BX323,BU$3:BU$153,1)-1,0,2))</f>
        <v>0.117140074488006</v>
      </c>
      <c r="BZ323" s="54" t="n">
        <f aca="false">BY323+BZ322</f>
        <v>96.7267781027291</v>
      </c>
      <c r="CA323" s="55" t="n">
        <f aca="false">BZ323*100/BZ$367</f>
        <v>95.6358243779468</v>
      </c>
      <c r="CQ323" s="110" t="n">
        <v>44439</v>
      </c>
      <c r="CR323" s="58" t="n">
        <f aca="true">FORECAST(CQ323,OFFSET(CO$3,MATCH(CQ323,CN$3:CN$153,1)-1,0,2),OFFSET(CN$3,MATCH(CQ323,CN$3:CN$153,1)-1,0,2))</f>
        <v>0.338803173180939</v>
      </c>
      <c r="CS323" s="58" t="n">
        <f aca="false">CR323+CS322</f>
        <v>93.328141268401</v>
      </c>
      <c r="CT323" s="60" t="n">
        <f aca="false">CS323*100/CS$367</f>
        <v>93.7527894786541</v>
      </c>
      <c r="DJ323" s="110" t="n">
        <v>44439</v>
      </c>
      <c r="DK323" s="58" t="n">
        <f aca="true">FORECAST(DJ323,OFFSET(DH$3,MATCH(DJ323,DG$3:DG$153,1)-1,0,2),OFFSET(DG$3,MATCH(DJ323,DG$3:DG$153,1)-1,0,2))</f>
        <v>0.219972727363214</v>
      </c>
      <c r="DL323" s="58" t="n">
        <f aca="false">DK323+DL322</f>
        <v>128.279518431145</v>
      </c>
      <c r="DM323" s="60" t="n">
        <f aca="false">DL323*100/DL$367</f>
        <v>92.9842577716447</v>
      </c>
      <c r="EC323" s="110" t="n">
        <v>44439</v>
      </c>
      <c r="ED323" s="58" t="n">
        <f aca="true">FORECAST(EC323,OFFSET(EA$3,MATCH(EC323,DZ$3:DZ$153,1)-1,0,2),OFFSET(DZ$3,MATCH(EC323,DZ$3:DZ$153,1)-1,0,2))</f>
        <v>0.148851626226149</v>
      </c>
      <c r="EE323" s="58" t="n">
        <f aca="false">ED323+EE322</f>
        <v>106.892515564851</v>
      </c>
      <c r="EF323" s="60" t="n">
        <f aca="false">EE323*100/EE$367</f>
        <v>97.0505317861876</v>
      </c>
      <c r="EV323" s="115" t="n">
        <v>44439</v>
      </c>
      <c r="EW323" s="63" t="n">
        <f aca="true">FORECAST(EV323,OFFSET(ET$3,MATCH(EV323,ES$3:ES$153,1)-1,0,2),OFFSET(ES$3,MATCH(EV323,ES$3:ES$153,1)-1,0,2))</f>
        <v>0.493530925809494</v>
      </c>
      <c r="EX323" s="63" t="n">
        <f aca="false">EW323+EX322</f>
        <v>103.204498849079</v>
      </c>
      <c r="EY323" s="67" t="n">
        <f aca="false">EX323*100/EX$367</f>
        <v>91.8836152742023</v>
      </c>
      <c r="FO323" s="115" t="n">
        <v>44439</v>
      </c>
      <c r="FP323" s="63" t="n">
        <f aca="true">FORECAST(FO323,OFFSET(FM$3,MATCH(FO323,FL$3:FL$153,1)-1,0,2),OFFSET(FL$3,MATCH(FO323,FL$3:FL$153,1)-1,0,2))</f>
        <v>0.287082596196374</v>
      </c>
      <c r="FQ323" s="63" t="n">
        <f aca="false">FP323+FQ322</f>
        <v>95.6006984088221</v>
      </c>
      <c r="FR323" s="67" t="n">
        <f aca="false">FQ323*100/FQ$367</f>
        <v>94.8400241736976</v>
      </c>
      <c r="GH323" s="119" t="n">
        <v>44439</v>
      </c>
      <c r="GI323" s="69" t="n">
        <f aca="true">FORECAST(GH323,OFFSET(GF$3,MATCH(GH323,GE$3:GE$153,1)-1,0,2),OFFSET(GE$3,MATCH(GH323,GE$3:GE$153,1)-1,0,2))</f>
        <v>0.373717845443317</v>
      </c>
      <c r="GJ323" s="69" t="n">
        <f aca="false">GI323+GJ322</f>
        <v>120.677897976015</v>
      </c>
      <c r="GK323" s="73" t="n">
        <f aca="false">GJ323*100/GJ$367</f>
        <v>93.922241543719</v>
      </c>
      <c r="HA323" s="119" t="n">
        <v>44439</v>
      </c>
      <c r="HB323" s="69" t="n">
        <f aca="true">FORECAST(HA323,OFFSET(GY$3,MATCH(HA323,GX$3:GX$153,1)-1,0,2),OFFSET(GX$3,MATCH(HA323,GX$3:GX$153,1)-1,0,2))</f>
        <v>0.183332272317578</v>
      </c>
      <c r="HC323" s="69" t="n">
        <f aca="false">HB323+HC322</f>
        <v>120.371153530952</v>
      </c>
      <c r="HD323" s="73" t="n">
        <f aca="false">HC323*100/HC$367</f>
        <v>95.0568278173439</v>
      </c>
      <c r="HT323" s="119" t="n">
        <v>44439</v>
      </c>
      <c r="HU323" s="69" t="n">
        <f aca="true">FORECAST(HT323,OFFSET(HR$3,MATCH(HT323,HQ$3:HQ$153,1)-1,0,2),OFFSET(HQ$3,MATCH(HT323,HQ$3:HQ$153,1)-1,0,2))</f>
        <v>0.345387955080161</v>
      </c>
      <c r="HV323" s="69" t="n">
        <f aca="false">HU323+HV322</f>
        <v>89.8077351701959</v>
      </c>
      <c r="HW323" s="73" t="n">
        <f aca="false">HV323*100/HV$367</f>
        <v>90.7586454630678</v>
      </c>
    </row>
    <row r="324" customFormat="false" ht="14.5" hidden="false" customHeight="false" outlineLevel="0" collapsed="false">
      <c r="E324" s="42" t="n">
        <v>44349</v>
      </c>
      <c r="F324" s="46" t="n">
        <f aca="true">FORECAST($E324,OFFSET(C$3,MATCH($E324,$A$3:$A$33,1)-1,0,2),OFFSET($A$3,MATCH($E324,$A$3:$A$33,1)-1,0,2))</f>
        <v>3.90994373494872</v>
      </c>
      <c r="H324" s="95" t="n">
        <v>44440</v>
      </c>
      <c r="AJ324" s="103" t="n">
        <v>44440</v>
      </c>
      <c r="AK324" s="54" t="n">
        <f aca="true">FORECAST($AJ324,OFFSET(AH$3,MATCH($AJ324,$AG$3:$AG$153,1)-1,0,2),OFFSET($AG$3,MATCH($AJ324,$AG$3:$AG$153,1)-1,0,2))</f>
        <v>0.140427823945859</v>
      </c>
      <c r="AL324" s="54" t="n">
        <f aca="false">AK324+AL323</f>
        <v>104.321564640265</v>
      </c>
      <c r="AM324" s="55" t="n">
        <f aca="false">AL324*100/AL$367</f>
        <v>97.09692334926</v>
      </c>
      <c r="BD324" s="103" t="n">
        <v>44440</v>
      </c>
      <c r="BE324" s="54" t="n">
        <f aca="true">FORECAST(BD324,OFFSET(BB$3,MATCH(BD324,BA$3:BA$153,1)-1,0,2),OFFSET(BA$3,MATCH(BD324,BA$3:BA$153,1)-1,0,2))</f>
        <v>0.0945056626874598</v>
      </c>
      <c r="BF324" s="54" t="n">
        <f aca="false">BE324+BF323</f>
        <v>104.149656991364</v>
      </c>
      <c r="BG324" s="55" t="n">
        <f aca="false">BF324*100/BF$367</f>
        <v>94.4951047769727</v>
      </c>
      <c r="BX324" s="103" t="n">
        <v>44440</v>
      </c>
      <c r="BY324" s="54" t="n">
        <f aca="true">FORECAST(BX324,OFFSET(BV$3,MATCH(BX324,BU$3:BU$153,1)-1,0,2),OFFSET(BU$3,MATCH(BX324,BU$3:BU$153,1)-1,0,2))</f>
        <v>0.117606768011863</v>
      </c>
      <c r="BZ324" s="54" t="n">
        <f aca="false">BY324+BZ323</f>
        <v>96.844384870741</v>
      </c>
      <c r="CA324" s="55" t="n">
        <f aca="false">BZ324*100/BZ$367</f>
        <v>95.7521046927868</v>
      </c>
      <c r="CQ324" s="110" t="n">
        <v>44440</v>
      </c>
      <c r="CR324" s="58" t="n">
        <f aca="true">FORECAST(CQ324,OFFSET(CO$3,MATCH(CQ324,CN$3:CN$153,1)-1,0,2),OFFSET(CN$3,MATCH(CQ324,CN$3:CN$153,1)-1,0,2))</f>
        <v>0.326077850745399</v>
      </c>
      <c r="CS324" s="58" t="n">
        <f aca="false">CR324+CS323</f>
        <v>93.6542191191463</v>
      </c>
      <c r="CT324" s="60" t="n">
        <f aca="false">CS324*100/CS$367</f>
        <v>94.0803510016749</v>
      </c>
      <c r="DJ324" s="110" t="n">
        <v>44440</v>
      </c>
      <c r="DK324" s="58" t="n">
        <f aca="true">FORECAST(DJ324,OFFSET(DH$3,MATCH(DJ324,DG$3:DG$153,1)-1,0,2),OFFSET(DG$3,MATCH(DJ324,DG$3:DG$153,1)-1,0,2))</f>
        <v>0.219972727363214</v>
      </c>
      <c r="DL324" s="58" t="n">
        <f aca="false">DK324+DL323</f>
        <v>128.499491158508</v>
      </c>
      <c r="DM324" s="60" t="n">
        <f aca="false">DL324*100/DL$367</f>
        <v>93.1437064586528</v>
      </c>
      <c r="EC324" s="110" t="n">
        <v>44440</v>
      </c>
      <c r="ED324" s="58" t="n">
        <f aca="true">FORECAST(EC324,OFFSET(EA$3,MATCH(EC324,DZ$3:DZ$153,1)-1,0,2),OFFSET(DZ$3,MATCH(EC324,DZ$3:DZ$153,1)-1,0,2))</f>
        <v>0.141680730830825</v>
      </c>
      <c r="EE324" s="58" t="n">
        <f aca="false">ED324+EE323</f>
        <v>107.034196295681</v>
      </c>
      <c r="EF324" s="60" t="n">
        <f aca="false">EE324*100/EE$367</f>
        <v>97.1791674553766</v>
      </c>
      <c r="EV324" s="115" t="n">
        <v>44440</v>
      </c>
      <c r="EW324" s="63" t="n">
        <f aca="true">FORECAST(EV324,OFFSET(ET$3,MATCH(EV324,ES$3:ES$153,1)-1,0,2),OFFSET(ES$3,MATCH(EV324,ES$3:ES$153,1)-1,0,2))</f>
        <v>0.482847375039296</v>
      </c>
      <c r="EX324" s="63" t="n">
        <f aca="false">EW324+EX323</f>
        <v>103.687346224118</v>
      </c>
      <c r="EY324" s="67" t="n">
        <f aca="false">EX324*100/EX$367</f>
        <v>92.3134973330178</v>
      </c>
      <c r="FO324" s="115" t="n">
        <v>44440</v>
      </c>
      <c r="FP324" s="63" t="n">
        <f aca="true">FORECAST(FO324,OFFSET(FM$3,MATCH(FO324,FL$3:FL$153,1)-1,0,2),OFFSET(FL$3,MATCH(FO324,FL$3:FL$153,1)-1,0,2))</f>
        <v>0.277912151702787</v>
      </c>
      <c r="FQ324" s="63" t="n">
        <f aca="false">FP324+FQ323</f>
        <v>95.8786105605249</v>
      </c>
      <c r="FR324" s="67" t="n">
        <f aca="false">FQ324*100/FQ$367</f>
        <v>95.1157250380673</v>
      </c>
      <c r="GH324" s="119" t="n">
        <v>44440</v>
      </c>
      <c r="GI324" s="69" t="n">
        <f aca="true">FORECAST(GH324,OFFSET(GF$3,MATCH(GH324,GE$3:GE$153,1)-1,0,2),OFFSET(GE$3,MATCH(GH324,GE$3:GE$153,1)-1,0,2))</f>
        <v>0.363997637076419</v>
      </c>
      <c r="GJ324" s="69" t="n">
        <f aca="false">GI324+GJ323</f>
        <v>121.041895613092</v>
      </c>
      <c r="GK324" s="73" t="n">
        <f aca="false">GJ324*100/GJ$367</f>
        <v>94.2055367830645</v>
      </c>
      <c r="HA324" s="119" t="n">
        <v>44440</v>
      </c>
      <c r="HB324" s="69" t="n">
        <f aca="true">FORECAST(HA324,OFFSET(GY$3,MATCH(HA324,GX$3:GX$153,1)-1,0,2),OFFSET(GX$3,MATCH(HA324,GX$3:GX$153,1)-1,0,2))</f>
        <v>0.181506974300134</v>
      </c>
      <c r="HC324" s="69" t="n">
        <f aca="false">HB324+HC323</f>
        <v>120.552660505252</v>
      </c>
      <c r="HD324" s="73" t="n">
        <f aca="false">HC324*100/HC$367</f>
        <v>95.2001634646114</v>
      </c>
      <c r="HT324" s="119" t="n">
        <v>44440</v>
      </c>
      <c r="HU324" s="69" t="n">
        <f aca="true">FORECAST(HT324,OFFSET(HR$3,MATCH(HT324,HQ$3:HQ$153,1)-1,0,2),OFFSET(HQ$3,MATCH(HT324,HQ$3:HQ$153,1)-1,0,2))</f>
        <v>0.341345493059091</v>
      </c>
      <c r="HV324" s="69" t="n">
        <f aca="false">HU324+HV323</f>
        <v>90.149080663255</v>
      </c>
      <c r="HW324" s="73" t="n">
        <f aca="false">HV324*100/HV$367</f>
        <v>91.1036052210024</v>
      </c>
    </row>
    <row r="325" customFormat="false" ht="14.5" hidden="false" customHeight="false" outlineLevel="0" collapsed="false">
      <c r="E325" s="42" t="n">
        <v>44350</v>
      </c>
      <c r="F325" s="46" t="n">
        <f aca="true">FORECAST($E325,OFFSET(C$3,MATCH($E325,$A$3:$A$33,1)-1,0,2),OFFSET($A$3,MATCH($E325,$A$3:$A$33,1)-1,0,2))</f>
        <v>3.89555617362866</v>
      </c>
      <c r="H325" s="95" t="n">
        <v>44441</v>
      </c>
      <c r="AJ325" s="103" t="n">
        <v>44441</v>
      </c>
      <c r="AK325" s="54" t="n">
        <f aca="true">FORECAST($AJ325,OFFSET(AH$3,MATCH($AJ325,$AG$3:$AG$153,1)-1,0,2),OFFSET($AG$3,MATCH($AJ325,$AG$3:$AG$153,1)-1,0,2))</f>
        <v>0.140043090181624</v>
      </c>
      <c r="AL325" s="54" t="n">
        <f aca="false">AK325+AL324</f>
        <v>104.461607730446</v>
      </c>
      <c r="AM325" s="55" t="n">
        <f aca="false">AL325*100/AL$367</f>
        <v>97.2272679548059</v>
      </c>
      <c r="BD325" s="103" t="n">
        <v>44441</v>
      </c>
      <c r="BE325" s="54" t="n">
        <f aca="true">FORECAST(BD325,OFFSET(BB$3,MATCH(BD325,BA$3:BA$153,1)-1,0,2),OFFSET(BA$3,MATCH(BD325,BA$3:BA$153,1)-1,0,2))</f>
        <v>0.09412304866848</v>
      </c>
      <c r="BF325" s="54" t="n">
        <f aca="false">BE325+BF324</f>
        <v>104.243780040032</v>
      </c>
      <c r="BG325" s="55" t="n">
        <f aca="false">BF325*100/BF$367</f>
        <v>94.5805027283705</v>
      </c>
      <c r="BX325" s="103" t="n">
        <v>44441</v>
      </c>
      <c r="BY325" s="54" t="n">
        <f aca="true">FORECAST(BX325,OFFSET(BV$3,MATCH(BX325,BU$3:BU$153,1)-1,0,2),OFFSET(BU$3,MATCH(BX325,BU$3:BU$153,1)-1,0,2))</f>
        <v>0.118073461535719</v>
      </c>
      <c r="BZ325" s="54" t="n">
        <f aca="false">BY325+BZ324</f>
        <v>96.9624583322767</v>
      </c>
      <c r="CA325" s="55" t="n">
        <f aca="false">BZ325*100/BZ$367</f>
        <v>95.8688464374476</v>
      </c>
      <c r="CQ325" s="110" t="n">
        <v>44441</v>
      </c>
      <c r="CR325" s="58" t="n">
        <f aca="true">FORECAST(CQ325,OFFSET(CO$3,MATCH(CQ325,CN$3:CN$153,1)-1,0,2),OFFSET(CN$3,MATCH(CQ325,CN$3:CN$153,1)-1,0,2))</f>
        <v>0.313352528309859</v>
      </c>
      <c r="CS325" s="58" t="n">
        <f aca="false">CR325+CS324</f>
        <v>93.9675716474562</v>
      </c>
      <c r="CT325" s="60" t="n">
        <f aca="false">CS325*100/CS$367</f>
        <v>94.3951293013386</v>
      </c>
      <c r="DJ325" s="110" t="n">
        <v>44441</v>
      </c>
      <c r="DK325" s="58" t="n">
        <f aca="true">FORECAST(DJ325,OFFSET(DH$3,MATCH(DJ325,DG$3:DG$153,1)-1,0,2),OFFSET(DG$3,MATCH(DJ325,DG$3:DG$153,1)-1,0,2))</f>
        <v>0.219972727363214</v>
      </c>
      <c r="DL325" s="58" t="n">
        <f aca="false">DK325+DL324</f>
        <v>128.719463885871</v>
      </c>
      <c r="DM325" s="60" t="n">
        <f aca="false">DL325*100/DL$367</f>
        <v>93.3031551456609</v>
      </c>
      <c r="EC325" s="110" t="n">
        <v>44441</v>
      </c>
      <c r="ED325" s="58" t="n">
        <f aca="true">FORECAST(EC325,OFFSET(EA$3,MATCH(EC325,DZ$3:DZ$153,1)-1,0,2),OFFSET(DZ$3,MATCH(EC325,DZ$3:DZ$153,1)-1,0,2))</f>
        <v>0.1345098354355</v>
      </c>
      <c r="EE325" s="58" t="n">
        <f aca="false">ED325+EE324</f>
        <v>107.168706131117</v>
      </c>
      <c r="EF325" s="60" t="n">
        <f aca="false">EE325*100/EE$367</f>
        <v>97.3012924796639</v>
      </c>
      <c r="EV325" s="115" t="n">
        <v>44441</v>
      </c>
      <c r="EW325" s="63" t="n">
        <f aca="true">FORECAST(EV325,OFFSET(ET$3,MATCH(EV325,ES$3:ES$153,1)-1,0,2),OFFSET(ES$3,MATCH(EV325,ES$3:ES$153,1)-1,0,2))</f>
        <v>0.472163824269098</v>
      </c>
      <c r="EX325" s="63" t="n">
        <f aca="false">EW325+EX324</f>
        <v>104.159510048387</v>
      </c>
      <c r="EY325" s="67" t="n">
        <f aca="false">EX325*100/EX$367</f>
        <v>92.7338677593011</v>
      </c>
      <c r="FO325" s="115" t="n">
        <v>44441</v>
      </c>
      <c r="FP325" s="63" t="n">
        <f aca="true">FORECAST(FO325,OFFSET(FM$3,MATCH(FO325,FL$3:FL$153,1)-1,0,2),OFFSET(FL$3,MATCH(FO325,FL$3:FL$153,1)-1,0,2))</f>
        <v>0.2687417072092</v>
      </c>
      <c r="FQ325" s="63" t="n">
        <f aca="false">FP325+FQ324</f>
        <v>96.1473522677341</v>
      </c>
      <c r="FR325" s="67" t="n">
        <f aca="false">FQ325*100/FQ$367</f>
        <v>95.3823284252016</v>
      </c>
      <c r="GH325" s="119" t="n">
        <v>44441</v>
      </c>
      <c r="GI325" s="69" t="n">
        <f aca="true">FORECAST(GH325,OFFSET(GF$3,MATCH(GH325,GE$3:GE$153,1)-1,0,2),OFFSET(GE$3,MATCH(GH325,GE$3:GE$153,1)-1,0,2))</f>
        <v>0.354277428709522</v>
      </c>
      <c r="GJ325" s="69" t="n">
        <f aca="false">GI325+GJ324</f>
        <v>121.396173041801</v>
      </c>
      <c r="GK325" s="73" t="n">
        <f aca="false">GJ325*100/GJ$367</f>
        <v>94.4812668943013</v>
      </c>
      <c r="HA325" s="119" t="n">
        <v>44441</v>
      </c>
      <c r="HB325" s="69" t="n">
        <f aca="true">FORECAST(HA325,OFFSET(GY$3,MATCH(HA325,GX$3:GX$153,1)-1,0,2),OFFSET(GX$3,MATCH(HA325,GX$3:GX$153,1)-1,0,2))</f>
        <v>0.179681676282689</v>
      </c>
      <c r="HC325" s="69" t="n">
        <f aca="false">HB325+HC324</f>
        <v>120.732342181534</v>
      </c>
      <c r="HD325" s="73" t="n">
        <f aca="false">HC325*100/HC$367</f>
        <v>95.342057678161</v>
      </c>
      <c r="HT325" s="119" t="n">
        <v>44441</v>
      </c>
      <c r="HU325" s="69" t="n">
        <f aca="true">FORECAST(HT325,OFFSET(HR$3,MATCH(HT325,HQ$3:HQ$153,1)-1,0,2),OFFSET(HQ$3,MATCH(HT325,HQ$3:HQ$153,1)-1,0,2))</f>
        <v>0.337303031038022</v>
      </c>
      <c r="HV325" s="69" t="n">
        <f aca="false">HU325+HV324</f>
        <v>90.486383694293</v>
      </c>
      <c r="HW325" s="73" t="n">
        <f aca="false">HV325*100/HV$367</f>
        <v>91.4444797141581</v>
      </c>
    </row>
    <row r="326" customFormat="false" ht="14.5" hidden="false" customHeight="false" outlineLevel="0" collapsed="false">
      <c r="E326" s="42" t="n">
        <v>44351</v>
      </c>
      <c r="F326" s="46" t="n">
        <f aca="true">FORECAST($E326,OFFSET(C$3,MATCH($E326,$A$3:$A$33,1)-1,0,2),OFFSET($A$3,MATCH($E326,$A$3:$A$33,1)-1,0,2))</f>
        <v>3.88116861230861</v>
      </c>
      <c r="H326" s="95" t="n">
        <v>44442</v>
      </c>
      <c r="AJ326" s="103" t="n">
        <v>44442</v>
      </c>
      <c r="AK326" s="54" t="n">
        <f aca="true">FORECAST($AJ326,OFFSET(AH$3,MATCH($AJ326,$AG$3:$AG$153,1)-1,0,2),OFFSET($AG$3,MATCH($AJ326,$AG$3:$AG$153,1)-1,0,2))</f>
        <v>0.139658356417388</v>
      </c>
      <c r="AL326" s="54" t="n">
        <f aca="false">AK326+AL325</f>
        <v>104.601266086864</v>
      </c>
      <c r="AM326" s="55" t="n">
        <f aca="false">AL326*100/AL$367</f>
        <v>97.357254470776</v>
      </c>
      <c r="BD326" s="103" t="n">
        <v>44442</v>
      </c>
      <c r="BE326" s="54" t="n">
        <f aca="true">FORECAST(BD326,OFFSET(BB$3,MATCH(BD326,BA$3:BA$153,1)-1,0,2),OFFSET(BA$3,MATCH(BD326,BA$3:BA$153,1)-1,0,2))</f>
        <v>0.0937404346495002</v>
      </c>
      <c r="BF326" s="54" t="n">
        <f aca="false">BE326+BF325</f>
        <v>104.337520474682</v>
      </c>
      <c r="BG326" s="55" t="n">
        <f aca="false">BF326*100/BF$367</f>
        <v>94.6655535336246</v>
      </c>
      <c r="BX326" s="103" t="n">
        <v>44442</v>
      </c>
      <c r="BY326" s="54" t="n">
        <f aca="true">FORECAST(BX326,OFFSET(BV$3,MATCH(BX326,BU$3:BU$153,1)-1,0,2),OFFSET(BU$3,MATCH(BX326,BU$3:BU$153,1)-1,0,2))</f>
        <v>0.118540155059576</v>
      </c>
      <c r="BZ326" s="54" t="n">
        <f aca="false">BY326+BZ325</f>
        <v>97.0809984873363</v>
      </c>
      <c r="CA326" s="55" t="n">
        <f aca="false">BZ326*100/BZ$367</f>
        <v>95.9860496119291</v>
      </c>
      <c r="CQ326" s="110" t="n">
        <v>44442</v>
      </c>
      <c r="CR326" s="58" t="n">
        <f aca="true">FORECAST(CQ326,OFFSET(CO$3,MATCH(CQ326,CN$3:CN$153,1)-1,0,2),OFFSET(CN$3,MATCH(CQ326,CN$3:CN$153,1)-1,0,2))</f>
        <v>0.300627205874319</v>
      </c>
      <c r="CS326" s="58" t="n">
        <f aca="false">CR326+CS325</f>
        <v>94.2681988533305</v>
      </c>
      <c r="CT326" s="60" t="n">
        <f aca="false">CS326*100/CS$367</f>
        <v>94.6971243776451</v>
      </c>
      <c r="DJ326" s="110" t="n">
        <v>44442</v>
      </c>
      <c r="DK326" s="58" t="n">
        <f aca="true">FORECAST(DJ326,OFFSET(DH$3,MATCH(DJ326,DG$3:DG$153,1)-1,0,2),OFFSET(DG$3,MATCH(DJ326,DG$3:DG$153,1)-1,0,2))</f>
        <v>0.219972727363214</v>
      </c>
      <c r="DL326" s="58" t="n">
        <f aca="false">DK326+DL325</f>
        <v>128.939436613234</v>
      </c>
      <c r="DM326" s="60" t="n">
        <f aca="false">DL326*100/DL$367</f>
        <v>93.462603832669</v>
      </c>
      <c r="EC326" s="110" t="n">
        <v>44442</v>
      </c>
      <c r="ED326" s="58" t="n">
        <f aca="true">FORECAST(EC326,OFFSET(EA$3,MATCH(EC326,DZ$3:DZ$153,1)-1,0,2),OFFSET(DZ$3,MATCH(EC326,DZ$3:DZ$153,1)-1,0,2))</f>
        <v>0.127338940040175</v>
      </c>
      <c r="EE326" s="58" t="n">
        <f aca="false">ED326+EE325</f>
        <v>107.296045071157</v>
      </c>
      <c r="EF326" s="60" t="n">
        <f aca="false">EE326*100/EE$367</f>
        <v>97.4169068590495</v>
      </c>
      <c r="EV326" s="115" t="n">
        <v>44442</v>
      </c>
      <c r="EW326" s="63" t="n">
        <f aca="true">FORECAST(EV326,OFFSET(ET$3,MATCH(EV326,ES$3:ES$153,1)-1,0,2),OFFSET(ES$3,MATCH(EV326,ES$3:ES$153,1)-1,0,2))</f>
        <v>0.4614802734989</v>
      </c>
      <c r="EX326" s="63" t="n">
        <f aca="false">EW326+EX325</f>
        <v>104.620990321886</v>
      </c>
      <c r="EY326" s="67" t="n">
        <f aca="false">EX326*100/EX$367</f>
        <v>93.1447265530521</v>
      </c>
      <c r="FO326" s="115" t="n">
        <v>44442</v>
      </c>
      <c r="FP326" s="63" t="n">
        <f aca="true">FORECAST(FO326,OFFSET(FM$3,MATCH(FO326,FL$3:FL$153,1)-1,0,2),OFFSET(FL$3,MATCH(FO326,FL$3:FL$153,1)-1,0,2))</f>
        <v>0.259571262715613</v>
      </c>
      <c r="FQ326" s="63" t="n">
        <f aca="false">FP326+FQ325</f>
        <v>96.4069235304497</v>
      </c>
      <c r="FR326" s="67" t="n">
        <f aca="false">FQ326*100/FQ$367</f>
        <v>95.6398343351007</v>
      </c>
      <c r="GH326" s="119" t="n">
        <v>44442</v>
      </c>
      <c r="GI326" s="69" t="n">
        <f aca="true">FORECAST(GH326,OFFSET(GF$3,MATCH(GH326,GE$3:GE$153,1)-1,0,2),OFFSET(GE$3,MATCH(GH326,GE$3:GE$153,1)-1,0,2))</f>
        <v>0.344557220342624</v>
      </c>
      <c r="GJ326" s="69" t="n">
        <f aca="false">GI326+GJ325</f>
        <v>121.740730262144</v>
      </c>
      <c r="GK326" s="73" t="n">
        <f aca="false">GJ326*100/GJ$367</f>
        <v>94.7494318774292</v>
      </c>
      <c r="HA326" s="119" t="n">
        <v>44442</v>
      </c>
      <c r="HB326" s="69" t="n">
        <f aca="true">FORECAST(HA326,OFFSET(GY$3,MATCH(HA326,GX$3:GX$153,1)-1,0,2),OFFSET(GX$3,MATCH(HA326,GX$3:GX$153,1)-1,0,2))</f>
        <v>0.177856378265245</v>
      </c>
      <c r="HC326" s="69" t="n">
        <f aca="false">HB326+HC325</f>
        <v>120.9101985598</v>
      </c>
      <c r="HD326" s="73" t="n">
        <f aca="false">HC326*100/HC$367</f>
        <v>95.4825104579928</v>
      </c>
      <c r="HT326" s="119" t="n">
        <v>44442</v>
      </c>
      <c r="HU326" s="69" t="n">
        <f aca="true">FORECAST(HT326,OFFSET(HR$3,MATCH(HT326,HQ$3:HQ$153,1)-1,0,2),OFFSET(HQ$3,MATCH(HT326,HQ$3:HQ$153,1)-1,0,2))</f>
        <v>0.333260569016953</v>
      </c>
      <c r="HV326" s="69" t="n">
        <f aca="false">HU326+HV325</f>
        <v>90.8196442633099</v>
      </c>
      <c r="HW326" s="73" t="n">
        <f aca="false">HV326*100/HV$367</f>
        <v>91.7812689425348</v>
      </c>
    </row>
    <row r="327" customFormat="false" ht="14.5" hidden="false" customHeight="false" outlineLevel="0" collapsed="false">
      <c r="E327" s="42" t="n">
        <v>44352</v>
      </c>
      <c r="F327" s="46" t="n">
        <f aca="true">FORECAST($E327,OFFSET(C$3,MATCH($E327,$A$3:$A$33,1)-1,0,2),OFFSET($A$3,MATCH($E327,$A$3:$A$33,1)-1,0,2))</f>
        <v>3.86678105098856</v>
      </c>
      <c r="H327" s="95" t="n">
        <v>44443</v>
      </c>
      <c r="AJ327" s="103" t="n">
        <v>44443</v>
      </c>
      <c r="AK327" s="54" t="n">
        <f aca="true">FORECAST($AJ327,OFFSET(AH$3,MATCH($AJ327,$AG$3:$AG$153,1)-1,0,2),OFFSET($AG$3,MATCH($AJ327,$AG$3:$AG$153,1)-1,0,2))</f>
        <v>0.139273622653153</v>
      </c>
      <c r="AL327" s="54" t="n">
        <f aca="false">AK327+AL326</f>
        <v>104.740539709517</v>
      </c>
      <c r="AM327" s="55" t="n">
        <f aca="false">AL327*100/AL$367</f>
        <v>97.4868828971705</v>
      </c>
      <c r="BD327" s="103" t="n">
        <v>44443</v>
      </c>
      <c r="BE327" s="54" t="n">
        <f aca="true">FORECAST(BD327,OFFSET(BB$3,MATCH(BD327,BA$3:BA$153,1)-1,0,2),OFFSET(BA$3,MATCH(BD327,BA$3:BA$153,1)-1,0,2))</f>
        <v>0.0933578206305205</v>
      </c>
      <c r="BF327" s="54" t="n">
        <f aca="false">BE327+BF326</f>
        <v>104.430878295312</v>
      </c>
      <c r="BG327" s="55" t="n">
        <f aca="false">BF327*100/BF$367</f>
        <v>94.7502571927346</v>
      </c>
      <c r="BX327" s="103" t="n">
        <v>44443</v>
      </c>
      <c r="BY327" s="54" t="n">
        <f aca="true">FORECAST(BX327,OFFSET(BV$3,MATCH(BX327,BU$3:BU$153,1)-1,0,2),OFFSET(BU$3,MATCH(BX327,BU$3:BU$153,1)-1,0,2))</f>
        <v>0.119006848583432</v>
      </c>
      <c r="BZ327" s="54" t="n">
        <f aca="false">BY327+BZ326</f>
        <v>97.2000053359198</v>
      </c>
      <c r="CA327" s="55" t="n">
        <f aca="false">BZ327*100/BZ$367</f>
        <v>96.1037142162314</v>
      </c>
      <c r="CQ327" s="110" t="n">
        <v>44443</v>
      </c>
      <c r="CR327" s="58" t="n">
        <f aca="true">FORECAST(CQ327,OFFSET(CO$3,MATCH(CQ327,CN$3:CN$153,1)-1,0,2),OFFSET(CN$3,MATCH(CQ327,CN$3:CN$153,1)-1,0,2))</f>
        <v>0.287901883438778</v>
      </c>
      <c r="CS327" s="58" t="n">
        <f aca="false">CR327+CS326</f>
        <v>94.5561007367693</v>
      </c>
      <c r="CT327" s="60" t="n">
        <f aca="false">CS327*100/CS$367</f>
        <v>94.9863362305943</v>
      </c>
      <c r="DJ327" s="110" t="n">
        <v>44443</v>
      </c>
      <c r="DK327" s="58" t="n">
        <f aca="true">FORECAST(DJ327,OFFSET(DH$3,MATCH(DJ327,DG$3:DG$153,1)-1,0,2),OFFSET(DG$3,MATCH(DJ327,DG$3:DG$153,1)-1,0,2))</f>
        <v>0.219972727363214</v>
      </c>
      <c r="DL327" s="58" t="n">
        <f aca="false">DK327+DL326</f>
        <v>129.159409340598</v>
      </c>
      <c r="DM327" s="60" t="n">
        <f aca="false">DL327*100/DL$367</f>
        <v>93.622052519677</v>
      </c>
      <c r="EC327" s="110" t="n">
        <v>44443</v>
      </c>
      <c r="ED327" s="58" t="n">
        <f aca="true">FORECAST(EC327,OFFSET(EA$3,MATCH(EC327,DZ$3:DZ$153,1)-1,0,2),OFFSET(DZ$3,MATCH(EC327,DZ$3:DZ$153,1)-1,0,2))</f>
        <v>0.12016804464485</v>
      </c>
      <c r="EE327" s="58" t="n">
        <f aca="false">ED327+EE326</f>
        <v>107.416213115802</v>
      </c>
      <c r="EF327" s="60" t="n">
        <f aca="false">EE327*100/EE$367</f>
        <v>97.5260105935332</v>
      </c>
      <c r="EV327" s="115" t="n">
        <v>44443</v>
      </c>
      <c r="EW327" s="63" t="n">
        <f aca="true">FORECAST(EV327,OFFSET(ET$3,MATCH(EV327,ES$3:ES$153,1)-1,0,2),OFFSET(ES$3,MATCH(EV327,ES$3:ES$153,1)-1,0,2))</f>
        <v>0.450796722728702</v>
      </c>
      <c r="EX327" s="63" t="n">
        <f aca="false">EW327+EX326</f>
        <v>105.071787044615</v>
      </c>
      <c r="EY327" s="67" t="n">
        <f aca="false">EX327*100/EX$367</f>
        <v>93.5460737142708</v>
      </c>
      <c r="FO327" s="115" t="n">
        <v>44443</v>
      </c>
      <c r="FP327" s="63" t="n">
        <f aca="true">FORECAST(FO327,OFFSET(FM$3,MATCH(FO327,FL$3:FL$153,1)-1,0,2),OFFSET(FL$3,MATCH(FO327,FL$3:FL$153,1)-1,0,2))</f>
        <v>0.250400818222026</v>
      </c>
      <c r="FQ327" s="63" t="n">
        <f aca="false">FP327+FQ326</f>
        <v>96.6573243486717</v>
      </c>
      <c r="FR327" s="67" t="n">
        <f aca="false">FQ327*100/FQ$367</f>
        <v>95.8882427677644</v>
      </c>
      <c r="GH327" s="119" t="n">
        <v>44443</v>
      </c>
      <c r="GI327" s="69" t="n">
        <f aca="true">FORECAST(GH327,OFFSET(GF$3,MATCH(GH327,GE$3:GE$153,1)-1,0,2),OFFSET(GE$3,MATCH(GH327,GE$3:GE$153,1)-1,0,2))</f>
        <v>0.334837011975727</v>
      </c>
      <c r="GJ327" s="69" t="n">
        <f aca="false">GI327+GJ326</f>
        <v>122.07556727412</v>
      </c>
      <c r="GK327" s="73" t="n">
        <f aca="false">GJ327*100/GJ$367</f>
        <v>95.0100317324483</v>
      </c>
      <c r="HA327" s="119" t="n">
        <v>44443</v>
      </c>
      <c r="HB327" s="69" t="n">
        <f aca="true">FORECAST(HA327,OFFSET(GY$3,MATCH(HA327,GX$3:GX$153,1)-1,0,2),OFFSET(GX$3,MATCH(HA327,GX$3:GX$153,1)-1,0,2))</f>
        <v>0.1760310802478</v>
      </c>
      <c r="HC327" s="69" t="n">
        <f aca="false">HB327+HC326</f>
        <v>121.086229640047</v>
      </c>
      <c r="HD327" s="73" t="n">
        <f aca="false">HC327*100/HC$367</f>
        <v>95.6215218041066</v>
      </c>
      <c r="HT327" s="119" t="n">
        <v>44443</v>
      </c>
      <c r="HU327" s="69" t="n">
        <f aca="true">FORECAST(HT327,OFFSET(HR$3,MATCH(HT327,HQ$3:HQ$153,1)-1,0,2),OFFSET(HQ$3,MATCH(HT327,HQ$3:HQ$153,1)-1,0,2))</f>
        <v>0.329218106995883</v>
      </c>
      <c r="HV327" s="69" t="n">
        <f aca="false">HU327+HV326</f>
        <v>91.1488623703058</v>
      </c>
      <c r="HW327" s="73" t="n">
        <f aca="false">HV327*100/HV$367</f>
        <v>92.1139729061326</v>
      </c>
    </row>
    <row r="328" customFormat="false" ht="14.5" hidden="false" customHeight="false" outlineLevel="0" collapsed="false">
      <c r="E328" s="42" t="n">
        <v>44353</v>
      </c>
      <c r="F328" s="46" t="n">
        <f aca="true">FORECAST($E328,OFFSET(C$3,MATCH($E328,$A$3:$A$33,1)-1,0,2),OFFSET($A$3,MATCH($E328,$A$3:$A$33,1)-1,0,2))</f>
        <v>3.8523934896685</v>
      </c>
      <c r="H328" s="95" t="n">
        <v>44444</v>
      </c>
      <c r="AJ328" s="103" t="n">
        <v>44444</v>
      </c>
      <c r="AK328" s="54" t="n">
        <f aca="true">FORECAST($AJ328,OFFSET(AH$3,MATCH($AJ328,$AG$3:$AG$153,1)-1,0,2),OFFSET($AG$3,MATCH($AJ328,$AG$3:$AG$153,1)-1,0,2))</f>
        <v>0.138888888888918</v>
      </c>
      <c r="AL328" s="54" t="n">
        <f aca="false">AK328+AL327</f>
        <v>104.879428598406</v>
      </c>
      <c r="AM328" s="55" t="n">
        <f aca="false">AL328*100/AL$367</f>
        <v>97.6161532339893</v>
      </c>
      <c r="BD328" s="103" t="n">
        <v>44444</v>
      </c>
      <c r="BE328" s="54" t="n">
        <f aca="true">FORECAST(BD328,OFFSET(BB$3,MATCH(BD328,BA$3:BA$153,1)-1,0,2),OFFSET(BA$3,MATCH(BD328,BA$3:BA$153,1)-1,0,2))</f>
        <v>0.0929752066115407</v>
      </c>
      <c r="BF328" s="54" t="n">
        <f aca="false">BE328+BF327</f>
        <v>104.523853501924</v>
      </c>
      <c r="BG328" s="55" t="n">
        <f aca="false">BF328*100/BF$367</f>
        <v>94.8346137057009</v>
      </c>
      <c r="BX328" s="103" t="n">
        <v>44444</v>
      </c>
      <c r="BY328" s="54" t="n">
        <f aca="true">FORECAST(BX328,OFFSET(BV$3,MATCH(BX328,BU$3:BU$153,1)-1,0,2),OFFSET(BU$3,MATCH(BX328,BU$3:BU$153,1)-1,0,2))</f>
        <v>0.119473542107289</v>
      </c>
      <c r="BZ328" s="54" t="n">
        <f aca="false">BY328+BZ327</f>
        <v>97.319478878027</v>
      </c>
      <c r="CA328" s="55" t="n">
        <f aca="false">BZ328*100/BZ$367</f>
        <v>96.2218402503546</v>
      </c>
      <c r="CQ328" s="110" t="n">
        <v>44444</v>
      </c>
      <c r="CR328" s="58" t="n">
        <f aca="true">FORECAST(CQ328,OFFSET(CO$3,MATCH(CQ328,CN$3:CN$153,1)-1,0,2),OFFSET(CN$3,MATCH(CQ328,CN$3:CN$153,1)-1,0,2))</f>
        <v>0.275176561003238</v>
      </c>
      <c r="CS328" s="58" t="n">
        <f aca="false">CR328+CS327</f>
        <v>94.8312772977725</v>
      </c>
      <c r="CT328" s="60" t="n">
        <f aca="false">CS328*100/CS$367</f>
        <v>95.2627648601863</v>
      </c>
      <c r="DJ328" s="110" t="n">
        <v>44444</v>
      </c>
      <c r="DK328" s="58" t="n">
        <f aca="true">FORECAST(DJ328,OFFSET(DH$3,MATCH(DJ328,DG$3:DG$153,1)-1,0,2),OFFSET(DG$3,MATCH(DJ328,DG$3:DG$153,1)-1,0,2))</f>
        <v>0.219972727363214</v>
      </c>
      <c r="DL328" s="58" t="n">
        <f aca="false">DK328+DL327</f>
        <v>129.379382067961</v>
      </c>
      <c r="DM328" s="60" t="n">
        <f aca="false">DL328*100/DL$367</f>
        <v>93.7815012066851</v>
      </c>
      <c r="EC328" s="110" t="n">
        <v>44444</v>
      </c>
      <c r="ED328" s="58" t="n">
        <f aca="true">FORECAST(EC328,OFFSET(EA$3,MATCH(EC328,DZ$3:DZ$153,1)-1,0,2),OFFSET(DZ$3,MATCH(EC328,DZ$3:DZ$153,1)-1,0,2))</f>
        <v>0.112997149249526</v>
      </c>
      <c r="EE328" s="58" t="n">
        <f aca="false">ED328+EE327</f>
        <v>107.529210265051</v>
      </c>
      <c r="EF328" s="60" t="n">
        <f aca="false">EE328*100/EE$367</f>
        <v>97.6286036831152</v>
      </c>
      <c r="EV328" s="115" t="n">
        <v>44444</v>
      </c>
      <c r="EW328" s="63" t="n">
        <f aca="true">FORECAST(EV328,OFFSET(ET$3,MATCH(EV328,ES$3:ES$153,1)-1,0,2),OFFSET(ES$3,MATCH(EV328,ES$3:ES$153,1)-1,0,2))</f>
        <v>0.440113171958504</v>
      </c>
      <c r="EX328" s="63" t="n">
        <f aca="false">EW328+EX327</f>
        <v>105.511900216573</v>
      </c>
      <c r="EY328" s="67" t="n">
        <f aca="false">EX328*100/EX$367</f>
        <v>93.9379092429572</v>
      </c>
      <c r="FO328" s="115" t="n">
        <v>44444</v>
      </c>
      <c r="FP328" s="63" t="n">
        <f aca="true">FORECAST(FO328,OFFSET(FM$3,MATCH(FO328,FL$3:FL$153,1)-1,0,2),OFFSET(FL$3,MATCH(FO328,FL$3:FL$153,1)-1,0,2))</f>
        <v>0.241230373728439</v>
      </c>
      <c r="FQ328" s="63" t="n">
        <f aca="false">FP328+FQ327</f>
        <v>96.8985547224002</v>
      </c>
      <c r="FR328" s="67" t="n">
        <f aca="false">FQ328*100/FQ$367</f>
        <v>96.1275537231927</v>
      </c>
      <c r="GH328" s="119" t="n">
        <v>44444</v>
      </c>
      <c r="GI328" s="69" t="n">
        <f aca="true">FORECAST(GH328,OFFSET(GF$3,MATCH(GH328,GE$3:GE$153,1)-1,0,2),OFFSET(GE$3,MATCH(GH328,GE$3:GE$153,1)-1,0,2))</f>
        <v>0.325116803608829</v>
      </c>
      <c r="GJ328" s="69" t="n">
        <f aca="false">GI328+GJ327</f>
        <v>122.400684077729</v>
      </c>
      <c r="GK328" s="73" t="n">
        <f aca="false">GJ328*100/GJ$367</f>
        <v>95.2630664593586</v>
      </c>
      <c r="HA328" s="119" t="n">
        <v>44444</v>
      </c>
      <c r="HB328" s="69" t="n">
        <f aca="true">FORECAST(HA328,OFFSET(GY$3,MATCH(HA328,GX$3:GX$153,1)-1,0,2),OFFSET(GX$3,MATCH(HA328,GX$3:GX$153,1)-1,0,2))</f>
        <v>0.174205782230356</v>
      </c>
      <c r="HC328" s="69" t="n">
        <f aca="false">HB328+HC327</f>
        <v>121.260435422278</v>
      </c>
      <c r="HD328" s="73" t="n">
        <f aca="false">HC328*100/HC$367</f>
        <v>95.7590917165026</v>
      </c>
      <c r="HT328" s="119" t="n">
        <v>44444</v>
      </c>
      <c r="HU328" s="69" t="n">
        <f aca="true">FORECAST(HT328,OFFSET(HR$3,MATCH(HT328,HQ$3:HQ$153,1)-1,0,2),OFFSET(HQ$3,MATCH(HT328,HQ$3:HQ$153,1)-1,0,2))</f>
        <v>0.325175644974814</v>
      </c>
      <c r="HV328" s="69" t="n">
        <f aca="false">HU328+HV327</f>
        <v>91.4740380152807</v>
      </c>
      <c r="HW328" s="73" t="n">
        <f aca="false">HV328*100/HV$367</f>
        <v>92.4425916049514</v>
      </c>
    </row>
    <row r="329" customFormat="false" ht="14.5" hidden="false" customHeight="false" outlineLevel="0" collapsed="false">
      <c r="E329" s="42" t="n">
        <v>44354</v>
      </c>
      <c r="F329" s="46" t="n">
        <f aca="true">FORECAST($E329,OFFSET(C$3,MATCH($E329,$A$3:$A$33,1)-1,0,2),OFFSET($A$3,MATCH($E329,$A$3:$A$33,1)-1,0,2))</f>
        <v>3.83800592834845</v>
      </c>
      <c r="H329" s="95" t="n">
        <v>44445</v>
      </c>
      <c r="AJ329" s="103" t="n">
        <v>44445</v>
      </c>
      <c r="AK329" s="54" t="n">
        <f aca="true">FORECAST($AJ329,OFFSET(AH$3,MATCH($AJ329,$AG$3:$AG$153,1)-1,0,2),OFFSET($AG$3,MATCH($AJ329,$AG$3:$AG$153,1)-1,0,2))</f>
        <v>0.134049149517314</v>
      </c>
      <c r="AL329" s="54" t="n">
        <f aca="false">AK329+AL328</f>
        <v>105.013477747923</v>
      </c>
      <c r="AM329" s="55" t="n">
        <f aca="false">AL329*100/AL$367</f>
        <v>97.7409190006896</v>
      </c>
      <c r="BD329" s="103" t="n">
        <v>44445</v>
      </c>
      <c r="BE329" s="54" t="n">
        <f aca="true">FORECAST(BD329,OFFSET(BB$3,MATCH(BD329,BA$3:BA$153,1)-1,0,2),OFFSET(BA$3,MATCH(BD329,BA$3:BA$153,1)-1,0,2))</f>
        <v>0.0925925925925609</v>
      </c>
      <c r="BF329" s="54" t="n">
        <f aca="false">BE329+BF328</f>
        <v>104.616446094516</v>
      </c>
      <c r="BG329" s="55" t="n">
        <f aca="false">BF329*100/BF$367</f>
        <v>94.9186230725232</v>
      </c>
      <c r="BX329" s="103" t="n">
        <v>44445</v>
      </c>
      <c r="BY329" s="54" t="n">
        <f aca="true">FORECAST(BX329,OFFSET(BV$3,MATCH(BX329,BU$3:BU$153,1)-1,0,2),OFFSET(BU$3,MATCH(BX329,BU$3:BU$153,1)-1,0,2))</f>
        <v>0.118333121009376</v>
      </c>
      <c r="BZ329" s="54" t="n">
        <f aca="false">BY329+BZ328</f>
        <v>97.4378119990364</v>
      </c>
      <c r="CA329" s="55" t="n">
        <f aca="false">BZ329*100/BZ$367</f>
        <v>96.3388387258639</v>
      </c>
      <c r="CQ329" s="110" t="n">
        <v>44445</v>
      </c>
      <c r="CR329" s="58" t="n">
        <f aca="true">FORECAST(CQ329,OFFSET(CO$3,MATCH(CQ329,CN$3:CN$153,1)-1,0,2),OFFSET(CN$3,MATCH(CQ329,CN$3:CN$153,1)-1,0,2))</f>
        <v>0.262451238567698</v>
      </c>
      <c r="CS329" s="58" t="n">
        <f aca="false">CR329+CS328</f>
        <v>95.0937285363402</v>
      </c>
      <c r="CT329" s="60" t="n">
        <f aca="false">CS329*100/CS$367</f>
        <v>95.5264102664212</v>
      </c>
      <c r="DJ329" s="110" t="n">
        <v>44445</v>
      </c>
      <c r="DK329" s="58" t="n">
        <f aca="true">FORECAST(DJ329,OFFSET(DH$3,MATCH(DJ329,DG$3:DG$153,1)-1,0,2),OFFSET(DG$3,MATCH(DJ329,DG$3:DG$153,1)-1,0,2))</f>
        <v>0.219972727363214</v>
      </c>
      <c r="DL329" s="58" t="n">
        <f aca="false">DK329+DL328</f>
        <v>129.599354795324</v>
      </c>
      <c r="DM329" s="60" t="n">
        <f aca="false">DL329*100/DL$367</f>
        <v>93.9409498936932</v>
      </c>
      <c r="EC329" s="110" t="n">
        <v>44445</v>
      </c>
      <c r="ED329" s="58" t="n">
        <f aca="true">FORECAST(EC329,OFFSET(EA$3,MATCH(EC329,DZ$3:DZ$153,1)-1,0,2),OFFSET(DZ$3,MATCH(EC329,DZ$3:DZ$153,1)-1,0,2))</f>
        <v>0.105826253854201</v>
      </c>
      <c r="EE329" s="58" t="n">
        <f aca="false">ED329+EE328</f>
        <v>107.635036518906</v>
      </c>
      <c r="EF329" s="60" t="n">
        <f aca="false">EE329*100/EE$367</f>
        <v>97.7246861277954</v>
      </c>
      <c r="EV329" s="115" t="n">
        <v>44445</v>
      </c>
      <c r="EW329" s="63" t="n">
        <f aca="true">FORECAST(EV329,OFFSET(ET$3,MATCH(EV329,ES$3:ES$153,1)-1,0,2),OFFSET(ES$3,MATCH(EV329,ES$3:ES$153,1)-1,0,2))</f>
        <v>0.423109199668551</v>
      </c>
      <c r="EX329" s="63" t="n">
        <f aca="false">EW329+EX328</f>
        <v>105.935009416242</v>
      </c>
      <c r="EY329" s="67" t="n">
        <f aca="false">EX329*100/EX$367</f>
        <v>94.3146060280282</v>
      </c>
      <c r="FO329" s="115" t="n">
        <v>44445</v>
      </c>
      <c r="FP329" s="63" t="n">
        <f aca="true">FORECAST(FO329,OFFSET(FM$3,MATCH(FO329,FL$3:FL$153,1)-1,0,2),OFFSET(FL$3,MATCH(FO329,FL$3:FL$153,1)-1,0,2))</f>
        <v>0.232059929234852</v>
      </c>
      <c r="FQ329" s="63" t="n">
        <f aca="false">FP329+FQ328</f>
        <v>97.130614651635</v>
      </c>
      <c r="FR329" s="67" t="n">
        <f aca="false">FQ329*100/FQ$367</f>
        <v>96.3577672013858</v>
      </c>
      <c r="GH329" s="119" t="n">
        <v>44445</v>
      </c>
      <c r="GI329" s="69" t="n">
        <f aca="true">FORECAST(GH329,OFFSET(GF$3,MATCH(GH329,GE$3:GE$153,1)-1,0,2),OFFSET(GE$3,MATCH(GH329,GE$3:GE$153,1)-1,0,2))</f>
        <v>0.315396595241932</v>
      </c>
      <c r="GJ329" s="69" t="n">
        <f aca="false">GI329+GJ328</f>
        <v>122.716080672971</v>
      </c>
      <c r="GK329" s="73" t="n">
        <f aca="false">GJ329*100/GJ$367</f>
        <v>95.5085360581601</v>
      </c>
      <c r="HA329" s="119" t="n">
        <v>44445</v>
      </c>
      <c r="HB329" s="69" t="n">
        <f aca="true">FORECAST(HA329,OFFSET(GY$3,MATCH(HA329,GX$3:GX$153,1)-1,0,2),OFFSET(GX$3,MATCH(HA329,GX$3:GX$153,1)-1,0,2))</f>
        <v>0.172380484212911</v>
      </c>
      <c r="HC329" s="69" t="n">
        <f aca="false">HB329+HC328</f>
        <v>121.432815906491</v>
      </c>
      <c r="HD329" s="73" t="n">
        <f aca="false">HC329*100/HC$367</f>
        <v>95.8952201951807</v>
      </c>
      <c r="HT329" s="119" t="n">
        <v>44445</v>
      </c>
      <c r="HU329" s="69" t="n">
        <f aca="true">FORECAST(HT329,OFFSET(HR$3,MATCH(HT329,HQ$3:HQ$153,1)-1,0,2),OFFSET(HQ$3,MATCH(HT329,HQ$3:HQ$153,1)-1,0,2))</f>
        <v>0.321133182953745</v>
      </c>
      <c r="HV329" s="69" t="n">
        <f aca="false">HU329+HV328</f>
        <v>91.7951711982344</v>
      </c>
      <c r="HW329" s="73" t="n">
        <f aca="false">HV329*100/HV$367</f>
        <v>92.7671250389912</v>
      </c>
    </row>
    <row r="330" customFormat="false" ht="14.5" hidden="false" customHeight="false" outlineLevel="0" collapsed="false">
      <c r="E330" s="42" t="n">
        <v>44355</v>
      </c>
      <c r="F330" s="46" t="n">
        <f aca="true">FORECAST($E330,OFFSET(C$3,MATCH($E330,$A$3:$A$33,1)-1,0,2),OFFSET($A$3,MATCH($E330,$A$3:$A$33,1)-1,0,2))</f>
        <v>3.82361836702839</v>
      </c>
      <c r="H330" s="95" t="n">
        <v>44446</v>
      </c>
      <c r="AJ330" s="103" t="n">
        <v>44446</v>
      </c>
      <c r="AK330" s="54" t="n">
        <f aca="true">FORECAST($AJ330,OFFSET(AH$3,MATCH($AJ330,$AG$3:$AG$153,1)-1,0,2),OFFSET($AG$3,MATCH($AJ330,$AG$3:$AG$153,1)-1,0,2))</f>
        <v>0.12920941014571</v>
      </c>
      <c r="AL330" s="54" t="n">
        <f aca="false">AK330+AL329</f>
        <v>105.142687158069</v>
      </c>
      <c r="AM330" s="55" t="n">
        <f aca="false">AL330*100/AL$367</f>
        <v>97.8611801972713</v>
      </c>
      <c r="BD330" s="103" t="n">
        <v>44446</v>
      </c>
      <c r="BE330" s="54" t="n">
        <f aca="true">FORECAST(BD330,OFFSET(BB$3,MATCH(BD330,BA$3:BA$153,1)-1,0,2),OFFSET(BA$3,MATCH(BD330,BA$3:BA$153,1)-1,0,2))</f>
        <v>0.0979938271604606</v>
      </c>
      <c r="BF330" s="54" t="n">
        <f aca="false">BE330+BF329</f>
        <v>104.714439921677</v>
      </c>
      <c r="BG330" s="55" t="n">
        <f aca="false">BF330*100/BF$367</f>
        <v>95.0075329857435</v>
      </c>
      <c r="BX330" s="103" t="n">
        <v>44446</v>
      </c>
      <c r="BY330" s="54" t="n">
        <f aca="true">FORECAST(BX330,OFFSET(BV$3,MATCH(BX330,BU$3:BU$153,1)-1,0,2),OFFSET(BU$3,MATCH(BX330,BU$3:BU$153,1)-1,0,2))</f>
        <v>0.117192699911464</v>
      </c>
      <c r="BZ330" s="54" t="n">
        <f aca="false">BY330+BZ329</f>
        <v>97.5550046989479</v>
      </c>
      <c r="CA330" s="55" t="n">
        <f aca="false">BZ330*100/BZ$367</f>
        <v>96.4547096427594</v>
      </c>
      <c r="CQ330" s="110" t="n">
        <v>44446</v>
      </c>
      <c r="CR330" s="58" t="n">
        <f aca="true">FORECAST(CQ330,OFFSET(CO$3,MATCH(CQ330,CN$3:CN$153,1)-1,0,2),OFFSET(CN$3,MATCH(CQ330,CN$3:CN$153,1)-1,0,2))</f>
        <v>0.249725916132158</v>
      </c>
      <c r="CS330" s="58" t="n">
        <f aca="false">CR330+CS329</f>
        <v>95.3434544524724</v>
      </c>
      <c r="CT330" s="60" t="n">
        <f aca="false">CS330*100/CS$367</f>
        <v>95.7772724492988</v>
      </c>
      <c r="DJ330" s="110" t="n">
        <v>44446</v>
      </c>
      <c r="DK330" s="58" t="n">
        <f aca="true">FORECAST(DJ330,OFFSET(DH$3,MATCH(DJ330,DG$3:DG$153,1)-1,0,2),OFFSET(DG$3,MATCH(DJ330,DG$3:DG$153,1)-1,0,2))</f>
        <v>0.219972727363214</v>
      </c>
      <c r="DL330" s="58" t="n">
        <f aca="false">DK330+DL329</f>
        <v>129.819327522687</v>
      </c>
      <c r="DM330" s="60" t="n">
        <f aca="false">DL330*100/DL$367</f>
        <v>94.1003985807012</v>
      </c>
      <c r="EC330" s="110" t="n">
        <v>44446</v>
      </c>
      <c r="ED330" s="58" t="n">
        <f aca="true">FORECAST(EC330,OFFSET(EA$3,MATCH(EC330,DZ$3:DZ$153,1)-1,0,2),OFFSET(DZ$3,MATCH(EC330,DZ$3:DZ$153,1)-1,0,2))</f>
        <v>0.0986553584588761</v>
      </c>
      <c r="EE330" s="58" t="n">
        <f aca="false">ED330+EE329</f>
        <v>107.733691877364</v>
      </c>
      <c r="EF330" s="60" t="n">
        <f aca="false">EE330*100/EE$367</f>
        <v>97.8142579275739</v>
      </c>
      <c r="EV330" s="115" t="n">
        <v>44446</v>
      </c>
      <c r="EW330" s="63" t="n">
        <f aca="true">FORECAST(EV330,OFFSET(ET$3,MATCH(EV330,ES$3:ES$153,1)-1,0,2),OFFSET(ES$3,MATCH(EV330,ES$3:ES$153,1)-1,0,2))</f>
        <v>0.406105227378597</v>
      </c>
      <c r="EX330" s="63" t="n">
        <f aca="false">EW330+EX329</f>
        <v>106.341114643621</v>
      </c>
      <c r="EY330" s="67" t="n">
        <f aca="false">EX330*100/EX$367</f>
        <v>94.676164069484</v>
      </c>
      <c r="FO330" s="115" t="n">
        <v>44446</v>
      </c>
      <c r="FP330" s="63" t="n">
        <f aca="true">FORECAST(FO330,OFFSET(FM$3,MATCH(FO330,FL$3:FL$153,1)-1,0,2),OFFSET(FL$3,MATCH(FO330,FL$3:FL$153,1)-1,0,2))</f>
        <v>0.222889484741266</v>
      </c>
      <c r="FQ330" s="63" t="n">
        <f aca="false">FP330+FQ329</f>
        <v>97.3535041363763</v>
      </c>
      <c r="FR330" s="67" t="n">
        <f aca="false">FQ330*100/FQ$367</f>
        <v>96.5788832023435</v>
      </c>
      <c r="GH330" s="119" t="n">
        <v>44446</v>
      </c>
      <c r="GI330" s="69" t="n">
        <f aca="true">FORECAST(GH330,OFFSET(GF$3,MATCH(GH330,GE$3:GE$153,1)-1,0,2),OFFSET(GE$3,MATCH(GH330,GE$3:GE$153,1)-1,0,2))</f>
        <v>0.305676386875034</v>
      </c>
      <c r="GJ330" s="69" t="n">
        <f aca="false">GI330+GJ329</f>
        <v>123.021757059846</v>
      </c>
      <c r="GK330" s="73" t="n">
        <f aca="false">GJ330*100/GJ$367</f>
        <v>95.7464405288528</v>
      </c>
      <c r="HA330" s="119" t="n">
        <v>44446</v>
      </c>
      <c r="HB330" s="69" t="n">
        <f aca="true">FORECAST(HA330,OFFSET(GY$3,MATCH(HA330,GX$3:GX$153,1)-1,0,2),OFFSET(GX$3,MATCH(HA330,GX$3:GX$153,1)-1,0,2))</f>
        <v>0.170555186195466</v>
      </c>
      <c r="HC330" s="69" t="n">
        <f aca="false">HB330+HC329</f>
        <v>121.603371092686</v>
      </c>
      <c r="HD330" s="73" t="n">
        <f aca="false">HC330*100/HC$367</f>
        <v>96.029907240141</v>
      </c>
      <c r="HT330" s="119" t="n">
        <v>44446</v>
      </c>
      <c r="HU330" s="69" t="n">
        <f aca="true">FORECAST(HT330,OFFSET(HR$3,MATCH(HT330,HQ$3:HQ$153,1)-1,0,2),OFFSET(HQ$3,MATCH(HT330,HQ$3:HQ$153,1)-1,0,2))</f>
        <v>0.317090720932676</v>
      </c>
      <c r="HV330" s="69" t="n">
        <f aca="false">HU330+HV329</f>
        <v>92.1122619191671</v>
      </c>
      <c r="HW330" s="73" t="n">
        <f aca="false">HV330*100/HV$367</f>
        <v>93.0875732082521</v>
      </c>
    </row>
    <row r="331" customFormat="false" ht="14.5" hidden="false" customHeight="false" outlineLevel="0" collapsed="false">
      <c r="E331" s="42" t="n">
        <v>44356</v>
      </c>
      <c r="F331" s="46" t="n">
        <f aca="true">FORECAST($E331,OFFSET(C$3,MATCH($E331,$A$3:$A$33,1)-1,0,2),OFFSET($A$3,MATCH($E331,$A$3:$A$33,1)-1,0,2))</f>
        <v>3.80923080570834</v>
      </c>
      <c r="H331" s="95" t="n">
        <v>44447</v>
      </c>
      <c r="AJ331" s="103" t="n">
        <v>44447</v>
      </c>
      <c r="AK331" s="54" t="n">
        <f aca="true">FORECAST($AJ331,OFFSET(AH$3,MATCH($AJ331,$AG$3:$AG$153,1)-1,0,2),OFFSET($AG$3,MATCH($AJ331,$AG$3:$AG$153,1)-1,0,2))</f>
        <v>0.124369670774106</v>
      </c>
      <c r="AL331" s="54" t="n">
        <f aca="false">AK331+AL330</f>
        <v>105.267056828843</v>
      </c>
      <c r="AM331" s="55" t="n">
        <f aca="false">AL331*100/AL$367</f>
        <v>97.9769368237346</v>
      </c>
      <c r="BD331" s="103" t="n">
        <v>44447</v>
      </c>
      <c r="BE331" s="54" t="n">
        <f aca="true">FORECAST(BD331,OFFSET(BB$3,MATCH(BD331,BA$3:BA$153,1)-1,0,2),OFFSET(BA$3,MATCH(BD331,BA$3:BA$153,1)-1,0,2))</f>
        <v>0.10339506172836</v>
      </c>
      <c r="BF331" s="54" t="n">
        <f aca="false">BE331+BF330</f>
        <v>104.817834983405</v>
      </c>
      <c r="BG331" s="55" t="n">
        <f aca="false">BF331*100/BF$367</f>
        <v>95.1013434453617</v>
      </c>
      <c r="BX331" s="103" t="n">
        <v>44447</v>
      </c>
      <c r="BY331" s="54" t="n">
        <f aca="true">FORECAST(BX331,OFFSET(BV$3,MATCH(BX331,BU$3:BU$153,1)-1,0,2),OFFSET(BU$3,MATCH(BX331,BU$3:BU$153,1)-1,0,2))</f>
        <v>0.116052278813551</v>
      </c>
      <c r="BZ331" s="54" t="n">
        <f aca="false">BY331+BZ330</f>
        <v>97.6710569777614</v>
      </c>
      <c r="CA331" s="55" t="n">
        <f aca="false">BZ331*100/BZ$367</f>
        <v>96.5694530010411</v>
      </c>
      <c r="CQ331" s="110" t="n">
        <v>44447</v>
      </c>
      <c r="CR331" s="58" t="n">
        <f aca="true">FORECAST(CQ331,OFFSET(CO$3,MATCH(CQ331,CN$3:CN$153,1)-1,0,2),OFFSET(CN$3,MATCH(CQ331,CN$3:CN$153,1)-1,0,2))</f>
        <v>0.237000593696618</v>
      </c>
      <c r="CS331" s="58" t="n">
        <f aca="false">CR331+CS330</f>
        <v>95.580455046169</v>
      </c>
      <c r="CT331" s="60" t="n">
        <f aca="false">CS331*100/CS$367</f>
        <v>96.0153514088192</v>
      </c>
      <c r="DJ331" s="110" t="n">
        <v>44447</v>
      </c>
      <c r="DK331" s="58" t="n">
        <f aca="true">FORECAST(DJ331,OFFSET(DH$3,MATCH(DJ331,DG$3:DG$153,1)-1,0,2),OFFSET(DG$3,MATCH(DJ331,DG$3:DG$153,1)-1,0,2))</f>
        <v>0.219972727363214</v>
      </c>
      <c r="DL331" s="58" t="n">
        <f aca="false">DK331+DL330</f>
        <v>130.03930025005</v>
      </c>
      <c r="DM331" s="60" t="n">
        <f aca="false">DL331*100/DL$367</f>
        <v>94.2598472677093</v>
      </c>
      <c r="EC331" s="110" t="n">
        <v>44447</v>
      </c>
      <c r="ED331" s="58" t="n">
        <f aca="true">FORECAST(EC331,OFFSET(EA$3,MATCH(EC331,DZ$3:DZ$153,1)-1,0,2),OFFSET(DZ$3,MATCH(EC331,DZ$3:DZ$153,1)-1,0,2))</f>
        <v>0.0914844630635513</v>
      </c>
      <c r="EE331" s="58" t="n">
        <f aca="false">ED331+EE330</f>
        <v>107.825176340428</v>
      </c>
      <c r="EF331" s="60" t="n">
        <f aca="false">EE331*100/EE$367</f>
        <v>97.8973190824506</v>
      </c>
      <c r="EV331" s="115" t="n">
        <v>44447</v>
      </c>
      <c r="EW331" s="63" t="n">
        <f aca="true">FORECAST(EV331,OFFSET(ET$3,MATCH(EV331,ES$3:ES$153,1)-1,0,2),OFFSET(ES$3,MATCH(EV331,ES$3:ES$153,1)-1,0,2))</f>
        <v>0.389101255088644</v>
      </c>
      <c r="EX331" s="63" t="n">
        <f aca="false">EW331+EX330</f>
        <v>106.730215898709</v>
      </c>
      <c r="EY331" s="67" t="n">
        <f aca="false">EX331*100/EX$367</f>
        <v>95.0225833673245</v>
      </c>
      <c r="FO331" s="115" t="n">
        <v>44447</v>
      </c>
      <c r="FP331" s="63" t="n">
        <f aca="true">FORECAST(FO331,OFFSET(FM$3,MATCH(FO331,FL$3:FL$153,1)-1,0,2),OFFSET(FL$3,MATCH(FO331,FL$3:FL$153,1)-1,0,2))</f>
        <v>0.213719040247679</v>
      </c>
      <c r="FQ331" s="63" t="n">
        <f aca="false">FP331+FQ330</f>
        <v>97.567223176624</v>
      </c>
      <c r="FR331" s="67" t="n">
        <f aca="false">FQ331*100/FQ$367</f>
        <v>96.7909017260659</v>
      </c>
      <c r="GH331" s="119" t="n">
        <v>44447</v>
      </c>
      <c r="GI331" s="69" t="n">
        <f aca="true">FORECAST(GH331,OFFSET(GF$3,MATCH(GH331,GE$3:GE$153,1)-1,0,2),OFFSET(GE$3,MATCH(GH331,GE$3:GE$153,1)-1,0,2))</f>
        <v>0.295956178508137</v>
      </c>
      <c r="GJ331" s="69" t="n">
        <f aca="false">GI331+GJ330</f>
        <v>123.317713238354</v>
      </c>
      <c r="GK331" s="73" t="n">
        <f aca="false">GJ331*100/GJ$367</f>
        <v>95.9767798714367</v>
      </c>
      <c r="HA331" s="119" t="n">
        <v>44447</v>
      </c>
      <c r="HB331" s="69" t="n">
        <f aca="true">FORECAST(HA331,OFFSET(GY$3,MATCH(HA331,GX$3:GX$153,1)-1,0,2),OFFSET(GX$3,MATCH(HA331,GX$3:GX$153,1)-1,0,2))</f>
        <v>0.168729888178022</v>
      </c>
      <c r="HC331" s="69" t="n">
        <f aca="false">HB331+HC330</f>
        <v>121.772100980864</v>
      </c>
      <c r="HD331" s="73" t="n">
        <f aca="false">HC331*100/HC$367</f>
        <v>96.1631528513833</v>
      </c>
      <c r="HT331" s="119" t="n">
        <v>44447</v>
      </c>
      <c r="HU331" s="69" t="n">
        <f aca="true">FORECAST(HT331,OFFSET(HR$3,MATCH(HT331,HQ$3:HQ$153,1)-1,0,2),OFFSET(HQ$3,MATCH(HT331,HQ$3:HQ$153,1)-1,0,2))</f>
        <v>0.313048258911606</v>
      </c>
      <c r="HV331" s="69" t="n">
        <f aca="false">HU331+HV330</f>
        <v>92.4253101780787</v>
      </c>
      <c r="HW331" s="73" t="n">
        <f aca="false">HV331*100/HV$367</f>
        <v>93.4039361127341</v>
      </c>
    </row>
    <row r="332" customFormat="false" ht="14.5" hidden="false" customHeight="false" outlineLevel="0" collapsed="false">
      <c r="E332" s="42" t="n">
        <v>44357</v>
      </c>
      <c r="F332" s="46" t="n">
        <f aca="true">FORECAST($E332,OFFSET(C$3,MATCH($E332,$A$3:$A$33,1)-1,0,2),OFFSET($A$3,MATCH($E332,$A$3:$A$33,1)-1,0,2))</f>
        <v>3.79484324438829</v>
      </c>
      <c r="H332" s="95" t="n">
        <v>44448</v>
      </c>
      <c r="AJ332" s="103" t="n">
        <v>44448</v>
      </c>
      <c r="AK332" s="54" t="n">
        <f aca="true">FORECAST($AJ332,OFFSET(AH$3,MATCH($AJ332,$AG$3:$AG$153,1)-1,0,2),OFFSET($AG$3,MATCH($AJ332,$AG$3:$AG$153,1)-1,0,2))</f>
        <v>0.119529931402502</v>
      </c>
      <c r="AL332" s="54" t="n">
        <f aca="false">AK332+AL331</f>
        <v>105.386586760245</v>
      </c>
      <c r="AM332" s="55" t="n">
        <f aca="false">AL332*100/AL$367</f>
        <v>98.0881888800793</v>
      </c>
      <c r="BD332" s="103" t="n">
        <v>44448</v>
      </c>
      <c r="BE332" s="54" t="n">
        <f aca="true">FORECAST(BD332,OFFSET(BB$3,MATCH(BD332,BA$3:BA$153,1)-1,0,2),OFFSET(BA$3,MATCH(BD332,BA$3:BA$153,1)-1,0,2))</f>
        <v>0.10879629629626</v>
      </c>
      <c r="BF332" s="54" t="n">
        <f aca="false">BE332+BF331</f>
        <v>104.926631279702</v>
      </c>
      <c r="BG332" s="55" t="n">
        <f aca="false">BF332*100/BF$367</f>
        <v>95.2000544513779</v>
      </c>
      <c r="BX332" s="103" t="n">
        <v>44448</v>
      </c>
      <c r="BY332" s="54" t="n">
        <f aca="true">FORECAST(BX332,OFFSET(BV$3,MATCH(BX332,BU$3:BU$153,1)-1,0,2),OFFSET(BU$3,MATCH(BX332,BU$3:BU$153,1)-1,0,2))</f>
        <v>0.114911857715638</v>
      </c>
      <c r="BZ332" s="54" t="n">
        <f aca="false">BY332+BZ331</f>
        <v>97.7859688354771</v>
      </c>
      <c r="CA332" s="55" t="n">
        <f aca="false">BZ332*100/BZ$367</f>
        <v>96.6830688007089</v>
      </c>
      <c r="CQ332" s="110" t="n">
        <v>44448</v>
      </c>
      <c r="CR332" s="58" t="n">
        <f aca="true">FORECAST(CQ332,OFFSET(CO$3,MATCH(CQ332,CN$3:CN$153,1)-1,0,2),OFFSET(CN$3,MATCH(CQ332,CN$3:CN$153,1)-1,0,2))</f>
        <v>0.224275271261077</v>
      </c>
      <c r="CS332" s="58" t="n">
        <f aca="false">CR332+CS331</f>
        <v>95.8047303174301</v>
      </c>
      <c r="CT332" s="60" t="n">
        <f aca="false">CS332*100/CS$367</f>
        <v>96.2406471449824</v>
      </c>
      <c r="DJ332" s="110" t="n">
        <v>44448</v>
      </c>
      <c r="DK332" s="58" t="n">
        <f aca="true">FORECAST(DJ332,OFFSET(DH$3,MATCH(DJ332,DG$3:DG$153,1)-1,0,2),OFFSET(DG$3,MATCH(DJ332,DG$3:DG$153,1)-1,0,2))</f>
        <v>0.219972727363214</v>
      </c>
      <c r="DL332" s="58" t="n">
        <f aca="false">DK332+DL331</f>
        <v>130.259272977414</v>
      </c>
      <c r="DM332" s="60" t="n">
        <f aca="false">DL332*100/DL$367</f>
        <v>94.4192959547174</v>
      </c>
      <c r="EC332" s="110" t="n">
        <v>44448</v>
      </c>
      <c r="ED332" s="58" t="n">
        <f aca="true">FORECAST(EC332,OFFSET(EA$3,MATCH(EC332,DZ$3:DZ$153,1)-1,0,2),OFFSET(DZ$3,MATCH(EC332,DZ$3:DZ$153,1)-1,0,2))</f>
        <v>0.0843135676682265</v>
      </c>
      <c r="EE332" s="58" t="n">
        <f aca="false">ED332+EE331</f>
        <v>107.909489908096</v>
      </c>
      <c r="EF332" s="60" t="n">
        <f aca="false">EE332*100/EE$367</f>
        <v>97.9738695924256</v>
      </c>
      <c r="EV332" s="115" t="n">
        <v>44448</v>
      </c>
      <c r="EW332" s="63" t="n">
        <f aca="true">FORECAST(EV332,OFFSET(ET$3,MATCH(EV332,ES$3:ES$153,1)-1,0,2),OFFSET(ES$3,MATCH(EV332,ES$3:ES$153,1)-1,0,2))</f>
        <v>0.37209728279869</v>
      </c>
      <c r="EX332" s="63" t="n">
        <f aca="false">EW332+EX331</f>
        <v>107.102313181508</v>
      </c>
      <c r="EY332" s="67" t="n">
        <f aca="false">EX332*100/EX$367</f>
        <v>95.3538639215496</v>
      </c>
      <c r="FO332" s="115" t="n">
        <v>44448</v>
      </c>
      <c r="FP332" s="63" t="n">
        <f aca="true">FORECAST(FO332,OFFSET(FM$3,MATCH(FO332,FL$3:FL$153,1)-1,0,2),OFFSET(FL$3,MATCH(FO332,FL$3:FL$153,1)-1,0,2))</f>
        <v>0.204548595754092</v>
      </c>
      <c r="FQ332" s="63" t="n">
        <f aca="false">FP332+FQ331</f>
        <v>97.7717717723781</v>
      </c>
      <c r="FR332" s="67" t="n">
        <f aca="false">FQ332*100/FQ$367</f>
        <v>96.993822772553</v>
      </c>
      <c r="GH332" s="119" t="n">
        <v>44448</v>
      </c>
      <c r="GI332" s="69" t="n">
        <f aca="true">FORECAST(GH332,OFFSET(GF$3,MATCH(GH332,GE$3:GE$153,1)-1,0,2),OFFSET(GE$3,MATCH(GH332,GE$3:GE$153,1)-1,0,2))</f>
        <v>0.286235970141239</v>
      </c>
      <c r="GJ332" s="69" t="n">
        <f aca="false">GI332+GJ331</f>
        <v>123.603949208495</v>
      </c>
      <c r="GK332" s="73" t="n">
        <f aca="false">GJ332*100/GJ$367</f>
        <v>96.1995540859117</v>
      </c>
      <c r="HA332" s="119" t="n">
        <v>44448</v>
      </c>
      <c r="HB332" s="69" t="n">
        <f aca="true">FORECAST(HA332,OFFSET(GY$3,MATCH(HA332,GX$3:GX$153,1)-1,0,2),OFFSET(GX$3,MATCH(HA332,GX$3:GX$153,1)-1,0,2))</f>
        <v>0.166904590160577</v>
      </c>
      <c r="HC332" s="69" t="n">
        <f aca="false">HB332+HC331</f>
        <v>121.939005571025</v>
      </c>
      <c r="HD332" s="73" t="n">
        <f aca="false">HC332*100/HC$367</f>
        <v>96.2949570289078</v>
      </c>
      <c r="HT332" s="119" t="n">
        <v>44448</v>
      </c>
      <c r="HU332" s="69" t="n">
        <f aca="true">FORECAST(HT332,OFFSET(HR$3,MATCH(HT332,HQ$3:HQ$153,1)-1,0,2),OFFSET(HQ$3,MATCH(HT332,HQ$3:HQ$153,1)-1,0,2))</f>
        <v>0.309005796890537</v>
      </c>
      <c r="HV332" s="69" t="n">
        <f aca="false">HU332+HV331</f>
        <v>92.7343159749692</v>
      </c>
      <c r="HW332" s="73" t="n">
        <f aca="false">HV332*100/HV$367</f>
        <v>93.7162137524371</v>
      </c>
    </row>
    <row r="333" customFormat="false" ht="14.5" hidden="false" customHeight="false" outlineLevel="0" collapsed="false">
      <c r="E333" s="42" t="n">
        <v>44358</v>
      </c>
      <c r="F333" s="46" t="n">
        <f aca="true">FORECAST($E333,OFFSET(C$3,MATCH($E333,$A$3:$A$33,1)-1,0,2),OFFSET($A$3,MATCH($E333,$A$3:$A$33,1)-1,0,2))</f>
        <v>3.78045568306823</v>
      </c>
      <c r="H333" s="95" t="n">
        <v>44449</v>
      </c>
      <c r="AJ333" s="103" t="n">
        <v>44449</v>
      </c>
      <c r="AK333" s="54" t="n">
        <f aca="true">FORECAST($AJ333,OFFSET(AH$3,MATCH($AJ333,$AG$3:$AG$153,1)-1,0,2),OFFSET($AG$3,MATCH($AJ333,$AG$3:$AG$153,1)-1,0,2))</f>
        <v>0.114690192030898</v>
      </c>
      <c r="AL333" s="54" t="n">
        <f aca="false">AK333+AL332</f>
        <v>105.501276952276</v>
      </c>
      <c r="AM333" s="55" t="n">
        <f aca="false">AL333*100/AL$367</f>
        <v>98.1949363663055</v>
      </c>
      <c r="BD333" s="103" t="n">
        <v>44449</v>
      </c>
      <c r="BE333" s="54" t="n">
        <f aca="true">FORECAST(BD333,OFFSET(BB$3,MATCH(BD333,BA$3:BA$153,1)-1,0,2),OFFSET(BA$3,MATCH(BD333,BA$3:BA$153,1)-1,0,2))</f>
        <v>0.11419753086416</v>
      </c>
      <c r="BF333" s="54" t="n">
        <f aca="false">BE333+BF332</f>
        <v>105.040828810566</v>
      </c>
      <c r="BG333" s="55" t="n">
        <f aca="false">BF333*100/BF$367</f>
        <v>95.3036660037921</v>
      </c>
      <c r="BX333" s="103" t="n">
        <v>44449</v>
      </c>
      <c r="BY333" s="54" t="n">
        <f aca="true">FORECAST(BX333,OFFSET(BV$3,MATCH(BX333,BU$3:BU$153,1)-1,0,2),OFFSET(BU$3,MATCH(BX333,BU$3:BU$153,1)-1,0,2))</f>
        <v>0.113771436617725</v>
      </c>
      <c r="BZ333" s="54" t="n">
        <f aca="false">BY333+BZ332</f>
        <v>97.8997402720948</v>
      </c>
      <c r="CA333" s="55" t="n">
        <f aca="false">BZ333*100/BZ$367</f>
        <v>96.7955570417629</v>
      </c>
      <c r="CQ333" s="110" t="n">
        <v>44449</v>
      </c>
      <c r="CR333" s="58" t="n">
        <f aca="true">FORECAST(CQ333,OFFSET(CO$3,MATCH(CQ333,CN$3:CN$153,1)-1,0,2),OFFSET(CN$3,MATCH(CQ333,CN$3:CN$153,1)-1,0,2))</f>
        <v>0.211549948825537</v>
      </c>
      <c r="CS333" s="58" t="n">
        <f aca="false">CR333+CS332</f>
        <v>96.0162802662556</v>
      </c>
      <c r="CT333" s="60" t="n">
        <f aca="false">CS333*100/CS$367</f>
        <v>96.4531596577884</v>
      </c>
      <c r="DJ333" s="110" t="n">
        <v>44449</v>
      </c>
      <c r="DK333" s="58" t="n">
        <f aca="true">FORECAST(DJ333,OFFSET(DH$3,MATCH(DJ333,DG$3:DG$153,1)-1,0,2),OFFSET(DG$3,MATCH(DJ333,DG$3:DG$153,1)-1,0,2))</f>
        <v>0.219972727363214</v>
      </c>
      <c r="DL333" s="58" t="n">
        <f aca="false">DK333+DL332</f>
        <v>130.479245704777</v>
      </c>
      <c r="DM333" s="60" t="n">
        <f aca="false">DL333*100/DL$367</f>
        <v>94.5787446417255</v>
      </c>
      <c r="EC333" s="110" t="n">
        <v>44449</v>
      </c>
      <c r="ED333" s="58" t="n">
        <f aca="true">FORECAST(EC333,OFFSET(EA$3,MATCH(EC333,DZ$3:DZ$153,1)-1,0,2),OFFSET(DZ$3,MATCH(EC333,DZ$3:DZ$153,1)-1,0,2))</f>
        <v>0.0771426722729018</v>
      </c>
      <c r="EE333" s="58" t="n">
        <f aca="false">ED333+EE332</f>
        <v>107.986632580369</v>
      </c>
      <c r="EF333" s="60" t="n">
        <f aca="false">EE333*100/EE$367</f>
        <v>98.0439094574987</v>
      </c>
      <c r="EV333" s="115" t="n">
        <v>44449</v>
      </c>
      <c r="EW333" s="63" t="n">
        <f aca="true">FORECAST(EV333,OFFSET(ET$3,MATCH(EV333,ES$3:ES$153,1)-1,0,2),OFFSET(ES$3,MATCH(EV333,ES$3:ES$153,1)-1,0,2))</f>
        <v>0.355093310508737</v>
      </c>
      <c r="EX333" s="63" t="n">
        <f aca="false">EW333+EX332</f>
        <v>107.457406492017</v>
      </c>
      <c r="EY333" s="67" t="n">
        <f aca="false">EX333*100/EX$367</f>
        <v>95.6700057321594</v>
      </c>
      <c r="FO333" s="115" t="n">
        <v>44449</v>
      </c>
      <c r="FP333" s="63" t="n">
        <f aca="true">FORECAST(FO333,OFFSET(FM$3,MATCH(FO333,FL$3:FL$153,1)-1,0,2),OFFSET(FL$3,MATCH(FO333,FL$3:FL$153,1)-1,0,2))</f>
        <v>0.195378151260505</v>
      </c>
      <c r="FQ333" s="63" t="n">
        <f aca="false">FP333+FQ332</f>
        <v>97.9671499236386</v>
      </c>
      <c r="FR333" s="67" t="n">
        <f aca="false">FQ333*100/FQ$367</f>
        <v>97.1876463418048</v>
      </c>
      <c r="GH333" s="119" t="n">
        <v>44449</v>
      </c>
      <c r="GI333" s="69" t="n">
        <f aca="true">FORECAST(GH333,OFFSET(GF$3,MATCH(GH333,GE$3:GE$153,1)-1,0,2),OFFSET(GE$3,MATCH(GH333,GE$3:GE$153,1)-1,0,2))</f>
        <v>0.276515761774342</v>
      </c>
      <c r="GJ333" s="69" t="n">
        <f aca="false">GI333+GJ332</f>
        <v>123.880464970269</v>
      </c>
      <c r="GK333" s="73" t="n">
        <f aca="false">GJ333*100/GJ$367</f>
        <v>96.4147631722779</v>
      </c>
      <c r="HA333" s="119" t="n">
        <v>44449</v>
      </c>
      <c r="HB333" s="69" t="n">
        <f aca="true">FORECAST(HA333,OFFSET(GY$3,MATCH(HA333,GX$3:GX$153,1)-1,0,2),OFFSET(GX$3,MATCH(HA333,GX$3:GX$153,1)-1,0,2))</f>
        <v>0.165079292143133</v>
      </c>
      <c r="HC333" s="69" t="n">
        <f aca="false">HB333+HC332</f>
        <v>122.104084863168</v>
      </c>
      <c r="HD333" s="73" t="n">
        <f aca="false">HC333*100/HC$367</f>
        <v>96.4253197727144</v>
      </c>
      <c r="HT333" s="119" t="n">
        <v>44449</v>
      </c>
      <c r="HU333" s="69" t="n">
        <f aca="true">FORECAST(HT333,OFFSET(HR$3,MATCH(HT333,HQ$3:HQ$153,1)-1,0,2),OFFSET(HQ$3,MATCH(HT333,HQ$3:HQ$153,1)-1,0,2))</f>
        <v>0.304963334869468</v>
      </c>
      <c r="HV333" s="69" t="n">
        <f aca="false">HU333+HV332</f>
        <v>93.0392793098387</v>
      </c>
      <c r="HW333" s="73" t="n">
        <f aca="false">HV333*100/HV$367</f>
        <v>94.0244061273611</v>
      </c>
    </row>
    <row r="334" customFormat="false" ht="14.5" hidden="false" customHeight="false" outlineLevel="0" collapsed="false">
      <c r="E334" s="42" t="n">
        <v>44359</v>
      </c>
      <c r="F334" s="46" t="n">
        <f aca="true">FORECAST($E334,OFFSET(C$3,MATCH($E334,$A$3:$A$33,1)-1,0,2),OFFSET($A$3,MATCH($E334,$A$3:$A$33,1)-1,0,2))</f>
        <v>3.76606812174818</v>
      </c>
      <c r="H334" s="95" t="n">
        <v>44450</v>
      </c>
      <c r="AJ334" s="103" t="n">
        <v>44450</v>
      </c>
      <c r="AK334" s="54" t="n">
        <f aca="true">FORECAST($AJ334,OFFSET(AH$3,MATCH($AJ334,$AG$3:$AG$153,1)-1,0,2),OFFSET($AG$3,MATCH($AJ334,$AG$3:$AG$153,1)-1,0,2))</f>
        <v>0.109850452659294</v>
      </c>
      <c r="AL334" s="54" t="n">
        <f aca="false">AK334+AL333</f>
        <v>105.611127404936</v>
      </c>
      <c r="AM334" s="55" t="n">
        <f aca="false">AL334*100/AL$367</f>
        <v>98.2971792824133</v>
      </c>
      <c r="BD334" s="103" t="n">
        <v>44450</v>
      </c>
      <c r="BE334" s="54" t="n">
        <f aca="true">FORECAST(BD334,OFFSET(BB$3,MATCH(BD334,BA$3:BA$153,1)-1,0,2),OFFSET(BA$3,MATCH(BD334,BA$3:BA$153,1)-1,0,2))</f>
        <v>0.119598765432059</v>
      </c>
      <c r="BF334" s="54" t="n">
        <f aca="false">BE334+BF333</f>
        <v>105.160427575998</v>
      </c>
      <c r="BG334" s="55" t="n">
        <f aca="false">BF334*100/BF$367</f>
        <v>95.4121781026043</v>
      </c>
      <c r="BX334" s="103" t="n">
        <v>44450</v>
      </c>
      <c r="BY334" s="54" t="n">
        <f aca="true">FORECAST(BX334,OFFSET(BV$3,MATCH(BX334,BU$3:BU$153,1)-1,0,2),OFFSET(BU$3,MATCH(BX334,BU$3:BU$153,1)-1,0,2))</f>
        <v>0.112631015519813</v>
      </c>
      <c r="BZ334" s="54" t="n">
        <f aca="false">BY334+BZ333</f>
        <v>98.0123712876146</v>
      </c>
      <c r="CA334" s="55" t="n">
        <f aca="false">BZ334*100/BZ$367</f>
        <v>96.9069177242032</v>
      </c>
      <c r="CQ334" s="110" t="n">
        <v>44450</v>
      </c>
      <c r="CR334" s="58" t="n">
        <f aca="true">FORECAST(CQ334,OFFSET(CO$3,MATCH(CQ334,CN$3:CN$153,1)-1,0,2),OFFSET(CN$3,MATCH(CQ334,CN$3:CN$153,1)-1,0,2))</f>
        <v>0.198824626389997</v>
      </c>
      <c r="CS334" s="58" t="n">
        <f aca="false">CR334+CS333</f>
        <v>96.2151048926456</v>
      </c>
      <c r="CT334" s="60" t="n">
        <f aca="false">CS334*100/CS$367</f>
        <v>96.6528889472372</v>
      </c>
      <c r="DJ334" s="110" t="n">
        <v>44450</v>
      </c>
      <c r="DK334" s="58" t="n">
        <f aca="true">FORECAST(DJ334,OFFSET(DH$3,MATCH(DJ334,DG$3:DG$153,1)-1,0,2),OFFSET(DG$3,MATCH(DJ334,DG$3:DG$153,1)-1,0,2))</f>
        <v>0.219972727363214</v>
      </c>
      <c r="DL334" s="58" t="n">
        <f aca="false">DK334+DL333</f>
        <v>130.69921843214</v>
      </c>
      <c r="DM334" s="60" t="n">
        <f aca="false">DL334*100/DL$367</f>
        <v>94.7381933287335</v>
      </c>
      <c r="EC334" s="110" t="n">
        <v>44450</v>
      </c>
      <c r="ED334" s="58" t="n">
        <f aca="true">FORECAST(EC334,OFFSET(EA$3,MATCH(EC334,DZ$3:DZ$153,1)-1,0,2),OFFSET(DZ$3,MATCH(EC334,DZ$3:DZ$153,1)-1,0,2))</f>
        <v>0.0699717768775771</v>
      </c>
      <c r="EE334" s="58" t="n">
        <f aca="false">ED334+EE333</f>
        <v>108.056604357247</v>
      </c>
      <c r="EF334" s="60" t="n">
        <f aca="false">EE334*100/EE$367</f>
        <v>98.1074386776701</v>
      </c>
      <c r="EV334" s="115" t="n">
        <v>44450</v>
      </c>
      <c r="EW334" s="63" t="n">
        <f aca="true">FORECAST(EV334,OFFSET(ET$3,MATCH(EV334,ES$3:ES$153,1)-1,0,2),OFFSET(ES$3,MATCH(EV334,ES$3:ES$153,1)-1,0,2))</f>
        <v>0.338089338218783</v>
      </c>
      <c r="EX334" s="63" t="n">
        <f aca="false">EW334+EX333</f>
        <v>107.795495830235</v>
      </c>
      <c r="EY334" s="67" t="n">
        <f aca="false">EX334*100/EX$367</f>
        <v>95.971008799154</v>
      </c>
      <c r="FO334" s="115" t="n">
        <v>44450</v>
      </c>
      <c r="FP334" s="63" t="n">
        <f aca="true">FORECAST(FO334,OFFSET(FM$3,MATCH(FO334,FL$3:FL$153,1)-1,0,2),OFFSET(FL$3,MATCH(FO334,FL$3:FL$153,1)-1,0,2))</f>
        <v>0.186207706766918</v>
      </c>
      <c r="FQ334" s="63" t="n">
        <f aca="false">FP334+FQ333</f>
        <v>98.1533576304055</v>
      </c>
      <c r="FR334" s="67" t="n">
        <f aca="false">FQ334*100/FQ$367</f>
        <v>97.3723724338212</v>
      </c>
      <c r="GH334" s="119" t="n">
        <v>44450</v>
      </c>
      <c r="GI334" s="69" t="n">
        <f aca="true">FORECAST(GH334,OFFSET(GF$3,MATCH(GH334,GE$3:GE$153,1)-1,0,2),OFFSET(GE$3,MATCH(GH334,GE$3:GE$153,1)-1,0,2))</f>
        <v>0.266795553407444</v>
      </c>
      <c r="GJ334" s="69" t="n">
        <f aca="false">GI334+GJ333</f>
        <v>124.147260523677</v>
      </c>
      <c r="GK334" s="73" t="n">
        <f aca="false">GJ334*100/GJ$367</f>
        <v>96.6224071305353</v>
      </c>
      <c r="HA334" s="119" t="n">
        <v>44450</v>
      </c>
      <c r="HB334" s="69" t="n">
        <f aca="true">FORECAST(HA334,OFFSET(GY$3,MATCH(HA334,GX$3:GX$153,1)-1,0,2),OFFSET(GX$3,MATCH(HA334,GX$3:GX$153,1)-1,0,2))</f>
        <v>0.163253994125688</v>
      </c>
      <c r="HC334" s="69" t="n">
        <f aca="false">HB334+HC333</f>
        <v>122.267338857294</v>
      </c>
      <c r="HD334" s="73" t="n">
        <f aca="false">HC334*100/HC$367</f>
        <v>96.5542410828031</v>
      </c>
      <c r="HT334" s="119" t="n">
        <v>44450</v>
      </c>
      <c r="HU334" s="69" t="n">
        <f aca="true">FORECAST(HT334,OFFSET(HR$3,MATCH(HT334,HQ$3:HQ$153,1)-1,0,2),OFFSET(HQ$3,MATCH(HT334,HQ$3:HQ$153,1)-1,0,2))</f>
        <v>0.300920872848398</v>
      </c>
      <c r="HV334" s="69" t="n">
        <f aca="false">HU334+HV333</f>
        <v>93.3402001826871</v>
      </c>
      <c r="HW334" s="73" t="n">
        <f aca="false">HV334*100/HV$367</f>
        <v>94.3285132375062</v>
      </c>
    </row>
    <row r="335" customFormat="false" ht="14.5" hidden="false" customHeight="false" outlineLevel="0" collapsed="false">
      <c r="E335" s="42" t="n">
        <v>44360</v>
      </c>
      <c r="F335" s="46" t="n">
        <f aca="true">FORECAST($E335,OFFSET(C$3,MATCH($E335,$A$3:$A$33,1)-1,0,2),OFFSET($A$3,MATCH($E335,$A$3:$A$33,1)-1,0,2))</f>
        <v>3.75168056042813</v>
      </c>
      <c r="H335" s="95" t="n">
        <v>44451</v>
      </c>
      <c r="AJ335" s="103" t="n">
        <v>44451</v>
      </c>
      <c r="AK335" s="54" t="n">
        <f aca="true">FORECAST($AJ335,OFFSET(AH$3,MATCH($AJ335,$AG$3:$AG$153,1)-1,0,2),OFFSET($AG$3,MATCH($AJ335,$AG$3:$AG$153,1)-1,0,2))</f>
        <v>0.10501071328769</v>
      </c>
      <c r="AL335" s="54" t="n">
        <f aca="false">AK335+AL334</f>
        <v>105.716138118223</v>
      </c>
      <c r="AM335" s="55" t="n">
        <f aca="false">AL335*100/AL$367</f>
        <v>98.3949176284025</v>
      </c>
      <c r="BD335" s="103" t="n">
        <v>44451</v>
      </c>
      <c r="BE335" s="54" t="n">
        <f aca="true">FORECAST(BD335,OFFSET(BB$3,MATCH(BD335,BA$3:BA$153,1)-1,0,2),OFFSET(BA$3,MATCH(BD335,BA$3:BA$153,1)-1,0,2))</f>
        <v>0.124999999999959</v>
      </c>
      <c r="BF335" s="54" t="n">
        <f aca="false">BE335+BF334</f>
        <v>105.285427575998</v>
      </c>
      <c r="BG335" s="55" t="n">
        <f aca="false">BF335*100/BF$367</f>
        <v>95.5255907478144</v>
      </c>
      <c r="BX335" s="103" t="n">
        <v>44451</v>
      </c>
      <c r="BY335" s="54" t="n">
        <f aca="true">FORECAST(BX335,OFFSET(BV$3,MATCH(BX335,BU$3:BU$153,1)-1,0,2),OFFSET(BU$3,MATCH(BX335,BU$3:BU$153,1)-1,0,2))</f>
        <v>0.1114905944219</v>
      </c>
      <c r="BZ335" s="54" t="n">
        <f aca="false">BY335+BZ334</f>
        <v>98.1238618820365</v>
      </c>
      <c r="CA335" s="55" t="n">
        <f aca="false">BZ335*100/BZ$367</f>
        <v>97.0171508480295</v>
      </c>
      <c r="CQ335" s="110" t="n">
        <v>44451</v>
      </c>
      <c r="CR335" s="58" t="n">
        <f aca="true">FORECAST(CQ335,OFFSET(CO$3,MATCH(CQ335,CN$3:CN$153,1)-1,0,2),OFFSET(CN$3,MATCH(CQ335,CN$3:CN$153,1)-1,0,2))</f>
        <v>0.186099303954457</v>
      </c>
      <c r="CS335" s="58" t="n">
        <f aca="false">CR335+CS334</f>
        <v>96.4012041966001</v>
      </c>
      <c r="CT335" s="60" t="n">
        <f aca="false">CS335*100/CS$367</f>
        <v>96.8398350133288</v>
      </c>
      <c r="DJ335" s="110" t="n">
        <v>44451</v>
      </c>
      <c r="DK335" s="58" t="n">
        <f aca="true">FORECAST(DJ335,OFFSET(DH$3,MATCH(DJ335,DG$3:DG$153,1)-1,0,2),OFFSET(DG$3,MATCH(DJ335,DG$3:DG$153,1)-1,0,2))</f>
        <v>0.219972727363214</v>
      </c>
      <c r="DL335" s="58" t="n">
        <f aca="false">DK335+DL334</f>
        <v>130.919191159503</v>
      </c>
      <c r="DM335" s="60" t="n">
        <f aca="false">DL335*100/DL$367</f>
        <v>94.8976420157416</v>
      </c>
      <c r="EC335" s="110" t="n">
        <v>44451</v>
      </c>
      <c r="ED335" s="58" t="n">
        <f aca="true">FORECAST(EC335,OFFSET(EA$3,MATCH(EC335,DZ$3:DZ$153,1)-1,0,2),OFFSET(DZ$3,MATCH(EC335,DZ$3:DZ$153,1)-1,0,2))</f>
        <v>0.0628008814822523</v>
      </c>
      <c r="EE335" s="58" t="n">
        <f aca="false">ED335+EE334</f>
        <v>108.119405238729</v>
      </c>
      <c r="EF335" s="60" t="n">
        <f aca="false">EE335*100/EE$367</f>
        <v>98.1644572529397</v>
      </c>
      <c r="EV335" s="115" t="n">
        <v>44451</v>
      </c>
      <c r="EW335" s="63" t="n">
        <f aca="true">FORECAST(EV335,OFFSET(ET$3,MATCH(EV335,ES$3:ES$153,1)-1,0,2),OFFSET(ES$3,MATCH(EV335,ES$3:ES$153,1)-1,0,2))</f>
        <v>0.32108536592883</v>
      </c>
      <c r="EX335" s="63" t="n">
        <f aca="false">EW335+EX334</f>
        <v>108.116581196164</v>
      </c>
      <c r="EY335" s="67" t="n">
        <f aca="false">EX335*100/EX$367</f>
        <v>96.2568731225331</v>
      </c>
      <c r="FO335" s="115" t="n">
        <v>44451</v>
      </c>
      <c r="FP335" s="63" t="n">
        <f aca="true">FORECAST(FO335,OFFSET(FM$3,MATCH(FO335,FL$3:FL$153,1)-1,0,2),OFFSET(FL$3,MATCH(FO335,FL$3:FL$153,1)-1,0,2))</f>
        <v>0.177037262273331</v>
      </c>
      <c r="FQ335" s="63" t="n">
        <f aca="false">FP335+FQ334</f>
        <v>98.3303948926788</v>
      </c>
      <c r="FR335" s="67" t="n">
        <f aca="false">FQ335*100/FQ$367</f>
        <v>97.5480010486023</v>
      </c>
      <c r="GH335" s="119" t="n">
        <v>44451</v>
      </c>
      <c r="GI335" s="69" t="n">
        <f aca="true">FORECAST(GH335,OFFSET(GF$3,MATCH(GH335,GE$3:GE$153,1)-1,0,2),OFFSET(GE$3,MATCH(GH335,GE$3:GE$153,1)-1,0,2))</f>
        <v>0.257075345040547</v>
      </c>
      <c r="GJ335" s="69" t="n">
        <f aca="false">GI335+GJ334</f>
        <v>124.404335868717</v>
      </c>
      <c r="GK335" s="73" t="n">
        <f aca="false">GJ335*100/GJ$367</f>
        <v>96.8224859606839</v>
      </c>
      <c r="HA335" s="119" t="n">
        <v>44451</v>
      </c>
      <c r="HB335" s="69" t="n">
        <f aca="true">FORECAST(HA335,OFFSET(GY$3,MATCH(HA335,GX$3:GX$153,1)-1,0,2),OFFSET(GX$3,MATCH(HA335,GX$3:GX$153,1)-1,0,2))</f>
        <v>0.161428696108243</v>
      </c>
      <c r="HC335" s="69" t="n">
        <f aca="false">HB335+HC334</f>
        <v>122.428767553402</v>
      </c>
      <c r="HD335" s="73" t="n">
        <f aca="false">HC335*100/HC$367</f>
        <v>96.6817209591739</v>
      </c>
      <c r="HT335" s="119" t="n">
        <v>44451</v>
      </c>
      <c r="HU335" s="69" t="n">
        <f aca="true">FORECAST(HT335,OFFSET(HR$3,MATCH(HT335,HQ$3:HQ$153,1)-1,0,2),OFFSET(HQ$3,MATCH(HT335,HQ$3:HQ$153,1)-1,0,2))</f>
        <v>0.296878410827329</v>
      </c>
      <c r="HV335" s="69" t="n">
        <f aca="false">HU335+HV334</f>
        <v>93.6370785935144</v>
      </c>
      <c r="HW335" s="73" t="n">
        <f aca="false">HV335*100/HV$367</f>
        <v>94.6285350828724</v>
      </c>
    </row>
    <row r="336" customFormat="false" ht="14.5" hidden="false" customHeight="false" outlineLevel="0" collapsed="false">
      <c r="E336" s="42" t="n">
        <v>44361</v>
      </c>
      <c r="F336" s="46" t="n">
        <f aca="true">FORECAST($E336,OFFSET(C$3,MATCH($E336,$A$3:$A$33,1)-1,0,2),OFFSET($A$3,MATCH($E336,$A$3:$A$33,1)-1,0,2))</f>
        <v>3.73729299910807</v>
      </c>
      <c r="H336" s="95" t="n">
        <v>44452</v>
      </c>
      <c r="AJ336" s="103" t="n">
        <v>44452</v>
      </c>
      <c r="AK336" s="54" t="n">
        <f aca="true">FORECAST($AJ336,OFFSET(AH$3,MATCH($AJ336,$AG$3:$AG$153,1)-1,0,2),OFFSET($AG$3,MATCH($AJ336,$AG$3:$AG$153,1)-1,0,2))</f>
        <v>0.100170973916087</v>
      </c>
      <c r="AL336" s="54" t="n">
        <f aca="false">AK336+AL335</f>
        <v>105.816309092139</v>
      </c>
      <c r="AM336" s="55" t="n">
        <f aca="false">AL336*100/AL$367</f>
        <v>98.4881514042732</v>
      </c>
      <c r="BD336" s="103" t="n">
        <v>44452</v>
      </c>
      <c r="BE336" s="54" t="n">
        <f aca="true">FORECAST(BD336,OFFSET(BB$3,MATCH(BD336,BA$3:BA$153,1)-1,0,2),OFFSET(BA$3,MATCH(BD336,BA$3:BA$153,1)-1,0,2))</f>
        <v>0.130401234567859</v>
      </c>
      <c r="BF336" s="54" t="n">
        <f aca="false">BE336+BF335</f>
        <v>105.415828810566</v>
      </c>
      <c r="BG336" s="55" t="n">
        <f aca="false">BF336*100/BF$367</f>
        <v>95.6439039394225</v>
      </c>
      <c r="BX336" s="103" t="n">
        <v>44452</v>
      </c>
      <c r="BY336" s="54" t="n">
        <f aca="true">FORECAST(BX336,OFFSET(BV$3,MATCH(BX336,BU$3:BU$153,1)-1,0,2),OFFSET(BU$3,MATCH(BX336,BU$3:BU$153,1)-1,0,2))</f>
        <v>0.110350173323987</v>
      </c>
      <c r="BZ336" s="54" t="n">
        <f aca="false">BY336+BZ335</f>
        <v>98.2342120553605</v>
      </c>
      <c r="CA336" s="55" t="n">
        <f aca="false">BZ336*100/BZ$367</f>
        <v>97.1262564132421</v>
      </c>
      <c r="CQ336" s="110" t="n">
        <v>44452</v>
      </c>
      <c r="CR336" s="58" t="n">
        <f aca="true">FORECAST(CQ336,OFFSET(CO$3,MATCH(CQ336,CN$3:CN$153,1)-1,0,2),OFFSET(CN$3,MATCH(CQ336,CN$3:CN$153,1)-1,0,2))</f>
        <v>0.173373981518916</v>
      </c>
      <c r="CS336" s="58" t="n">
        <f aca="false">CR336+CS335</f>
        <v>96.574578178119</v>
      </c>
      <c r="CT336" s="60" t="n">
        <f aca="false">CS336*100/CS$367</f>
        <v>97.0139978560631</v>
      </c>
      <c r="DJ336" s="110" t="n">
        <v>44452</v>
      </c>
      <c r="DK336" s="58" t="n">
        <f aca="true">FORECAST(DJ336,OFFSET(DH$3,MATCH(DJ336,DG$3:DG$153,1)-1,0,2),OFFSET(DG$3,MATCH(DJ336,DG$3:DG$153,1)-1,0,2))</f>
        <v>0.219972727363214</v>
      </c>
      <c r="DL336" s="58" t="n">
        <f aca="false">DK336+DL335</f>
        <v>131.139163886867</v>
      </c>
      <c r="DM336" s="60" t="n">
        <f aca="false">DL336*100/DL$367</f>
        <v>95.0570907027497</v>
      </c>
      <c r="EC336" s="110" t="n">
        <v>44452</v>
      </c>
      <c r="ED336" s="58" t="n">
        <f aca="true">FORECAST(EC336,OFFSET(EA$3,MATCH(EC336,DZ$3:DZ$153,1)-1,0,2),OFFSET(DZ$3,MATCH(EC336,DZ$3:DZ$153,1)-1,0,2))</f>
        <v>0.0628237197767834</v>
      </c>
      <c r="EE336" s="58" t="n">
        <f aca="false">ED336+EE335</f>
        <v>108.182228958506</v>
      </c>
      <c r="EF336" s="60" t="n">
        <f aca="false">EE336*100/EE$367</f>
        <v>98.2214965636988</v>
      </c>
      <c r="EV336" s="115" t="n">
        <v>44452</v>
      </c>
      <c r="EW336" s="63" t="n">
        <f aca="true">FORECAST(EV336,OFFSET(ET$3,MATCH(EV336,ES$3:ES$153,1)-1,0,2),OFFSET(ES$3,MATCH(EV336,ES$3:ES$153,1)-1,0,2))</f>
        <v>0.304081393638877</v>
      </c>
      <c r="EX336" s="63" t="n">
        <f aca="false">EW336+EX335</f>
        <v>108.420662589803</v>
      </c>
      <c r="EY336" s="67" t="n">
        <f aca="false">EX336*100/EX$367</f>
        <v>96.527598702297</v>
      </c>
      <c r="FO336" s="115" t="n">
        <v>44452</v>
      </c>
      <c r="FP336" s="63" t="n">
        <f aca="true">FORECAST(FO336,OFFSET(FM$3,MATCH(FO336,FL$3:FL$153,1)-1,0,2),OFFSET(FL$3,MATCH(FO336,FL$3:FL$153,1)-1,0,2))</f>
        <v>0.167866817779744</v>
      </c>
      <c r="FQ336" s="63" t="n">
        <f aca="false">FP336+FQ335</f>
        <v>98.4982617104585</v>
      </c>
      <c r="FR336" s="67" t="n">
        <f aca="false">FQ336*100/FQ$367</f>
        <v>97.7145321861481</v>
      </c>
      <c r="GH336" s="119" t="n">
        <v>44452</v>
      </c>
      <c r="GI336" s="69" t="n">
        <f aca="true">FORECAST(GH336,OFFSET(GF$3,MATCH(GH336,GE$3:GE$153,1)-1,0,2),OFFSET(GE$3,MATCH(GH336,GE$3:GE$153,1)-1,0,2))</f>
        <v>0.247355136673649</v>
      </c>
      <c r="GJ336" s="69" t="n">
        <f aca="false">GI336+GJ335</f>
        <v>124.651691005391</v>
      </c>
      <c r="GK336" s="73" t="n">
        <f aca="false">GJ336*100/GJ$367</f>
        <v>97.0149996627237</v>
      </c>
      <c r="HA336" s="119" t="n">
        <v>44452</v>
      </c>
      <c r="HB336" s="69" t="n">
        <f aca="true">FORECAST(HA336,OFFSET(GY$3,MATCH(HA336,GX$3:GX$153,1)-1,0,2),OFFSET(GX$3,MATCH(HA336,GX$3:GX$153,1)-1,0,2))</f>
        <v>0.159603398090799</v>
      </c>
      <c r="HC336" s="69" t="n">
        <f aca="false">HB336+HC335</f>
        <v>122.588370951493</v>
      </c>
      <c r="HD336" s="73" t="n">
        <f aca="false">HC336*100/HC$367</f>
        <v>96.8077594018269</v>
      </c>
      <c r="HT336" s="119" t="n">
        <v>44452</v>
      </c>
      <c r="HU336" s="69" t="n">
        <f aca="true">FORECAST(HT336,OFFSET(HR$3,MATCH(HT336,HQ$3:HQ$153,1)-1,0,2),OFFSET(HQ$3,MATCH(HT336,HQ$3:HQ$153,1)-1,0,2))</f>
        <v>0.288952420374556</v>
      </c>
      <c r="HV336" s="69" t="n">
        <f aca="false">HU336+HV335</f>
        <v>93.926031013889</v>
      </c>
      <c r="HW336" s="73" t="n">
        <f aca="false">HV336*100/HV$367</f>
        <v>94.9205470151048</v>
      </c>
    </row>
    <row r="337" customFormat="false" ht="14.5" hidden="false" customHeight="false" outlineLevel="0" collapsed="false">
      <c r="E337" s="42" t="n">
        <v>44362</v>
      </c>
      <c r="F337" s="46" t="n">
        <f aca="true">FORECAST($E337,OFFSET(C$3,MATCH($E337,$A$3:$A$33,1)-1,0,2),OFFSET($A$3,MATCH($E337,$A$3:$A$33,1)-1,0,2))</f>
        <v>3.72290543778802</v>
      </c>
      <c r="H337" s="95" t="n">
        <v>44453</v>
      </c>
      <c r="AJ337" s="103" t="n">
        <v>44453</v>
      </c>
      <c r="AK337" s="54" t="n">
        <f aca="true">FORECAST($AJ337,OFFSET(AH$3,MATCH($AJ337,$AG$3:$AG$153,1)-1,0,2),OFFSET($AG$3,MATCH($AJ337,$AG$3:$AG$153,1)-1,0,2))</f>
        <v>0.0953312345444826</v>
      </c>
      <c r="AL337" s="54" t="n">
        <f aca="false">AK337+AL336</f>
        <v>105.911640326684</v>
      </c>
      <c r="AM337" s="55" t="n">
        <f aca="false">AL337*100/AL$367</f>
        <v>98.5768806100254</v>
      </c>
      <c r="BD337" s="103" t="n">
        <v>44453</v>
      </c>
      <c r="BE337" s="54" t="n">
        <f aca="true">FORECAST(BD337,OFFSET(BB$3,MATCH(BD337,BA$3:BA$153,1)-1,0,2),OFFSET(BA$3,MATCH(BD337,BA$3:BA$153,1)-1,0,2))</f>
        <v>0.135802469135758</v>
      </c>
      <c r="BF337" s="54" t="n">
        <f aca="false">BE337+BF336</f>
        <v>105.551631279701</v>
      </c>
      <c r="BG337" s="55" t="n">
        <f aca="false">BF337*100/BF$367</f>
        <v>95.7671176774286</v>
      </c>
      <c r="BX337" s="103" t="n">
        <v>44453</v>
      </c>
      <c r="BY337" s="54" t="n">
        <f aca="true">FORECAST(BX337,OFFSET(BV$3,MATCH(BX337,BU$3:BU$153,1)-1,0,2),OFFSET(BU$3,MATCH(BX337,BU$3:BU$153,1)-1,0,2))</f>
        <v>0.109209752226074</v>
      </c>
      <c r="BZ337" s="54" t="n">
        <f aca="false">BY337+BZ336</f>
        <v>98.3434218075866</v>
      </c>
      <c r="CA337" s="55" t="n">
        <f aca="false">BZ337*100/BZ$367</f>
        <v>97.2342344198409</v>
      </c>
      <c r="CQ337" s="110" t="n">
        <v>44453</v>
      </c>
      <c r="CR337" s="58" t="n">
        <f aca="true">FORECAST(CQ337,OFFSET(CO$3,MATCH(CQ337,CN$3:CN$153,1)-1,0,2),OFFSET(CN$3,MATCH(CQ337,CN$3:CN$153,1)-1,0,2))</f>
        <v>0.160648659083376</v>
      </c>
      <c r="CS337" s="58" t="n">
        <f aca="false">CR337+CS336</f>
        <v>96.7352268372024</v>
      </c>
      <c r="CT337" s="60" t="n">
        <f aca="false">CS337*100/CS$367</f>
        <v>97.1753774754403</v>
      </c>
      <c r="DJ337" s="110" t="n">
        <v>44453</v>
      </c>
      <c r="DK337" s="58" t="n">
        <f aca="true">FORECAST(DJ337,OFFSET(DH$3,MATCH(DJ337,DG$3:DG$153,1)-1,0,2),OFFSET(DG$3,MATCH(DJ337,DG$3:DG$153,1)-1,0,2))</f>
        <v>0.219972727363214</v>
      </c>
      <c r="DL337" s="58" t="n">
        <f aca="false">DK337+DL336</f>
        <v>131.35913661423</v>
      </c>
      <c r="DM337" s="60" t="n">
        <f aca="false">DL337*100/DL$367</f>
        <v>95.2165393897578</v>
      </c>
      <c r="EC337" s="110" t="n">
        <v>44453</v>
      </c>
      <c r="ED337" s="58" t="n">
        <f aca="true">FORECAST(EC337,OFFSET(EA$3,MATCH(EC337,DZ$3:DZ$153,1)-1,0,2),OFFSET(DZ$3,MATCH(EC337,DZ$3:DZ$153,1)-1,0,2))</f>
        <v>0.0628465580713144</v>
      </c>
      <c r="EE337" s="58" t="n">
        <f aca="false">ED337+EE336</f>
        <v>108.245075516577</v>
      </c>
      <c r="EF337" s="60" t="n">
        <f aca="false">EE337*100/EE$367</f>
        <v>98.2785566099473</v>
      </c>
      <c r="EV337" s="115" t="n">
        <v>44453</v>
      </c>
      <c r="EW337" s="63" t="n">
        <f aca="true">FORECAST(EV337,OFFSET(ET$3,MATCH(EV337,ES$3:ES$153,1)-1,0,2),OFFSET(ES$3,MATCH(EV337,ES$3:ES$153,1)-1,0,2))</f>
        <v>0.287077421348923</v>
      </c>
      <c r="EX337" s="63" t="n">
        <f aca="false">EW337+EX336</f>
        <v>108.707740011152</v>
      </c>
      <c r="EY337" s="67" t="n">
        <f aca="false">EX337*100/EX$367</f>
        <v>96.7831855384456</v>
      </c>
      <c r="FO337" s="115" t="n">
        <v>44453</v>
      </c>
      <c r="FP337" s="63" t="n">
        <f aca="true">FORECAST(FO337,OFFSET(FM$3,MATCH(FO337,FL$3:FL$153,1)-1,0,2),OFFSET(FL$3,MATCH(FO337,FL$3:FL$153,1)-1,0,2))</f>
        <v>0.158696373286157</v>
      </c>
      <c r="FQ337" s="63" t="n">
        <f aca="false">FP337+FQ336</f>
        <v>98.6569580837447</v>
      </c>
      <c r="FR337" s="67" t="n">
        <f aca="false">FQ337*100/FQ$367</f>
        <v>97.8719658464586</v>
      </c>
      <c r="GH337" s="119" t="n">
        <v>44453</v>
      </c>
      <c r="GI337" s="69" t="n">
        <f aca="true">FORECAST(GH337,OFFSET(GF$3,MATCH(GH337,GE$3:GE$153,1)-1,0,2),OFFSET(GE$3,MATCH(GH337,GE$3:GE$153,1)-1,0,2))</f>
        <v>0.237634928306752</v>
      </c>
      <c r="GJ337" s="69" t="n">
        <f aca="false">GI337+GJ336</f>
        <v>124.889325933698</v>
      </c>
      <c r="GK337" s="73" t="n">
        <f aca="false">GJ337*100/GJ$367</f>
        <v>97.1999482366547</v>
      </c>
      <c r="HA337" s="119" t="n">
        <v>44453</v>
      </c>
      <c r="HB337" s="69" t="n">
        <f aca="true">FORECAST(HA337,OFFSET(GY$3,MATCH(HA337,GX$3:GX$153,1)-1,0,2),OFFSET(GX$3,MATCH(HA337,GX$3:GX$153,1)-1,0,2))</f>
        <v>0.157778100073354</v>
      </c>
      <c r="HC337" s="69" t="n">
        <f aca="false">HB337+HC336</f>
        <v>122.746149051566</v>
      </c>
      <c r="HD337" s="73" t="n">
        <f aca="false">HC337*100/HC$367</f>
        <v>96.9323564107619</v>
      </c>
      <c r="HT337" s="119" t="n">
        <v>44453</v>
      </c>
      <c r="HU337" s="69" t="n">
        <f aca="true">FORECAST(HT337,OFFSET(HR$3,MATCH(HT337,HQ$3:HQ$153,1)-1,0,2),OFFSET(HQ$3,MATCH(HT337,HQ$3:HQ$153,1)-1,0,2))</f>
        <v>0.281026429921784</v>
      </c>
      <c r="HV337" s="69" t="n">
        <f aca="false">HU337+HV336</f>
        <v>94.2070574438107</v>
      </c>
      <c r="HW337" s="73" t="n">
        <f aca="false">HV337*100/HV$367</f>
        <v>95.2045490342036</v>
      </c>
    </row>
    <row r="338" customFormat="false" ht="14.5" hidden="false" customHeight="false" outlineLevel="0" collapsed="false">
      <c r="E338" s="42" t="n">
        <v>44363</v>
      </c>
      <c r="F338" s="46" t="n">
        <f aca="true">FORECAST($E338,OFFSET(C$3,MATCH($E338,$A$3:$A$33,1)-1,0,2),OFFSET($A$3,MATCH($E338,$A$3:$A$33,1)-1,0,2))</f>
        <v>3.70712778110599</v>
      </c>
      <c r="H338" s="95" t="n">
        <v>44454</v>
      </c>
      <c r="AJ338" s="103" t="n">
        <v>44454</v>
      </c>
      <c r="AK338" s="54" t="n">
        <f aca="true">FORECAST($AJ338,OFFSET(AH$3,MATCH($AJ338,$AG$3:$AG$153,1)-1,0,2),OFFSET($AG$3,MATCH($AJ338,$AG$3:$AG$153,1)-1,0,2))</f>
        <v>0.0904914951728787</v>
      </c>
      <c r="AL338" s="54" t="n">
        <f aca="false">AK338+AL337</f>
        <v>106.002131821857</v>
      </c>
      <c r="AM338" s="55" t="n">
        <f aca="false">AL338*100/AL$367</f>
        <v>98.6611052456591</v>
      </c>
      <c r="BD338" s="103" t="n">
        <v>44454</v>
      </c>
      <c r="BE338" s="54" t="n">
        <f aca="true">FORECAST(BD338,OFFSET(BB$3,MATCH(BD338,BA$3:BA$153,1)-1,0,2),OFFSET(BA$3,MATCH(BD338,BA$3:BA$153,1)-1,0,2))</f>
        <v>0.141203703703658</v>
      </c>
      <c r="BF338" s="54" t="n">
        <f aca="false">BE338+BF337</f>
        <v>105.692834983405</v>
      </c>
      <c r="BG338" s="55" t="n">
        <f aca="false">BF338*100/BF$367</f>
        <v>95.8952319618326</v>
      </c>
      <c r="BX338" s="103" t="n">
        <v>44454</v>
      </c>
      <c r="BY338" s="54" t="n">
        <f aca="true">FORECAST(BX338,OFFSET(BV$3,MATCH(BX338,BU$3:BU$153,1)-1,0,2),OFFSET(BU$3,MATCH(BX338,BU$3:BU$153,1)-1,0,2))</f>
        <v>0.108069331128162</v>
      </c>
      <c r="BZ338" s="54" t="n">
        <f aca="false">BY338+BZ337</f>
        <v>98.4514911387147</v>
      </c>
      <c r="CA338" s="55" t="n">
        <f aca="false">BZ338*100/BZ$367</f>
        <v>97.3410848678258</v>
      </c>
      <c r="CQ338" s="110" t="n">
        <v>44454</v>
      </c>
      <c r="CR338" s="58" t="n">
        <f aca="true">FORECAST(CQ338,OFFSET(CO$3,MATCH(CQ338,CN$3:CN$153,1)-1,0,2),OFFSET(CN$3,MATCH(CQ338,CN$3:CN$153,1)-1,0,2))</f>
        <v>0.147923336647836</v>
      </c>
      <c r="CS338" s="58" t="n">
        <f aca="false">CR338+CS337</f>
        <v>96.8831501738502</v>
      </c>
      <c r="CT338" s="60" t="n">
        <f aca="false">CS338*100/CS$367</f>
        <v>97.3239738714602</v>
      </c>
      <c r="DJ338" s="110" t="n">
        <v>44454</v>
      </c>
      <c r="DK338" s="58" t="n">
        <f aca="true">FORECAST(DJ338,OFFSET(DH$3,MATCH(DJ338,DG$3:DG$153,1)-1,0,2),OFFSET(DG$3,MATCH(DJ338,DG$3:DG$153,1)-1,0,2))</f>
        <v>0.219972727363214</v>
      </c>
      <c r="DL338" s="58" t="n">
        <f aca="false">DK338+DL337</f>
        <v>131.579109341593</v>
      </c>
      <c r="DM338" s="60" t="n">
        <f aca="false">DL338*100/DL$367</f>
        <v>95.3759880767658</v>
      </c>
      <c r="EC338" s="110" t="n">
        <v>44454</v>
      </c>
      <c r="ED338" s="58" t="n">
        <f aca="true">FORECAST(EC338,OFFSET(EA$3,MATCH(EC338,DZ$3:DZ$153,1)-1,0,2),OFFSET(DZ$3,MATCH(EC338,DZ$3:DZ$153,1)-1,0,2))</f>
        <v>0.0628693963658455</v>
      </c>
      <c r="EE338" s="58" t="n">
        <f aca="false">ED338+EE337</f>
        <v>108.307944912943</v>
      </c>
      <c r="EF338" s="60" t="n">
        <f aca="false">EE338*100/EE$367</f>
        <v>98.3356373916853</v>
      </c>
      <c r="EV338" s="115" t="n">
        <v>44454</v>
      </c>
      <c r="EW338" s="63" t="n">
        <f aca="true">FORECAST(EV338,OFFSET(ET$3,MATCH(EV338,ES$3:ES$153,1)-1,0,2),OFFSET(ES$3,MATCH(EV338,ES$3:ES$153,1)-1,0,2))</f>
        <v>0.27007344905897</v>
      </c>
      <c r="EX338" s="63" t="n">
        <f aca="false">EW338+EX337</f>
        <v>108.977813460211</v>
      </c>
      <c r="EY338" s="67" t="n">
        <f aca="false">EX338*100/EX$367</f>
        <v>97.0236336309788</v>
      </c>
      <c r="FO338" s="115" t="n">
        <v>44454</v>
      </c>
      <c r="FP338" s="63" t="n">
        <f aca="true">FORECAST(FO338,OFFSET(FM$3,MATCH(FO338,FL$3:FL$153,1)-1,0,2),OFFSET(FL$3,MATCH(FO338,FL$3:FL$153,1)-1,0,2))</f>
        <v>0.14952592879257</v>
      </c>
      <c r="FQ338" s="63" t="n">
        <f aca="false">FP338+FQ337</f>
        <v>98.8064840125373</v>
      </c>
      <c r="FR338" s="67" t="n">
        <f aca="false">FQ338*100/FQ$367</f>
        <v>98.0203020295337</v>
      </c>
      <c r="GH338" s="119" t="n">
        <v>44454</v>
      </c>
      <c r="GI338" s="69" t="n">
        <f aca="true">FORECAST(GH338,OFFSET(GF$3,MATCH(GH338,GE$3:GE$153,1)-1,0,2),OFFSET(GE$3,MATCH(GH338,GE$3:GE$153,1)-1,0,2))</f>
        <v>0.229670852766614</v>
      </c>
      <c r="GJ338" s="69" t="n">
        <f aca="false">GI338+GJ337</f>
        <v>125.118996786464</v>
      </c>
      <c r="GK338" s="73" t="n">
        <f aca="false">GJ338*100/GJ$367</f>
        <v>97.378698460771</v>
      </c>
      <c r="HA338" s="119" t="n">
        <v>44454</v>
      </c>
      <c r="HB338" s="69" t="n">
        <f aca="true">FORECAST(HA338,OFFSET(GY$3,MATCH(HA338,GX$3:GX$153,1)-1,0,2),OFFSET(GX$3,MATCH(HA338,GX$3:GX$153,1)-1,0,2))</f>
        <v>0.15595280205591</v>
      </c>
      <c r="HC338" s="69" t="n">
        <f aca="false">HB338+HC337</f>
        <v>122.902101853622</v>
      </c>
      <c r="HD338" s="73" t="n">
        <f aca="false">HC338*100/HC$367</f>
        <v>97.0555119859791</v>
      </c>
      <c r="HT338" s="119" t="n">
        <v>44454</v>
      </c>
      <c r="HU338" s="69" t="n">
        <f aca="true">FORECAST(HT338,OFFSET(HR$3,MATCH(HT338,HQ$3:HQ$153,1)-1,0,2),OFFSET(HQ$3,MATCH(HT338,HQ$3:HQ$153,1)-1,0,2))</f>
        <v>0.273100439469012</v>
      </c>
      <c r="HV338" s="69" t="n">
        <f aca="false">HU338+HV337</f>
        <v>94.4801578832798</v>
      </c>
      <c r="HW338" s="73" t="n">
        <f aca="false">HV338*100/HV$367</f>
        <v>95.4805411401687</v>
      </c>
    </row>
    <row r="339" customFormat="false" ht="14.5" hidden="false" customHeight="false" outlineLevel="0" collapsed="false">
      <c r="E339" s="42" t="n">
        <v>44364</v>
      </c>
      <c r="F339" s="46" t="n">
        <f aca="true">FORECAST($E339,OFFSET(C$3,MATCH($E339,$A$3:$A$33,1)-1,0,2),OFFSET($A$3,MATCH($E339,$A$3:$A$33,1)-1,0,2))</f>
        <v>3.69135012442396</v>
      </c>
      <c r="H339" s="95" t="n">
        <v>44455</v>
      </c>
      <c r="AJ339" s="103" t="n">
        <v>44455</v>
      </c>
      <c r="AK339" s="54" t="n">
        <f aca="true">FORECAST($AJ339,OFFSET(AH$3,MATCH($AJ339,$AG$3:$AG$153,1)-1,0,2),OFFSET($AG$3,MATCH($AJ339,$AG$3:$AG$153,1)-1,0,2))</f>
        <v>0.0856517558012747</v>
      </c>
      <c r="AL339" s="54" t="n">
        <f aca="false">AK339+AL338</f>
        <v>106.087783577658</v>
      </c>
      <c r="AM339" s="55" t="n">
        <f aca="false">AL339*100/AL$367</f>
        <v>98.7408253111742</v>
      </c>
      <c r="BD339" s="103" t="n">
        <v>44455</v>
      </c>
      <c r="BE339" s="54" t="n">
        <f aca="true">FORECAST(BD339,OFFSET(BB$3,MATCH(BD339,BA$3:BA$153,1)-1,0,2),OFFSET(BA$3,MATCH(BD339,BA$3:BA$153,1)-1,0,2))</f>
        <v>0.146604938271558</v>
      </c>
      <c r="BF339" s="54" t="n">
        <f aca="false">BE339+BF338</f>
        <v>105.839439921677</v>
      </c>
      <c r="BG339" s="55" t="n">
        <f aca="false">BF339*100/BF$367</f>
        <v>96.0282467926346</v>
      </c>
      <c r="BX339" s="103" t="n">
        <v>44455</v>
      </c>
      <c r="BY339" s="54" t="n">
        <f aca="true">FORECAST(BX339,OFFSET(BV$3,MATCH(BX339,BU$3:BU$153,1)-1,0,2),OFFSET(BU$3,MATCH(BX339,BU$3:BU$153,1)-1,0,2))</f>
        <v>0.106928910030249</v>
      </c>
      <c r="BZ339" s="54" t="n">
        <f aca="false">BY339+BZ338</f>
        <v>98.558420048745</v>
      </c>
      <c r="CA339" s="55" t="n">
        <f aca="false">BZ339*100/BZ$367</f>
        <v>97.4468077571969</v>
      </c>
      <c r="CQ339" s="110" t="n">
        <v>44455</v>
      </c>
      <c r="CR339" s="58" t="n">
        <f aca="true">FORECAST(CQ339,OFFSET(CO$3,MATCH(CQ339,CN$3:CN$153,1)-1,0,2),OFFSET(CN$3,MATCH(CQ339,CN$3:CN$153,1)-1,0,2))</f>
        <v>0.135198014212296</v>
      </c>
      <c r="CS339" s="58" t="n">
        <f aca="false">CR339+CS338</f>
        <v>97.0183481880625</v>
      </c>
      <c r="CT339" s="60" t="n">
        <f aca="false">CS339*100/CS$367</f>
        <v>97.459787044123</v>
      </c>
      <c r="DJ339" s="110" t="n">
        <v>44455</v>
      </c>
      <c r="DK339" s="58" t="n">
        <f aca="true">FORECAST(DJ339,OFFSET(DH$3,MATCH(DJ339,DG$3:DG$153,1)-1,0,2),OFFSET(DG$3,MATCH(DJ339,DG$3:DG$153,1)-1,0,2))</f>
        <v>0.219972727363214</v>
      </c>
      <c r="DL339" s="58" t="n">
        <f aca="false">DK339+DL338</f>
        <v>131.799082068956</v>
      </c>
      <c r="DM339" s="60" t="n">
        <f aca="false">DL339*100/DL$367</f>
        <v>95.5354367637739</v>
      </c>
      <c r="EC339" s="110" t="n">
        <v>44455</v>
      </c>
      <c r="ED339" s="58" t="n">
        <f aca="true">FORECAST(EC339,OFFSET(EA$3,MATCH(EC339,DZ$3:DZ$153,1)-1,0,2),OFFSET(DZ$3,MATCH(EC339,DZ$3:DZ$153,1)-1,0,2))</f>
        <v>0.0628922346603765</v>
      </c>
      <c r="EE339" s="58" t="n">
        <f aca="false">ED339+EE338</f>
        <v>108.370837147603</v>
      </c>
      <c r="EF339" s="60" t="n">
        <f aca="false">EE339*100/EE$367</f>
        <v>98.3927389089127</v>
      </c>
      <c r="EV339" s="115" t="n">
        <v>44455</v>
      </c>
      <c r="EW339" s="63" t="n">
        <f aca="true">FORECAST(EV339,OFFSET(ET$3,MATCH(EV339,ES$3:ES$153,1)-1,0,2),OFFSET(ES$3,MATCH(EV339,ES$3:ES$153,1)-1,0,2))</f>
        <v>0.253069476769016</v>
      </c>
      <c r="EX339" s="63" t="n">
        <f aca="false">EW339+EX338</f>
        <v>109.23088293698</v>
      </c>
      <c r="EY339" s="67" t="n">
        <f aca="false">EX339*100/EX$367</f>
        <v>97.2489429798968</v>
      </c>
      <c r="FO339" s="115" t="n">
        <v>44455</v>
      </c>
      <c r="FP339" s="63" t="n">
        <f aca="true">FORECAST(FO339,OFFSET(FM$3,MATCH(FO339,FL$3:FL$153,1)-1,0,2),OFFSET(FL$3,MATCH(FO339,FL$3:FL$153,1)-1,0,2))</f>
        <v>0.140355484298983</v>
      </c>
      <c r="FQ339" s="63" t="n">
        <f aca="false">FP339+FQ338</f>
        <v>98.9468394968363</v>
      </c>
      <c r="FR339" s="67" t="n">
        <f aca="false">FQ339*100/FQ$367</f>
        <v>98.1595407353735</v>
      </c>
      <c r="GH339" s="119" t="n">
        <v>44455</v>
      </c>
      <c r="GI339" s="69" t="n">
        <f aca="true">FORECAST(GH339,OFFSET(GF$3,MATCH(GH339,GE$3:GE$153,1)-1,0,2),OFFSET(GE$3,MATCH(GH339,GE$3:GE$153,1)-1,0,2))</f>
        <v>0.221706777226476</v>
      </c>
      <c r="GJ339" s="69" t="n">
        <f aca="false">GI339+GJ338</f>
        <v>125.340703563691</v>
      </c>
      <c r="GK339" s="73" t="n">
        <f aca="false">GJ339*100/GJ$367</f>
        <v>97.5512503350726</v>
      </c>
      <c r="HA339" s="119" t="n">
        <v>44455</v>
      </c>
      <c r="HB339" s="69" t="n">
        <f aca="true">FORECAST(HA339,OFFSET(GY$3,MATCH(HA339,GX$3:GX$153,1)-1,0,2),OFFSET(GX$3,MATCH(HA339,GX$3:GX$153,1)-1,0,2))</f>
        <v>0.154127504038465</v>
      </c>
      <c r="HC339" s="69" t="n">
        <f aca="false">HB339+HC338</f>
        <v>123.05622935766</v>
      </c>
      <c r="HD339" s="73" t="n">
        <f aca="false">HC339*100/HC$367</f>
        <v>97.1772261274784</v>
      </c>
      <c r="HT339" s="119" t="n">
        <v>44455</v>
      </c>
      <c r="HU339" s="69" t="n">
        <f aca="true">FORECAST(HT339,OFFSET(HR$3,MATCH(HT339,HQ$3:HQ$153,1)-1,0,2),OFFSET(HQ$3,MATCH(HT339,HQ$3:HQ$153,1)-1,0,2))</f>
        <v>0.265174449016239</v>
      </c>
      <c r="HV339" s="69" t="n">
        <f aca="false">HU339+HV338</f>
        <v>94.745332332296</v>
      </c>
      <c r="HW339" s="73" t="n">
        <f aca="false">HV339*100/HV$367</f>
        <v>95.748523333</v>
      </c>
    </row>
    <row r="340" customFormat="false" ht="14.5" hidden="false" customHeight="false" outlineLevel="0" collapsed="false">
      <c r="E340" s="42" t="n">
        <v>44365</v>
      </c>
      <c r="F340" s="46" t="n">
        <f aca="true">FORECAST($E340,OFFSET(C$3,MATCH($E340,$A$3:$A$33,1)-1,0,2),OFFSET($A$3,MATCH($E340,$A$3:$A$33,1)-1,0,2))</f>
        <v>3.67557246774194</v>
      </c>
      <c r="H340" s="95" t="n">
        <v>44456</v>
      </c>
      <c r="AJ340" s="103" t="n">
        <v>44456</v>
      </c>
      <c r="AK340" s="54" t="n">
        <f aca="true">FORECAST($AJ340,OFFSET(AH$3,MATCH($AJ340,$AG$3:$AG$153,1)-1,0,2),OFFSET($AG$3,MATCH($AJ340,$AG$3:$AG$153,1)-1,0,2))</f>
        <v>0.0808120164296708</v>
      </c>
      <c r="AL340" s="54" t="n">
        <f aca="false">AK340+AL339</f>
        <v>106.168595594088</v>
      </c>
      <c r="AM340" s="55" t="n">
        <f aca="false">AL340*100/AL$367</f>
        <v>98.8160408065709</v>
      </c>
      <c r="BD340" s="103" t="n">
        <v>44456</v>
      </c>
      <c r="BE340" s="54" t="n">
        <f aca="true">FORECAST(BD340,OFFSET(BB$3,MATCH(BD340,BA$3:BA$153,1)-1,0,2),OFFSET(BA$3,MATCH(BD340,BA$3:BA$153,1)-1,0,2))</f>
        <v>0.152006172839457</v>
      </c>
      <c r="BF340" s="54" t="n">
        <f aca="false">BE340+BF339</f>
        <v>105.991446094516</v>
      </c>
      <c r="BG340" s="55" t="n">
        <f aca="false">BF340*100/BF$367</f>
        <v>96.1661621698346</v>
      </c>
      <c r="BX340" s="103" t="n">
        <v>44456</v>
      </c>
      <c r="BY340" s="54" t="n">
        <f aca="true">FORECAST(BX340,OFFSET(BV$3,MATCH(BX340,BU$3:BU$153,1)-1,0,2),OFFSET(BU$3,MATCH(BX340,BU$3:BU$153,1)-1,0,2))</f>
        <v>0.105788488932336</v>
      </c>
      <c r="BZ340" s="54" t="n">
        <f aca="false">BY340+BZ339</f>
        <v>98.6642085376773</v>
      </c>
      <c r="CA340" s="55" t="n">
        <f aca="false">BZ340*100/BZ$367</f>
        <v>97.5514030879542</v>
      </c>
      <c r="CQ340" s="110" t="n">
        <v>44456</v>
      </c>
      <c r="CR340" s="58" t="n">
        <f aca="true">FORECAST(CQ340,OFFSET(CO$3,MATCH(CQ340,CN$3:CN$153,1)-1,0,2),OFFSET(CN$3,MATCH(CQ340,CN$3:CN$153,1)-1,0,2))</f>
        <v>0.122472691776756</v>
      </c>
      <c r="CS340" s="58" t="n">
        <f aca="false">CR340+CS339</f>
        <v>97.1408208798392</v>
      </c>
      <c r="CT340" s="60" t="n">
        <f aca="false">CS340*100/CS$367</f>
        <v>97.5828169934285</v>
      </c>
      <c r="DJ340" s="110" t="n">
        <v>44456</v>
      </c>
      <c r="DK340" s="58" t="n">
        <f aca="true">FORECAST(DJ340,OFFSET(DH$3,MATCH(DJ340,DG$3:DG$153,1)-1,0,2),OFFSET(DG$3,MATCH(DJ340,DG$3:DG$153,1)-1,0,2))</f>
        <v>0.219972727363214</v>
      </c>
      <c r="DL340" s="58" t="n">
        <f aca="false">DK340+DL339</f>
        <v>132.019054796319</v>
      </c>
      <c r="DM340" s="60" t="n">
        <f aca="false">DL340*100/DL$367</f>
        <v>95.694885450782</v>
      </c>
      <c r="EC340" s="110" t="n">
        <v>44456</v>
      </c>
      <c r="ED340" s="58" t="n">
        <f aca="true">FORECAST(EC340,OFFSET(EA$3,MATCH(EC340,DZ$3:DZ$153,1)-1,0,2),OFFSET(DZ$3,MATCH(EC340,DZ$3:DZ$153,1)-1,0,2))</f>
        <v>0.0629150729549076</v>
      </c>
      <c r="EE340" s="58" t="n">
        <f aca="false">ED340+EE339</f>
        <v>108.433752220558</v>
      </c>
      <c r="EF340" s="60" t="n">
        <f aca="false">EE340*100/EE$367</f>
        <v>98.4498611616297</v>
      </c>
      <c r="EV340" s="115" t="n">
        <v>44456</v>
      </c>
      <c r="EW340" s="63" t="n">
        <f aca="true">FORECAST(EV340,OFFSET(ET$3,MATCH(EV340,ES$3:ES$153,1)-1,0,2),OFFSET(ES$3,MATCH(EV340,ES$3:ES$153,1)-1,0,2))</f>
        <v>0.236065504479063</v>
      </c>
      <c r="EX340" s="63" t="n">
        <f aca="false">EW340+EX339</f>
        <v>109.466948441459</v>
      </c>
      <c r="EY340" s="67" t="n">
        <f aca="false">EX340*100/EX$367</f>
        <v>97.4591135851994</v>
      </c>
      <c r="FO340" s="115" t="n">
        <v>44456</v>
      </c>
      <c r="FP340" s="63" t="n">
        <f aca="true">FORECAST(FO340,OFFSET(FM$3,MATCH(FO340,FL$3:FL$153,1)-1,0,2),OFFSET(FL$3,MATCH(FO340,FL$3:FL$153,1)-1,0,2))</f>
        <v>0.131185039805396</v>
      </c>
      <c r="FQ340" s="63" t="n">
        <f aca="false">FP340+FQ339</f>
        <v>99.0780245366416</v>
      </c>
      <c r="FR340" s="67" t="n">
        <f aca="false">FQ340*100/FQ$367</f>
        <v>98.289681963978</v>
      </c>
      <c r="GH340" s="119" t="n">
        <v>44456</v>
      </c>
      <c r="GI340" s="69" t="n">
        <f aca="true">FORECAST(GH340,OFFSET(GF$3,MATCH(GH340,GE$3:GE$153,1)-1,0,2),OFFSET(GE$3,MATCH(GH340,GE$3:GE$153,1)-1,0,2))</f>
        <v>0.213742701686338</v>
      </c>
      <c r="GJ340" s="69" t="n">
        <f aca="false">GI340+GJ339</f>
        <v>125.554446265377</v>
      </c>
      <c r="GK340" s="73" t="n">
        <f aca="false">GJ340*100/GJ$367</f>
        <v>97.7176038595596</v>
      </c>
      <c r="HA340" s="119" t="n">
        <v>44456</v>
      </c>
      <c r="HB340" s="69" t="n">
        <f aca="true">FORECAST(HA340,OFFSET(GY$3,MATCH(HA340,GX$3:GX$153,1)-1,0,2),OFFSET(GX$3,MATCH(HA340,GX$3:GX$153,1)-1,0,2))</f>
        <v>0.152302206021021</v>
      </c>
      <c r="HC340" s="69" t="n">
        <f aca="false">HB340+HC339</f>
        <v>123.208531563681</v>
      </c>
      <c r="HD340" s="73" t="n">
        <f aca="false">HC340*100/HC$367</f>
        <v>97.2974988352599</v>
      </c>
      <c r="HT340" s="119" t="n">
        <v>44456</v>
      </c>
      <c r="HU340" s="69" t="n">
        <f aca="true">FORECAST(HT340,OFFSET(HR$3,MATCH(HT340,HQ$3:HQ$153,1)-1,0,2),OFFSET(HQ$3,MATCH(HT340,HQ$3:HQ$153,1)-1,0,2))</f>
        <v>0.257248458563467</v>
      </c>
      <c r="HV340" s="69" t="n">
        <f aca="false">HU340+HV339</f>
        <v>95.0025807908595</v>
      </c>
      <c r="HW340" s="73" t="n">
        <f aca="false">HV340*100/HV$367</f>
        <v>96.0084956126977</v>
      </c>
    </row>
    <row r="341" customFormat="false" ht="14.5" hidden="false" customHeight="false" outlineLevel="0" collapsed="false">
      <c r="E341" s="42" t="n">
        <v>44366</v>
      </c>
      <c r="F341" s="46" t="n">
        <f aca="true">FORECAST($E341,OFFSET(C$3,MATCH($E341,$A$3:$A$33,1)-1,0,2),OFFSET($A$3,MATCH($E341,$A$3:$A$33,1)-1,0,2))</f>
        <v>3.65979481105991</v>
      </c>
      <c r="H341" s="95" t="n">
        <v>44457</v>
      </c>
      <c r="AJ341" s="103" t="n">
        <v>44457</v>
      </c>
      <c r="AK341" s="54" t="n">
        <f aca="true">FORECAST($AJ341,OFFSET(AH$3,MATCH($AJ341,$AG$3:$AG$153,1)-1,0,2),OFFSET($AG$3,MATCH($AJ341,$AG$3:$AG$153,1)-1,0,2))</f>
        <v>0.0759722770580669</v>
      </c>
      <c r="AL341" s="54" t="n">
        <f aca="false">AK341+AL340</f>
        <v>106.244567871146</v>
      </c>
      <c r="AM341" s="55" t="n">
        <f aca="false">AL341*100/AL$367</f>
        <v>98.886751731849</v>
      </c>
      <c r="BD341" s="103" t="n">
        <v>44457</v>
      </c>
      <c r="BE341" s="54" t="n">
        <f aca="true">FORECAST(BD341,OFFSET(BB$3,MATCH(BD341,BA$3:BA$153,1)-1,0,2),OFFSET(BA$3,MATCH(BD341,BA$3:BA$153,1)-1,0,2))</f>
        <v>0.157407407407357</v>
      </c>
      <c r="BF341" s="54" t="n">
        <f aca="false">BE341+BF340</f>
        <v>106.148853501923</v>
      </c>
      <c r="BG341" s="55" t="n">
        <f aca="false">BF341*100/BF$367</f>
        <v>96.3089780934325</v>
      </c>
      <c r="BX341" s="103" t="n">
        <v>44457</v>
      </c>
      <c r="BY341" s="54" t="n">
        <f aca="true">FORECAST(BX341,OFFSET(BV$3,MATCH(BX341,BU$3:BU$153,1)-1,0,2),OFFSET(BU$3,MATCH(BX341,BU$3:BU$153,1)-1,0,2))</f>
        <v>0.104648067834423</v>
      </c>
      <c r="BZ341" s="54" t="n">
        <f aca="false">BY341+BZ340</f>
        <v>98.7688566055117</v>
      </c>
      <c r="CA341" s="55" t="n">
        <f aca="false">BZ341*100/BZ$367</f>
        <v>97.6548708600976</v>
      </c>
      <c r="CQ341" s="110" t="n">
        <v>44457</v>
      </c>
      <c r="CR341" s="58" t="n">
        <f aca="true">FORECAST(CQ341,OFFSET(CO$3,MATCH(CQ341,CN$3:CN$153,1)-1,0,2),OFFSET(CN$3,MATCH(CQ341,CN$3:CN$153,1)-1,0,2))</f>
        <v>0.109747369341215</v>
      </c>
      <c r="CS341" s="58" t="n">
        <f aca="false">CR341+CS340</f>
        <v>97.2505682491805</v>
      </c>
      <c r="CT341" s="60" t="n">
        <f aca="false">CS341*100/CS$367</f>
        <v>97.6930637193768</v>
      </c>
      <c r="DJ341" s="110" t="n">
        <v>44457</v>
      </c>
      <c r="DK341" s="58" t="n">
        <f aca="true">FORECAST(DJ341,OFFSET(DH$3,MATCH(DJ341,DG$3:DG$153,1)-1,0,2),OFFSET(DG$3,MATCH(DJ341,DG$3:DG$153,1)-1,0,2))</f>
        <v>0.219972727363214</v>
      </c>
      <c r="DL341" s="58" t="n">
        <f aca="false">DK341+DL340</f>
        <v>132.239027523683</v>
      </c>
      <c r="DM341" s="60" t="n">
        <f aca="false">DL341*100/DL$367</f>
        <v>95.8543341377901</v>
      </c>
      <c r="EC341" s="110" t="n">
        <v>44457</v>
      </c>
      <c r="ED341" s="58" t="n">
        <f aca="true">FORECAST(EC341,OFFSET(EA$3,MATCH(EC341,DZ$3:DZ$153,1)-1,0,2),OFFSET(DZ$3,MATCH(EC341,DZ$3:DZ$153,1)-1,0,2))</f>
        <v>0.0629379112494387</v>
      </c>
      <c r="EE341" s="58" t="n">
        <f aca="false">ED341+EE340</f>
        <v>108.496690131808</v>
      </c>
      <c r="EF341" s="60" t="n">
        <f aca="false">EE341*100/EE$367</f>
        <v>98.507004149836</v>
      </c>
      <c r="EV341" s="115" t="n">
        <v>44457</v>
      </c>
      <c r="EW341" s="63" t="n">
        <f aca="true">FORECAST(EV341,OFFSET(ET$3,MATCH(EV341,ES$3:ES$153,1)-1,0,2),OFFSET(ES$3,MATCH(EV341,ES$3:ES$153,1)-1,0,2))</f>
        <v>0.21906153218911</v>
      </c>
      <c r="EX341" s="63" t="n">
        <f aca="false">EW341+EX340</f>
        <v>109.686009973648</v>
      </c>
      <c r="EY341" s="67" t="n">
        <f aca="false">EX341*100/EX$367</f>
        <v>97.6541454468867</v>
      </c>
      <c r="FO341" s="115" t="n">
        <v>44457</v>
      </c>
      <c r="FP341" s="63" t="n">
        <f aca="true">FORECAST(FO341,OFFSET(FM$3,MATCH(FO341,FL$3:FL$153,1)-1,0,2),OFFSET(FL$3,MATCH(FO341,FL$3:FL$153,1)-1,0,2))</f>
        <v>0.122014595311809</v>
      </c>
      <c r="FQ341" s="63" t="n">
        <f aca="false">FP341+FQ340</f>
        <v>99.2000391319535</v>
      </c>
      <c r="FR341" s="67" t="n">
        <f aca="false">FQ341*100/FQ$367</f>
        <v>98.4107257153472</v>
      </c>
      <c r="GH341" s="119" t="n">
        <v>44457</v>
      </c>
      <c r="GI341" s="69" t="n">
        <f aca="true">FORECAST(GH341,OFFSET(GF$3,MATCH(GH341,GE$3:GE$153,1)-1,0,2),OFFSET(GE$3,MATCH(GH341,GE$3:GE$153,1)-1,0,2))</f>
        <v>0.205778626146199</v>
      </c>
      <c r="GJ341" s="69" t="n">
        <f aca="false">GI341+GJ340</f>
        <v>125.760224891523</v>
      </c>
      <c r="GK341" s="73" t="n">
        <f aca="false">GJ341*100/GJ$367</f>
        <v>97.877759034232</v>
      </c>
      <c r="HA341" s="119" t="n">
        <v>44457</v>
      </c>
      <c r="HB341" s="69" t="n">
        <f aca="true">FORECAST(HA341,OFFSET(GY$3,MATCH(HA341,GX$3:GX$153,1)-1,0,2),OFFSET(GX$3,MATCH(HA341,GX$3:GX$153,1)-1,0,2))</f>
        <v>0.150476908003576</v>
      </c>
      <c r="HC341" s="69" t="n">
        <f aca="false">HB341+HC340</f>
        <v>123.359008471685</v>
      </c>
      <c r="HD341" s="73" t="n">
        <f aca="false">HC341*100/HC$367</f>
        <v>97.4163301093234</v>
      </c>
      <c r="HT341" s="119" t="n">
        <v>44457</v>
      </c>
      <c r="HU341" s="69" t="n">
        <f aca="true">FORECAST(HT341,OFFSET(HR$3,MATCH(HT341,HQ$3:HQ$153,1)-1,0,2),OFFSET(HQ$3,MATCH(HT341,HQ$3:HQ$153,1)-1,0,2))</f>
        <v>0.249322468110694</v>
      </c>
      <c r="HV341" s="69" t="n">
        <f aca="false">HU341+HV340</f>
        <v>95.2519032589701</v>
      </c>
      <c r="HW341" s="73" t="n">
        <f aca="false">HV341*100/HV$367</f>
        <v>96.2604579792617</v>
      </c>
    </row>
    <row r="342" customFormat="false" ht="14.5" hidden="false" customHeight="false" outlineLevel="0" collapsed="false">
      <c r="E342" s="42" t="n">
        <v>44367</v>
      </c>
      <c r="F342" s="46" t="n">
        <f aca="true">FORECAST($E342,OFFSET(C$3,MATCH($E342,$A$3:$A$33,1)-1,0,2),OFFSET($A$3,MATCH($E342,$A$3:$A$33,1)-1,0,2))</f>
        <v>3.64401715437788</v>
      </c>
      <c r="H342" s="95" t="n">
        <v>44458</v>
      </c>
      <c r="AJ342" s="103" t="n">
        <v>44458</v>
      </c>
      <c r="AK342" s="54" t="n">
        <f aca="true">FORECAST($AJ342,OFFSET(AH$3,MATCH($AJ342,$AG$3:$AG$153,1)-1,0,2),OFFSET($AG$3,MATCH($AJ342,$AG$3:$AG$153,1)-1,0,2))</f>
        <v>0.0711325376864629</v>
      </c>
      <c r="AL342" s="54" t="n">
        <f aca="false">AK342+AL341</f>
        <v>106.315700408832</v>
      </c>
      <c r="AM342" s="55" t="n">
        <f aca="false">AL342*100/AL$367</f>
        <v>98.9529580870086</v>
      </c>
      <c r="BD342" s="103" t="n">
        <v>44458</v>
      </c>
      <c r="BE342" s="54" t="n">
        <f aca="true">FORECAST(BD342,OFFSET(BB$3,MATCH(BD342,BA$3:BA$153,1)-1,0,2),OFFSET(BA$3,MATCH(BD342,BA$3:BA$153,1)-1,0,2))</f>
        <v>0.162808641975257</v>
      </c>
      <c r="BF342" s="54" t="n">
        <f aca="false">BE342+BF341</f>
        <v>106.311662143899</v>
      </c>
      <c r="BG342" s="55" t="n">
        <f aca="false">BF342*100/BF$367</f>
        <v>96.4566945634284</v>
      </c>
      <c r="BX342" s="103" t="n">
        <v>44458</v>
      </c>
      <c r="BY342" s="54" t="n">
        <f aca="true">FORECAST(BX342,OFFSET(BV$3,MATCH(BX342,BU$3:BU$153,1)-1,0,2),OFFSET(BU$3,MATCH(BX342,BU$3:BU$153,1)-1,0,2))</f>
        <v>0.103507646736511</v>
      </c>
      <c r="BZ342" s="54" t="n">
        <f aca="false">BY342+BZ341</f>
        <v>98.8723642522482</v>
      </c>
      <c r="CA342" s="55" t="n">
        <f aca="false">BZ342*100/BZ$367</f>
        <v>97.7572110736273</v>
      </c>
      <c r="CQ342" s="110" t="n">
        <v>44458</v>
      </c>
      <c r="CR342" s="58" t="n">
        <f aca="true">FORECAST(CQ342,OFFSET(CO$3,MATCH(CQ342,CN$3:CN$153,1)-1,0,2),OFFSET(CN$3,MATCH(CQ342,CN$3:CN$153,1)-1,0,2))</f>
        <v>0.0970220469056751</v>
      </c>
      <c r="CS342" s="58" t="n">
        <f aca="false">CR342+CS341</f>
        <v>97.3475902960861</v>
      </c>
      <c r="CT342" s="60" t="n">
        <f aca="false">CS342*100/CS$367</f>
        <v>97.7905272219679</v>
      </c>
      <c r="DJ342" s="110" t="n">
        <v>44458</v>
      </c>
      <c r="DK342" s="58" t="n">
        <f aca="true">FORECAST(DJ342,OFFSET(DH$3,MATCH(DJ342,DG$3:DG$153,1)-1,0,2),OFFSET(DG$3,MATCH(DJ342,DG$3:DG$153,1)-1,0,2))</f>
        <v>0.219972727363214</v>
      </c>
      <c r="DL342" s="58" t="n">
        <f aca="false">DK342+DL341</f>
        <v>132.459000251046</v>
      </c>
      <c r="DM342" s="60" t="n">
        <f aca="false">DL342*100/DL$367</f>
        <v>96.0137828247981</v>
      </c>
      <c r="EC342" s="110" t="n">
        <v>44458</v>
      </c>
      <c r="ED342" s="58" t="n">
        <f aca="true">FORECAST(EC342,OFFSET(EA$3,MATCH(EC342,DZ$3:DZ$153,1)-1,0,2),OFFSET(DZ$3,MATCH(EC342,DZ$3:DZ$153,1)-1,0,2))</f>
        <v>0.0629607495439697</v>
      </c>
      <c r="EE342" s="58" t="n">
        <f aca="false">ED342+EE341</f>
        <v>108.559650881352</v>
      </c>
      <c r="EF342" s="60" t="n">
        <f aca="false">EE342*100/EE$367</f>
        <v>98.5641678735318</v>
      </c>
      <c r="EV342" s="115" t="n">
        <v>44458</v>
      </c>
      <c r="EW342" s="63" t="n">
        <f aca="true">FORECAST(EV342,OFFSET(ET$3,MATCH(EV342,ES$3:ES$153,1)-1,0,2),OFFSET(ES$3,MATCH(EV342,ES$3:ES$153,1)-1,0,2))</f>
        <v>0.202057559899156</v>
      </c>
      <c r="EX342" s="63" t="n">
        <f aca="false">EW342+EX341</f>
        <v>109.888067533547</v>
      </c>
      <c r="EY342" s="67" t="n">
        <f aca="false">EX342*100/EX$367</f>
        <v>97.8340385649587</v>
      </c>
      <c r="FO342" s="115" t="n">
        <v>44458</v>
      </c>
      <c r="FP342" s="63" t="n">
        <f aca="true">FORECAST(FO342,OFFSET(FM$3,MATCH(FO342,FL$3:FL$153,1)-1,0,2),OFFSET(FL$3,MATCH(FO342,FL$3:FL$153,1)-1,0,2))</f>
        <v>0.112844150818222</v>
      </c>
      <c r="FQ342" s="63" t="n">
        <f aca="false">FP342+FQ341</f>
        <v>99.3128832827717</v>
      </c>
      <c r="FR342" s="67" t="n">
        <f aca="false">FQ342*100/FQ$367</f>
        <v>98.522671989481</v>
      </c>
      <c r="GH342" s="119" t="n">
        <v>44458</v>
      </c>
      <c r="GI342" s="69" t="n">
        <f aca="true">FORECAST(GH342,OFFSET(GF$3,MATCH(GH342,GE$3:GE$153,1)-1,0,2),OFFSET(GE$3,MATCH(GH342,GE$3:GE$153,1)-1,0,2))</f>
        <v>0.197814550606061</v>
      </c>
      <c r="GJ342" s="69" t="n">
        <f aca="false">GI342+GJ341</f>
        <v>125.958039442129</v>
      </c>
      <c r="GK342" s="73" t="n">
        <f aca="false">GJ342*100/GJ$367</f>
        <v>98.0317158590896</v>
      </c>
      <c r="HA342" s="119" t="n">
        <v>44458</v>
      </c>
      <c r="HB342" s="69" t="n">
        <f aca="true">FORECAST(HA342,OFFSET(GY$3,MATCH(HA342,GX$3:GX$153,1)-1,0,2),OFFSET(GX$3,MATCH(HA342,GX$3:GX$153,1)-1,0,2))</f>
        <v>0.148651609986131</v>
      </c>
      <c r="HC342" s="69" t="n">
        <f aca="false">HB342+HC341</f>
        <v>123.507660081671</v>
      </c>
      <c r="HD342" s="73" t="n">
        <f aca="false">HC342*100/HC$367</f>
        <v>97.5337199496691</v>
      </c>
      <c r="HT342" s="119" t="n">
        <v>44458</v>
      </c>
      <c r="HU342" s="69" t="n">
        <f aca="true">FORECAST(HT342,OFFSET(HR$3,MATCH(HT342,HQ$3:HQ$153,1)-1,0,2),OFFSET(HQ$3,MATCH(HT342,HQ$3:HQ$153,1)-1,0,2))</f>
        <v>0.241396477657922</v>
      </c>
      <c r="HV342" s="69" t="n">
        <f aca="false">HU342+HV341</f>
        <v>95.4932997366281</v>
      </c>
      <c r="HW342" s="73" t="n">
        <f aca="false">HV342*100/HV$367</f>
        <v>96.504410432692</v>
      </c>
    </row>
    <row r="343" customFormat="false" ht="14.5" hidden="false" customHeight="false" outlineLevel="0" collapsed="false">
      <c r="E343" s="42" t="n">
        <v>44368</v>
      </c>
      <c r="F343" s="46" t="n">
        <f aca="true">FORECAST($E343,OFFSET(C$3,MATCH($E343,$A$3:$A$33,1)-1,0,2),OFFSET($A$3,MATCH($E343,$A$3:$A$33,1)-1,0,2))</f>
        <v>3.62823949769585</v>
      </c>
      <c r="H343" s="95" t="n">
        <v>44459</v>
      </c>
      <c r="AJ343" s="103" t="n">
        <v>44459</v>
      </c>
      <c r="AK343" s="54" t="n">
        <f aca="true">FORECAST($AJ343,OFFSET(AH$3,MATCH($AJ343,$AG$3:$AG$153,1)-1,0,2),OFFSET($AG$3,MATCH($AJ343,$AG$3:$AG$153,1)-1,0,2))</f>
        <v>0.066292798314859</v>
      </c>
      <c r="AL343" s="54" t="n">
        <f aca="false">AK343+AL342</f>
        <v>106.381993207147</v>
      </c>
      <c r="AM343" s="55" t="n">
        <f aca="false">AL343*100/AL$367</f>
        <v>99.0146598720498</v>
      </c>
      <c r="BD343" s="103" t="n">
        <v>44459</v>
      </c>
      <c r="BE343" s="54" t="n">
        <f aca="true">FORECAST(BD343,OFFSET(BB$3,MATCH(BD343,BA$3:BA$153,1)-1,0,2),OFFSET(BA$3,MATCH(BD343,BA$3:BA$153,1)-1,0,2))</f>
        <v>0.168209876543156</v>
      </c>
      <c r="BF343" s="54" t="n">
        <f aca="false">BE343+BF342</f>
        <v>106.479872020442</v>
      </c>
      <c r="BG343" s="55" t="n">
        <f aca="false">BF343*100/BF$367</f>
        <v>96.6093115798223</v>
      </c>
      <c r="BX343" s="103" t="n">
        <v>44459</v>
      </c>
      <c r="BY343" s="54" t="n">
        <f aca="true">FORECAST(BX343,OFFSET(BV$3,MATCH(BX343,BU$3:BU$153,1)-1,0,2),OFFSET(BU$3,MATCH(BX343,BU$3:BU$153,1)-1,0,2))</f>
        <v>0.102367225638598</v>
      </c>
      <c r="BZ343" s="54" t="n">
        <f aca="false">BY343+BZ342</f>
        <v>98.9747314778868</v>
      </c>
      <c r="CA343" s="55" t="n">
        <f aca="false">BZ343*100/BZ$367</f>
        <v>97.8584237285431</v>
      </c>
      <c r="CQ343" s="110" t="n">
        <v>44459</v>
      </c>
      <c r="CR343" s="58" t="n">
        <f aca="true">FORECAST(CQ343,OFFSET(CO$3,MATCH(CQ343,CN$3:CN$153,1)-1,0,2),OFFSET(CN$3,MATCH(CQ343,CN$3:CN$153,1)-1,0,2))</f>
        <v>0.0842967244701349</v>
      </c>
      <c r="CS343" s="58" t="n">
        <f aca="false">CR343+CS342</f>
        <v>97.4318870205563</v>
      </c>
      <c r="CT343" s="60" t="n">
        <f aca="false">CS343*100/CS$367</f>
        <v>97.8752075012018</v>
      </c>
      <c r="DJ343" s="110" t="n">
        <v>44459</v>
      </c>
      <c r="DK343" s="58" t="n">
        <f aca="true">FORECAST(DJ343,OFFSET(DH$3,MATCH(DJ343,DG$3:DG$153,1)-1,0,2),OFFSET(DG$3,MATCH(DJ343,DG$3:DG$153,1)-1,0,2))</f>
        <v>0.219972727363214</v>
      </c>
      <c r="DL343" s="58" t="n">
        <f aca="false">DK343+DL342</f>
        <v>132.678972978409</v>
      </c>
      <c r="DM343" s="60" t="n">
        <f aca="false">DL343*100/DL$367</f>
        <v>96.1732315118062</v>
      </c>
      <c r="EC343" s="110" t="n">
        <v>44459</v>
      </c>
      <c r="ED343" s="58" t="n">
        <f aca="true">FORECAST(EC343,OFFSET(EA$3,MATCH(EC343,DZ$3:DZ$153,1)-1,0,2),OFFSET(DZ$3,MATCH(EC343,DZ$3:DZ$153,1)-1,0,2))</f>
        <v>0.0629835878385008</v>
      </c>
      <c r="EE343" s="58" t="n">
        <f aca="false">ED343+EE342</f>
        <v>108.62263446919</v>
      </c>
      <c r="EF343" s="60" t="n">
        <f aca="false">EE343*100/EE$367</f>
        <v>98.6213523327171</v>
      </c>
      <c r="EV343" s="115" t="n">
        <v>44459</v>
      </c>
      <c r="EW343" s="63" t="n">
        <f aca="true">FORECAST(EV343,OFFSET(ET$3,MATCH(EV343,ES$3:ES$153,1)-1,0,2),OFFSET(ES$3,MATCH(EV343,ES$3:ES$153,1)-1,0,2))</f>
        <v>0.185053587609203</v>
      </c>
      <c r="EX343" s="63" t="n">
        <f aca="false">EW343+EX342</f>
        <v>110.073121121157</v>
      </c>
      <c r="EY343" s="67" t="n">
        <f aca="false">EX343*100/EX$367</f>
        <v>97.9987929394154</v>
      </c>
      <c r="FO343" s="115" t="n">
        <v>44459</v>
      </c>
      <c r="FP343" s="63" t="n">
        <f aca="true">FORECAST(FO343,OFFSET(FM$3,MATCH(FO343,FL$3:FL$153,1)-1,0,2),OFFSET(FL$3,MATCH(FO343,FL$3:FL$153,1)-1,0,2))</f>
        <v>0.103673706324635</v>
      </c>
      <c r="FQ343" s="63" t="n">
        <f aca="false">FP343+FQ342</f>
        <v>99.4165569890963</v>
      </c>
      <c r="FR343" s="67" t="n">
        <f aca="false">FQ343*100/FQ$367</f>
        <v>98.6255207863795</v>
      </c>
      <c r="GH343" s="119" t="n">
        <v>44459</v>
      </c>
      <c r="GI343" s="69" t="n">
        <f aca="true">FORECAST(GH343,OFFSET(GF$3,MATCH(GH343,GE$3:GE$153,1)-1,0,2),OFFSET(GE$3,MATCH(GH343,GE$3:GE$153,1)-1,0,2))</f>
        <v>0.189850475065923</v>
      </c>
      <c r="GJ343" s="69" t="n">
        <f aca="false">GI343+GJ342</f>
        <v>126.147889917195</v>
      </c>
      <c r="GK343" s="73" t="n">
        <f aca="false">GJ343*100/GJ$367</f>
        <v>98.1794743341326</v>
      </c>
      <c r="HA343" s="119" t="n">
        <v>44459</v>
      </c>
      <c r="HB343" s="69" t="n">
        <f aca="true">FORECAST(HA343,OFFSET(GY$3,MATCH(HA343,GX$3:GX$153,1)-1,0,2),OFFSET(GX$3,MATCH(HA343,GX$3:GX$153,1)-1,0,2))</f>
        <v>0.146826311968687</v>
      </c>
      <c r="HC343" s="69" t="n">
        <f aca="false">HB343+HC342</f>
        <v>123.65448639364</v>
      </c>
      <c r="HD343" s="73" t="n">
        <f aca="false">HC343*100/HC$367</f>
        <v>97.6496683562969</v>
      </c>
      <c r="HT343" s="119" t="n">
        <v>44459</v>
      </c>
      <c r="HU343" s="69" t="n">
        <f aca="true">FORECAST(HT343,OFFSET(HR$3,MATCH(HT343,HQ$3:HQ$153,1)-1,0,2),OFFSET(HQ$3,MATCH(HT343,HQ$3:HQ$153,1)-1,0,2))</f>
        <v>0.233470487205149</v>
      </c>
      <c r="HV343" s="69" t="n">
        <f aca="false">HU343+HV342</f>
        <v>95.7267702238332</v>
      </c>
      <c r="HW343" s="73" t="n">
        <f aca="false">HV343*100/HV$367</f>
        <v>96.7403529729886</v>
      </c>
    </row>
    <row r="344" customFormat="false" ht="14.5" hidden="false" customHeight="false" outlineLevel="0" collapsed="false">
      <c r="E344" s="42" t="n">
        <v>44369</v>
      </c>
      <c r="F344" s="46" t="n">
        <f aca="true">FORECAST($E344,OFFSET(C$3,MATCH($E344,$A$3:$A$33,1)-1,0,2),OFFSET($A$3,MATCH($E344,$A$3:$A$33,1)-1,0,2))</f>
        <v>3.61246184101383</v>
      </c>
      <c r="H344" s="95" t="n">
        <v>44460</v>
      </c>
      <c r="AJ344" s="103" t="n">
        <v>44460</v>
      </c>
      <c r="AK344" s="54" t="n">
        <f aca="true">FORECAST($AJ344,OFFSET(AH$3,MATCH($AJ344,$AG$3:$AG$153,1)-1,0,2),OFFSET($AG$3,MATCH($AJ344,$AG$3:$AG$153,1)-1,0,2))</f>
        <v>0.0614530589432551</v>
      </c>
      <c r="AL344" s="54" t="n">
        <f aca="false">AK344+AL343</f>
        <v>106.44344626609</v>
      </c>
      <c r="AM344" s="55" t="n">
        <f aca="false">AL344*100/AL$367</f>
        <v>99.0718570869723</v>
      </c>
      <c r="BD344" s="103" t="n">
        <v>44460</v>
      </c>
      <c r="BE344" s="54" t="n">
        <f aca="true">FORECAST(BD344,OFFSET(BB$3,MATCH(BD344,BA$3:BA$153,1)-1,0,2),OFFSET(BA$3,MATCH(BD344,BA$3:BA$153,1)-1,0,2))</f>
        <v>0.173611111111056</v>
      </c>
      <c r="BF344" s="54" t="n">
        <f aca="false">BE344+BF343</f>
        <v>106.653483131553</v>
      </c>
      <c r="BG344" s="55" t="n">
        <f aca="false">BF344*100/BF$367</f>
        <v>96.7668291426141</v>
      </c>
      <c r="BX344" s="103" t="n">
        <v>44460</v>
      </c>
      <c r="BY344" s="54" t="n">
        <f aca="true">FORECAST(BX344,OFFSET(BV$3,MATCH(BX344,BU$3:BU$153,1)-1,0,2),OFFSET(BU$3,MATCH(BX344,BU$3:BU$153,1)-1,0,2))</f>
        <v>0.101226804540691</v>
      </c>
      <c r="BZ344" s="54" t="n">
        <f aca="false">BY344+BZ343</f>
        <v>99.0759582824275</v>
      </c>
      <c r="CA344" s="55" t="n">
        <f aca="false">BZ344*100/BZ$367</f>
        <v>97.9585088248451</v>
      </c>
      <c r="CQ344" s="110" t="n">
        <v>44460</v>
      </c>
      <c r="CR344" s="58" t="n">
        <f aca="true">FORECAST(CQ344,OFFSET(CO$3,MATCH(CQ344,CN$3:CN$153,1)-1,0,2),OFFSET(CN$3,MATCH(CQ344,CN$3:CN$153,1)-1,0,2))</f>
        <v>0.0846035477312573</v>
      </c>
      <c r="CS344" s="58" t="n">
        <f aca="false">CR344+CS343</f>
        <v>97.5164905682875</v>
      </c>
      <c r="CT344" s="60" t="n">
        <f aca="false">CS344*100/CS$367</f>
        <v>97.9601959997597</v>
      </c>
      <c r="DJ344" s="110" t="n">
        <v>44460</v>
      </c>
      <c r="DK344" s="58" t="n">
        <f aca="true">FORECAST(DJ344,OFFSET(DH$3,MATCH(DJ344,DG$3:DG$153,1)-1,0,2),OFFSET(DG$3,MATCH(DJ344,DG$3:DG$153,1)-1,0,2))</f>
        <v>0.219972727363214</v>
      </c>
      <c r="DL344" s="58" t="n">
        <f aca="false">DK344+DL343</f>
        <v>132.898945705772</v>
      </c>
      <c r="DM344" s="60" t="n">
        <f aca="false">DL344*100/DL$367</f>
        <v>96.3326801988143</v>
      </c>
      <c r="EC344" s="110" t="n">
        <v>44460</v>
      </c>
      <c r="ED344" s="58" t="n">
        <f aca="true">FORECAST(EC344,OFFSET(EA$3,MATCH(EC344,DZ$3:DZ$153,1)-1,0,2),OFFSET(DZ$3,MATCH(EC344,DZ$3:DZ$153,1)-1,0,2))</f>
        <v>0.0630064261330318</v>
      </c>
      <c r="EE344" s="58" t="n">
        <f aca="false">ED344+EE343</f>
        <v>108.685640895323</v>
      </c>
      <c r="EF344" s="60" t="n">
        <f aca="false">EE344*100/EE$367</f>
        <v>98.6785575273918</v>
      </c>
      <c r="EV344" s="115" t="n">
        <v>44460</v>
      </c>
      <c r="EW344" s="63" t="n">
        <f aca="true">FORECAST(EV344,OFFSET(ET$3,MATCH(EV344,ES$3:ES$153,1)-1,0,2),OFFSET(ES$3,MATCH(EV344,ES$3:ES$153,1)-1,0,2))</f>
        <v>0.168049615319249</v>
      </c>
      <c r="EX344" s="63" t="n">
        <f aca="false">EW344+EX343</f>
        <v>110.241170736476</v>
      </c>
      <c r="EY344" s="67" t="n">
        <f aca="false">EX344*100/EX$367</f>
        <v>98.1484085702567</v>
      </c>
      <c r="FO344" s="115" t="n">
        <v>44460</v>
      </c>
      <c r="FP344" s="63" t="n">
        <f aca="true">FORECAST(FO344,OFFSET(FM$3,MATCH(FO344,FL$3:FL$153,1)-1,0,2),OFFSET(FL$3,MATCH(FO344,FL$3:FL$153,1)-1,0,2))</f>
        <v>0.0945032618310482</v>
      </c>
      <c r="FQ344" s="63" t="n">
        <f aca="false">FP344+FQ343</f>
        <v>99.5110602509274</v>
      </c>
      <c r="FR344" s="67" t="n">
        <f aca="false">FQ344*100/FQ$367</f>
        <v>98.7192721060427</v>
      </c>
      <c r="GH344" s="119" t="n">
        <v>44460</v>
      </c>
      <c r="GI344" s="69" t="n">
        <f aca="true">FORECAST(GH344,OFFSET(GF$3,MATCH(GH344,GE$3:GE$153,1)-1,0,2),OFFSET(GE$3,MATCH(GH344,GE$3:GE$153,1)-1,0,2))</f>
        <v>0.181886399525785</v>
      </c>
      <c r="GJ344" s="69" t="n">
        <f aca="false">GI344+GJ343</f>
        <v>126.329776316721</v>
      </c>
      <c r="GK344" s="73" t="n">
        <f aca="false">GJ344*100/GJ$367</f>
        <v>98.321034459361</v>
      </c>
      <c r="HA344" s="119" t="n">
        <v>44460</v>
      </c>
      <c r="HB344" s="69" t="n">
        <f aca="true">FORECAST(HA344,OFFSET(GY$3,MATCH(HA344,GX$3:GX$153,1)-1,0,2),OFFSET(GX$3,MATCH(HA344,GX$3:GX$153,1)-1,0,2))</f>
        <v>0.145001013951242</v>
      </c>
      <c r="HC344" s="69" t="n">
        <f aca="false">HB344+HC343</f>
        <v>123.799487407591</v>
      </c>
      <c r="HD344" s="73" t="n">
        <f aca="false">HC344*100/HC$367</f>
        <v>97.7641753292068</v>
      </c>
      <c r="HT344" s="119" t="n">
        <v>44460</v>
      </c>
      <c r="HU344" s="69" t="n">
        <f aca="true">FORECAST(HT344,OFFSET(HR$3,MATCH(HT344,HQ$3:HQ$153,1)-1,0,2),OFFSET(HQ$3,MATCH(HT344,HQ$3:HQ$153,1)-1,0,2))</f>
        <v>0.225544496752377</v>
      </c>
      <c r="HV344" s="69" t="n">
        <f aca="false">HU344+HV343</f>
        <v>95.9523147205856</v>
      </c>
      <c r="HW344" s="73" t="n">
        <f aca="false">HV344*100/HV$367</f>
        <v>96.9682856001516</v>
      </c>
    </row>
    <row r="345" customFormat="false" ht="14.5" hidden="false" customHeight="false" outlineLevel="0" collapsed="false">
      <c r="E345" s="42" t="n">
        <v>44370</v>
      </c>
      <c r="F345" s="46" t="n">
        <f aca="true">FORECAST($E345,OFFSET(C$3,MATCH($E345,$A$3:$A$33,1)-1,0,2),OFFSET($A$3,MATCH($E345,$A$3:$A$33,1)-1,0,2))</f>
        <v>3.5966841843318</v>
      </c>
      <c r="H345" s="95" t="n">
        <v>44461</v>
      </c>
      <c r="AJ345" s="103" t="n">
        <v>44461</v>
      </c>
      <c r="AK345" s="54" t="n">
        <f aca="true">FORECAST($AJ345,OFFSET(AH$3,MATCH($AJ345,$AG$3:$AG$153,1)-1,0,2),OFFSET($AG$3,MATCH($AJ345,$AG$3:$AG$153,1)-1,0,2))</f>
        <v>0.0566133195716511</v>
      </c>
      <c r="AL345" s="54" t="n">
        <f aca="false">AK345+AL344</f>
        <v>106.500059585662</v>
      </c>
      <c r="AM345" s="55" t="n">
        <f aca="false">AL345*100/AL$367</f>
        <v>99.1245497317764</v>
      </c>
      <c r="BD345" s="103" t="n">
        <v>44461</v>
      </c>
      <c r="BE345" s="54" t="n">
        <f aca="true">FORECAST(BD345,OFFSET(BB$3,MATCH(BD345,BA$3:BA$153,1)-1,0,2),OFFSET(BA$3,MATCH(BD345,BA$3:BA$153,1)-1,0,2))</f>
        <v>0.179012345678956</v>
      </c>
      <c r="BF345" s="54" t="n">
        <f aca="false">BE345+BF344</f>
        <v>106.832495477232</v>
      </c>
      <c r="BG345" s="55" t="n">
        <f aca="false">BF345*100/BF$367</f>
        <v>96.9292472518039</v>
      </c>
      <c r="BX345" s="103" t="n">
        <v>44461</v>
      </c>
      <c r="BY345" s="54" t="n">
        <f aca="true">FORECAST(BX345,OFFSET(BV$3,MATCH(BX345,BU$3:BU$153,1)-1,0,2),OFFSET(BU$3,MATCH(BX345,BU$3:BU$153,1)-1,0,2))</f>
        <v>0.100086383442784</v>
      </c>
      <c r="BZ345" s="54" t="n">
        <f aca="false">BY345+BZ344</f>
        <v>99.1760446658703</v>
      </c>
      <c r="CA345" s="55" t="n">
        <f aca="false">BZ345*100/BZ$367</f>
        <v>98.0574663625333</v>
      </c>
      <c r="CQ345" s="110" t="n">
        <v>44461</v>
      </c>
      <c r="CR345" s="58" t="n">
        <f aca="true">FORECAST(CQ345,OFFSET(CO$3,MATCH(CQ345,CN$3:CN$153,1)-1,0,2),OFFSET(CN$3,MATCH(CQ345,CN$3:CN$153,1)-1,0,2))</f>
        <v>0.0849103709923797</v>
      </c>
      <c r="CS345" s="58" t="n">
        <f aca="false">CR345+CS344</f>
        <v>97.6014009392799</v>
      </c>
      <c r="CT345" s="60" t="n">
        <f aca="false">CS345*100/CS$367</f>
        <v>98.0454927176415</v>
      </c>
      <c r="DJ345" s="110" t="n">
        <v>44461</v>
      </c>
      <c r="DK345" s="58" t="n">
        <f aca="true">FORECAST(DJ345,OFFSET(DH$3,MATCH(DJ345,DG$3:DG$153,1)-1,0,2),OFFSET(DG$3,MATCH(DJ345,DG$3:DG$153,1)-1,0,2))</f>
        <v>0.219972727363214</v>
      </c>
      <c r="DL345" s="58" t="n">
        <f aca="false">DK345+DL344</f>
        <v>133.118918433136</v>
      </c>
      <c r="DM345" s="60" t="n">
        <f aca="false">DL345*100/DL$367</f>
        <v>96.4921288858224</v>
      </c>
      <c r="EC345" s="110" t="n">
        <v>44461</v>
      </c>
      <c r="ED345" s="58" t="n">
        <f aca="true">FORECAST(EC345,OFFSET(EA$3,MATCH(EC345,DZ$3:DZ$153,1)-1,0,2),OFFSET(DZ$3,MATCH(EC345,DZ$3:DZ$153,1)-1,0,2))</f>
        <v>0.0630292644275629</v>
      </c>
      <c r="EE345" s="58" t="n">
        <f aca="false">ED345+EE344</f>
        <v>108.748670159751</v>
      </c>
      <c r="EF345" s="60" t="n">
        <f aca="false">EE345*100/EE$367</f>
        <v>98.735783457556</v>
      </c>
      <c r="EV345" s="115" t="n">
        <v>44461</v>
      </c>
      <c r="EW345" s="63" t="n">
        <f aca="true">FORECAST(EV345,OFFSET(ET$3,MATCH(EV345,ES$3:ES$153,1)-1,0,2),OFFSET(ES$3,MATCH(EV345,ES$3:ES$153,1)-1,0,2))</f>
        <v>0.151045643029296</v>
      </c>
      <c r="EX345" s="63" t="n">
        <f aca="false">EW345+EX344</f>
        <v>110.392216379505</v>
      </c>
      <c r="EY345" s="67" t="n">
        <f aca="false">EX345*100/EX$367</f>
        <v>98.2828854574828</v>
      </c>
      <c r="FO345" s="115" t="n">
        <v>44461</v>
      </c>
      <c r="FP345" s="63" t="n">
        <f aca="true">FORECAST(FO345,OFFSET(FM$3,MATCH(FO345,FL$3:FL$153,1)-1,0,2),OFFSET(FL$3,MATCH(FO345,FL$3:FL$153,1)-1,0,2))</f>
        <v>0.0853328173374612</v>
      </c>
      <c r="FQ345" s="63" t="n">
        <f aca="false">FP345+FQ344</f>
        <v>99.5963930682648</v>
      </c>
      <c r="FR345" s="67" t="n">
        <f aca="false">FQ345*100/FQ$367</f>
        <v>98.8039259484706</v>
      </c>
      <c r="GH345" s="119" t="n">
        <v>44461</v>
      </c>
      <c r="GI345" s="69" t="n">
        <f aca="true">FORECAST(GH345,OFFSET(GF$3,MATCH(GH345,GE$3:GE$153,1)-1,0,2),OFFSET(GE$3,MATCH(GH345,GE$3:GE$153,1)-1,0,2))</f>
        <v>0.173922323985647</v>
      </c>
      <c r="GJ345" s="69" t="n">
        <f aca="false">GI345+GJ344</f>
        <v>126.503698640707</v>
      </c>
      <c r="GK345" s="73" t="n">
        <f aca="false">GJ345*100/GJ$367</f>
        <v>98.4563962347746</v>
      </c>
      <c r="HA345" s="119" t="n">
        <v>44461</v>
      </c>
      <c r="HB345" s="69" t="n">
        <f aca="true">FORECAST(HA345,OFFSET(GY$3,MATCH(HA345,GX$3:GX$153,1)-1,0,2),OFFSET(GX$3,MATCH(HA345,GX$3:GX$153,1)-1,0,2))</f>
        <v>0.143175715933798</v>
      </c>
      <c r="HC345" s="69" t="n">
        <f aca="false">HB345+HC344</f>
        <v>123.942663123525</v>
      </c>
      <c r="HD345" s="73" t="n">
        <f aca="false">HC345*100/HC$367</f>
        <v>97.8772408683988</v>
      </c>
      <c r="HT345" s="119" t="n">
        <v>44461</v>
      </c>
      <c r="HU345" s="69" t="n">
        <f aca="true">FORECAST(HT345,OFFSET(HR$3,MATCH(HT345,HQ$3:HQ$153,1)-1,0,2),OFFSET(HQ$3,MATCH(HT345,HQ$3:HQ$153,1)-1,0,2))</f>
        <v>0.217618506299604</v>
      </c>
      <c r="HV345" s="69" t="n">
        <f aca="false">HU345+HV344</f>
        <v>96.1699332268852</v>
      </c>
      <c r="HW345" s="73" t="n">
        <f aca="false">HV345*100/HV$367</f>
        <v>97.1882083141808</v>
      </c>
    </row>
    <row r="346" customFormat="false" ht="14.5" hidden="false" customHeight="false" outlineLevel="0" collapsed="false">
      <c r="E346" s="42" t="n">
        <v>44371</v>
      </c>
      <c r="F346" s="46" t="n">
        <f aca="true">FORECAST($E346,OFFSET(C$3,MATCH($E346,$A$3:$A$33,1)-1,0,2),OFFSET($A$3,MATCH($E346,$A$3:$A$33,1)-1,0,2))</f>
        <v>3.58090652764977</v>
      </c>
      <c r="H346" s="95" t="n">
        <v>44462</v>
      </c>
      <c r="AJ346" s="103" t="n">
        <v>44462</v>
      </c>
      <c r="AK346" s="54" t="n">
        <f aca="true">FORECAST($AJ346,OFFSET(AH$3,MATCH($AJ346,$AG$3:$AG$153,1)-1,0,2),OFFSET($AG$3,MATCH($AJ346,$AG$3:$AG$153,1)-1,0,2))</f>
        <v>0.0517735802000472</v>
      </c>
      <c r="AL346" s="54" t="n">
        <f aca="false">AK346+AL345</f>
        <v>106.551833165862</v>
      </c>
      <c r="AM346" s="55" t="n">
        <f aca="false">AL346*100/AL$367</f>
        <v>99.172737806462</v>
      </c>
      <c r="BD346" s="103" t="n">
        <v>44462</v>
      </c>
      <c r="BE346" s="54" t="n">
        <f aca="true">FORECAST(BD346,OFFSET(BB$3,MATCH(BD346,BA$3:BA$153,1)-1,0,2),OFFSET(BA$3,MATCH(BD346,BA$3:BA$153,1)-1,0,2))</f>
        <v>0.184413580246855</v>
      </c>
      <c r="BF346" s="54" t="n">
        <f aca="false">BE346+BF345</f>
        <v>107.016909057479</v>
      </c>
      <c r="BG346" s="55" t="n">
        <f aca="false">BF346*100/BF$367</f>
        <v>97.0965659073917</v>
      </c>
      <c r="BX346" s="103" t="n">
        <v>44462</v>
      </c>
      <c r="BY346" s="54" t="n">
        <f aca="true">FORECAST(BX346,OFFSET(BV$3,MATCH(BX346,BU$3:BU$153,1)-1,0,2),OFFSET(BU$3,MATCH(BX346,BU$3:BU$153,1)-1,0,2))</f>
        <v>0.0989459623448771</v>
      </c>
      <c r="BZ346" s="54" t="n">
        <f aca="false">BY346+BZ345</f>
        <v>99.2749906282152</v>
      </c>
      <c r="CA346" s="55" t="n">
        <f aca="false">BZ346*100/BZ$367</f>
        <v>98.1552963416077</v>
      </c>
      <c r="CQ346" s="110" t="n">
        <v>44462</v>
      </c>
      <c r="CR346" s="58" t="n">
        <f aca="true">FORECAST(CQ346,OFFSET(CO$3,MATCH(CQ346,CN$3:CN$153,1)-1,0,2),OFFSET(CN$3,MATCH(CQ346,CN$3:CN$153,1)-1,0,2))</f>
        <v>0.0852171942535021</v>
      </c>
      <c r="CS346" s="58" t="n">
        <f aca="false">CR346+CS345</f>
        <v>97.6866181335334</v>
      </c>
      <c r="CT346" s="60" t="n">
        <f aca="false">CS346*100/CS$367</f>
        <v>98.1310976548472</v>
      </c>
      <c r="DJ346" s="110" t="n">
        <v>44462</v>
      </c>
      <c r="DK346" s="58" t="n">
        <f aca="true">FORECAST(DJ346,OFFSET(DH$3,MATCH(DJ346,DG$3:DG$153,1)-1,0,2),OFFSET(DG$3,MATCH(DJ346,DG$3:DG$153,1)-1,0,2))</f>
        <v>0.219972727363214</v>
      </c>
      <c r="DL346" s="58" t="n">
        <f aca="false">DK346+DL345</f>
        <v>133.338891160499</v>
      </c>
      <c r="DM346" s="60" t="n">
        <f aca="false">DL346*100/DL$367</f>
        <v>96.6515775728304</v>
      </c>
      <c r="EC346" s="110" t="n">
        <v>44462</v>
      </c>
      <c r="ED346" s="58" t="n">
        <f aca="true">FORECAST(EC346,OFFSET(EA$3,MATCH(EC346,DZ$3:DZ$153,1)-1,0,2),OFFSET(DZ$3,MATCH(EC346,DZ$3:DZ$153,1)-1,0,2))</f>
        <v>0.063052102722094</v>
      </c>
      <c r="EE346" s="58" t="n">
        <f aca="false">ED346+EE345</f>
        <v>108.811722262473</v>
      </c>
      <c r="EF346" s="60" t="n">
        <f aca="false">EE346*100/EE$367</f>
        <v>98.7930301232096</v>
      </c>
      <c r="EV346" s="115" t="n">
        <v>44462</v>
      </c>
      <c r="EW346" s="63" t="n">
        <f aca="true">FORECAST(EV346,OFFSET(ET$3,MATCH(EV346,ES$3:ES$153,1)-1,0,2),OFFSET(ES$3,MATCH(EV346,ES$3:ES$153,1)-1,0,2))</f>
        <v>0.134041670739343</v>
      </c>
      <c r="EX346" s="63" t="n">
        <f aca="false">EW346+EX345</f>
        <v>110.526258050244</v>
      </c>
      <c r="EY346" s="67" t="n">
        <f aca="false">EX346*100/EX$367</f>
        <v>98.4022236010935</v>
      </c>
      <c r="FO346" s="115" t="n">
        <v>44462</v>
      </c>
      <c r="FP346" s="63" t="n">
        <f aca="true">FORECAST(FO346,OFFSET(FM$3,MATCH(FO346,FL$3:FL$153,1)-1,0,2),OFFSET(FL$3,MATCH(FO346,FL$3:FL$153,1)-1,0,2))</f>
        <v>0.0761623728438743</v>
      </c>
      <c r="FQ346" s="63" t="n">
        <f aca="false">FP346+FQ345</f>
        <v>99.6725554411087</v>
      </c>
      <c r="FR346" s="67" t="n">
        <f aca="false">FQ346*100/FQ$367</f>
        <v>98.8794823136631</v>
      </c>
      <c r="GH346" s="119" t="n">
        <v>44462</v>
      </c>
      <c r="GI346" s="69" t="n">
        <f aca="true">FORECAST(GH346,OFFSET(GF$3,MATCH(GH346,GE$3:GE$153,1)-1,0,2),OFFSET(GE$3,MATCH(GH346,GE$3:GE$153,1)-1,0,2))</f>
        <v>0.165958248445509</v>
      </c>
      <c r="GJ346" s="69" t="n">
        <f aca="false">GI346+GJ345</f>
        <v>126.669656889152</v>
      </c>
      <c r="GK346" s="73" t="n">
        <f aca="false">GJ346*100/GJ$367</f>
        <v>98.5855596603737</v>
      </c>
      <c r="HA346" s="119" t="n">
        <v>44462</v>
      </c>
      <c r="HB346" s="69" t="n">
        <f aca="true">FORECAST(HA346,OFFSET(GY$3,MATCH(HA346,GX$3:GX$153,1)-1,0,2),OFFSET(GX$3,MATCH(HA346,GX$3:GX$153,1)-1,0,2))</f>
        <v>0.141350417916353</v>
      </c>
      <c r="HC346" s="69" t="n">
        <f aca="false">HB346+HC345</f>
        <v>124.084013541441</v>
      </c>
      <c r="HD346" s="73" t="n">
        <f aca="false">HC346*100/HC$367</f>
        <v>97.988864973873</v>
      </c>
      <c r="HT346" s="119" t="n">
        <v>44462</v>
      </c>
      <c r="HU346" s="69" t="n">
        <f aca="true">FORECAST(HT346,OFFSET(HR$3,MATCH(HT346,HQ$3:HQ$153,1)-1,0,2),OFFSET(HQ$3,MATCH(HT346,HQ$3:HQ$153,1)-1,0,2))</f>
        <v>0.209692515846832</v>
      </c>
      <c r="HV346" s="69" t="n">
        <f aca="false">HU346+HV345</f>
        <v>96.379625742732</v>
      </c>
      <c r="HW346" s="73" t="n">
        <f aca="false">HV346*100/HV$367</f>
        <v>97.4001211150764</v>
      </c>
    </row>
    <row r="347" customFormat="false" ht="14.5" hidden="false" customHeight="false" outlineLevel="0" collapsed="false">
      <c r="E347" s="42" t="n">
        <v>44372</v>
      </c>
      <c r="F347" s="46" t="n">
        <f aca="true">FORECAST($E347,OFFSET(C$3,MATCH($E347,$A$3:$A$33,1)-1,0,2),OFFSET($A$3,MATCH($E347,$A$3:$A$33,1)-1,0,2))</f>
        <v>3.56512887096774</v>
      </c>
      <c r="H347" s="95" t="n">
        <v>44463</v>
      </c>
      <c r="AJ347" s="103" t="n">
        <v>44463</v>
      </c>
      <c r="AK347" s="54" t="n">
        <f aca="true">FORECAST($AJ347,OFFSET(AH$3,MATCH($AJ347,$AG$3:$AG$153,1)-1,0,2),OFFSET($AG$3,MATCH($AJ347,$AG$3:$AG$153,1)-1,0,2))</f>
        <v>0.0469338408284432</v>
      </c>
      <c r="AL347" s="54" t="n">
        <f aca="false">AK347+AL346</f>
        <v>106.59876700669</v>
      </c>
      <c r="AM347" s="55" t="n">
        <f aca="false">AL347*100/AL$367</f>
        <v>99.2164213110291</v>
      </c>
      <c r="BD347" s="103" t="n">
        <v>44463</v>
      </c>
      <c r="BE347" s="54" t="n">
        <f aca="true">FORECAST(BD347,OFFSET(BB$3,MATCH(BD347,BA$3:BA$153,1)-1,0,2),OFFSET(BA$3,MATCH(BD347,BA$3:BA$153,1)-1,0,2))</f>
        <v>0.189814814814755</v>
      </c>
      <c r="BF347" s="54" t="n">
        <f aca="false">BE347+BF346</f>
        <v>107.206723872293</v>
      </c>
      <c r="BG347" s="55" t="n">
        <f aca="false">BF347*100/BF$367</f>
        <v>97.2687851093774</v>
      </c>
      <c r="BX347" s="103" t="n">
        <v>44463</v>
      </c>
      <c r="BY347" s="54" t="n">
        <f aca="true">FORECAST(BX347,OFFSET(BV$3,MATCH(BX347,BU$3:BU$153,1)-1,0,2),OFFSET(BU$3,MATCH(BX347,BU$3:BU$153,1)-1,0,2))</f>
        <v>0.0978055412469702</v>
      </c>
      <c r="BZ347" s="54" t="n">
        <f aca="false">BY347+BZ346</f>
        <v>99.3727961694622</v>
      </c>
      <c r="CA347" s="55" t="n">
        <f aca="false">BZ347*100/BZ$367</f>
        <v>98.2519987620682</v>
      </c>
      <c r="CQ347" s="110" t="n">
        <v>44463</v>
      </c>
      <c r="CR347" s="58" t="n">
        <f aca="true">FORECAST(CQ347,OFFSET(CO$3,MATCH(CQ347,CN$3:CN$153,1)-1,0,2),OFFSET(CN$3,MATCH(CQ347,CN$3:CN$153,1)-1,0,2))</f>
        <v>0.0855240175146245</v>
      </c>
      <c r="CS347" s="58" t="n">
        <f aca="false">CR347+CS346</f>
        <v>97.772142151048</v>
      </c>
      <c r="CT347" s="60" t="n">
        <f aca="false">CS347*100/CS$367</f>
        <v>98.2170108113769</v>
      </c>
      <c r="DJ347" s="110" t="n">
        <v>44463</v>
      </c>
      <c r="DK347" s="58" t="n">
        <f aca="true">FORECAST(DJ347,OFFSET(DH$3,MATCH(DJ347,DG$3:DG$153,1)-1,0,2),OFFSET(DG$3,MATCH(DJ347,DG$3:DG$153,1)-1,0,2))</f>
        <v>0.219972727363214</v>
      </c>
      <c r="DL347" s="58" t="n">
        <f aca="false">DK347+DL346</f>
        <v>133.558863887862</v>
      </c>
      <c r="DM347" s="60" t="n">
        <f aca="false">DL347*100/DL$367</f>
        <v>96.8110262598385</v>
      </c>
      <c r="EC347" s="110" t="n">
        <v>44463</v>
      </c>
      <c r="ED347" s="58" t="n">
        <f aca="true">FORECAST(EC347,OFFSET(EA$3,MATCH(EC347,DZ$3:DZ$153,1)-1,0,2),OFFSET(DZ$3,MATCH(EC347,DZ$3:DZ$153,1)-1,0,2))</f>
        <v>0.063074941016625</v>
      </c>
      <c r="EE347" s="58" t="n">
        <f aca="false">ED347+EE346</f>
        <v>108.874797203489</v>
      </c>
      <c r="EF347" s="60" t="n">
        <f aca="false">EE347*100/EE$367</f>
        <v>98.8502975243527</v>
      </c>
      <c r="EV347" s="115" t="n">
        <v>44463</v>
      </c>
      <c r="EW347" s="63" t="n">
        <f aca="true">FORECAST(EV347,OFFSET(ET$3,MATCH(EV347,ES$3:ES$153,1)-1,0,2),OFFSET(ES$3,MATCH(EV347,ES$3:ES$153,1)-1,0,2))</f>
        <v>0.117037698449389</v>
      </c>
      <c r="EX347" s="63" t="n">
        <f aca="false">EW347+EX346</f>
        <v>110.643295748694</v>
      </c>
      <c r="EY347" s="67" t="n">
        <f aca="false">EX347*100/EX$367</f>
        <v>98.506423001089</v>
      </c>
      <c r="FO347" s="115" t="n">
        <v>44463</v>
      </c>
      <c r="FP347" s="63" t="n">
        <f aca="true">FORECAST(FO347,OFFSET(FM$3,MATCH(FO347,FL$3:FL$153,1)-1,0,2),OFFSET(FL$3,MATCH(FO347,FL$3:FL$153,1)-1,0,2))</f>
        <v>0.0669919283502873</v>
      </c>
      <c r="FQ347" s="63" t="n">
        <f aca="false">FP347+FQ346</f>
        <v>99.739547369459</v>
      </c>
      <c r="FR347" s="67" t="n">
        <f aca="false">FQ347*100/FQ$367</f>
        <v>98.9459412016203</v>
      </c>
      <c r="GH347" s="119" t="n">
        <v>44463</v>
      </c>
      <c r="GI347" s="69" t="n">
        <f aca="true">FORECAST(GH347,OFFSET(GF$3,MATCH(GH347,GE$3:GE$153,1)-1,0,2),OFFSET(GE$3,MATCH(GH347,GE$3:GE$153,1)-1,0,2))</f>
        <v>0.15799417290537</v>
      </c>
      <c r="GJ347" s="69" t="n">
        <f aca="false">GI347+GJ346</f>
        <v>126.827651062058</v>
      </c>
      <c r="GK347" s="73" t="n">
        <f aca="false">GJ347*100/GJ$367</f>
        <v>98.708524736158</v>
      </c>
      <c r="HA347" s="119" t="n">
        <v>44463</v>
      </c>
      <c r="HB347" s="69" t="n">
        <f aca="true">FORECAST(HA347,OFFSET(GY$3,MATCH(HA347,GX$3:GX$153,1)-1,0,2),OFFSET(GX$3,MATCH(HA347,GX$3:GX$153,1)-1,0,2))</f>
        <v>0.139525119898909</v>
      </c>
      <c r="HC347" s="69" t="n">
        <f aca="false">HB347+HC346</f>
        <v>124.22353866134</v>
      </c>
      <c r="HD347" s="73" t="n">
        <f aca="false">HC347*100/HC$367</f>
        <v>98.0990476456292</v>
      </c>
      <c r="HT347" s="119" t="n">
        <v>44463</v>
      </c>
      <c r="HU347" s="69" t="n">
        <f aca="true">FORECAST(HT347,OFFSET(HR$3,MATCH(HT347,HQ$3:HQ$153,1)-1,0,2),OFFSET(HQ$3,MATCH(HT347,HQ$3:HQ$153,1)-1,0,2))</f>
        <v>0.201766525394059</v>
      </c>
      <c r="HV347" s="69" t="n">
        <f aca="false">HU347+HV346</f>
        <v>96.5813922681261</v>
      </c>
      <c r="HW347" s="73" t="n">
        <f aca="false">HV347*100/HV$367</f>
        <v>97.6040240028382</v>
      </c>
    </row>
    <row r="348" customFormat="false" ht="14.5" hidden="false" customHeight="false" outlineLevel="0" collapsed="false">
      <c r="E348" s="42" t="n">
        <v>44373</v>
      </c>
      <c r="F348" s="46" t="n">
        <f aca="true">FORECAST($E348,OFFSET(C$3,MATCH($E348,$A$3:$A$33,1)-1,0,2),OFFSET($A$3,MATCH($E348,$A$3:$A$33,1)-1,0,2))</f>
        <v>3.54935121428572</v>
      </c>
      <c r="H348" s="95" t="n">
        <v>44464</v>
      </c>
      <c r="AJ348" s="103" t="n">
        <v>44464</v>
      </c>
      <c r="AK348" s="54" t="n">
        <f aca="true">FORECAST($AJ348,OFFSET(AH$3,MATCH($AJ348,$AG$3:$AG$153,1)-1,0,2),OFFSET($AG$3,MATCH($AJ348,$AG$3:$AG$153,1)-1,0,2))</f>
        <v>0.0420941014568393</v>
      </c>
      <c r="AL348" s="54" t="n">
        <f aca="false">AK348+AL347</f>
        <v>106.640861108147</v>
      </c>
      <c r="AM348" s="55" t="n">
        <f aca="false">AL348*100/AL$367</f>
        <v>99.2556002454776</v>
      </c>
      <c r="BD348" s="103" t="n">
        <v>44464</v>
      </c>
      <c r="BE348" s="54" t="n">
        <f aca="true">FORECAST(BD348,OFFSET(BB$3,MATCH(BD348,BA$3:BA$153,1)-1,0,2),OFFSET(BA$3,MATCH(BD348,BA$3:BA$153,1)-1,0,2))</f>
        <v>0.195216049382655</v>
      </c>
      <c r="BF348" s="54" t="n">
        <f aca="false">BE348+BF347</f>
        <v>107.401939921676</v>
      </c>
      <c r="BG348" s="55" t="n">
        <f aca="false">BF348*100/BF$367</f>
        <v>97.4459048577612</v>
      </c>
      <c r="BX348" s="103" t="n">
        <v>44464</v>
      </c>
      <c r="BY348" s="54" t="n">
        <f aca="true">FORECAST(BX348,OFFSET(BV$3,MATCH(BX348,BU$3:BU$153,1)-1,0,2),OFFSET(BU$3,MATCH(BX348,BU$3:BU$153,1)-1,0,2))</f>
        <v>0.0966651201490632</v>
      </c>
      <c r="BZ348" s="54" t="n">
        <f aca="false">BY348+BZ347</f>
        <v>99.4694612896112</v>
      </c>
      <c r="CA348" s="55" t="n">
        <f aca="false">BZ348*100/BZ$367</f>
        <v>98.347573623915</v>
      </c>
      <c r="CQ348" s="110" t="n">
        <v>44464</v>
      </c>
      <c r="CR348" s="58" t="n">
        <f aca="true">FORECAST(CQ348,OFFSET(CO$3,MATCH(CQ348,CN$3:CN$153,1)-1,0,2),OFFSET(CN$3,MATCH(CQ348,CN$3:CN$153,1)-1,0,2))</f>
        <v>0.0858308407757469</v>
      </c>
      <c r="CS348" s="58" t="n">
        <f aca="false">CR348+CS347</f>
        <v>97.8579729918238</v>
      </c>
      <c r="CT348" s="60" t="n">
        <f aca="false">CS348*100/CS$367</f>
        <v>98.3032321872305</v>
      </c>
      <c r="DJ348" s="110" t="n">
        <v>44464</v>
      </c>
      <c r="DK348" s="58" t="n">
        <f aca="true">FORECAST(DJ348,OFFSET(DH$3,MATCH(DJ348,DG$3:DG$153,1)-1,0,2),OFFSET(DG$3,MATCH(DJ348,DG$3:DG$153,1)-1,0,2))</f>
        <v>0.219972727363214</v>
      </c>
      <c r="DL348" s="58" t="n">
        <f aca="false">DK348+DL347</f>
        <v>133.778836615225</v>
      </c>
      <c r="DM348" s="60" t="n">
        <f aca="false">DL348*100/DL$367</f>
        <v>96.9704749468466</v>
      </c>
      <c r="EC348" s="110" t="n">
        <v>44464</v>
      </c>
      <c r="ED348" s="58" t="n">
        <f aca="true">FORECAST(EC348,OFFSET(EA$3,MATCH(EC348,DZ$3:DZ$153,1)-1,0,2),OFFSET(DZ$3,MATCH(EC348,DZ$3:DZ$153,1)-1,0,2))</f>
        <v>0.0630977793111561</v>
      </c>
      <c r="EE348" s="58" t="n">
        <f aca="false">ED348+EE347</f>
        <v>108.937894982801</v>
      </c>
      <c r="EF348" s="60" t="n">
        <f aca="false">EE348*100/EE$367</f>
        <v>98.9075856609852</v>
      </c>
      <c r="EV348" s="115" t="n">
        <v>44464</v>
      </c>
      <c r="EW348" s="63" t="n">
        <f aca="true">FORECAST(EV348,OFFSET(ET$3,MATCH(EV348,ES$3:ES$153,1)-1,0,2),OFFSET(ES$3,MATCH(EV348,ES$3:ES$153,1)-1,0,2))</f>
        <v>0.100033726159436</v>
      </c>
      <c r="EX348" s="63" t="n">
        <f aca="false">EW348+EX347</f>
        <v>110.743329474853</v>
      </c>
      <c r="EY348" s="67" t="n">
        <f aca="false">EX348*100/EX$367</f>
        <v>98.5954836574691</v>
      </c>
      <c r="FO348" s="115" t="n">
        <v>44464</v>
      </c>
      <c r="FP348" s="63" t="n">
        <f aca="true">FORECAST(FO348,OFFSET(FM$3,MATCH(FO348,FL$3:FL$153,1)-1,0,2),OFFSET(FL$3,MATCH(FO348,FL$3:FL$153,1)-1,0,2))</f>
        <v>0.0578214838567004</v>
      </c>
      <c r="FQ348" s="63" t="n">
        <f aca="false">FP348+FQ347</f>
        <v>99.7973688533157</v>
      </c>
      <c r="FR348" s="67" t="n">
        <f aca="false">FQ348*100/FQ$367</f>
        <v>99.0033026123422</v>
      </c>
      <c r="GH348" s="119" t="n">
        <v>44464</v>
      </c>
      <c r="GI348" s="69" t="n">
        <f aca="true">FORECAST(GH348,OFFSET(GF$3,MATCH(GH348,GE$3:GE$153,1)-1,0,2),OFFSET(GE$3,MATCH(GH348,GE$3:GE$153,1)-1,0,2))</f>
        <v>0.150030097365232</v>
      </c>
      <c r="GJ348" s="69" t="n">
        <f aca="false">GI348+GJ347</f>
        <v>126.977681159423</v>
      </c>
      <c r="GK348" s="73" t="n">
        <f aca="false">GJ348*100/GJ$367</f>
        <v>98.8252914621278</v>
      </c>
      <c r="HA348" s="119" t="n">
        <v>44464</v>
      </c>
      <c r="HB348" s="69" t="n">
        <f aca="true">FORECAST(HA348,OFFSET(GY$3,MATCH(HA348,GX$3:GX$153,1)-1,0,2),OFFSET(GX$3,MATCH(HA348,GX$3:GX$153,1)-1,0,2))</f>
        <v>0.137699821881464</v>
      </c>
      <c r="HC348" s="69" t="n">
        <f aca="false">HB348+HC347</f>
        <v>124.361238483222</v>
      </c>
      <c r="HD348" s="73" t="n">
        <f aca="false">HC348*100/HC$367</f>
        <v>98.2077888836676</v>
      </c>
      <c r="HT348" s="119" t="n">
        <v>44464</v>
      </c>
      <c r="HU348" s="69" t="n">
        <f aca="true">FORECAST(HT348,OFFSET(HR$3,MATCH(HT348,HQ$3:HQ$153,1)-1,0,2),OFFSET(HQ$3,MATCH(HT348,HQ$3:HQ$153,1)-1,0,2))</f>
        <v>0.193840534941287</v>
      </c>
      <c r="HV348" s="69" t="n">
        <f aca="false">HU348+HV347</f>
        <v>96.7752328030674</v>
      </c>
      <c r="HW348" s="73" t="n">
        <f aca="false">HV348*100/HV$367</f>
        <v>97.7999169774664</v>
      </c>
    </row>
    <row r="349" customFormat="false" ht="14.5" hidden="false" customHeight="false" outlineLevel="0" collapsed="false">
      <c r="E349" s="42" t="n">
        <v>44374</v>
      </c>
      <c r="F349" s="46" t="n">
        <f aca="true">FORECAST($E349,OFFSET(C$3,MATCH($E349,$A$3:$A$33,1)-1,0,2),OFFSET($A$3,MATCH($E349,$A$3:$A$33,1)-1,0,2))</f>
        <v>3.53357355760369</v>
      </c>
      <c r="H349" s="95" t="n">
        <v>44465</v>
      </c>
      <c r="AJ349" s="103" t="n">
        <v>44465</v>
      </c>
      <c r="AK349" s="54" t="n">
        <f aca="true">FORECAST($AJ349,OFFSET(AH$3,MATCH($AJ349,$AG$3:$AG$153,1)-1,0,2),OFFSET($AG$3,MATCH($AJ349,$AG$3:$AG$153,1)-1,0,2))</f>
        <v>0.0420941014568393</v>
      </c>
      <c r="AL349" s="54" t="n">
        <f aca="false">AK349+AL348</f>
        <v>106.682955209604</v>
      </c>
      <c r="AM349" s="55" t="n">
        <f aca="false">AL349*100/AL$367</f>
        <v>99.2947791799262</v>
      </c>
      <c r="BD349" s="103" t="n">
        <v>44465</v>
      </c>
      <c r="BE349" s="54" t="n">
        <f aca="true">FORECAST(BD349,OFFSET(BB$3,MATCH(BD349,BA$3:BA$153,1)-1,0,2),OFFSET(BA$3,MATCH(BD349,BA$3:BA$153,1)-1,0,2))</f>
        <v>0.200617283950554</v>
      </c>
      <c r="BF349" s="54" t="n">
        <f aca="false">BE349+BF348</f>
        <v>107.602557205627</v>
      </c>
      <c r="BG349" s="55" t="n">
        <f aca="false">BF349*100/BF$367</f>
        <v>97.6279251525429</v>
      </c>
      <c r="BX349" s="103" t="n">
        <v>44465</v>
      </c>
      <c r="BY349" s="54" t="n">
        <f aca="true">FORECAST(BX349,OFFSET(BV$3,MATCH(BX349,BU$3:BU$153,1)-1,0,2),OFFSET(BU$3,MATCH(BX349,BU$3:BU$153,1)-1,0,2))</f>
        <v>0.0955246990511563</v>
      </c>
      <c r="BZ349" s="54" t="n">
        <f aca="false">BY349+BZ348</f>
        <v>99.5649859886624</v>
      </c>
      <c r="CA349" s="55" t="n">
        <f aca="false">BZ349*100/BZ$367</f>
        <v>98.4420209271479</v>
      </c>
      <c r="CQ349" s="110" t="n">
        <v>44465</v>
      </c>
      <c r="CR349" s="58" t="n">
        <f aca="true">FORECAST(CQ349,OFFSET(CO$3,MATCH(CQ349,CN$3:CN$153,1)-1,0,2),OFFSET(CN$3,MATCH(CQ349,CN$3:CN$153,1)-1,0,2))</f>
        <v>0.0861376640368693</v>
      </c>
      <c r="CS349" s="58" t="n">
        <f aca="false">CR349+CS348</f>
        <v>97.9441106558607</v>
      </c>
      <c r="CT349" s="60" t="n">
        <f aca="false">CS349*100/CS$367</f>
        <v>98.3897617824081</v>
      </c>
      <c r="DJ349" s="110" t="n">
        <v>44465</v>
      </c>
      <c r="DK349" s="58" t="n">
        <f aca="true">FORECAST(DJ349,OFFSET(DH$3,MATCH(DJ349,DG$3:DG$153,1)-1,0,2),OFFSET(DG$3,MATCH(DJ349,DG$3:DG$153,1)-1,0,2))</f>
        <v>0.219972727363214</v>
      </c>
      <c r="DL349" s="58" t="n">
        <f aca="false">DK349+DL348</f>
        <v>133.998809342589</v>
      </c>
      <c r="DM349" s="60" t="n">
        <f aca="false">DL349*100/DL$367</f>
        <v>97.1299236338547</v>
      </c>
      <c r="EC349" s="110" t="n">
        <v>44465</v>
      </c>
      <c r="ED349" s="58" t="n">
        <f aca="true">FORECAST(EC349,OFFSET(EA$3,MATCH(EC349,DZ$3:DZ$153,1)-1,0,2),OFFSET(DZ$3,MATCH(EC349,DZ$3:DZ$153,1)-1,0,2))</f>
        <v>0.0631206176056871</v>
      </c>
      <c r="EE349" s="58" t="n">
        <f aca="false">ED349+EE348</f>
        <v>109.001015600406</v>
      </c>
      <c r="EF349" s="60" t="n">
        <f aca="false">EE349*100/EE$367</f>
        <v>98.9648945331073</v>
      </c>
      <c r="EV349" s="115" t="n">
        <v>44465</v>
      </c>
      <c r="EW349" s="63" t="n">
        <f aca="true">FORECAST(EV349,OFFSET(ET$3,MATCH(EV349,ES$3:ES$153,1)-1,0,2),OFFSET(ES$3,MATCH(EV349,ES$3:ES$153,1)-1,0,2))</f>
        <v>0.0830297538694823</v>
      </c>
      <c r="EX349" s="63" t="n">
        <f aca="false">EW349+EX348</f>
        <v>110.826359228723</v>
      </c>
      <c r="EY349" s="67" t="n">
        <f aca="false">EX349*100/EX$367</f>
        <v>98.6694055702338</v>
      </c>
      <c r="FO349" s="115" t="n">
        <v>44465</v>
      </c>
      <c r="FP349" s="63" t="n">
        <f aca="true">FORECAST(FO349,OFFSET(FM$3,MATCH(FO349,FL$3:FL$153,1)-1,0,2),OFFSET(FL$3,MATCH(FO349,FL$3:FL$153,1)-1,0,2))</f>
        <v>0.0486510393631134</v>
      </c>
      <c r="FQ349" s="63" t="n">
        <f aca="false">FP349+FQ348</f>
        <v>99.8460198926788</v>
      </c>
      <c r="FR349" s="67" t="n">
        <f aca="false">FQ349*100/FQ$367</f>
        <v>99.0515665458288</v>
      </c>
      <c r="GH349" s="119" t="n">
        <v>44465</v>
      </c>
      <c r="GI349" s="69" t="n">
        <f aca="true">FORECAST(GH349,OFFSET(GF$3,MATCH(GH349,GE$3:GE$153,1)-1,0,2),OFFSET(GE$3,MATCH(GH349,GE$3:GE$153,1)-1,0,2))</f>
        <v>0.142066021825094</v>
      </c>
      <c r="GJ349" s="69" t="n">
        <f aca="false">GI349+GJ348</f>
        <v>127.119747181248</v>
      </c>
      <c r="GK349" s="73" t="n">
        <f aca="false">GJ349*100/GJ$367</f>
        <v>98.9358598382828</v>
      </c>
      <c r="HA349" s="119" t="n">
        <v>44465</v>
      </c>
      <c r="HB349" s="69" t="n">
        <f aca="true">FORECAST(HA349,OFFSET(GY$3,MATCH(HA349,GX$3:GX$153,1)-1,0,2),OFFSET(GX$3,MATCH(HA349,GX$3:GX$153,1)-1,0,2))</f>
        <v>0.135874523864019</v>
      </c>
      <c r="HC349" s="69" t="n">
        <f aca="false">HB349+HC348</f>
        <v>124.497113007086</v>
      </c>
      <c r="HD349" s="73" t="n">
        <f aca="false">HC349*100/HC$367</f>
        <v>98.3150886879881</v>
      </c>
      <c r="HT349" s="119" t="n">
        <v>44465</v>
      </c>
      <c r="HU349" s="69" t="n">
        <f aca="true">FORECAST(HT349,OFFSET(HR$3,MATCH(HT349,HQ$3:HQ$153,1)-1,0,2),OFFSET(HQ$3,MATCH(HT349,HQ$3:HQ$153,1)-1,0,2))</f>
        <v>0.185914544488514</v>
      </c>
      <c r="HV349" s="69" t="n">
        <f aca="false">HU349+HV348</f>
        <v>96.9611473475559</v>
      </c>
      <c r="HW349" s="73" t="n">
        <f aca="false">HV349*100/HV$367</f>
        <v>97.9878000389608</v>
      </c>
    </row>
    <row r="350" customFormat="false" ht="14.5" hidden="false" customHeight="false" outlineLevel="0" collapsed="false">
      <c r="E350" s="42" t="n">
        <v>44375</v>
      </c>
      <c r="F350" s="46" t="n">
        <f aca="true">FORECAST($E350,OFFSET(C$3,MATCH($E350,$A$3:$A$33,1)-1,0,2),OFFSET($A$3,MATCH($E350,$A$3:$A$33,1)-1,0,2))</f>
        <v>3.51779590092166</v>
      </c>
      <c r="H350" s="95" t="n">
        <v>44466</v>
      </c>
      <c r="AJ350" s="103" t="n">
        <v>44466</v>
      </c>
      <c r="AK350" s="54" t="n">
        <f aca="true">FORECAST($AJ350,OFFSET(AH$3,MATCH($AJ350,$AG$3:$AG$153,1)-1,0,2),OFFSET($AG$3,MATCH($AJ350,$AG$3:$AG$153,1)-1,0,2))</f>
        <v>0.0420941014568393</v>
      </c>
      <c r="AL350" s="54" t="n">
        <f aca="false">AK350+AL349</f>
        <v>106.725049311061</v>
      </c>
      <c r="AM350" s="55" t="n">
        <f aca="false">AL350*100/AL$367</f>
        <v>99.3339581143747</v>
      </c>
      <c r="BD350" s="103" t="n">
        <v>44466</v>
      </c>
      <c r="BE350" s="54" t="n">
        <f aca="true">FORECAST(BD350,OFFSET(BB$3,MATCH(BD350,BA$3:BA$153,1)-1,0,2),OFFSET(BA$3,MATCH(BD350,BA$3:BA$153,1)-1,0,2))</f>
        <v>0.206018518518454</v>
      </c>
      <c r="BF350" s="54" t="n">
        <f aca="false">BE350+BF349</f>
        <v>107.808575724145</v>
      </c>
      <c r="BG350" s="55" t="n">
        <f aca="false">BF350*100/BF$367</f>
        <v>97.8148459937225</v>
      </c>
      <c r="BX350" s="103" t="n">
        <v>44466</v>
      </c>
      <c r="BY350" s="54" t="n">
        <f aca="true">FORECAST(BX350,OFFSET(BV$3,MATCH(BX350,BU$3:BU$153,1)-1,0,2),OFFSET(BU$3,MATCH(BX350,BU$3:BU$153,1)-1,0,2))</f>
        <v>0.0943842779532493</v>
      </c>
      <c r="BZ350" s="54" t="n">
        <f aca="false">BY350+BZ349</f>
        <v>99.6593702666156</v>
      </c>
      <c r="CA350" s="55" t="n">
        <f aca="false">BZ350*100/BZ$367</f>
        <v>98.535340671767</v>
      </c>
      <c r="CQ350" s="110" t="n">
        <v>44466</v>
      </c>
      <c r="CR350" s="58" t="n">
        <f aca="true">FORECAST(CQ350,OFFSET(CO$3,MATCH(CQ350,CN$3:CN$153,1)-1,0,2),OFFSET(CN$3,MATCH(CQ350,CN$3:CN$153,1)-1,0,2))</f>
        <v>0.0864444872979917</v>
      </c>
      <c r="CS350" s="58" t="n">
        <f aca="false">CR350+CS349</f>
        <v>98.0305551431587</v>
      </c>
      <c r="CT350" s="60" t="n">
        <f aca="false">CS350*100/CS$367</f>
        <v>98.4765995969097</v>
      </c>
      <c r="DJ350" s="110" t="n">
        <v>44466</v>
      </c>
      <c r="DK350" s="58" t="n">
        <f aca="true">FORECAST(DJ350,OFFSET(DH$3,MATCH(DJ350,DG$3:DG$153,1)-1,0,2),OFFSET(DG$3,MATCH(DJ350,DG$3:DG$153,1)-1,0,2))</f>
        <v>0.219972727363214</v>
      </c>
      <c r="DL350" s="58" t="n">
        <f aca="false">DK350+DL349</f>
        <v>134.218782069952</v>
      </c>
      <c r="DM350" s="60" t="n">
        <f aca="false">DL350*100/DL$367</f>
        <v>97.2893723208627</v>
      </c>
      <c r="EC350" s="110" t="n">
        <v>44466</v>
      </c>
      <c r="ED350" s="58" t="n">
        <f aca="true">FORECAST(EC350,OFFSET(EA$3,MATCH(EC350,DZ$3:DZ$153,1)-1,0,2),OFFSET(DZ$3,MATCH(EC350,DZ$3:DZ$153,1)-1,0,2))</f>
        <v>0.0631434559002182</v>
      </c>
      <c r="EE350" s="58" t="n">
        <f aca="false">ED350+EE349</f>
        <v>109.064159056306</v>
      </c>
      <c r="EF350" s="60" t="n">
        <f aca="false">EE350*100/EE$367</f>
        <v>99.0222241407187</v>
      </c>
      <c r="EV350" s="115" t="n">
        <v>44466</v>
      </c>
      <c r="EW350" s="63" t="n">
        <f aca="true">FORECAST(EV350,OFFSET(ET$3,MATCH(EV350,ES$3:ES$153,1)-1,0,2),OFFSET(ES$3,MATCH(EV350,ES$3:ES$153,1)-1,0,2))</f>
        <v>0.0830297538694823</v>
      </c>
      <c r="EX350" s="63" t="n">
        <f aca="false">EW350+EX349</f>
        <v>110.909388982592</v>
      </c>
      <c r="EY350" s="67" t="n">
        <f aca="false">EX350*100/EX$367</f>
        <v>98.7433274829986</v>
      </c>
      <c r="FO350" s="115" t="n">
        <v>44466</v>
      </c>
      <c r="FP350" s="63" t="n">
        <f aca="true">FORECAST(FO350,OFFSET(FM$3,MATCH(FO350,FL$3:FL$153,1)-1,0,2),OFFSET(FL$3,MATCH(FO350,FL$3:FL$153,1)-1,0,2))</f>
        <v>0.0491207572249274</v>
      </c>
      <c r="FQ350" s="63" t="n">
        <f aca="false">FP350+FQ349</f>
        <v>99.8951406499037</v>
      </c>
      <c r="FR350" s="67" t="n">
        <f aca="false">FQ350*100/FQ$367</f>
        <v>99.100296459733</v>
      </c>
      <c r="GH350" s="119" t="n">
        <v>44466</v>
      </c>
      <c r="GI350" s="69" t="n">
        <f aca="true">FORECAST(GH350,OFFSET(GF$3,MATCH(GH350,GE$3:GE$153,1)-1,0,2),OFFSET(GE$3,MATCH(GH350,GE$3:GE$153,1)-1,0,2))</f>
        <v>0.134101946284956</v>
      </c>
      <c r="GJ350" s="69" t="n">
        <f aca="false">GI350+GJ349</f>
        <v>127.253849127533</v>
      </c>
      <c r="GK350" s="73" t="n">
        <f aca="false">GJ350*100/GJ$367</f>
        <v>99.0402298646232</v>
      </c>
      <c r="HA350" s="119" t="n">
        <v>44466</v>
      </c>
      <c r="HB350" s="69" t="n">
        <f aca="true">FORECAST(HA350,OFFSET(GY$3,MATCH(HA350,GX$3:GX$153,1)-1,0,2),OFFSET(GX$3,MATCH(HA350,GX$3:GX$153,1)-1,0,2))</f>
        <v>0.134049225846575</v>
      </c>
      <c r="HC350" s="69" t="n">
        <f aca="false">HB350+HC349</f>
        <v>124.631162232932</v>
      </c>
      <c r="HD350" s="73" t="n">
        <f aca="false">HC350*100/HC$367</f>
        <v>98.4209470585908</v>
      </c>
      <c r="HT350" s="119" t="n">
        <v>44466</v>
      </c>
      <c r="HU350" s="69" t="n">
        <f aca="true">FORECAST(HT350,OFFSET(HR$3,MATCH(HT350,HQ$3:HQ$153,1)-1,0,2),OFFSET(HQ$3,MATCH(HT350,HQ$3:HQ$153,1)-1,0,2))</f>
        <v>0.177988554035742</v>
      </c>
      <c r="HV350" s="69" t="n">
        <f aca="false">HU350+HV349</f>
        <v>97.1391359015916</v>
      </c>
      <c r="HW350" s="73" t="n">
        <f aca="false">HV350*100/HV$367</f>
        <v>98.1676731873216</v>
      </c>
    </row>
    <row r="351" customFormat="false" ht="14.5" hidden="false" customHeight="false" outlineLevel="0" collapsed="false">
      <c r="E351" s="42" t="n">
        <v>44376</v>
      </c>
      <c r="F351" s="46" t="n">
        <f aca="true">FORECAST($E351,OFFSET(C$3,MATCH($E351,$A$3:$A$33,1)-1,0,2),OFFSET($A$3,MATCH($E351,$A$3:$A$33,1)-1,0,2))</f>
        <v>3.50201824423963</v>
      </c>
      <c r="H351" s="95" t="n">
        <v>44467</v>
      </c>
      <c r="AJ351" s="103" t="n">
        <v>44467</v>
      </c>
      <c r="AK351" s="54" t="n">
        <f aca="true">FORECAST($AJ351,OFFSET(AH$3,MATCH($AJ351,$AG$3:$AG$153,1)-1,0,2),OFFSET($AG$3,MATCH($AJ351,$AG$3:$AG$153,1)-1,0,2))</f>
        <v>0.0420941014568393</v>
      </c>
      <c r="AL351" s="54" t="n">
        <f aca="false">AK351+AL350</f>
        <v>106.767143412518</v>
      </c>
      <c r="AM351" s="55" t="n">
        <f aca="false">AL351*100/AL$367</f>
        <v>99.3731370488232</v>
      </c>
      <c r="BD351" s="103" t="n">
        <v>44467</v>
      </c>
      <c r="BE351" s="54" t="n">
        <f aca="true">FORECAST(BD351,OFFSET(BB$3,MATCH(BD351,BA$3:BA$153,1)-1,0,2),OFFSET(BA$3,MATCH(BD351,BA$3:BA$153,1)-1,0,2))</f>
        <v>0.211419753086354</v>
      </c>
      <c r="BF351" s="54" t="n">
        <f aca="false">BE351+BF350</f>
        <v>108.019995477231</v>
      </c>
      <c r="BG351" s="55" t="n">
        <f aca="false">BF351*100/BF$367</f>
        <v>98.0066673813001</v>
      </c>
      <c r="BX351" s="103" t="n">
        <v>44467</v>
      </c>
      <c r="BY351" s="54" t="n">
        <f aca="true">FORECAST(BX351,OFFSET(BV$3,MATCH(BX351,BU$3:BU$153,1)-1,0,2),OFFSET(BU$3,MATCH(BX351,BU$3:BU$153,1)-1,0,2))</f>
        <v>0.0932438568553424</v>
      </c>
      <c r="BZ351" s="54" t="n">
        <f aca="false">BY351+BZ350</f>
        <v>99.752614123471</v>
      </c>
      <c r="CA351" s="55" t="n">
        <f aca="false">BZ351*100/BZ$367</f>
        <v>98.6275328577723</v>
      </c>
      <c r="CQ351" s="110" t="n">
        <v>44467</v>
      </c>
      <c r="CR351" s="58" t="n">
        <f aca="true">FORECAST(CQ351,OFFSET(CO$3,MATCH(CQ351,CN$3:CN$153,1)-1,0,2),OFFSET(CN$3,MATCH(CQ351,CN$3:CN$153,1)-1,0,2))</f>
        <v>0.0867513105591141</v>
      </c>
      <c r="CS351" s="58" t="n">
        <f aca="false">CR351+CS350</f>
        <v>98.1173064537178</v>
      </c>
      <c r="CT351" s="60" t="n">
        <f aca="false">CS351*100/CS$367</f>
        <v>98.5637456307351</v>
      </c>
      <c r="DJ351" s="110" t="n">
        <v>44467</v>
      </c>
      <c r="DK351" s="58" t="n">
        <f aca="true">FORECAST(DJ351,OFFSET(DH$3,MATCH(DJ351,DG$3:DG$153,1)-1,0,2),OFFSET(DG$3,MATCH(DJ351,DG$3:DG$153,1)-1,0,2))</f>
        <v>0.219972727363214</v>
      </c>
      <c r="DL351" s="58" t="n">
        <f aca="false">DK351+DL350</f>
        <v>134.438754797315</v>
      </c>
      <c r="DM351" s="60" t="n">
        <f aca="false">DL351*100/DL$367</f>
        <v>97.4488210078708</v>
      </c>
      <c r="EC351" s="110" t="n">
        <v>44467</v>
      </c>
      <c r="ED351" s="58" t="n">
        <f aca="true">FORECAST(EC351,OFFSET(EA$3,MATCH(EC351,DZ$3:DZ$153,1)-1,0,2),OFFSET(DZ$3,MATCH(EC351,DZ$3:DZ$153,1)-1,0,2))</f>
        <v>0.0631662941947492</v>
      </c>
      <c r="EE351" s="58" t="n">
        <f aca="false">ED351+EE350</f>
        <v>109.127325350501</v>
      </c>
      <c r="EF351" s="60" t="n">
        <f aca="false">EE351*100/EE$367</f>
        <v>99.0795744838196</v>
      </c>
      <c r="EV351" s="115" t="n">
        <v>44467</v>
      </c>
      <c r="EW351" s="63" t="n">
        <f aca="true">FORECAST(EV351,OFFSET(ET$3,MATCH(EV351,ES$3:ES$153,1)-1,0,2),OFFSET(ES$3,MATCH(EV351,ES$3:ES$153,1)-1,0,2))</f>
        <v>0.0830297538694823</v>
      </c>
      <c r="EX351" s="63" t="n">
        <f aca="false">EW351+EX350</f>
        <v>110.992418736462</v>
      </c>
      <c r="EY351" s="67" t="n">
        <f aca="false">EX351*100/EX$367</f>
        <v>98.8172493957634</v>
      </c>
      <c r="FO351" s="115" t="n">
        <v>44467</v>
      </c>
      <c r="FP351" s="63" t="n">
        <f aca="true">FORECAST(FO351,OFFSET(FM$3,MATCH(FO351,FL$3:FL$153,1)-1,0,2),OFFSET(FL$3,MATCH(FO351,FL$3:FL$153,1)-1,0,2))</f>
        <v>0.0495904750867414</v>
      </c>
      <c r="FQ351" s="63" t="n">
        <f aca="false">FP351+FQ350</f>
        <v>99.9447311249905</v>
      </c>
      <c r="FR351" s="67" t="n">
        <f aca="false">FQ351*100/FQ$367</f>
        <v>99.1494923540548</v>
      </c>
      <c r="GH351" s="119" t="n">
        <v>44467</v>
      </c>
      <c r="GI351" s="69" t="n">
        <f aca="true">FORECAST(GH351,OFFSET(GF$3,MATCH(GH351,GE$3:GE$153,1)-1,0,2),OFFSET(GE$3,MATCH(GH351,GE$3:GE$153,1)-1,0,2))</f>
        <v>0.126137870744818</v>
      </c>
      <c r="GJ351" s="69" t="n">
        <f aca="false">GI351+GJ350</f>
        <v>127.379986998278</v>
      </c>
      <c r="GK351" s="73" t="n">
        <f aca="false">GJ351*100/GJ$367</f>
        <v>99.1384015411489</v>
      </c>
      <c r="HA351" s="119" t="n">
        <v>44467</v>
      </c>
      <c r="HB351" s="69" t="n">
        <f aca="true">FORECAST(HA351,OFFSET(GY$3,MATCH(HA351,GX$3:GX$153,1)-1,0,2),OFFSET(GX$3,MATCH(HA351,GX$3:GX$153,1)-1,0,2))</f>
        <v>0.13222392782913</v>
      </c>
      <c r="HC351" s="69" t="n">
        <f aca="false">HB351+HC350</f>
        <v>124.763386160761</v>
      </c>
      <c r="HD351" s="73" t="n">
        <f aca="false">HC351*100/HC$367</f>
        <v>98.5253639954755</v>
      </c>
      <c r="HT351" s="119" t="n">
        <v>44467</v>
      </c>
      <c r="HU351" s="69" t="n">
        <f aca="true">FORECAST(HT351,OFFSET(HR$3,MATCH(HT351,HQ$3:HQ$153,1)-1,0,2),OFFSET(HQ$3,MATCH(HT351,HQ$3:HQ$153,1)-1,0,2))</f>
        <v>0.170062563582969</v>
      </c>
      <c r="HV351" s="69" t="n">
        <f aca="false">HU351+HV350</f>
        <v>97.3091984651746</v>
      </c>
      <c r="HW351" s="73" t="n">
        <f aca="false">HV351*100/HV$367</f>
        <v>98.3395364225487</v>
      </c>
    </row>
    <row r="352" customFormat="false" ht="14.5" hidden="false" customHeight="false" outlineLevel="0" collapsed="false">
      <c r="E352" s="42" t="n">
        <v>44377</v>
      </c>
      <c r="F352" s="46" t="n">
        <f aca="true">FORECAST($E352,OFFSET(C$3,MATCH($E352,$A$3:$A$33,1)-1,0,2),OFFSET($A$3,MATCH($E352,$A$3:$A$33,1)-1,0,2))</f>
        <v>3.4862405875576</v>
      </c>
      <c r="H352" s="95" t="n">
        <v>44468</v>
      </c>
      <c r="AJ352" s="103" t="n">
        <v>44468</v>
      </c>
      <c r="AK352" s="54" t="n">
        <f aca="true">FORECAST($AJ352,OFFSET(AH$3,MATCH($AJ352,$AG$3:$AG$153,1)-1,0,2),OFFSET($AG$3,MATCH($AJ352,$AG$3:$AG$153,1)-1,0,2))</f>
        <v>0.0420941014568393</v>
      </c>
      <c r="AL352" s="54" t="n">
        <f aca="false">AK352+AL351</f>
        <v>106.809237513975</v>
      </c>
      <c r="AM352" s="55" t="n">
        <f aca="false">AL352*100/AL$367</f>
        <v>99.4123159832718</v>
      </c>
      <c r="BD352" s="103" t="n">
        <v>44468</v>
      </c>
      <c r="BE352" s="54" t="n">
        <f aca="true">FORECAST(BD352,OFFSET(BB$3,MATCH(BD352,BA$3:BA$153,1)-1,0,2),OFFSET(BA$3,MATCH(BD352,BA$3:BA$153,1)-1,0,2))</f>
        <v>0.216820987654253</v>
      </c>
      <c r="BF352" s="54" t="n">
        <f aca="false">BE352+BF351</f>
        <v>108.236816464886</v>
      </c>
      <c r="BG352" s="55" t="n">
        <f aca="false">BF352*100/BF$367</f>
        <v>98.2033893152757</v>
      </c>
      <c r="BX352" s="103" t="n">
        <v>44468</v>
      </c>
      <c r="BY352" s="54" t="n">
        <f aca="true">FORECAST(BX352,OFFSET(BV$3,MATCH(BX352,BU$3:BU$153,1)-1,0,2),OFFSET(BU$3,MATCH(BX352,BU$3:BU$153,1)-1,0,2))</f>
        <v>0.0921034357574354</v>
      </c>
      <c r="BZ352" s="54" t="n">
        <f aca="false">BY352+BZ351</f>
        <v>99.8447175592284</v>
      </c>
      <c r="CA352" s="55" t="n">
        <f aca="false">BZ352*100/BZ$367</f>
        <v>98.7185974851638</v>
      </c>
      <c r="CQ352" s="110" t="n">
        <v>44468</v>
      </c>
      <c r="CR352" s="58" t="n">
        <f aca="true">FORECAST(CQ352,OFFSET(CO$3,MATCH(CQ352,CN$3:CN$153,1)-1,0,2),OFFSET(CN$3,MATCH(CQ352,CN$3:CN$153,1)-1,0,2))</f>
        <v>0.0870581338202364</v>
      </c>
      <c r="CS352" s="58" t="n">
        <f aca="false">CR352+CS351</f>
        <v>98.204364587538</v>
      </c>
      <c r="CT352" s="60" t="n">
        <f aca="false">CS352*100/CS$367</f>
        <v>98.6511998838846</v>
      </c>
      <c r="DJ352" s="110" t="n">
        <v>44468</v>
      </c>
      <c r="DK352" s="58" t="n">
        <f aca="true">FORECAST(DJ352,OFFSET(DH$3,MATCH(DJ352,DG$3:DG$153,1)-1,0,2),OFFSET(DG$3,MATCH(DJ352,DG$3:DG$153,1)-1,0,2))</f>
        <v>0.219972727363214</v>
      </c>
      <c r="DL352" s="58" t="n">
        <f aca="false">DK352+DL351</f>
        <v>134.658727524678</v>
      </c>
      <c r="DM352" s="60" t="n">
        <f aca="false">DL352*100/DL$367</f>
        <v>97.6082696948789</v>
      </c>
      <c r="EC352" s="110" t="n">
        <v>44468</v>
      </c>
      <c r="ED352" s="58" t="n">
        <f aca="true">FORECAST(EC352,OFFSET(EA$3,MATCH(EC352,DZ$3:DZ$153,1)-1,0,2),OFFSET(DZ$3,MATCH(EC352,DZ$3:DZ$153,1)-1,0,2))</f>
        <v>0.0631891324892803</v>
      </c>
      <c r="EE352" s="58" t="n">
        <f aca="false">ED352+EE351</f>
        <v>109.190514482991</v>
      </c>
      <c r="EF352" s="60" t="n">
        <f aca="false">EE352*100/EE$367</f>
        <v>99.13694556241</v>
      </c>
      <c r="EV352" s="115" t="n">
        <v>44468</v>
      </c>
      <c r="EW352" s="63" t="n">
        <f aca="true">FORECAST(EV352,OFFSET(ET$3,MATCH(EV352,ES$3:ES$153,1)-1,0,2),OFFSET(ES$3,MATCH(EV352,ES$3:ES$153,1)-1,0,2))</f>
        <v>0.0830297538694823</v>
      </c>
      <c r="EX352" s="63" t="n">
        <f aca="false">EW352+EX351</f>
        <v>111.075448490331</v>
      </c>
      <c r="EY352" s="67" t="n">
        <f aca="false">EX352*100/EX$367</f>
        <v>98.8911713085282</v>
      </c>
      <c r="FO352" s="115" t="n">
        <v>44468</v>
      </c>
      <c r="FP352" s="63" t="n">
        <f aca="true">FORECAST(FO352,OFFSET(FM$3,MATCH(FO352,FL$3:FL$153,1)-1,0,2),OFFSET(FL$3,MATCH(FO352,FL$3:FL$153,1)-1,0,2))</f>
        <v>0.0500601929485555</v>
      </c>
      <c r="FQ352" s="63" t="n">
        <f aca="false">FP352+FQ351</f>
        <v>99.994791317939</v>
      </c>
      <c r="FR352" s="67" t="n">
        <f aca="false">FQ352*100/FQ$367</f>
        <v>99.1991542287942</v>
      </c>
      <c r="GH352" s="119" t="n">
        <v>44468</v>
      </c>
      <c r="GI352" s="69" t="n">
        <f aca="true">FORECAST(GH352,OFFSET(GF$3,MATCH(GH352,GE$3:GE$153,1)-1,0,2),OFFSET(GE$3,MATCH(GH352,GE$3:GE$153,1)-1,0,2))</f>
        <v>0.11817379520468</v>
      </c>
      <c r="GJ352" s="69" t="n">
        <f aca="false">GI352+GJ351</f>
        <v>127.498160793482</v>
      </c>
      <c r="GK352" s="73" t="n">
        <f aca="false">GJ352*100/GJ$367</f>
        <v>99.2303748678599</v>
      </c>
      <c r="HA352" s="119" t="n">
        <v>44468</v>
      </c>
      <c r="HB352" s="69" t="n">
        <f aca="true">FORECAST(HA352,OFFSET(GY$3,MATCH(HA352,GX$3:GX$153,1)-1,0,2),OFFSET(GX$3,MATCH(HA352,GX$3:GX$153,1)-1,0,2))</f>
        <v>0.130398629811686</v>
      </c>
      <c r="HC352" s="69" t="n">
        <f aca="false">HB352+HC351</f>
        <v>124.893784790573</v>
      </c>
      <c r="HD352" s="73" t="n">
        <f aca="false">HC352*100/HC$367</f>
        <v>98.6283394986424</v>
      </c>
      <c r="HT352" s="119" t="n">
        <v>44468</v>
      </c>
      <c r="HU352" s="69" t="n">
        <f aca="true">FORECAST(HT352,OFFSET(HR$3,MATCH(HT352,HQ$3:HQ$153,1)-1,0,2),OFFSET(HQ$3,MATCH(HT352,HQ$3:HQ$153,1)-1,0,2))</f>
        <v>0.162136573130197</v>
      </c>
      <c r="HV352" s="69" t="n">
        <f aca="false">HU352+HV351</f>
        <v>97.4713350383048</v>
      </c>
      <c r="HW352" s="73" t="n">
        <f aca="false">HV352*100/HV$367</f>
        <v>98.5033897446421</v>
      </c>
    </row>
    <row r="353" customFormat="false" ht="14.5" hidden="false" customHeight="false" outlineLevel="0" collapsed="false">
      <c r="E353" s="42" t="n">
        <v>44378</v>
      </c>
      <c r="F353" s="46" t="n">
        <f aca="true">FORECAST($E353,OFFSET(C$3,MATCH($E353,$A$3:$A$33,1)-1,0,2),OFFSET($A$3,MATCH($E353,$A$3:$A$33,1)-1,0,2))</f>
        <v>3.47046293087558</v>
      </c>
      <c r="H353" s="95" t="n">
        <v>44469</v>
      </c>
      <c r="AJ353" s="103" t="n">
        <v>44469</v>
      </c>
      <c r="AK353" s="54" t="n">
        <f aca="true">FORECAST($AJ353,OFFSET(AH$3,MATCH($AJ353,$AG$3:$AG$153,1)-1,0,2),OFFSET($AG$3,MATCH($AJ353,$AG$3:$AG$153,1)-1,0,2))</f>
        <v>0.0420941014568393</v>
      </c>
      <c r="AL353" s="54" t="n">
        <f aca="false">AK353+AL352</f>
        <v>106.851331615432</v>
      </c>
      <c r="AM353" s="55" t="n">
        <f aca="false">AL353*100/AL$367</f>
        <v>99.4514949177203</v>
      </c>
      <c r="BD353" s="103" t="n">
        <v>44469</v>
      </c>
      <c r="BE353" s="54" t="n">
        <f aca="true">FORECAST(BD353,OFFSET(BB$3,MATCH(BD353,BA$3:BA$153,1)-1,0,2),OFFSET(BA$3,MATCH(BD353,BA$3:BA$153,1)-1,0,2))</f>
        <v>0.222222222222153</v>
      </c>
      <c r="BF353" s="54" t="n">
        <f aca="false">BE353+BF352</f>
        <v>108.459038687108</v>
      </c>
      <c r="BG353" s="55" t="n">
        <f aca="false">BF353*100/BF$367</f>
        <v>98.4050117956493</v>
      </c>
      <c r="BX353" s="103" t="n">
        <v>44469</v>
      </c>
      <c r="BY353" s="54" t="n">
        <f aca="true">FORECAST(BX353,OFFSET(BV$3,MATCH(BX353,BU$3:BU$153,1)-1,0,2),OFFSET(BU$3,MATCH(BX353,BU$3:BU$153,1)-1,0,2))</f>
        <v>0.0909630146595285</v>
      </c>
      <c r="BZ353" s="54" t="n">
        <f aca="false">BY353+BZ352</f>
        <v>99.9356805738879</v>
      </c>
      <c r="CA353" s="55" t="n">
        <f aca="false">BZ353*100/BZ$367</f>
        <v>98.8085345539414</v>
      </c>
      <c r="CQ353" s="110" t="n">
        <v>44469</v>
      </c>
      <c r="CR353" s="58" t="n">
        <f aca="true">FORECAST(CQ353,OFFSET(CO$3,MATCH(CQ353,CN$3:CN$153,1)-1,0,2),OFFSET(CN$3,MATCH(CQ353,CN$3:CN$153,1)-1,0,2))</f>
        <v>0.0873649570813588</v>
      </c>
      <c r="CS353" s="58" t="n">
        <f aca="false">CR353+CS352</f>
        <v>98.2917295446194</v>
      </c>
      <c r="CT353" s="60" t="n">
        <f aca="false">CS353*100/CS$367</f>
        <v>98.738962356358</v>
      </c>
      <c r="DJ353" s="110" t="n">
        <v>44469</v>
      </c>
      <c r="DK353" s="58" t="n">
        <f aca="true">FORECAST(DJ353,OFFSET(DH$3,MATCH(DJ353,DG$3:DG$153,1)-1,0,2),OFFSET(DG$3,MATCH(DJ353,DG$3:DG$153,1)-1,0,2))</f>
        <v>0.219972727363214</v>
      </c>
      <c r="DL353" s="58" t="n">
        <f aca="false">DK353+DL352</f>
        <v>134.878700252041</v>
      </c>
      <c r="DM353" s="60" t="n">
        <f aca="false">DL353*100/DL$367</f>
        <v>97.767718381887</v>
      </c>
      <c r="EC353" s="110" t="n">
        <v>44469</v>
      </c>
      <c r="ED353" s="58" t="n">
        <f aca="true">FORECAST(EC353,OFFSET(EA$3,MATCH(EC353,DZ$3:DZ$153,1)-1,0,2),OFFSET(DZ$3,MATCH(EC353,DZ$3:DZ$153,1)-1,0,2))</f>
        <v>0.0632119707838114</v>
      </c>
      <c r="EE353" s="58" t="n">
        <f aca="false">ED353+EE352</f>
        <v>109.253726453774</v>
      </c>
      <c r="EF353" s="60" t="n">
        <f aca="false">EE353*100/EE$367</f>
        <v>99.1943373764898</v>
      </c>
      <c r="EV353" s="115" t="n">
        <v>44469</v>
      </c>
      <c r="EW353" s="63" t="n">
        <f aca="true">FORECAST(EV353,OFFSET(ET$3,MATCH(EV353,ES$3:ES$153,1)-1,0,2),OFFSET(ES$3,MATCH(EV353,ES$3:ES$153,1)-1,0,2))</f>
        <v>0.0830297538694823</v>
      </c>
      <c r="EX353" s="63" t="n">
        <f aca="false">EW353+EX352</f>
        <v>111.158478244201</v>
      </c>
      <c r="EY353" s="67" t="n">
        <f aca="false">EX353*100/EX$367</f>
        <v>98.965093221293</v>
      </c>
      <c r="FO353" s="115" t="n">
        <v>44469</v>
      </c>
      <c r="FP353" s="63" t="n">
        <f aca="true">FORECAST(FO353,OFFSET(FM$3,MATCH(FO353,FL$3:FL$153,1)-1,0,2),OFFSET(FL$3,MATCH(FO353,FL$3:FL$153,1)-1,0,2))</f>
        <v>0.0505299108103695</v>
      </c>
      <c r="FQ353" s="63" t="n">
        <f aca="false">FP353+FQ352</f>
        <v>100.045321228749</v>
      </c>
      <c r="FR353" s="67" t="n">
        <f aca="false">FQ353*100/FQ$367</f>
        <v>99.2492820839513</v>
      </c>
      <c r="GH353" s="119" t="n">
        <v>44469</v>
      </c>
      <c r="GI353" s="69" t="n">
        <f aca="true">FORECAST(GH353,OFFSET(GF$3,MATCH(GH353,GE$3:GE$153,1)-1,0,2),OFFSET(GE$3,MATCH(GH353,GE$3:GE$153,1)-1,0,2))</f>
        <v>0.110209719664541</v>
      </c>
      <c r="GJ353" s="69" t="n">
        <f aca="false">GI353+GJ352</f>
        <v>127.608370513147</v>
      </c>
      <c r="GK353" s="73" t="n">
        <f aca="false">GJ353*100/GJ$367</f>
        <v>99.3161498447563</v>
      </c>
      <c r="HA353" s="119" t="n">
        <v>44469</v>
      </c>
      <c r="HB353" s="69" t="n">
        <f aca="true">FORECAST(HA353,OFFSET(GY$3,MATCH(HA353,GX$3:GX$153,1)-1,0,2),OFFSET(GX$3,MATCH(HA353,GX$3:GX$153,1)-1,0,2))</f>
        <v>0.128573331794241</v>
      </c>
      <c r="HC353" s="69" t="n">
        <f aca="false">HB353+HC352</f>
        <v>125.022358122367</v>
      </c>
      <c r="HD353" s="73" t="n">
        <f aca="false">HC353*100/HC$367</f>
        <v>98.7298735680914</v>
      </c>
      <c r="HT353" s="119" t="n">
        <v>44469</v>
      </c>
      <c r="HU353" s="69" t="n">
        <f aca="true">FORECAST(HT353,OFFSET(HR$3,MATCH(HT353,HQ$3:HQ$153,1)-1,0,2),OFFSET(HQ$3,MATCH(HT353,HQ$3:HQ$153,1)-1,0,2))</f>
        <v>0.154210582677424</v>
      </c>
      <c r="HV353" s="69" t="n">
        <f aca="false">HU353+HV352</f>
        <v>97.6255456209822</v>
      </c>
      <c r="HW353" s="73" t="n">
        <f aca="false">HV353*100/HV$367</f>
        <v>98.6592331536018</v>
      </c>
    </row>
    <row r="354" customFormat="false" ht="14.5" hidden="false" customHeight="false" outlineLevel="0" collapsed="false">
      <c r="E354" s="42" t="n">
        <v>44379</v>
      </c>
      <c r="F354" s="46" t="n">
        <f aca="true">FORECAST($E354,OFFSET(C$3,MATCH($E354,$A$3:$A$33,1)-1,0,2),OFFSET($A$3,MATCH($E354,$A$3:$A$33,1)-1,0,2))</f>
        <v>3.45468527419355</v>
      </c>
      <c r="H354" s="95" t="n">
        <v>44470</v>
      </c>
      <c r="AJ354" s="103" t="n">
        <v>44470</v>
      </c>
      <c r="AK354" s="54" t="n">
        <f aca="true">FORECAST($AJ354,OFFSET(AH$3,MATCH($AJ354,$AG$3:$AG$153,1)-1,0,2),OFFSET($AG$3,MATCH($AJ354,$AG$3:$AG$153,1)-1,0,2))</f>
        <v>0.0420941014568393</v>
      </c>
      <c r="AL354" s="54" t="n">
        <f aca="false">AK354+AL353</f>
        <v>106.893425716888</v>
      </c>
      <c r="AM354" s="55" t="n">
        <f aca="false">AL354*100/AL$367</f>
        <v>99.4906738521689</v>
      </c>
      <c r="BD354" s="103" t="n">
        <v>44470</v>
      </c>
      <c r="BE354" s="54" t="n">
        <f aca="true">FORECAST(BD354,OFFSET(BB$3,MATCH(BD354,BA$3:BA$153,1)-1,0,2),OFFSET(BA$3,MATCH(BD354,BA$3:BA$153,1)-1,0,2))</f>
        <v>0.208150824646864</v>
      </c>
      <c r="BF354" s="54" t="n">
        <f aca="false">BE354+BF353</f>
        <v>108.667189511755</v>
      </c>
      <c r="BG354" s="55" t="n">
        <f aca="false">BF354*100/BF$367</f>
        <v>98.5938672806563</v>
      </c>
      <c r="BX354" s="103" t="n">
        <v>44470</v>
      </c>
      <c r="BY354" s="54" t="n">
        <f aca="true">FORECAST(BX354,OFFSET(BV$3,MATCH(BX354,BU$3:BU$153,1)-1,0,2),OFFSET(BU$3,MATCH(BX354,BU$3:BU$153,1)-1,0,2))</f>
        <v>0.0898225935616215</v>
      </c>
      <c r="BZ354" s="54" t="n">
        <f aca="false">BY354+BZ353</f>
        <v>100.02550316745</v>
      </c>
      <c r="CA354" s="55" t="n">
        <f aca="false">BZ354*100/BZ$367</f>
        <v>98.8973440641053</v>
      </c>
      <c r="CQ354" s="110" t="n">
        <v>44470</v>
      </c>
      <c r="CR354" s="58" t="n">
        <f aca="true">FORECAST(CQ354,OFFSET(CO$3,MATCH(CQ354,CN$3:CN$153,1)-1,0,2),OFFSET(CN$3,MATCH(CQ354,CN$3:CN$153,1)-1,0,2))</f>
        <v>0.0876717803424812</v>
      </c>
      <c r="CS354" s="58" t="n">
        <f aca="false">CR354+CS353</f>
        <v>98.3794013249618</v>
      </c>
      <c r="CT354" s="60" t="n">
        <f aca="false">CS354*100/CS$367</f>
        <v>98.8270330481553</v>
      </c>
      <c r="DJ354" s="110" t="n">
        <v>44470</v>
      </c>
      <c r="DK354" s="58" t="n">
        <f aca="true">FORECAST(DJ354,OFFSET(DH$3,MATCH(DJ354,DG$3:DG$153,1)-1,0,2),OFFSET(DG$3,MATCH(DJ354,DG$3:DG$153,1)-1,0,2))</f>
        <v>0.219972727363214</v>
      </c>
      <c r="DL354" s="58" t="n">
        <f aca="false">DK354+DL353</f>
        <v>135.098672979405</v>
      </c>
      <c r="DM354" s="60" t="n">
        <f aca="false">DL354*100/DL$367</f>
        <v>97.927167068895</v>
      </c>
      <c r="EC354" s="110" t="n">
        <v>44470</v>
      </c>
      <c r="ED354" s="58" t="n">
        <f aca="true">FORECAST(EC354,OFFSET(EA$3,MATCH(EC354,DZ$3:DZ$153,1)-1,0,2),OFFSET(DZ$3,MATCH(EC354,DZ$3:DZ$153,1)-1,0,2))</f>
        <v>0.0632348090783424</v>
      </c>
      <c r="EE354" s="58" t="n">
        <f aca="false">ED354+EE353</f>
        <v>109.316961262853</v>
      </c>
      <c r="EF354" s="60" t="n">
        <f aca="false">EE354*100/EE$367</f>
        <v>99.2517499260591</v>
      </c>
      <c r="EV354" s="115" t="n">
        <v>44470</v>
      </c>
      <c r="EW354" s="63" t="n">
        <f aca="true">FORECAST(EV354,OFFSET(ET$3,MATCH(EV354,ES$3:ES$153,1)-1,0,2),OFFSET(ES$3,MATCH(EV354,ES$3:ES$153,1)-1,0,2))</f>
        <v>0.0830297538694823</v>
      </c>
      <c r="EX354" s="63" t="n">
        <f aca="false">EW354+EX353</f>
        <v>111.24150799807</v>
      </c>
      <c r="EY354" s="67" t="n">
        <f aca="false">EX354*100/EX$367</f>
        <v>99.0390151340578</v>
      </c>
      <c r="FO354" s="115" t="n">
        <v>44470</v>
      </c>
      <c r="FP354" s="63" t="n">
        <f aca="true">FORECAST(FO354,OFFSET(FM$3,MATCH(FO354,FL$3:FL$153,1)-1,0,2),OFFSET(FL$3,MATCH(FO354,FL$3:FL$153,1)-1,0,2))</f>
        <v>0.0509996286721835</v>
      </c>
      <c r="FQ354" s="63" t="n">
        <f aca="false">FP354+FQ353</f>
        <v>100.096320857422</v>
      </c>
      <c r="FR354" s="67" t="n">
        <f aca="false">FQ354*100/FQ$367</f>
        <v>99.2998759195259</v>
      </c>
      <c r="GH354" s="119" t="n">
        <v>44470</v>
      </c>
      <c r="GI354" s="69" t="n">
        <f aca="true">FORECAST(GH354,OFFSET(GF$3,MATCH(GH354,GE$3:GE$153,1)-1,0,2),OFFSET(GE$3,MATCH(GH354,GE$3:GE$153,1)-1,0,2))</f>
        <v>0.102245644124403</v>
      </c>
      <c r="GJ354" s="69" t="n">
        <f aca="false">GI354+GJ353</f>
        <v>127.710616157271</v>
      </c>
      <c r="GK354" s="73" t="n">
        <f aca="false">GJ354*100/GJ$367</f>
        <v>99.3957264718381</v>
      </c>
      <c r="HA354" s="119" t="n">
        <v>44470</v>
      </c>
      <c r="HB354" s="69" t="n">
        <f aca="true">FORECAST(HA354,OFFSET(GY$3,MATCH(HA354,GX$3:GX$153,1)-1,0,2),OFFSET(GX$3,MATCH(HA354,GX$3:GX$153,1)-1,0,2))</f>
        <v>0.126748033776796</v>
      </c>
      <c r="HC354" s="69" t="n">
        <f aca="false">HB354+HC353</f>
        <v>125.149106156144</v>
      </c>
      <c r="HD354" s="73" t="n">
        <f aca="false">HC354*100/HC$367</f>
        <v>98.8299662038225</v>
      </c>
      <c r="HT354" s="119" t="n">
        <v>44470</v>
      </c>
      <c r="HU354" s="69" t="n">
        <f aca="true">FORECAST(HT354,OFFSET(HR$3,MATCH(HT354,HQ$3:HQ$153,1)-1,0,2),OFFSET(HQ$3,MATCH(HT354,HQ$3:HQ$153,1)-1,0,2))</f>
        <v>0.146284592224652</v>
      </c>
      <c r="HV354" s="69" t="n">
        <f aca="false">HU354+HV353</f>
        <v>97.7718302132069</v>
      </c>
      <c r="HW354" s="73" t="n">
        <f aca="false">HV354*100/HV$367</f>
        <v>98.8070666494278</v>
      </c>
    </row>
    <row r="355" customFormat="false" ht="14.5" hidden="false" customHeight="false" outlineLevel="0" collapsed="false">
      <c r="E355" s="42" t="n">
        <v>44380</v>
      </c>
      <c r="F355" s="46" t="n">
        <f aca="true">FORECAST($E355,OFFSET(C$3,MATCH($E355,$A$3:$A$33,1)-1,0,2),OFFSET($A$3,MATCH($E355,$A$3:$A$33,1)-1,0,2))</f>
        <v>3.43890761751152</v>
      </c>
      <c r="H355" s="95" t="n">
        <v>44471</v>
      </c>
      <c r="AJ355" s="103" t="n">
        <v>44471</v>
      </c>
      <c r="AK355" s="54" t="n">
        <f aca="true">FORECAST($AJ355,OFFSET(AH$3,MATCH($AJ355,$AG$3:$AG$153,1)-1,0,2),OFFSET($AG$3,MATCH($AJ355,$AG$3:$AG$153,1)-1,0,2))</f>
        <v>0.0420941014568393</v>
      </c>
      <c r="AL355" s="54" t="n">
        <f aca="false">AK355+AL354</f>
        <v>106.935519818345</v>
      </c>
      <c r="AM355" s="55" t="n">
        <f aca="false">AL355*100/AL$367</f>
        <v>99.5298527866174</v>
      </c>
      <c r="BD355" s="103" t="n">
        <v>44471</v>
      </c>
      <c r="BE355" s="54" t="n">
        <f aca="true">FORECAST(BD355,OFFSET(BB$3,MATCH(BD355,BA$3:BA$153,1)-1,0,2),OFFSET(BA$3,MATCH(BD355,BA$3:BA$153,1)-1,0,2))</f>
        <v>0.194079427071576</v>
      </c>
      <c r="BF355" s="54" t="n">
        <f aca="false">BE355+BF354</f>
        <v>108.861268938826</v>
      </c>
      <c r="BG355" s="55" t="n">
        <f aca="false">BF355*100/BF$367</f>
        <v>98.7699557702968</v>
      </c>
      <c r="BX355" s="103" t="n">
        <v>44471</v>
      </c>
      <c r="BY355" s="54" t="n">
        <f aca="true">FORECAST(BX355,OFFSET(BV$3,MATCH(BX355,BU$3:BU$153,1)-1,0,2),OFFSET(BU$3,MATCH(BX355,BU$3:BU$153,1)-1,0,2))</f>
        <v>0.0886821724637146</v>
      </c>
      <c r="BZ355" s="54" t="n">
        <f aca="false">BY355+BZ354</f>
        <v>100.114185339913</v>
      </c>
      <c r="CA355" s="55" t="n">
        <f aca="false">BZ355*100/BZ$367</f>
        <v>98.9850260156553</v>
      </c>
      <c r="CQ355" s="110" t="n">
        <v>44471</v>
      </c>
      <c r="CR355" s="58" t="n">
        <f aca="true">FORECAST(CQ355,OFFSET(CO$3,MATCH(CQ355,CN$3:CN$153,1)-1,0,2),OFFSET(CN$3,MATCH(CQ355,CN$3:CN$153,1)-1,0,2))</f>
        <v>0.0879786036036036</v>
      </c>
      <c r="CS355" s="58" t="n">
        <f aca="false">CR355+CS354</f>
        <v>98.4673799285654</v>
      </c>
      <c r="CT355" s="60" t="n">
        <f aca="false">CS355*100/CS$367</f>
        <v>98.9154119592766</v>
      </c>
      <c r="DJ355" s="110" t="n">
        <v>44471</v>
      </c>
      <c r="DK355" s="58" t="n">
        <f aca="true">FORECAST(DJ355,OFFSET(DH$3,MATCH(DJ355,DG$3:DG$153,1)-1,0,2),OFFSET(DG$3,MATCH(DJ355,DG$3:DG$153,1)-1,0,2))</f>
        <v>0.219972727363214</v>
      </c>
      <c r="DL355" s="58" t="n">
        <f aca="false">DK355+DL354</f>
        <v>135.318645706768</v>
      </c>
      <c r="DM355" s="60" t="n">
        <f aca="false">DL355*100/DL$367</f>
        <v>98.0866157559031</v>
      </c>
      <c r="EC355" s="110" t="n">
        <v>44471</v>
      </c>
      <c r="ED355" s="58" t="n">
        <f aca="true">FORECAST(EC355,OFFSET(EA$3,MATCH(EC355,DZ$3:DZ$153,1)-1,0,2),OFFSET(DZ$3,MATCH(EC355,DZ$3:DZ$153,1)-1,0,2))</f>
        <v>0.0632576473728735</v>
      </c>
      <c r="EE355" s="58" t="n">
        <f aca="false">ED355+EE354</f>
        <v>109.380218910226</v>
      </c>
      <c r="EF355" s="60" t="n">
        <f aca="false">EE355*100/EE$367</f>
        <v>99.3091832111178</v>
      </c>
      <c r="EV355" s="115" t="n">
        <v>44471</v>
      </c>
      <c r="EW355" s="63" t="n">
        <f aca="true">FORECAST(EV355,OFFSET(ET$3,MATCH(EV355,ES$3:ES$153,1)-1,0,2),OFFSET(ES$3,MATCH(EV355,ES$3:ES$153,1)-1,0,2))</f>
        <v>0.0830297538694823</v>
      </c>
      <c r="EX355" s="63" t="n">
        <f aca="false">EW355+EX354</f>
        <v>111.32453775194</v>
      </c>
      <c r="EY355" s="67" t="n">
        <f aca="false">EX355*100/EX$367</f>
        <v>99.1129370468225</v>
      </c>
      <c r="FO355" s="115" t="n">
        <v>44471</v>
      </c>
      <c r="FP355" s="63" t="n">
        <f aca="true">FORECAST(FO355,OFFSET(FM$3,MATCH(FO355,FL$3:FL$153,1)-1,0,2),OFFSET(FL$3,MATCH(FO355,FL$3:FL$153,1)-1,0,2))</f>
        <v>0.0514693465339975</v>
      </c>
      <c r="FQ355" s="63" t="n">
        <f aca="false">FP355+FQ354</f>
        <v>100.147790203956</v>
      </c>
      <c r="FR355" s="67" t="n">
        <f aca="false">FQ355*100/FQ$367</f>
        <v>99.3509357355182</v>
      </c>
      <c r="GH355" s="119" t="n">
        <v>44471</v>
      </c>
      <c r="GI355" s="69" t="n">
        <f aca="true">FORECAST(GH355,OFFSET(GF$3,MATCH(GH355,GE$3:GE$153,1)-1,0,2),OFFSET(GE$3,MATCH(GH355,GE$3:GE$153,1)-1,0,2))</f>
        <v>0.0942815685842651</v>
      </c>
      <c r="GJ355" s="69" t="n">
        <f aca="false">GI355+GJ354</f>
        <v>127.804897725856</v>
      </c>
      <c r="GK355" s="73" t="n">
        <f aca="false">GJ355*100/GJ$367</f>
        <v>99.4691047491051</v>
      </c>
      <c r="HA355" s="119" t="n">
        <v>44471</v>
      </c>
      <c r="HB355" s="69" t="n">
        <f aca="true">FORECAST(HA355,OFFSET(GY$3,MATCH(HA355,GX$3:GX$153,1)-1,0,2),OFFSET(GX$3,MATCH(HA355,GX$3:GX$153,1)-1,0,2))</f>
        <v>0.124922735759352</v>
      </c>
      <c r="HC355" s="69" t="n">
        <f aca="false">HB355+HC354</f>
        <v>125.274028891903</v>
      </c>
      <c r="HD355" s="73" t="n">
        <f aca="false">HC355*100/HC$367</f>
        <v>98.9286174058358</v>
      </c>
      <c r="HT355" s="119" t="n">
        <v>44471</v>
      </c>
      <c r="HU355" s="69" t="n">
        <f aca="true">FORECAST(HT355,OFFSET(HR$3,MATCH(HT355,HQ$3:HQ$153,1)-1,0,2),OFFSET(HQ$3,MATCH(HT355,HQ$3:HQ$153,1)-1,0,2))</f>
        <v>0.138358601771879</v>
      </c>
      <c r="HV355" s="69" t="n">
        <f aca="false">HU355+HV354</f>
        <v>97.9101888149787</v>
      </c>
      <c r="HW355" s="73" t="n">
        <f aca="false">HV355*100/HV$367</f>
        <v>98.9468902321201</v>
      </c>
    </row>
    <row r="356" customFormat="false" ht="14.5" hidden="false" customHeight="false" outlineLevel="0" collapsed="false">
      <c r="E356" s="42" t="n">
        <v>44381</v>
      </c>
      <c r="F356" s="46" t="n">
        <f aca="true">FORECAST($E356,OFFSET(C$3,MATCH($E356,$A$3:$A$33,1)-1,0,2),OFFSET($A$3,MATCH($E356,$A$3:$A$33,1)-1,0,2))</f>
        <v>3.42312996082949</v>
      </c>
      <c r="H356" s="95" t="n">
        <v>44472</v>
      </c>
      <c r="AJ356" s="103" t="n">
        <v>44472</v>
      </c>
      <c r="AK356" s="54" t="n">
        <f aca="true">FORECAST($AJ356,OFFSET(AH$3,MATCH($AJ356,$AG$3:$AG$153,1)-1,0,2),OFFSET($AG$3,MATCH($AJ356,$AG$3:$AG$153,1)-1,0,2))</f>
        <v>0.0420941014568393</v>
      </c>
      <c r="AL356" s="54" t="n">
        <f aca="false">AK356+AL355</f>
        <v>106.977613919802</v>
      </c>
      <c r="AM356" s="55" t="n">
        <f aca="false">AL356*100/AL$367</f>
        <v>99.569031721066</v>
      </c>
      <c r="BD356" s="103" t="n">
        <v>44472</v>
      </c>
      <c r="BE356" s="54" t="n">
        <f aca="true">FORECAST(BD356,OFFSET(BB$3,MATCH(BD356,BA$3:BA$153,1)-1,0,2),OFFSET(BA$3,MATCH(BD356,BA$3:BA$153,1)-1,0,2))</f>
        <v>0.180008029496288</v>
      </c>
      <c r="BF356" s="54" t="n">
        <f aca="false">BE356+BF355</f>
        <v>109.041276968323</v>
      </c>
      <c r="BG356" s="55" t="n">
        <f aca="false">BF356*100/BF$367</f>
        <v>98.9332772645707</v>
      </c>
      <c r="BX356" s="103" t="n">
        <v>44472</v>
      </c>
      <c r="BY356" s="54" t="n">
        <f aca="true">FORECAST(BX356,OFFSET(BV$3,MATCH(BX356,BU$3:BU$153,1)-1,0,2),OFFSET(BU$3,MATCH(BX356,BU$3:BU$153,1)-1,0,2))</f>
        <v>0.0875417513658076</v>
      </c>
      <c r="BZ356" s="54" t="n">
        <f aca="false">BY356+BZ355</f>
        <v>100.201727091279</v>
      </c>
      <c r="CA356" s="55" t="n">
        <f aca="false">BZ356*100/BZ$367</f>
        <v>99.0715804085916</v>
      </c>
      <c r="CQ356" s="110" t="n">
        <v>44472</v>
      </c>
      <c r="CR356" s="58" t="n">
        <f aca="true">FORECAST(CQ356,OFFSET(CO$3,MATCH(CQ356,CN$3:CN$153,1)-1,0,2),OFFSET(CN$3,MATCH(CQ356,CN$3:CN$153,1)-1,0,2))</f>
        <v>0.088285426864726</v>
      </c>
      <c r="CS356" s="58" t="n">
        <f aca="false">CR356+CS355</f>
        <v>98.5556653554302</v>
      </c>
      <c r="CT356" s="60" t="n">
        <f aca="false">CS356*100/CS$367</f>
        <v>99.0040990897218</v>
      </c>
      <c r="DJ356" s="110" t="n">
        <v>44472</v>
      </c>
      <c r="DK356" s="58" t="n">
        <f aca="true">FORECAST(DJ356,OFFSET(DH$3,MATCH(DJ356,DG$3:DG$153,1)-1,0,2),OFFSET(DG$3,MATCH(DJ356,DG$3:DG$153,1)-1,0,2))</f>
        <v>0.219972727363214</v>
      </c>
      <c r="DL356" s="58" t="n">
        <f aca="false">DK356+DL355</f>
        <v>135.538618434131</v>
      </c>
      <c r="DM356" s="60" t="n">
        <f aca="false">DL356*100/DL$367</f>
        <v>98.2460644429112</v>
      </c>
      <c r="EC356" s="110" t="n">
        <v>44472</v>
      </c>
      <c r="ED356" s="58" t="n">
        <f aca="true">FORECAST(EC356,OFFSET(EA$3,MATCH(EC356,DZ$3:DZ$153,1)-1,0,2),OFFSET(DZ$3,MATCH(EC356,DZ$3:DZ$153,1)-1,0,2))</f>
        <v>0.0632804856674045</v>
      </c>
      <c r="EE356" s="58" t="n">
        <f aca="false">ED356+EE355</f>
        <v>109.443499395893</v>
      </c>
      <c r="EF356" s="60" t="n">
        <f aca="false">EE356*100/EE$367</f>
        <v>99.366637231666</v>
      </c>
      <c r="EV356" s="115" t="n">
        <v>44472</v>
      </c>
      <c r="EW356" s="63" t="n">
        <f aca="true">FORECAST(EV356,OFFSET(ET$3,MATCH(EV356,ES$3:ES$153,1)-1,0,2),OFFSET(ES$3,MATCH(EV356,ES$3:ES$153,1)-1,0,2))</f>
        <v>0.0830297538694823</v>
      </c>
      <c r="EX356" s="63" t="n">
        <f aca="false">EW356+EX355</f>
        <v>111.407567505809</v>
      </c>
      <c r="EY356" s="67" t="n">
        <f aca="false">EX356*100/EX$367</f>
        <v>99.1868589595874</v>
      </c>
      <c r="FO356" s="115" t="n">
        <v>44472</v>
      </c>
      <c r="FP356" s="63" t="n">
        <f aca="true">FORECAST(FO356,OFFSET(FM$3,MATCH(FO356,FL$3:FL$153,1)-1,0,2),OFFSET(FL$3,MATCH(FO356,FL$3:FL$153,1)-1,0,2))</f>
        <v>0.0519390643958116</v>
      </c>
      <c r="FQ356" s="63" t="n">
        <f aca="false">FP356+FQ355</f>
        <v>100.199729268351</v>
      </c>
      <c r="FR356" s="67" t="n">
        <f aca="false">FQ356*100/FQ$367</f>
        <v>99.4024615319281</v>
      </c>
      <c r="GH356" s="119" t="n">
        <v>44472</v>
      </c>
      <c r="GI356" s="69" t="n">
        <f aca="true">FORECAST(GH356,OFFSET(GF$3,MATCH(GH356,GE$3:GE$153,1)-1,0,2),OFFSET(GE$3,MATCH(GH356,GE$3:GE$153,1)-1,0,2))</f>
        <v>0.0863174930441269</v>
      </c>
      <c r="GJ356" s="69" t="n">
        <f aca="false">GI356+GJ355</f>
        <v>127.8912152189</v>
      </c>
      <c r="GK356" s="73" t="n">
        <f aca="false">GJ356*100/GJ$367</f>
        <v>99.5362846765576</v>
      </c>
      <c r="HA356" s="119" t="n">
        <v>44472</v>
      </c>
      <c r="HB356" s="69" t="n">
        <f aca="true">FORECAST(HA356,OFFSET(GY$3,MATCH(HA356,GX$3:GX$153,1)-1,0,2),OFFSET(GX$3,MATCH(HA356,GX$3:GX$153,1)-1,0,2))</f>
        <v>0.123097437741907</v>
      </c>
      <c r="HC356" s="69" t="n">
        <f aca="false">HB356+HC355</f>
        <v>125.397126329645</v>
      </c>
      <c r="HD356" s="73" t="n">
        <f aca="false">HC356*100/HC$367</f>
        <v>99.0258271741311</v>
      </c>
      <c r="HT356" s="119" t="n">
        <v>44472</v>
      </c>
      <c r="HU356" s="69" t="n">
        <f aca="true">FORECAST(HT356,OFFSET(HR$3,MATCH(HT356,HQ$3:HQ$153,1)-1,0,2),OFFSET(HQ$3,MATCH(HT356,HQ$3:HQ$153,1)-1,0,2))</f>
        <v>0.130432611319107</v>
      </c>
      <c r="HV356" s="69" t="n">
        <f aca="false">HU356+HV355</f>
        <v>98.0406214262979</v>
      </c>
      <c r="HW356" s="73" t="n">
        <f aca="false">HV356*100/HV$367</f>
        <v>99.0787039016787</v>
      </c>
    </row>
    <row r="357" customFormat="false" ht="14.5" hidden="false" customHeight="false" outlineLevel="0" collapsed="false">
      <c r="E357" s="42" t="n">
        <v>44382</v>
      </c>
      <c r="F357" s="46" t="n">
        <f aca="true">FORECAST($E357,OFFSET(C$3,MATCH($E357,$A$3:$A$33,1)-1,0,2),OFFSET($A$3,MATCH($E357,$A$3:$A$33,1)-1,0,2))</f>
        <v>3.40735230414747</v>
      </c>
      <c r="H357" s="95" t="n">
        <v>44473</v>
      </c>
      <c r="AJ357" s="103" t="n">
        <v>44473</v>
      </c>
      <c r="AK357" s="54" t="n">
        <f aca="true">FORECAST($AJ357,OFFSET(AH$3,MATCH($AJ357,$AG$3:$AG$153,1)-1,0,2),OFFSET($AG$3,MATCH($AJ357,$AG$3:$AG$153,1)-1,0,2))</f>
        <v>0.0420941014568393</v>
      </c>
      <c r="AL357" s="54" t="n">
        <f aca="false">AK357+AL356</f>
        <v>107.019708021259</v>
      </c>
      <c r="AM357" s="55" t="n">
        <f aca="false">AL357*100/AL$367</f>
        <v>99.6082106555145</v>
      </c>
      <c r="BD357" s="103" t="n">
        <v>44473</v>
      </c>
      <c r="BE357" s="54" t="n">
        <f aca="true">FORECAST(BD357,OFFSET(BB$3,MATCH(BD357,BA$3:BA$153,1)-1,0,2),OFFSET(BA$3,MATCH(BD357,BA$3:BA$153,1)-1,0,2))</f>
        <v>0.165936631920999</v>
      </c>
      <c r="BF357" s="54" t="n">
        <f aca="false">BE357+BF356</f>
        <v>109.207213600244</v>
      </c>
      <c r="BG357" s="55" t="n">
        <f aca="false">BF357*100/BF$367</f>
        <v>99.0838317634781</v>
      </c>
      <c r="BX357" s="103" t="n">
        <v>44473</v>
      </c>
      <c r="BY357" s="54" t="n">
        <f aca="true">FORECAST(BX357,OFFSET(BV$3,MATCH(BX357,BU$3:BU$153,1)-1,0,2),OFFSET(BU$3,MATCH(BX357,BU$3:BU$153,1)-1,0,2))</f>
        <v>0.0864013302679006</v>
      </c>
      <c r="BZ357" s="54" t="n">
        <f aca="false">BY357+BZ356</f>
        <v>100.288128421547</v>
      </c>
      <c r="CA357" s="55" t="n">
        <f aca="false">BZ357*100/BZ$367</f>
        <v>99.157007242914</v>
      </c>
      <c r="CQ357" s="110" t="n">
        <v>44473</v>
      </c>
      <c r="CR357" s="58" t="n">
        <f aca="true">FORECAST(CQ357,OFFSET(CO$3,MATCH(CQ357,CN$3:CN$153,1)-1,0,2),OFFSET(CN$3,MATCH(CQ357,CN$3:CN$153,1)-1,0,2))</f>
        <v>0.0885922501258484</v>
      </c>
      <c r="CS357" s="58" t="n">
        <f aca="false">CR357+CS356</f>
        <v>98.644257605556</v>
      </c>
      <c r="CT357" s="60" t="n">
        <f aca="false">CS357*100/CS$367</f>
        <v>99.093094439491</v>
      </c>
      <c r="DJ357" s="110" t="n">
        <v>44473</v>
      </c>
      <c r="DK357" s="58" t="n">
        <f aca="true">FORECAST(DJ357,OFFSET(DH$3,MATCH(DJ357,DG$3:DG$153,1)-1,0,2),OFFSET(DG$3,MATCH(DJ357,DG$3:DG$153,1)-1,0,2))</f>
        <v>0.219972727363214</v>
      </c>
      <c r="DL357" s="58" t="n">
        <f aca="false">DK357+DL356</f>
        <v>135.758591161494</v>
      </c>
      <c r="DM357" s="60" t="n">
        <f aca="false">DL357*100/DL$367</f>
        <v>98.4055131299193</v>
      </c>
      <c r="EC357" s="110" t="n">
        <v>44473</v>
      </c>
      <c r="ED357" s="58" t="n">
        <f aca="true">FORECAST(EC357,OFFSET(EA$3,MATCH(EC357,DZ$3:DZ$153,1)-1,0,2),OFFSET(DZ$3,MATCH(EC357,DZ$3:DZ$153,1)-1,0,2))</f>
        <v>0.0633033239619356</v>
      </c>
      <c r="EE357" s="58" t="n">
        <f aca="false">ED357+EE356</f>
        <v>109.506802719855</v>
      </c>
      <c r="EF357" s="60" t="n">
        <f aca="false">EE357*100/EE$367</f>
        <v>99.4241119877036</v>
      </c>
      <c r="EV357" s="115" t="n">
        <v>44473</v>
      </c>
      <c r="EW357" s="63" t="n">
        <f aca="true">FORECAST(EV357,OFFSET(ET$3,MATCH(EV357,ES$3:ES$153,1)-1,0,2),OFFSET(ES$3,MATCH(EV357,ES$3:ES$153,1)-1,0,2))</f>
        <v>0.0830297538694823</v>
      </c>
      <c r="EX357" s="63" t="n">
        <f aca="false">EW357+EX356</f>
        <v>111.490597259679</v>
      </c>
      <c r="EY357" s="67" t="n">
        <f aca="false">EX357*100/EX$367</f>
        <v>99.2607808723521</v>
      </c>
      <c r="FO357" s="115" t="n">
        <v>44473</v>
      </c>
      <c r="FP357" s="63" t="n">
        <f aca="true">FORECAST(FO357,OFFSET(FM$3,MATCH(FO357,FL$3:FL$153,1)-1,0,2),OFFSET(FL$3,MATCH(FO357,FL$3:FL$153,1)-1,0,2))</f>
        <v>0.0524087822576256</v>
      </c>
      <c r="FQ357" s="63" t="n">
        <f aca="false">FP357+FQ356</f>
        <v>100.252138050609</v>
      </c>
      <c r="FR357" s="67" t="n">
        <f aca="false">FQ357*100/FQ$367</f>
        <v>99.4544533087557</v>
      </c>
      <c r="GH357" s="119" t="n">
        <v>44473</v>
      </c>
      <c r="GI357" s="69" t="n">
        <f aca="true">FORECAST(GH357,OFFSET(GF$3,MATCH(GH357,GE$3:GE$153,1)-1,0,2),OFFSET(GE$3,MATCH(GH357,GE$3:GE$153,1)-1,0,2))</f>
        <v>0.0783534175039887</v>
      </c>
      <c r="GJ357" s="69" t="n">
        <f aca="false">GI357+GJ356</f>
        <v>127.969568636404</v>
      </c>
      <c r="GK357" s="73" t="n">
        <f aca="false">GJ357*100/GJ$367</f>
        <v>99.5972662541953</v>
      </c>
      <c r="HA357" s="119" t="n">
        <v>44473</v>
      </c>
      <c r="HB357" s="69" t="n">
        <f aca="true">FORECAST(HA357,OFFSET(GY$3,MATCH(HA357,GX$3:GX$153,1)-1,0,2),OFFSET(GX$3,MATCH(HA357,GX$3:GX$153,1)-1,0,2))</f>
        <v>0.121272139724463</v>
      </c>
      <c r="HC357" s="69" t="n">
        <f aca="false">HB357+HC356</f>
        <v>125.51839846937</v>
      </c>
      <c r="HD357" s="73" t="n">
        <f aca="false">HC357*100/HC$367</f>
        <v>99.1215955087086</v>
      </c>
      <c r="HT357" s="119" t="n">
        <v>44473</v>
      </c>
      <c r="HU357" s="69" t="n">
        <f aca="true">FORECAST(HT357,OFFSET(HR$3,MATCH(HT357,HQ$3:HQ$153,1)-1,0,2),OFFSET(HQ$3,MATCH(HT357,HQ$3:HQ$153,1)-1,0,2))</f>
        <v>0.122506620866334</v>
      </c>
      <c r="HV357" s="69" t="n">
        <f aca="false">HU357+HV356</f>
        <v>98.1631280471642</v>
      </c>
      <c r="HW357" s="73" t="n">
        <f aca="false">HV357*100/HV$367</f>
        <v>99.2025076581037</v>
      </c>
    </row>
    <row r="358" customFormat="false" ht="14.5" hidden="false" customHeight="false" outlineLevel="0" collapsed="false">
      <c r="E358" s="42" t="n">
        <v>44383</v>
      </c>
      <c r="F358" s="46" t="n">
        <f aca="true">FORECAST($E358,OFFSET(C$3,MATCH($E358,$A$3:$A$33,1)-1,0,2),OFFSET($A$3,MATCH($E358,$A$3:$A$33,1)-1,0,2))</f>
        <v>3.39157464746544</v>
      </c>
      <c r="H358" s="95" t="n">
        <v>44474</v>
      </c>
      <c r="AJ358" s="103" t="n">
        <v>44474</v>
      </c>
      <c r="AK358" s="54" t="n">
        <f aca="true">FORECAST($AJ358,OFFSET(AH$3,MATCH($AJ358,$AG$3:$AG$153,1)-1,0,2),OFFSET($AG$3,MATCH($AJ358,$AG$3:$AG$153,1)-1,0,2))</f>
        <v>0.0420941014568393</v>
      </c>
      <c r="AL358" s="54" t="n">
        <f aca="false">AK358+AL357</f>
        <v>107.061802122716</v>
      </c>
      <c r="AM358" s="55" t="n">
        <f aca="false">AL358*100/AL$367</f>
        <v>99.6473895899631</v>
      </c>
      <c r="BD358" s="103" t="n">
        <v>44474</v>
      </c>
      <c r="BE358" s="54" t="n">
        <f aca="true">FORECAST(BD358,OFFSET(BB$3,MATCH(BD358,BA$3:BA$153,1)-1,0,2),OFFSET(BA$3,MATCH(BD358,BA$3:BA$153,1)-1,0,2))</f>
        <v>0.151865234345711</v>
      </c>
      <c r="BF358" s="54" t="n">
        <f aca="false">BE358+BF357</f>
        <v>109.359078834589</v>
      </c>
      <c r="BG358" s="55" t="n">
        <f aca="false">BF358*100/BF$367</f>
        <v>99.221619267019</v>
      </c>
      <c r="BX358" s="103" t="n">
        <v>44474</v>
      </c>
      <c r="BY358" s="54" t="n">
        <f aca="true">FORECAST(BX358,OFFSET(BV$3,MATCH(BX358,BU$3:BU$153,1)-1,0,2),OFFSET(BU$3,MATCH(BX358,BU$3:BU$153,1)-1,0,2))</f>
        <v>0.0852609091699937</v>
      </c>
      <c r="BZ358" s="54" t="n">
        <f aca="false">BY358+BZ357</f>
        <v>100.373389330717</v>
      </c>
      <c r="CA358" s="55" t="n">
        <f aca="false">BZ358*100/BZ$367</f>
        <v>99.2413065186226</v>
      </c>
      <c r="CQ358" s="110" t="n">
        <v>44474</v>
      </c>
      <c r="CR358" s="58" t="n">
        <f aca="true">FORECAST(CQ358,OFFSET(CO$3,MATCH(CQ358,CN$3:CN$153,1)-1,0,2),OFFSET(CN$3,MATCH(CQ358,CN$3:CN$153,1)-1,0,2))</f>
        <v>0.0888990733869708</v>
      </c>
      <c r="CS358" s="58" t="n">
        <f aca="false">CR358+CS357</f>
        <v>98.733156678943</v>
      </c>
      <c r="CT358" s="60" t="n">
        <f aca="false">CS358*100/CS$367</f>
        <v>99.1823980085841</v>
      </c>
      <c r="DJ358" s="110" t="n">
        <v>44474</v>
      </c>
      <c r="DK358" s="58" t="n">
        <f aca="true">FORECAST(DJ358,OFFSET(DH$3,MATCH(DJ358,DG$3:DG$153,1)-1,0,2),OFFSET(DG$3,MATCH(DJ358,DG$3:DG$153,1)-1,0,2))</f>
        <v>0.219972727363214</v>
      </c>
      <c r="DL358" s="58" t="n">
        <f aca="false">DK358+DL357</f>
        <v>135.978563888858</v>
      </c>
      <c r="DM358" s="60" t="n">
        <f aca="false">DL358*100/DL$367</f>
        <v>98.5649618169273</v>
      </c>
      <c r="EC358" s="110" t="n">
        <v>44474</v>
      </c>
      <c r="ED358" s="58" t="n">
        <f aca="true">FORECAST(EC358,OFFSET(EA$3,MATCH(EC358,DZ$3:DZ$153,1)-1,0,2),OFFSET(DZ$3,MATCH(EC358,DZ$3:DZ$153,1)-1,0,2))</f>
        <v>0.0633261622564667</v>
      </c>
      <c r="EE358" s="58" t="n">
        <f aca="false">ED358+EE357</f>
        <v>109.570128882111</v>
      </c>
      <c r="EF358" s="60" t="n">
        <f aca="false">EE358*100/EE$367</f>
        <v>99.4816074792307</v>
      </c>
      <c r="EV358" s="115" t="n">
        <v>44474</v>
      </c>
      <c r="EW358" s="63" t="n">
        <f aca="true">FORECAST(EV358,OFFSET(ET$3,MATCH(EV358,ES$3:ES$153,1)-1,0,2),OFFSET(ES$3,MATCH(EV358,ES$3:ES$153,1)-1,0,2))</f>
        <v>0.0830297538694823</v>
      </c>
      <c r="EX358" s="63" t="n">
        <f aca="false">EW358+EX357</f>
        <v>111.573627013548</v>
      </c>
      <c r="EY358" s="67" t="n">
        <f aca="false">EX358*100/EX$367</f>
        <v>99.3347027851169</v>
      </c>
      <c r="FO358" s="115" t="n">
        <v>44474</v>
      </c>
      <c r="FP358" s="63" t="n">
        <f aca="true">FORECAST(FO358,OFFSET(FM$3,MATCH(FO358,FL$3:FL$153,1)-1,0,2),OFFSET(FL$3,MATCH(FO358,FL$3:FL$153,1)-1,0,2))</f>
        <v>0.0528785001194396</v>
      </c>
      <c r="FQ358" s="63" t="n">
        <f aca="false">FP358+FQ357</f>
        <v>100.305016550728</v>
      </c>
      <c r="FR358" s="67" t="n">
        <f aca="false">FQ358*100/FQ$367</f>
        <v>99.5069110660008</v>
      </c>
      <c r="GH358" s="119" t="n">
        <v>44474</v>
      </c>
      <c r="GI358" s="69" t="n">
        <f aca="true">FORECAST(GH358,OFFSET(GF$3,MATCH(GH358,GE$3:GE$153,1)-1,0,2),OFFSET(GE$3,MATCH(GH358,GE$3:GE$153,1)-1,0,2))</f>
        <v>0.0703893419638506</v>
      </c>
      <c r="GJ358" s="69" t="n">
        <f aca="false">GI358+GJ357</f>
        <v>128.039957978368</v>
      </c>
      <c r="GK358" s="73" t="n">
        <f aca="false">GJ358*100/GJ$367</f>
        <v>99.6520494820184</v>
      </c>
      <c r="HA358" s="119" t="n">
        <v>44474</v>
      </c>
      <c r="HB358" s="69" t="n">
        <f aca="true">FORECAST(HA358,OFFSET(GY$3,MATCH(HA358,GX$3:GX$153,1)-1,0,2),OFFSET(GX$3,MATCH(HA358,GX$3:GX$153,1)-1,0,2))</f>
        <v>0.119446841707018</v>
      </c>
      <c r="HC358" s="69" t="n">
        <f aca="false">HB358+HC357</f>
        <v>125.637845311077</v>
      </c>
      <c r="HD358" s="73" t="n">
        <f aca="false">HC358*100/HC$367</f>
        <v>99.2159224095682</v>
      </c>
      <c r="HT358" s="119" t="n">
        <v>44474</v>
      </c>
      <c r="HU358" s="69" t="n">
        <f aca="true">FORECAST(HT358,OFFSET(HR$3,MATCH(HT358,HQ$3:HQ$153,1)-1,0,2),OFFSET(HQ$3,MATCH(HT358,HQ$3:HQ$153,1)-1,0,2))</f>
        <v>0.114580630413562</v>
      </c>
      <c r="HV358" s="69" t="n">
        <f aca="false">HU358+HV357</f>
        <v>98.2777086775777</v>
      </c>
      <c r="HW358" s="73" t="n">
        <f aca="false">HV358*100/HV$367</f>
        <v>99.3183015013949</v>
      </c>
    </row>
    <row r="359" customFormat="false" ht="14.5" hidden="false" customHeight="false" outlineLevel="0" collapsed="false">
      <c r="E359" s="42" t="n">
        <v>44384</v>
      </c>
      <c r="F359" s="46" t="n">
        <f aca="true">FORECAST($E359,OFFSET(C$3,MATCH($E359,$A$3:$A$33,1)-1,0,2),OFFSET($A$3,MATCH($E359,$A$3:$A$33,1)-1,0,2))</f>
        <v>3.37579699078341</v>
      </c>
      <c r="H359" s="95" t="n">
        <v>44475</v>
      </c>
      <c r="AJ359" s="103" t="n">
        <v>44475</v>
      </c>
      <c r="AK359" s="54" t="n">
        <f aca="true">FORECAST($AJ359,OFFSET(AH$3,MATCH($AJ359,$AG$3:$AG$153,1)-1,0,2),OFFSET($AG$3,MATCH($AJ359,$AG$3:$AG$153,1)-1,0,2))</f>
        <v>0.0420941014568393</v>
      </c>
      <c r="AL359" s="54" t="n">
        <f aca="false">AK359+AL358</f>
        <v>107.103896224173</v>
      </c>
      <c r="AM359" s="55" t="n">
        <f aca="false">AL359*100/AL$367</f>
        <v>99.6865685244116</v>
      </c>
      <c r="BD359" s="103" t="n">
        <v>44475</v>
      </c>
      <c r="BE359" s="54" t="n">
        <f aca="true">FORECAST(BD359,OFFSET(BB$3,MATCH(BD359,BA$3:BA$153,1)-1,0,2),OFFSET(BA$3,MATCH(BD359,BA$3:BA$153,1)-1,0,2))</f>
        <v>0.137793836770422</v>
      </c>
      <c r="BF359" s="54" t="n">
        <f aca="false">BE359+BF358</f>
        <v>109.49687267136</v>
      </c>
      <c r="BG359" s="55" t="n">
        <f aca="false">BF359*100/BF$367</f>
        <v>99.3466397751933</v>
      </c>
      <c r="BX359" s="103" t="n">
        <v>44475</v>
      </c>
      <c r="BY359" s="54" t="n">
        <f aca="true">FORECAST(BX359,OFFSET(BV$3,MATCH(BX359,BU$3:BU$153,1)-1,0,2),OFFSET(BU$3,MATCH(BX359,BU$3:BU$153,1)-1,0,2))</f>
        <v>0.0852609091699965</v>
      </c>
      <c r="BZ359" s="54" t="n">
        <f aca="false">BY359+BZ358</f>
        <v>100.458650239887</v>
      </c>
      <c r="CA359" s="55" t="n">
        <f aca="false">BZ359*100/BZ$367</f>
        <v>99.3256057943311</v>
      </c>
      <c r="CQ359" s="110" t="n">
        <v>44475</v>
      </c>
      <c r="CR359" s="58" t="n">
        <f aca="true">FORECAST(CQ359,OFFSET(CO$3,MATCH(CQ359,CN$3:CN$153,1)-1,0,2),OFFSET(CN$3,MATCH(CQ359,CN$3:CN$153,1)-1,0,2))</f>
        <v>0.0892058966480932</v>
      </c>
      <c r="CS359" s="58" t="n">
        <f aca="false">CR359+CS358</f>
        <v>98.8223625755911</v>
      </c>
      <c r="CT359" s="60" t="n">
        <f aca="false">CS359*100/CS$367</f>
        <v>99.2720097970012</v>
      </c>
      <c r="DJ359" s="110" t="n">
        <v>44475</v>
      </c>
      <c r="DK359" s="58" t="n">
        <f aca="true">FORECAST(DJ359,OFFSET(DH$3,MATCH(DJ359,DG$3:DG$153,1)-1,0,2),OFFSET(DG$3,MATCH(DJ359,DG$3:DG$153,1)-1,0,2))</f>
        <v>0.219972727363214</v>
      </c>
      <c r="DL359" s="58" t="n">
        <f aca="false">DK359+DL358</f>
        <v>136.198536616221</v>
      </c>
      <c r="DM359" s="60" t="n">
        <f aca="false">DL359*100/DL$367</f>
        <v>98.7244105039354</v>
      </c>
      <c r="EC359" s="110" t="n">
        <v>44475</v>
      </c>
      <c r="ED359" s="58" t="n">
        <f aca="true">FORECAST(EC359,OFFSET(EA$3,MATCH(EC359,DZ$3:DZ$153,1)-1,0,2),OFFSET(DZ$3,MATCH(EC359,DZ$3:DZ$153,1)-1,0,2))</f>
        <v>0.0633490005509977</v>
      </c>
      <c r="EE359" s="58" t="n">
        <f aca="false">ED359+EE358</f>
        <v>109.633477882662</v>
      </c>
      <c r="EF359" s="60" t="n">
        <f aca="false">EE359*100/EE$367</f>
        <v>99.5391237062472</v>
      </c>
      <c r="EV359" s="115" t="n">
        <v>44475</v>
      </c>
      <c r="EW359" s="63" t="n">
        <f aca="true">FORECAST(EV359,OFFSET(ET$3,MATCH(EV359,ES$3:ES$153,1)-1,0,2),OFFSET(ES$3,MATCH(EV359,ES$3:ES$153,1)-1,0,2))</f>
        <v>0.0830297538694823</v>
      </c>
      <c r="EX359" s="63" t="n">
        <f aca="false">EW359+EX358</f>
        <v>111.656656767418</v>
      </c>
      <c r="EY359" s="67" t="n">
        <f aca="false">EX359*100/EX$367</f>
        <v>99.4086246978817</v>
      </c>
      <c r="FO359" s="115" t="n">
        <v>44475</v>
      </c>
      <c r="FP359" s="63" t="n">
        <f aca="true">FORECAST(FO359,OFFSET(FM$3,MATCH(FO359,FL$3:FL$153,1)-1,0,2),OFFSET(FL$3,MATCH(FO359,FL$3:FL$153,1)-1,0,2))</f>
        <v>0.0533482179812536</v>
      </c>
      <c r="FQ359" s="63" t="n">
        <f aca="false">FP359+FQ358</f>
        <v>100.35836476871</v>
      </c>
      <c r="FR359" s="67" t="n">
        <f aca="false">FQ359*100/FQ$367</f>
        <v>99.5598348036636</v>
      </c>
      <c r="GH359" s="119" t="n">
        <v>44475</v>
      </c>
      <c r="GI359" s="69" t="n">
        <f aca="true">FORECAST(GH359,OFFSET(GF$3,MATCH(GH359,GE$3:GE$153,1)-1,0,2),OFFSET(GE$3,MATCH(GH359,GE$3:GE$153,1)-1,0,2))</f>
        <v>0.0624252664237124</v>
      </c>
      <c r="GJ359" s="69" t="n">
        <f aca="false">GI359+GJ358</f>
        <v>128.102383244791</v>
      </c>
      <c r="GK359" s="73" t="n">
        <f aca="false">GJ359*100/GJ$367</f>
        <v>99.7006343600268</v>
      </c>
      <c r="HA359" s="119" t="n">
        <v>44475</v>
      </c>
      <c r="HB359" s="69" t="n">
        <f aca="true">FORECAST(HA359,OFFSET(GY$3,MATCH(HA359,GX$3:GX$153,1)-1,0,2),OFFSET(GX$3,MATCH(HA359,GX$3:GX$153,1)-1,0,2))</f>
        <v>0.117621543689574</v>
      </c>
      <c r="HC359" s="69" t="n">
        <f aca="false">HB359+HC358</f>
        <v>125.755466854766</v>
      </c>
      <c r="HD359" s="73" t="n">
        <f aca="false">HC359*100/HC$367</f>
        <v>99.3088078767099</v>
      </c>
      <c r="HT359" s="119" t="n">
        <v>44475</v>
      </c>
      <c r="HU359" s="69" t="n">
        <f aca="true">FORECAST(HT359,OFFSET(HR$3,MATCH(HT359,HQ$3:HQ$153,1)-1,0,2),OFFSET(HQ$3,MATCH(HT359,HQ$3:HQ$153,1)-1,0,2))</f>
        <v>0.106654639960789</v>
      </c>
      <c r="HV359" s="69" t="n">
        <f aca="false">HU359+HV358</f>
        <v>98.3843633175385</v>
      </c>
      <c r="HW359" s="73" t="n">
        <f aca="false">HV359*100/HV$367</f>
        <v>99.4260854315525</v>
      </c>
    </row>
    <row r="360" customFormat="false" ht="14.5" hidden="false" customHeight="false" outlineLevel="0" collapsed="false">
      <c r="E360" s="42" t="n">
        <v>44385</v>
      </c>
      <c r="F360" s="46" t="n">
        <f aca="true">FORECAST($E360,OFFSET(C$3,MATCH($E360,$A$3:$A$33,1)-1,0,2),OFFSET($A$3,MATCH($E360,$A$3:$A$33,1)-1,0,2))</f>
        <v>3.36001933410138</v>
      </c>
      <c r="H360" s="95" t="n">
        <v>44476</v>
      </c>
      <c r="AJ360" s="103" t="n">
        <v>44476</v>
      </c>
      <c r="AK360" s="54" t="n">
        <f aca="true">FORECAST($AJ360,OFFSET(AH$3,MATCH($AJ360,$AG$3:$AG$153,1)-1,0,2),OFFSET($AG$3,MATCH($AJ360,$AG$3:$AG$153,1)-1,0,2))</f>
        <v>0.0420941014568393</v>
      </c>
      <c r="AL360" s="54" t="n">
        <f aca="false">AK360+AL359</f>
        <v>107.145990325629</v>
      </c>
      <c r="AM360" s="55" t="n">
        <f aca="false">AL360*100/AL$367</f>
        <v>99.7257474588602</v>
      </c>
      <c r="BD360" s="103" t="n">
        <v>44476</v>
      </c>
      <c r="BE360" s="54" t="n">
        <f aca="true">FORECAST(BD360,OFFSET(BB$3,MATCH(BD360,BA$3:BA$153,1)-1,0,2),OFFSET(BA$3,MATCH(BD360,BA$3:BA$153,1)-1,0,2))</f>
        <v>0.123722439195134</v>
      </c>
      <c r="BF360" s="54" t="n">
        <f aca="false">BE360+BF359</f>
        <v>109.620595110555</v>
      </c>
      <c r="BG360" s="55" t="n">
        <f aca="false">BF360*100/BF$367</f>
        <v>99.4588932880011</v>
      </c>
      <c r="BX360" s="103" t="n">
        <v>44476</v>
      </c>
      <c r="BY360" s="54" t="n">
        <f aca="true">FORECAST(BX360,OFFSET(BV$3,MATCH(BX360,BU$3:BU$153,1)-1,0,2),OFFSET(BU$3,MATCH(BX360,BU$3:BU$153,1)-1,0,2))</f>
        <v>0.0852609091699994</v>
      </c>
      <c r="BZ360" s="54" t="n">
        <f aca="false">BY360+BZ359</f>
        <v>100.543911149057</v>
      </c>
      <c r="CA360" s="55" t="n">
        <f aca="false">BZ360*100/BZ$367</f>
        <v>99.4099050700398</v>
      </c>
      <c r="CQ360" s="110" t="n">
        <v>44476</v>
      </c>
      <c r="CR360" s="58" t="n">
        <f aca="true">FORECAST(CQ360,OFFSET(CO$3,MATCH(CQ360,CN$3:CN$153,1)-1,0,2),OFFSET(CN$3,MATCH(CQ360,CN$3:CN$153,1)-1,0,2))</f>
        <v>0.0895127199092156</v>
      </c>
      <c r="CS360" s="58" t="n">
        <f aca="false">CR360+CS359</f>
        <v>98.9118752955003</v>
      </c>
      <c r="CT360" s="60" t="n">
        <f aca="false">CS360*100/CS$367</f>
        <v>99.3619298047422</v>
      </c>
      <c r="DJ360" s="110" t="n">
        <v>44476</v>
      </c>
      <c r="DK360" s="58" t="n">
        <f aca="true">FORECAST(DJ360,OFFSET(DH$3,MATCH(DJ360,DG$3:DG$153,1)-1,0,2),OFFSET(DG$3,MATCH(DJ360,DG$3:DG$153,1)-1,0,2))</f>
        <v>0.219972727363214</v>
      </c>
      <c r="DL360" s="58" t="n">
        <f aca="false">DK360+DL359</f>
        <v>136.418509343584</v>
      </c>
      <c r="DM360" s="60" t="n">
        <f aca="false">DL360*100/DL$367</f>
        <v>98.8838591909435</v>
      </c>
      <c r="EC360" s="110" t="n">
        <v>44476</v>
      </c>
      <c r="ED360" s="58" t="n">
        <f aca="true">FORECAST(EC360,OFFSET(EA$3,MATCH(EC360,DZ$3:DZ$153,1)-1,0,2),OFFSET(DZ$3,MATCH(EC360,DZ$3:DZ$153,1)-1,0,2))</f>
        <v>0.0633718388455288</v>
      </c>
      <c r="EE360" s="58" t="n">
        <f aca="false">ED360+EE359</f>
        <v>109.696849721508</v>
      </c>
      <c r="EF360" s="60" t="n">
        <f aca="false">EE360*100/EE$367</f>
        <v>99.5966606687533</v>
      </c>
      <c r="EV360" s="115" t="n">
        <v>44476</v>
      </c>
      <c r="EW360" s="63" t="n">
        <f aca="true">FORECAST(EV360,OFFSET(ET$3,MATCH(EV360,ES$3:ES$153,1)-1,0,2),OFFSET(ES$3,MATCH(EV360,ES$3:ES$153,1)-1,0,2))</f>
        <v>0.0830297538694823</v>
      </c>
      <c r="EX360" s="63" t="n">
        <f aca="false">EW360+EX359</f>
        <v>111.739686521287</v>
      </c>
      <c r="EY360" s="67" t="n">
        <f aca="false">EX360*100/EX$367</f>
        <v>99.4825466106465</v>
      </c>
      <c r="FO360" s="115" t="n">
        <v>44476</v>
      </c>
      <c r="FP360" s="63" t="n">
        <f aca="true">FORECAST(FO360,OFFSET(FM$3,MATCH(FO360,FL$3:FL$153,1)-1,0,2),OFFSET(FL$3,MATCH(FO360,FL$3:FL$153,1)-1,0,2))</f>
        <v>0.0538179358430676</v>
      </c>
      <c r="FQ360" s="63" t="n">
        <f aca="false">FP360+FQ359</f>
        <v>100.412182704553</v>
      </c>
      <c r="FR360" s="67" t="n">
        <f aca="false">FQ360*100/FQ$367</f>
        <v>99.613224521744</v>
      </c>
      <c r="GH360" s="119" t="n">
        <v>44476</v>
      </c>
      <c r="GI360" s="69" t="n">
        <f aca="true">FORECAST(GH360,OFFSET(GF$3,MATCH(GH360,GE$3:GE$153,1)-1,0,2),OFFSET(GE$3,MATCH(GH360,GE$3:GE$153,1)-1,0,2))</f>
        <v>0.0544611908835743</v>
      </c>
      <c r="GJ360" s="69" t="n">
        <f aca="false">GI360+GJ359</f>
        <v>128.156844435675</v>
      </c>
      <c r="GK360" s="73" t="n">
        <f aca="false">GJ360*100/GJ$367</f>
        <v>99.7430208882206</v>
      </c>
      <c r="HA360" s="119" t="n">
        <v>44476</v>
      </c>
      <c r="HB360" s="69" t="n">
        <f aca="true">FORECAST(HA360,OFFSET(GY$3,MATCH(HA360,GX$3:GX$153,1)-1,0,2),OFFSET(GX$3,MATCH(HA360,GX$3:GX$153,1)-1,0,2))</f>
        <v>0.115796245672129</v>
      </c>
      <c r="HC360" s="69" t="n">
        <f aca="false">HB360+HC359</f>
        <v>125.871263100438</v>
      </c>
      <c r="HD360" s="73" t="n">
        <f aca="false">HC360*100/HC$367</f>
        <v>99.4002519101338</v>
      </c>
      <c r="HT360" s="119" t="n">
        <v>44476</v>
      </c>
      <c r="HU360" s="69" t="n">
        <f aca="true">FORECAST(HT360,OFFSET(HR$3,MATCH(HT360,HQ$3:HQ$153,1)-1,0,2),OFFSET(HQ$3,MATCH(HT360,HQ$3:HQ$153,1)-1,0,2))</f>
        <v>0.098728649508017</v>
      </c>
      <c r="HV360" s="69" t="n">
        <f aca="false">HU360+HV359</f>
        <v>98.4830919670466</v>
      </c>
      <c r="HW360" s="73" t="n">
        <f aca="false">HV360*100/HV$367</f>
        <v>99.5258594485763</v>
      </c>
    </row>
    <row r="361" customFormat="false" ht="14.5" hidden="false" customHeight="false" outlineLevel="0" collapsed="false">
      <c r="E361" s="42" t="n">
        <v>44386</v>
      </c>
      <c r="F361" s="46" t="n">
        <f aca="true">FORECAST($E361,OFFSET(C$3,MATCH($E361,$A$3:$A$33,1)-1,0,2),OFFSET($A$3,MATCH($E361,$A$3:$A$33,1)-1,0,2))</f>
        <v>3.34424167741936</v>
      </c>
      <c r="H361" s="95" t="n">
        <v>44477</v>
      </c>
      <c r="AJ361" s="103" t="n">
        <v>44477</v>
      </c>
      <c r="AK361" s="54" t="n">
        <f aca="true">FORECAST($AJ361,OFFSET(AH$3,MATCH($AJ361,$AG$3:$AG$153,1)-1,0,2),OFFSET($AG$3,MATCH($AJ361,$AG$3:$AG$153,1)-1,0,2))</f>
        <v>0.0420941014568393</v>
      </c>
      <c r="AL361" s="54" t="n">
        <f aca="false">AK361+AL360</f>
        <v>107.188084427086</v>
      </c>
      <c r="AM361" s="55" t="n">
        <f aca="false">AL361*100/AL$367</f>
        <v>99.7649263933087</v>
      </c>
      <c r="BD361" s="103" t="n">
        <v>44477</v>
      </c>
      <c r="BE361" s="54" t="n">
        <f aca="true">FORECAST(BD361,OFFSET(BB$3,MATCH(BD361,BA$3:BA$153,1)-1,0,2),OFFSET(BA$3,MATCH(BD361,BA$3:BA$153,1)-1,0,2))</f>
        <v>0.109651041619845</v>
      </c>
      <c r="BF361" s="54" t="n">
        <f aca="false">BE361+BF360</f>
        <v>109.730246152175</v>
      </c>
      <c r="BG361" s="55" t="n">
        <f aca="false">BF361*100/BF$367</f>
        <v>99.5583798054424</v>
      </c>
      <c r="BX361" s="103" t="n">
        <v>44477</v>
      </c>
      <c r="BY361" s="54" t="n">
        <f aca="true">FORECAST(BX361,OFFSET(BV$3,MATCH(BX361,BU$3:BU$153,1)-1,0,2),OFFSET(BU$3,MATCH(BX361,BU$3:BU$153,1)-1,0,2))</f>
        <v>0.0852609091700022</v>
      </c>
      <c r="BZ361" s="54" t="n">
        <f aca="false">BY361+BZ360</f>
        <v>100.629172058227</v>
      </c>
      <c r="CA361" s="55" t="n">
        <f aca="false">BZ361*100/BZ$367</f>
        <v>99.4942043457484</v>
      </c>
      <c r="CQ361" s="110" t="n">
        <v>44477</v>
      </c>
      <c r="CR361" s="58" t="n">
        <f aca="true">FORECAST(CQ361,OFFSET(CO$3,MATCH(CQ361,CN$3:CN$153,1)-1,0,2),OFFSET(CN$3,MATCH(CQ361,CN$3:CN$153,1)-1,0,2))</f>
        <v>0.089819543170338</v>
      </c>
      <c r="CS361" s="58" t="n">
        <f aca="false">CR361+CS360</f>
        <v>99.0016948386706</v>
      </c>
      <c r="CT361" s="60" t="n">
        <f aca="false">CS361*100/CS$367</f>
        <v>99.4521580318072</v>
      </c>
      <c r="DJ361" s="110" t="n">
        <v>44477</v>
      </c>
      <c r="DK361" s="58" t="n">
        <f aca="true">FORECAST(DJ361,OFFSET(DH$3,MATCH(DJ361,DG$3:DG$153,1)-1,0,2),OFFSET(DG$3,MATCH(DJ361,DG$3:DG$153,1)-1,0,2))</f>
        <v>0.219972727363214</v>
      </c>
      <c r="DL361" s="58" t="n">
        <f aca="false">DK361+DL360</f>
        <v>136.638482070947</v>
      </c>
      <c r="DM361" s="60" t="n">
        <f aca="false">DL361*100/DL$367</f>
        <v>99.0433078779516</v>
      </c>
      <c r="EC361" s="110" t="n">
        <v>44477</v>
      </c>
      <c r="ED361" s="58" t="n">
        <f aca="true">FORECAST(EC361,OFFSET(EA$3,MATCH(EC361,DZ$3:DZ$153,1)-1,0,2),OFFSET(DZ$3,MATCH(EC361,DZ$3:DZ$153,1)-1,0,2))</f>
        <v>0.0633946771400598</v>
      </c>
      <c r="EE361" s="58" t="n">
        <f aca="false">ED361+EE360</f>
        <v>109.760244398648</v>
      </c>
      <c r="EF361" s="60" t="n">
        <f aca="false">EE361*100/EE$367</f>
        <v>99.6542183667487</v>
      </c>
      <c r="EV361" s="115" t="n">
        <v>44477</v>
      </c>
      <c r="EW361" s="63" t="n">
        <f aca="true">FORECAST(EV361,OFFSET(ET$3,MATCH(EV361,ES$3:ES$153,1)-1,0,2),OFFSET(ES$3,MATCH(EV361,ES$3:ES$153,1)-1,0,2))</f>
        <v>0.0830297538694823</v>
      </c>
      <c r="EX361" s="63" t="n">
        <f aca="false">EW361+EX360</f>
        <v>111.822716275157</v>
      </c>
      <c r="EY361" s="67" t="n">
        <f aca="false">EX361*100/EX$367</f>
        <v>99.5564685234113</v>
      </c>
      <c r="FO361" s="115" t="n">
        <v>44477</v>
      </c>
      <c r="FP361" s="63" t="n">
        <f aca="true">FORECAST(FO361,OFFSET(FM$3,MATCH(FO361,FL$3:FL$153,1)-1,0,2),OFFSET(FL$3,MATCH(FO361,FL$3:FL$153,1)-1,0,2))</f>
        <v>0.0542876537048817</v>
      </c>
      <c r="FQ361" s="63" t="n">
        <f aca="false">FP361+FQ360</f>
        <v>100.466470358258</v>
      </c>
      <c r="FR361" s="67" t="n">
        <f aca="false">FQ361*100/FQ$367</f>
        <v>99.667080220242</v>
      </c>
      <c r="GH361" s="119" t="n">
        <v>44477</v>
      </c>
      <c r="GI361" s="69" t="n">
        <f aca="true">FORECAST(GH361,OFFSET(GF$3,MATCH(GH361,GE$3:GE$153,1)-1,0,2),OFFSET(GE$3,MATCH(GH361,GE$3:GE$153,1)-1,0,2))</f>
        <v>0.0464971153434361</v>
      </c>
      <c r="GJ361" s="69" t="n">
        <f aca="false">GI361+GJ360</f>
        <v>128.203341551018</v>
      </c>
      <c r="GK361" s="73" t="n">
        <f aca="false">GJ361*100/GJ$367</f>
        <v>99.7792090665997</v>
      </c>
      <c r="HA361" s="119" t="n">
        <v>44477</v>
      </c>
      <c r="HB361" s="69" t="n">
        <f aca="true">FORECAST(HA361,OFFSET(GY$3,MATCH(HA361,GX$3:GX$153,1)-1,0,2),OFFSET(GX$3,MATCH(HA361,GX$3:GX$153,1)-1,0,2))</f>
        <v>0.113970947654684</v>
      </c>
      <c r="HC361" s="69" t="n">
        <f aca="false">HB361+HC360</f>
        <v>125.985234048093</v>
      </c>
      <c r="HD361" s="73" t="n">
        <f aca="false">HC361*100/HC$367</f>
        <v>99.4902545098397</v>
      </c>
      <c r="HT361" s="119" t="n">
        <v>44477</v>
      </c>
      <c r="HU361" s="69" t="n">
        <f aca="true">FORECAST(HT361,OFFSET(HR$3,MATCH(HT361,HQ$3:HQ$153,1)-1,0,2),OFFSET(HQ$3,MATCH(HT361,HQ$3:HQ$153,1)-1,0,2))</f>
        <v>0.0908026590552445</v>
      </c>
      <c r="HV361" s="69" t="n">
        <f aca="false">HU361+HV360</f>
        <v>98.5738946261018</v>
      </c>
      <c r="HW361" s="73" t="n">
        <f aca="false">HV361*100/HV$367</f>
        <v>99.6176235524665</v>
      </c>
    </row>
    <row r="362" customFormat="false" ht="14.5" hidden="false" customHeight="false" outlineLevel="0" collapsed="false">
      <c r="E362" s="42" t="n">
        <v>44387</v>
      </c>
      <c r="F362" s="46" t="n">
        <f aca="true">FORECAST($E362,OFFSET(C$3,MATCH($E362,$A$3:$A$33,1)-1,0,2),OFFSET($A$3,MATCH($E362,$A$3:$A$33,1)-1,0,2))</f>
        <v>3.32846402073733</v>
      </c>
      <c r="H362" s="95" t="n">
        <v>44478</v>
      </c>
      <c r="AJ362" s="103" t="n">
        <v>44478</v>
      </c>
      <c r="AK362" s="54" t="n">
        <f aca="true">FORECAST($AJ362,OFFSET(AH$3,MATCH($AJ362,$AG$3:$AG$153,1)-1,0,2),OFFSET($AG$3,MATCH($AJ362,$AG$3:$AG$153,1)-1,0,2))</f>
        <v>0.0420941014568393</v>
      </c>
      <c r="AL362" s="54" t="n">
        <f aca="false">AK362+AL361</f>
        <v>107.230178528543</v>
      </c>
      <c r="AM362" s="55" t="n">
        <f aca="false">AL362*100/AL$367</f>
        <v>99.8041053277573</v>
      </c>
      <c r="BD362" s="103" t="n">
        <v>44478</v>
      </c>
      <c r="BE362" s="54" t="n">
        <f aca="true">FORECAST(BD362,OFFSET(BB$3,MATCH(BD362,BA$3:BA$153,1)-1,0,2),OFFSET(BA$3,MATCH(BD362,BA$3:BA$153,1)-1,0,2))</f>
        <v>0.0955796440445566</v>
      </c>
      <c r="BF362" s="54" t="n">
        <f aca="false">BE362+BF361</f>
        <v>109.825825796219</v>
      </c>
      <c r="BG362" s="55" t="n">
        <f aca="false">BF362*100/BF$367</f>
        <v>99.6450993275171</v>
      </c>
      <c r="BX362" s="103" t="n">
        <v>44478</v>
      </c>
      <c r="BY362" s="54" t="n">
        <f aca="true">FORECAST(BX362,OFFSET(BV$3,MATCH(BX362,BU$3:BU$153,1)-1,0,2),OFFSET(BU$3,MATCH(BX362,BU$3:BU$153,1)-1,0,2))</f>
        <v>0.0852609091700051</v>
      </c>
      <c r="BZ362" s="54" t="n">
        <f aca="false">BY362+BZ361</f>
        <v>100.714432967397</v>
      </c>
      <c r="CA362" s="55" t="n">
        <f aca="false">BZ362*100/BZ$367</f>
        <v>99.578503621457</v>
      </c>
      <c r="CQ362" s="110" t="n">
        <v>44478</v>
      </c>
      <c r="CR362" s="58" t="n">
        <f aca="true">FORECAST(CQ362,OFFSET(CO$3,MATCH(CQ362,CN$3:CN$153,1)-1,0,2),OFFSET(CN$3,MATCH(CQ362,CN$3:CN$153,1)-1,0,2))</f>
        <v>0.0901263664314604</v>
      </c>
      <c r="CS362" s="58" t="n">
        <f aca="false">CR362+CS361</f>
        <v>99.0918212051021</v>
      </c>
      <c r="CT362" s="60" t="n">
        <f aca="false">CS362*100/CS$367</f>
        <v>99.5426944781961</v>
      </c>
      <c r="DJ362" s="110" t="n">
        <v>44478</v>
      </c>
      <c r="DK362" s="58" t="n">
        <f aca="true">FORECAST(DJ362,OFFSET(DH$3,MATCH(DJ362,DG$3:DG$153,1)-1,0,2),OFFSET(DG$3,MATCH(DJ362,DG$3:DG$153,1)-1,0,2))</f>
        <v>0.219972727363214</v>
      </c>
      <c r="DL362" s="58" t="n">
        <f aca="false">DK362+DL361</f>
        <v>136.85845479831</v>
      </c>
      <c r="DM362" s="60" t="n">
        <f aca="false">DL362*100/DL$367</f>
        <v>99.2027565649596</v>
      </c>
      <c r="EC362" s="110" t="n">
        <v>44478</v>
      </c>
      <c r="ED362" s="58" t="n">
        <f aca="true">FORECAST(EC362,OFFSET(EA$3,MATCH(EC362,DZ$3:DZ$153,1)-1,0,2),OFFSET(DZ$3,MATCH(EC362,DZ$3:DZ$153,1)-1,0,2))</f>
        <v>0.0634175154345909</v>
      </c>
      <c r="EE362" s="58" t="n">
        <f aca="false">ED362+EE361</f>
        <v>109.823661914083</v>
      </c>
      <c r="EF362" s="60" t="n">
        <f aca="false">EE362*100/EE$367</f>
        <v>99.7117968002336</v>
      </c>
      <c r="EV362" s="115" t="n">
        <v>44478</v>
      </c>
      <c r="EW362" s="63" t="n">
        <f aca="true">FORECAST(EV362,OFFSET(ET$3,MATCH(EV362,ES$3:ES$153,1)-1,0,2),OFFSET(ES$3,MATCH(EV362,ES$3:ES$153,1)-1,0,2))</f>
        <v>0.0830297538694823</v>
      </c>
      <c r="EX362" s="63" t="n">
        <f aca="false">EW362+EX361</f>
        <v>111.905746029026</v>
      </c>
      <c r="EY362" s="67" t="n">
        <f aca="false">EX362*100/EX$367</f>
        <v>99.6303904361761</v>
      </c>
      <c r="FO362" s="115" t="n">
        <v>44478</v>
      </c>
      <c r="FP362" s="63" t="n">
        <f aca="true">FORECAST(FO362,OFFSET(FM$3,MATCH(FO362,FL$3:FL$153,1)-1,0,2),OFFSET(FL$3,MATCH(FO362,FL$3:FL$153,1)-1,0,2))</f>
        <v>0.0547573715666957</v>
      </c>
      <c r="FQ362" s="63" t="n">
        <f aca="false">FP362+FQ361</f>
        <v>100.521227729824</v>
      </c>
      <c r="FR362" s="67" t="n">
        <f aca="false">FQ362*100/FQ$367</f>
        <v>99.7214018991576</v>
      </c>
      <c r="GH362" s="119" t="n">
        <v>44478</v>
      </c>
      <c r="GI362" s="69" t="n">
        <f aca="true">FORECAST(GH362,OFFSET(GF$3,MATCH(GH362,GE$3:GE$153,1)-1,0,2),OFFSET(GE$3,MATCH(GH362,GE$3:GE$153,1)-1,0,2))</f>
        <v>0.046721163874185</v>
      </c>
      <c r="GJ362" s="69" t="n">
        <f aca="false">GI362+GJ361</f>
        <v>128.250062714892</v>
      </c>
      <c r="GK362" s="73" t="n">
        <f aca="false">GJ362*100/GJ$367</f>
        <v>99.8155716194134</v>
      </c>
      <c r="HA362" s="119" t="n">
        <v>44478</v>
      </c>
      <c r="HB362" s="69" t="n">
        <f aca="true">FORECAST(HA362,OFFSET(GY$3,MATCH(HA362,GX$3:GX$153,1)-1,0,2),OFFSET(GX$3,MATCH(HA362,GX$3:GX$153,1)-1,0,2))</f>
        <v>0.11214564963724</v>
      </c>
      <c r="HC362" s="69" t="n">
        <f aca="false">HB362+HC361</f>
        <v>126.09737969773</v>
      </c>
      <c r="HD362" s="73" t="n">
        <f aca="false">HC362*100/HC$367</f>
        <v>99.5788156758278</v>
      </c>
      <c r="HT362" s="119" t="n">
        <v>44478</v>
      </c>
      <c r="HU362" s="69" t="n">
        <f aca="true">FORECAST(HT362,OFFSET(HR$3,MATCH(HT362,HQ$3:HQ$153,1)-1,0,2),OFFSET(HQ$3,MATCH(HT362,HQ$3:HQ$153,1)-1,0,2))</f>
        <v>0.082876668602472</v>
      </c>
      <c r="HV362" s="69" t="n">
        <f aca="false">HU362+HV361</f>
        <v>98.6567712947043</v>
      </c>
      <c r="HW362" s="73" t="n">
        <f aca="false">HV362*100/HV$367</f>
        <v>99.701377743223</v>
      </c>
    </row>
    <row r="363" customFormat="false" ht="14.5" hidden="false" customHeight="false" outlineLevel="0" collapsed="false">
      <c r="E363" s="42" t="n">
        <v>44388</v>
      </c>
      <c r="F363" s="46" t="n">
        <f aca="true">FORECAST($E363,OFFSET(C$3,MATCH($E363,$A$3:$A$33,1)-1,0,2),OFFSET($A$3,MATCH($E363,$A$3:$A$33,1)-1,0,2))</f>
        <v>3.3126863640553</v>
      </c>
      <c r="H363" s="95" t="n">
        <v>44479</v>
      </c>
      <c r="AJ363" s="103" t="n">
        <v>44479</v>
      </c>
      <c r="AK363" s="54" t="n">
        <f aca="true">FORECAST($AJ363,OFFSET(AH$3,MATCH($AJ363,$AG$3:$AG$153,1)-1,0,2),OFFSET($AG$3,MATCH($AJ363,$AG$3:$AG$153,1)-1,0,2))</f>
        <v>0.0420941014568393</v>
      </c>
      <c r="AL363" s="54" t="n">
        <f aca="false">AK363+AL362</f>
        <v>107.27227263</v>
      </c>
      <c r="AM363" s="55" t="n">
        <f aca="false">AL363*100/AL$367</f>
        <v>99.8432842622058</v>
      </c>
      <c r="BD363" s="103" t="n">
        <v>44479</v>
      </c>
      <c r="BE363" s="54" t="n">
        <f aca="true">FORECAST(BD363,OFFSET(BB$3,MATCH(BD363,BA$3:BA$153,1)-1,0,2),OFFSET(BA$3,MATCH(BD363,BA$3:BA$153,1)-1,0,2))</f>
        <v>0.0815082464692681</v>
      </c>
      <c r="BF363" s="54" t="n">
        <f aca="false">BE363+BF362</f>
        <v>109.907334042689</v>
      </c>
      <c r="BG363" s="55" t="n">
        <f aca="false">BF363*100/BF$367</f>
        <v>99.7190518542252</v>
      </c>
      <c r="BX363" s="103" t="n">
        <v>44479</v>
      </c>
      <c r="BY363" s="54" t="n">
        <f aca="true">FORECAST(BX363,OFFSET(BV$3,MATCH(BX363,BU$3:BU$153,1)-1,0,2),OFFSET(BU$3,MATCH(BX363,BU$3:BU$153,1)-1,0,2))</f>
        <v>0.0852609091700079</v>
      </c>
      <c r="BZ363" s="54" t="n">
        <f aca="false">BY363+BZ362</f>
        <v>100.799693876567</v>
      </c>
      <c r="CA363" s="55" t="n">
        <f aca="false">BZ363*100/BZ$367</f>
        <v>99.6628028971655</v>
      </c>
      <c r="CQ363" s="110" t="n">
        <v>44479</v>
      </c>
      <c r="CR363" s="58" t="n">
        <f aca="true">FORECAST(CQ363,OFFSET(CO$3,MATCH(CQ363,CN$3:CN$153,1)-1,0,2),OFFSET(CN$3,MATCH(CQ363,CN$3:CN$153,1)-1,0,2))</f>
        <v>0.0904331896925828</v>
      </c>
      <c r="CS363" s="58" t="n">
        <f aca="false">CR363+CS362</f>
        <v>99.1822543947947</v>
      </c>
      <c r="CT363" s="60" t="n">
        <f aca="false">CS363*100/CS$367</f>
        <v>99.633539143909</v>
      </c>
      <c r="DJ363" s="110" t="n">
        <v>44479</v>
      </c>
      <c r="DK363" s="58" t="n">
        <f aca="true">FORECAST(DJ363,OFFSET(DH$3,MATCH(DJ363,DG$3:DG$153,1)-1,0,2),OFFSET(DG$3,MATCH(DJ363,DG$3:DG$153,1)-1,0,2))</f>
        <v>0.219972727363214</v>
      </c>
      <c r="DL363" s="58" t="n">
        <f aca="false">DK363+DL362</f>
        <v>137.078427525674</v>
      </c>
      <c r="DM363" s="60" t="n">
        <f aca="false">DL363*100/DL$367</f>
        <v>99.3622052519677</v>
      </c>
      <c r="EC363" s="110" t="n">
        <v>44479</v>
      </c>
      <c r="ED363" s="58" t="n">
        <f aca="true">FORECAST(EC363,OFFSET(EA$3,MATCH(EC363,DZ$3:DZ$153,1)-1,0,2),OFFSET(DZ$3,MATCH(EC363,DZ$3:DZ$153,1)-1,0,2))</f>
        <v>0.0634403537291219</v>
      </c>
      <c r="EE363" s="58" t="n">
        <f aca="false">ED363+EE362</f>
        <v>109.887102267812</v>
      </c>
      <c r="EF363" s="60" t="n">
        <f aca="false">EE363*100/EE$367</f>
        <v>99.769395969208</v>
      </c>
      <c r="EV363" s="115" t="n">
        <v>44479</v>
      </c>
      <c r="EW363" s="63" t="n">
        <f aca="true">FORECAST(EV363,OFFSET(ET$3,MATCH(EV363,ES$3:ES$153,1)-1,0,2),OFFSET(ES$3,MATCH(EV363,ES$3:ES$153,1)-1,0,2))</f>
        <v>0.0830297538694823</v>
      </c>
      <c r="EX363" s="63" t="n">
        <f aca="false">EW363+EX362</f>
        <v>111.988775782896</v>
      </c>
      <c r="EY363" s="67" t="n">
        <f aca="false">EX363*100/EX$367</f>
        <v>99.7043123489408</v>
      </c>
      <c r="FO363" s="115" t="n">
        <v>44479</v>
      </c>
      <c r="FP363" s="63" t="n">
        <f aca="true">FORECAST(FO363,OFFSET(FM$3,MATCH(FO363,FL$3:FL$153,1)-1,0,2),OFFSET(FL$3,MATCH(FO363,FL$3:FL$153,1)-1,0,2))</f>
        <v>0.0552270894285097</v>
      </c>
      <c r="FQ363" s="63" t="n">
        <f aca="false">FP363+FQ362</f>
        <v>100.576454819253</v>
      </c>
      <c r="FR363" s="67" t="n">
        <f aca="false">FQ363*100/FQ$367</f>
        <v>99.7761895584909</v>
      </c>
      <c r="GH363" s="119" t="n">
        <v>44479</v>
      </c>
      <c r="GI363" s="69" t="n">
        <f aca="true">FORECAST(GH363,OFFSET(GF$3,MATCH(GH363,GE$3:GE$153,1)-1,0,2),OFFSET(GE$3,MATCH(GH363,GE$3:GE$153,1)-1,0,2))</f>
        <v>0.0469452124049339</v>
      </c>
      <c r="GJ363" s="69" t="n">
        <f aca="false">GI363+GJ362</f>
        <v>128.297007927297</v>
      </c>
      <c r="GK363" s="73" t="n">
        <f aca="false">GJ363*100/GJ$367</f>
        <v>99.8521085466616</v>
      </c>
      <c r="HA363" s="119" t="n">
        <v>44479</v>
      </c>
      <c r="HB363" s="69" t="n">
        <f aca="true">FORECAST(HA363,OFFSET(GY$3,MATCH(HA363,GX$3:GX$153,1)-1,0,2),OFFSET(GX$3,MATCH(HA363,GX$3:GX$153,1)-1,0,2))</f>
        <v>0.110320351619795</v>
      </c>
      <c r="HC363" s="69" t="n">
        <f aca="false">HB363+HC362</f>
        <v>126.20770004935</v>
      </c>
      <c r="HD363" s="73" t="n">
        <f aca="false">HC363*100/HC$367</f>
        <v>99.665935408098</v>
      </c>
      <c r="HT363" s="119" t="n">
        <v>44479</v>
      </c>
      <c r="HU363" s="69" t="n">
        <f aca="true">FORECAST(HT363,OFFSET(HR$3,MATCH(HT363,HQ$3:HQ$153,1)-1,0,2),OFFSET(HQ$3,MATCH(HT363,HQ$3:HQ$153,1)-1,0,2))</f>
        <v>0.0749506781496995</v>
      </c>
      <c r="HV363" s="69" t="n">
        <f aca="false">HU363+HV362</f>
        <v>98.731721972854</v>
      </c>
      <c r="HW363" s="73" t="n">
        <f aca="false">HV363*100/HV$367</f>
        <v>99.7771220208458</v>
      </c>
    </row>
    <row r="364" customFormat="false" ht="14.5" hidden="false" customHeight="false" outlineLevel="0" collapsed="false">
      <c r="E364" s="42" t="n">
        <v>44389</v>
      </c>
      <c r="F364" s="46" t="n">
        <f aca="true">FORECAST($E364,OFFSET(C$3,MATCH($E364,$A$3:$A$33,1)-1,0,2),OFFSET($A$3,MATCH($E364,$A$3:$A$33,1)-1,0,2))</f>
        <v>3.29690870737327</v>
      </c>
      <c r="H364" s="95" t="n">
        <v>44480</v>
      </c>
      <c r="AJ364" s="103" t="n">
        <v>44480</v>
      </c>
      <c r="AK364" s="54" t="n">
        <f aca="true">FORECAST($AJ364,OFFSET(AH$3,MATCH($AJ364,$AG$3:$AG$153,1)-1,0,2),OFFSET($AG$3,MATCH($AJ364,$AG$3:$AG$153,1)-1,0,2))</f>
        <v>0.0420941014568393</v>
      </c>
      <c r="AL364" s="54" t="n">
        <f aca="false">AK364+AL363</f>
        <v>107.314366731457</v>
      </c>
      <c r="AM364" s="55" t="n">
        <f aca="false">AL364*100/AL$367</f>
        <v>99.8824631966544</v>
      </c>
      <c r="BD364" s="103" t="n">
        <v>44480</v>
      </c>
      <c r="BE364" s="54" t="n">
        <f aca="true">FORECAST(BD364,OFFSET(BB$3,MATCH(BD364,BA$3:BA$153,1)-1,0,2),OFFSET(BA$3,MATCH(BD364,BA$3:BA$153,1)-1,0,2))</f>
        <v>0.0798702059061577</v>
      </c>
      <c r="BF364" s="54" t="n">
        <f aca="false">BE364+BF363</f>
        <v>109.987204248595</v>
      </c>
      <c r="BG364" s="55" t="n">
        <f aca="false">BF364*100/BF$367</f>
        <v>99.7915181848276</v>
      </c>
      <c r="BX364" s="103" t="n">
        <v>44480</v>
      </c>
      <c r="BY364" s="54" t="n">
        <f aca="true">FORECAST(BX364,OFFSET(BV$3,MATCH(BX364,BU$3:BU$153,1)-1,0,2),OFFSET(BU$3,MATCH(BX364,BU$3:BU$153,1)-1,0,2))</f>
        <v>0.0852609091700107</v>
      </c>
      <c r="BZ364" s="54" t="n">
        <f aca="false">BY364+BZ363</f>
        <v>100.884954785737</v>
      </c>
      <c r="CA364" s="55" t="n">
        <f aca="false">BZ364*100/BZ$367</f>
        <v>99.7471021728742</v>
      </c>
      <c r="CQ364" s="110" t="n">
        <v>44480</v>
      </c>
      <c r="CR364" s="58" t="n">
        <f aca="true">FORECAST(CQ364,OFFSET(CO$3,MATCH(CQ364,CN$3:CN$153,1)-1,0,2),OFFSET(CN$3,MATCH(CQ364,CN$3:CN$153,1)-1,0,2))</f>
        <v>0.0907400129537052</v>
      </c>
      <c r="CS364" s="58" t="n">
        <f aca="false">CR364+CS363</f>
        <v>99.2729944077484</v>
      </c>
      <c r="CT364" s="60" t="n">
        <f aca="false">CS364*100/CS$367</f>
        <v>99.7246920289458</v>
      </c>
      <c r="DJ364" s="110" t="n">
        <v>44480</v>
      </c>
      <c r="DK364" s="58" t="n">
        <f aca="true">FORECAST(DJ364,OFFSET(DH$3,MATCH(DJ364,DG$3:DG$153,1)-1,0,2),OFFSET(DG$3,MATCH(DJ364,DG$3:DG$153,1)-1,0,2))</f>
        <v>0.219972727363214</v>
      </c>
      <c r="DL364" s="58" t="n">
        <f aca="false">DK364+DL363</f>
        <v>137.298400253037</v>
      </c>
      <c r="DM364" s="60" t="n">
        <f aca="false">DL364*100/DL$367</f>
        <v>99.5216539389758</v>
      </c>
      <c r="EC364" s="110" t="n">
        <v>44480</v>
      </c>
      <c r="ED364" s="58" t="n">
        <f aca="true">FORECAST(EC364,OFFSET(EA$3,MATCH(EC364,DZ$3:DZ$153,1)-1,0,2),OFFSET(DZ$3,MATCH(EC364,DZ$3:DZ$153,1)-1,0,2))</f>
        <v>0.063463192023653</v>
      </c>
      <c r="EE364" s="58" t="n">
        <f aca="false">ED364+EE363</f>
        <v>109.950565459835</v>
      </c>
      <c r="EF364" s="60" t="n">
        <f aca="false">EE364*100/EE$367</f>
        <v>99.8270158736718</v>
      </c>
      <c r="EV364" s="115" t="n">
        <v>44480</v>
      </c>
      <c r="EW364" s="63" t="n">
        <f aca="true">FORECAST(EV364,OFFSET(ET$3,MATCH(EV364,ES$3:ES$153,1)-1,0,2),OFFSET(ES$3,MATCH(EV364,ES$3:ES$153,1)-1,0,2))</f>
        <v>0.0830297538694823</v>
      </c>
      <c r="EX364" s="63" t="n">
        <f aca="false">EW364+EX363</f>
        <v>112.071805536765</v>
      </c>
      <c r="EY364" s="67" t="n">
        <f aca="false">EX364*100/EX$367</f>
        <v>99.7782342617056</v>
      </c>
      <c r="FO364" s="115" t="n">
        <v>44480</v>
      </c>
      <c r="FP364" s="63" t="n">
        <f aca="true">FORECAST(FO364,OFFSET(FM$3,MATCH(FO364,FL$3:FL$153,1)-1,0,2),OFFSET(FL$3,MATCH(FO364,FL$3:FL$153,1)-1,0,2))</f>
        <v>0.0556968072903237</v>
      </c>
      <c r="FQ364" s="63" t="n">
        <f aca="false">FP364+FQ363</f>
        <v>100.632151626543</v>
      </c>
      <c r="FR364" s="67" t="n">
        <f aca="false">FQ364*100/FQ$367</f>
        <v>99.8314431982417</v>
      </c>
      <c r="GH364" s="119" t="n">
        <v>44480</v>
      </c>
      <c r="GI364" s="69" t="n">
        <f aca="true">FORECAST(GH364,OFFSET(GF$3,MATCH(GH364,GE$3:GE$153,1)-1,0,2),OFFSET(GE$3,MATCH(GH364,GE$3:GE$153,1)-1,0,2))</f>
        <v>0.0471692609356828</v>
      </c>
      <c r="GJ364" s="69" t="n">
        <f aca="false">GI364+GJ363</f>
        <v>128.344177188233</v>
      </c>
      <c r="GK364" s="73" t="n">
        <f aca="false">GJ364*100/GJ$367</f>
        <v>99.8888198483444</v>
      </c>
      <c r="HA364" s="119" t="n">
        <v>44480</v>
      </c>
      <c r="HB364" s="69" t="n">
        <f aca="true">FORECAST(HA364,OFFSET(GY$3,MATCH(HA364,GX$3:GX$153,1)-1,0,2),OFFSET(GX$3,MATCH(HA364,GX$3:GX$153,1)-1,0,2))</f>
        <v>0.108495053602351</v>
      </c>
      <c r="HC364" s="69" t="n">
        <f aca="false">HB364+HC363</f>
        <v>126.316195102952</v>
      </c>
      <c r="HD364" s="73" t="n">
        <f aca="false">HC364*100/HC$367</f>
        <v>99.7516137066503</v>
      </c>
      <c r="HT364" s="119" t="n">
        <v>44480</v>
      </c>
      <c r="HU364" s="69" t="n">
        <f aca="true">FORECAST(HT364,OFFSET(HR$3,MATCH(HT364,HQ$3:HQ$153,1)-1,0,2),OFFSET(HQ$3,MATCH(HT364,HQ$3:HQ$153,1)-1,0,2))</f>
        <v>0.067024687696927</v>
      </c>
      <c r="HV364" s="69" t="n">
        <f aca="false">HU364+HV363</f>
        <v>98.7987466605509</v>
      </c>
      <c r="HW364" s="73" t="n">
        <f aca="false">HV364*100/HV$367</f>
        <v>99.8448563853349</v>
      </c>
    </row>
    <row r="365" customFormat="false" ht="14.5" hidden="false" customHeight="false" outlineLevel="0" collapsed="false">
      <c r="E365" s="42" t="n">
        <v>44390</v>
      </c>
      <c r="F365" s="46" t="n">
        <f aca="true">FORECAST($E365,OFFSET(C$3,MATCH($E365,$A$3:$A$33,1)-1,0,2),OFFSET($A$3,MATCH($E365,$A$3:$A$33,1)-1,0,2))</f>
        <v>3.28113105069125</v>
      </c>
      <c r="H365" s="95" t="n">
        <v>44481</v>
      </c>
      <c r="AJ365" s="103" t="n">
        <v>44481</v>
      </c>
      <c r="AK365" s="54" t="n">
        <f aca="true">FORECAST($AJ365,OFFSET(AH$3,MATCH($AJ365,$AG$3:$AG$153,1)-1,0,2),OFFSET($AG$3,MATCH($AJ365,$AG$3:$AG$153,1)-1,0,2))</f>
        <v>0.0420941014568393</v>
      </c>
      <c r="AL365" s="54" t="n">
        <f aca="false">AK365+AL364</f>
        <v>107.356460832914</v>
      </c>
      <c r="AM365" s="55" t="n">
        <f aca="false">AL365*100/AL$367</f>
        <v>99.9216421311029</v>
      </c>
      <c r="BD365" s="103" t="n">
        <v>44481</v>
      </c>
      <c r="BE365" s="54" t="n">
        <f aca="true">FORECAST(BD365,OFFSET(BB$3,MATCH(BD365,BA$3:BA$153,1)-1,0,2),OFFSET(BA$3,MATCH(BD365,BA$3:BA$153,1)-1,0,2))</f>
        <v>0.0782321653430472</v>
      </c>
      <c r="BF365" s="54" t="n">
        <f aca="false">BE365+BF364</f>
        <v>110.065436413938</v>
      </c>
      <c r="BG365" s="55" t="n">
        <f aca="false">BF365*100/BF$367</f>
        <v>99.8624983193242</v>
      </c>
      <c r="BX365" s="103" t="n">
        <v>44481</v>
      </c>
      <c r="BY365" s="54" t="n">
        <f aca="true">FORECAST(BX365,OFFSET(BV$3,MATCH(BX365,BU$3:BU$153,1)-1,0,2),OFFSET(BU$3,MATCH(BX365,BU$3:BU$153,1)-1,0,2))</f>
        <v>0.0852609091700136</v>
      </c>
      <c r="BZ365" s="54" t="n">
        <f aca="false">BY365+BZ364</f>
        <v>100.970215694907</v>
      </c>
      <c r="CA365" s="55" t="n">
        <f aca="false">BZ365*100/BZ$367</f>
        <v>99.8314014485828</v>
      </c>
      <c r="CQ365" s="110" t="n">
        <v>44481</v>
      </c>
      <c r="CR365" s="58" t="n">
        <f aca="true">FORECAST(CQ365,OFFSET(CO$3,MATCH(CQ365,CN$3:CN$153,1)-1,0,2),OFFSET(CN$3,MATCH(CQ365,CN$3:CN$153,1)-1,0,2))</f>
        <v>0.0910468362148276</v>
      </c>
      <c r="CS365" s="58" t="n">
        <f aca="false">CR365+CS364</f>
        <v>99.3640412439632</v>
      </c>
      <c r="CT365" s="60" t="n">
        <f aca="false">CS365*100/CS$367</f>
        <v>99.8161531333066</v>
      </c>
      <c r="DJ365" s="110" t="n">
        <v>44481</v>
      </c>
      <c r="DK365" s="58" t="n">
        <f aca="true">FORECAST(DJ365,OFFSET(DH$3,MATCH(DJ365,DG$3:DG$153,1)-1,0,2),OFFSET(DG$3,MATCH(DJ365,DG$3:DG$153,1)-1,0,2))</f>
        <v>0.219972727363214</v>
      </c>
      <c r="DL365" s="58" t="n">
        <f aca="false">DK365+DL364</f>
        <v>137.5183729804</v>
      </c>
      <c r="DM365" s="60" t="n">
        <f aca="false">DL365*100/DL$367</f>
        <v>99.6811026259839</v>
      </c>
      <c r="EC365" s="110" t="n">
        <v>44481</v>
      </c>
      <c r="ED365" s="58" t="n">
        <f aca="true">FORECAST(EC365,OFFSET(EA$3,MATCH(EC365,DZ$3:DZ$153,1)-1,0,2),OFFSET(DZ$3,MATCH(EC365,DZ$3:DZ$153,1)-1,0,2))</f>
        <v>0.0634860303181841</v>
      </c>
      <c r="EE365" s="58" t="n">
        <f aca="false">ED365+EE364</f>
        <v>110.014051490153</v>
      </c>
      <c r="EF365" s="60" t="n">
        <f aca="false">EE365*100/EE$367</f>
        <v>99.8846565136251</v>
      </c>
      <c r="EV365" s="115" t="n">
        <v>44481</v>
      </c>
      <c r="EW365" s="63" t="n">
        <f aca="true">FORECAST(EV365,OFFSET(ET$3,MATCH(EV365,ES$3:ES$153,1)-1,0,2),OFFSET(ES$3,MATCH(EV365,ES$3:ES$153,1)-1,0,2))</f>
        <v>0.0830297538694823</v>
      </c>
      <c r="EX365" s="63" t="n">
        <f aca="false">EW365+EX364</f>
        <v>112.154835290634</v>
      </c>
      <c r="EY365" s="67" t="n">
        <f aca="false">EX365*100/EX$367</f>
        <v>99.8521561744704</v>
      </c>
      <c r="FO365" s="115" t="n">
        <v>44481</v>
      </c>
      <c r="FP365" s="63" t="n">
        <f aca="true">FORECAST(FO365,OFFSET(FM$3,MATCH(FO365,FL$3:FL$153,1)-1,0,2),OFFSET(FL$3,MATCH(FO365,FL$3:FL$153,1)-1,0,2))</f>
        <v>0.0561665251521377</v>
      </c>
      <c r="FQ365" s="63" t="n">
        <f aca="false">FP365+FQ364</f>
        <v>100.688318151695</v>
      </c>
      <c r="FR365" s="67" t="n">
        <f aca="false">FQ365*100/FQ$367</f>
        <v>99.8871628184102</v>
      </c>
      <c r="GH365" s="119" t="n">
        <v>44481</v>
      </c>
      <c r="GI365" s="69" t="n">
        <f aca="true">FORECAST(GH365,OFFSET(GF$3,MATCH(GH365,GE$3:GE$153,1)-1,0,2),OFFSET(GE$3,MATCH(GH365,GE$3:GE$153,1)-1,0,2))</f>
        <v>0.0473933094664317</v>
      </c>
      <c r="GJ365" s="69" t="n">
        <f aca="false">GI365+GJ364</f>
        <v>128.391570497699</v>
      </c>
      <c r="GK365" s="73" t="n">
        <f aca="false">GJ365*100/GJ$367</f>
        <v>99.9257055244617</v>
      </c>
      <c r="HA365" s="119" t="n">
        <v>44481</v>
      </c>
      <c r="HB365" s="69" t="n">
        <f aca="true">FORECAST(HA365,OFFSET(GY$3,MATCH(HA365,GX$3:GX$153,1)-1,0,2),OFFSET(GX$3,MATCH(HA365,GX$3:GX$153,1)-1,0,2))</f>
        <v>0.106669755584906</v>
      </c>
      <c r="HC365" s="69" t="n">
        <f aca="false">HB365+HC364</f>
        <v>126.422864858537</v>
      </c>
      <c r="HD365" s="73" t="n">
        <f aca="false">HC365*100/HC$367</f>
        <v>99.8358505714848</v>
      </c>
      <c r="HT365" s="119" t="n">
        <v>44481</v>
      </c>
      <c r="HU365" s="69" t="n">
        <f aca="true">FORECAST(HT365,OFFSET(HR$3,MATCH(HT365,HQ$3:HQ$153,1)-1,0,2),OFFSET(HQ$3,MATCH(HT365,HQ$3:HQ$153,1)-1,0,2))</f>
        <v>0.0590986972441546</v>
      </c>
      <c r="HV365" s="69" t="n">
        <f aca="false">HU365+HV364</f>
        <v>98.857845357795</v>
      </c>
      <c r="HW365" s="73" t="n">
        <f aca="false">HV365*100/HV$367</f>
        <v>99.9045808366903</v>
      </c>
    </row>
    <row r="366" customFormat="false" ht="14.5" hidden="false" customHeight="false" outlineLevel="0" collapsed="false">
      <c r="E366" s="42" t="n">
        <v>44391</v>
      </c>
      <c r="F366" s="46" t="n">
        <f aca="true">FORECAST($E366,OFFSET(C$3,MATCH($E366,$A$3:$A$33,1)-1,0,2),OFFSET($A$3,MATCH($E366,$A$3:$A$33,1)-1,0,2))</f>
        <v>3.26535339400922</v>
      </c>
      <c r="H366" s="95" t="n">
        <v>44482</v>
      </c>
      <c r="AJ366" s="103" t="n">
        <v>44482</v>
      </c>
      <c r="AK366" s="54" t="n">
        <f aca="true">FORECAST($AJ366,OFFSET(AH$3,MATCH($AJ366,$AG$3:$AG$153,1)-1,0,2),OFFSET($AG$3,MATCH($AJ366,$AG$3:$AG$153,1)-1,0,2))</f>
        <v>0.0420941014568393</v>
      </c>
      <c r="AL366" s="54" t="n">
        <f aca="false">AK366+AL365</f>
        <v>107.39855493437</v>
      </c>
      <c r="AM366" s="55" t="n">
        <f aca="false">AL366*100/AL$367</f>
        <v>99.9608210655514</v>
      </c>
      <c r="BD366" s="103" t="n">
        <v>44482</v>
      </c>
      <c r="BE366" s="54" t="n">
        <f aca="true">FORECAST(BD366,OFFSET(BB$3,MATCH(BD366,BA$3:BA$153,1)-1,0,2),OFFSET(BA$3,MATCH(BD366,BA$3:BA$153,1)-1,0,2))</f>
        <v>0.0765941247799368</v>
      </c>
      <c r="BF366" s="54" t="n">
        <f aca="false">BE366+BF365</f>
        <v>110.142030538718</v>
      </c>
      <c r="BG366" s="55" t="n">
        <f aca="false">BF366*100/BF$367</f>
        <v>99.931992257715</v>
      </c>
      <c r="BX366" s="103" t="n">
        <v>44482</v>
      </c>
      <c r="BY366" s="54" t="n">
        <f aca="true">FORECAST(BX366,OFFSET(BV$3,MATCH(BX366,BU$3:BU$153,1)-1,0,2),OFFSET(BU$3,MATCH(BX366,BU$3:BU$153,1)-1,0,2))</f>
        <v>0.0852609091700164</v>
      </c>
      <c r="BZ366" s="54" t="n">
        <f aca="false">BY366+BZ365</f>
        <v>101.055476604077</v>
      </c>
      <c r="CA366" s="55" t="n">
        <f aca="false">BZ366*100/BZ$367</f>
        <v>99.9157007242914</v>
      </c>
      <c r="CQ366" s="110" t="n">
        <v>44482</v>
      </c>
      <c r="CR366" s="58" t="n">
        <f aca="true">FORECAST(CQ366,OFFSET(CO$3,MATCH(CQ366,CN$3:CN$153,1)-1,0,2),OFFSET(CN$3,MATCH(CQ366,CN$3:CN$153,1)-1,0,2))</f>
        <v>0.0913536594759499</v>
      </c>
      <c r="CS366" s="58" t="n">
        <f aca="false">CR366+CS365</f>
        <v>99.4553949034392</v>
      </c>
      <c r="CT366" s="60" t="n">
        <f aca="false">CS366*100/CS$367</f>
        <v>99.9079224569913</v>
      </c>
      <c r="DJ366" s="110" t="n">
        <v>44482</v>
      </c>
      <c r="DK366" s="58" t="n">
        <f aca="true">FORECAST(DJ366,OFFSET(DH$3,MATCH(DJ366,DG$3:DG$153,1)-1,0,2),OFFSET(DG$3,MATCH(DJ366,DG$3:DG$153,1)-1,0,2))</f>
        <v>0.219972727363214</v>
      </c>
      <c r="DL366" s="58" t="n">
        <f aca="false">DK366+DL365</f>
        <v>137.738345707763</v>
      </c>
      <c r="DM366" s="60" t="n">
        <f aca="false">DL366*100/DL$367</f>
        <v>99.8405513129919</v>
      </c>
      <c r="EC366" s="110" t="n">
        <v>44482</v>
      </c>
      <c r="ED366" s="58" t="n">
        <f aca="true">FORECAST(EC366,OFFSET(EA$3,MATCH(EC366,DZ$3:DZ$153,1)-1,0,2),OFFSET(DZ$3,MATCH(EC366,DZ$3:DZ$153,1)-1,0,2))</f>
        <v>0.0635088686127151</v>
      </c>
      <c r="EE366" s="58" t="n">
        <f aca="false">ED366+EE365</f>
        <v>110.077560358766</v>
      </c>
      <c r="EF366" s="60" t="n">
        <f aca="false">EE366*100/EE$367</f>
        <v>99.9423178890678</v>
      </c>
      <c r="EV366" s="115" t="n">
        <v>44482</v>
      </c>
      <c r="EW366" s="63" t="n">
        <f aca="true">FORECAST(EV366,OFFSET(ET$3,MATCH(EV366,ES$3:ES$153,1)-1,0,2),OFFSET(ES$3,MATCH(EV366,ES$3:ES$153,1)-1,0,2))</f>
        <v>0.0830297538694823</v>
      </c>
      <c r="EX366" s="63" t="n">
        <f aca="false">EW366+EX365</f>
        <v>112.237865044504</v>
      </c>
      <c r="EY366" s="67" t="n">
        <f aca="false">EX366*100/EX$367</f>
        <v>99.9260780872352</v>
      </c>
      <c r="FO366" s="115" t="n">
        <v>44482</v>
      </c>
      <c r="FP366" s="63" t="n">
        <f aca="true">FORECAST(FO366,OFFSET(FM$3,MATCH(FO366,FL$3:FL$153,1)-1,0,2),OFFSET(FL$3,MATCH(FO366,FL$3:FL$153,1)-1,0,2))</f>
        <v>0.0566362430139518</v>
      </c>
      <c r="FQ366" s="63" t="n">
        <f aca="false">FP366+FQ365</f>
        <v>100.744954394709</v>
      </c>
      <c r="FR366" s="67" t="n">
        <f aca="false">FQ366*100/FQ$367</f>
        <v>99.9433484189963</v>
      </c>
      <c r="GH366" s="119" t="n">
        <v>44482</v>
      </c>
      <c r="GI366" s="69" t="n">
        <f aca="true">FORECAST(GH366,OFFSET(GF$3,MATCH(GH366,GE$3:GE$153,1)-1,0,2),OFFSET(GE$3,MATCH(GH366,GE$3:GE$153,1)-1,0,2))</f>
        <v>0.0476173579971806</v>
      </c>
      <c r="GJ366" s="69" t="n">
        <f aca="false">GI366+GJ365</f>
        <v>128.439187855697</v>
      </c>
      <c r="GK366" s="73" t="n">
        <f aca="false">GJ366*100/GJ$367</f>
        <v>99.9627655750136</v>
      </c>
      <c r="HA366" s="119" t="n">
        <v>44482</v>
      </c>
      <c r="HB366" s="69" t="n">
        <f aca="true">FORECAST(HA366,OFFSET(GY$3,MATCH(HA366,GX$3:GX$153,1)-1,0,2),OFFSET(GX$3,MATCH(HA366,GX$3:GX$153,1)-1,0,2))</f>
        <v>0.104844457567462</v>
      </c>
      <c r="HC366" s="69" t="n">
        <f aca="false">HB366+HC365</f>
        <v>126.527709316105</v>
      </c>
      <c r="HD366" s="73" t="n">
        <f aca="false">HC366*100/HC$367</f>
        <v>99.9186460026013</v>
      </c>
      <c r="HT366" s="119" t="n">
        <v>44482</v>
      </c>
      <c r="HU366" s="69" t="n">
        <f aca="true">FORECAST(HT366,OFFSET(HR$3,MATCH(HT366,HQ$3:HQ$153,1)-1,0,2),OFFSET(HQ$3,MATCH(HT366,HQ$3:HQ$153,1)-1,0,2))</f>
        <v>0.0511727067913821</v>
      </c>
      <c r="HV366" s="69" t="n">
        <f aca="false">HU366+HV365</f>
        <v>98.9090180645864</v>
      </c>
      <c r="HW366" s="73" t="n">
        <f aca="false">HV366*100/HV$367</f>
        <v>99.956295374912</v>
      </c>
    </row>
    <row r="367" customFormat="false" ht="14.5" hidden="false" customHeight="false" outlineLevel="0" collapsed="false">
      <c r="E367" s="42" t="n">
        <v>44392</v>
      </c>
      <c r="F367" s="46" t="n">
        <f aca="true">FORECAST($E367,OFFSET(C$3,MATCH($E367,$A$3:$A$33,1)-1,0,2),OFFSET($A$3,MATCH($E367,$A$3:$A$33,1)-1,0,2))</f>
        <v>3.24957573732719</v>
      </c>
      <c r="H367" s="95" t="n">
        <v>44483</v>
      </c>
      <c r="AJ367" s="103" t="n">
        <v>44483</v>
      </c>
      <c r="AK367" s="54" t="n">
        <f aca="true">FORECAST($AJ367,OFFSET(AH$3,MATCH($AJ367,$AG$3:$AG$153,1)-1,0,2),OFFSET($AG$3,MATCH($AJ367,$AG$3:$AG$153,1)-1,0,2))</f>
        <v>0.0420941014568393</v>
      </c>
      <c r="AL367" s="54" t="n">
        <f aca="false">AK367+AL366</f>
        <v>107.440649035827</v>
      </c>
      <c r="AM367" s="55" t="n">
        <f aca="false">AL367*100/AL$367</f>
        <v>100</v>
      </c>
      <c r="BD367" s="103" t="n">
        <v>44483</v>
      </c>
      <c r="BE367" s="54" t="n">
        <f aca="true">FORECAST(BD367,OFFSET(BB$3,MATCH(BD367,BA$3:BA$153,1)-1,0,2),OFFSET(BA$3,MATCH(BD367,BA$3:BA$153,1)-1,0,2))</f>
        <v>0.0749560842168264</v>
      </c>
      <c r="BF367" s="54" t="n">
        <f aca="false">BE367+BF366</f>
        <v>110.216986622934</v>
      </c>
      <c r="BG367" s="55" t="n">
        <f aca="false">BF367*100/BF$367</f>
        <v>100</v>
      </c>
      <c r="BX367" s="103" t="n">
        <v>44483</v>
      </c>
      <c r="BY367" s="54" t="n">
        <f aca="true">FORECAST(BX367,OFFSET(BV$3,MATCH(BX367,BU$3:BU$153,1)-1,0,2),OFFSET(BU$3,MATCH(BX367,BU$3:BU$153,1)-1,0,2))</f>
        <v>0.0852609091700193</v>
      </c>
      <c r="BZ367" s="54" t="n">
        <f aca="false">BY367+BZ366</f>
        <v>101.140737513247</v>
      </c>
      <c r="CA367" s="55" t="n">
        <f aca="false">BZ367*100/BZ$367</f>
        <v>100</v>
      </c>
      <c r="CQ367" s="110" t="n">
        <v>44483</v>
      </c>
      <c r="CR367" s="58" t="n">
        <f aca="true">FORECAST(CQ367,OFFSET(CO$3,MATCH(CQ367,CN$3:CN$153,1)-1,0,2),OFFSET(CN$3,MATCH(CQ367,CN$3:CN$153,1)-1,0,2))</f>
        <v>0.0916604827370723</v>
      </c>
      <c r="CS367" s="58" t="n">
        <f aca="false">CR367+CS366</f>
        <v>99.5470553861762</v>
      </c>
      <c r="CT367" s="60" t="n">
        <f aca="false">CS367*100/CS$367</f>
        <v>100</v>
      </c>
      <c r="DJ367" s="110" t="n">
        <v>44483</v>
      </c>
      <c r="DK367" s="58" t="n">
        <f aca="true">FORECAST(DJ367,OFFSET(DH$3,MATCH(DJ367,DG$3:DG$153,1)-1,0,2),OFFSET(DG$3,MATCH(DJ367,DG$3:DG$153,1)-1,0,2))</f>
        <v>0.219972727363214</v>
      </c>
      <c r="DL367" s="58" t="n">
        <f aca="false">DK367+DL366</f>
        <v>137.958318435127</v>
      </c>
      <c r="DM367" s="60" t="n">
        <f aca="false">DL367*100/DL$367</f>
        <v>100</v>
      </c>
      <c r="EC367" s="110" t="n">
        <v>44483</v>
      </c>
      <c r="ED367" s="58" t="n">
        <f aca="true">FORECAST(EC367,OFFSET(EA$3,MATCH(EC367,DZ$3:DZ$153,1)-1,0,2),OFFSET(DZ$3,MATCH(EC367,DZ$3:DZ$153,1)-1,0,2))</f>
        <v>0.0635317069072462</v>
      </c>
      <c r="EE367" s="58" t="n">
        <f aca="false">ED367+EE366</f>
        <v>110.141092065673</v>
      </c>
      <c r="EF367" s="60" t="n">
        <f aca="false">EE367*100/EE$367</f>
        <v>100</v>
      </c>
      <c r="EV367" s="115" t="n">
        <v>44483</v>
      </c>
      <c r="EW367" s="63" t="n">
        <f aca="true">FORECAST(EV367,OFFSET(ET$3,MATCH(EV367,ES$3:ES$153,1)-1,0,2),OFFSET(ES$3,MATCH(EV367,ES$3:ES$153,1)-1,0,2))</f>
        <v>0.0830297538694823</v>
      </c>
      <c r="EX367" s="63" t="n">
        <f aca="false">EW367+EX366</f>
        <v>112.320894798373</v>
      </c>
      <c r="EY367" s="67" t="n">
        <f aca="false">EX367*100/EX$367</f>
        <v>100</v>
      </c>
      <c r="FO367" s="115" t="n">
        <v>44483</v>
      </c>
      <c r="FP367" s="63" t="n">
        <f aca="true">FORECAST(FO367,OFFSET(FM$3,MATCH(FO367,FL$3:FL$153,1)-1,0,2),OFFSET(FL$3,MATCH(FO367,FL$3:FL$153,1)-1,0,2))</f>
        <v>0.0571059608757658</v>
      </c>
      <c r="FQ367" s="63" t="n">
        <f aca="false">FP367+FQ366</f>
        <v>100.802060355585</v>
      </c>
      <c r="FR367" s="67" t="n">
        <f aca="false">FQ367*100/FQ$367</f>
        <v>100</v>
      </c>
      <c r="GH367" s="119" t="n">
        <v>44483</v>
      </c>
      <c r="GI367" s="69" t="n">
        <f aca="true">FORECAST(GH367,OFFSET(GF$3,MATCH(GH367,GE$3:GE$153,1)-1,0,2),OFFSET(GE$3,MATCH(GH367,GE$3:GE$153,1)-1,0,2))</f>
        <v>0.0478414065279295</v>
      </c>
      <c r="GJ367" s="69" t="n">
        <f aca="false">GI367+GJ366</f>
        <v>128.487029262225</v>
      </c>
      <c r="GK367" s="73" t="n">
        <f aca="false">GJ367*100/GJ$367</f>
        <v>100</v>
      </c>
      <c r="HA367" s="119" t="n">
        <v>44483</v>
      </c>
      <c r="HB367" s="69" t="n">
        <f aca="true">FORECAST(HA367,OFFSET(GY$3,MATCH(HA367,GX$3:GX$153,1)-1,0,2),OFFSET(GX$3,MATCH(HA367,GX$3:GX$153,1)-1,0,2))</f>
        <v>0.103019159550017</v>
      </c>
      <c r="HC367" s="69" t="n">
        <f aca="false">HB367+HC366</f>
        <v>126.630728475655</v>
      </c>
      <c r="HD367" s="73" t="n">
        <f aca="false">HC367*100/HC$367</f>
        <v>100</v>
      </c>
      <c r="HT367" s="119" t="n">
        <v>44483</v>
      </c>
      <c r="HU367" s="69" t="n">
        <f aca="true">FORECAST(HT367,OFFSET(HR$3,MATCH(HT367,HQ$3:HQ$153,1)-1,0,2),OFFSET(HQ$3,MATCH(HT367,HQ$3:HQ$153,1)-1,0,2))</f>
        <v>0.0432467163386096</v>
      </c>
      <c r="HV367" s="69" t="n">
        <f aca="false">HU367+HV366</f>
        <v>98.952264780925</v>
      </c>
      <c r="HW367" s="73" t="n">
        <f aca="false">HV367*100/HV$367</f>
        <v>100</v>
      </c>
    </row>
    <row r="368" customFormat="false" ht="14.5" hidden="false" customHeight="false" outlineLevel="0" collapsed="false">
      <c r="E368" s="42" t="n">
        <v>44393</v>
      </c>
      <c r="F368" s="46" t="n">
        <f aca="true">FORECAST($E368,OFFSET(C$3,MATCH($E368,$A$3:$A$33,1)-1,0,2),OFFSET($A$3,MATCH($E368,$A$3:$A$33,1)-1,0,2))</f>
        <v>3.2407400252713</v>
      </c>
    </row>
    <row r="369" customFormat="false" ht="14.5" hidden="false" customHeight="false" outlineLevel="0" collapsed="false">
      <c r="E369" s="42" t="n">
        <v>44394</v>
      </c>
      <c r="F369" s="46" t="n">
        <f aca="true">FORECAST($E369,OFFSET(C$3,MATCH($E369,$A$3:$A$33,1)-1,0,2),OFFSET($A$3,MATCH($E369,$A$3:$A$33,1)-1,0,2))</f>
        <v>3.2319043132154</v>
      </c>
    </row>
    <row r="370" customFormat="false" ht="14.5" hidden="false" customHeight="false" outlineLevel="0" collapsed="false">
      <c r="E370" s="42" t="n">
        <v>44395</v>
      </c>
      <c r="F370" s="46" t="n">
        <f aca="true">FORECAST($E370,OFFSET(C$3,MATCH($E370,$A$3:$A$33,1)-1,0,2),OFFSET($A$3,MATCH($E370,$A$3:$A$33,1)-1,0,2))</f>
        <v>3.22306860115951</v>
      </c>
    </row>
    <row r="371" customFormat="false" ht="14.5" hidden="false" customHeight="false" outlineLevel="0" collapsed="false">
      <c r="E371" s="42" t="n">
        <v>44396</v>
      </c>
      <c r="F371" s="46" t="n">
        <f aca="true">FORECAST($E371,OFFSET(C$3,MATCH($E371,$A$3:$A$33,1)-1,0,2),OFFSET($A$3,MATCH($E371,$A$3:$A$33,1)-1,0,2))</f>
        <v>3.21423288910361</v>
      </c>
    </row>
    <row r="372" customFormat="false" ht="14.5" hidden="false" customHeight="false" outlineLevel="0" collapsed="false">
      <c r="E372" s="42" t="n">
        <v>44397</v>
      </c>
      <c r="F372" s="46" t="n">
        <f aca="true">FORECAST($E372,OFFSET(C$3,MATCH($E372,$A$3:$A$33,1)-1,0,2),OFFSET($A$3,MATCH($E372,$A$3:$A$33,1)-1,0,2))</f>
        <v>3.20539717704772</v>
      </c>
    </row>
    <row r="373" customFormat="false" ht="14.5" hidden="false" customHeight="false" outlineLevel="0" collapsed="false">
      <c r="E373" s="42" t="n">
        <v>44398</v>
      </c>
      <c r="F373" s="46" t="n">
        <f aca="true">FORECAST($E373,OFFSET(C$3,MATCH($E373,$A$3:$A$33,1)-1,0,2),OFFSET($A$3,MATCH($E373,$A$3:$A$33,1)-1,0,2))</f>
        <v>3.19656146499182</v>
      </c>
    </row>
    <row r="374" customFormat="false" ht="14.5" hidden="false" customHeight="false" outlineLevel="0" collapsed="false">
      <c r="E374" s="42" t="n">
        <v>44399</v>
      </c>
      <c r="F374" s="46" t="n">
        <f aca="true">FORECAST($E374,OFFSET(C$3,MATCH($E374,$A$3:$A$33,1)-1,0,2),OFFSET($A$3,MATCH($E374,$A$3:$A$33,1)-1,0,2))</f>
        <v>3.18772575293593</v>
      </c>
    </row>
    <row r="375" customFormat="false" ht="14.5" hidden="false" customHeight="false" outlineLevel="0" collapsed="false">
      <c r="E375" s="42" t="n">
        <v>44400</v>
      </c>
      <c r="F375" s="46" t="n">
        <f aca="true">FORECAST($E375,OFFSET(C$3,MATCH($E375,$A$3:$A$33,1)-1,0,2),OFFSET($A$3,MATCH($E375,$A$3:$A$33,1)-1,0,2))</f>
        <v>3.17889004088004</v>
      </c>
    </row>
    <row r="376" customFormat="false" ht="14.5" hidden="false" customHeight="false" outlineLevel="0" collapsed="false">
      <c r="E376" s="42" t="n">
        <v>44401</v>
      </c>
      <c r="F376" s="46" t="n">
        <f aca="true">FORECAST($E376,OFFSET(C$3,MATCH($E376,$A$3:$A$33,1)-1,0,2),OFFSET($A$3,MATCH($E376,$A$3:$A$33,1)-1,0,2))</f>
        <v>3.17005432882414</v>
      </c>
    </row>
    <row r="377" customFormat="false" ht="14.5" hidden="false" customHeight="false" outlineLevel="0" collapsed="false">
      <c r="E377" s="42" t="n">
        <v>44402</v>
      </c>
      <c r="F377" s="46" t="n">
        <f aca="true">FORECAST($E377,OFFSET(C$3,MATCH($E377,$A$3:$A$33,1)-1,0,2),OFFSET($A$3,MATCH($E377,$A$3:$A$33,1)-1,0,2))</f>
        <v>3.16121861676825</v>
      </c>
    </row>
    <row r="378" customFormat="false" ht="14.5" hidden="false" customHeight="false" outlineLevel="0" collapsed="false">
      <c r="E378" s="42" t="n">
        <v>44403</v>
      </c>
      <c r="F378" s="46" t="n">
        <f aca="true">FORECAST($E378,OFFSET(C$3,MATCH($E378,$A$3:$A$33,1)-1,0,2),OFFSET($A$3,MATCH($E378,$A$3:$A$33,1)-1,0,2))</f>
        <v>3.15238290471235</v>
      </c>
    </row>
    <row r="379" customFormat="false" ht="14.5" hidden="false" customHeight="false" outlineLevel="0" collapsed="false">
      <c r="E379" s="42" t="n">
        <v>44404</v>
      </c>
      <c r="F379" s="46" t="n">
        <f aca="true">FORECAST($E379,OFFSET(C$3,MATCH($E379,$A$3:$A$33,1)-1,0,2),OFFSET($A$3,MATCH($E379,$A$3:$A$33,1)-1,0,2))</f>
        <v>3.14354719265646</v>
      </c>
    </row>
    <row r="380" customFormat="false" ht="14.5" hidden="false" customHeight="false" outlineLevel="0" collapsed="false">
      <c r="E380" s="42" t="n">
        <v>44405</v>
      </c>
      <c r="F380" s="46" t="n">
        <f aca="true">FORECAST($E380,OFFSET(C$3,MATCH($E380,$A$3:$A$33,1)-1,0,2),OFFSET($A$3,MATCH($E380,$A$3:$A$33,1)-1,0,2))</f>
        <v>3.13471148060057</v>
      </c>
    </row>
    <row r="381" customFormat="false" ht="14.5" hidden="false" customHeight="false" outlineLevel="0" collapsed="false">
      <c r="E381" s="42" t="n">
        <v>44406</v>
      </c>
      <c r="F381" s="46" t="n">
        <f aca="true">FORECAST($E381,OFFSET(C$3,MATCH($E381,$A$3:$A$33,1)-1,0,2),OFFSET($A$3,MATCH($E381,$A$3:$A$33,1)-1,0,2))</f>
        <v>3.12587576854467</v>
      </c>
    </row>
    <row r="382" customFormat="false" ht="14.5" hidden="false" customHeight="false" outlineLevel="0" collapsed="false">
      <c r="E382" s="42" t="n">
        <v>44407</v>
      </c>
      <c r="F382" s="46" t="n">
        <f aca="true">FORECAST($E382,OFFSET(C$3,MATCH($E382,$A$3:$A$33,1)-1,0,2),OFFSET($A$3,MATCH($E382,$A$3:$A$33,1)-1,0,2))</f>
        <v>3.11704005648878</v>
      </c>
    </row>
    <row r="383" customFormat="false" ht="14.5" hidden="false" customHeight="false" outlineLevel="0" collapsed="false">
      <c r="E383" s="42" t="n">
        <v>44408</v>
      </c>
      <c r="F383" s="46" t="n">
        <f aca="true">FORECAST($E383,OFFSET(C$3,MATCH($E383,$A$3:$A$33,1)-1,0,2),OFFSET($A$3,MATCH($E383,$A$3:$A$33,1)-1,0,2))</f>
        <v>3.10820434443288</v>
      </c>
    </row>
    <row r="384" customFormat="false" ht="14.5" hidden="false" customHeight="false" outlineLevel="0" collapsed="false">
      <c r="E384" s="42" t="n">
        <v>44409</v>
      </c>
      <c r="F384" s="46" t="n">
        <f aca="true">FORECAST($E384,OFFSET(C$3,MATCH($E384,$A$3:$A$33,1)-1,0,2),OFFSET($A$3,MATCH($E384,$A$3:$A$33,1)-1,0,2))</f>
        <v>3.09936863237699</v>
      </c>
    </row>
    <row r="385" customFormat="false" ht="14.5" hidden="false" customHeight="false" outlineLevel="0" collapsed="false">
      <c r="E385" s="42" t="n">
        <v>44410</v>
      </c>
      <c r="F385" s="46" t="n">
        <f aca="true">FORECAST($E385,OFFSET(C$3,MATCH($E385,$A$3:$A$33,1)-1,0,2),OFFSET($A$3,MATCH($E385,$A$3:$A$33,1)-1,0,2))</f>
        <v>3.09053292032109</v>
      </c>
    </row>
    <row r="386" customFormat="false" ht="14.5" hidden="false" customHeight="false" outlineLevel="0" collapsed="false">
      <c r="E386" s="42" t="n">
        <v>44411</v>
      </c>
      <c r="F386" s="46" t="n">
        <f aca="true">FORECAST($E386,OFFSET(C$3,MATCH($E386,$A$3:$A$33,1)-1,0,2),OFFSET($A$3,MATCH($E386,$A$3:$A$33,1)-1,0,2))</f>
        <v>3.0816972082652</v>
      </c>
    </row>
    <row r="387" customFormat="false" ht="14.5" hidden="false" customHeight="false" outlineLevel="0" collapsed="false">
      <c r="E387" s="42" t="n">
        <v>44412</v>
      </c>
      <c r="F387" s="46" t="n">
        <f aca="true">FORECAST($E387,OFFSET(C$3,MATCH($E387,$A$3:$A$33,1)-1,0,2),OFFSET($A$3,MATCH($E387,$A$3:$A$33,1)-1,0,2))</f>
        <v>3.07286149620931</v>
      </c>
    </row>
    <row r="388" customFormat="false" ht="14.5" hidden="false" customHeight="false" outlineLevel="0" collapsed="false">
      <c r="E388" s="42" t="n">
        <v>44413</v>
      </c>
      <c r="F388" s="46" t="n">
        <f aca="true">FORECAST($E388,OFFSET(C$3,MATCH($E388,$A$3:$A$33,1)-1,0,2),OFFSET($A$3,MATCH($E388,$A$3:$A$33,1)-1,0,2))</f>
        <v>3.06402578415341</v>
      </c>
    </row>
    <row r="389" customFormat="false" ht="14.5" hidden="false" customHeight="false" outlineLevel="0" collapsed="false">
      <c r="E389" s="42" t="n">
        <v>44414</v>
      </c>
      <c r="F389" s="46" t="n">
        <f aca="true">FORECAST($E389,OFFSET(C$3,MATCH($E389,$A$3:$A$33,1)-1,0,2),OFFSET($A$3,MATCH($E389,$A$3:$A$33,1)-1,0,2))</f>
        <v>3.05519007209752</v>
      </c>
    </row>
    <row r="390" customFormat="false" ht="14.5" hidden="false" customHeight="false" outlineLevel="0" collapsed="false">
      <c r="E390" s="42" t="n">
        <v>44415</v>
      </c>
      <c r="F390" s="46" t="n">
        <f aca="true">FORECAST($E390,OFFSET(C$3,MATCH($E390,$A$3:$A$33,1)-1,0,2),OFFSET($A$3,MATCH($E390,$A$3:$A$33,1)-1,0,2))</f>
        <v>3.04635436004162</v>
      </c>
    </row>
    <row r="391" customFormat="false" ht="14.5" hidden="false" customHeight="false" outlineLevel="0" collapsed="false">
      <c r="E391" s="42" t="n">
        <v>44416</v>
      </c>
      <c r="F391" s="46" t="n">
        <f aca="true">FORECAST($E391,OFFSET(C$3,MATCH($E391,$A$3:$A$33,1)-1,0,2),OFFSET($A$3,MATCH($E391,$A$3:$A$33,1)-1,0,2))</f>
        <v>3.03751864798573</v>
      </c>
    </row>
    <row r="392" customFormat="false" ht="14.5" hidden="false" customHeight="false" outlineLevel="0" collapsed="false">
      <c r="E392" s="42" t="n">
        <v>44417</v>
      </c>
      <c r="F392" s="46" t="n">
        <f aca="true">FORECAST($E392,OFFSET(C$3,MATCH($E392,$A$3:$A$33,1)-1,0,2),OFFSET($A$3,MATCH($E392,$A$3:$A$33,1)-1,0,2))</f>
        <v>3.02868293592984</v>
      </c>
    </row>
    <row r="393" customFormat="false" ht="14.5" hidden="false" customHeight="false" outlineLevel="0" collapsed="false">
      <c r="E393" s="42" t="n">
        <v>44418</v>
      </c>
      <c r="F393" s="46" t="n">
        <f aca="true">FORECAST($E393,OFFSET(C$3,MATCH($E393,$A$3:$A$33,1)-1,0,2),OFFSET($A$3,MATCH($E393,$A$3:$A$33,1)-1,0,2))</f>
        <v>3.01984722387394</v>
      </c>
    </row>
    <row r="394" customFormat="false" ht="14.5" hidden="false" customHeight="false" outlineLevel="0" collapsed="false">
      <c r="E394" s="42" t="n">
        <v>44419</v>
      </c>
      <c r="F394" s="46" t="n">
        <f aca="true">FORECAST($E394,OFFSET(C$3,MATCH($E394,$A$3:$A$33,1)-1,0,2),OFFSET($A$3,MATCH($E394,$A$3:$A$33,1)-1,0,2))</f>
        <v>3.01101151181805</v>
      </c>
    </row>
    <row r="395" customFormat="false" ht="14.5" hidden="false" customHeight="false" outlineLevel="0" collapsed="false">
      <c r="E395" s="42" t="n">
        <v>44420</v>
      </c>
      <c r="F395" s="46" t="n">
        <f aca="true">FORECAST($E395,OFFSET(C$3,MATCH($E395,$A$3:$A$33,1)-1,0,2),OFFSET($A$3,MATCH($E395,$A$3:$A$33,1)-1,0,2))</f>
        <v>3.00217579976215</v>
      </c>
    </row>
    <row r="396" customFormat="false" ht="14.5" hidden="false" customHeight="false" outlineLevel="0" collapsed="false">
      <c r="E396" s="42" t="n">
        <v>44421</v>
      </c>
      <c r="F396" s="46" t="n">
        <f aca="true">FORECAST($E396,OFFSET(C$3,MATCH($E396,$A$3:$A$33,1)-1,0,2),OFFSET($A$3,MATCH($E396,$A$3:$A$33,1)-1,0,2))</f>
        <v>2.99334008770626</v>
      </c>
    </row>
    <row r="397" customFormat="false" ht="14.5" hidden="false" customHeight="false" outlineLevel="0" collapsed="false">
      <c r="E397" s="42" t="n">
        <v>44422</v>
      </c>
      <c r="F397" s="46" t="n">
        <f aca="true">FORECAST($E397,OFFSET(C$3,MATCH($E397,$A$3:$A$33,1)-1,0,2),OFFSET($A$3,MATCH($E397,$A$3:$A$33,1)-1,0,2))</f>
        <v>2.98450437565036</v>
      </c>
    </row>
    <row r="398" customFormat="false" ht="14.5" hidden="false" customHeight="false" outlineLevel="0" collapsed="false">
      <c r="E398" s="42" t="n">
        <v>44423</v>
      </c>
      <c r="F398" s="46" t="n">
        <f aca="true">FORECAST($E398,OFFSET(C$3,MATCH($E398,$A$3:$A$33,1)-1,0,2),OFFSET($A$3,MATCH($E398,$A$3:$A$33,1)-1,0,2))</f>
        <v>2.97566866359447</v>
      </c>
    </row>
    <row r="399" customFormat="false" ht="14.5" hidden="false" customHeight="false" outlineLevel="0" collapsed="false">
      <c r="E399" s="42" t="n">
        <v>44424</v>
      </c>
      <c r="F399" s="46" t="n">
        <f aca="true">FORECAST($E399,OFFSET(C$3,MATCH($E399,$A$3:$A$33,1)-1,0,2),OFFSET($A$3,MATCH($E399,$A$3:$A$33,1)-1,0,2))</f>
        <v>2.98524204474506</v>
      </c>
    </row>
    <row r="400" customFormat="false" ht="14.5" hidden="false" customHeight="false" outlineLevel="0" collapsed="false">
      <c r="E400" s="42" t="n">
        <v>44425</v>
      </c>
      <c r="F400" s="46" t="n">
        <f aca="true">FORECAST($E400,OFFSET(C$3,MATCH($E400,$A$3:$A$33,1)-1,0,2),OFFSET($A$3,MATCH($E400,$A$3:$A$33,1)-1,0,2))</f>
        <v>2.99481542589564</v>
      </c>
    </row>
    <row r="401" customFormat="false" ht="14.5" hidden="false" customHeight="false" outlineLevel="0" collapsed="false">
      <c r="E401" s="42" t="n">
        <v>44426</v>
      </c>
      <c r="F401" s="46" t="n">
        <f aca="true">FORECAST($E401,OFFSET(C$3,MATCH($E401,$A$3:$A$33,1)-1,0,2),OFFSET($A$3,MATCH($E401,$A$3:$A$33,1)-1,0,2))</f>
        <v>3.00438880704623</v>
      </c>
    </row>
    <row r="402" customFormat="false" ht="14.5" hidden="false" customHeight="false" outlineLevel="0" collapsed="false">
      <c r="E402" s="42" t="n">
        <v>44427</v>
      </c>
      <c r="F402" s="46" t="n">
        <f aca="true">FORECAST($E402,OFFSET(C$3,MATCH($E402,$A$3:$A$33,1)-1,0,2),OFFSET($A$3,MATCH($E402,$A$3:$A$33,1)-1,0,2))</f>
        <v>3.01396218819682</v>
      </c>
    </row>
    <row r="403" customFormat="false" ht="14.5" hidden="false" customHeight="false" outlineLevel="0" collapsed="false">
      <c r="E403" s="42" t="n">
        <v>44428</v>
      </c>
      <c r="F403" s="46" t="n">
        <f aca="true">FORECAST($E403,OFFSET(C$3,MATCH($E403,$A$3:$A$33,1)-1,0,2),OFFSET($A$3,MATCH($E403,$A$3:$A$33,1)-1,0,2))</f>
        <v>3.02353556934741</v>
      </c>
    </row>
    <row r="404" customFormat="false" ht="14.5" hidden="false" customHeight="false" outlineLevel="0" collapsed="false">
      <c r="E404" s="42" t="n">
        <v>44429</v>
      </c>
      <c r="F404" s="46" t="n">
        <f aca="true">FORECAST($E404,OFFSET(C$3,MATCH($E404,$A$3:$A$33,1)-1,0,2),OFFSET($A$3,MATCH($E404,$A$3:$A$33,1)-1,0,2))</f>
        <v>3.03310895049799</v>
      </c>
    </row>
    <row r="405" customFormat="false" ht="14.5" hidden="false" customHeight="false" outlineLevel="0" collapsed="false">
      <c r="E405" s="42" t="n">
        <v>44430</v>
      </c>
      <c r="F405" s="46" t="n">
        <f aca="true">FORECAST($E405,OFFSET(C$3,MATCH($E405,$A$3:$A$33,1)-1,0,2),OFFSET($A$3,MATCH($E405,$A$3:$A$33,1)-1,0,2))</f>
        <v>3.04268233164858</v>
      </c>
    </row>
    <row r="406" customFormat="false" ht="14.5" hidden="false" customHeight="false" outlineLevel="0" collapsed="false">
      <c r="E406" s="42" t="n">
        <v>44431</v>
      </c>
      <c r="F406" s="46" t="n">
        <f aca="true">FORECAST($E406,OFFSET(C$3,MATCH($E406,$A$3:$A$33,1)-1,0,2),OFFSET($A$3,MATCH($E406,$A$3:$A$33,1)-1,0,2))</f>
        <v>3.05225571279917</v>
      </c>
    </row>
    <row r="407" customFormat="false" ht="14.5" hidden="false" customHeight="false" outlineLevel="0" collapsed="false">
      <c r="E407" s="42" t="n">
        <v>44432</v>
      </c>
      <c r="F407" s="46" t="n">
        <f aca="true">FORECAST($E407,OFFSET(C$3,MATCH($E407,$A$3:$A$33,1)-1,0,2),OFFSET($A$3,MATCH($E407,$A$3:$A$33,1)-1,0,2))</f>
        <v>3.06182909394975</v>
      </c>
    </row>
    <row r="408" customFormat="false" ht="14.5" hidden="false" customHeight="false" outlineLevel="0" collapsed="false">
      <c r="E408" s="42" t="n">
        <v>44433</v>
      </c>
      <c r="F408" s="46" t="n">
        <f aca="true">FORECAST($E408,OFFSET(C$3,MATCH($E408,$A$3:$A$33,1)-1,0,2),OFFSET($A$3,MATCH($E408,$A$3:$A$33,1)-1,0,2))</f>
        <v>3.07140247510034</v>
      </c>
    </row>
    <row r="409" customFormat="false" ht="14.5" hidden="false" customHeight="false" outlineLevel="0" collapsed="false">
      <c r="E409" s="42" t="n">
        <v>44434</v>
      </c>
      <c r="F409" s="46" t="n">
        <f aca="true">FORECAST($E409,OFFSET(C$3,MATCH($E409,$A$3:$A$33,1)-1,0,2),OFFSET($A$3,MATCH($E409,$A$3:$A$33,1)-1,0,2))</f>
        <v>3.08097585625093</v>
      </c>
    </row>
    <row r="410" customFormat="false" ht="14.5" hidden="false" customHeight="false" outlineLevel="0" collapsed="false">
      <c r="E410" s="42" t="n">
        <v>44435</v>
      </c>
      <c r="F410" s="46" t="n">
        <f aca="true">FORECAST($E410,OFFSET(C$3,MATCH($E410,$A$3:$A$33,1)-1,0,2),OFFSET($A$3,MATCH($E410,$A$3:$A$33,1)-1,0,2))</f>
        <v>3.09054923740151</v>
      </c>
    </row>
    <row r="411" customFormat="false" ht="14.5" hidden="false" customHeight="false" outlineLevel="0" collapsed="false">
      <c r="E411" s="42" t="n">
        <v>44436</v>
      </c>
      <c r="F411" s="46" t="n">
        <f aca="true">FORECAST($E411,OFFSET(C$3,MATCH($E411,$A$3:$A$33,1)-1,0,2),OFFSET($A$3,MATCH($E411,$A$3:$A$33,1)-1,0,2))</f>
        <v>3.1001226185521</v>
      </c>
    </row>
    <row r="412" customFormat="false" ht="14.5" hidden="false" customHeight="false" outlineLevel="0" collapsed="false">
      <c r="E412" s="42" t="n">
        <v>44437</v>
      </c>
      <c r="F412" s="46" t="n">
        <f aca="true">FORECAST($E412,OFFSET(C$3,MATCH($E412,$A$3:$A$33,1)-1,0,2),OFFSET($A$3,MATCH($E412,$A$3:$A$33,1)-1,0,2))</f>
        <v>3.10969599970269</v>
      </c>
    </row>
    <row r="413" customFormat="false" ht="14.5" hidden="false" customHeight="false" outlineLevel="0" collapsed="false">
      <c r="E413" s="42" t="n">
        <v>44438</v>
      </c>
      <c r="F413" s="46" t="n">
        <f aca="true">FORECAST($E413,OFFSET(C$3,MATCH($E413,$A$3:$A$33,1)-1,0,2),OFFSET($A$3,MATCH($E413,$A$3:$A$33,1)-1,0,2))</f>
        <v>3.11926938085328</v>
      </c>
    </row>
    <row r="414" customFormat="false" ht="14.5" hidden="false" customHeight="false" outlineLevel="0" collapsed="false">
      <c r="E414" s="42" t="n">
        <v>44439</v>
      </c>
      <c r="F414" s="46" t="n">
        <f aca="true">FORECAST($E414,OFFSET(C$3,MATCH($E414,$A$3:$A$33,1)-1,0,2),OFFSET($A$3,MATCH($E414,$A$3:$A$33,1)-1,0,2))</f>
        <v>3.12884276200386</v>
      </c>
    </row>
    <row r="415" customFormat="false" ht="14.5" hidden="false" customHeight="false" outlineLevel="0" collapsed="false">
      <c r="E415" s="42" t="n">
        <v>44440</v>
      </c>
      <c r="F415" s="46" t="n">
        <f aca="true">FORECAST($E415,OFFSET(C$3,MATCH($E415,$A$3:$A$33,1)-1,0,2),OFFSET($A$3,MATCH($E415,$A$3:$A$33,1)-1,0,2))</f>
        <v>3.13841614315445</v>
      </c>
    </row>
    <row r="416" customFormat="false" ht="14.5" hidden="false" customHeight="false" outlineLevel="0" collapsed="false">
      <c r="E416" s="42" t="n">
        <v>44441</v>
      </c>
      <c r="F416" s="46" t="n">
        <f aca="true">FORECAST($E416,OFFSET(C$3,MATCH($E416,$A$3:$A$33,1)-1,0,2),OFFSET($A$3,MATCH($E416,$A$3:$A$33,1)-1,0,2))</f>
        <v>3.14798952430504</v>
      </c>
    </row>
    <row r="417" customFormat="false" ht="14.5" hidden="false" customHeight="false" outlineLevel="0" collapsed="false">
      <c r="E417" s="42" t="n">
        <v>44442</v>
      </c>
      <c r="F417" s="46" t="n">
        <f aca="true">FORECAST($E417,OFFSET(C$3,MATCH($E417,$A$3:$A$33,1)-1,0,2),OFFSET($A$3,MATCH($E417,$A$3:$A$33,1)-1,0,2))</f>
        <v>3.15756290545563</v>
      </c>
    </row>
    <row r="418" customFormat="false" ht="14.5" hidden="false" customHeight="false" outlineLevel="0" collapsed="false">
      <c r="E418" s="42" t="n">
        <v>44443</v>
      </c>
      <c r="F418" s="46" t="n">
        <f aca="true">FORECAST($E418,OFFSET(C$3,MATCH($E418,$A$3:$A$33,1)-1,0,2),OFFSET($A$3,MATCH($E418,$A$3:$A$33,1)-1,0,2))</f>
        <v>3.16713628660621</v>
      </c>
    </row>
    <row r="419" customFormat="false" ht="14.5" hidden="false" customHeight="false" outlineLevel="0" collapsed="false">
      <c r="E419" s="42" t="n">
        <v>44444</v>
      </c>
      <c r="F419" s="46" t="n">
        <f aca="true">FORECAST($E419,OFFSET(C$3,MATCH($E419,$A$3:$A$33,1)-1,0,2),OFFSET($A$3,MATCH($E419,$A$3:$A$33,1)-1,0,2))</f>
        <v>3.1767096677568</v>
      </c>
    </row>
    <row r="420" customFormat="false" ht="14.5" hidden="false" customHeight="false" outlineLevel="0" collapsed="false">
      <c r="E420" s="42" t="n">
        <v>44445</v>
      </c>
      <c r="F420" s="46" t="n">
        <f aca="true">FORECAST($E420,OFFSET(C$3,MATCH($E420,$A$3:$A$33,1)-1,0,2),OFFSET($A$3,MATCH($E420,$A$3:$A$33,1)-1,0,2))</f>
        <v>3.18628304890739</v>
      </c>
    </row>
    <row r="421" customFormat="false" ht="14.5" hidden="false" customHeight="false" outlineLevel="0" collapsed="false">
      <c r="E421" s="42" t="n">
        <v>44446</v>
      </c>
      <c r="F421" s="46" t="n">
        <f aca="true">FORECAST($E421,OFFSET(C$3,MATCH($E421,$A$3:$A$33,1)-1,0,2),OFFSET($A$3,MATCH($E421,$A$3:$A$33,1)-1,0,2))</f>
        <v>3.19585643005797</v>
      </c>
    </row>
    <row r="422" customFormat="false" ht="14.5" hidden="false" customHeight="false" outlineLevel="0" collapsed="false">
      <c r="E422" s="42" t="n">
        <v>44447</v>
      </c>
      <c r="F422" s="46" t="n">
        <f aca="true">FORECAST($E422,OFFSET(C$3,MATCH($E422,$A$3:$A$33,1)-1,0,2),OFFSET($A$3,MATCH($E422,$A$3:$A$33,1)-1,0,2))</f>
        <v>3.20542981120856</v>
      </c>
    </row>
    <row r="423" customFormat="false" ht="14.5" hidden="false" customHeight="false" outlineLevel="0" collapsed="false">
      <c r="E423" s="42" t="n">
        <v>44448</v>
      </c>
      <c r="F423" s="46" t="n">
        <f aca="true">FORECAST($E423,OFFSET(C$3,MATCH($E423,$A$3:$A$33,1)-1,0,2),OFFSET($A$3,MATCH($E423,$A$3:$A$33,1)-1,0,2))</f>
        <v>3.21500319235915</v>
      </c>
    </row>
    <row r="424" customFormat="false" ht="14.5" hidden="false" customHeight="false" outlineLevel="0" collapsed="false">
      <c r="E424" s="42" t="n">
        <v>44449</v>
      </c>
      <c r="F424" s="46" t="n">
        <f aca="true">FORECAST($E424,OFFSET(C$3,MATCH($E424,$A$3:$A$33,1)-1,0,2),OFFSET($A$3,MATCH($E424,$A$3:$A$33,1)-1,0,2))</f>
        <v>3.22457657350973</v>
      </c>
    </row>
    <row r="425" customFormat="false" ht="14.5" hidden="false" customHeight="false" outlineLevel="0" collapsed="false">
      <c r="E425" s="42" t="n">
        <v>44450</v>
      </c>
      <c r="F425" s="46" t="n">
        <f aca="true">FORECAST($E425,OFFSET(C$3,MATCH($E425,$A$3:$A$33,1)-1,0,2),OFFSET($A$3,MATCH($E425,$A$3:$A$33,1)-1,0,2))</f>
        <v>3.23414995466032</v>
      </c>
    </row>
    <row r="426" customFormat="false" ht="14.5" hidden="false" customHeight="false" outlineLevel="0" collapsed="false">
      <c r="E426" s="42" t="n">
        <v>44451</v>
      </c>
      <c r="F426" s="46" t="n">
        <f aca="true">FORECAST($E426,OFFSET(C$3,MATCH($E426,$A$3:$A$33,1)-1,0,2),OFFSET($A$3,MATCH($E426,$A$3:$A$33,1)-1,0,2))</f>
        <v>3.24372333581091</v>
      </c>
    </row>
    <row r="427" customFormat="false" ht="14.5" hidden="false" customHeight="false" outlineLevel="0" collapsed="false">
      <c r="E427" s="42" t="n">
        <v>44452</v>
      </c>
      <c r="F427" s="46" t="n">
        <f aca="true">FORECAST($E427,OFFSET(C$3,MATCH($E427,$A$3:$A$33,1)-1,0,2),OFFSET($A$3,MATCH($E427,$A$3:$A$33,1)-1,0,2))</f>
        <v>3.2532967169615</v>
      </c>
    </row>
    <row r="428" customFormat="false" ht="14.5" hidden="false" customHeight="false" outlineLevel="0" collapsed="false">
      <c r="E428" s="42" t="n">
        <v>44453</v>
      </c>
      <c r="F428" s="46" t="n">
        <f aca="true">FORECAST($E428,OFFSET(C$3,MATCH($E428,$A$3:$A$33,1)-1,0,2),OFFSET($A$3,MATCH($E428,$A$3:$A$33,1)-1,0,2))</f>
        <v>3.26287009811208</v>
      </c>
    </row>
    <row r="429" customFormat="false" ht="14.5" hidden="false" customHeight="false" outlineLevel="0" collapsed="false">
      <c r="E429" s="42" t="n">
        <v>44454</v>
      </c>
      <c r="F429" s="46" t="n">
        <f aca="true">FORECAST($E429,OFFSET(C$3,MATCH($E429,$A$3:$A$33,1)-1,0,2),OFFSET($A$3,MATCH($E429,$A$3:$A$33,1)-1,0,2))</f>
        <v>3.27244347926267</v>
      </c>
    </row>
    <row r="430" customFormat="false" ht="14.5" hidden="false" customHeight="false" outlineLevel="0" collapsed="false">
      <c r="E430" s="42" t="n">
        <v>44455</v>
      </c>
      <c r="F430" s="46" t="n">
        <f aca="true">FORECAST($E430,OFFSET(C$3,MATCH($E430,$A$3:$A$33,1)-1,0,2),OFFSET($A$3,MATCH($E430,$A$3:$A$33,1)-1,0,2))</f>
        <v>3.28841594239631</v>
      </c>
    </row>
    <row r="431" customFormat="false" ht="14.5" hidden="false" customHeight="false" outlineLevel="0" collapsed="false">
      <c r="E431" s="42" t="n">
        <v>44456</v>
      </c>
      <c r="F431" s="46" t="n">
        <f aca="true">FORECAST($E431,OFFSET(C$3,MATCH($E431,$A$3:$A$33,1)-1,0,2),OFFSET($A$3,MATCH($E431,$A$3:$A$33,1)-1,0,2))</f>
        <v>3.30438840552995</v>
      </c>
    </row>
    <row r="432" customFormat="false" ht="14.5" hidden="false" customHeight="false" outlineLevel="0" collapsed="false">
      <c r="E432" s="42" t="n">
        <v>44457</v>
      </c>
      <c r="F432" s="46" t="n">
        <f aca="true">FORECAST($E432,OFFSET(C$3,MATCH($E432,$A$3:$A$33,1)-1,0,2),OFFSET($A$3,MATCH($E432,$A$3:$A$33,1)-1,0,2))</f>
        <v>3.32036086866359</v>
      </c>
    </row>
    <row r="433" customFormat="false" ht="14.5" hidden="false" customHeight="false" outlineLevel="0" collapsed="false">
      <c r="E433" s="42" t="n">
        <v>44458</v>
      </c>
      <c r="F433" s="46" t="n">
        <f aca="true">FORECAST($E433,OFFSET(C$3,MATCH($E433,$A$3:$A$33,1)-1,0,2),OFFSET($A$3,MATCH($E433,$A$3:$A$33,1)-1,0,2))</f>
        <v>3.33633333179723</v>
      </c>
    </row>
    <row r="434" customFormat="false" ht="14.5" hidden="false" customHeight="false" outlineLevel="0" collapsed="false">
      <c r="E434" s="42" t="n">
        <v>44459</v>
      </c>
      <c r="F434" s="46" t="n">
        <f aca="true">FORECAST($E434,OFFSET(C$3,MATCH($E434,$A$3:$A$33,1)-1,0,2),OFFSET($A$3,MATCH($E434,$A$3:$A$33,1)-1,0,2))</f>
        <v>3.35230579493087</v>
      </c>
    </row>
    <row r="435" customFormat="false" ht="14.5" hidden="false" customHeight="false" outlineLevel="0" collapsed="false">
      <c r="E435" s="42" t="n">
        <v>44460</v>
      </c>
      <c r="F435" s="46" t="n">
        <f aca="true">FORECAST($E435,OFFSET(C$3,MATCH($E435,$A$3:$A$33,1)-1,0,2),OFFSET($A$3,MATCH($E435,$A$3:$A$33,1)-1,0,2))</f>
        <v>3.36827825806451</v>
      </c>
    </row>
    <row r="436" customFormat="false" ht="14.5" hidden="false" customHeight="false" outlineLevel="0" collapsed="false">
      <c r="E436" s="42" t="n">
        <v>44461</v>
      </c>
      <c r="F436" s="46" t="n">
        <f aca="true">FORECAST($E436,OFFSET(C$3,MATCH($E436,$A$3:$A$33,1)-1,0,2),OFFSET($A$3,MATCH($E436,$A$3:$A$33,1)-1,0,2))</f>
        <v>3.38425072119815</v>
      </c>
    </row>
    <row r="437" customFormat="false" ht="14.5" hidden="false" customHeight="false" outlineLevel="0" collapsed="false">
      <c r="E437" s="42" t="n">
        <v>44462</v>
      </c>
      <c r="F437" s="46" t="n">
        <f aca="true">FORECAST($E437,OFFSET(C$3,MATCH($E437,$A$3:$A$33,1)-1,0,2),OFFSET($A$3,MATCH($E437,$A$3:$A$33,1)-1,0,2))</f>
        <v>3.4002231843318</v>
      </c>
    </row>
    <row r="438" customFormat="false" ht="14.5" hidden="false" customHeight="false" outlineLevel="0" collapsed="false">
      <c r="E438" s="42" t="n">
        <v>44463</v>
      </c>
      <c r="F438" s="46" t="n">
        <f aca="true">FORECAST($E438,OFFSET(C$3,MATCH($E438,$A$3:$A$33,1)-1,0,2),OFFSET($A$3,MATCH($E438,$A$3:$A$33,1)-1,0,2))</f>
        <v>3.41619564746544</v>
      </c>
    </row>
    <row r="439" customFormat="false" ht="14.5" hidden="false" customHeight="false" outlineLevel="0" collapsed="false">
      <c r="E439" s="42" t="n">
        <v>44464</v>
      </c>
      <c r="F439" s="46" t="n">
        <f aca="true">FORECAST($E439,OFFSET(C$3,MATCH($E439,$A$3:$A$33,1)-1,0,2),OFFSET($A$3,MATCH($E439,$A$3:$A$33,1)-1,0,2))</f>
        <v>3.43216811059908</v>
      </c>
    </row>
    <row r="440" customFormat="false" ht="14.5" hidden="false" customHeight="false" outlineLevel="0" collapsed="false">
      <c r="E440" s="42" t="n">
        <v>44465</v>
      </c>
      <c r="F440" s="46" t="n">
        <f aca="true">FORECAST($E440,OFFSET(C$3,MATCH($E440,$A$3:$A$33,1)-1,0,2),OFFSET($A$3,MATCH($E440,$A$3:$A$33,1)-1,0,2))</f>
        <v>3.44814057373272</v>
      </c>
    </row>
    <row r="441" customFormat="false" ht="14.5" hidden="false" customHeight="false" outlineLevel="0" collapsed="false">
      <c r="E441" s="42" t="n">
        <v>44466</v>
      </c>
      <c r="F441" s="46" t="n">
        <f aca="true">FORECAST($E441,OFFSET(C$3,MATCH($E441,$A$3:$A$33,1)-1,0,2),OFFSET($A$3,MATCH($E441,$A$3:$A$33,1)-1,0,2))</f>
        <v>3.46411303686636</v>
      </c>
    </row>
    <row r="442" customFormat="false" ht="14.5" hidden="false" customHeight="false" outlineLevel="0" collapsed="false">
      <c r="E442" s="42" t="n">
        <v>44467</v>
      </c>
      <c r="F442" s="46" t="n">
        <f aca="true">FORECAST($E442,OFFSET(C$3,MATCH($E442,$A$3:$A$33,1)-1,0,2),OFFSET($A$3,MATCH($E442,$A$3:$A$33,1)-1,0,2))</f>
        <v>3.4800855</v>
      </c>
    </row>
    <row r="443" customFormat="false" ht="14.5" hidden="false" customHeight="false" outlineLevel="0" collapsed="false">
      <c r="E443" s="42" t="n">
        <v>44468</v>
      </c>
      <c r="F443" s="46" t="n">
        <f aca="true">FORECAST($E443,OFFSET(C$3,MATCH($E443,$A$3:$A$33,1)-1,0,2),OFFSET($A$3,MATCH($E443,$A$3:$A$33,1)-1,0,2))</f>
        <v>3.49605796313364</v>
      </c>
    </row>
    <row r="444" customFormat="false" ht="14.5" hidden="false" customHeight="false" outlineLevel="0" collapsed="false">
      <c r="E444" s="42" t="n">
        <v>44469</v>
      </c>
      <c r="F444" s="46" t="n">
        <f aca="true">FORECAST($E444,OFFSET(C$3,MATCH($E444,$A$3:$A$33,1)-1,0,2),OFFSET($A$3,MATCH($E444,$A$3:$A$33,1)-1,0,2))</f>
        <v>3.51203042626728</v>
      </c>
    </row>
    <row r="445" customFormat="false" ht="14.5" hidden="false" customHeight="false" outlineLevel="0" collapsed="false">
      <c r="E445" s="42" t="n">
        <v>44470</v>
      </c>
      <c r="F445" s="46" t="n">
        <f aca="true">FORECAST($E445,OFFSET(C$3,MATCH($E445,$A$3:$A$33,1)-1,0,2),OFFSET($A$3,MATCH($E445,$A$3:$A$33,1)-1,0,2))</f>
        <v>3.52800288940092</v>
      </c>
    </row>
    <row r="446" customFormat="false" ht="14.5" hidden="false" customHeight="false" outlineLevel="0" collapsed="false">
      <c r="E446" s="42" t="n">
        <v>44471</v>
      </c>
      <c r="F446" s="46" t="n">
        <f aca="true">FORECAST($E446,OFFSET(C$3,MATCH($E446,$A$3:$A$33,1)-1,0,2),OFFSET($A$3,MATCH($E446,$A$3:$A$33,1)-1,0,2))</f>
        <v>3.54397535253456</v>
      </c>
    </row>
    <row r="447" customFormat="false" ht="14.5" hidden="false" customHeight="false" outlineLevel="0" collapsed="false">
      <c r="E447" s="42" t="n">
        <v>44472</v>
      </c>
      <c r="F447" s="46" t="n">
        <f aca="true">FORECAST($E447,OFFSET(C$3,MATCH($E447,$A$3:$A$33,1)-1,0,2),OFFSET($A$3,MATCH($E447,$A$3:$A$33,1)-1,0,2))</f>
        <v>3.5599478156682</v>
      </c>
    </row>
    <row r="448" customFormat="false" ht="14.5" hidden="false" customHeight="false" outlineLevel="0" collapsed="false">
      <c r="E448" s="42" t="n">
        <v>44473</v>
      </c>
      <c r="F448" s="46" t="n">
        <f aca="true">FORECAST($E448,OFFSET(C$3,MATCH($E448,$A$3:$A$33,1)-1,0,2),OFFSET($A$3,MATCH($E448,$A$3:$A$33,1)-1,0,2))</f>
        <v>3.57592027880184</v>
      </c>
    </row>
    <row r="449" customFormat="false" ht="14.5" hidden="false" customHeight="false" outlineLevel="0" collapsed="false">
      <c r="E449" s="42" t="n">
        <v>44474</v>
      </c>
      <c r="F449" s="46" t="n">
        <f aca="true">FORECAST($E449,OFFSET(C$3,MATCH($E449,$A$3:$A$33,1)-1,0,2),OFFSET($A$3,MATCH($E449,$A$3:$A$33,1)-1,0,2))</f>
        <v>3.59189274193548</v>
      </c>
    </row>
    <row r="450" customFormat="false" ht="14.5" hidden="false" customHeight="false" outlineLevel="0" collapsed="false">
      <c r="E450" s="42" t="n">
        <v>44475</v>
      </c>
      <c r="F450" s="46" t="n">
        <f aca="true">FORECAST($E450,OFFSET(C$3,MATCH($E450,$A$3:$A$33,1)-1,0,2),OFFSET($A$3,MATCH($E450,$A$3:$A$33,1)-1,0,2))</f>
        <v>3.60786520506912</v>
      </c>
    </row>
    <row r="451" customFormat="false" ht="14.5" hidden="false" customHeight="false" outlineLevel="0" collapsed="false">
      <c r="E451" s="42" t="n">
        <v>44476</v>
      </c>
      <c r="F451" s="46" t="n">
        <f aca="true">FORECAST($E451,OFFSET(C$3,MATCH($E451,$A$3:$A$33,1)-1,0,2),OFFSET($A$3,MATCH($E451,$A$3:$A$33,1)-1,0,2))</f>
        <v>3.62383766820276</v>
      </c>
    </row>
    <row r="452" customFormat="false" ht="14.5" hidden="false" customHeight="false" outlineLevel="0" collapsed="false">
      <c r="E452" s="42" t="n">
        <v>44477</v>
      </c>
      <c r="F452" s="46" t="n">
        <f aca="true">FORECAST($E452,OFFSET(C$3,MATCH($E452,$A$3:$A$33,1)-1,0,2),OFFSET($A$3,MATCH($E452,$A$3:$A$33,1)-1,0,2))</f>
        <v>3.6398101313364</v>
      </c>
    </row>
    <row r="453" customFormat="false" ht="14.5" hidden="false" customHeight="false" outlineLevel="0" collapsed="false">
      <c r="E453" s="42" t="n">
        <v>44478</v>
      </c>
      <c r="F453" s="46" t="n">
        <f aca="true">FORECAST($E453,OFFSET(C$3,MATCH($E453,$A$3:$A$33,1)-1,0,2),OFFSET($A$3,MATCH($E453,$A$3:$A$33,1)-1,0,2))</f>
        <v>3.65578259447005</v>
      </c>
    </row>
    <row r="454" customFormat="false" ht="14.5" hidden="false" customHeight="false" outlineLevel="0" collapsed="false">
      <c r="E454" s="42" t="n">
        <v>44479</v>
      </c>
      <c r="F454" s="46" t="n">
        <f aca="true">FORECAST($E454,OFFSET(C$3,MATCH($E454,$A$3:$A$33,1)-1,0,2),OFFSET($A$3,MATCH($E454,$A$3:$A$33,1)-1,0,2))</f>
        <v>3.67175505760369</v>
      </c>
    </row>
    <row r="455" customFormat="false" ht="14.5" hidden="false" customHeight="false" outlineLevel="0" collapsed="false">
      <c r="E455" s="42" t="n">
        <v>44480</v>
      </c>
      <c r="F455" s="46" t="n">
        <f aca="true">FORECAST($E455,OFFSET(C$3,MATCH($E455,$A$3:$A$33,1)-1,0,2),OFFSET($A$3,MATCH($E455,$A$3:$A$33,1)-1,0,2))</f>
        <v>3.68772752073733</v>
      </c>
    </row>
    <row r="456" customFormat="false" ht="14.5" hidden="false" customHeight="false" outlineLevel="0" collapsed="false">
      <c r="E456" s="42" t="n">
        <v>44481</v>
      </c>
      <c r="F456" s="46" t="n">
        <f aca="true">FORECAST($E456,OFFSET(C$3,MATCH($E456,$A$3:$A$33,1)-1,0,2),OFFSET($A$3,MATCH($E456,$A$3:$A$33,1)-1,0,2))</f>
        <v>3.70369998387097</v>
      </c>
    </row>
    <row r="457" customFormat="false" ht="14.5" hidden="false" customHeight="false" outlineLevel="0" collapsed="false">
      <c r="E457" s="42" t="n">
        <v>44482</v>
      </c>
      <c r="F457" s="46" t="n">
        <f aca="true">FORECAST($E457,OFFSET(C$3,MATCH($E457,$A$3:$A$33,1)-1,0,2),OFFSET($A$3,MATCH($E457,$A$3:$A$33,1)-1,0,2))</f>
        <v>3.71967244700461</v>
      </c>
    </row>
    <row r="458" customFormat="false" ht="14.5" hidden="false" customHeight="false" outlineLevel="0" collapsed="false">
      <c r="E458" s="42" t="n">
        <v>44483</v>
      </c>
      <c r="F458" s="46" t="n">
        <f aca="true">FORECAST($E458,OFFSET(C$3,MATCH($E458,$A$3:$A$33,1)-1,0,2),OFFSET($A$3,MATCH($E458,$A$3:$A$33,1)-1,0,2))</f>
        <v>3.73564491013825</v>
      </c>
    </row>
    <row r="459" customFormat="false" ht="14.5" hidden="false" customHeight="false" outlineLevel="0" collapsed="false">
      <c r="E459" s="42" t="n">
        <v>44484</v>
      </c>
      <c r="F459" s="46" t="n">
        <f aca="true">FORECAST($E459,OFFSET(C$3,MATCH($E459,$A$3:$A$33,1)-1,0,2),OFFSET($A$3,MATCH($E459,$A$3:$A$33,1)-1,0,2))</f>
        <v>3.75161737327189</v>
      </c>
    </row>
    <row r="460" customFormat="false" ht="14.5" hidden="false" customHeight="false" outlineLevel="0" collapsed="false">
      <c r="E460" s="42" t="n">
        <v>44485</v>
      </c>
      <c r="F460" s="46" t="n">
        <f aca="true">FORECAST($E460,OFFSET(C$3,MATCH($E460,$A$3:$A$33,1)-1,0,2),OFFSET($A$3,MATCH($E460,$A$3:$A$33,1)-1,0,2))</f>
        <v>3.76263234874387</v>
      </c>
    </row>
    <row r="461" customFormat="false" ht="14.5" hidden="false" customHeight="false" outlineLevel="0" collapsed="false">
      <c r="E461" s="42" t="n">
        <v>44486</v>
      </c>
      <c r="F461" s="46" t="n">
        <f aca="true">FORECAST($E461,OFFSET(C$3,MATCH($E461,$A$3:$A$33,1)-1,0,2),OFFSET($A$3,MATCH($E461,$A$3:$A$33,1)-1,0,2))</f>
        <v>3.77364732421585</v>
      </c>
    </row>
    <row r="462" customFormat="false" ht="14.5" hidden="false" customHeight="false" outlineLevel="0" collapsed="false">
      <c r="E462" s="42" t="n">
        <v>44487</v>
      </c>
      <c r="F462" s="46" t="n">
        <f aca="true">FORECAST($E462,OFFSET(C$3,MATCH($E462,$A$3:$A$33,1)-1,0,2),OFFSET($A$3,MATCH($E462,$A$3:$A$33,1)-1,0,2))</f>
        <v>3.78466229968783</v>
      </c>
    </row>
    <row r="463" customFormat="false" ht="14.5" hidden="false" customHeight="false" outlineLevel="0" collapsed="false">
      <c r="E463" s="42" t="n">
        <v>44488</v>
      </c>
      <c r="F463" s="46" t="n">
        <f aca="true">FORECAST($E463,OFFSET(C$3,MATCH($E463,$A$3:$A$33,1)-1,0,2),OFFSET($A$3,MATCH($E463,$A$3:$A$33,1)-1,0,2))</f>
        <v>3.7956772751598</v>
      </c>
    </row>
    <row r="464" customFormat="false" ht="14.5" hidden="false" customHeight="false" outlineLevel="0" collapsed="false">
      <c r="E464" s="42" t="n">
        <v>44489</v>
      </c>
      <c r="F464" s="46" t="n">
        <f aca="true">FORECAST($E464,OFFSET(C$3,MATCH($E464,$A$3:$A$33,1)-1,0,2),OFFSET($A$3,MATCH($E464,$A$3:$A$33,1)-1,0,2))</f>
        <v>3.80669225063178</v>
      </c>
    </row>
    <row r="465" customFormat="false" ht="14.5" hidden="false" customHeight="false" outlineLevel="0" collapsed="false">
      <c r="E465" s="42" t="n">
        <v>44490</v>
      </c>
      <c r="F465" s="46" t="n">
        <f aca="true">FORECAST($E465,OFFSET(C$3,MATCH($E465,$A$3:$A$33,1)-1,0,2),OFFSET($A$3,MATCH($E465,$A$3:$A$33,1)-1,0,2))</f>
        <v>3.81770722610376</v>
      </c>
    </row>
    <row r="466" customFormat="false" ht="14.5" hidden="false" customHeight="false" outlineLevel="0" collapsed="false">
      <c r="E466" s="42" t="n">
        <v>44491</v>
      </c>
      <c r="F466" s="46" t="n">
        <f aca="true">FORECAST($E466,OFFSET(C$3,MATCH($E466,$A$3:$A$33,1)-1,0,2),OFFSET($A$3,MATCH($E466,$A$3:$A$33,1)-1,0,2))</f>
        <v>3.82872220157574</v>
      </c>
    </row>
    <row r="467" customFormat="false" ht="14.5" hidden="false" customHeight="false" outlineLevel="0" collapsed="false">
      <c r="E467" s="42" t="n">
        <v>44492</v>
      </c>
      <c r="F467" s="46" t="n">
        <f aca="true">FORECAST($E467,OFFSET(C$3,MATCH($E467,$A$3:$A$33,1)-1,0,2),OFFSET($A$3,MATCH($E467,$A$3:$A$33,1)-1,0,2))</f>
        <v>3.83973717704772</v>
      </c>
    </row>
    <row r="468" customFormat="false" ht="14.5" hidden="false" customHeight="false" outlineLevel="0" collapsed="false">
      <c r="E468" s="42" t="n">
        <v>44493</v>
      </c>
      <c r="F468" s="46" t="n">
        <f aca="true">FORECAST($E468,OFFSET(C$3,MATCH($E468,$A$3:$A$33,1)-1,0,2),OFFSET($A$3,MATCH($E468,$A$3:$A$33,1)-1,0,2))</f>
        <v>3.8507521525197</v>
      </c>
    </row>
    <row r="469" customFormat="false" ht="14.5" hidden="false" customHeight="false" outlineLevel="0" collapsed="false">
      <c r="E469" s="42" t="n">
        <v>44494</v>
      </c>
      <c r="F469" s="46" t="n">
        <f aca="true">FORECAST($E469,OFFSET(C$3,MATCH($E469,$A$3:$A$33,1)-1,0,2),OFFSET($A$3,MATCH($E469,$A$3:$A$33,1)-1,0,2))</f>
        <v>3.86176712799168</v>
      </c>
    </row>
    <row r="470" customFormat="false" ht="14.5" hidden="false" customHeight="false" outlineLevel="0" collapsed="false">
      <c r="E470" s="42" t="n">
        <v>44495</v>
      </c>
      <c r="F470" s="46" t="n">
        <f aca="true">FORECAST($E470,OFFSET(C$3,MATCH($E470,$A$3:$A$33,1)-1,0,2),OFFSET($A$3,MATCH($E470,$A$3:$A$33,1)-1,0,2))</f>
        <v>3.87278210346366</v>
      </c>
    </row>
    <row r="471" customFormat="false" ht="14.5" hidden="false" customHeight="false" outlineLevel="0" collapsed="false">
      <c r="E471" s="42" t="n">
        <v>44496</v>
      </c>
      <c r="F471" s="46" t="n">
        <f aca="true">FORECAST($E471,OFFSET(C$3,MATCH($E471,$A$3:$A$33,1)-1,0,2),OFFSET($A$3,MATCH($E471,$A$3:$A$33,1)-1,0,2))</f>
        <v>3.88379707893563</v>
      </c>
    </row>
    <row r="472" customFormat="false" ht="14.5" hidden="false" customHeight="false" outlineLevel="0" collapsed="false">
      <c r="E472" s="42" t="n">
        <v>44497</v>
      </c>
      <c r="F472" s="46" t="n">
        <f aca="true">FORECAST($E472,OFFSET(C$3,MATCH($E472,$A$3:$A$33,1)-1,0,2),OFFSET($A$3,MATCH($E472,$A$3:$A$33,1)-1,0,2))</f>
        <v>3.89481205440761</v>
      </c>
    </row>
    <row r="473" customFormat="false" ht="14.5" hidden="false" customHeight="false" outlineLevel="0" collapsed="false">
      <c r="E473" s="42" t="n">
        <v>44498</v>
      </c>
      <c r="F473" s="46" t="n">
        <f aca="true">FORECAST($E473,OFFSET(C$3,MATCH($E473,$A$3:$A$33,1)-1,0,2),OFFSET($A$3,MATCH($E473,$A$3:$A$33,1)-1,0,2))</f>
        <v>3.90582702987959</v>
      </c>
    </row>
    <row r="474" customFormat="false" ht="14.5" hidden="false" customHeight="false" outlineLevel="0" collapsed="false">
      <c r="E474" s="42" t="n">
        <v>44499</v>
      </c>
      <c r="F474" s="46" t="n">
        <f aca="true">FORECAST($E474,OFFSET(C$3,MATCH($E474,$A$3:$A$33,1)-1,0,2),OFFSET($A$3,MATCH($E474,$A$3:$A$33,1)-1,0,2))</f>
        <v>3.91684200535157</v>
      </c>
    </row>
    <row r="475" customFormat="false" ht="14.5" hidden="false" customHeight="false" outlineLevel="0" collapsed="false">
      <c r="E475" s="42" t="n">
        <v>44500</v>
      </c>
      <c r="F475" s="46" t="n">
        <f aca="true">FORECAST($E475,OFFSET(C$3,MATCH($E475,$A$3:$A$33,1)-1,0,2),OFFSET($A$3,MATCH($E475,$A$3:$A$33,1)-1,0,2))</f>
        <v>3.92785698082355</v>
      </c>
    </row>
    <row r="476" customFormat="false" ht="14.5" hidden="false" customHeight="false" outlineLevel="0" collapsed="false">
      <c r="E476" s="42" t="n">
        <v>44501</v>
      </c>
      <c r="F476" s="46" t="n">
        <f aca="true">FORECAST($E476,OFFSET(C$3,MATCH($E476,$A$3:$A$33,1)-1,0,2),OFFSET($A$3,MATCH($E476,$A$3:$A$33,1)-1,0,2))</f>
        <v>3.93887195629553</v>
      </c>
    </row>
    <row r="477" customFormat="false" ht="14.5" hidden="false" customHeight="false" outlineLevel="0" collapsed="false">
      <c r="E477" s="42" t="n">
        <v>44502</v>
      </c>
      <c r="F477" s="46" t="n">
        <f aca="true">FORECAST($E477,OFFSET(C$3,MATCH($E477,$A$3:$A$33,1)-1,0,2),OFFSET($A$3,MATCH($E477,$A$3:$A$33,1)-1,0,2))</f>
        <v>3.94988693176751</v>
      </c>
    </row>
    <row r="478" customFormat="false" ht="14.5" hidden="false" customHeight="false" outlineLevel="0" collapsed="false">
      <c r="E478" s="42" t="n">
        <v>44503</v>
      </c>
      <c r="F478" s="46" t="n">
        <f aca="true">FORECAST($E478,OFFSET(C$3,MATCH($E478,$A$3:$A$33,1)-1,0,2),OFFSET($A$3,MATCH($E478,$A$3:$A$33,1)-1,0,2))</f>
        <v>3.96090190723949</v>
      </c>
    </row>
    <row r="479" customFormat="false" ht="14.5" hidden="false" customHeight="false" outlineLevel="0" collapsed="false">
      <c r="E479" s="42" t="n">
        <v>44504</v>
      </c>
      <c r="F479" s="46" t="n">
        <f aca="true">FORECAST($E479,OFFSET(C$3,MATCH($E479,$A$3:$A$33,1)-1,0,2),OFFSET($A$3,MATCH($E479,$A$3:$A$33,1)-1,0,2))</f>
        <v>3.97191688271146</v>
      </c>
    </row>
    <row r="480" customFormat="false" ht="14.5" hidden="false" customHeight="false" outlineLevel="0" collapsed="false">
      <c r="E480" s="42" t="n">
        <v>44505</v>
      </c>
      <c r="F480" s="46" t="n">
        <f aca="true">FORECAST($E480,OFFSET(C$3,MATCH($E480,$A$3:$A$33,1)-1,0,2),OFFSET($A$3,MATCH($E480,$A$3:$A$33,1)-1,0,2))</f>
        <v>3.98293185818344</v>
      </c>
    </row>
    <row r="481" customFormat="false" ht="14.5" hidden="false" customHeight="false" outlineLevel="0" collapsed="false">
      <c r="E481" s="42" t="n">
        <v>44506</v>
      </c>
      <c r="F481" s="46" t="n">
        <f aca="true">FORECAST($E481,OFFSET(C$3,MATCH($E481,$A$3:$A$33,1)-1,0,2),OFFSET($A$3,MATCH($E481,$A$3:$A$33,1)-1,0,2))</f>
        <v>3.99394683365542</v>
      </c>
    </row>
    <row r="482" customFormat="false" ht="14.5" hidden="false" customHeight="false" outlineLevel="0" collapsed="false">
      <c r="E482" s="42" t="n">
        <v>44507</v>
      </c>
      <c r="F482" s="46" t="n">
        <f aca="true">FORECAST($E482,OFFSET(C$3,MATCH($E482,$A$3:$A$33,1)-1,0,2),OFFSET($A$3,MATCH($E482,$A$3:$A$33,1)-1,0,2))</f>
        <v>4.0049618091274</v>
      </c>
    </row>
    <row r="483" customFormat="false" ht="14.5" hidden="false" customHeight="false" outlineLevel="0" collapsed="false">
      <c r="E483" s="42" t="n">
        <v>44508</v>
      </c>
      <c r="F483" s="46" t="n">
        <f aca="true">FORECAST($E483,OFFSET(C$3,MATCH($E483,$A$3:$A$33,1)-1,0,2),OFFSET($A$3,MATCH($E483,$A$3:$A$33,1)-1,0,2))</f>
        <v>4.01597678459938</v>
      </c>
    </row>
    <row r="484" customFormat="false" ht="14.5" hidden="false" customHeight="false" outlineLevel="0" collapsed="false">
      <c r="E484" s="42" t="n">
        <v>44509</v>
      </c>
      <c r="F484" s="46" t="n">
        <f aca="true">FORECAST($E484,OFFSET(C$3,MATCH($E484,$A$3:$A$33,1)-1,0,2),OFFSET($A$3,MATCH($E484,$A$3:$A$33,1)-1,0,2))</f>
        <v>4.02699176007136</v>
      </c>
    </row>
    <row r="485" customFormat="false" ht="14.5" hidden="false" customHeight="false" outlineLevel="0" collapsed="false">
      <c r="E485" s="42" t="n">
        <v>44510</v>
      </c>
      <c r="F485" s="46" t="n">
        <f aca="true">FORECAST($E485,OFFSET(C$3,MATCH($E485,$A$3:$A$33,1)-1,0,2),OFFSET($A$3,MATCH($E485,$A$3:$A$33,1)-1,0,2))</f>
        <v>4.03800673554334</v>
      </c>
    </row>
    <row r="486" customFormat="false" ht="14.5" hidden="false" customHeight="false" outlineLevel="0" collapsed="false">
      <c r="E486" s="42" t="n">
        <v>44511</v>
      </c>
      <c r="F486" s="46" t="n">
        <f aca="true">FORECAST($E486,OFFSET(C$3,MATCH($E486,$A$3:$A$33,1)-1,0,2),OFFSET($A$3,MATCH($E486,$A$3:$A$33,1)-1,0,2))</f>
        <v>4.04902171101532</v>
      </c>
    </row>
    <row r="487" customFormat="false" ht="14.5" hidden="false" customHeight="false" outlineLevel="0" collapsed="false">
      <c r="E487" s="42" t="n">
        <v>44512</v>
      </c>
      <c r="F487" s="46" t="n">
        <f aca="true">FORECAST($E487,OFFSET(C$3,MATCH($E487,$A$3:$A$33,1)-1,0,2),OFFSET($A$3,MATCH($E487,$A$3:$A$33,1)-1,0,2))</f>
        <v>4.06003668648729</v>
      </c>
    </row>
    <row r="488" customFormat="false" ht="14.5" hidden="false" customHeight="false" outlineLevel="0" collapsed="false">
      <c r="E488" s="42" t="n">
        <v>44513</v>
      </c>
      <c r="F488" s="46" t="n">
        <f aca="true">FORECAST($E488,OFFSET(C$3,MATCH($E488,$A$3:$A$33,1)-1,0,2),OFFSET($A$3,MATCH($E488,$A$3:$A$33,1)-1,0,2))</f>
        <v>4.07105166195927</v>
      </c>
    </row>
    <row r="489" customFormat="false" ht="14.5" hidden="false" customHeight="false" outlineLevel="0" collapsed="false">
      <c r="E489" s="42" t="n">
        <v>44514</v>
      </c>
      <c r="F489" s="46" t="n">
        <f aca="true">FORECAST($E489,OFFSET(C$3,MATCH($E489,$A$3:$A$33,1)-1,0,2),OFFSET($A$3,MATCH($E489,$A$3:$A$33,1)-1,0,2))</f>
        <v>4.08206663743125</v>
      </c>
    </row>
    <row r="490" customFormat="false" ht="14.5" hidden="false" customHeight="false" outlineLevel="0" collapsed="false">
      <c r="E490" s="42" t="n">
        <v>44515</v>
      </c>
      <c r="F490" s="46" t="n">
        <f aca="true">FORECAST($E490,OFFSET(C$3,MATCH($E490,$A$3:$A$33,1)-1,0,2),OFFSET($A$3,MATCH($E490,$A$3:$A$33,1)-1,0,2))</f>
        <v>4.09308161290323</v>
      </c>
    </row>
    <row r="491" customFormat="false" ht="14.5" hidden="false" customHeight="false" outlineLevel="0" collapsed="false">
      <c r="E491" s="42" t="n">
        <v>44516</v>
      </c>
      <c r="F491" s="46" t="n">
        <f aca="true">FORECAST($E491,OFFSET(C$3,MATCH($E491,$A$3:$A$33,1)-1,0,2),OFFSET($A$3,MATCH($E491,$A$3:$A$33,1)-1,0,2))</f>
        <v>4.09641088095239</v>
      </c>
    </row>
    <row r="492" customFormat="false" ht="14.5" hidden="false" customHeight="false" outlineLevel="0" collapsed="false">
      <c r="E492" s="42" t="n">
        <v>44517</v>
      </c>
      <c r="F492" s="46" t="n">
        <f aca="true">FORECAST($E492,OFFSET(C$3,MATCH($E492,$A$3:$A$33,1)-1,0,2),OFFSET($A$3,MATCH($E492,$A$3:$A$33,1)-1,0,2))</f>
        <v>4.09974014900154</v>
      </c>
    </row>
    <row r="493" customFormat="false" ht="14.5" hidden="false" customHeight="false" outlineLevel="0" collapsed="false">
      <c r="E493" s="42" t="n">
        <v>44518</v>
      </c>
      <c r="F493" s="46" t="n">
        <f aca="true">FORECAST($E493,OFFSET(C$3,MATCH($E493,$A$3:$A$33,1)-1,0,2),OFFSET($A$3,MATCH($E493,$A$3:$A$33,1)-1,0,2))</f>
        <v>4.1030694170507</v>
      </c>
    </row>
    <row r="494" customFormat="false" ht="14.5" hidden="false" customHeight="false" outlineLevel="0" collapsed="false">
      <c r="E494" s="42" t="n">
        <v>44519</v>
      </c>
      <c r="F494" s="46" t="n">
        <f aca="true">FORECAST($E494,OFFSET(C$3,MATCH($E494,$A$3:$A$33,1)-1,0,2),OFFSET($A$3,MATCH($E494,$A$3:$A$33,1)-1,0,2))</f>
        <v>4.10639868509985</v>
      </c>
    </row>
    <row r="495" customFormat="false" ht="14.5" hidden="false" customHeight="false" outlineLevel="0" collapsed="false">
      <c r="E495" s="42" t="n">
        <v>44520</v>
      </c>
      <c r="F495" s="46" t="n">
        <f aca="true">FORECAST($E495,OFFSET(C$3,MATCH($E495,$A$3:$A$33,1)-1,0,2),OFFSET($A$3,MATCH($E495,$A$3:$A$33,1)-1,0,2))</f>
        <v>4.10972795314901</v>
      </c>
    </row>
    <row r="496" customFormat="false" ht="14.5" hidden="false" customHeight="false" outlineLevel="0" collapsed="false">
      <c r="E496" s="42" t="n">
        <v>44521</v>
      </c>
      <c r="F496" s="46" t="n">
        <f aca="true">FORECAST($E496,OFFSET(C$3,MATCH($E496,$A$3:$A$33,1)-1,0,2),OFFSET($A$3,MATCH($E496,$A$3:$A$33,1)-1,0,2))</f>
        <v>4.11305722119816</v>
      </c>
    </row>
    <row r="497" customFormat="false" ht="14.5" hidden="false" customHeight="false" outlineLevel="0" collapsed="false">
      <c r="E497" s="42" t="n">
        <v>44522</v>
      </c>
      <c r="F497" s="46" t="n">
        <f aca="true">FORECAST($E497,OFFSET(C$3,MATCH($E497,$A$3:$A$33,1)-1,0,2),OFFSET($A$3,MATCH($E497,$A$3:$A$33,1)-1,0,2))</f>
        <v>4.11638648924732</v>
      </c>
    </row>
    <row r="498" customFormat="false" ht="14.5" hidden="false" customHeight="false" outlineLevel="0" collapsed="false">
      <c r="E498" s="42" t="n">
        <v>44523</v>
      </c>
      <c r="F498" s="46" t="n">
        <f aca="true">FORECAST($E498,OFFSET(C$3,MATCH($E498,$A$3:$A$33,1)-1,0,2),OFFSET($A$3,MATCH($E498,$A$3:$A$33,1)-1,0,2))</f>
        <v>4.11971575729647</v>
      </c>
    </row>
    <row r="499" customFormat="false" ht="14.5" hidden="false" customHeight="false" outlineLevel="0" collapsed="false">
      <c r="E499" s="42" t="n">
        <v>44524</v>
      </c>
      <c r="F499" s="46" t="n">
        <f aca="true">FORECAST($E499,OFFSET(C$3,MATCH($E499,$A$3:$A$33,1)-1,0,2),OFFSET($A$3,MATCH($E499,$A$3:$A$33,1)-1,0,2))</f>
        <v>4.12304502534563</v>
      </c>
    </row>
    <row r="500" customFormat="false" ht="14.5" hidden="false" customHeight="false" outlineLevel="0" collapsed="false">
      <c r="E500" s="42" t="n">
        <v>44525</v>
      </c>
      <c r="F500" s="46" t="n">
        <f aca="true">FORECAST($E500,OFFSET(C$3,MATCH($E500,$A$3:$A$33,1)-1,0,2),OFFSET($A$3,MATCH($E500,$A$3:$A$33,1)-1,0,2))</f>
        <v>4.12637429339478</v>
      </c>
    </row>
    <row r="501" customFormat="false" ht="14.5" hidden="false" customHeight="false" outlineLevel="0" collapsed="false">
      <c r="E501" s="42" t="n">
        <v>44526</v>
      </c>
      <c r="F501" s="46" t="n">
        <f aca="true">FORECAST($E501,OFFSET(C$3,MATCH($E501,$A$3:$A$33,1)-1,0,2),OFFSET($A$3,MATCH($E501,$A$3:$A$33,1)-1,0,2))</f>
        <v>4.12970356144394</v>
      </c>
    </row>
    <row r="502" customFormat="false" ht="14.5" hidden="false" customHeight="false" outlineLevel="0" collapsed="false">
      <c r="E502" s="42" t="n">
        <v>44527</v>
      </c>
      <c r="F502" s="46" t="n">
        <f aca="true">FORECAST($E502,OFFSET(C$3,MATCH($E502,$A$3:$A$33,1)-1,0,2),OFFSET($A$3,MATCH($E502,$A$3:$A$33,1)-1,0,2))</f>
        <v>4.13303282949309</v>
      </c>
    </row>
    <row r="503" customFormat="false" ht="14.5" hidden="false" customHeight="false" outlineLevel="0" collapsed="false">
      <c r="E503" s="42" t="n">
        <v>44528</v>
      </c>
      <c r="F503" s="46" t="n">
        <f aca="true">FORECAST($E503,OFFSET(C$3,MATCH($E503,$A$3:$A$33,1)-1,0,2),OFFSET($A$3,MATCH($E503,$A$3:$A$33,1)-1,0,2))</f>
        <v>4.13636209754225</v>
      </c>
    </row>
    <row r="504" customFormat="false" ht="14.5" hidden="false" customHeight="false" outlineLevel="0" collapsed="false">
      <c r="E504" s="42" t="n">
        <v>44529</v>
      </c>
      <c r="F504" s="46" t="n">
        <f aca="true">FORECAST($E504,OFFSET(C$3,MATCH($E504,$A$3:$A$33,1)-1,0,2),OFFSET($A$3,MATCH($E504,$A$3:$A$33,1)-1,0,2))</f>
        <v>4.1396913655914</v>
      </c>
    </row>
    <row r="505" customFormat="false" ht="14.5" hidden="false" customHeight="false" outlineLevel="0" collapsed="false">
      <c r="E505" s="42" t="n">
        <v>44530</v>
      </c>
      <c r="F505" s="46" t="n">
        <f aca="true">FORECAST($E505,OFFSET(C$3,MATCH($E505,$A$3:$A$33,1)-1,0,2),OFFSET($A$3,MATCH($E505,$A$3:$A$33,1)-1,0,2))</f>
        <v>4.14302063364056</v>
      </c>
    </row>
    <row r="506" customFormat="false" ht="14.5" hidden="false" customHeight="false" outlineLevel="0" collapsed="false">
      <c r="E506" s="42" t="n">
        <v>44531</v>
      </c>
      <c r="F506" s="46" t="n">
        <f aca="true">FORECAST($E506,OFFSET(C$3,MATCH($E506,$A$3:$A$33,1)-1,0,2),OFFSET($A$3,MATCH($E506,$A$3:$A$33,1)-1,0,2))</f>
        <v>4.14634990168971</v>
      </c>
    </row>
    <row r="507" customFormat="false" ht="14.5" hidden="false" customHeight="false" outlineLevel="0" collapsed="false">
      <c r="E507" s="42" t="n">
        <v>44532</v>
      </c>
      <c r="F507" s="46" t="n">
        <f aca="true">FORECAST($E507,OFFSET(C$3,MATCH($E507,$A$3:$A$33,1)-1,0,2),OFFSET($A$3,MATCH($E507,$A$3:$A$33,1)-1,0,2))</f>
        <v>4.14967916973886</v>
      </c>
    </row>
    <row r="508" customFormat="false" ht="14.5" hidden="false" customHeight="false" outlineLevel="0" collapsed="false">
      <c r="E508" s="42" t="n">
        <v>44533</v>
      </c>
      <c r="F508" s="46" t="n">
        <f aca="true">FORECAST($E508,OFFSET(C$3,MATCH($E508,$A$3:$A$33,1)-1,0,2),OFFSET($A$3,MATCH($E508,$A$3:$A$33,1)-1,0,2))</f>
        <v>4.15300843778802</v>
      </c>
    </row>
    <row r="509" customFormat="false" ht="14.5" hidden="false" customHeight="false" outlineLevel="0" collapsed="false">
      <c r="E509" s="42" t="n">
        <v>44534</v>
      </c>
      <c r="F509" s="46" t="n">
        <f aca="true">FORECAST($E509,OFFSET(C$3,MATCH($E509,$A$3:$A$33,1)-1,0,2),OFFSET($A$3,MATCH($E509,$A$3:$A$33,1)-1,0,2))</f>
        <v>4.15633770583718</v>
      </c>
    </row>
    <row r="510" customFormat="false" ht="14.5" hidden="false" customHeight="false" outlineLevel="0" collapsed="false">
      <c r="E510" s="42" t="n">
        <v>44535</v>
      </c>
      <c r="F510" s="46" t="n">
        <f aca="true">FORECAST($E510,OFFSET(C$3,MATCH($E510,$A$3:$A$33,1)-1,0,2),OFFSET($A$3,MATCH($E510,$A$3:$A$33,1)-1,0,2))</f>
        <v>4.15966697388633</v>
      </c>
    </row>
    <row r="511" customFormat="false" ht="14.5" hidden="false" customHeight="false" outlineLevel="0" collapsed="false">
      <c r="E511" s="42" t="n">
        <v>44536</v>
      </c>
      <c r="F511" s="46" t="n">
        <f aca="true">FORECAST($E511,OFFSET(C$3,MATCH($E511,$A$3:$A$33,1)-1,0,2),OFFSET($A$3,MATCH($E511,$A$3:$A$33,1)-1,0,2))</f>
        <v>4.16299624193549</v>
      </c>
    </row>
    <row r="512" customFormat="false" ht="14.5" hidden="false" customHeight="false" outlineLevel="0" collapsed="false">
      <c r="E512" s="42" t="n">
        <v>44537</v>
      </c>
      <c r="F512" s="46" t="n">
        <f aca="true">FORECAST($E512,OFFSET(C$3,MATCH($E512,$A$3:$A$33,1)-1,0,2),OFFSET($A$3,MATCH($E512,$A$3:$A$33,1)-1,0,2))</f>
        <v>4.16632550998464</v>
      </c>
    </row>
    <row r="513" customFormat="false" ht="14.5" hidden="false" customHeight="false" outlineLevel="0" collapsed="false">
      <c r="E513" s="42" t="n">
        <v>44538</v>
      </c>
      <c r="F513" s="46" t="n">
        <f aca="true">FORECAST($E513,OFFSET(C$3,MATCH($E513,$A$3:$A$33,1)-1,0,2),OFFSET($A$3,MATCH($E513,$A$3:$A$33,1)-1,0,2))</f>
        <v>4.1696547780338</v>
      </c>
    </row>
    <row r="514" customFormat="false" ht="14.5" hidden="false" customHeight="false" outlineLevel="0" collapsed="false">
      <c r="E514" s="42" t="n">
        <v>44539</v>
      </c>
      <c r="F514" s="46" t="n">
        <f aca="true">FORECAST($E514,OFFSET(C$3,MATCH($E514,$A$3:$A$33,1)-1,0,2),OFFSET($A$3,MATCH($E514,$A$3:$A$33,1)-1,0,2))</f>
        <v>4.17298404608295</v>
      </c>
    </row>
    <row r="515" customFormat="false" ht="14.5" hidden="false" customHeight="false" outlineLevel="0" collapsed="false">
      <c r="E515" s="42" t="n">
        <v>44540</v>
      </c>
      <c r="F515" s="46" t="n">
        <f aca="true">FORECAST($E515,OFFSET(C$3,MATCH($E515,$A$3:$A$33,1)-1,0,2),OFFSET($A$3,MATCH($E515,$A$3:$A$33,1)-1,0,2))</f>
        <v>4.17631331413211</v>
      </c>
    </row>
    <row r="516" customFormat="false" ht="14.5" hidden="false" customHeight="false" outlineLevel="0" collapsed="false">
      <c r="E516" s="42" t="n">
        <v>44541</v>
      </c>
      <c r="F516" s="46" t="n">
        <f aca="true">FORECAST($E516,OFFSET(C$3,MATCH($E516,$A$3:$A$33,1)-1,0,2),OFFSET($A$3,MATCH($E516,$A$3:$A$33,1)-1,0,2))</f>
        <v>4.17964258218126</v>
      </c>
    </row>
    <row r="517" customFormat="false" ht="14.5" hidden="false" customHeight="false" outlineLevel="0" collapsed="false">
      <c r="E517" s="42" t="n">
        <v>44542</v>
      </c>
      <c r="F517" s="46" t="n">
        <f aca="true">FORECAST($E517,OFFSET(C$3,MATCH($E517,$A$3:$A$33,1)-1,0,2),OFFSET($A$3,MATCH($E517,$A$3:$A$33,1)-1,0,2))</f>
        <v>4.18297185023042</v>
      </c>
    </row>
    <row r="518" customFormat="false" ht="14.5" hidden="false" customHeight="false" outlineLevel="0" collapsed="false">
      <c r="E518" s="42" t="n">
        <v>44543</v>
      </c>
      <c r="F518" s="46" t="n">
        <f aca="true">FORECAST($E518,OFFSET(C$3,MATCH($E518,$A$3:$A$33,1)-1,0,2),OFFSET($A$3,MATCH($E518,$A$3:$A$33,1)-1,0,2))</f>
        <v>4.18630111827957</v>
      </c>
    </row>
    <row r="519" customFormat="false" ht="14.5" hidden="false" customHeight="false" outlineLevel="0" collapsed="false">
      <c r="E519" s="42" t="n">
        <v>44544</v>
      </c>
      <c r="F519" s="46" t="n">
        <f aca="true">FORECAST($E519,OFFSET(C$3,MATCH($E519,$A$3:$A$33,1)-1,0,2),OFFSET($A$3,MATCH($E519,$A$3:$A$33,1)-1,0,2))</f>
        <v>4.18963038632873</v>
      </c>
    </row>
    <row r="520" customFormat="false" ht="14.5" hidden="false" customHeight="false" outlineLevel="0" collapsed="false">
      <c r="E520" s="42" t="n">
        <v>44545</v>
      </c>
      <c r="F520" s="46" t="n">
        <f aca="true">FORECAST($E520,OFFSET(C$3,MATCH($E520,$A$3:$A$33,1)-1,0,2),OFFSET($A$3,MATCH($E520,$A$3:$A$33,1)-1,0,2))</f>
        <v>4.19295965437788</v>
      </c>
    </row>
    <row r="521" customFormat="false" ht="14.5" hidden="false" customHeight="false" outlineLevel="0" collapsed="false">
      <c r="E521" s="42" t="n">
        <v>44546</v>
      </c>
      <c r="F521" s="46" t="n">
        <f aca="true">FORECAST($E521,OFFSET(C$3,MATCH($E521,$A$3:$A$33,1)-1,0,2),OFFSET($A$3,MATCH($E521,$A$3:$A$33,1)-1,0,2))</f>
        <v>4.1963174037461</v>
      </c>
    </row>
    <row r="522" customFormat="false" ht="14.5" hidden="false" customHeight="false" outlineLevel="0" collapsed="false">
      <c r="E522" s="42" t="n">
        <v>44547</v>
      </c>
      <c r="F522" s="46" t="n">
        <f aca="true">FORECAST($E522,OFFSET(C$3,MATCH($E522,$A$3:$A$33,1)-1,0,2),OFFSET($A$3,MATCH($E522,$A$3:$A$33,1)-1,0,2))</f>
        <v>4.19967515311432</v>
      </c>
    </row>
    <row r="523" customFormat="false" ht="14.5" hidden="false" customHeight="false" outlineLevel="0" collapsed="false">
      <c r="E523" s="42" t="n">
        <v>44548</v>
      </c>
      <c r="F523" s="46" t="n">
        <f aca="true">FORECAST($E523,OFFSET(C$3,MATCH($E523,$A$3:$A$33,1)-1,0,2),OFFSET($A$3,MATCH($E523,$A$3:$A$33,1)-1,0,2))</f>
        <v>4.20303290248253</v>
      </c>
    </row>
    <row r="524" customFormat="false" ht="14.5" hidden="false" customHeight="false" outlineLevel="0" collapsed="false">
      <c r="E524" s="42" t="n">
        <v>44549</v>
      </c>
      <c r="F524" s="46" t="n">
        <f aca="true">FORECAST($E524,OFFSET(C$3,MATCH($E524,$A$3:$A$33,1)-1,0,2),OFFSET($A$3,MATCH($E524,$A$3:$A$33,1)-1,0,2))</f>
        <v>4.20639065185075</v>
      </c>
    </row>
    <row r="525" customFormat="false" ht="14.5" hidden="false" customHeight="false" outlineLevel="0" collapsed="false">
      <c r="E525" s="42" t="n">
        <v>44550</v>
      </c>
      <c r="F525" s="46" t="n">
        <f aca="true">FORECAST($E525,OFFSET(C$3,MATCH($E525,$A$3:$A$33,1)-1,0,2),OFFSET($A$3,MATCH($E525,$A$3:$A$33,1)-1,0,2))</f>
        <v>4.20974840121897</v>
      </c>
    </row>
    <row r="526" customFormat="false" ht="14.5" hidden="false" customHeight="false" outlineLevel="0" collapsed="false">
      <c r="E526" s="42" t="n">
        <v>44551</v>
      </c>
      <c r="F526" s="46" t="n">
        <f aca="true">FORECAST($E526,OFFSET(C$3,MATCH($E526,$A$3:$A$33,1)-1,0,2),OFFSET($A$3,MATCH($E526,$A$3:$A$33,1)-1,0,2))</f>
        <v>4.21310615058719</v>
      </c>
    </row>
    <row r="527" customFormat="false" ht="14.5" hidden="false" customHeight="false" outlineLevel="0" collapsed="false">
      <c r="E527" s="42" t="n">
        <v>44552</v>
      </c>
      <c r="F527" s="46" t="n">
        <f aca="true">FORECAST($E527,OFFSET(C$3,MATCH($E527,$A$3:$A$33,1)-1,0,2),OFFSET($A$3,MATCH($E527,$A$3:$A$33,1)-1,0,2))</f>
        <v>4.2164638999554</v>
      </c>
    </row>
    <row r="528" customFormat="false" ht="14.5" hidden="false" customHeight="false" outlineLevel="0" collapsed="false">
      <c r="E528" s="42" t="n">
        <v>44553</v>
      </c>
      <c r="F528" s="46" t="n">
        <f aca="true">FORECAST($E528,OFFSET(C$3,MATCH($E528,$A$3:$A$33,1)-1,0,2),OFFSET($A$3,MATCH($E528,$A$3:$A$33,1)-1,0,2))</f>
        <v>4.21982164932362</v>
      </c>
    </row>
    <row r="529" customFormat="false" ht="14.5" hidden="false" customHeight="false" outlineLevel="0" collapsed="false">
      <c r="E529" s="42" t="n">
        <v>44554</v>
      </c>
      <c r="F529" s="46" t="n">
        <f aca="true">FORECAST($E529,OFFSET(C$3,MATCH($E529,$A$3:$A$33,1)-1,0,2),OFFSET($A$3,MATCH($E529,$A$3:$A$33,1)-1,0,2))</f>
        <v>4.22317939869184</v>
      </c>
    </row>
    <row r="530" customFormat="false" ht="14.5" hidden="false" customHeight="false" outlineLevel="0" collapsed="false">
      <c r="E530" s="42" t="n">
        <v>44555</v>
      </c>
      <c r="F530" s="46" t="n">
        <f aca="true">FORECAST($E530,OFFSET(C$3,MATCH($E530,$A$3:$A$33,1)-1,0,2),OFFSET($A$3,MATCH($E530,$A$3:$A$33,1)-1,0,2))</f>
        <v>4.22653714806006</v>
      </c>
    </row>
    <row r="531" customFormat="false" ht="14.5" hidden="false" customHeight="false" outlineLevel="0" collapsed="false">
      <c r="E531" s="42" t="n">
        <v>44556</v>
      </c>
      <c r="F531" s="46" t="n">
        <f aca="true">FORECAST($E531,OFFSET(C$3,MATCH($E531,$A$3:$A$33,1)-1,0,2),OFFSET($A$3,MATCH($E531,$A$3:$A$33,1)-1,0,2))</f>
        <v>4.22989489742827</v>
      </c>
    </row>
    <row r="532" customFormat="false" ht="14.5" hidden="false" customHeight="false" outlineLevel="0" collapsed="false">
      <c r="E532" s="42" t="n">
        <v>44557</v>
      </c>
      <c r="F532" s="46" t="n">
        <f aca="true">FORECAST($E532,OFFSET(C$3,MATCH($E532,$A$3:$A$33,1)-1,0,2),OFFSET($A$3,MATCH($E532,$A$3:$A$33,1)-1,0,2))</f>
        <v>4.23325264679649</v>
      </c>
    </row>
    <row r="533" customFormat="false" ht="14.5" hidden="false" customHeight="false" outlineLevel="0" collapsed="false">
      <c r="E533" s="42" t="n">
        <v>44558</v>
      </c>
      <c r="F533" s="46" t="n">
        <f aca="true">FORECAST($E533,OFFSET(C$3,MATCH($E533,$A$3:$A$33,1)-1,0,2),OFFSET($A$3,MATCH($E533,$A$3:$A$33,1)-1,0,2))</f>
        <v>4.23661039616471</v>
      </c>
    </row>
    <row r="534" customFormat="false" ht="14.5" hidden="false" customHeight="false" outlineLevel="0" collapsed="false">
      <c r="E534" s="42" t="n">
        <v>44559</v>
      </c>
      <c r="F534" s="46" t="n">
        <f aca="true">FORECAST($E534,OFFSET(C$3,MATCH($E534,$A$3:$A$33,1)-1,0,2),OFFSET($A$3,MATCH($E534,$A$3:$A$33,1)-1,0,2))</f>
        <v>4.23996814553293</v>
      </c>
    </row>
    <row r="535" customFormat="false" ht="14.5" hidden="false" customHeight="false" outlineLevel="0" collapsed="false">
      <c r="E535" s="42" t="n">
        <v>44560</v>
      </c>
      <c r="F535" s="46" t="n">
        <f aca="true">FORECAST($E535,OFFSET(C$3,MATCH($E535,$A$3:$A$33,1)-1,0,2),OFFSET($A$3,MATCH($E535,$A$3:$A$33,1)-1,0,2))</f>
        <v>4.24332589490115</v>
      </c>
    </row>
    <row r="536" customFormat="false" ht="14.5" hidden="false" customHeight="false" outlineLevel="0" collapsed="false">
      <c r="E536" s="42" t="n">
        <v>44561</v>
      </c>
      <c r="F536" s="46" t="n">
        <f aca="true">FORECAST($E536,OFFSET(C$3,MATCH($E536,$A$3:$A$33,1)-1,0,2),OFFSET($A$3,MATCH($E536,$A$3:$A$33,1)-1,0,2))</f>
        <v>4.24668364426936</v>
      </c>
    </row>
    <row r="537" customFormat="false" ht="14.5" hidden="false" customHeight="false" outlineLevel="0" collapsed="false">
      <c r="E537" s="42" t="n">
        <v>44562</v>
      </c>
      <c r="F537" s="46" t="n">
        <f aca="true">FORECAST($E537,OFFSET(C$3,MATCH($E537,$A$3:$A$33,1)-1,0,2),OFFSET($A$3,MATCH($E537,$A$3:$A$33,1)-1,0,2))</f>
        <v>4.25004139363758</v>
      </c>
    </row>
    <row r="538" customFormat="false" ht="14.5" hidden="false" customHeight="false" outlineLevel="0" collapsed="false">
      <c r="E538" s="42" t="n">
        <v>44563</v>
      </c>
      <c r="F538" s="46" t="n">
        <f aca="true">FORECAST($E538,OFFSET(C$3,MATCH($E538,$A$3:$A$33,1)-1,0,2),OFFSET($A$3,MATCH($E538,$A$3:$A$33,1)-1,0,2))</f>
        <v>4.2533991430058</v>
      </c>
    </row>
    <row r="539" customFormat="false" ht="14.5" hidden="false" customHeight="false" outlineLevel="0" collapsed="false">
      <c r="E539" s="42" t="n">
        <v>44564</v>
      </c>
      <c r="F539" s="46" t="n">
        <f aca="true">FORECAST($E539,OFFSET(C$3,MATCH($E539,$A$3:$A$33,1)-1,0,2),OFFSET($A$3,MATCH($E539,$A$3:$A$33,1)-1,0,2))</f>
        <v>4.25675689237402</v>
      </c>
    </row>
    <row r="540" customFormat="false" ht="14.5" hidden="false" customHeight="false" outlineLevel="0" collapsed="false">
      <c r="E540" s="42" t="n">
        <v>44565</v>
      </c>
      <c r="F540" s="46" t="n">
        <f aca="true">FORECAST($E540,OFFSET(C$3,MATCH($E540,$A$3:$A$33,1)-1,0,2),OFFSET($A$3,MATCH($E540,$A$3:$A$33,1)-1,0,2))</f>
        <v>4.26011464174224</v>
      </c>
    </row>
    <row r="541" customFormat="false" ht="14.5" hidden="false" customHeight="false" outlineLevel="0" collapsed="false">
      <c r="E541" s="42" t="n">
        <v>44566</v>
      </c>
      <c r="F541" s="46" t="n">
        <f aca="true">FORECAST($E541,OFFSET(C$3,MATCH($E541,$A$3:$A$33,1)-1,0,2),OFFSET($A$3,MATCH($E541,$A$3:$A$33,1)-1,0,2))</f>
        <v>4.26347239111045</v>
      </c>
    </row>
    <row r="542" customFormat="false" ht="14.5" hidden="false" customHeight="false" outlineLevel="0" collapsed="false">
      <c r="E542" s="42" t="n">
        <v>44567</v>
      </c>
      <c r="F542" s="46" t="n">
        <f aca="true">FORECAST($E542,OFFSET(C$3,MATCH($E542,$A$3:$A$33,1)-1,0,2),OFFSET($A$3,MATCH($E542,$A$3:$A$33,1)-1,0,2))</f>
        <v>4.26683014047867</v>
      </c>
    </row>
    <row r="543" customFormat="false" ht="14.5" hidden="false" customHeight="false" outlineLevel="0" collapsed="false">
      <c r="E543" s="42" t="n">
        <v>44568</v>
      </c>
      <c r="F543" s="46" t="n">
        <f aca="true">FORECAST($E543,OFFSET(C$3,MATCH($E543,$A$3:$A$33,1)-1,0,2),OFFSET($A$3,MATCH($E543,$A$3:$A$33,1)-1,0,2))</f>
        <v>4.27018788984689</v>
      </c>
    </row>
    <row r="544" customFormat="false" ht="14.5" hidden="false" customHeight="false" outlineLevel="0" collapsed="false">
      <c r="E544" s="42" t="n">
        <v>44569</v>
      </c>
      <c r="F544" s="46" t="n">
        <f aca="true">FORECAST($E544,OFFSET(C$3,MATCH($E544,$A$3:$A$33,1)-1,0,2),OFFSET($A$3,MATCH($E544,$A$3:$A$33,1)-1,0,2))</f>
        <v>4.27354563921511</v>
      </c>
    </row>
    <row r="545" customFormat="false" ht="14.5" hidden="false" customHeight="false" outlineLevel="0" collapsed="false">
      <c r="E545" s="42" t="n">
        <v>44570</v>
      </c>
      <c r="F545" s="46" t="n">
        <f aca="true">FORECAST($E545,OFFSET(C$3,MATCH($E545,$A$3:$A$33,1)-1,0,2),OFFSET($A$3,MATCH($E545,$A$3:$A$33,1)-1,0,2))</f>
        <v>4.27690338858332</v>
      </c>
    </row>
    <row r="546" customFormat="false" ht="14.5" hidden="false" customHeight="false" outlineLevel="0" collapsed="false">
      <c r="E546" s="42" t="n">
        <v>44571</v>
      </c>
      <c r="F546" s="46" t="n">
        <f aca="true">FORECAST($E546,OFFSET(C$3,MATCH($E546,$A$3:$A$33,1)-1,0,2),OFFSET($A$3,MATCH($E546,$A$3:$A$33,1)-1,0,2))</f>
        <v>4.28026113795154</v>
      </c>
    </row>
    <row r="547" customFormat="false" ht="14.5" hidden="false" customHeight="false" outlineLevel="0" collapsed="false">
      <c r="E547" s="42" t="n">
        <v>44572</v>
      </c>
      <c r="F547" s="46" t="n">
        <f aca="true">FORECAST($E547,OFFSET(C$3,MATCH($E547,$A$3:$A$33,1)-1,0,2),OFFSET($A$3,MATCH($E547,$A$3:$A$33,1)-1,0,2))</f>
        <v>4.28361888731976</v>
      </c>
    </row>
    <row r="548" customFormat="false" ht="14.5" hidden="false" customHeight="false" outlineLevel="0" collapsed="false">
      <c r="E548" s="42" t="n">
        <v>44573</v>
      </c>
      <c r="F548" s="46" t="n">
        <f aca="true">FORECAST($E548,OFFSET(C$3,MATCH($E548,$A$3:$A$33,1)-1,0,2),OFFSET($A$3,MATCH($E548,$A$3:$A$33,1)-1,0,2))</f>
        <v>4.28697663668798</v>
      </c>
    </row>
    <row r="549" customFormat="false" ht="14.5" hidden="false" customHeight="false" outlineLevel="0" collapsed="false">
      <c r="E549" s="42" t="n">
        <v>44574</v>
      </c>
      <c r="F549" s="46" t="n">
        <f aca="true">FORECAST($E549,OFFSET(C$3,MATCH($E549,$A$3:$A$33,1)-1,0,2),OFFSET($A$3,MATCH($E549,$A$3:$A$33,1)-1,0,2))</f>
        <v>4.29033438605619</v>
      </c>
    </row>
    <row r="550" customFormat="false" ht="14.5" hidden="false" customHeight="false" outlineLevel="0" collapsed="false">
      <c r="E550" s="42" t="n">
        <v>44575</v>
      </c>
      <c r="F550" s="46" t="n">
        <f aca="true">FORECAST($E550,OFFSET(C$3,MATCH($E550,$A$3:$A$33,1)-1,0,2),OFFSET($A$3,MATCH($E550,$A$3:$A$33,1)-1,0,2))</f>
        <v>4.29369213542441</v>
      </c>
    </row>
    <row r="551" customFormat="false" ht="14.5" hidden="false" customHeight="false" outlineLevel="0" collapsed="false">
      <c r="E551" s="42" t="n">
        <v>44576</v>
      </c>
      <c r="F551" s="46" t="n">
        <f aca="true">FORECAST($E551,OFFSET(C$3,MATCH($E551,$A$3:$A$33,1)-1,0,2),OFFSET($A$3,MATCH($E551,$A$3:$A$33,1)-1,0,2))</f>
        <v>4.29704988479263</v>
      </c>
    </row>
    <row r="552" customFormat="false" ht="14.5" hidden="false" customHeight="false" outlineLevel="0" collapsed="false">
      <c r="E552" s="42" t="n">
        <v>44577</v>
      </c>
      <c r="F552" s="46" t="n">
        <f aca="true">FORECAST($E552,OFFSET(C$3,MATCH($E552,$A$3:$A$33,1)-1,0,2),OFFSET($A$3,MATCH($E552,$A$3:$A$33,1)-1,0,2))</f>
        <v>4.30042608369259</v>
      </c>
    </row>
    <row r="553" customFormat="false" ht="14.5" hidden="false" customHeight="false" outlineLevel="0" collapsed="false">
      <c r="E553" s="42" t="n">
        <v>44578</v>
      </c>
      <c r="F553" s="46" t="n">
        <f aca="true">FORECAST($E553,OFFSET(C$3,MATCH($E553,$A$3:$A$33,1)-1,0,2),OFFSET($A$3,MATCH($E553,$A$3:$A$33,1)-1,0,2))</f>
        <v>4.30380228259254</v>
      </c>
    </row>
    <row r="554" customFormat="false" ht="14.5" hidden="false" customHeight="false" outlineLevel="0" collapsed="false">
      <c r="E554" s="42" t="n">
        <v>44579</v>
      </c>
      <c r="F554" s="46" t="n">
        <f aca="true">FORECAST($E554,OFFSET(C$3,MATCH($E554,$A$3:$A$33,1)-1,0,2),OFFSET($A$3,MATCH($E554,$A$3:$A$33,1)-1,0,2))</f>
        <v>4.3071784814925</v>
      </c>
    </row>
    <row r="555" customFormat="false" ht="14.5" hidden="false" customHeight="false" outlineLevel="0" collapsed="false">
      <c r="E555" s="42" t="n">
        <v>44580</v>
      </c>
      <c r="F555" s="46" t="n">
        <f aca="true">FORECAST($E555,OFFSET(C$3,MATCH($E555,$A$3:$A$33,1)-1,0,2),OFFSET($A$3,MATCH($E555,$A$3:$A$33,1)-1,0,2))</f>
        <v>4.31055468039245</v>
      </c>
    </row>
    <row r="556" customFormat="false" ht="14.5" hidden="false" customHeight="false" outlineLevel="0" collapsed="false">
      <c r="E556" s="42" t="n">
        <v>44581</v>
      </c>
      <c r="F556" s="46" t="n">
        <f aca="true">FORECAST($E556,OFFSET(C$3,MATCH($E556,$A$3:$A$33,1)-1,0,2),OFFSET($A$3,MATCH($E556,$A$3:$A$33,1)-1,0,2))</f>
        <v>4.31393087929241</v>
      </c>
    </row>
    <row r="557" customFormat="false" ht="14.5" hidden="false" customHeight="false" outlineLevel="0" collapsed="false">
      <c r="E557" s="42" t="n">
        <v>44582</v>
      </c>
      <c r="F557" s="46" t="n">
        <f aca="true">FORECAST($E557,OFFSET(C$3,MATCH($E557,$A$3:$A$33,1)-1,0,2),OFFSET($A$3,MATCH($E557,$A$3:$A$33,1)-1,0,2))</f>
        <v>4.31730707819236</v>
      </c>
    </row>
    <row r="558" customFormat="false" ht="14.5" hidden="false" customHeight="false" outlineLevel="0" collapsed="false">
      <c r="E558" s="42" t="n">
        <v>44583</v>
      </c>
      <c r="F558" s="46" t="n">
        <f aca="true">FORECAST($E558,OFFSET(C$3,MATCH($E558,$A$3:$A$33,1)-1,0,2),OFFSET($A$3,MATCH($E558,$A$3:$A$33,1)-1,0,2))</f>
        <v>4.32068327709232</v>
      </c>
    </row>
    <row r="559" customFormat="false" ht="14.5" hidden="false" customHeight="false" outlineLevel="0" collapsed="false">
      <c r="E559" s="42" t="n">
        <v>44584</v>
      </c>
      <c r="F559" s="46" t="n">
        <f aca="true">FORECAST($E559,OFFSET(C$3,MATCH($E559,$A$3:$A$33,1)-1,0,2),OFFSET($A$3,MATCH($E559,$A$3:$A$33,1)-1,0,2))</f>
        <v>4.32405947599227</v>
      </c>
    </row>
    <row r="560" customFormat="false" ht="14.5" hidden="false" customHeight="false" outlineLevel="0" collapsed="false">
      <c r="E560" s="42" t="n">
        <v>44585</v>
      </c>
      <c r="F560" s="46" t="n">
        <f aca="true">FORECAST($E560,OFFSET(C$3,MATCH($E560,$A$3:$A$33,1)-1,0,2),OFFSET($A$3,MATCH($E560,$A$3:$A$33,1)-1,0,2))</f>
        <v>4.32743567489223</v>
      </c>
    </row>
    <row r="561" customFormat="false" ht="14.5" hidden="false" customHeight="false" outlineLevel="0" collapsed="false">
      <c r="E561" s="42" t="n">
        <v>44586</v>
      </c>
      <c r="F561" s="46" t="n">
        <f aca="true">FORECAST($E561,OFFSET(C$3,MATCH($E561,$A$3:$A$33,1)-1,0,2),OFFSET($A$3,MATCH($E561,$A$3:$A$33,1)-1,0,2))</f>
        <v>4.33081187379219</v>
      </c>
    </row>
    <row r="562" customFormat="false" ht="14.5" hidden="false" customHeight="false" outlineLevel="0" collapsed="false">
      <c r="E562" s="42" t="n">
        <v>44587</v>
      </c>
      <c r="F562" s="46" t="n">
        <f aca="true">FORECAST($E562,OFFSET(C$3,MATCH($E562,$A$3:$A$33,1)-1,0,2),OFFSET($A$3,MATCH($E562,$A$3:$A$33,1)-1,0,2))</f>
        <v>4.33418807269214</v>
      </c>
    </row>
    <row r="563" customFormat="false" ht="14.5" hidden="false" customHeight="false" outlineLevel="0" collapsed="false">
      <c r="E563" s="42" t="n">
        <v>44588</v>
      </c>
      <c r="F563" s="46" t="n">
        <f aca="true">FORECAST($E563,OFFSET(C$3,MATCH($E563,$A$3:$A$33,1)-1,0,2),OFFSET($A$3,MATCH($E563,$A$3:$A$33,1)-1,0,2))</f>
        <v>4.3375642715921</v>
      </c>
    </row>
    <row r="564" customFormat="false" ht="14.5" hidden="false" customHeight="false" outlineLevel="0" collapsed="false">
      <c r="E564" s="42" t="n">
        <v>44589</v>
      </c>
      <c r="F564" s="46" t="n">
        <f aca="true">FORECAST($E564,OFFSET(C$3,MATCH($E564,$A$3:$A$33,1)-1,0,2),OFFSET($A$3,MATCH($E564,$A$3:$A$33,1)-1,0,2))</f>
        <v>4.34094047049205</v>
      </c>
    </row>
    <row r="565" customFormat="false" ht="14.5" hidden="false" customHeight="false" outlineLevel="0" collapsed="false">
      <c r="E565" s="42" t="n">
        <v>44590</v>
      </c>
      <c r="F565" s="46" t="n">
        <f aca="true">FORECAST($E565,OFFSET(C$3,MATCH($E565,$A$3:$A$33,1)-1,0,2),OFFSET($A$3,MATCH($E565,$A$3:$A$33,1)-1,0,2))</f>
        <v>4.34431666939201</v>
      </c>
    </row>
    <row r="566" customFormat="false" ht="14.5" hidden="false" customHeight="false" outlineLevel="0" collapsed="false">
      <c r="E566" s="42" t="n">
        <v>44591</v>
      </c>
      <c r="F566" s="46" t="n">
        <f aca="true">FORECAST($E566,OFFSET(C$3,MATCH($E566,$A$3:$A$33,1)-1,0,2),OFFSET($A$3,MATCH($E566,$A$3:$A$33,1)-1,0,2))</f>
        <v>4.34769286829196</v>
      </c>
    </row>
    <row r="567" customFormat="false" ht="14.5" hidden="false" customHeight="false" outlineLevel="0" collapsed="false">
      <c r="E567" s="42" t="n">
        <v>44592</v>
      </c>
      <c r="F567" s="46" t="n">
        <f aca="true">FORECAST($E567,OFFSET(C$3,MATCH($E567,$A$3:$A$33,1)-1,0,2),OFFSET($A$3,MATCH($E567,$A$3:$A$33,1)-1,0,2))</f>
        <v>4.35106906719192</v>
      </c>
    </row>
    <row r="568" customFormat="false" ht="14.5" hidden="false" customHeight="false" outlineLevel="0" collapsed="false">
      <c r="E568" s="42" t="n">
        <v>44593</v>
      </c>
      <c r="F568" s="46" t="n">
        <f aca="true">FORECAST($E568,OFFSET(C$3,MATCH($E568,$A$3:$A$33,1)-1,0,2),OFFSET($A$3,MATCH($E568,$A$3:$A$33,1)-1,0,2))</f>
        <v>4.35444526609187</v>
      </c>
    </row>
    <row r="569" customFormat="false" ht="14.5" hidden="false" customHeight="false" outlineLevel="0" collapsed="false">
      <c r="E569" s="42" t="n">
        <v>44594</v>
      </c>
      <c r="F569" s="46" t="n">
        <f aca="true">FORECAST($E569,OFFSET(C$3,MATCH($E569,$A$3:$A$33,1)-1,0,2),OFFSET($A$3,MATCH($E569,$A$3:$A$33,1)-1,0,2))</f>
        <v>4.35782146499183</v>
      </c>
    </row>
    <row r="570" customFormat="false" ht="14.5" hidden="false" customHeight="false" outlineLevel="0" collapsed="false">
      <c r="E570" s="42" t="n">
        <v>44595</v>
      </c>
      <c r="F570" s="46" t="n">
        <f aca="true">FORECAST($E570,OFFSET(C$3,MATCH($E570,$A$3:$A$33,1)-1,0,2),OFFSET($A$3,MATCH($E570,$A$3:$A$33,1)-1,0,2))</f>
        <v>4.36119766389178</v>
      </c>
    </row>
    <row r="571" customFormat="false" ht="14.5" hidden="false" customHeight="false" outlineLevel="0" collapsed="false">
      <c r="E571" s="42" t="n">
        <v>44596</v>
      </c>
      <c r="F571" s="46" t="n">
        <f aca="true">FORECAST($E571,OFFSET(C$3,MATCH($E571,$A$3:$A$33,1)-1,0,2),OFFSET($A$3,MATCH($E571,$A$3:$A$33,1)-1,0,2))</f>
        <v>4.36457386279174</v>
      </c>
    </row>
    <row r="572" customFormat="false" ht="14.5" hidden="false" customHeight="false" outlineLevel="0" collapsed="false">
      <c r="E572" s="42" t="n">
        <v>44597</v>
      </c>
      <c r="F572" s="46" t="n">
        <f aca="true">FORECAST($E572,OFFSET(C$3,MATCH($E572,$A$3:$A$33,1)-1,0,2),OFFSET($A$3,MATCH($E572,$A$3:$A$33,1)-1,0,2))</f>
        <v>4.3679500616917</v>
      </c>
    </row>
    <row r="573" customFormat="false" ht="14.5" hidden="false" customHeight="false" outlineLevel="0" collapsed="false">
      <c r="E573" s="42" t="n">
        <v>44598</v>
      </c>
      <c r="F573" s="46" t="n">
        <f aca="true">FORECAST($E573,OFFSET(C$3,MATCH($E573,$A$3:$A$33,1)-1,0,2),OFFSET($A$3,MATCH($E573,$A$3:$A$33,1)-1,0,2))</f>
        <v>4.37132626059165</v>
      </c>
    </row>
    <row r="574" customFormat="false" ht="14.5" hidden="false" customHeight="false" outlineLevel="0" collapsed="false">
      <c r="E574" s="42" t="n">
        <v>44599</v>
      </c>
      <c r="F574" s="46" t="n">
        <f aca="true">FORECAST($E574,OFFSET(C$3,MATCH($E574,$A$3:$A$33,1)-1,0,2),OFFSET($A$3,MATCH($E574,$A$3:$A$33,1)-1,0,2))</f>
        <v>4.37470245949161</v>
      </c>
    </row>
    <row r="575" customFormat="false" ht="14.5" hidden="false" customHeight="false" outlineLevel="0" collapsed="false">
      <c r="E575" s="42" t="n">
        <v>44600</v>
      </c>
      <c r="F575" s="46" t="n">
        <f aca="true">FORECAST($E575,OFFSET(C$3,MATCH($E575,$A$3:$A$33,1)-1,0,2),OFFSET($A$3,MATCH($E575,$A$3:$A$33,1)-1,0,2))</f>
        <v>4.37807865839156</v>
      </c>
    </row>
    <row r="576" customFormat="false" ht="14.5" hidden="false" customHeight="false" outlineLevel="0" collapsed="false">
      <c r="E576" s="42" t="n">
        <v>44601</v>
      </c>
      <c r="F576" s="46" t="n">
        <f aca="true">FORECAST($E576,OFFSET(C$3,MATCH($E576,$A$3:$A$33,1)-1,0,2),OFFSET($A$3,MATCH($E576,$A$3:$A$33,1)-1,0,2))</f>
        <v>4.38145485729152</v>
      </c>
    </row>
    <row r="577" customFormat="false" ht="14.5" hidden="false" customHeight="false" outlineLevel="0" collapsed="false">
      <c r="E577" s="42" t="n">
        <v>44602</v>
      </c>
      <c r="F577" s="46" t="n">
        <f aca="true">FORECAST($E577,OFFSET(C$3,MATCH($E577,$A$3:$A$33,1)-1,0,2),OFFSET($A$3,MATCH($E577,$A$3:$A$33,1)-1,0,2))</f>
        <v>4.38483105619147</v>
      </c>
    </row>
    <row r="578" customFormat="false" ht="14.5" hidden="false" customHeight="false" outlineLevel="0" collapsed="false">
      <c r="E578" s="42" t="n">
        <v>44603</v>
      </c>
      <c r="F578" s="46" t="n">
        <f aca="true">FORECAST($E578,OFFSET(C$3,MATCH($E578,$A$3:$A$33,1)-1,0,2),OFFSET($A$3,MATCH($E578,$A$3:$A$33,1)-1,0,2))</f>
        <v>4.38820725509143</v>
      </c>
    </row>
    <row r="579" customFormat="false" ht="14.5" hidden="false" customHeight="false" outlineLevel="0" collapsed="false">
      <c r="E579" s="42" t="n">
        <v>44604</v>
      </c>
      <c r="F579" s="46" t="n">
        <f aca="true">FORECAST($E579,OFFSET(C$3,MATCH($E579,$A$3:$A$33,1)-1,0,2),OFFSET($A$3,MATCH($E579,$A$3:$A$33,1)-1,0,2))</f>
        <v>4.39158345399138</v>
      </c>
    </row>
    <row r="580" customFormat="false" ht="14.5" hidden="false" customHeight="false" outlineLevel="0" collapsed="false">
      <c r="E580" s="42" t="n">
        <v>44605</v>
      </c>
      <c r="F580" s="46" t="n">
        <f aca="true">FORECAST($E580,OFFSET(C$3,MATCH($E580,$A$3:$A$33,1)-1,0,2),OFFSET($A$3,MATCH($E580,$A$3:$A$33,1)-1,0,2))</f>
        <v>4.39495965289134</v>
      </c>
    </row>
    <row r="581" customFormat="false" ht="14.5" hidden="false" customHeight="false" outlineLevel="0" collapsed="false">
      <c r="E581" s="42" t="n">
        <v>44606</v>
      </c>
      <c r="F581" s="46" t="n">
        <f aca="true">FORECAST($E581,OFFSET(C$3,MATCH($E581,$A$3:$A$33,1)-1,0,2),OFFSET($A$3,MATCH($E581,$A$3:$A$33,1)-1,0,2))</f>
        <v>4.3983358517913</v>
      </c>
    </row>
    <row r="582" customFormat="false" ht="14.5" hidden="false" customHeight="false" outlineLevel="0" collapsed="false">
      <c r="E582" s="42" t="n">
        <v>44607</v>
      </c>
      <c r="F582" s="46" t="n">
        <f aca="true">FORECAST($E582,OFFSET(C$3,MATCH($E582,$A$3:$A$33,1)-1,0,2),OFFSET($A$3,MATCH($E582,$A$3:$A$33,1)-1,0,2))</f>
        <v>4.40171205069125</v>
      </c>
    </row>
    <row r="583" customFormat="false" ht="14.5" hidden="false" customHeight="false" outlineLevel="0" collapsed="false">
      <c r="E583" s="42" t="n">
        <v>44608</v>
      </c>
      <c r="F583" s="46" t="n">
        <f aca="true">FORECAST($E583,OFFSET(C$3,MATCH($E583,$A$3:$A$33,1)-1,0,2),OFFSET($A$3,MATCH($E583,$A$3:$A$33,1)-1,0,2))</f>
        <v>4.40285858706386</v>
      </c>
    </row>
    <row r="584" customFormat="false" ht="14.5" hidden="false" customHeight="false" outlineLevel="0" collapsed="false">
      <c r="E584" s="42" t="n">
        <v>44609</v>
      </c>
      <c r="F584" s="46" t="n">
        <f aca="true">FORECAST($E584,OFFSET(C$3,MATCH($E584,$A$3:$A$33,1)-1,0,2),OFFSET($A$3,MATCH($E584,$A$3:$A$33,1)-1,0,2))</f>
        <v>4.40400512343648</v>
      </c>
    </row>
    <row r="585" customFormat="false" ht="14.5" hidden="false" customHeight="false" outlineLevel="0" collapsed="false">
      <c r="E585" s="42" t="n">
        <v>44610</v>
      </c>
      <c r="F585" s="46" t="n">
        <f aca="true">FORECAST($E585,OFFSET(C$3,MATCH($E585,$A$3:$A$33,1)-1,0,2),OFFSET($A$3,MATCH($E585,$A$3:$A$33,1)-1,0,2))</f>
        <v>4.40515165980909</v>
      </c>
    </row>
    <row r="586" customFormat="false" ht="14.5" hidden="false" customHeight="false" outlineLevel="0" collapsed="false">
      <c r="E586" s="42" t="n">
        <v>44611</v>
      </c>
      <c r="F586" s="46" t="n">
        <f aca="true">FORECAST($E586,OFFSET(C$3,MATCH($E586,$A$3:$A$33,1)-1,0,2),OFFSET($A$3,MATCH($E586,$A$3:$A$33,1)-1,0,2))</f>
        <v>4.4062981961817</v>
      </c>
    </row>
    <row r="587" customFormat="false" ht="14.5" hidden="false" customHeight="false" outlineLevel="0" collapsed="false">
      <c r="E587" s="42" t="n">
        <v>44612</v>
      </c>
      <c r="F587" s="46" t="n">
        <f aca="true">FORECAST($E587,OFFSET(C$3,MATCH($E587,$A$3:$A$33,1)-1,0,2),OFFSET($A$3,MATCH($E587,$A$3:$A$33,1)-1,0,2))</f>
        <v>4.40744473255432</v>
      </c>
    </row>
    <row r="588" customFormat="false" ht="14.5" hidden="false" customHeight="false" outlineLevel="0" collapsed="false">
      <c r="E588" s="42" t="n">
        <v>44613</v>
      </c>
      <c r="F588" s="46" t="n">
        <f aca="true">FORECAST($E588,OFFSET(C$3,MATCH($E588,$A$3:$A$33,1)-1,0,2),OFFSET($A$3,MATCH($E588,$A$3:$A$33,1)-1,0,2))</f>
        <v>4.40859126892693</v>
      </c>
    </row>
    <row r="589" customFormat="false" ht="14.5" hidden="false" customHeight="false" outlineLevel="0" collapsed="false">
      <c r="E589" s="42" t="n">
        <v>44614</v>
      </c>
      <c r="F589" s="46" t="n">
        <f aca="true">FORECAST($E589,OFFSET(C$3,MATCH($E589,$A$3:$A$33,1)-1,0,2),OFFSET($A$3,MATCH($E589,$A$3:$A$33,1)-1,0,2))</f>
        <v>4.40973780529954</v>
      </c>
    </row>
    <row r="590" customFormat="false" ht="14.5" hidden="false" customHeight="false" outlineLevel="0" collapsed="false">
      <c r="E590" s="42" t="n">
        <v>44615</v>
      </c>
      <c r="F590" s="46" t="n">
        <f aca="true">FORECAST($E590,OFFSET(C$3,MATCH($E590,$A$3:$A$33,1)-1,0,2),OFFSET($A$3,MATCH($E590,$A$3:$A$33,1)-1,0,2))</f>
        <v>4.41088434167216</v>
      </c>
    </row>
    <row r="591" customFormat="false" ht="14.5" hidden="false" customHeight="false" outlineLevel="0" collapsed="false">
      <c r="E591" s="42" t="n">
        <v>44616</v>
      </c>
      <c r="F591" s="46" t="n">
        <f aca="true">FORECAST($E591,OFFSET(C$3,MATCH($E591,$A$3:$A$33,1)-1,0,2),OFFSET($A$3,MATCH($E591,$A$3:$A$33,1)-1,0,2))</f>
        <v>4.41203087804477</v>
      </c>
    </row>
    <row r="592" customFormat="false" ht="14.5" hidden="false" customHeight="false" outlineLevel="0" collapsed="false">
      <c r="E592" s="42" t="n">
        <v>44617</v>
      </c>
      <c r="F592" s="46" t="n">
        <f aca="true">FORECAST($E592,OFFSET(C$3,MATCH($E592,$A$3:$A$33,1)-1,0,2),OFFSET($A$3,MATCH($E592,$A$3:$A$33,1)-1,0,2))</f>
        <v>4.41317741441738</v>
      </c>
    </row>
    <row r="593" customFormat="false" ht="14.5" hidden="false" customHeight="false" outlineLevel="0" collapsed="false">
      <c r="E593" s="42" t="n">
        <v>44618</v>
      </c>
      <c r="F593" s="46" t="n">
        <f aca="true">FORECAST($E593,OFFSET(C$3,MATCH($E593,$A$3:$A$33,1)-1,0,2),OFFSET($A$3,MATCH($E593,$A$3:$A$33,1)-1,0,2))</f>
        <v>4.41432395079</v>
      </c>
    </row>
    <row r="594" customFormat="false" ht="14.5" hidden="false" customHeight="false" outlineLevel="0" collapsed="false">
      <c r="E594" s="42" t="n">
        <v>44619</v>
      </c>
      <c r="F594" s="46" t="n">
        <f aca="true">FORECAST($E594,OFFSET(C$3,MATCH($E594,$A$3:$A$33,1)-1,0,2),OFFSET($A$3,MATCH($E594,$A$3:$A$33,1)-1,0,2))</f>
        <v>4.41547048716261</v>
      </c>
    </row>
    <row r="595" customFormat="false" ht="14.5" hidden="false" customHeight="false" outlineLevel="0" collapsed="false">
      <c r="E595" s="42" t="n">
        <v>44620</v>
      </c>
      <c r="F595" s="46" t="n">
        <f aca="true">FORECAST($E595,OFFSET(C$3,MATCH($E595,$A$3:$A$33,1)-1,0,2),OFFSET($A$3,MATCH($E595,$A$3:$A$33,1)-1,0,2))</f>
        <v>4.41661702353522</v>
      </c>
    </row>
    <row r="596" customFormat="false" ht="14.5" hidden="false" customHeight="false" outlineLevel="0" collapsed="false">
      <c r="E596" s="42" t="n">
        <v>44621</v>
      </c>
      <c r="F596" s="46" t="n">
        <f aca="true">FORECAST($E596,OFFSET(C$3,MATCH($E596,$A$3:$A$33,1)-1,0,2),OFFSET($A$3,MATCH($E596,$A$3:$A$33,1)-1,0,2))</f>
        <v>4.41776355990783</v>
      </c>
    </row>
    <row r="597" customFormat="false" ht="14.5" hidden="false" customHeight="false" outlineLevel="0" collapsed="false">
      <c r="E597" s="42" t="n">
        <v>44622</v>
      </c>
      <c r="F597" s="46" t="n">
        <f aca="true">FORECAST($E597,OFFSET(C$3,MATCH($E597,$A$3:$A$33,1)-1,0,2),OFFSET($A$3,MATCH($E597,$A$3:$A$33,1)-1,0,2))</f>
        <v>4.41891009628045</v>
      </c>
    </row>
    <row r="598" customFormat="false" ht="14.5" hidden="false" customHeight="false" outlineLevel="0" collapsed="false">
      <c r="E598" s="42" t="n">
        <v>44623</v>
      </c>
      <c r="F598" s="46" t="n">
        <f aca="true">FORECAST($E598,OFFSET(C$3,MATCH($E598,$A$3:$A$33,1)-1,0,2),OFFSET($A$3,MATCH($E598,$A$3:$A$33,1)-1,0,2))</f>
        <v>4.42005663265306</v>
      </c>
    </row>
    <row r="599" customFormat="false" ht="14.5" hidden="false" customHeight="false" outlineLevel="0" collapsed="false">
      <c r="E599" s="42" t="n">
        <v>44624</v>
      </c>
      <c r="F599" s="46" t="n">
        <f aca="true">FORECAST($E599,OFFSET(C$3,MATCH($E599,$A$3:$A$33,1)-1,0,2),OFFSET($A$3,MATCH($E599,$A$3:$A$33,1)-1,0,2))</f>
        <v>4.42120316902567</v>
      </c>
    </row>
    <row r="600" customFormat="false" ht="14.5" hidden="false" customHeight="false" outlineLevel="0" collapsed="false">
      <c r="E600" s="42" t="n">
        <v>44625</v>
      </c>
      <c r="F600" s="46" t="n">
        <f aca="true">FORECAST($E600,OFFSET(C$3,MATCH($E600,$A$3:$A$33,1)-1,0,2),OFFSET($A$3,MATCH($E600,$A$3:$A$33,1)-1,0,2))</f>
        <v>4.42234970539829</v>
      </c>
    </row>
    <row r="601" customFormat="false" ht="14.5" hidden="false" customHeight="false" outlineLevel="0" collapsed="false">
      <c r="E601" s="42" t="n">
        <v>44626</v>
      </c>
      <c r="F601" s="46" t="n">
        <f aca="true">FORECAST($E601,OFFSET(C$3,MATCH($E601,$A$3:$A$33,1)-1,0,2),OFFSET($A$3,MATCH($E601,$A$3:$A$33,1)-1,0,2))</f>
        <v>4.4234962417709</v>
      </c>
    </row>
    <row r="602" customFormat="false" ht="14.5" hidden="false" customHeight="false" outlineLevel="0" collapsed="false">
      <c r="E602" s="42" t="n">
        <v>44627</v>
      </c>
      <c r="F602" s="46" t="n">
        <f aca="true">FORECAST($E602,OFFSET(C$3,MATCH($E602,$A$3:$A$33,1)-1,0,2),OFFSET($A$3,MATCH($E602,$A$3:$A$33,1)-1,0,2))</f>
        <v>4.42464277814351</v>
      </c>
    </row>
    <row r="603" customFormat="false" ht="14.5" hidden="false" customHeight="false" outlineLevel="0" collapsed="false">
      <c r="E603" s="42" t="n">
        <v>44628</v>
      </c>
      <c r="F603" s="46" t="n">
        <f aca="true">FORECAST($E603,OFFSET(C$3,MATCH($E603,$A$3:$A$33,1)-1,0,2),OFFSET($A$3,MATCH($E603,$A$3:$A$33,1)-1,0,2))</f>
        <v>4.42578931451613</v>
      </c>
    </row>
    <row r="604" customFormat="false" ht="14.5" hidden="false" customHeight="false" outlineLevel="0" collapsed="false">
      <c r="E604" s="42" t="n">
        <v>44629</v>
      </c>
      <c r="F604" s="46" t="n">
        <f aca="true">FORECAST($E604,OFFSET(C$3,MATCH($E604,$A$3:$A$33,1)-1,0,2),OFFSET($A$3,MATCH($E604,$A$3:$A$33,1)-1,0,2))</f>
        <v>4.42693585088874</v>
      </c>
    </row>
    <row r="605" customFormat="false" ht="14.5" hidden="false" customHeight="false" outlineLevel="0" collapsed="false">
      <c r="E605" s="42" t="n">
        <v>44630</v>
      </c>
      <c r="F605" s="46" t="n">
        <f aca="true">FORECAST($E605,OFFSET(C$3,MATCH($E605,$A$3:$A$33,1)-1,0,2),OFFSET($A$3,MATCH($E605,$A$3:$A$33,1)-1,0,2))</f>
        <v>4.42808238726135</v>
      </c>
    </row>
    <row r="606" customFormat="false" ht="14.5" hidden="false" customHeight="false" outlineLevel="0" collapsed="false">
      <c r="E606" s="42" t="n">
        <v>44631</v>
      </c>
      <c r="F606" s="46" t="n">
        <f aca="true">FORECAST($E606,OFFSET(C$3,MATCH($E606,$A$3:$A$33,1)-1,0,2),OFFSET($A$3,MATCH($E606,$A$3:$A$33,1)-1,0,2))</f>
        <v>4.42922892363397</v>
      </c>
    </row>
    <row r="607" customFormat="false" ht="14.5" hidden="false" customHeight="false" outlineLevel="0" collapsed="false">
      <c r="E607" s="42" t="n">
        <v>44632</v>
      </c>
      <c r="F607" s="46" t="n">
        <f aca="true">FORECAST($E607,OFFSET(C$3,MATCH($E607,$A$3:$A$33,1)-1,0,2),OFFSET($A$3,MATCH($E607,$A$3:$A$33,1)-1,0,2))</f>
        <v>4.43037546000658</v>
      </c>
    </row>
    <row r="608" customFormat="false" ht="14.5" hidden="false" customHeight="false" outlineLevel="0" collapsed="false">
      <c r="E608" s="42" t="n">
        <v>44633</v>
      </c>
      <c r="F608" s="46" t="n">
        <f aca="true">FORECAST($E608,OFFSET(C$3,MATCH($E608,$A$3:$A$33,1)-1,0,2),OFFSET($A$3,MATCH($E608,$A$3:$A$33,1)-1,0,2))</f>
        <v>4.43152199637919</v>
      </c>
    </row>
    <row r="609" customFormat="false" ht="14.5" hidden="false" customHeight="false" outlineLevel="0" collapsed="false">
      <c r="E609" s="42" t="n">
        <v>44634</v>
      </c>
      <c r="F609" s="46" t="n">
        <f aca="true">FORECAST($E609,OFFSET(C$3,MATCH($E609,$A$3:$A$33,1)-1,0,2),OFFSET($A$3,MATCH($E609,$A$3:$A$33,1)-1,0,2))</f>
        <v>4.43266853275181</v>
      </c>
    </row>
    <row r="610" customFormat="false" ht="14.5" hidden="false" customHeight="false" outlineLevel="0" collapsed="false">
      <c r="E610" s="42" t="n">
        <v>44635</v>
      </c>
      <c r="F610" s="46" t="n">
        <f aca="true">FORECAST($E610,OFFSET(C$3,MATCH($E610,$A$3:$A$33,1)-1,0,2),OFFSET($A$3,MATCH($E610,$A$3:$A$33,1)-1,0,2))</f>
        <v>4.43381506912442</v>
      </c>
    </row>
    <row r="611" customFormat="false" ht="14.5" hidden="false" customHeight="false" outlineLevel="0" collapsed="false">
      <c r="E611" s="42" t="n">
        <v>44636</v>
      </c>
      <c r="F611" s="46" t="n">
        <f aca="true">FORECAST($E611,OFFSET(C$3,MATCH($E611,$A$3:$A$33,1)-1,0,2),OFFSET($A$3,MATCH($E611,$A$3:$A$33,1)-1,0,2))</f>
        <v>4.43277938085327</v>
      </c>
    </row>
    <row r="612" customFormat="false" ht="14.5" hidden="false" customHeight="false" outlineLevel="0" collapsed="false">
      <c r="E612" s="42" t="n">
        <v>44637</v>
      </c>
      <c r="F612" s="46" t="n">
        <f aca="true">FORECAST($E612,OFFSET(C$3,MATCH($E612,$A$3:$A$33,1)-1,0,2),OFFSET($A$3,MATCH($E612,$A$3:$A$33,1)-1,0,2))</f>
        <v>4.43174369258213</v>
      </c>
    </row>
    <row r="613" customFormat="false" ht="14.5" hidden="false" customHeight="false" outlineLevel="0" collapsed="false">
      <c r="E613" s="42" t="n">
        <v>44638</v>
      </c>
      <c r="F613" s="46" t="n">
        <f aca="true">FORECAST($E613,OFFSET(C$3,MATCH($E613,$A$3:$A$33,1)-1,0,2),OFFSET($A$3,MATCH($E613,$A$3:$A$33,1)-1,0,2))</f>
        <v>4.43070800431098</v>
      </c>
    </row>
    <row r="614" customFormat="false" ht="14.5" hidden="false" customHeight="false" outlineLevel="0" collapsed="false">
      <c r="E614" s="42" t="n">
        <v>44639</v>
      </c>
      <c r="F614" s="46" t="n">
        <f aca="true">FORECAST($E614,OFFSET(C$3,MATCH($E614,$A$3:$A$33,1)-1,0,2),OFFSET($A$3,MATCH($E614,$A$3:$A$33,1)-1,0,2))</f>
        <v>4.42967231603984</v>
      </c>
    </row>
    <row r="615" customFormat="false" ht="14.5" hidden="false" customHeight="false" outlineLevel="0" collapsed="false">
      <c r="E615" s="42" t="n">
        <v>44640</v>
      </c>
      <c r="F615" s="46" t="n">
        <f aca="true">FORECAST($E615,OFFSET(C$3,MATCH($E615,$A$3:$A$33,1)-1,0,2),OFFSET($A$3,MATCH($E615,$A$3:$A$33,1)-1,0,2))</f>
        <v>4.42863662776869</v>
      </c>
    </row>
    <row r="616" customFormat="false" ht="14.5" hidden="false" customHeight="false" outlineLevel="0" collapsed="false">
      <c r="E616" s="42" t="n">
        <v>44641</v>
      </c>
      <c r="F616" s="46" t="n">
        <f aca="true">FORECAST($E616,OFFSET(C$3,MATCH($E616,$A$3:$A$33,1)-1,0,2),OFFSET($A$3,MATCH($E616,$A$3:$A$33,1)-1,0,2))</f>
        <v>4.42760093949754</v>
      </c>
    </row>
    <row r="617" customFormat="false" ht="14.5" hidden="false" customHeight="false" outlineLevel="0" collapsed="false">
      <c r="E617" s="42" t="n">
        <v>44642</v>
      </c>
      <c r="F617" s="46" t="n">
        <f aca="true">FORECAST($E617,OFFSET(C$3,MATCH($E617,$A$3:$A$33,1)-1,0,2),OFFSET($A$3,MATCH($E617,$A$3:$A$33,1)-1,0,2))</f>
        <v>4.4265652512264</v>
      </c>
    </row>
    <row r="618" customFormat="false" ht="14.5" hidden="false" customHeight="false" outlineLevel="0" collapsed="false">
      <c r="E618" s="42" t="n">
        <v>44643</v>
      </c>
      <c r="F618" s="46" t="n">
        <f aca="true">FORECAST($E618,OFFSET(C$3,MATCH($E618,$A$3:$A$33,1)-1,0,2),OFFSET($A$3,MATCH($E618,$A$3:$A$33,1)-1,0,2))</f>
        <v>4.42552956295525</v>
      </c>
    </row>
    <row r="619" customFormat="false" ht="14.5" hidden="false" customHeight="false" outlineLevel="0" collapsed="false">
      <c r="E619" s="42" t="n">
        <v>44644</v>
      </c>
      <c r="F619" s="46" t="n">
        <f aca="true">FORECAST($E619,OFFSET(C$3,MATCH($E619,$A$3:$A$33,1)-1,0,2),OFFSET($A$3,MATCH($E619,$A$3:$A$33,1)-1,0,2))</f>
        <v>4.42449387468411</v>
      </c>
    </row>
    <row r="620" customFormat="false" ht="14.5" hidden="false" customHeight="false" outlineLevel="0" collapsed="false">
      <c r="E620" s="42" t="n">
        <v>44645</v>
      </c>
      <c r="F620" s="46" t="n">
        <f aca="true">FORECAST($E620,OFFSET(C$3,MATCH($E620,$A$3:$A$33,1)-1,0,2),OFFSET($A$3,MATCH($E620,$A$3:$A$33,1)-1,0,2))</f>
        <v>4.42345818641296</v>
      </c>
    </row>
    <row r="621" customFormat="false" ht="14.5" hidden="false" customHeight="false" outlineLevel="0" collapsed="false">
      <c r="E621" s="42" t="n">
        <v>44646</v>
      </c>
      <c r="F621" s="46" t="n">
        <f aca="true">FORECAST($E621,OFFSET(C$3,MATCH($E621,$A$3:$A$33,1)-1,0,2),OFFSET($A$3,MATCH($E621,$A$3:$A$33,1)-1,0,2))</f>
        <v>4.42242249814181</v>
      </c>
    </row>
    <row r="622" customFormat="false" ht="14.5" hidden="false" customHeight="false" outlineLevel="0" collapsed="false">
      <c r="E622" s="42" t="n">
        <v>44647</v>
      </c>
      <c r="F622" s="46" t="n">
        <f aca="true">FORECAST($E622,OFFSET(C$3,MATCH($E622,$A$3:$A$33,1)-1,0,2),OFFSET($A$3,MATCH($E622,$A$3:$A$33,1)-1,0,2))</f>
        <v>4.42138680987067</v>
      </c>
    </row>
    <row r="623" customFormat="false" ht="14.5" hidden="false" customHeight="false" outlineLevel="0" collapsed="false">
      <c r="E623" s="42" t="n">
        <v>44648</v>
      </c>
      <c r="F623" s="46" t="n">
        <f aca="true">FORECAST($E623,OFFSET(C$3,MATCH($E623,$A$3:$A$33,1)-1,0,2),OFFSET($A$3,MATCH($E623,$A$3:$A$33,1)-1,0,2))</f>
        <v>4.42035112159952</v>
      </c>
    </row>
    <row r="624" customFormat="false" ht="14.5" hidden="false" customHeight="false" outlineLevel="0" collapsed="false">
      <c r="E624" s="42" t="n">
        <v>44649</v>
      </c>
      <c r="F624" s="46" t="n">
        <f aca="true">FORECAST($E624,OFFSET(C$3,MATCH($E624,$A$3:$A$33,1)-1,0,2),OFFSET($A$3,MATCH($E624,$A$3:$A$33,1)-1,0,2))</f>
        <v>4.41931543332837</v>
      </c>
    </row>
    <row r="625" customFormat="false" ht="14.5" hidden="false" customHeight="false" outlineLevel="0" collapsed="false">
      <c r="E625" s="42" t="n">
        <v>44650</v>
      </c>
      <c r="F625" s="46" t="n">
        <f aca="true">FORECAST($E625,OFFSET(C$3,MATCH($E625,$A$3:$A$33,1)-1,0,2),OFFSET($A$3,MATCH($E625,$A$3:$A$33,1)-1,0,2))</f>
        <v>4.41827974505723</v>
      </c>
    </row>
    <row r="626" customFormat="false" ht="14.5" hidden="false" customHeight="false" outlineLevel="0" collapsed="false">
      <c r="E626" s="42" t="n">
        <v>44651</v>
      </c>
      <c r="F626" s="46" t="n">
        <f aca="true">FORECAST($E626,OFFSET(C$3,MATCH($E626,$A$3:$A$33,1)-1,0,2),OFFSET($A$3,MATCH($E626,$A$3:$A$33,1)-1,0,2))</f>
        <v>4.41724405678608</v>
      </c>
    </row>
    <row r="627" customFormat="false" ht="14.5" hidden="false" customHeight="false" outlineLevel="0" collapsed="false">
      <c r="E627" s="42" t="n">
        <v>44652</v>
      </c>
      <c r="F627" s="46" t="n">
        <f aca="true">FORECAST($E627,OFFSET(C$3,MATCH($E627,$A$3:$A$33,1)-1,0,2),OFFSET($A$3,MATCH($E627,$A$3:$A$33,1)-1,0,2))</f>
        <v>4.41620836851494</v>
      </c>
    </row>
    <row r="628" customFormat="false" ht="14.5" hidden="false" customHeight="false" outlineLevel="0" collapsed="false">
      <c r="E628" s="42" t="n">
        <v>44653</v>
      </c>
      <c r="F628" s="46" t="n">
        <f aca="true">FORECAST($E628,OFFSET(C$3,MATCH($E628,$A$3:$A$33,1)-1,0,2),OFFSET($A$3,MATCH($E628,$A$3:$A$33,1)-1,0,2))</f>
        <v>4.41517268024379</v>
      </c>
    </row>
    <row r="629" customFormat="false" ht="14.5" hidden="false" customHeight="false" outlineLevel="0" collapsed="false">
      <c r="E629" s="42" t="n">
        <v>44654</v>
      </c>
      <c r="F629" s="46" t="n">
        <f aca="true">FORECAST($E629,OFFSET(C$3,MATCH($E629,$A$3:$A$33,1)-1,0,2),OFFSET($A$3,MATCH($E629,$A$3:$A$33,1)-1,0,2))</f>
        <v>4.41413699197264</v>
      </c>
    </row>
    <row r="630" customFormat="false" ht="14.5" hidden="false" customHeight="false" outlineLevel="0" collapsed="false">
      <c r="E630" s="42" t="n">
        <v>44655</v>
      </c>
      <c r="F630" s="46" t="n">
        <f aca="true">FORECAST($E630,OFFSET(C$3,MATCH($E630,$A$3:$A$33,1)-1,0,2),OFFSET($A$3,MATCH($E630,$A$3:$A$33,1)-1,0,2))</f>
        <v>4.4131013037015</v>
      </c>
    </row>
    <row r="631" customFormat="false" ht="14.5" hidden="false" customHeight="false" outlineLevel="0" collapsed="false">
      <c r="E631" s="42" t="n">
        <v>44656</v>
      </c>
      <c r="F631" s="46" t="n">
        <f aca="true">FORECAST($E631,OFFSET(C$3,MATCH($E631,$A$3:$A$33,1)-1,0,2),OFFSET($A$3,MATCH($E631,$A$3:$A$33,1)-1,0,2))</f>
        <v>4.41206561543035</v>
      </c>
    </row>
    <row r="632" customFormat="false" ht="14.5" hidden="false" customHeight="false" outlineLevel="0" collapsed="false">
      <c r="E632" s="42" t="n">
        <v>44657</v>
      </c>
      <c r="F632" s="46" t="n">
        <f aca="true">FORECAST($E632,OFFSET(C$3,MATCH($E632,$A$3:$A$33,1)-1,0,2),OFFSET($A$3,MATCH($E632,$A$3:$A$33,1)-1,0,2))</f>
        <v>4.41102992715921</v>
      </c>
    </row>
    <row r="633" customFormat="false" ht="14.5" hidden="false" customHeight="false" outlineLevel="0" collapsed="false">
      <c r="E633" s="42" t="n">
        <v>44658</v>
      </c>
      <c r="F633" s="46" t="n">
        <f aca="true">FORECAST($E633,OFFSET(C$3,MATCH($E633,$A$3:$A$33,1)-1,0,2),OFFSET($A$3,MATCH($E633,$A$3:$A$33,1)-1,0,2))</f>
        <v>4.40999423888806</v>
      </c>
    </row>
    <row r="634" customFormat="false" ht="14.5" hidden="false" customHeight="false" outlineLevel="0" collapsed="false">
      <c r="E634" s="42" t="n">
        <v>44659</v>
      </c>
      <c r="F634" s="46" t="n">
        <f aca="true">FORECAST($E634,OFFSET(C$3,MATCH($E634,$A$3:$A$33,1)-1,0,2),OFFSET($A$3,MATCH($E634,$A$3:$A$33,1)-1,0,2))</f>
        <v>4.40895855061691</v>
      </c>
    </row>
    <row r="635" customFormat="false" ht="14.5" hidden="false" customHeight="false" outlineLevel="0" collapsed="false">
      <c r="E635" s="42" t="n">
        <v>44660</v>
      </c>
      <c r="F635" s="46" t="n">
        <f aca="true">FORECAST($E635,OFFSET(C$3,MATCH($E635,$A$3:$A$33,1)-1,0,2),OFFSET($A$3,MATCH($E635,$A$3:$A$33,1)-1,0,2))</f>
        <v>4.40792286234577</v>
      </c>
    </row>
    <row r="636" customFormat="false" ht="14.5" hidden="false" customHeight="false" outlineLevel="0" collapsed="false">
      <c r="E636" s="42" t="n">
        <v>44661</v>
      </c>
      <c r="F636" s="46" t="n">
        <f aca="true">FORECAST($E636,OFFSET(C$3,MATCH($E636,$A$3:$A$33,1)-1,0,2),OFFSET($A$3,MATCH($E636,$A$3:$A$33,1)-1,0,2))</f>
        <v>4.40688717407462</v>
      </c>
    </row>
    <row r="637" customFormat="false" ht="14.5" hidden="false" customHeight="false" outlineLevel="0" collapsed="false">
      <c r="E637" s="42" t="n">
        <v>44662</v>
      </c>
      <c r="F637" s="46" t="n">
        <f aca="true">FORECAST($E637,OFFSET(C$3,MATCH($E637,$A$3:$A$33,1)-1,0,2),OFFSET($A$3,MATCH($E637,$A$3:$A$33,1)-1,0,2))</f>
        <v>4.40585148580348</v>
      </c>
    </row>
    <row r="638" customFormat="false" ht="14.5" hidden="false" customHeight="false" outlineLevel="0" collapsed="false">
      <c r="E638" s="42" t="n">
        <v>44663</v>
      </c>
      <c r="F638" s="46" t="n">
        <f aca="true">FORECAST($E638,OFFSET(C$3,MATCH($E638,$A$3:$A$33,1)-1,0,2),OFFSET($A$3,MATCH($E638,$A$3:$A$33,1)-1,0,2))</f>
        <v>4.40481579753233</v>
      </c>
    </row>
    <row r="639" customFormat="false" ht="14.5" hidden="false" customHeight="false" outlineLevel="0" collapsed="false">
      <c r="E639" s="42" t="n">
        <v>44664</v>
      </c>
      <c r="F639" s="46" t="n">
        <f aca="true">FORECAST($E639,OFFSET(C$3,MATCH($E639,$A$3:$A$33,1)-1,0,2),OFFSET($A$3,MATCH($E639,$A$3:$A$33,1)-1,0,2))</f>
        <v>4.40378010926118</v>
      </c>
    </row>
    <row r="640" customFormat="false" ht="14.5" hidden="false" customHeight="false" outlineLevel="0" collapsed="false">
      <c r="E640" s="42" t="n">
        <v>44665</v>
      </c>
      <c r="F640" s="46" t="n">
        <f aca="true">FORECAST($E640,OFFSET(C$3,MATCH($E640,$A$3:$A$33,1)-1,0,2),OFFSET($A$3,MATCH($E640,$A$3:$A$33,1)-1,0,2))</f>
        <v>4.40274442099004</v>
      </c>
    </row>
    <row r="641" customFormat="false" ht="14.5" hidden="false" customHeight="false" outlineLevel="0" collapsed="false">
      <c r="E641" s="42" t="n">
        <v>44666</v>
      </c>
      <c r="F641" s="46" t="n">
        <f aca="true">FORECAST($E641,OFFSET(C$3,MATCH($E641,$A$3:$A$33,1)-1,0,2),OFFSET($A$3,MATCH($E641,$A$3:$A$33,1)-1,0,2))</f>
        <v>4.40170873271889</v>
      </c>
    </row>
    <row r="642" customFormat="false" ht="14.5" hidden="false" customHeight="false" outlineLevel="0" collapsed="false">
      <c r="E642" s="42" t="n">
        <v>44667</v>
      </c>
      <c r="F642" s="46" t="n">
        <f aca="true">FORECAST($E642,OFFSET(C$3,MATCH($E642,$A$3:$A$33,1)-1,0,2),OFFSET($A$3,MATCH($E642,$A$3:$A$33,1)-1,0,2))</f>
        <v>4.39394910291858</v>
      </c>
    </row>
    <row r="643" customFormat="false" ht="14.5" hidden="false" customHeight="false" outlineLevel="0" collapsed="false">
      <c r="E643" s="42" t="n">
        <v>44668</v>
      </c>
      <c r="F643" s="46" t="n">
        <f aca="true">FORECAST($E643,OFFSET(C$3,MATCH($E643,$A$3:$A$33,1)-1,0,2),OFFSET($A$3,MATCH($E643,$A$3:$A$33,1)-1,0,2))</f>
        <v>4.38618947311828</v>
      </c>
    </row>
    <row r="644" customFormat="false" ht="14.5" hidden="false" customHeight="false" outlineLevel="0" collapsed="false">
      <c r="E644" s="42" t="n">
        <v>44669</v>
      </c>
      <c r="F644" s="46" t="n">
        <f aca="true">FORECAST($E644,OFFSET(C$3,MATCH($E644,$A$3:$A$33,1)-1,0,2),OFFSET($A$3,MATCH($E644,$A$3:$A$33,1)-1,0,2))</f>
        <v>4.37842984331797</v>
      </c>
    </row>
    <row r="645" customFormat="false" ht="14.5" hidden="false" customHeight="false" outlineLevel="0" collapsed="false">
      <c r="E645" s="42" t="n">
        <v>44670</v>
      </c>
      <c r="F645" s="46" t="n">
        <f aca="true">FORECAST($E645,OFFSET(C$3,MATCH($E645,$A$3:$A$33,1)-1,0,2),OFFSET($A$3,MATCH($E645,$A$3:$A$33,1)-1,0,2))</f>
        <v>4.37067021351766</v>
      </c>
    </row>
    <row r="646" customFormat="false" ht="14.5" hidden="false" customHeight="false" outlineLevel="0" collapsed="false">
      <c r="E646" s="42" t="n">
        <v>44671</v>
      </c>
      <c r="F646" s="46" t="n">
        <f aca="true">FORECAST($E646,OFFSET(C$3,MATCH($E646,$A$3:$A$33,1)-1,0,2),OFFSET($A$3,MATCH($E646,$A$3:$A$33,1)-1,0,2))</f>
        <v>4.36291058371736</v>
      </c>
    </row>
    <row r="647" customFormat="false" ht="14.5" hidden="false" customHeight="false" outlineLevel="0" collapsed="false">
      <c r="E647" s="42" t="n">
        <v>44672</v>
      </c>
      <c r="F647" s="46" t="n">
        <f aca="true">FORECAST($E647,OFFSET(C$3,MATCH($E647,$A$3:$A$33,1)-1,0,2),OFFSET($A$3,MATCH($E647,$A$3:$A$33,1)-1,0,2))</f>
        <v>4.35515095391705</v>
      </c>
    </row>
    <row r="648" customFormat="false" ht="14.5" hidden="false" customHeight="false" outlineLevel="0" collapsed="false">
      <c r="E648" s="42" t="n">
        <v>44673</v>
      </c>
      <c r="F648" s="46" t="n">
        <f aca="true">FORECAST($E648,OFFSET(C$3,MATCH($E648,$A$3:$A$33,1)-1,0,2),OFFSET($A$3,MATCH($E648,$A$3:$A$33,1)-1,0,2))</f>
        <v>4.34739132411674</v>
      </c>
    </row>
    <row r="649" customFormat="false" ht="14.5" hidden="false" customHeight="false" outlineLevel="0" collapsed="false">
      <c r="E649" s="42" t="n">
        <v>44674</v>
      </c>
      <c r="F649" s="46" t="n">
        <f aca="true">FORECAST($E649,OFFSET(C$3,MATCH($E649,$A$3:$A$33,1)-1,0,2),OFFSET($A$3,MATCH($E649,$A$3:$A$33,1)-1,0,2))</f>
        <v>4.33963169431643</v>
      </c>
    </row>
    <row r="650" customFormat="false" ht="14.5" hidden="false" customHeight="false" outlineLevel="0" collapsed="false">
      <c r="E650" s="42" t="n">
        <v>44675</v>
      </c>
      <c r="F650" s="46" t="n">
        <f aca="true">FORECAST($E650,OFFSET(C$3,MATCH($E650,$A$3:$A$33,1)-1,0,2),OFFSET($A$3,MATCH($E650,$A$3:$A$33,1)-1,0,2))</f>
        <v>4.33187206451613</v>
      </c>
    </row>
    <row r="651" customFormat="false" ht="14.5" hidden="false" customHeight="false" outlineLevel="0" collapsed="false">
      <c r="E651" s="42" t="n">
        <v>44676</v>
      </c>
      <c r="F651" s="46" t="n">
        <f aca="true">FORECAST($E651,OFFSET(C$3,MATCH($E651,$A$3:$A$33,1)-1,0,2),OFFSET($A$3,MATCH($E651,$A$3:$A$33,1)-1,0,2))</f>
        <v>4.32411243471582</v>
      </c>
    </row>
    <row r="652" customFormat="false" ht="14.5" hidden="false" customHeight="false" outlineLevel="0" collapsed="false">
      <c r="E652" s="42" t="n">
        <v>44677</v>
      </c>
      <c r="F652" s="46" t="n">
        <f aca="true">FORECAST($E652,OFFSET(C$3,MATCH($E652,$A$3:$A$33,1)-1,0,2),OFFSET($A$3,MATCH($E652,$A$3:$A$33,1)-1,0,2))</f>
        <v>4.31635280491551</v>
      </c>
    </row>
    <row r="653" customFormat="false" ht="14.5" hidden="false" customHeight="false" outlineLevel="0" collapsed="false">
      <c r="E653" s="42" t="n">
        <v>44678</v>
      </c>
      <c r="F653" s="46" t="n">
        <f aca="true">FORECAST($E653,OFFSET(C$3,MATCH($E653,$A$3:$A$33,1)-1,0,2),OFFSET($A$3,MATCH($E653,$A$3:$A$33,1)-1,0,2))</f>
        <v>4.30859317511521</v>
      </c>
    </row>
    <row r="654" customFormat="false" ht="14.5" hidden="false" customHeight="false" outlineLevel="0" collapsed="false">
      <c r="E654" s="42" t="n">
        <v>44679</v>
      </c>
      <c r="F654" s="46" t="n">
        <f aca="true">FORECAST($E654,OFFSET(C$3,MATCH($E654,$A$3:$A$33,1)-1,0,2),OFFSET($A$3,MATCH($E654,$A$3:$A$33,1)-1,0,2))</f>
        <v>4.3008335453149</v>
      </c>
    </row>
    <row r="655" customFormat="false" ht="14.5" hidden="false" customHeight="false" outlineLevel="0" collapsed="false">
      <c r="E655" s="42" t="n">
        <v>44680</v>
      </c>
      <c r="F655" s="46" t="n">
        <f aca="true">FORECAST($E655,OFFSET(C$3,MATCH($E655,$A$3:$A$33,1)-1,0,2),OFFSET($A$3,MATCH($E655,$A$3:$A$33,1)-1,0,2))</f>
        <v>4.29307391551459</v>
      </c>
    </row>
    <row r="656" customFormat="false" ht="14.5" hidden="false" customHeight="false" outlineLevel="0" collapsed="false">
      <c r="E656" s="42" t="n">
        <v>44681</v>
      </c>
      <c r="F656" s="46" t="n">
        <f aca="true">FORECAST($E656,OFFSET(C$3,MATCH($E656,$A$3:$A$33,1)-1,0,2),OFFSET($A$3,MATCH($E656,$A$3:$A$33,1)-1,0,2))</f>
        <v>4.28531428571429</v>
      </c>
    </row>
    <row r="657" customFormat="false" ht="14.5" hidden="false" customHeight="false" outlineLevel="0" collapsed="false">
      <c r="E657" s="42" t="n">
        <v>44682</v>
      </c>
      <c r="F657" s="46" t="n">
        <f aca="true">FORECAST($E657,OFFSET(C$3,MATCH($E657,$A$3:$A$33,1)-1,0,2),OFFSET($A$3,MATCH($E657,$A$3:$A$33,1)-1,0,2))</f>
        <v>4.27755465591398</v>
      </c>
    </row>
    <row r="658" customFormat="false" ht="14.5" hidden="false" customHeight="false" outlineLevel="0" collapsed="false">
      <c r="E658" s="42" t="n">
        <v>44683</v>
      </c>
      <c r="F658" s="46" t="n">
        <f aca="true">FORECAST($E658,OFFSET(C$3,MATCH($E658,$A$3:$A$33,1)-1,0,2),OFFSET($A$3,MATCH($E658,$A$3:$A$33,1)-1,0,2))</f>
        <v>4.26979502611367</v>
      </c>
    </row>
    <row r="659" customFormat="false" ht="14.5" hidden="false" customHeight="false" outlineLevel="0" collapsed="false">
      <c r="E659" s="42" t="n">
        <v>44684</v>
      </c>
      <c r="F659" s="46" t="n">
        <f aca="true">FORECAST($E659,OFFSET(C$3,MATCH($E659,$A$3:$A$33,1)-1,0,2),OFFSET($A$3,MATCH($E659,$A$3:$A$33,1)-1,0,2))</f>
        <v>4.26203539631336</v>
      </c>
    </row>
    <row r="660" customFormat="false" ht="14.5" hidden="false" customHeight="false" outlineLevel="0" collapsed="false">
      <c r="E660" s="42" t="n">
        <v>44685</v>
      </c>
      <c r="F660" s="46" t="n">
        <f aca="true">FORECAST($E660,OFFSET(C$3,MATCH($E660,$A$3:$A$33,1)-1,0,2),OFFSET($A$3,MATCH($E660,$A$3:$A$33,1)-1,0,2))</f>
        <v>4.25427576651306</v>
      </c>
    </row>
    <row r="661" customFormat="false" ht="14.5" hidden="false" customHeight="false" outlineLevel="0" collapsed="false">
      <c r="E661" s="42" t="n">
        <v>44686</v>
      </c>
      <c r="F661" s="46" t="n">
        <f aca="true">FORECAST($E661,OFFSET(C$3,MATCH($E661,$A$3:$A$33,1)-1,0,2),OFFSET($A$3,MATCH($E661,$A$3:$A$33,1)-1,0,2))</f>
        <v>4.24651613671275</v>
      </c>
    </row>
    <row r="662" customFormat="false" ht="14.5" hidden="false" customHeight="false" outlineLevel="0" collapsed="false">
      <c r="E662" s="42" t="n">
        <v>44687</v>
      </c>
      <c r="F662" s="46" t="n">
        <f aca="true">FORECAST($E662,OFFSET(C$3,MATCH($E662,$A$3:$A$33,1)-1,0,2),OFFSET($A$3,MATCH($E662,$A$3:$A$33,1)-1,0,2))</f>
        <v>4.23875650691244</v>
      </c>
    </row>
    <row r="663" customFormat="false" ht="14.5" hidden="false" customHeight="false" outlineLevel="0" collapsed="false">
      <c r="E663" s="42" t="n">
        <v>44688</v>
      </c>
      <c r="F663" s="46" t="n">
        <f aca="true">FORECAST($E663,OFFSET(C$3,MATCH($E663,$A$3:$A$33,1)-1,0,2),OFFSET($A$3,MATCH($E663,$A$3:$A$33,1)-1,0,2))</f>
        <v>4.23099687711214</v>
      </c>
    </row>
    <row r="664" customFormat="false" ht="14.5" hidden="false" customHeight="false" outlineLevel="0" collapsed="false">
      <c r="E664" s="42" t="n">
        <v>44689</v>
      </c>
      <c r="F664" s="46" t="n">
        <f aca="true">FORECAST($E664,OFFSET(C$3,MATCH($E664,$A$3:$A$33,1)-1,0,2),OFFSET($A$3,MATCH($E664,$A$3:$A$33,1)-1,0,2))</f>
        <v>4.22323724731183</v>
      </c>
    </row>
    <row r="665" customFormat="false" ht="14.5" hidden="false" customHeight="false" outlineLevel="0" collapsed="false">
      <c r="E665" s="42" t="n">
        <v>44690</v>
      </c>
      <c r="F665" s="46" t="n">
        <f aca="true">FORECAST($E665,OFFSET(C$3,MATCH($E665,$A$3:$A$33,1)-1,0,2),OFFSET($A$3,MATCH($E665,$A$3:$A$33,1)-1,0,2))</f>
        <v>4.21547761751152</v>
      </c>
    </row>
    <row r="666" customFormat="false" ht="14.5" hidden="false" customHeight="false" outlineLevel="0" collapsed="false">
      <c r="E666" s="42" t="n">
        <v>44691</v>
      </c>
      <c r="F666" s="46" t="n">
        <f aca="true">FORECAST($E666,OFFSET(C$3,MATCH($E666,$A$3:$A$33,1)-1,0,2),OFFSET($A$3,MATCH($E666,$A$3:$A$33,1)-1,0,2))</f>
        <v>4.20771798771122</v>
      </c>
    </row>
    <row r="667" customFormat="false" ht="14.5" hidden="false" customHeight="false" outlineLevel="0" collapsed="false">
      <c r="E667" s="42" t="n">
        <v>44692</v>
      </c>
      <c r="F667" s="46" t="n">
        <f aca="true">FORECAST($E667,OFFSET(C$3,MATCH($E667,$A$3:$A$33,1)-1,0,2),OFFSET($A$3,MATCH($E667,$A$3:$A$33,1)-1,0,2))</f>
        <v>4.19995835791091</v>
      </c>
    </row>
    <row r="668" customFormat="false" ht="14.5" hidden="false" customHeight="false" outlineLevel="0" collapsed="false">
      <c r="E668" s="42" t="n">
        <v>44693</v>
      </c>
      <c r="F668" s="46" t="n">
        <f aca="true">FORECAST($E668,OFFSET(C$3,MATCH($E668,$A$3:$A$33,1)-1,0,2),OFFSET($A$3,MATCH($E668,$A$3:$A$33,1)-1,0,2))</f>
        <v>4.1921987281106</v>
      </c>
    </row>
    <row r="669" customFormat="false" ht="14.5" hidden="false" customHeight="false" outlineLevel="0" collapsed="false">
      <c r="E669" s="42" t="n">
        <v>44694</v>
      </c>
      <c r="F669" s="46" t="n">
        <f aca="true">FORECAST($E669,OFFSET(C$3,MATCH($E669,$A$3:$A$33,1)-1,0,2),OFFSET($A$3,MATCH($E669,$A$3:$A$33,1)-1,0,2))</f>
        <v>4.18443909831029</v>
      </c>
    </row>
    <row r="670" customFormat="false" ht="14.5" hidden="false" customHeight="false" outlineLevel="0" collapsed="false">
      <c r="E670" s="42" t="n">
        <v>44695</v>
      </c>
      <c r="F670" s="46" t="n">
        <f aca="true">FORECAST($E670,OFFSET(C$3,MATCH($E670,$A$3:$A$33,1)-1,0,2),OFFSET($A$3,MATCH($E670,$A$3:$A$33,1)-1,0,2))</f>
        <v>4.17667946850999</v>
      </c>
    </row>
    <row r="671" customFormat="false" ht="14.5" hidden="false" customHeight="false" outlineLevel="0" collapsed="false">
      <c r="E671" s="42" t="n">
        <v>44696</v>
      </c>
      <c r="F671" s="46" t="n">
        <f aca="true">FORECAST($E671,OFFSET(C$3,MATCH($E671,$A$3:$A$33,1)-1,0,2),OFFSET($A$3,MATCH($E671,$A$3:$A$33,1)-1,0,2))</f>
        <v>4.16891983870968</v>
      </c>
    </row>
    <row r="672" customFormat="false" ht="14.5" hidden="false" customHeight="false" outlineLevel="0" collapsed="false">
      <c r="E672" s="42" t="n">
        <v>44697</v>
      </c>
      <c r="F672" s="46" t="n">
        <f aca="true">FORECAST($E672,OFFSET(C$3,MATCH($E672,$A$3:$A$33,1)-1,0,2),OFFSET($A$3,MATCH($E672,$A$3:$A$33,1)-1,0,2))</f>
        <v>4.15453227738963</v>
      </c>
    </row>
    <row r="673" customFormat="false" ht="14.5" hidden="false" customHeight="false" outlineLevel="0" collapsed="false">
      <c r="E673" s="42" t="n">
        <v>44698</v>
      </c>
      <c r="F673" s="46" t="n">
        <f aca="true">FORECAST($E673,OFFSET(C$3,MATCH($E673,$A$3:$A$33,1)-1,0,2),OFFSET($A$3,MATCH($E673,$A$3:$A$33,1)-1,0,2))</f>
        <v>4.14014471606957</v>
      </c>
    </row>
    <row r="674" customFormat="false" ht="14.5" hidden="false" customHeight="false" outlineLevel="0" collapsed="false">
      <c r="E674" s="42" t="n">
        <v>44699</v>
      </c>
      <c r="F674" s="46" t="n">
        <f aca="true">FORECAST($E674,OFFSET(C$3,MATCH($E674,$A$3:$A$33,1)-1,0,2),OFFSET($A$3,MATCH($E674,$A$3:$A$33,1)-1,0,2))</f>
        <v>4.12575715474952</v>
      </c>
    </row>
    <row r="675" customFormat="false" ht="14.5" hidden="false" customHeight="false" outlineLevel="0" collapsed="false">
      <c r="E675" s="42" t="n">
        <v>44700</v>
      </c>
      <c r="F675" s="46" t="n">
        <f aca="true">FORECAST($E675,OFFSET(C$3,MATCH($E675,$A$3:$A$33,1)-1,0,2),OFFSET($A$3,MATCH($E675,$A$3:$A$33,1)-1,0,2))</f>
        <v>4.11136959342947</v>
      </c>
    </row>
    <row r="676" customFormat="false" ht="14.5" hidden="false" customHeight="false" outlineLevel="0" collapsed="false">
      <c r="E676" s="42" t="n">
        <v>44701</v>
      </c>
      <c r="F676" s="46" t="n">
        <f aca="true">FORECAST($E676,OFFSET(C$3,MATCH($E676,$A$3:$A$33,1)-1,0,2),OFFSET($A$3,MATCH($E676,$A$3:$A$33,1)-1,0,2))</f>
        <v>4.09698203210941</v>
      </c>
    </row>
    <row r="677" customFormat="false" ht="14.5" hidden="false" customHeight="false" outlineLevel="0" collapsed="false">
      <c r="E677" s="42" t="n">
        <v>44702</v>
      </c>
      <c r="F677" s="46" t="n">
        <f aca="true">FORECAST($E677,OFFSET(C$3,MATCH($E677,$A$3:$A$33,1)-1,0,2),OFFSET($A$3,MATCH($E677,$A$3:$A$33,1)-1,0,2))</f>
        <v>4.08259447078936</v>
      </c>
    </row>
    <row r="678" customFormat="false" ht="14.5" hidden="false" customHeight="false" outlineLevel="0" collapsed="false">
      <c r="E678" s="42" t="n">
        <v>44703</v>
      </c>
      <c r="F678" s="46" t="n">
        <f aca="true">FORECAST($E678,OFFSET(C$3,MATCH($E678,$A$3:$A$33,1)-1,0,2),OFFSET($A$3,MATCH($E678,$A$3:$A$33,1)-1,0,2))</f>
        <v>4.06820690946931</v>
      </c>
    </row>
    <row r="679" customFormat="false" ht="14.5" hidden="false" customHeight="false" outlineLevel="0" collapsed="false">
      <c r="E679" s="42" t="n">
        <v>44704</v>
      </c>
      <c r="F679" s="46" t="n">
        <f aca="true">FORECAST($E679,OFFSET(C$3,MATCH($E679,$A$3:$A$33,1)-1,0,2),OFFSET($A$3,MATCH($E679,$A$3:$A$33,1)-1,0,2))</f>
        <v>4.05381934814925</v>
      </c>
    </row>
    <row r="680" customFormat="false" ht="14.5" hidden="false" customHeight="false" outlineLevel="0" collapsed="false">
      <c r="E680" s="42" t="n">
        <v>44705</v>
      </c>
      <c r="F680" s="46" t="n">
        <f aca="true">FORECAST($E680,OFFSET(C$3,MATCH($E680,$A$3:$A$33,1)-1,0,2),OFFSET($A$3,MATCH($E680,$A$3:$A$33,1)-1,0,2))</f>
        <v>4.0394317868292</v>
      </c>
    </row>
    <row r="681" customFormat="false" ht="14.5" hidden="false" customHeight="false" outlineLevel="0" collapsed="false">
      <c r="E681" s="42" t="n">
        <v>44706</v>
      </c>
      <c r="F681" s="46" t="n">
        <f aca="true">FORECAST($E681,OFFSET(C$3,MATCH($E681,$A$3:$A$33,1)-1,0,2),OFFSET($A$3,MATCH($E681,$A$3:$A$33,1)-1,0,2))</f>
        <v>4.02504422550915</v>
      </c>
    </row>
    <row r="682" customFormat="false" ht="14.5" hidden="false" customHeight="false" outlineLevel="0" collapsed="false">
      <c r="E682" s="42" t="n">
        <v>44707</v>
      </c>
      <c r="F682" s="46" t="n">
        <f aca="true">FORECAST($E682,OFFSET(C$3,MATCH($E682,$A$3:$A$33,1)-1,0,2),OFFSET($A$3,MATCH($E682,$A$3:$A$33,1)-1,0,2))</f>
        <v>4.01065666418909</v>
      </c>
    </row>
    <row r="683" customFormat="false" ht="14.5" hidden="false" customHeight="false" outlineLevel="0" collapsed="false">
      <c r="E683" s="42" t="n">
        <v>44708</v>
      </c>
      <c r="F683" s="46" t="n">
        <f aca="true">FORECAST($E683,OFFSET(C$3,MATCH($E683,$A$3:$A$33,1)-1,0,2),OFFSET($A$3,MATCH($E683,$A$3:$A$33,1)-1,0,2))</f>
        <v>3.99626910286904</v>
      </c>
    </row>
    <row r="684" customFormat="false" ht="14.5" hidden="false" customHeight="false" outlineLevel="0" collapsed="false">
      <c r="E684" s="42" t="n">
        <v>44709</v>
      </c>
      <c r="F684" s="46" t="n">
        <f aca="true">FORECAST($E684,OFFSET(C$3,MATCH($E684,$A$3:$A$33,1)-1,0,2),OFFSET($A$3,MATCH($E684,$A$3:$A$33,1)-1,0,2))</f>
        <v>3.98188154154898</v>
      </c>
    </row>
    <row r="685" customFormat="false" ht="14.5" hidden="false" customHeight="false" outlineLevel="0" collapsed="false">
      <c r="E685" s="42" t="n">
        <v>44710</v>
      </c>
      <c r="F685" s="46" t="n">
        <f aca="true">FORECAST($E685,OFFSET(C$3,MATCH($E685,$A$3:$A$33,1)-1,0,2),OFFSET($A$3,MATCH($E685,$A$3:$A$33,1)-1,0,2))</f>
        <v>3.96749398022893</v>
      </c>
    </row>
    <row r="686" customFormat="false" ht="14.5" hidden="false" customHeight="false" outlineLevel="0" collapsed="false">
      <c r="E686" s="42" t="n">
        <v>44711</v>
      </c>
      <c r="F686" s="46" t="n">
        <f aca="true">FORECAST($E686,OFFSET(C$3,MATCH($E686,$A$3:$A$33,1)-1,0,2),OFFSET($A$3,MATCH($E686,$A$3:$A$33,1)-1,0,2))</f>
        <v>3.95310641890888</v>
      </c>
    </row>
    <row r="687" customFormat="false" ht="14.5" hidden="false" customHeight="false" outlineLevel="0" collapsed="false">
      <c r="E687" s="42" t="n">
        <v>44712</v>
      </c>
      <c r="F687" s="46" t="n">
        <f aca="true">FORECAST($E687,OFFSET(C$3,MATCH($E687,$A$3:$A$33,1)-1,0,2),OFFSET($A$3,MATCH($E687,$A$3:$A$33,1)-1,0,2))</f>
        <v>3.93871885758882</v>
      </c>
    </row>
    <row r="688" customFormat="false" ht="14.5" hidden="false" customHeight="false" outlineLevel="0" collapsed="false">
      <c r="E688" s="42" t="n">
        <v>44713</v>
      </c>
      <c r="F688" s="46" t="n">
        <f aca="true">FORECAST($E688,OFFSET(C$3,MATCH($E688,$A$3:$A$33,1)-1,0,2),OFFSET($A$3,MATCH($E688,$A$3:$A$33,1)-1,0,2))</f>
        <v>3.92433129626877</v>
      </c>
    </row>
    <row r="689" customFormat="false" ht="14.5" hidden="false" customHeight="false" outlineLevel="0" collapsed="false">
      <c r="E689" s="42" t="n">
        <v>44714</v>
      </c>
      <c r="F689" s="46" t="n">
        <f aca="true">FORECAST($E689,OFFSET(C$3,MATCH($E689,$A$3:$A$33,1)-1,0,2),OFFSET($A$3,MATCH($E689,$A$3:$A$33,1)-1,0,2))</f>
        <v>3.90994373494872</v>
      </c>
    </row>
    <row r="690" customFormat="false" ht="14.5" hidden="false" customHeight="false" outlineLevel="0" collapsed="false">
      <c r="E690" s="42" t="n">
        <v>44715</v>
      </c>
      <c r="F690" s="46" t="n">
        <f aca="true">FORECAST($E690,OFFSET(C$3,MATCH($E690,$A$3:$A$33,1)-1,0,2),OFFSET($A$3,MATCH($E690,$A$3:$A$33,1)-1,0,2))</f>
        <v>3.89555617362866</v>
      </c>
    </row>
    <row r="691" customFormat="false" ht="14.5" hidden="false" customHeight="false" outlineLevel="0" collapsed="false">
      <c r="E691" s="42" t="n">
        <v>44716</v>
      </c>
      <c r="F691" s="46" t="n">
        <f aca="true">FORECAST($E691,OFFSET(C$3,MATCH($E691,$A$3:$A$33,1)-1,0,2),OFFSET($A$3,MATCH($E691,$A$3:$A$33,1)-1,0,2))</f>
        <v>3.88116861230861</v>
      </c>
    </row>
    <row r="692" customFormat="false" ht="14.5" hidden="false" customHeight="false" outlineLevel="0" collapsed="false">
      <c r="E692" s="42" t="n">
        <v>44717</v>
      </c>
      <c r="F692" s="46" t="n">
        <f aca="true">FORECAST($E692,OFFSET(C$3,MATCH($E692,$A$3:$A$33,1)-1,0,2),OFFSET($A$3,MATCH($E692,$A$3:$A$33,1)-1,0,2))</f>
        <v>3.86678105098856</v>
      </c>
    </row>
    <row r="693" customFormat="false" ht="14.5" hidden="false" customHeight="false" outlineLevel="0" collapsed="false">
      <c r="E693" s="42" t="n">
        <v>44718</v>
      </c>
      <c r="F693" s="46" t="n">
        <f aca="true">FORECAST($E693,OFFSET(C$3,MATCH($E693,$A$3:$A$33,1)-1,0,2),OFFSET($A$3,MATCH($E693,$A$3:$A$33,1)-1,0,2))</f>
        <v>3.8523934896685</v>
      </c>
    </row>
    <row r="694" customFormat="false" ht="14.5" hidden="false" customHeight="false" outlineLevel="0" collapsed="false">
      <c r="E694" s="42" t="n">
        <v>44719</v>
      </c>
      <c r="F694" s="46" t="n">
        <f aca="true">FORECAST($E694,OFFSET(C$3,MATCH($E694,$A$3:$A$33,1)-1,0,2),OFFSET($A$3,MATCH($E694,$A$3:$A$33,1)-1,0,2))</f>
        <v>3.83800592834845</v>
      </c>
    </row>
    <row r="695" customFormat="false" ht="14.5" hidden="false" customHeight="false" outlineLevel="0" collapsed="false">
      <c r="E695" s="42" t="n">
        <v>44720</v>
      </c>
      <c r="F695" s="46" t="n">
        <f aca="true">FORECAST($E695,OFFSET(C$3,MATCH($E695,$A$3:$A$33,1)-1,0,2),OFFSET($A$3,MATCH($E695,$A$3:$A$33,1)-1,0,2))</f>
        <v>3.82361836702839</v>
      </c>
    </row>
    <row r="696" customFormat="false" ht="14.5" hidden="false" customHeight="false" outlineLevel="0" collapsed="false">
      <c r="E696" s="42" t="n">
        <v>44721</v>
      </c>
      <c r="F696" s="46" t="n">
        <f aca="true">FORECAST($E696,OFFSET(C$3,MATCH($E696,$A$3:$A$33,1)-1,0,2),OFFSET($A$3,MATCH($E696,$A$3:$A$33,1)-1,0,2))</f>
        <v>3.80923080570834</v>
      </c>
    </row>
    <row r="697" customFormat="false" ht="14.5" hidden="false" customHeight="false" outlineLevel="0" collapsed="false">
      <c r="E697" s="42" t="n">
        <v>44722</v>
      </c>
      <c r="F697" s="46" t="n">
        <f aca="true">FORECAST($E697,OFFSET(C$3,MATCH($E697,$A$3:$A$33,1)-1,0,2),OFFSET($A$3,MATCH($E697,$A$3:$A$33,1)-1,0,2))</f>
        <v>3.79484324438829</v>
      </c>
    </row>
    <row r="698" customFormat="false" ht="14.5" hidden="false" customHeight="false" outlineLevel="0" collapsed="false">
      <c r="E698" s="42" t="n">
        <v>44723</v>
      </c>
      <c r="F698" s="46" t="n">
        <f aca="true">FORECAST($E698,OFFSET(C$3,MATCH($E698,$A$3:$A$33,1)-1,0,2),OFFSET($A$3,MATCH($E698,$A$3:$A$33,1)-1,0,2))</f>
        <v>3.78045568306823</v>
      </c>
    </row>
    <row r="699" customFormat="false" ht="14.5" hidden="false" customHeight="false" outlineLevel="0" collapsed="false">
      <c r="E699" s="42" t="n">
        <v>44724</v>
      </c>
      <c r="F699" s="46" t="n">
        <f aca="true">FORECAST($E699,OFFSET(C$3,MATCH($E699,$A$3:$A$33,1)-1,0,2),OFFSET($A$3,MATCH($E699,$A$3:$A$33,1)-1,0,2))</f>
        <v>3.76606812174818</v>
      </c>
    </row>
    <row r="700" customFormat="false" ht="14.5" hidden="false" customHeight="false" outlineLevel="0" collapsed="false">
      <c r="E700" s="42" t="n">
        <v>44725</v>
      </c>
      <c r="F700" s="46" t="n">
        <f aca="true">FORECAST($E700,OFFSET(C$3,MATCH($E700,$A$3:$A$33,1)-1,0,2),OFFSET($A$3,MATCH($E700,$A$3:$A$33,1)-1,0,2))</f>
        <v>3.75168056042813</v>
      </c>
    </row>
    <row r="701" customFormat="false" ht="14.5" hidden="false" customHeight="false" outlineLevel="0" collapsed="false">
      <c r="E701" s="42" t="n">
        <v>44726</v>
      </c>
      <c r="F701" s="46" t="n">
        <f aca="true">FORECAST($E701,OFFSET(C$3,MATCH($E701,$A$3:$A$33,1)-1,0,2),OFFSET($A$3,MATCH($E701,$A$3:$A$33,1)-1,0,2))</f>
        <v>3.73729299910807</v>
      </c>
    </row>
    <row r="702" customFormat="false" ht="14.5" hidden="false" customHeight="false" outlineLevel="0" collapsed="false">
      <c r="E702" s="42" t="n">
        <v>44727</v>
      </c>
      <c r="F702" s="46" t="n">
        <f aca="true">FORECAST($E702,OFFSET(C$3,MATCH($E702,$A$3:$A$33,1)-1,0,2),OFFSET($A$3,MATCH($E702,$A$3:$A$33,1)-1,0,2))</f>
        <v>3.72290543778802</v>
      </c>
    </row>
    <row r="703" customFormat="false" ht="14.5" hidden="false" customHeight="false" outlineLevel="0" collapsed="false">
      <c r="E703" s="42" t="n">
        <v>44728</v>
      </c>
      <c r="F703" s="46" t="n">
        <f aca="true">FORECAST($E703,OFFSET(C$3,MATCH($E703,$A$3:$A$33,1)-1,0,2),OFFSET($A$3,MATCH($E703,$A$3:$A$33,1)-1,0,2))</f>
        <v>3.70712778110599</v>
      </c>
    </row>
    <row r="704" customFormat="false" ht="14.5" hidden="false" customHeight="false" outlineLevel="0" collapsed="false">
      <c r="E704" s="42" t="n">
        <v>44729</v>
      </c>
      <c r="F704" s="46" t="n">
        <f aca="true">FORECAST($E704,OFFSET(C$3,MATCH($E704,$A$3:$A$33,1)-1,0,2),OFFSET($A$3,MATCH($E704,$A$3:$A$33,1)-1,0,2))</f>
        <v>3.69135012442396</v>
      </c>
    </row>
    <row r="705" customFormat="false" ht="14.5" hidden="false" customHeight="false" outlineLevel="0" collapsed="false">
      <c r="E705" s="42" t="n">
        <v>44730</v>
      </c>
      <c r="F705" s="46" t="n">
        <f aca="true">FORECAST($E705,OFFSET(C$3,MATCH($E705,$A$3:$A$33,1)-1,0,2),OFFSET($A$3,MATCH($E705,$A$3:$A$33,1)-1,0,2))</f>
        <v>3.67557246774194</v>
      </c>
    </row>
    <row r="706" customFormat="false" ht="14.5" hidden="false" customHeight="false" outlineLevel="0" collapsed="false">
      <c r="E706" s="42" t="n">
        <v>44731</v>
      </c>
      <c r="F706" s="46" t="n">
        <f aca="true">FORECAST($E706,OFFSET(C$3,MATCH($E706,$A$3:$A$33,1)-1,0,2),OFFSET($A$3,MATCH($E706,$A$3:$A$33,1)-1,0,2))</f>
        <v>3.65979481105991</v>
      </c>
    </row>
    <row r="707" customFormat="false" ht="14.5" hidden="false" customHeight="false" outlineLevel="0" collapsed="false">
      <c r="E707" s="42" t="n">
        <v>44732</v>
      </c>
      <c r="F707" s="46" t="n">
        <f aca="true">FORECAST($E707,OFFSET(C$3,MATCH($E707,$A$3:$A$33,1)-1,0,2),OFFSET($A$3,MATCH($E707,$A$3:$A$33,1)-1,0,2))</f>
        <v>3.64401715437788</v>
      </c>
    </row>
    <row r="708" customFormat="false" ht="14.5" hidden="false" customHeight="false" outlineLevel="0" collapsed="false">
      <c r="E708" s="42" t="n">
        <v>44733</v>
      </c>
      <c r="F708" s="46" t="n">
        <f aca="true">FORECAST($E708,OFFSET(C$3,MATCH($E708,$A$3:$A$33,1)-1,0,2),OFFSET($A$3,MATCH($E708,$A$3:$A$33,1)-1,0,2))</f>
        <v>3.62823949769585</v>
      </c>
    </row>
    <row r="709" customFormat="false" ht="14.5" hidden="false" customHeight="false" outlineLevel="0" collapsed="false">
      <c r="E709" s="42" t="n">
        <v>44734</v>
      </c>
      <c r="F709" s="46" t="n">
        <f aca="true">FORECAST($E709,OFFSET(C$3,MATCH($E709,$A$3:$A$33,1)-1,0,2),OFFSET($A$3,MATCH($E709,$A$3:$A$33,1)-1,0,2))</f>
        <v>3.61246184101383</v>
      </c>
    </row>
    <row r="710" customFormat="false" ht="14.5" hidden="false" customHeight="false" outlineLevel="0" collapsed="false">
      <c r="E710" s="42" t="n">
        <v>44735</v>
      </c>
      <c r="F710" s="46" t="n">
        <f aca="true">FORECAST($E710,OFFSET(C$3,MATCH($E710,$A$3:$A$33,1)-1,0,2),OFFSET($A$3,MATCH($E710,$A$3:$A$33,1)-1,0,2))</f>
        <v>3.5966841843318</v>
      </c>
    </row>
    <row r="711" customFormat="false" ht="14.5" hidden="false" customHeight="false" outlineLevel="0" collapsed="false">
      <c r="E711" s="42" t="n">
        <v>44736</v>
      </c>
      <c r="F711" s="46" t="n">
        <f aca="true">FORECAST($E711,OFFSET(C$3,MATCH($E711,$A$3:$A$33,1)-1,0,2),OFFSET($A$3,MATCH($E711,$A$3:$A$33,1)-1,0,2))</f>
        <v>3.58090652764977</v>
      </c>
    </row>
    <row r="712" customFormat="false" ht="14.5" hidden="false" customHeight="false" outlineLevel="0" collapsed="false">
      <c r="E712" s="42" t="n">
        <v>44737</v>
      </c>
      <c r="F712" s="46" t="n">
        <f aca="true">FORECAST($E712,OFFSET(C$3,MATCH($E712,$A$3:$A$33,1)-1,0,2),OFFSET($A$3,MATCH($E712,$A$3:$A$33,1)-1,0,2))</f>
        <v>3.56512887096774</v>
      </c>
    </row>
    <row r="713" customFormat="false" ht="14.5" hidden="false" customHeight="false" outlineLevel="0" collapsed="false">
      <c r="E713" s="42" t="n">
        <v>44738</v>
      </c>
      <c r="F713" s="46" t="n">
        <f aca="true">FORECAST($E713,OFFSET(C$3,MATCH($E713,$A$3:$A$33,1)-1,0,2),OFFSET($A$3,MATCH($E713,$A$3:$A$33,1)-1,0,2))</f>
        <v>3.54935121428572</v>
      </c>
    </row>
    <row r="714" customFormat="false" ht="14.5" hidden="false" customHeight="false" outlineLevel="0" collapsed="false">
      <c r="E714" s="42" t="n">
        <v>44739</v>
      </c>
      <c r="F714" s="46" t="n">
        <f aca="true">FORECAST($E714,OFFSET(C$3,MATCH($E714,$A$3:$A$33,1)-1,0,2),OFFSET($A$3,MATCH($E714,$A$3:$A$33,1)-1,0,2))</f>
        <v>3.53357355760369</v>
      </c>
    </row>
    <row r="715" customFormat="false" ht="14.5" hidden="false" customHeight="false" outlineLevel="0" collapsed="false">
      <c r="E715" s="42" t="n">
        <v>44740</v>
      </c>
      <c r="F715" s="46" t="n">
        <f aca="true">FORECAST($E715,OFFSET(C$3,MATCH($E715,$A$3:$A$33,1)-1,0,2),OFFSET($A$3,MATCH($E715,$A$3:$A$33,1)-1,0,2))</f>
        <v>3.51779590092166</v>
      </c>
    </row>
    <row r="716" customFormat="false" ht="14.5" hidden="false" customHeight="false" outlineLevel="0" collapsed="false">
      <c r="E716" s="42" t="n">
        <v>44741</v>
      </c>
      <c r="F716" s="46" t="n">
        <f aca="true">FORECAST($E716,OFFSET(C$3,MATCH($E716,$A$3:$A$33,1)-1,0,2),OFFSET($A$3,MATCH($E716,$A$3:$A$33,1)-1,0,2))</f>
        <v>3.50201824423963</v>
      </c>
    </row>
    <row r="717" customFormat="false" ht="14.5" hidden="false" customHeight="false" outlineLevel="0" collapsed="false">
      <c r="E717" s="42" t="n">
        <v>44742</v>
      </c>
      <c r="F717" s="46" t="n">
        <f aca="true">FORECAST($E717,OFFSET(C$3,MATCH($E717,$A$3:$A$33,1)-1,0,2),OFFSET($A$3,MATCH($E717,$A$3:$A$33,1)-1,0,2))</f>
        <v>3.4862405875576</v>
      </c>
    </row>
    <row r="718" customFormat="false" ht="14.5" hidden="false" customHeight="false" outlineLevel="0" collapsed="false">
      <c r="E718" s="42" t="n">
        <v>44743</v>
      </c>
      <c r="F718" s="46" t="n">
        <f aca="true">FORECAST($E718,OFFSET(C$3,MATCH($E718,$A$3:$A$33,1)-1,0,2),OFFSET($A$3,MATCH($E718,$A$3:$A$33,1)-1,0,2))</f>
        <v>3.47046293087558</v>
      </c>
    </row>
    <row r="719" customFormat="false" ht="14.5" hidden="false" customHeight="false" outlineLevel="0" collapsed="false">
      <c r="E719" s="42" t="n">
        <v>44744</v>
      </c>
      <c r="F719" s="46" t="n">
        <f aca="true">FORECAST($E719,OFFSET(C$3,MATCH($E719,$A$3:$A$33,1)-1,0,2),OFFSET($A$3,MATCH($E719,$A$3:$A$33,1)-1,0,2))</f>
        <v>3.45468527419355</v>
      </c>
    </row>
    <row r="720" customFormat="false" ht="14.5" hidden="false" customHeight="false" outlineLevel="0" collapsed="false">
      <c r="E720" s="42" t="n">
        <v>44745</v>
      </c>
      <c r="F720" s="46" t="n">
        <f aca="true">FORECAST($E720,OFFSET(C$3,MATCH($E720,$A$3:$A$33,1)-1,0,2),OFFSET($A$3,MATCH($E720,$A$3:$A$33,1)-1,0,2))</f>
        <v>3.43890761751152</v>
      </c>
    </row>
    <row r="721" customFormat="false" ht="14.5" hidden="false" customHeight="false" outlineLevel="0" collapsed="false">
      <c r="E721" s="42" t="n">
        <v>44746</v>
      </c>
      <c r="F721" s="46" t="n">
        <f aca="true">FORECAST($E721,OFFSET(C$3,MATCH($E721,$A$3:$A$33,1)-1,0,2),OFFSET($A$3,MATCH($E721,$A$3:$A$33,1)-1,0,2))</f>
        <v>3.42312996082949</v>
      </c>
    </row>
    <row r="722" customFormat="false" ht="14.5" hidden="false" customHeight="false" outlineLevel="0" collapsed="false">
      <c r="E722" s="42" t="n">
        <v>44747</v>
      </c>
      <c r="F722" s="46" t="n">
        <f aca="true">FORECAST($E722,OFFSET(C$3,MATCH($E722,$A$3:$A$33,1)-1,0,2),OFFSET($A$3,MATCH($E722,$A$3:$A$33,1)-1,0,2))</f>
        <v>3.40735230414747</v>
      </c>
    </row>
    <row r="723" customFormat="false" ht="14.5" hidden="false" customHeight="false" outlineLevel="0" collapsed="false">
      <c r="E723" s="42" t="n">
        <v>44748</v>
      </c>
      <c r="F723" s="46" t="n">
        <f aca="true">FORECAST($E723,OFFSET(C$3,MATCH($E723,$A$3:$A$33,1)-1,0,2),OFFSET($A$3,MATCH($E723,$A$3:$A$33,1)-1,0,2))</f>
        <v>3.39157464746544</v>
      </c>
    </row>
    <row r="724" customFormat="false" ht="14.5" hidden="false" customHeight="false" outlineLevel="0" collapsed="false">
      <c r="E724" s="42" t="n">
        <v>44749</v>
      </c>
      <c r="F724" s="46" t="n">
        <f aca="true">FORECAST($E724,OFFSET(C$3,MATCH($E724,$A$3:$A$33,1)-1,0,2),OFFSET($A$3,MATCH($E724,$A$3:$A$33,1)-1,0,2))</f>
        <v>3.37579699078341</v>
      </c>
    </row>
    <row r="725" customFormat="false" ht="14.5" hidden="false" customHeight="false" outlineLevel="0" collapsed="false">
      <c r="E725" s="42" t="n">
        <v>44750</v>
      </c>
      <c r="F725" s="46" t="n">
        <f aca="true">FORECAST($E725,OFFSET(C$3,MATCH($E725,$A$3:$A$33,1)-1,0,2),OFFSET($A$3,MATCH($E725,$A$3:$A$33,1)-1,0,2))</f>
        <v>3.36001933410138</v>
      </c>
    </row>
    <row r="726" customFormat="false" ht="14.5" hidden="false" customHeight="false" outlineLevel="0" collapsed="false">
      <c r="E726" s="42" t="n">
        <v>44751</v>
      </c>
      <c r="F726" s="46" t="n">
        <f aca="true">FORECAST($E726,OFFSET(C$3,MATCH($E726,$A$3:$A$33,1)-1,0,2),OFFSET($A$3,MATCH($E726,$A$3:$A$33,1)-1,0,2))</f>
        <v>3.34424167741936</v>
      </c>
    </row>
    <row r="727" customFormat="false" ht="14.5" hidden="false" customHeight="false" outlineLevel="0" collapsed="false">
      <c r="E727" s="42" t="n">
        <v>44752</v>
      </c>
      <c r="F727" s="46" t="n">
        <f aca="true">FORECAST($E727,OFFSET(C$3,MATCH($E727,$A$3:$A$33,1)-1,0,2),OFFSET($A$3,MATCH($E727,$A$3:$A$33,1)-1,0,2))</f>
        <v>3.32846402073733</v>
      </c>
    </row>
    <row r="728" customFormat="false" ht="14.5" hidden="false" customHeight="false" outlineLevel="0" collapsed="false">
      <c r="E728" s="42" t="n">
        <v>44753</v>
      </c>
      <c r="F728" s="46" t="n">
        <f aca="true">FORECAST($E728,OFFSET(C$3,MATCH($E728,$A$3:$A$33,1)-1,0,2),OFFSET($A$3,MATCH($E728,$A$3:$A$33,1)-1,0,2))</f>
        <v>3.3126863640553</v>
      </c>
    </row>
    <row r="729" customFormat="false" ht="14.5" hidden="false" customHeight="false" outlineLevel="0" collapsed="false">
      <c r="E729" s="42" t="n">
        <v>44754</v>
      </c>
      <c r="F729" s="46" t="n">
        <f aca="true">FORECAST($E729,OFFSET(C$3,MATCH($E729,$A$3:$A$33,1)-1,0,2),OFFSET($A$3,MATCH($E729,$A$3:$A$33,1)-1,0,2))</f>
        <v>3.29690870737327</v>
      </c>
    </row>
    <row r="730" customFormat="false" ht="14.5" hidden="false" customHeight="false" outlineLevel="0" collapsed="false">
      <c r="E730" s="42" t="n">
        <v>44755</v>
      </c>
      <c r="F730" s="46" t="n">
        <f aca="true">FORECAST($E730,OFFSET(C$3,MATCH($E730,$A$3:$A$33,1)-1,0,2),OFFSET($A$3,MATCH($E730,$A$3:$A$33,1)-1,0,2))</f>
        <v>3.28113105069125</v>
      </c>
    </row>
    <row r="731" customFormat="false" ht="14.5" hidden="false" customHeight="false" outlineLevel="0" collapsed="false">
      <c r="E731" s="42" t="n">
        <v>44756</v>
      </c>
      <c r="F731" s="46" t="n">
        <f aca="true">FORECAST($E731,OFFSET(C$3,MATCH($E731,$A$3:$A$33,1)-1,0,2),OFFSET($A$3,MATCH($E731,$A$3:$A$33,1)-1,0,2))</f>
        <v>3.26535339400922</v>
      </c>
    </row>
    <row r="732" customFormat="false" ht="14.5" hidden="false" customHeight="false" outlineLevel="0" collapsed="false">
      <c r="E732" s="42" t="n">
        <v>44757</v>
      </c>
      <c r="F732" s="46" t="n">
        <f aca="true">FORECAST($E732,OFFSET(C$3,MATCH($E732,$A$3:$A$33,1)-1,0,2),OFFSET($A$3,MATCH($E732,$A$3:$A$33,1)-1,0,2))</f>
        <v>3.24957573732719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P368"/>
  <sheetViews>
    <sheetView showFormulas="false" showGridLines="true" showRowColHeaders="true" showZeros="true" rightToLeft="false" tabSelected="false" showOutlineSymbols="true" defaultGridColor="true" view="normal" topLeftCell="A39" colorId="64" zoomScale="75" zoomScaleNormal="75" zoomScalePageLayoutView="100" workbookViewId="0">
      <selection pane="topLeft" activeCell="G28" activeCellId="0" sqref="G28"/>
    </sheetView>
  </sheetViews>
  <sheetFormatPr defaultColWidth="8.72265625" defaultRowHeight="14.5" zeroHeight="false" outlineLevelRow="0" outlineLevelCol="0"/>
  <cols>
    <col collapsed="false" customWidth="true" hidden="false" outlineLevel="0" max="1" min="1" style="133" width="9.73"/>
    <col collapsed="false" customWidth="true" hidden="false" outlineLevel="0" max="2" min="2" style="54" width="17.45"/>
    <col collapsed="false" customWidth="true" hidden="false" outlineLevel="0" max="4" min="3" style="54" width="17.18"/>
    <col collapsed="false" customWidth="true" hidden="false" outlineLevel="0" max="6" min="5" style="58" width="17.18"/>
    <col collapsed="false" customWidth="true" hidden="false" outlineLevel="0" max="7" min="7" style="56" width="17.45"/>
    <col collapsed="false" customWidth="true" hidden="false" outlineLevel="0" max="9" min="8" style="62" width="17.45"/>
    <col collapsed="false" customWidth="true" hidden="false" outlineLevel="0" max="12" min="10" style="68" width="17.45"/>
    <col collapsed="false" customWidth="true" hidden="false" outlineLevel="0" max="13" min="13" style="134" width="13.02"/>
    <col collapsed="false" customWidth="true" hidden="false" outlineLevel="0" max="14" min="14" style="0" width="17.45"/>
    <col collapsed="false" customWidth="true" hidden="false" outlineLevel="0" max="15" min="15" style="48" width="19.36"/>
    <col collapsed="false" customWidth="true" hidden="false" outlineLevel="0" max="16" min="16" style="135" width="11.84"/>
    <col collapsed="false" customWidth="true" hidden="false" outlineLevel="0" max="18" min="18" style="0" width="9.73"/>
    <col collapsed="false" customWidth="true" hidden="false" outlineLevel="0" max="22" min="22" style="45" width="9.73"/>
    <col collapsed="false" customWidth="false" hidden="false" outlineLevel="0" max="23" min="23" style="136" width="8.72"/>
    <col collapsed="false" customWidth="false" hidden="false" outlineLevel="0" max="24" min="24" style="45" width="8.72"/>
    <col collapsed="false" customWidth="true" hidden="false" outlineLevel="0" max="26" min="26" style="133" width="9.73"/>
    <col collapsed="false" customWidth="true" hidden="false" outlineLevel="0" max="29" min="27" style="54" width="13.02"/>
    <col collapsed="false" customWidth="true" hidden="false" outlineLevel="0" max="32" min="30" style="58" width="13.02"/>
    <col collapsed="false" customWidth="true" hidden="false" outlineLevel="0" max="34" min="33" style="137" width="13.02"/>
    <col collapsed="false" customWidth="true" hidden="false" outlineLevel="0" max="37" min="35" style="138" width="13.02"/>
    <col collapsed="false" customWidth="true" hidden="false" outlineLevel="0" max="38" min="38" style="49" width="13.02"/>
    <col collapsed="false" customWidth="true" hidden="false" outlineLevel="0" max="39" min="39" style="139" width="19.27"/>
    <col collapsed="false" customWidth="true" hidden="false" outlineLevel="0" max="40" min="40" style="135" width="11.84"/>
  </cols>
  <sheetData>
    <row r="1" customFormat="false" ht="14.5" hidden="false" customHeight="false" outlineLevel="0" collapsed="false">
      <c r="B1" s="0" t="s">
        <v>141</v>
      </c>
      <c r="C1" s="0"/>
      <c r="D1" s="0"/>
      <c r="E1" s="0"/>
      <c r="F1" s="0"/>
      <c r="G1" s="0"/>
      <c r="H1" s="0"/>
      <c r="I1" s="0"/>
      <c r="J1" s="0"/>
      <c r="K1" s="0"/>
      <c r="L1" s="0"/>
      <c r="M1" s="134" t="s">
        <v>142</v>
      </c>
      <c r="O1" s="0"/>
      <c r="AA1" s="49" t="s">
        <v>143</v>
      </c>
      <c r="AB1" s="49"/>
      <c r="AC1" s="49"/>
      <c r="AD1" s="49"/>
      <c r="AE1" s="49"/>
      <c r="AF1" s="49"/>
      <c r="AG1" s="67"/>
      <c r="AH1" s="67"/>
      <c r="AI1" s="73"/>
      <c r="AJ1" s="73"/>
      <c r="AK1" s="73"/>
      <c r="AL1" s="137" t="s">
        <v>142</v>
      </c>
      <c r="AM1" s="140"/>
      <c r="AN1" s="141" t="s">
        <v>144</v>
      </c>
      <c r="AO1" s="135" t="s">
        <v>145</v>
      </c>
      <c r="AP1" s="0" t="s">
        <v>145</v>
      </c>
    </row>
    <row r="2" customFormat="false" ht="14.5" hidden="false" customHeight="false" outlineLevel="0" collapsed="false">
      <c r="A2" s="133" t="s">
        <v>121</v>
      </c>
      <c r="B2" s="54" t="s">
        <v>146</v>
      </c>
      <c r="C2" s="54" t="s">
        <v>147</v>
      </c>
      <c r="D2" s="54" t="s">
        <v>148</v>
      </c>
      <c r="E2" s="142" t="s">
        <v>102</v>
      </c>
      <c r="F2" s="142" t="s">
        <v>103</v>
      </c>
      <c r="G2" s="142" t="s">
        <v>104</v>
      </c>
      <c r="H2" s="143" t="s">
        <v>105</v>
      </c>
      <c r="I2" s="143" t="s">
        <v>106</v>
      </c>
      <c r="J2" s="144" t="s">
        <v>107</v>
      </c>
      <c r="K2" s="144" t="s">
        <v>108</v>
      </c>
      <c r="L2" s="144" t="s">
        <v>109</v>
      </c>
      <c r="N2" s="141"/>
      <c r="O2" s="145" t="s">
        <v>92</v>
      </c>
      <c r="P2" s="135" t="s">
        <v>149</v>
      </c>
      <c r="S2" s="0" t="s">
        <v>20</v>
      </c>
      <c r="T2" s="0" t="s">
        <v>20</v>
      </c>
      <c r="V2" s="45" t="s">
        <v>150</v>
      </c>
      <c r="X2" s="45" t="s">
        <v>151</v>
      </c>
      <c r="Z2" s="133" t="s">
        <v>121</v>
      </c>
      <c r="AA2" s="54" t="s">
        <v>146</v>
      </c>
      <c r="AB2" s="54" t="s">
        <v>147</v>
      </c>
      <c r="AC2" s="54" t="s">
        <v>148</v>
      </c>
      <c r="AD2" s="58" t="s">
        <v>102</v>
      </c>
      <c r="AE2" s="58" t="s">
        <v>103</v>
      </c>
      <c r="AF2" s="58" t="s">
        <v>104</v>
      </c>
      <c r="AG2" s="143" t="s">
        <v>105</v>
      </c>
      <c r="AH2" s="143" t="s">
        <v>106</v>
      </c>
      <c r="AI2" s="144" t="s">
        <v>107</v>
      </c>
      <c r="AJ2" s="144" t="s">
        <v>108</v>
      </c>
      <c r="AK2" s="144" t="s">
        <v>109</v>
      </c>
      <c r="AL2" s="137"/>
      <c r="AM2" s="140" t="s">
        <v>152</v>
      </c>
      <c r="AN2" s="145" t="s">
        <v>92</v>
      </c>
      <c r="AO2" s="135" t="s">
        <v>149</v>
      </c>
      <c r="AP2" s="0" t="s">
        <v>153</v>
      </c>
    </row>
    <row r="3" customFormat="false" ht="15" hidden="false" customHeight="false" outlineLevel="0" collapsed="false">
      <c r="A3" s="133" t="n">
        <v>44119</v>
      </c>
      <c r="B3" s="54" t="n">
        <v>0.0377491154155365</v>
      </c>
      <c r="C3" s="54" t="n">
        <v>0.0338753616685299</v>
      </c>
      <c r="D3" s="54" t="n">
        <v>0.0963196121245176</v>
      </c>
      <c r="E3" s="58" t="n">
        <v>0.0982415727859447</v>
      </c>
      <c r="F3" s="58" t="n">
        <v>0.100606218706194</v>
      </c>
      <c r="G3" s="58" t="n">
        <v>0.120880505750797</v>
      </c>
      <c r="H3" s="63" t="n">
        <v>0.293643666831713</v>
      </c>
      <c r="I3" s="63" t="n">
        <v>0.0836707288102279</v>
      </c>
      <c r="J3" s="69" t="n">
        <v>0.0743386586435548</v>
      </c>
      <c r="K3" s="69" t="n">
        <v>0.213311217296791</v>
      </c>
      <c r="L3" s="69" t="n">
        <v>0.136408492702079</v>
      </c>
      <c r="M3" s="134" t="n">
        <f aca="false">AVERAGE(B3:L3)</f>
        <v>0.117185922794171</v>
      </c>
      <c r="N3" s="49"/>
      <c r="P3" s="135" t="n">
        <v>0.240809552283103</v>
      </c>
      <c r="R3" s="146" t="n">
        <v>44119</v>
      </c>
      <c r="S3" s="0" t="n">
        <v>0.0734737732460005</v>
      </c>
      <c r="T3" s="0" t="n">
        <v>0.0518685673797608</v>
      </c>
      <c r="U3" s="0" t="n">
        <v>0.0216104504046672</v>
      </c>
      <c r="V3" s="147" t="n">
        <v>44119</v>
      </c>
      <c r="W3" s="136" t="n">
        <f aca="false">G3</f>
        <v>0.120880505750797</v>
      </c>
      <c r="X3" s="45" t="n">
        <f aca="false">W3*100/$W$367</f>
        <v>0.109750596697114</v>
      </c>
      <c r="Z3" s="133" t="n">
        <v>44119</v>
      </c>
      <c r="AA3" s="54" t="n">
        <v>0.0351348542235151</v>
      </c>
      <c r="AB3" s="54" t="n">
        <v>0.030735154994232</v>
      </c>
      <c r="AC3" s="54" t="n">
        <v>0.0952332507086031</v>
      </c>
      <c r="AD3" s="58" t="n">
        <v>0.0986885773816534</v>
      </c>
      <c r="AE3" s="58" t="n">
        <v>0.0729250833493631</v>
      </c>
      <c r="AF3" s="58" t="n">
        <v>0.109750596697114</v>
      </c>
      <c r="AG3" s="143" t="n">
        <v>0.261432805854005</v>
      </c>
      <c r="AH3" s="143" t="n">
        <v>0.0830049787822559</v>
      </c>
      <c r="AI3" s="144" t="n">
        <v>0.0578569362762981</v>
      </c>
      <c r="AJ3" s="144" t="n">
        <v>0.168451386061324</v>
      </c>
      <c r="AK3" s="144" t="n">
        <v>0.137852825303268</v>
      </c>
      <c r="AL3" s="137" t="n">
        <f aca="false">AVERAGE(AA3:AK3)</f>
        <v>0.104642404511967</v>
      </c>
      <c r="AM3" s="140" t="n">
        <v>0.0610269940377074</v>
      </c>
      <c r="AN3" s="148"/>
      <c r="AO3" s="135" t="n">
        <f aca="false">P3</f>
        <v>0.240809552283103</v>
      </c>
      <c r="AP3" s="149" t="n">
        <v>0.176300526811664</v>
      </c>
    </row>
    <row r="4" customFormat="false" ht="15" hidden="false" customHeight="false" outlineLevel="0" collapsed="false">
      <c r="A4" s="133" t="n">
        <v>44120</v>
      </c>
      <c r="B4" s="54" t="n">
        <v>0.0382338091950665</v>
      </c>
      <c r="C4" s="54" t="n">
        <v>0.0336198120131641</v>
      </c>
      <c r="D4" s="54" t="n">
        <v>0.0941676802968061</v>
      </c>
      <c r="E4" s="58" t="n">
        <v>0.0987993667185769</v>
      </c>
      <c r="F4" s="58" t="n">
        <v>0.101183384833018</v>
      </c>
      <c r="G4" s="58" t="n">
        <v>0.121878979275024</v>
      </c>
      <c r="H4" s="63" t="n">
        <v>0.275995944691999</v>
      </c>
      <c r="I4" s="63" t="n">
        <v>0.0838937209152562</v>
      </c>
      <c r="J4" s="69" t="n">
        <v>0.0747909847392343</v>
      </c>
      <c r="K4" s="69" t="n">
        <v>0.208236404858155</v>
      </c>
      <c r="L4" s="69" t="n">
        <v>0.136488943015328</v>
      </c>
      <c r="M4" s="134" t="n">
        <f aca="false">AVERAGE(B4:L4)</f>
        <v>0.115208093686512</v>
      </c>
      <c r="N4" s="49"/>
      <c r="P4" s="135" t="n">
        <v>0.240809552283103</v>
      </c>
      <c r="R4" s="146" t="n">
        <v>44120</v>
      </c>
      <c r="S4" s="0" t="n">
        <v>0.0746474619082989</v>
      </c>
      <c r="T4" s="0" t="n">
        <v>0.0519619957487487</v>
      </c>
      <c r="U4" s="0" t="n">
        <v>0.0217261403564404</v>
      </c>
      <c r="V4" s="147" t="n">
        <v>44120</v>
      </c>
      <c r="W4" s="136" t="n">
        <f aca="false">G4+W3</f>
        <v>0.242759485025821</v>
      </c>
      <c r="X4" s="45" t="n">
        <f aca="false">W4*100/$W$367</f>
        <v>0.220407733819332</v>
      </c>
      <c r="Z4" s="133" t="n">
        <v>44120</v>
      </c>
      <c r="AA4" s="54" t="n">
        <v>0.0707208354495937</v>
      </c>
      <c r="AB4" s="54" t="n">
        <v>0.0612384494892833</v>
      </c>
      <c r="AC4" s="54" t="n">
        <v>0.188338840614427</v>
      </c>
      <c r="AD4" s="58" t="n">
        <v>0.197937486689217</v>
      </c>
      <c r="AE4" s="58" t="n">
        <v>0.146268529384914</v>
      </c>
      <c r="AF4" s="58" t="n">
        <v>0.220407733819333</v>
      </c>
      <c r="AG4" s="143" t="n">
        <v>0.507153733547323</v>
      </c>
      <c r="AH4" s="143" t="n">
        <v>0.166231175369229</v>
      </c>
      <c r="AI4" s="144" t="n">
        <v>0.116065912831118</v>
      </c>
      <c r="AJ4" s="144" t="n">
        <v>0.332895204212612</v>
      </c>
      <c r="AK4" s="144" t="n">
        <v>0.275786952750986</v>
      </c>
      <c r="AL4" s="137" t="n">
        <f aca="false">AVERAGE(AA4:AK4)</f>
        <v>0.207549532196185</v>
      </c>
      <c r="AM4" s="140" t="n">
        <v>0.122370700571105</v>
      </c>
      <c r="AN4" s="148"/>
      <c r="AO4" s="135" t="n">
        <f aca="false">AO3+P4</f>
        <v>0.481619104566206</v>
      </c>
      <c r="AP4" s="150" t="n">
        <v>0.342509110724453</v>
      </c>
    </row>
    <row r="5" customFormat="false" ht="15" hidden="false" customHeight="false" outlineLevel="0" collapsed="false">
      <c r="A5" s="133" t="n">
        <v>44121</v>
      </c>
      <c r="B5" s="54" t="n">
        <v>0.0387185029745929</v>
      </c>
      <c r="C5" s="54" t="n">
        <v>0.0333642623578001</v>
      </c>
      <c r="D5" s="54" t="n">
        <v>0.0920157484691089</v>
      </c>
      <c r="E5" s="58" t="n">
        <v>0.0993571606512091</v>
      </c>
      <c r="F5" s="58" t="n">
        <v>0.101760550959838</v>
      </c>
      <c r="G5" s="58" t="n">
        <v>0.122877452799244</v>
      </c>
      <c r="H5" s="63" t="n">
        <v>0.258348222552286</v>
      </c>
      <c r="I5" s="63" t="n">
        <v>0.0841167130202845</v>
      </c>
      <c r="J5" s="69" t="n">
        <v>0.0752433108349138</v>
      </c>
      <c r="K5" s="69" t="n">
        <v>0.203161592419519</v>
      </c>
      <c r="L5" s="69" t="n">
        <v>0.136569393328576</v>
      </c>
      <c r="M5" s="134" t="n">
        <f aca="false">AVERAGE(B5:L5)</f>
        <v>0.113230264578852</v>
      </c>
      <c r="N5" s="49"/>
      <c r="P5" s="135" t="n">
        <v>0.223565089265204</v>
      </c>
      <c r="R5" s="146" t="n">
        <v>44121</v>
      </c>
      <c r="S5" s="0" t="n">
        <v>0.0758211505705972</v>
      </c>
      <c r="T5" s="0" t="n">
        <v>0.0520554241177367</v>
      </c>
      <c r="U5" s="0" t="n">
        <v>0.0218418303082144</v>
      </c>
      <c r="V5" s="147" t="n">
        <v>44121</v>
      </c>
      <c r="W5" s="136" t="n">
        <f aca="false">G5+W4</f>
        <v>0.365636937825065</v>
      </c>
      <c r="X5" s="45" t="n">
        <f aca="false">W5*100/$W$367</f>
        <v>0.331971411366649</v>
      </c>
      <c r="Z5" s="133" t="n">
        <v>44121</v>
      </c>
      <c r="AA5" s="54" t="n">
        <v>0.106757943678232</v>
      </c>
      <c r="AB5" s="54" t="n">
        <v>0.0915098834851556</v>
      </c>
      <c r="AC5" s="54" t="n">
        <v>0.279316769717485</v>
      </c>
      <c r="AD5" s="58" t="n">
        <v>0.297746727922691</v>
      </c>
      <c r="AE5" s="58" t="n">
        <v>0.220030338106649</v>
      </c>
      <c r="AF5" s="58" t="n">
        <v>0.331971411366649</v>
      </c>
      <c r="AG5" s="143" t="n">
        <v>0.737162783079955</v>
      </c>
      <c r="AH5" s="143" t="n">
        <v>0.249678589760919</v>
      </c>
      <c r="AI5" s="144" t="n">
        <v>0.17462692966446</v>
      </c>
      <c r="AJ5" s="144" t="n">
        <v>0.493331454453863</v>
      </c>
      <c r="AK5" s="144" t="n">
        <v>0.413802382343154</v>
      </c>
      <c r="AL5" s="137" t="n">
        <f aca="false">AVERAGE(AA5:AK5)</f>
        <v>0.308721383052656</v>
      </c>
      <c r="AM5" s="140" t="n">
        <v>0.184031119600192</v>
      </c>
      <c r="AN5" s="148"/>
      <c r="AO5" s="135" t="n">
        <f aca="false">AO4+P5</f>
        <v>0.70518419383141</v>
      </c>
      <c r="AP5" s="150" t="n">
        <v>0.498625751738368</v>
      </c>
    </row>
    <row r="6" customFormat="false" ht="15" hidden="false" customHeight="false" outlineLevel="0" collapsed="false">
      <c r="A6" s="133" t="n">
        <v>44122</v>
      </c>
      <c r="B6" s="54" t="n">
        <v>0.0392031967541229</v>
      </c>
      <c r="C6" s="54" t="n">
        <v>0.0331087127024343</v>
      </c>
      <c r="D6" s="54" t="n">
        <v>0.0898638166414116</v>
      </c>
      <c r="E6" s="58" t="n">
        <v>0.0999149545838414</v>
      </c>
      <c r="F6" s="58" t="n">
        <v>0.102337717086659</v>
      </c>
      <c r="G6" s="58" t="n">
        <v>0.123875926323464</v>
      </c>
      <c r="H6" s="63" t="n">
        <v>0.240700500412686</v>
      </c>
      <c r="I6" s="63" t="n">
        <v>0.0843397051253128</v>
      </c>
      <c r="J6" s="69" t="n">
        <v>0.0756956369305932</v>
      </c>
      <c r="K6" s="69" t="n">
        <v>0.198086779980883</v>
      </c>
      <c r="L6" s="69" t="n">
        <v>0.136649843641824</v>
      </c>
      <c r="M6" s="134" t="n">
        <f aca="false">AVERAGE(B6:L6)</f>
        <v>0.111252435471203</v>
      </c>
      <c r="N6" s="49"/>
      <c r="P6" s="135" t="n">
        <v>0.223565089265204</v>
      </c>
      <c r="R6" s="146" t="n">
        <v>44122</v>
      </c>
      <c r="S6" s="0" t="n">
        <v>0.0769948392328956</v>
      </c>
      <c r="T6" s="0" t="n">
        <v>0.0521488524867246</v>
      </c>
      <c r="U6" s="0" t="n">
        <v>0.0219575202599875</v>
      </c>
      <c r="V6" s="147" t="n">
        <v>44122</v>
      </c>
      <c r="W6" s="136" t="n">
        <f aca="false">G6+W5</f>
        <v>0.489512864148529</v>
      </c>
      <c r="X6" s="45" t="n">
        <f aca="false">W6*100/$W$367</f>
        <v>0.444441629339063</v>
      </c>
      <c r="Z6" s="133" t="n">
        <v>44122</v>
      </c>
      <c r="AA6" s="54" t="n">
        <v>0.143246178909434</v>
      </c>
      <c r="AB6" s="54" t="n">
        <v>0.121549456981847</v>
      </c>
      <c r="AC6" s="54" t="n">
        <v>0.368167038017777</v>
      </c>
      <c r="AD6" s="58" t="n">
        <v>0.398116301082074</v>
      </c>
      <c r="AE6" s="58" t="n">
        <v>0.294210509514569</v>
      </c>
      <c r="AF6" s="58" t="n">
        <v>0.444441629339064</v>
      </c>
      <c r="AG6" s="143" t="n">
        <v>0.951459954452</v>
      </c>
      <c r="AH6" s="143" t="n">
        <v>0.333347221957326</v>
      </c>
      <c r="AI6" s="144" t="n">
        <v>0.233539986776325</v>
      </c>
      <c r="AJ6" s="144" t="n">
        <v>0.649760136785077</v>
      </c>
      <c r="AK6" s="144" t="n">
        <v>0.551899114079771</v>
      </c>
      <c r="AL6" s="137" t="n">
        <f aca="false">AVERAGE(AA6:AK6)</f>
        <v>0.408157957081388</v>
      </c>
      <c r="AM6" s="140" t="n">
        <v>0.24600825112497</v>
      </c>
      <c r="AN6" s="148"/>
      <c r="AO6" s="135" t="n">
        <f aca="false">AO5+P6</f>
        <v>0.928749283096614</v>
      </c>
      <c r="AP6" s="150" t="n">
        <v>0.644650449853408</v>
      </c>
    </row>
    <row r="7" customFormat="false" ht="15" hidden="false" customHeight="false" outlineLevel="0" collapsed="false">
      <c r="A7" s="133" t="n">
        <v>44123</v>
      </c>
      <c r="B7" s="54" t="n">
        <v>0.0396878905336493</v>
      </c>
      <c r="C7" s="54" t="n">
        <v>0.0328531630470703</v>
      </c>
      <c r="D7" s="54" t="n">
        <v>0.0877118848137144</v>
      </c>
      <c r="E7" s="58" t="n">
        <v>0.100472748516474</v>
      </c>
      <c r="F7" s="58" t="n">
        <v>0.102914883213479</v>
      </c>
      <c r="G7" s="58" t="n">
        <v>0.124874399847691</v>
      </c>
      <c r="H7" s="63" t="n">
        <v>0.223052778272972</v>
      </c>
      <c r="I7" s="63" t="n">
        <v>0.084562697230341</v>
      </c>
      <c r="J7" s="69" t="n">
        <v>0.0761479630262691</v>
      </c>
      <c r="K7" s="69" t="n">
        <v>0.193011967542247</v>
      </c>
      <c r="L7" s="69" t="n">
        <v>0.136730293955072</v>
      </c>
      <c r="M7" s="134" t="n">
        <f aca="false">AVERAGE(B7:L7)</f>
        <v>0.109274606363544</v>
      </c>
      <c r="N7" s="49"/>
      <c r="P7" s="135" t="n">
        <v>0.223565089265204</v>
      </c>
      <c r="R7" s="146" t="n">
        <v>44123</v>
      </c>
      <c r="S7" s="0" t="n">
        <v>0.0781685278952011</v>
      </c>
      <c r="T7" s="0" t="n">
        <v>0.0522422808557126</v>
      </c>
      <c r="U7" s="0" t="n">
        <v>0.0220732102117616</v>
      </c>
      <c r="V7" s="147" t="n">
        <v>44123</v>
      </c>
      <c r="W7" s="136" t="n">
        <f aca="false">G7+W6</f>
        <v>0.61438726399622</v>
      </c>
      <c r="X7" s="45" t="n">
        <f aca="false">W7*100/$W$367</f>
        <v>0.557818387736583</v>
      </c>
      <c r="Z7" s="133" t="n">
        <v>44123</v>
      </c>
      <c r="AA7" s="54" t="n">
        <v>0.180185541143196</v>
      </c>
      <c r="AB7" s="54" t="n">
        <v>0.15135716997936</v>
      </c>
      <c r="AC7" s="54" t="n">
        <v>0.454889645515304</v>
      </c>
      <c r="AD7" s="58" t="n">
        <v>0.499046206167368</v>
      </c>
      <c r="AE7" s="58" t="n">
        <v>0.368809043608674</v>
      </c>
      <c r="AF7" s="58" t="n">
        <v>0.557818387736584</v>
      </c>
      <c r="AG7" s="143" t="n">
        <v>1.15004524766336</v>
      </c>
      <c r="AH7" s="143" t="n">
        <v>0.417237071958451</v>
      </c>
      <c r="AI7" s="144" t="n">
        <v>0.292805084166708</v>
      </c>
      <c r="AJ7" s="144" t="n">
        <v>0.802181251206254</v>
      </c>
      <c r="AK7" s="144" t="n">
        <v>0.690077147960838</v>
      </c>
      <c r="AL7" s="137" t="n">
        <f aca="false">AVERAGE(AA7:AK7)</f>
        <v>0.505859254282372</v>
      </c>
      <c r="AM7" s="140" t="n">
        <v>0.308302095145437</v>
      </c>
      <c r="AN7" s="148"/>
      <c r="AO7" s="135" t="n">
        <f aca="false">AO6+P7</f>
        <v>1.15231437236182</v>
      </c>
      <c r="AP7" s="150" t="n">
        <v>1.04168385445215</v>
      </c>
    </row>
    <row r="8" customFormat="false" ht="15" hidden="false" customHeight="false" outlineLevel="0" collapsed="false">
      <c r="A8" s="133" t="n">
        <v>44124</v>
      </c>
      <c r="B8" s="54" t="n">
        <v>0.0401725843131793</v>
      </c>
      <c r="C8" s="54" t="n">
        <v>0.0325976133917045</v>
      </c>
      <c r="D8" s="54" t="n">
        <v>0.0855599529860172</v>
      </c>
      <c r="E8" s="58" t="n">
        <v>0.101030542449106</v>
      </c>
      <c r="F8" s="58" t="n">
        <v>0.1034920493403</v>
      </c>
      <c r="G8" s="58" t="n">
        <v>0.125872873371911</v>
      </c>
      <c r="H8" s="63" t="n">
        <v>0.205405056133372</v>
      </c>
      <c r="I8" s="63" t="n">
        <v>0.0847856893353711</v>
      </c>
      <c r="J8" s="69" t="n">
        <v>0.0766002891219486</v>
      </c>
      <c r="K8" s="69" t="n">
        <v>0.187937155103583</v>
      </c>
      <c r="L8" s="69" t="n">
        <v>0.13681074426832</v>
      </c>
      <c r="M8" s="134" t="n">
        <f aca="false">AVERAGE(B8:L8)</f>
        <v>0.107296777255892</v>
      </c>
      <c r="N8" s="49"/>
      <c r="P8" s="135" t="n">
        <v>0.223565089265204</v>
      </c>
      <c r="R8" s="146" t="n">
        <v>44124</v>
      </c>
      <c r="S8" s="0" t="n">
        <v>0.0793422165574995</v>
      </c>
      <c r="T8" s="0" t="n">
        <v>0.0523357092247005</v>
      </c>
      <c r="U8" s="0" t="n">
        <v>0.0221889001635347</v>
      </c>
      <c r="V8" s="147" t="n">
        <v>44124</v>
      </c>
      <c r="W8" s="136" t="n">
        <f aca="false">G8+W7</f>
        <v>0.740260137368131</v>
      </c>
      <c r="X8" s="45" t="n">
        <f aca="false">W8*100/$W$367</f>
        <v>0.6721016865592</v>
      </c>
      <c r="Z8" s="133" t="n">
        <v>44124</v>
      </c>
      <c r="AA8" s="54" t="n">
        <v>0.217576030379522</v>
      </c>
      <c r="AB8" s="54" t="n">
        <v>0.180933022477692</v>
      </c>
      <c r="AC8" s="54" t="n">
        <v>0.539484592210066</v>
      </c>
      <c r="AD8" s="58" t="n">
        <v>0.600536443178573</v>
      </c>
      <c r="AE8" s="58" t="n">
        <v>0.443825940388964</v>
      </c>
      <c r="AF8" s="58" t="n">
        <v>0.672101686559201</v>
      </c>
      <c r="AG8" s="143" t="n">
        <v>1.33291866271413</v>
      </c>
      <c r="AH8" s="143" t="n">
        <v>0.501348139764295</v>
      </c>
      <c r="AI8" s="144" t="n">
        <v>0.352422221835614</v>
      </c>
      <c r="AJ8" s="144" t="n">
        <v>0.950594797717373</v>
      </c>
      <c r="AK8" s="144" t="n">
        <v>0.828336483986354</v>
      </c>
      <c r="AL8" s="137" t="n">
        <f aca="false">AVERAGE(AA8:AK8)</f>
        <v>0.601825274655617</v>
      </c>
      <c r="AM8" s="140" t="n">
        <v>0.370912651661595</v>
      </c>
      <c r="AN8" s="148"/>
      <c r="AO8" s="135" t="n">
        <f aca="false">AO7+P8</f>
        <v>1.37587946162702</v>
      </c>
      <c r="AP8" s="150" t="n">
        <v>1.42422469778239</v>
      </c>
    </row>
    <row r="9" customFormat="false" ht="15" hidden="false" customHeight="false" outlineLevel="0" collapsed="false">
      <c r="A9" s="133" t="n">
        <v>44125</v>
      </c>
      <c r="B9" s="54" t="n">
        <v>0.0406572780927093</v>
      </c>
      <c r="C9" s="54" t="n">
        <v>0.0323420637363405</v>
      </c>
      <c r="D9" s="54" t="n">
        <v>0.0834080211583199</v>
      </c>
      <c r="E9" s="58" t="n">
        <v>0.101588336381738</v>
      </c>
      <c r="F9" s="58" t="n">
        <v>0.104069215467121</v>
      </c>
      <c r="G9" s="58" t="n">
        <v>0.126871346896138</v>
      </c>
      <c r="H9" s="63" t="n">
        <v>0.187757333993659</v>
      </c>
      <c r="I9" s="63" t="n">
        <v>0.0850086814403994</v>
      </c>
      <c r="J9" s="69" t="n">
        <v>0.0770526152176281</v>
      </c>
      <c r="K9" s="69" t="n">
        <v>0.182862342664947</v>
      </c>
      <c r="L9" s="69" t="n">
        <v>0.136891194581569</v>
      </c>
      <c r="M9" s="134" t="n">
        <f aca="false">AVERAGE(B9:L9)</f>
        <v>0.105318948148234</v>
      </c>
      <c r="N9" s="49"/>
      <c r="P9" s="135" t="n">
        <v>0.223565089265204</v>
      </c>
      <c r="R9" s="146" t="n">
        <v>44125</v>
      </c>
      <c r="S9" s="0" t="n">
        <v>0.0805159052197979</v>
      </c>
      <c r="T9" s="0" t="n">
        <v>0.0524291375936885</v>
      </c>
      <c r="U9" s="0" t="n">
        <v>0.0223045901153078</v>
      </c>
      <c r="V9" s="147" t="n">
        <v>44125</v>
      </c>
      <c r="W9" s="136" t="n">
        <f aca="false">G9+W8</f>
        <v>0.867131484264269</v>
      </c>
      <c r="X9" s="45" t="n">
        <f aca="false">W9*100/$W$367</f>
        <v>0.787291525806922</v>
      </c>
      <c r="Z9" s="133" t="n">
        <v>44125</v>
      </c>
      <c r="AA9" s="54" t="n">
        <v>0.255417646618411</v>
      </c>
      <c r="AB9" s="54" t="n">
        <v>0.210277014476845</v>
      </c>
      <c r="AC9" s="54" t="n">
        <v>0.621951878102062</v>
      </c>
      <c r="AD9" s="58" t="n">
        <v>0.702587012115687</v>
      </c>
      <c r="AE9" s="58" t="n">
        <v>0.519261199855438</v>
      </c>
      <c r="AF9" s="58" t="n">
        <v>0.787291525806923</v>
      </c>
      <c r="AG9" s="143" t="n">
        <v>1.50008019960422</v>
      </c>
      <c r="AH9" s="143" t="n">
        <v>0.585680425374855</v>
      </c>
      <c r="AI9" s="144" t="n">
        <v>0.412391399783042</v>
      </c>
      <c r="AJ9" s="144" t="n">
        <v>1.09500077631845</v>
      </c>
      <c r="AK9" s="144" t="n">
        <v>0.966677122156319</v>
      </c>
      <c r="AL9" s="137" t="n">
        <f aca="false">AVERAGE(AA9:AK9)</f>
        <v>0.696056018201114</v>
      </c>
      <c r="AM9" s="140" t="n">
        <v>0.433839920673442</v>
      </c>
      <c r="AN9" s="148"/>
      <c r="AO9" s="135" t="n">
        <f aca="false">AO8+P9</f>
        <v>1.59944455089223</v>
      </c>
      <c r="AP9" s="150" t="n">
        <v>1.79227297984403</v>
      </c>
    </row>
    <row r="10" customFormat="false" ht="15" hidden="false" customHeight="false" outlineLevel="0" collapsed="false">
      <c r="A10" s="133" t="n">
        <v>44126</v>
      </c>
      <c r="B10" s="54" t="n">
        <v>0.0411419718722357</v>
      </c>
      <c r="C10" s="54" t="n">
        <v>0.0320865140809747</v>
      </c>
      <c r="D10" s="54" t="n">
        <v>0.0812560893306227</v>
      </c>
      <c r="E10" s="58" t="n">
        <v>0.10214613031437</v>
      </c>
      <c r="F10" s="58" t="n">
        <v>0.104646381593941</v>
      </c>
      <c r="G10" s="58" t="n">
        <v>0.127869820420358</v>
      </c>
      <c r="H10" s="63" t="n">
        <v>0.170109611853945</v>
      </c>
      <c r="I10" s="63" t="n">
        <v>0.0852316735454277</v>
      </c>
      <c r="J10" s="69" t="n">
        <v>0.0775049413133075</v>
      </c>
      <c r="K10" s="69" t="n">
        <v>0.177787530226311</v>
      </c>
      <c r="L10" s="69" t="n">
        <v>0.136971644894817</v>
      </c>
      <c r="M10" s="134" t="n">
        <f aca="false">AVERAGE(B10:L10)</f>
        <v>0.103341119040574</v>
      </c>
      <c r="N10" s="49"/>
      <c r="P10" s="135" t="n">
        <v>0.223565089265204</v>
      </c>
      <c r="R10" s="146" t="n">
        <v>44126</v>
      </c>
      <c r="S10" s="0" t="n">
        <v>0.0816895938820963</v>
      </c>
      <c r="T10" s="0" t="n">
        <v>0.0525225659626765</v>
      </c>
      <c r="U10" s="0" t="n">
        <v>0.0224202800670819</v>
      </c>
      <c r="V10" s="147" t="n">
        <v>44126</v>
      </c>
      <c r="W10" s="136" t="n">
        <f aca="false">G10+W9</f>
        <v>0.995001304684627</v>
      </c>
      <c r="X10" s="45" t="n">
        <f aca="false">W10*100/$W$367</f>
        <v>0.903387905479742</v>
      </c>
      <c r="Z10" s="133" t="n">
        <v>44126</v>
      </c>
      <c r="AA10" s="54" t="n">
        <v>0.29371038985986</v>
      </c>
      <c r="AB10" s="54" t="n">
        <v>0.239389145976817</v>
      </c>
      <c r="AC10" s="54" t="n">
        <v>0.702291503191292</v>
      </c>
      <c r="AD10" s="58" t="n">
        <v>0.805197912978711</v>
      </c>
      <c r="AE10" s="58" t="n">
        <v>0.595114822008098</v>
      </c>
      <c r="AF10" s="58" t="n">
        <v>0.903387905479744</v>
      </c>
      <c r="AG10" s="143" t="n">
        <v>1.65152985833362</v>
      </c>
      <c r="AH10" s="143" t="n">
        <v>0.670233928790133</v>
      </c>
      <c r="AI10" s="144" t="n">
        <v>0.472712618008991</v>
      </c>
      <c r="AJ10" s="144" t="n">
        <v>1.2353991870095</v>
      </c>
      <c r="AK10" s="144" t="n">
        <v>1.10509906247073</v>
      </c>
      <c r="AL10" s="137" t="n">
        <f aca="false">AVERAGE(AA10:AK10)</f>
        <v>0.788551484918863</v>
      </c>
      <c r="AM10" s="140" t="n">
        <v>0.497083902180979</v>
      </c>
      <c r="AN10" s="148"/>
      <c r="AO10" s="135" t="n">
        <f aca="false">AO9+P10</f>
        <v>1.82300964015743</v>
      </c>
      <c r="AP10" s="150" t="n">
        <v>2.14582870063707</v>
      </c>
    </row>
    <row r="11" customFormat="false" ht="15" hidden="false" customHeight="false" outlineLevel="0" collapsed="false">
      <c r="A11" s="133" t="n">
        <v>44127</v>
      </c>
      <c r="B11" s="54" t="n">
        <v>0.0416266656517657</v>
      </c>
      <c r="C11" s="54" t="n">
        <v>0.0318309644256107</v>
      </c>
      <c r="D11" s="54" t="n">
        <v>0.0791041575029254</v>
      </c>
      <c r="E11" s="58" t="n">
        <v>0.102703924247002</v>
      </c>
      <c r="F11" s="58" t="n">
        <v>0.105223547720762</v>
      </c>
      <c r="G11" s="58" t="n">
        <v>0.128868293944585</v>
      </c>
      <c r="H11" s="63" t="n">
        <v>0.152461889714346</v>
      </c>
      <c r="I11" s="63" t="n">
        <v>0.085454665650456</v>
      </c>
      <c r="J11" s="69" t="n">
        <v>0.077957267408987</v>
      </c>
      <c r="K11" s="69" t="n">
        <v>0.172712717787675</v>
      </c>
      <c r="L11" s="69" t="n">
        <v>0.137052095208065</v>
      </c>
      <c r="M11" s="134" t="n">
        <f aca="false">AVERAGE(B11:L11)</f>
        <v>0.101363289932925</v>
      </c>
      <c r="N11" s="49"/>
      <c r="P11" s="135" t="n">
        <v>0.223565089265204</v>
      </c>
      <c r="R11" s="146" t="n">
        <v>44127</v>
      </c>
      <c r="S11" s="0" t="n">
        <v>0.0828632825443947</v>
      </c>
      <c r="T11" s="0" t="n">
        <v>0.0526159943316644</v>
      </c>
      <c r="U11" s="0" t="n">
        <v>0.022535970018855</v>
      </c>
      <c r="V11" s="147" t="n">
        <v>44127</v>
      </c>
      <c r="W11" s="136" t="n">
        <f aca="false">G11+W10</f>
        <v>1.12386959862921</v>
      </c>
      <c r="X11" s="45" t="n">
        <f aca="false">W11*100/$W$367</f>
        <v>1.02039082557767</v>
      </c>
      <c r="Z11" s="133" t="n">
        <v>44127</v>
      </c>
      <c r="AA11" s="54" t="n">
        <v>0.332454260103872</v>
      </c>
      <c r="AB11" s="54" t="n">
        <v>0.268269416977611</v>
      </c>
      <c r="AC11" s="54" t="n">
        <v>0.780503467477757</v>
      </c>
      <c r="AD11" s="58" t="n">
        <v>0.908369145767646</v>
      </c>
      <c r="AE11" s="58" t="n">
        <v>0.671386806846942</v>
      </c>
      <c r="AF11" s="58" t="n">
        <v>1.02039082557767</v>
      </c>
      <c r="AG11" s="143" t="n">
        <v>1.78726763890244</v>
      </c>
      <c r="AH11" s="143" t="n">
        <v>0.755008650010128</v>
      </c>
      <c r="AI11" s="144" t="n">
        <v>0.533385876513463</v>
      </c>
      <c r="AJ11" s="144" t="n">
        <v>1.37179002979051</v>
      </c>
      <c r="AK11" s="144" t="n">
        <v>1.2436023049296</v>
      </c>
      <c r="AL11" s="137" t="n">
        <f aca="false">AVERAGE(AA11:AK11)</f>
        <v>0.879311674808876</v>
      </c>
      <c r="AM11" s="140" t="n">
        <v>0.560644596184207</v>
      </c>
      <c r="AN11" s="148"/>
      <c r="AO11" s="135" t="n">
        <f aca="false">AO10+P11</f>
        <v>2.04657472942263</v>
      </c>
      <c r="AP11" s="150" t="n">
        <v>2.48489186016162</v>
      </c>
    </row>
    <row r="12" customFormat="false" ht="15" hidden="false" customHeight="false" outlineLevel="0" collapsed="false">
      <c r="A12" s="133" t="n">
        <v>44128</v>
      </c>
      <c r="B12" s="54" t="n">
        <v>0.0421113594312956</v>
      </c>
      <c r="C12" s="54" t="n">
        <v>0.0315754147702449</v>
      </c>
      <c r="D12" s="54" t="n">
        <v>0.0769522256752282</v>
      </c>
      <c r="E12" s="58" t="n">
        <v>0.103261718179635</v>
      </c>
      <c r="F12" s="58" t="n">
        <v>0.105800713847582</v>
      </c>
      <c r="G12" s="58" t="n">
        <v>0.129866767468805</v>
      </c>
      <c r="H12" s="63" t="n">
        <v>0.134814167574632</v>
      </c>
      <c r="I12" s="63" t="n">
        <v>0.0856776577554843</v>
      </c>
      <c r="J12" s="69" t="n">
        <v>0.0784095935046665</v>
      </c>
      <c r="K12" s="69" t="n">
        <v>0.167637905349039</v>
      </c>
      <c r="L12" s="69" t="n">
        <v>0.137132545521313</v>
      </c>
      <c r="M12" s="134" t="n">
        <f aca="false">AVERAGE(B12:L12)</f>
        <v>0.0993854608252659</v>
      </c>
      <c r="N12" s="49"/>
      <c r="P12" s="135" t="n">
        <v>0.223565089265204</v>
      </c>
      <c r="R12" s="146" t="n">
        <v>44128</v>
      </c>
      <c r="S12" s="0" t="n">
        <v>0.0840369712067002</v>
      </c>
      <c r="T12" s="0" t="n">
        <v>0.0527094227006524</v>
      </c>
      <c r="U12" s="0" t="n">
        <v>0.0226516599706281</v>
      </c>
      <c r="V12" s="147" t="n">
        <v>44128</v>
      </c>
      <c r="W12" s="136" t="n">
        <f aca="false">G12+W11</f>
        <v>1.25373636609802</v>
      </c>
      <c r="X12" s="45" t="n">
        <f aca="false">W12*100/$W$367</f>
        <v>1.13830028610069</v>
      </c>
      <c r="Z12" s="133" t="n">
        <v>44128</v>
      </c>
      <c r="AA12" s="54" t="n">
        <v>0.371649257350448</v>
      </c>
      <c r="AB12" s="54" t="n">
        <v>0.296917827479223</v>
      </c>
      <c r="AC12" s="54" t="n">
        <v>0.856587770961457</v>
      </c>
      <c r="AD12" s="58" t="n">
        <v>1.01210071048249</v>
      </c>
      <c r="AE12" s="58" t="n">
        <v>0.748077154371971</v>
      </c>
      <c r="AF12" s="58" t="n">
        <v>1.13830028610069</v>
      </c>
      <c r="AG12" s="143" t="n">
        <v>1.90729354131056</v>
      </c>
      <c r="AH12" s="143" t="n">
        <v>0.84000458903484</v>
      </c>
      <c r="AI12" s="144" t="n">
        <v>0.594411175296457</v>
      </c>
      <c r="AJ12" s="144" t="n">
        <v>1.50417330466148</v>
      </c>
      <c r="AK12" s="144" t="n">
        <v>1.38218684953291</v>
      </c>
      <c r="AL12" s="137" t="n">
        <f aca="false">AVERAGE(AA12:AK12)</f>
        <v>0.968336587871139</v>
      </c>
      <c r="AM12" s="140" t="n">
        <v>0.624522002683124</v>
      </c>
      <c r="AN12" s="148"/>
      <c r="AO12" s="135" t="n">
        <f aca="false">AO11+P12</f>
        <v>2.27013981868784</v>
      </c>
      <c r="AP12" s="150" t="n">
        <v>2.80946245841756</v>
      </c>
    </row>
    <row r="13" customFormat="false" ht="15" hidden="false" customHeight="false" outlineLevel="0" collapsed="false">
      <c r="A13" s="133" t="n">
        <v>44129</v>
      </c>
      <c r="B13" s="54" t="n">
        <v>0.0425960532108221</v>
      </c>
      <c r="C13" s="54" t="n">
        <v>0.0313198651148792</v>
      </c>
      <c r="D13" s="54" t="n">
        <v>0.074800293847531</v>
      </c>
      <c r="E13" s="58" t="n">
        <v>0.103819512112267</v>
      </c>
      <c r="F13" s="58" t="n">
        <v>0.106377879974403</v>
      </c>
      <c r="G13" s="58" t="n">
        <v>0.130865240993025</v>
      </c>
      <c r="H13" s="63" t="n">
        <v>0.117166445435032</v>
      </c>
      <c r="I13" s="63" t="n">
        <v>0.0859006498605126</v>
      </c>
      <c r="J13" s="69" t="n">
        <v>0.0788619196003459</v>
      </c>
      <c r="K13" s="69" t="n">
        <v>0.162563092910403</v>
      </c>
      <c r="L13" s="69" t="n">
        <v>0.137212995834562</v>
      </c>
      <c r="M13" s="134" t="n">
        <f aca="false">AVERAGE(B13:L13)</f>
        <v>0.0974076317176166</v>
      </c>
      <c r="N13" s="49"/>
      <c r="P13" s="135" t="n">
        <v>0.223565089265204</v>
      </c>
      <c r="R13" s="146" t="n">
        <v>44129</v>
      </c>
      <c r="S13" s="0" t="n">
        <v>0.0852106598689986</v>
      </c>
      <c r="T13" s="0" t="n">
        <v>0.0528028510696403</v>
      </c>
      <c r="U13" s="0" t="n">
        <v>0.0227673499224021</v>
      </c>
      <c r="V13" s="147" t="n">
        <v>44129</v>
      </c>
      <c r="W13" s="136" t="n">
        <f aca="false">G13+W12</f>
        <v>1.38460160709104</v>
      </c>
      <c r="X13" s="45" t="n">
        <f aca="false">W13*100/$W$367</f>
        <v>1.25711628704881</v>
      </c>
      <c r="Z13" s="133" t="n">
        <v>44129</v>
      </c>
      <c r="AA13" s="54" t="n">
        <v>0.411295381599583</v>
      </c>
      <c r="AB13" s="54" t="n">
        <v>0.325334377481655</v>
      </c>
      <c r="AC13" s="54" t="n">
        <v>0.93054441364239</v>
      </c>
      <c r="AD13" s="58" t="n">
        <v>1.11639260712325</v>
      </c>
      <c r="AE13" s="58" t="n">
        <v>0.825185864583185</v>
      </c>
      <c r="AF13" s="58" t="n">
        <v>1.25711628704881</v>
      </c>
      <c r="AG13" s="143" t="n">
        <v>2.01160756555811</v>
      </c>
      <c r="AH13" s="143" t="n">
        <v>0.92522174586427</v>
      </c>
      <c r="AI13" s="144" t="n">
        <v>0.655788514357973</v>
      </c>
      <c r="AJ13" s="144" t="n">
        <v>1.63254901162242</v>
      </c>
      <c r="AK13" s="144" t="n">
        <v>1.52085269628068</v>
      </c>
      <c r="AL13" s="137" t="n">
        <f aca="false">AVERAGE(AA13:AK13)</f>
        <v>1.05562622410567</v>
      </c>
      <c r="AM13" s="140" t="n">
        <v>0.688716121677732</v>
      </c>
      <c r="AN13" s="148"/>
      <c r="AO13" s="135" t="n">
        <f aca="false">AO12+P13</f>
        <v>2.49370490795304</v>
      </c>
      <c r="AP13" s="150" t="n">
        <v>3.11954049540491</v>
      </c>
    </row>
    <row r="14" customFormat="false" ht="15" hidden="false" customHeight="false" outlineLevel="0" collapsed="false">
      <c r="A14" s="133" t="n">
        <v>44130</v>
      </c>
      <c r="B14" s="54" t="n">
        <v>0.043080746990352</v>
      </c>
      <c r="C14" s="54" t="n">
        <v>0.0310643154595152</v>
      </c>
      <c r="D14" s="54" t="n">
        <v>0.0726483620198337</v>
      </c>
      <c r="E14" s="58" t="n">
        <v>0.104377306044899</v>
      </c>
      <c r="F14" s="58" t="n">
        <v>0.106955046101223</v>
      </c>
      <c r="G14" s="58" t="n">
        <v>0.131863714517252</v>
      </c>
      <c r="H14" s="63" t="n">
        <v>0.0995187232953185</v>
      </c>
      <c r="I14" s="63" t="n">
        <v>0.0861236419655427</v>
      </c>
      <c r="J14" s="69" t="n">
        <v>0.0793142456960254</v>
      </c>
      <c r="K14" s="69" t="n">
        <v>0.157488280471767</v>
      </c>
      <c r="L14" s="69" t="n">
        <v>0.13729344614781</v>
      </c>
      <c r="M14" s="134" t="n">
        <f aca="false">AVERAGE(B14:L14)</f>
        <v>0.095429802609958</v>
      </c>
      <c r="N14" s="49"/>
      <c r="P14" s="135" t="n">
        <v>0.223565089265204</v>
      </c>
      <c r="R14" s="146" t="n">
        <v>44130</v>
      </c>
      <c r="S14" s="0" t="n">
        <v>0.086384348531297</v>
      </c>
      <c r="T14" s="0" t="n">
        <v>0.0528962794386283</v>
      </c>
      <c r="U14" s="0" t="n">
        <v>0.0228830398741753</v>
      </c>
      <c r="V14" s="147" t="n">
        <v>44130</v>
      </c>
      <c r="W14" s="136" t="n">
        <f aca="false">G14+W13</f>
        <v>1.51646532160829</v>
      </c>
      <c r="X14" s="45" t="n">
        <f aca="false">W14*100/$W$367</f>
        <v>1.37683882842204</v>
      </c>
      <c r="Z14" s="133" t="n">
        <v>44130</v>
      </c>
      <c r="AA14" s="54" t="n">
        <v>0.451392632851282</v>
      </c>
      <c r="AB14" s="54" t="n">
        <v>0.353519066984908</v>
      </c>
      <c r="AC14" s="54" t="n">
        <v>1.00237339552056</v>
      </c>
      <c r="AD14" s="58" t="n">
        <v>1.22124483568991</v>
      </c>
      <c r="AE14" s="58" t="n">
        <v>0.902712937480583</v>
      </c>
      <c r="AF14" s="58" t="n">
        <v>1.37683882842204</v>
      </c>
      <c r="AG14" s="143" t="n">
        <v>2.10020971164496</v>
      </c>
      <c r="AH14" s="143" t="n">
        <v>1.01066012049842</v>
      </c>
      <c r="AI14" s="144" t="n">
        <v>0.717517893698011</v>
      </c>
      <c r="AJ14" s="144" t="n">
        <v>1.75691715067331</v>
      </c>
      <c r="AK14" s="144" t="n">
        <v>1.65959984517289</v>
      </c>
      <c r="AL14" s="137" t="n">
        <f aca="false">AVERAGE(AA14:AK14)</f>
        <v>1.14118058351244</v>
      </c>
      <c r="AM14" s="140" t="n">
        <v>0.753226953168029</v>
      </c>
      <c r="AN14" s="148"/>
      <c r="AO14" s="135" t="n">
        <f aca="false">AO13+P14</f>
        <v>2.71726999721825</v>
      </c>
      <c r="AP14" s="150" t="n">
        <v>3.41512597112376</v>
      </c>
    </row>
    <row r="15" customFormat="false" ht="15" hidden="false" customHeight="false" outlineLevel="0" collapsed="false">
      <c r="A15" s="133" t="n">
        <v>44131</v>
      </c>
      <c r="B15" s="54" t="n">
        <v>0.043565440769882</v>
      </c>
      <c r="C15" s="54" t="n">
        <v>0.0308087658041494</v>
      </c>
      <c r="D15" s="54" t="n">
        <v>0.0704964301921365</v>
      </c>
      <c r="E15" s="58" t="n">
        <v>0.104935099977531</v>
      </c>
      <c r="F15" s="58" t="n">
        <v>0.107532212228044</v>
      </c>
      <c r="G15" s="58" t="n">
        <v>0.132862188041472</v>
      </c>
      <c r="H15" s="63" t="n">
        <v>0.0818710011556938</v>
      </c>
      <c r="I15" s="63" t="n">
        <v>0.086346634070571</v>
      </c>
      <c r="J15" s="69" t="n">
        <v>0.0797665717917049</v>
      </c>
      <c r="K15" s="69" t="n">
        <v>0.152413468033132</v>
      </c>
      <c r="L15" s="69" t="n">
        <v>0.137373896461058</v>
      </c>
      <c r="M15" s="134" t="n">
        <f aca="false">AVERAGE(B15:L15)</f>
        <v>0.0934519735023068</v>
      </c>
      <c r="N15" s="49"/>
      <c r="P15" s="135" t="n">
        <v>0.223565089265204</v>
      </c>
      <c r="R15" s="146" t="n">
        <v>44131</v>
      </c>
      <c r="S15" s="0" t="n">
        <v>0.0875580371935953</v>
      </c>
      <c r="T15" s="0" t="n">
        <v>0.0529897078076163</v>
      </c>
      <c r="U15" s="0" t="n">
        <v>0.0229987298259484</v>
      </c>
      <c r="V15" s="147" t="n">
        <v>44131</v>
      </c>
      <c r="W15" s="136" t="n">
        <f aca="false">G15+W14</f>
        <v>1.64932750964977</v>
      </c>
      <c r="X15" s="45" t="n">
        <f aca="false">W15*100/$W$367</f>
        <v>1.49746791022036</v>
      </c>
      <c r="Z15" s="133" t="n">
        <v>44131</v>
      </c>
      <c r="AA15" s="54" t="n">
        <v>0.491941011105545</v>
      </c>
      <c r="AB15" s="54" t="n">
        <v>0.381471895988981</v>
      </c>
      <c r="AC15" s="54" t="n">
        <v>1.07207471659596</v>
      </c>
      <c r="AD15" s="58" t="n">
        <v>1.32665739618249</v>
      </c>
      <c r="AE15" s="58" t="n">
        <v>0.980658373064167</v>
      </c>
      <c r="AF15" s="58" t="n">
        <v>1.49746791022036</v>
      </c>
      <c r="AG15" s="143" t="n">
        <v>2.17309997957121</v>
      </c>
      <c r="AH15" s="143" t="n">
        <v>1.09631971293728</v>
      </c>
      <c r="AI15" s="144" t="n">
        <v>0.779599313316571</v>
      </c>
      <c r="AJ15" s="144" t="n">
        <v>1.87727772181418</v>
      </c>
      <c r="AK15" s="144" t="n">
        <v>1.79842829620955</v>
      </c>
      <c r="AL15" s="137" t="n">
        <f aca="false">AVERAGE(AA15:AK15)</f>
        <v>1.22499966609148</v>
      </c>
      <c r="AM15" s="140" t="n">
        <v>0.818054497154017</v>
      </c>
      <c r="AN15" s="148"/>
      <c r="AO15" s="135" t="n">
        <f aca="false">AO14+P15</f>
        <v>2.94083508648345</v>
      </c>
      <c r="AP15" s="150" t="n">
        <v>3.69621888557402</v>
      </c>
    </row>
    <row r="16" customFormat="false" ht="15" hidden="false" customHeight="false" outlineLevel="0" collapsed="false">
      <c r="A16" s="133" t="n">
        <v>44132</v>
      </c>
      <c r="B16" s="54" t="n">
        <v>0.0440501345494084</v>
      </c>
      <c r="C16" s="54" t="n">
        <v>0.0305532161487854</v>
      </c>
      <c r="D16" s="54" t="n">
        <v>0.0683444983644392</v>
      </c>
      <c r="E16" s="58" t="n">
        <v>0.105492893910164</v>
      </c>
      <c r="F16" s="58" t="n">
        <v>0.108109378354865</v>
      </c>
      <c r="G16" s="58" t="n">
        <v>0.133860661565699</v>
      </c>
      <c r="H16" s="63" t="n">
        <v>0.0821170644825848</v>
      </c>
      <c r="I16" s="63" t="n">
        <v>0.0865696261755993</v>
      </c>
      <c r="J16" s="69" t="n">
        <v>0.0802188978873843</v>
      </c>
      <c r="K16" s="69" t="n">
        <v>0.147338655594496</v>
      </c>
      <c r="L16" s="69" t="n">
        <v>0.137454346774307</v>
      </c>
      <c r="M16" s="134" t="n">
        <f aca="false">AVERAGE(B16:L16)</f>
        <v>0.0931008521643393</v>
      </c>
      <c r="N16" s="49"/>
      <c r="P16" s="135" t="n">
        <v>0.223565089265203</v>
      </c>
      <c r="R16" s="146" t="n">
        <v>44132</v>
      </c>
      <c r="S16" s="0" t="n">
        <v>0.0887317258558937</v>
      </c>
      <c r="T16" s="0" t="n">
        <v>0.0530831361766042</v>
      </c>
      <c r="U16" s="0" t="n">
        <v>0.0231144197777224</v>
      </c>
      <c r="V16" s="147" t="n">
        <v>44132</v>
      </c>
      <c r="W16" s="136" t="n">
        <f aca="false">G16+W15</f>
        <v>1.78318817121547</v>
      </c>
      <c r="X16" s="45" t="n">
        <f aca="false">W16*100/$W$367</f>
        <v>1.61900353244379</v>
      </c>
      <c r="Z16" s="133" t="n">
        <v>44132</v>
      </c>
      <c r="AA16" s="54" t="n">
        <v>0.532940516362368</v>
      </c>
      <c r="AB16" s="54" t="n">
        <v>0.409192864493874</v>
      </c>
      <c r="AC16" s="54" t="n">
        <v>1.1396483768686</v>
      </c>
      <c r="AD16" s="58" t="n">
        <v>1.43263028860097</v>
      </c>
      <c r="AE16" s="58" t="n">
        <v>1.05902217133393</v>
      </c>
      <c r="AF16" s="58" t="n">
        <v>1.61900353244379</v>
      </c>
      <c r="AG16" s="143" t="n">
        <v>2.24620931922702</v>
      </c>
      <c r="AH16" s="143" t="n">
        <v>1.18220052318087</v>
      </c>
      <c r="AI16" s="144" t="n">
        <v>0.842032773213653</v>
      </c>
      <c r="AJ16" s="144" t="n">
        <v>1.993630725045</v>
      </c>
      <c r="AK16" s="144" t="n">
        <v>1.93733804939066</v>
      </c>
      <c r="AL16" s="137" t="n">
        <f aca="false">AVERAGE(AA16:AK16)</f>
        <v>1.30853174001461</v>
      </c>
      <c r="AM16" s="140" t="n">
        <v>0.883198753635694</v>
      </c>
      <c r="AN16" s="148"/>
      <c r="AO16" s="135" t="n">
        <f aca="false">AO15+P16</f>
        <v>3.16440017574865</v>
      </c>
      <c r="AP16" s="150" t="n">
        <v>3.96281923875577</v>
      </c>
    </row>
    <row r="17" customFormat="false" ht="15" hidden="false" customHeight="false" outlineLevel="0" collapsed="false">
      <c r="A17" s="133" t="n">
        <v>44133</v>
      </c>
      <c r="B17" s="54" t="n">
        <v>0.0445348283289384</v>
      </c>
      <c r="C17" s="54" t="n">
        <v>0.0302976664934196</v>
      </c>
      <c r="D17" s="54" t="n">
        <v>0.0661925665367278</v>
      </c>
      <c r="E17" s="58" t="n">
        <v>0.106050687842796</v>
      </c>
      <c r="F17" s="58" t="n">
        <v>0.108686544481685</v>
      </c>
      <c r="G17" s="58" t="n">
        <v>0.134859135089918</v>
      </c>
      <c r="H17" s="63" t="n">
        <v>0.0823631278094741</v>
      </c>
      <c r="I17" s="63" t="n">
        <v>0.0867926182806276</v>
      </c>
      <c r="J17" s="69" t="n">
        <v>0.0806712239830638</v>
      </c>
      <c r="K17" s="69" t="n">
        <v>0.14226384315586</v>
      </c>
      <c r="L17" s="69" t="n">
        <v>0.137534797087555</v>
      </c>
      <c r="M17" s="134" t="n">
        <f aca="false">AVERAGE(B17:L17)</f>
        <v>0.0927497308263696</v>
      </c>
      <c r="N17" s="49"/>
      <c r="P17" s="135" t="n">
        <v>0.223565089265204</v>
      </c>
      <c r="R17" s="146" t="n">
        <v>44133</v>
      </c>
      <c r="S17" s="0" t="n">
        <v>0.0899054145181992</v>
      </c>
      <c r="T17" s="0" t="n">
        <v>0.0531765645455922</v>
      </c>
      <c r="U17" s="0" t="n">
        <v>0.0232301097294956</v>
      </c>
      <c r="V17" s="147" t="n">
        <v>44133</v>
      </c>
      <c r="W17" s="136" t="n">
        <f aca="false">G17+W16</f>
        <v>1.91804730630538</v>
      </c>
      <c r="X17" s="45" t="n">
        <f aca="false">W17*100/$W$367</f>
        <v>1.74144569509232</v>
      </c>
      <c r="Z17" s="133" t="n">
        <v>44133</v>
      </c>
      <c r="AA17" s="54" t="n">
        <v>0.574391148621754</v>
      </c>
      <c r="AB17" s="54" t="n">
        <v>0.436681972499587</v>
      </c>
      <c r="AC17" s="54" t="n">
        <v>1.20509437633846</v>
      </c>
      <c r="AD17" s="58" t="n">
        <v>1.53916351294537</v>
      </c>
      <c r="AE17" s="58" t="n">
        <v>1.13780433228989</v>
      </c>
      <c r="AF17" s="58" t="n">
        <v>1.74144569509232</v>
      </c>
      <c r="AG17" s="143" t="n">
        <v>2.31953773061238</v>
      </c>
      <c r="AH17" s="143" t="n">
        <v>1.26830255122917</v>
      </c>
      <c r="AI17" s="144" t="n">
        <v>0.904818273389257</v>
      </c>
      <c r="AJ17" s="144" t="n">
        <v>2.10597616036579</v>
      </c>
      <c r="AK17" s="144" t="n">
        <v>2.07632910471623</v>
      </c>
      <c r="AL17" s="137" t="n">
        <f aca="false">AVERAGE(AA17:AK17)</f>
        <v>1.39177680528184</v>
      </c>
      <c r="AM17" s="140" t="n">
        <v>0.948659722613062</v>
      </c>
      <c r="AN17" s="148"/>
      <c r="AO17" s="135" t="n">
        <f aca="false">AO16+P17</f>
        <v>3.38796526501386</v>
      </c>
      <c r="AP17" s="150" t="n">
        <v>4.21492703066893</v>
      </c>
    </row>
    <row r="18" customFormat="false" ht="15" hidden="false" customHeight="false" outlineLevel="0" collapsed="false">
      <c r="A18" s="133" t="n">
        <v>44134</v>
      </c>
      <c r="B18" s="54" t="n">
        <v>0.0450195221084684</v>
      </c>
      <c r="C18" s="54" t="n">
        <v>0.0300421168380556</v>
      </c>
      <c r="D18" s="54" t="n">
        <v>0.0640406347090305</v>
      </c>
      <c r="E18" s="58" t="n">
        <v>0.106608481775428</v>
      </c>
      <c r="F18" s="58" t="n">
        <v>0.109263710608506</v>
      </c>
      <c r="G18" s="58" t="n">
        <v>0.135857608614145</v>
      </c>
      <c r="H18" s="63" t="n">
        <v>0.0826091911363651</v>
      </c>
      <c r="I18" s="63" t="n">
        <v>0.0870156103856559</v>
      </c>
      <c r="J18" s="69" t="n">
        <v>0.0811235500787433</v>
      </c>
      <c r="K18" s="69" t="n">
        <v>0.137189030717224</v>
      </c>
      <c r="L18" s="69" t="n">
        <v>0.137615247400803</v>
      </c>
      <c r="M18" s="134" t="n">
        <f aca="false">AVERAGE(B18:L18)</f>
        <v>0.0923986094884023</v>
      </c>
      <c r="N18" s="49"/>
      <c r="P18" s="135" t="n">
        <v>0.223565089265204</v>
      </c>
      <c r="R18" s="146" t="n">
        <v>44134</v>
      </c>
      <c r="S18" s="0" t="n">
        <v>0.0910791031804976</v>
      </c>
      <c r="T18" s="0" t="n">
        <v>0.053269992914581</v>
      </c>
      <c r="U18" s="0" t="n">
        <v>0.0233457996812696</v>
      </c>
      <c r="V18" s="147" t="n">
        <v>44134</v>
      </c>
      <c r="W18" s="136" t="n">
        <f aca="false">G18+W17</f>
        <v>2.05390491491953</v>
      </c>
      <c r="X18" s="45" t="n">
        <f aca="false">W18*100/$W$367</f>
        <v>1.86479439816595</v>
      </c>
      <c r="Z18" s="133" t="n">
        <v>44134</v>
      </c>
      <c r="AA18" s="54" t="n">
        <v>0.616292907883703</v>
      </c>
      <c r="AB18" s="54" t="n">
        <v>0.463939220006121</v>
      </c>
      <c r="AC18" s="54" t="n">
        <v>1.26841271500555</v>
      </c>
      <c r="AD18" s="58" t="n">
        <v>1.64625706921567</v>
      </c>
      <c r="AE18" s="58" t="n">
        <v>1.21700485593203</v>
      </c>
      <c r="AF18" s="58" t="n">
        <v>1.86479439816595</v>
      </c>
      <c r="AG18" s="143" t="n">
        <v>2.39308521372731</v>
      </c>
      <c r="AH18" s="143" t="n">
        <v>1.35462579708218</v>
      </c>
      <c r="AI18" s="144" t="n">
        <v>0.967955813843383</v>
      </c>
      <c r="AJ18" s="144" t="n">
        <v>2.21431402777654</v>
      </c>
      <c r="AK18" s="144" t="n">
        <v>2.21540146218624</v>
      </c>
      <c r="AL18" s="137" t="n">
        <f aca="false">AVERAGE(AA18:AK18)</f>
        <v>1.47473486189315</v>
      </c>
      <c r="AM18" s="140" t="n">
        <v>1.01443740408612</v>
      </c>
      <c r="AN18" s="148"/>
      <c r="AO18" s="135" t="n">
        <f aca="false">AO17+P18</f>
        <v>3.61153035427906</v>
      </c>
      <c r="AP18" s="150" t="n">
        <v>4.45254226131349</v>
      </c>
    </row>
    <row r="19" customFormat="false" ht="15" hidden="false" customHeight="false" outlineLevel="0" collapsed="false">
      <c r="A19" s="133" t="n">
        <v>44135</v>
      </c>
      <c r="B19" s="54" t="n">
        <v>0.0455042158879948</v>
      </c>
      <c r="C19" s="54" t="n">
        <v>0.0297865671826898</v>
      </c>
      <c r="D19" s="54" t="n">
        <v>0.0618887028813333</v>
      </c>
      <c r="E19" s="58" t="n">
        <v>0.107166275708064</v>
      </c>
      <c r="F19" s="58" t="n">
        <v>0.109840876735326</v>
      </c>
      <c r="G19" s="58" t="n">
        <v>0.136856082138365</v>
      </c>
      <c r="H19" s="63" t="n">
        <v>0.0828552544632561</v>
      </c>
      <c r="I19" s="63" t="n">
        <v>0.0872386024906842</v>
      </c>
      <c r="J19" s="69" t="n">
        <v>0.0815758761744227</v>
      </c>
      <c r="K19" s="69" t="n">
        <v>0.132114218278559</v>
      </c>
      <c r="L19" s="69" t="n">
        <v>0.137695697714051</v>
      </c>
      <c r="M19" s="134" t="n">
        <f aca="false">AVERAGE(B19:L19)</f>
        <v>0.0920474881504314</v>
      </c>
      <c r="N19" s="49"/>
      <c r="P19" s="135" t="n">
        <v>0.223565089265204</v>
      </c>
      <c r="R19" s="146" t="n">
        <v>44135</v>
      </c>
      <c r="S19" s="0" t="n">
        <v>0.092252791842796</v>
      </c>
      <c r="T19" s="0" t="n">
        <v>0.053363421283569</v>
      </c>
      <c r="U19" s="0" t="n">
        <v>0.0234614896330427</v>
      </c>
      <c r="V19" s="147" t="n">
        <v>44135</v>
      </c>
      <c r="W19" s="136" t="n">
        <f aca="false">G19+W18</f>
        <v>2.19076099705789</v>
      </c>
      <c r="X19" s="45" t="n">
        <f aca="false">W19*100/$W$367</f>
        <v>1.98904964166468</v>
      </c>
      <c r="Z19" s="133" t="n">
        <v>44135</v>
      </c>
      <c r="AA19" s="54" t="n">
        <v>0.658645794148213</v>
      </c>
      <c r="AB19" s="54" t="n">
        <v>0.490964607013474</v>
      </c>
      <c r="AC19" s="54" t="n">
        <v>1.32960339286988</v>
      </c>
      <c r="AD19" s="58" t="n">
        <v>1.75391095741189</v>
      </c>
      <c r="AE19" s="58" t="n">
        <v>1.29662374226035</v>
      </c>
      <c r="AF19" s="58" t="n">
        <v>1.98904964166468</v>
      </c>
      <c r="AG19" s="143" t="n">
        <v>2.46685176857179</v>
      </c>
      <c r="AH19" s="143" t="n">
        <v>1.44117026073992</v>
      </c>
      <c r="AI19" s="144" t="n">
        <v>1.03144539457603</v>
      </c>
      <c r="AJ19" s="144" t="n">
        <v>2.31864432727724</v>
      </c>
      <c r="AK19" s="144" t="n">
        <v>2.3545551218007</v>
      </c>
      <c r="AL19" s="137" t="n">
        <f aca="false">AVERAGE(AA19:AK19)</f>
        <v>1.55740590984856</v>
      </c>
      <c r="AM19" s="140" t="n">
        <v>1.08053179805487</v>
      </c>
      <c r="AN19" s="148"/>
      <c r="AO19" s="135" t="n">
        <f aca="false">AO18+P19</f>
        <v>3.83509544354426</v>
      </c>
      <c r="AP19" s="150" t="n">
        <v>4.67566493068955</v>
      </c>
    </row>
    <row r="20" customFormat="false" ht="15" hidden="false" customHeight="false" outlineLevel="0" collapsed="false">
      <c r="A20" s="133" t="n">
        <v>44136</v>
      </c>
      <c r="B20" s="54" t="n">
        <v>0.0459889096675248</v>
      </c>
      <c r="C20" s="54" t="n">
        <v>0.0295310175273258</v>
      </c>
      <c r="D20" s="54" t="n">
        <v>0.0597367710536361</v>
      </c>
      <c r="E20" s="58" t="n">
        <v>0.107724069640696</v>
      </c>
      <c r="F20" s="58" t="n">
        <v>0.110418042862147</v>
      </c>
      <c r="G20" s="58" t="n">
        <v>0.137854555662592</v>
      </c>
      <c r="H20" s="63" t="n">
        <v>0.0831013177901454</v>
      </c>
      <c r="I20" s="63" t="n">
        <v>0.0874615945957125</v>
      </c>
      <c r="J20" s="69" t="n">
        <v>0.0820282022700987</v>
      </c>
      <c r="K20" s="69" t="n">
        <v>0.127039405839923</v>
      </c>
      <c r="L20" s="69" t="n">
        <v>0.137776148027299</v>
      </c>
      <c r="M20" s="134" t="n">
        <f aca="false">AVERAGE(B20:L20)</f>
        <v>0.0916963668124637</v>
      </c>
      <c r="N20" s="49"/>
      <c r="P20" s="135" t="n">
        <v>0.223565089265204</v>
      </c>
      <c r="R20" s="146" t="n">
        <v>44136</v>
      </c>
      <c r="S20" s="0" t="n">
        <v>0.0934264805050944</v>
      </c>
      <c r="T20" s="0" t="n">
        <v>0.0534568496525569</v>
      </c>
      <c r="U20" s="0" t="n">
        <v>0.0235771795848159</v>
      </c>
      <c r="V20" s="147" t="n">
        <v>44136</v>
      </c>
      <c r="W20" s="136" t="n">
        <f aca="false">G20+W19</f>
        <v>2.32861555272048</v>
      </c>
      <c r="X20" s="45" t="n">
        <f aca="false">W20*100/$W$367</f>
        <v>2.11421142558851</v>
      </c>
      <c r="Z20" s="133" t="n">
        <v>44136</v>
      </c>
      <c r="AA20" s="54" t="n">
        <v>0.701449807415285</v>
      </c>
      <c r="AB20" s="54" t="n">
        <v>0.517758133521648</v>
      </c>
      <c r="AC20" s="54" t="n">
        <v>1.38866640993144</v>
      </c>
      <c r="AD20" s="58" t="n">
        <v>1.86212517753402</v>
      </c>
      <c r="AE20" s="58" t="n">
        <v>1.37666099127486</v>
      </c>
      <c r="AF20" s="58" t="n">
        <v>2.11421142558851</v>
      </c>
      <c r="AG20" s="143" t="n">
        <v>2.54083739514583</v>
      </c>
      <c r="AH20" s="143" t="n">
        <v>1.52793594220237</v>
      </c>
      <c r="AI20" s="144" t="n">
        <v>1.0952870155872</v>
      </c>
      <c r="AJ20" s="144" t="n">
        <v>2.41896705886789</v>
      </c>
      <c r="AK20" s="144" t="n">
        <v>2.49379008355961</v>
      </c>
      <c r="AL20" s="137" t="n">
        <f aca="false">AVERAGE(AA20:AK20)</f>
        <v>1.63978994914806</v>
      </c>
      <c r="AM20" s="140" t="n">
        <v>1.1469429045193</v>
      </c>
      <c r="AN20" s="148"/>
      <c r="AO20" s="135" t="n">
        <f aca="false">AO19+P20</f>
        <v>4.05866053280947</v>
      </c>
      <c r="AP20" s="150" t="n">
        <v>4.88429503879701</v>
      </c>
    </row>
    <row r="21" customFormat="false" ht="15" hidden="false" customHeight="false" outlineLevel="0" collapsed="false">
      <c r="A21" s="133" t="n">
        <v>44137</v>
      </c>
      <c r="B21" s="54" t="n">
        <v>0.0464736034470512</v>
      </c>
      <c r="C21" s="54" t="n">
        <v>0.02927546787196</v>
      </c>
      <c r="D21" s="54" t="n">
        <v>0.0620124575699634</v>
      </c>
      <c r="E21" s="58" t="n">
        <v>0.108281863573328</v>
      </c>
      <c r="F21" s="58" t="n">
        <v>0.110995208988967</v>
      </c>
      <c r="G21" s="58" t="n">
        <v>0.138853029186812</v>
      </c>
      <c r="H21" s="63" t="n">
        <v>0.0833473811170364</v>
      </c>
      <c r="I21" s="63" t="n">
        <v>0.0876845867007425</v>
      </c>
      <c r="J21" s="69" t="n">
        <v>0.0824805283657781</v>
      </c>
      <c r="K21" s="69" t="n">
        <v>0.121964593401287</v>
      </c>
      <c r="L21" s="69" t="n">
        <v>0.137856598340548</v>
      </c>
      <c r="M21" s="134" t="n">
        <f aca="false">AVERAGE(B21:L21)</f>
        <v>0.0917477562330431</v>
      </c>
      <c r="N21" s="49"/>
      <c r="P21" s="135" t="n">
        <v>0.223565089265204</v>
      </c>
      <c r="R21" s="146" t="n">
        <v>44137</v>
      </c>
      <c r="S21" s="0" t="n">
        <v>0.0946001691673928</v>
      </c>
      <c r="T21" s="0" t="n">
        <v>0.0535502780215449</v>
      </c>
      <c r="U21" s="0" t="n">
        <v>0.0236928695365899</v>
      </c>
      <c r="V21" s="147" t="n">
        <v>44137</v>
      </c>
      <c r="W21" s="136" t="n">
        <f aca="false">G21+W20</f>
        <v>2.4674685819073</v>
      </c>
      <c r="X21" s="45" t="n">
        <f aca="false">W21*100/$W$367</f>
        <v>2.24027974993744</v>
      </c>
      <c r="Z21" s="133" t="n">
        <v>44137</v>
      </c>
      <c r="AA21" s="54" t="n">
        <v>0.744704947684918</v>
      </c>
      <c r="AB21" s="54" t="n">
        <v>0.544319799530641</v>
      </c>
      <c r="AC21" s="54" t="n">
        <v>1.44997944669058</v>
      </c>
      <c r="AD21" s="58" t="n">
        <v>1.97089972958206</v>
      </c>
      <c r="AE21" s="58" t="n">
        <v>1.45711660297555</v>
      </c>
      <c r="AF21" s="58" t="n">
        <v>2.24027974993744</v>
      </c>
      <c r="AG21" s="143" t="n">
        <v>2.61504209344943</v>
      </c>
      <c r="AH21" s="143" t="n">
        <v>1.61492284146954</v>
      </c>
      <c r="AI21" s="144" t="n">
        <v>1.15948067687689</v>
      </c>
      <c r="AJ21" s="144" t="n">
        <v>2.51528222254851</v>
      </c>
      <c r="AK21" s="144" t="n">
        <v>2.63310634746297</v>
      </c>
      <c r="AL21" s="137" t="n">
        <f aca="false">AVERAGE(AA21:AK21)</f>
        <v>1.72228495074623</v>
      </c>
      <c r="AM21" s="140" t="n">
        <v>1.21367072347943</v>
      </c>
      <c r="AN21" s="148"/>
      <c r="AO21" s="135" t="n">
        <f aca="false">AO20+P21</f>
        <v>4.28222562207467</v>
      </c>
      <c r="AP21" s="150" t="n">
        <v>5.07843258563588</v>
      </c>
    </row>
    <row r="22" customFormat="false" ht="15" hidden="false" customHeight="false" outlineLevel="0" collapsed="false">
      <c r="A22" s="133" t="n">
        <v>44138</v>
      </c>
      <c r="B22" s="54" t="n">
        <v>0.0469582972265812</v>
      </c>
      <c r="C22" s="54" t="n">
        <v>0.0290199182165942</v>
      </c>
      <c r="D22" s="54" t="n">
        <v>0.0642881440862908</v>
      </c>
      <c r="E22" s="58" t="n">
        <v>0.10883965750596</v>
      </c>
      <c r="F22" s="58" t="n">
        <v>0.111572375115788</v>
      </c>
      <c r="G22" s="58" t="n">
        <v>0.139851502711032</v>
      </c>
      <c r="H22" s="63" t="n">
        <v>0.0835934444439257</v>
      </c>
      <c r="I22" s="63" t="n">
        <v>0.0879075788057708</v>
      </c>
      <c r="J22" s="69" t="n">
        <v>0.0829328544614576</v>
      </c>
      <c r="K22" s="69" t="n">
        <v>0.116889780962651</v>
      </c>
      <c r="L22" s="69" t="n">
        <v>0.137937048653796</v>
      </c>
      <c r="M22" s="134" t="n">
        <f aca="false">AVERAGE(B22:L22)</f>
        <v>0.0917991456536225</v>
      </c>
      <c r="N22" s="49"/>
      <c r="P22" s="135" t="n">
        <v>0.223565089265204</v>
      </c>
      <c r="R22" s="146" t="n">
        <v>44138</v>
      </c>
      <c r="S22" s="0" t="n">
        <v>0.0957738578296983</v>
      </c>
      <c r="T22" s="0" t="n">
        <v>0.0536437063905328</v>
      </c>
      <c r="U22" s="0" t="n">
        <v>0.023808559488363</v>
      </c>
      <c r="V22" s="147" t="n">
        <v>44138</v>
      </c>
      <c r="W22" s="136" t="n">
        <f aca="false">G22+W21</f>
        <v>2.60732008461833</v>
      </c>
      <c r="X22" s="45" t="n">
        <f aca="false">W22*100/$W$367</f>
        <v>2.36725461471147</v>
      </c>
      <c r="Z22" s="133" t="n">
        <v>44138</v>
      </c>
      <c r="AA22" s="54" t="n">
        <v>0.788411214957115</v>
      </c>
      <c r="AB22" s="54" t="n">
        <v>0.570649605040454</v>
      </c>
      <c r="AC22" s="54" t="n">
        <v>1.51354250314731</v>
      </c>
      <c r="AD22" s="58" t="n">
        <v>2.08023461355601</v>
      </c>
      <c r="AE22" s="58" t="n">
        <v>1.53799057736243</v>
      </c>
      <c r="AF22" s="58" t="n">
        <v>2.36725461471147</v>
      </c>
      <c r="AG22" s="143" t="n">
        <v>2.68946586348259</v>
      </c>
      <c r="AH22" s="143" t="n">
        <v>1.70213095854143</v>
      </c>
      <c r="AI22" s="144" t="n">
        <v>1.2240263784451</v>
      </c>
      <c r="AJ22" s="144" t="n">
        <v>2.60758981831909</v>
      </c>
      <c r="AK22" s="144" t="n">
        <v>2.77250391351078</v>
      </c>
      <c r="AL22" s="137" t="n">
        <f aca="false">AVERAGE(AA22:AK22)</f>
        <v>1.80489091464307</v>
      </c>
      <c r="AM22" s="140" t="n">
        <v>1.28071525493525</v>
      </c>
      <c r="AN22" s="148"/>
      <c r="AO22" s="135" t="n">
        <f aca="false">AO21+P22</f>
        <v>4.50579071133988</v>
      </c>
      <c r="AP22" s="150" t="n">
        <v>5.25807757120624</v>
      </c>
    </row>
    <row r="23" customFormat="false" ht="15" hidden="false" customHeight="false" outlineLevel="0" collapsed="false">
      <c r="A23" s="133" t="n">
        <v>44139</v>
      </c>
      <c r="B23" s="54" t="n">
        <v>0.0474429910061112</v>
      </c>
      <c r="C23" s="54" t="n">
        <v>0.0287643685612302</v>
      </c>
      <c r="D23" s="54" t="n">
        <v>0.0665638306026182</v>
      </c>
      <c r="E23" s="58" t="n">
        <v>0.109397451438593</v>
      </c>
      <c r="F23" s="58" t="n">
        <v>0.112149541242609</v>
      </c>
      <c r="G23" s="58" t="n">
        <v>0.140849976235259</v>
      </c>
      <c r="H23" s="63" t="n">
        <v>0.0838395077708167</v>
      </c>
      <c r="I23" s="63" t="n">
        <v>0.0881305709107991</v>
      </c>
      <c r="J23" s="69" t="n">
        <v>0.0833851805571371</v>
      </c>
      <c r="K23" s="69" t="n">
        <v>0.111814968524016</v>
      </c>
      <c r="L23" s="69" t="n">
        <v>0.138017498967045</v>
      </c>
      <c r="M23" s="134" t="n">
        <f aca="false">AVERAGE(B23:L23)</f>
        <v>0.0918505350742031</v>
      </c>
      <c r="N23" s="49"/>
      <c r="P23" s="135" t="n">
        <v>0.223565089265204</v>
      </c>
      <c r="R23" s="146" t="n">
        <v>44139</v>
      </c>
      <c r="S23" s="0" t="n">
        <v>0.0969475464919967</v>
      </c>
      <c r="T23" s="0" t="n">
        <v>0.0537371347595208</v>
      </c>
      <c r="U23" s="0" t="n">
        <v>0.0239242494401362</v>
      </c>
      <c r="V23" s="147" t="n">
        <v>44139</v>
      </c>
      <c r="W23" s="136" t="n">
        <f aca="false">G23+W22</f>
        <v>2.74817006085359</v>
      </c>
      <c r="X23" s="45" t="n">
        <f aca="false">W23*100/$W$367</f>
        <v>2.4951360199106</v>
      </c>
      <c r="Z23" s="133" t="n">
        <v>44139</v>
      </c>
      <c r="AA23" s="54" t="n">
        <v>0.832568609231874</v>
      </c>
      <c r="AB23" s="54" t="n">
        <v>0.596747550051088</v>
      </c>
      <c r="AC23" s="54" t="n">
        <v>1.57935557930161</v>
      </c>
      <c r="AD23" s="58" t="n">
        <v>2.19012982945587</v>
      </c>
      <c r="AE23" s="58" t="n">
        <v>1.61928291443549</v>
      </c>
      <c r="AF23" s="58" t="n">
        <v>2.49513601991061</v>
      </c>
      <c r="AG23" s="143" t="n">
        <v>2.7641087052453</v>
      </c>
      <c r="AH23" s="143" t="n">
        <v>1.78956029341803</v>
      </c>
      <c r="AI23" s="144" t="n">
        <v>1.28892412029183</v>
      </c>
      <c r="AJ23" s="144" t="n">
        <v>2.69588984617964</v>
      </c>
      <c r="AK23" s="144" t="n">
        <v>2.91198278170304</v>
      </c>
      <c r="AL23" s="137" t="n">
        <f aca="false">AVERAGE(AA23:AK23)</f>
        <v>1.88760784083858</v>
      </c>
      <c r="AM23" s="140" t="n">
        <v>1.34807649888676</v>
      </c>
      <c r="AN23" s="148"/>
      <c r="AO23" s="135" t="n">
        <f aca="false">AO22+P23</f>
        <v>4.72935580060508</v>
      </c>
      <c r="AP23" s="150" t="n">
        <v>5.42322999550801</v>
      </c>
    </row>
    <row r="24" customFormat="false" ht="15" hidden="false" customHeight="false" outlineLevel="0" collapsed="false">
      <c r="A24" s="133" t="n">
        <v>44140</v>
      </c>
      <c r="B24" s="54" t="n">
        <v>0.0479276847856376</v>
      </c>
      <c r="C24" s="54" t="n">
        <v>0.0285088189058644</v>
      </c>
      <c r="D24" s="54" t="n">
        <v>0.0688395171189455</v>
      </c>
      <c r="E24" s="58" t="n">
        <v>0.109955245371225</v>
      </c>
      <c r="F24" s="58" t="n">
        <v>0.112726707369429</v>
      </c>
      <c r="G24" s="58" t="n">
        <v>0.141848449759479</v>
      </c>
      <c r="H24" s="63" t="n">
        <v>0.0840855710977078</v>
      </c>
      <c r="I24" s="63" t="n">
        <v>0.0883535630158274</v>
      </c>
      <c r="J24" s="69" t="n">
        <v>0.0838375066528165</v>
      </c>
      <c r="K24" s="69" t="n">
        <v>0.10674015608538</v>
      </c>
      <c r="L24" s="69" t="n">
        <v>0.138097949280293</v>
      </c>
      <c r="M24" s="134" t="n">
        <f aca="false">AVERAGE(B24:L24)</f>
        <v>0.0919019244947823</v>
      </c>
      <c r="N24" s="49"/>
      <c r="P24" s="135" t="n">
        <v>0.223565089265204</v>
      </c>
      <c r="R24" s="146" t="n">
        <v>44140</v>
      </c>
      <c r="S24" s="0" t="n">
        <v>0.0981212351542951</v>
      </c>
      <c r="T24" s="0" t="n">
        <v>0.0538305631285088</v>
      </c>
      <c r="U24" s="0" t="n">
        <v>0.0240399393919102</v>
      </c>
      <c r="V24" s="147" t="n">
        <v>44140</v>
      </c>
      <c r="W24" s="136" t="n">
        <f aca="false">G24+W23</f>
        <v>2.89001851061307</v>
      </c>
      <c r="X24" s="45" t="n">
        <f aca="false">W24*100/$W$367</f>
        <v>2.62392396553484</v>
      </c>
      <c r="Z24" s="133" t="n">
        <v>44140</v>
      </c>
      <c r="AA24" s="54" t="n">
        <v>0.877177130509194</v>
      </c>
      <c r="AB24" s="54" t="n">
        <v>0.622613634562541</v>
      </c>
      <c r="AC24" s="54" t="n">
        <v>1.6474186751535</v>
      </c>
      <c r="AD24" s="58" t="n">
        <v>2.30058537728164</v>
      </c>
      <c r="AE24" s="58" t="n">
        <v>1.70099361419473</v>
      </c>
      <c r="AF24" s="58" t="n">
        <v>2.62392396553484</v>
      </c>
      <c r="AG24" s="143" t="n">
        <v>2.83897061873758</v>
      </c>
      <c r="AH24" s="143" t="n">
        <v>1.87721084609935</v>
      </c>
      <c r="AI24" s="144" t="n">
        <v>1.35417390241709</v>
      </c>
      <c r="AJ24" s="144" t="n">
        <v>2.78018230613015</v>
      </c>
      <c r="AK24" s="144" t="n">
        <v>3.05154295203975</v>
      </c>
      <c r="AL24" s="137" t="n">
        <f aca="false">AVERAGE(AA24:AK24)</f>
        <v>1.97043572933276</v>
      </c>
      <c r="AM24" s="140" t="n">
        <v>1.41575445533395</v>
      </c>
      <c r="AN24" s="148"/>
      <c r="AO24" s="135" t="n">
        <f aca="false">AO23+P24</f>
        <v>4.95292088987028</v>
      </c>
      <c r="AP24" s="150" t="n">
        <v>5.57388985854128</v>
      </c>
    </row>
    <row r="25" customFormat="false" ht="15" hidden="false" customHeight="false" outlineLevel="0" collapsed="false">
      <c r="A25" s="133" t="n">
        <v>44141</v>
      </c>
      <c r="B25" s="54" t="n">
        <v>0.0484123785651676</v>
      </c>
      <c r="C25" s="54" t="n">
        <v>0.0282532692505004</v>
      </c>
      <c r="D25" s="54" t="n">
        <v>0.0711152036352729</v>
      </c>
      <c r="E25" s="58" t="n">
        <v>0.110513039303857</v>
      </c>
      <c r="F25" s="58" t="n">
        <v>0.113303873496253</v>
      </c>
      <c r="G25" s="58" t="n">
        <v>0.142846923283706</v>
      </c>
      <c r="H25" s="63" t="n">
        <v>0.084331634424597</v>
      </c>
      <c r="I25" s="63" t="n">
        <v>0.0885765551208557</v>
      </c>
      <c r="J25" s="69" t="n">
        <v>0.084289832748496</v>
      </c>
      <c r="K25" s="69" t="n">
        <v>0.101665343646744</v>
      </c>
      <c r="L25" s="69" t="n">
        <v>0.138178399593541</v>
      </c>
      <c r="M25" s="134" t="n">
        <f aca="false">AVERAGE(B25:L25)</f>
        <v>0.0919533139153628</v>
      </c>
      <c r="N25" s="49"/>
      <c r="P25" s="135" t="n">
        <v>0.223565089265204</v>
      </c>
      <c r="R25" s="146" t="n">
        <v>44141</v>
      </c>
      <c r="S25" s="0" t="n">
        <v>0.0992949238165934</v>
      </c>
      <c r="T25" s="0" t="n">
        <v>0.0539239914974967</v>
      </c>
      <c r="U25" s="0" t="n">
        <v>0.0241556293436833</v>
      </c>
      <c r="V25" s="147" t="n">
        <v>44141</v>
      </c>
      <c r="W25" s="136" t="n">
        <f aca="false">G25+W24</f>
        <v>3.03286543389677</v>
      </c>
      <c r="X25" s="45" t="n">
        <f aca="false">W25*100/$W$367</f>
        <v>2.75361845158417</v>
      </c>
      <c r="Z25" s="133" t="n">
        <v>44141</v>
      </c>
      <c r="AA25" s="54" t="n">
        <v>0.922236778789077</v>
      </c>
      <c r="AB25" s="54" t="n">
        <v>0.648247858574815</v>
      </c>
      <c r="AC25" s="54" t="n">
        <v>1.71773179070297</v>
      </c>
      <c r="AD25" s="58" t="n">
        <v>2.41160125703332</v>
      </c>
      <c r="AE25" s="58" t="n">
        <v>1.78312267664017</v>
      </c>
      <c r="AF25" s="58" t="n">
        <v>2.75361845158418</v>
      </c>
      <c r="AG25" s="143" t="n">
        <v>2.91405160395941</v>
      </c>
      <c r="AH25" s="143" t="n">
        <v>1.96508261658539</v>
      </c>
      <c r="AI25" s="144" t="n">
        <v>1.41977572482087</v>
      </c>
      <c r="AJ25" s="144" t="n">
        <v>2.86046719817062</v>
      </c>
      <c r="AK25" s="144" t="n">
        <v>3.1911844245209</v>
      </c>
      <c r="AL25" s="137" t="n">
        <f aca="false">AVERAGE(AA25:AK25)</f>
        <v>2.05337458012561</v>
      </c>
      <c r="AM25" s="140" t="n">
        <v>1.48374912427684</v>
      </c>
      <c r="AN25" s="148"/>
      <c r="AO25" s="135" t="n">
        <f aca="false">AO24+P25</f>
        <v>5.17648597913549</v>
      </c>
      <c r="AP25" s="150" t="n">
        <v>5.71005716030594</v>
      </c>
    </row>
    <row r="26" customFormat="false" ht="15" hidden="false" customHeight="false" outlineLevel="0" collapsed="false">
      <c r="A26" s="133" t="n">
        <v>44142</v>
      </c>
      <c r="B26" s="54" t="n">
        <v>0.0488970723446975</v>
      </c>
      <c r="C26" s="54" t="n">
        <v>0.0279977195951346</v>
      </c>
      <c r="D26" s="54" t="n">
        <v>0.0733908901516145</v>
      </c>
      <c r="E26" s="58" t="n">
        <v>0.111070833236489</v>
      </c>
      <c r="F26" s="58" t="n">
        <v>0.113881039623074</v>
      </c>
      <c r="G26" s="58" t="n">
        <v>0.143845396807926</v>
      </c>
      <c r="H26" s="63" t="n">
        <v>0.084577697751488</v>
      </c>
      <c r="I26" s="63" t="n">
        <v>0.088799547225884</v>
      </c>
      <c r="J26" s="69" t="n">
        <v>0.0847421588441755</v>
      </c>
      <c r="K26" s="69" t="n">
        <v>0.0965905312081077</v>
      </c>
      <c r="L26" s="69" t="n">
        <v>0.138258849906789</v>
      </c>
      <c r="M26" s="134" t="n">
        <f aca="false">AVERAGE(B26:L26)</f>
        <v>0.0920047033359436</v>
      </c>
      <c r="N26" s="49"/>
      <c r="P26" s="135" t="n">
        <v>0.223565089265204</v>
      </c>
      <c r="R26" s="146" t="n">
        <v>44142</v>
      </c>
      <c r="S26" s="0" t="n">
        <v>0.100468612478892</v>
      </c>
      <c r="T26" s="0" t="n">
        <v>0.0540174198664847</v>
      </c>
      <c r="U26" s="0" t="n">
        <v>0.0242713192954564</v>
      </c>
      <c r="V26" s="147" t="n">
        <v>44142</v>
      </c>
      <c r="W26" s="136" t="n">
        <f aca="false">G26+W25</f>
        <v>3.1767108307047</v>
      </c>
      <c r="X26" s="45" t="n">
        <f aca="false">W26*100/$W$367</f>
        <v>2.88421947805861</v>
      </c>
      <c r="Z26" s="133" t="n">
        <v>44142</v>
      </c>
      <c r="AA26" s="54" t="n">
        <v>0.967747554071524</v>
      </c>
      <c r="AB26" s="54" t="n">
        <v>0.673650222087908</v>
      </c>
      <c r="AC26" s="54" t="n">
        <v>1.79029492595004</v>
      </c>
      <c r="AD26" s="58" t="n">
        <v>2.52317746871091</v>
      </c>
      <c r="AE26" s="58" t="n">
        <v>1.86567010177179</v>
      </c>
      <c r="AF26" s="58" t="n">
        <v>2.88421947805861</v>
      </c>
      <c r="AG26" s="143" t="n">
        <v>2.9893516609108</v>
      </c>
      <c r="AH26" s="143" t="n">
        <v>2.05317560487615</v>
      </c>
      <c r="AI26" s="144" t="n">
        <v>1.48572958750317</v>
      </c>
      <c r="AJ26" s="144" t="n">
        <v>2.93674452230106</v>
      </c>
      <c r="AK26" s="144" t="n">
        <v>3.33090719914651</v>
      </c>
      <c r="AL26" s="137" t="n">
        <f aca="false">AVERAGE(AA26:AK26)</f>
        <v>2.13642439321713</v>
      </c>
      <c r="AM26" s="140" t="n">
        <v>1.55206050571542</v>
      </c>
      <c r="AN26" s="148"/>
      <c r="AO26" s="135" t="n">
        <f aca="false">AO25+P26</f>
        <v>5.40005106840069</v>
      </c>
      <c r="AP26" s="150" t="n">
        <v>5.84716642431751</v>
      </c>
    </row>
    <row r="27" customFormat="false" ht="15" hidden="false" customHeight="false" outlineLevel="0" collapsed="false">
      <c r="A27" s="133" t="n">
        <v>44143</v>
      </c>
      <c r="B27" s="54" t="n">
        <v>0.049381766124224</v>
      </c>
      <c r="C27" s="54" t="n">
        <v>0.0277421699397706</v>
      </c>
      <c r="D27" s="54" t="n">
        <v>0.0756665766679419</v>
      </c>
      <c r="E27" s="58" t="n">
        <v>0.111628627169122</v>
      </c>
      <c r="F27" s="58" t="n">
        <v>0.114458205749894</v>
      </c>
      <c r="G27" s="58" t="n">
        <v>0.144843870332153</v>
      </c>
      <c r="H27" s="63" t="n">
        <v>0.0848237610783773</v>
      </c>
      <c r="I27" s="63" t="n">
        <v>0.0890225393309141</v>
      </c>
      <c r="J27" s="69" t="n">
        <v>0.0851944849398549</v>
      </c>
      <c r="K27" s="69" t="n">
        <v>0.0915157187694717</v>
      </c>
      <c r="L27" s="69" t="n">
        <v>0.138339300220037</v>
      </c>
      <c r="M27" s="134" t="n">
        <f aca="false">AVERAGE(B27:L27)</f>
        <v>0.0920560927565237</v>
      </c>
      <c r="N27" s="49"/>
      <c r="P27" s="135" t="n">
        <v>0.223565089265204</v>
      </c>
      <c r="R27" s="146" t="n">
        <v>44143</v>
      </c>
      <c r="S27" s="0" t="n">
        <v>0.10164230114119</v>
      </c>
      <c r="T27" s="0" t="n">
        <v>0.0541108482354726</v>
      </c>
      <c r="U27" s="0" t="n">
        <v>0.0243870092472305</v>
      </c>
      <c r="V27" s="147" t="n">
        <v>44143</v>
      </c>
      <c r="W27" s="136" t="n">
        <f aca="false">G27+W26</f>
        <v>3.32155470103685</v>
      </c>
      <c r="X27" s="45" t="n">
        <f aca="false">W27*100/$W$367</f>
        <v>3.01572704495815</v>
      </c>
      <c r="Z27" s="133" t="n">
        <v>44143</v>
      </c>
      <c r="AA27" s="54" t="n">
        <v>1.01370945635653</v>
      </c>
      <c r="AB27" s="54" t="n">
        <v>0.698820725101823</v>
      </c>
      <c r="AC27" s="54" t="n">
        <v>1.86510808089468</v>
      </c>
      <c r="AD27" s="58" t="n">
        <v>2.63531401231441</v>
      </c>
      <c r="AE27" s="58" t="n">
        <v>1.94863588958959</v>
      </c>
      <c r="AF27" s="58" t="n">
        <v>3.01572704495815</v>
      </c>
      <c r="AG27" s="143" t="n">
        <v>3.06487078959175</v>
      </c>
      <c r="AH27" s="143" t="n">
        <v>2.14148981097162</v>
      </c>
      <c r="AI27" s="144" t="n">
        <v>1.55203549046399</v>
      </c>
      <c r="AJ27" s="144" t="n">
        <v>3.00901427852146</v>
      </c>
      <c r="AK27" s="144" t="n">
        <v>3.47071127591657</v>
      </c>
      <c r="AL27" s="137" t="n">
        <f aca="false">AVERAGE(AA27:AK27)</f>
        <v>2.21958516860732</v>
      </c>
      <c r="AM27" s="140" t="n">
        <v>1.62068859964969</v>
      </c>
      <c r="AN27" s="148"/>
      <c r="AO27" s="135" t="n">
        <f aca="false">AO26+P27</f>
        <v>5.6236161576659</v>
      </c>
      <c r="AP27" s="150" t="n">
        <v>5.985217650576</v>
      </c>
    </row>
    <row r="28" customFormat="false" ht="15" hidden="false" customHeight="false" outlineLevel="0" collapsed="false">
      <c r="A28" s="133" t="n">
        <v>44144</v>
      </c>
      <c r="B28" s="54" t="n">
        <v>0.0498664599037539</v>
      </c>
      <c r="C28" s="54" t="n">
        <v>0.0274866202844048</v>
      </c>
      <c r="D28" s="54" t="n">
        <v>0.0779422631842692</v>
      </c>
      <c r="E28" s="58" t="n">
        <v>0.112186421101754</v>
      </c>
      <c r="F28" s="58" t="n">
        <v>0.115035371876715</v>
      </c>
      <c r="G28" s="58" t="n">
        <v>0.145842343856373</v>
      </c>
      <c r="H28" s="63" t="n">
        <v>0.0850698244052683</v>
      </c>
      <c r="I28" s="63" t="n">
        <v>0.0892455314359424</v>
      </c>
      <c r="J28" s="69" t="n">
        <v>0.0856468110355344</v>
      </c>
      <c r="K28" s="69" t="n">
        <v>0.0864409063308358</v>
      </c>
      <c r="L28" s="69" t="n">
        <v>0.138419750533286</v>
      </c>
      <c r="M28" s="134" t="n">
        <f aca="false">AVERAGE(B28:L28)</f>
        <v>0.0921074821771033</v>
      </c>
      <c r="N28" s="49"/>
      <c r="P28" s="135" t="n">
        <v>0.223565089265204</v>
      </c>
      <c r="R28" s="146" t="n">
        <v>44144</v>
      </c>
      <c r="S28" s="0" t="n">
        <v>0.102815989803496</v>
      </c>
      <c r="T28" s="0" t="n">
        <v>0.0542042766044606</v>
      </c>
      <c r="U28" s="0" t="n">
        <v>0.0245026991990036</v>
      </c>
      <c r="V28" s="147" t="n">
        <v>44144</v>
      </c>
      <c r="W28" s="136" t="n">
        <f aca="false">G28+W27</f>
        <v>3.46739704489322</v>
      </c>
      <c r="X28" s="45" t="n">
        <f aca="false">W28*100/$W$367</f>
        <v>3.14814115228279</v>
      </c>
      <c r="Z28" s="133" t="n">
        <v>44144</v>
      </c>
      <c r="AA28" s="54" t="n">
        <v>1.0601224856441</v>
      </c>
      <c r="AB28" s="54" t="n">
        <v>0.723759367616557</v>
      </c>
      <c r="AC28" s="54" t="n">
        <v>1.94217125553691</v>
      </c>
      <c r="AD28" s="58" t="n">
        <v>2.74801088784383</v>
      </c>
      <c r="AE28" s="58" t="n">
        <v>2.03202004009358</v>
      </c>
      <c r="AF28" s="58" t="n">
        <v>3.14814115228279</v>
      </c>
      <c r="AG28" s="143" t="n">
        <v>3.14060899000226</v>
      </c>
      <c r="AH28" s="143" t="n">
        <v>2.23002523487181</v>
      </c>
      <c r="AI28" s="144" t="n">
        <v>1.61869343370333</v>
      </c>
      <c r="AJ28" s="144" t="n">
        <v>3.07727646683182</v>
      </c>
      <c r="AK28" s="144" t="n">
        <v>3.61059665483107</v>
      </c>
      <c r="AL28" s="137" t="n">
        <f aca="false">AVERAGE(AA28:AK28)</f>
        <v>2.30285690629619</v>
      </c>
      <c r="AM28" s="140" t="n">
        <v>1.68963340607964</v>
      </c>
      <c r="AN28" s="148"/>
      <c r="AO28" s="135" t="n">
        <f aca="false">AO27+P28</f>
        <v>5.8471812469311</v>
      </c>
      <c r="AP28" s="150" t="n">
        <v>6.12421083908141</v>
      </c>
    </row>
    <row r="29" customFormat="false" ht="15" hidden="false" customHeight="false" outlineLevel="0" collapsed="false">
      <c r="A29" s="133" t="n">
        <v>44145</v>
      </c>
      <c r="B29" s="54" t="n">
        <v>0.0503511536832839</v>
      </c>
      <c r="C29" s="54" t="n">
        <v>0.0272310706290408</v>
      </c>
      <c r="D29" s="54" t="n">
        <v>0.0802179497005966</v>
      </c>
      <c r="E29" s="58" t="n">
        <v>0.112744215034386</v>
      </c>
      <c r="F29" s="58" t="n">
        <v>0.115612538003536</v>
      </c>
      <c r="G29" s="58" t="n">
        <v>0.146840817380593</v>
      </c>
      <c r="H29" s="63" t="n">
        <v>0.0853158877321594</v>
      </c>
      <c r="I29" s="63" t="n">
        <v>0.0894685235409707</v>
      </c>
      <c r="J29" s="69" t="n">
        <v>0.0860991371312139</v>
      </c>
      <c r="K29" s="69" t="n">
        <v>0.0813660938921892</v>
      </c>
      <c r="L29" s="69" t="n">
        <v>0.138500200846534</v>
      </c>
      <c r="M29" s="134" t="n">
        <f aca="false">AVERAGE(B29:L29)</f>
        <v>0.0921588715976821</v>
      </c>
      <c r="N29" s="49"/>
      <c r="P29" s="135" t="n">
        <v>0.223565089265204</v>
      </c>
      <c r="R29" s="146" t="n">
        <v>44145</v>
      </c>
      <c r="S29" s="0" t="n">
        <v>0.103989678465794</v>
      </c>
      <c r="T29" s="0" t="n">
        <v>0.0542977049734485</v>
      </c>
      <c r="U29" s="0" t="n">
        <v>0.0246183891507776</v>
      </c>
      <c r="V29" s="147" t="n">
        <v>44145</v>
      </c>
      <c r="W29" s="136" t="n">
        <f aca="false">G29+W28</f>
        <v>3.61423786227382</v>
      </c>
      <c r="X29" s="45" t="n">
        <f aca="false">W29*100/$W$367</f>
        <v>3.28146180003252</v>
      </c>
      <c r="Z29" s="133" t="n">
        <v>44145</v>
      </c>
      <c r="AA29" s="54" t="n">
        <v>1.10698664193423</v>
      </c>
      <c r="AB29" s="54" t="n">
        <v>0.748466149632111</v>
      </c>
      <c r="AC29" s="54" t="n">
        <v>2.02148444987672</v>
      </c>
      <c r="AD29" s="58" t="n">
        <v>2.86126809529915</v>
      </c>
      <c r="AE29" s="58" t="n">
        <v>2.11582255328375</v>
      </c>
      <c r="AF29" s="58" t="n">
        <v>3.28146180003252</v>
      </c>
      <c r="AG29" s="143" t="n">
        <v>3.21656626214233</v>
      </c>
      <c r="AH29" s="143" t="n">
        <v>2.31878187657672</v>
      </c>
      <c r="AI29" s="144" t="n">
        <v>1.6857034172212</v>
      </c>
      <c r="AJ29" s="144" t="n">
        <v>3.14153108723214</v>
      </c>
      <c r="AK29" s="144" t="n">
        <v>3.75056333589003</v>
      </c>
      <c r="AL29" s="137" t="n">
        <f aca="false">AVERAGE(AA29:AK29)</f>
        <v>2.38623960628372</v>
      </c>
      <c r="AM29" s="140" t="n">
        <v>1.75889492500529</v>
      </c>
      <c r="AN29" s="148"/>
      <c r="AO29" s="135" t="n">
        <f aca="false">AO28+P29</f>
        <v>6.0707463361963</v>
      </c>
      <c r="AP29" s="150" t="n">
        <v>6.26414598983374</v>
      </c>
    </row>
    <row r="30" customFormat="false" ht="15" hidden="false" customHeight="false" outlineLevel="0" collapsed="false">
      <c r="A30" s="133" t="n">
        <v>44146</v>
      </c>
      <c r="B30" s="54" t="n">
        <v>0.0508358474628103</v>
      </c>
      <c r="C30" s="54" t="n">
        <v>0.0269755209736751</v>
      </c>
      <c r="D30" s="54" t="n">
        <v>0.082493636216924</v>
      </c>
      <c r="E30" s="58" t="n">
        <v>0.113302008967018</v>
      </c>
      <c r="F30" s="58" t="n">
        <v>0.116189704130356</v>
      </c>
      <c r="G30" s="58" t="n">
        <v>0.14783929090482</v>
      </c>
      <c r="H30" s="63" t="n">
        <v>0.0855619510590486</v>
      </c>
      <c r="I30" s="63" t="n">
        <v>0.089691515645999</v>
      </c>
      <c r="J30" s="69" t="n">
        <v>0.0865514632268933</v>
      </c>
      <c r="K30" s="69" t="n">
        <v>0.0818661835590326</v>
      </c>
      <c r="L30" s="69" t="n">
        <v>0.138580651159782</v>
      </c>
      <c r="M30" s="134" t="n">
        <f aca="false">AVERAGE(B30:L30)</f>
        <v>0.0927170703005781</v>
      </c>
      <c r="N30" s="49"/>
      <c r="P30" s="135" t="n">
        <v>0.223565089265204</v>
      </c>
      <c r="R30" s="146" t="n">
        <v>44146</v>
      </c>
      <c r="S30" s="0" t="n">
        <v>0.105163367128092</v>
      </c>
      <c r="T30" s="0" t="n">
        <v>0.0543911333424365</v>
      </c>
      <c r="U30" s="0" t="n">
        <v>0.0247340791025508</v>
      </c>
      <c r="V30" s="147" t="n">
        <v>44146</v>
      </c>
      <c r="W30" s="136" t="n">
        <f aca="false">G30+W29</f>
        <v>3.76207715317864</v>
      </c>
      <c r="X30" s="45" t="n">
        <f aca="false">W30*100/$W$367</f>
        <v>3.41568898820736</v>
      </c>
      <c r="Z30" s="133" t="n">
        <v>44146</v>
      </c>
      <c r="AA30" s="54" t="n">
        <v>1.15430192522693</v>
      </c>
      <c r="AB30" s="54" t="n">
        <v>0.772941071148486</v>
      </c>
      <c r="AC30" s="54" t="n">
        <v>2.10304766391411</v>
      </c>
      <c r="AD30" s="58" t="n">
        <v>2.97508563468038</v>
      </c>
      <c r="AE30" s="58" t="n">
        <v>2.20004342916011</v>
      </c>
      <c r="AF30" s="58" t="n">
        <v>3.41568898820736</v>
      </c>
      <c r="AG30" s="143" t="n">
        <v>3.29274260601195</v>
      </c>
      <c r="AH30" s="143" t="n">
        <v>2.40775973608635</v>
      </c>
      <c r="AI30" s="144" t="n">
        <v>1.75306544101759</v>
      </c>
      <c r="AJ30" s="144" t="n">
        <v>3.2061806273118</v>
      </c>
      <c r="AK30" s="144" t="n">
        <v>3.89061131909344</v>
      </c>
      <c r="AL30" s="137" t="n">
        <f aca="false">AVERAGE(AA30:AK30)</f>
        <v>2.47013349471441</v>
      </c>
      <c r="AM30" s="140" t="n">
        <v>1.82847315642663</v>
      </c>
      <c r="AN30" s="148"/>
      <c r="AO30" s="135" t="n">
        <f aca="false">AO29+P30</f>
        <v>6.29431142546151</v>
      </c>
      <c r="AP30" s="150" t="n">
        <v>6.40502310283298</v>
      </c>
    </row>
    <row r="31" customFormat="false" ht="15" hidden="false" customHeight="false" outlineLevel="0" collapsed="false">
      <c r="A31" s="133" t="n">
        <v>44147</v>
      </c>
      <c r="B31" s="54" t="n">
        <v>0.0513205412423403</v>
      </c>
      <c r="C31" s="54" t="n">
        <v>0.0267199713183111</v>
      </c>
      <c r="D31" s="54" t="n">
        <v>0.0847693227332513</v>
      </c>
      <c r="E31" s="58" t="n">
        <v>0.11385980289965</v>
      </c>
      <c r="F31" s="58" t="n">
        <v>0.116766870257177</v>
      </c>
      <c r="G31" s="58" t="n">
        <v>0.14883776442904</v>
      </c>
      <c r="H31" s="63" t="n">
        <v>0.0858080143859397</v>
      </c>
      <c r="I31" s="63" t="n">
        <v>0.0899145077510273</v>
      </c>
      <c r="J31" s="69" t="n">
        <v>0.0870037893225728</v>
      </c>
      <c r="K31" s="69" t="n">
        <v>0.0823662732258761</v>
      </c>
      <c r="L31" s="69" t="n">
        <v>0.13866110147303</v>
      </c>
      <c r="M31" s="134" t="n">
        <f aca="false">AVERAGE(B31:L31)</f>
        <v>0.0932752690034742</v>
      </c>
      <c r="N31" s="49"/>
      <c r="P31" s="135" t="n">
        <v>0.223565089265204</v>
      </c>
      <c r="R31" s="146" t="n">
        <v>44147</v>
      </c>
      <c r="S31" s="0" t="n">
        <v>0.106337055790391</v>
      </c>
      <c r="T31" s="0" t="n">
        <v>0.0544845617114245</v>
      </c>
      <c r="U31" s="0" t="n">
        <v>0.0248497690543239</v>
      </c>
      <c r="V31" s="147" t="n">
        <v>44147</v>
      </c>
      <c r="W31" s="136" t="n">
        <f aca="false">G31+W30</f>
        <v>3.91091491760768</v>
      </c>
      <c r="X31" s="45" t="n">
        <f aca="false">W31*100/$W$367</f>
        <v>3.5508227168073</v>
      </c>
      <c r="Z31" s="133" t="n">
        <v>44147</v>
      </c>
      <c r="AA31" s="54" t="n">
        <v>1.20206833552218</v>
      </c>
      <c r="AB31" s="54" t="n">
        <v>0.797184132165681</v>
      </c>
      <c r="AC31" s="54" t="n">
        <v>2.18686089764909</v>
      </c>
      <c r="AD31" s="58" t="n">
        <v>3.08946350598752</v>
      </c>
      <c r="AE31" s="58" t="n">
        <v>2.28468266772265</v>
      </c>
      <c r="AF31" s="58" t="n">
        <v>3.5508227168073</v>
      </c>
      <c r="AG31" s="143" t="n">
        <v>3.36913802161114</v>
      </c>
      <c r="AH31" s="143" t="n">
        <v>2.49695881340069</v>
      </c>
      <c r="AI31" s="144" t="n">
        <v>1.8207795050925</v>
      </c>
      <c r="AJ31" s="144" t="n">
        <v>3.2712250870708</v>
      </c>
      <c r="AK31" s="144" t="n">
        <v>4.03074060444129</v>
      </c>
      <c r="AL31" s="137" t="n">
        <f aca="false">AVERAGE(AA31:AK31)</f>
        <v>2.55453857158826</v>
      </c>
      <c r="AM31" s="140" t="n">
        <v>1.89836810034366</v>
      </c>
      <c r="AN31" s="148"/>
      <c r="AO31" s="135" t="n">
        <f aca="false">AO30+P31</f>
        <v>6.51787651472671</v>
      </c>
      <c r="AP31" s="150" t="n">
        <v>6.54684217807914</v>
      </c>
    </row>
    <row r="32" customFormat="false" ht="15" hidden="false" customHeight="false" outlineLevel="0" collapsed="false">
      <c r="A32" s="133" t="n">
        <v>44148</v>
      </c>
      <c r="B32" s="54" t="n">
        <v>0.0518052350218703</v>
      </c>
      <c r="C32" s="54" t="n">
        <v>0.0264644216629453</v>
      </c>
      <c r="D32" s="54" t="n">
        <v>0.0870450092495787</v>
      </c>
      <c r="E32" s="58" t="n">
        <v>0.114417596832283</v>
      </c>
      <c r="F32" s="58" t="n">
        <v>0.117344036383997</v>
      </c>
      <c r="G32" s="58" t="n">
        <v>0.149836237953267</v>
      </c>
      <c r="H32" s="63" t="n">
        <v>0.0860540777128307</v>
      </c>
      <c r="I32" s="63" t="n">
        <v>0.0901374998560556</v>
      </c>
      <c r="J32" s="69" t="n">
        <v>0.0874561154182523</v>
      </c>
      <c r="K32" s="69" t="n">
        <v>0.0828663628927195</v>
      </c>
      <c r="L32" s="69" t="n">
        <v>0.138741551786279</v>
      </c>
      <c r="M32" s="134" t="n">
        <f aca="false">AVERAGE(B32:L32)</f>
        <v>0.0938334677063708</v>
      </c>
      <c r="N32" s="49"/>
      <c r="P32" s="135" t="n">
        <v>0.223565089265204</v>
      </c>
      <c r="R32" s="146" t="n">
        <v>44148</v>
      </c>
      <c r="S32" s="0" t="n">
        <v>0.107510744452689</v>
      </c>
      <c r="T32" s="0" t="n">
        <v>0.0545779900804124</v>
      </c>
      <c r="U32" s="0" t="n">
        <v>0.0249654590060979</v>
      </c>
      <c r="V32" s="147" t="n">
        <v>44148</v>
      </c>
      <c r="W32" s="136" t="n">
        <f aca="false">G32+W31</f>
        <v>4.06075115556095</v>
      </c>
      <c r="X32" s="45" t="n">
        <f aca="false">W32*100/$W$367</f>
        <v>3.68686298583235</v>
      </c>
      <c r="Z32" s="133" t="n">
        <v>44148</v>
      </c>
      <c r="AA32" s="54" t="n">
        <v>1.25028587282</v>
      </c>
      <c r="AB32" s="54" t="n">
        <v>0.821195332683695</v>
      </c>
      <c r="AC32" s="54" t="n">
        <v>2.27292415108164</v>
      </c>
      <c r="AD32" s="58" t="n">
        <v>3.20440170922057</v>
      </c>
      <c r="AE32" s="58" t="n">
        <v>2.36974026897138</v>
      </c>
      <c r="AF32" s="58" t="n">
        <v>3.68686298583235</v>
      </c>
      <c r="AG32" s="143" t="n">
        <v>3.44575250893988</v>
      </c>
      <c r="AH32" s="143" t="n">
        <v>2.58637910851975</v>
      </c>
      <c r="AI32" s="144" t="n">
        <v>1.88884560944593</v>
      </c>
      <c r="AJ32" s="144" t="n">
        <v>3.33666446650914</v>
      </c>
      <c r="AK32" s="144" t="n">
        <v>4.1709511919336</v>
      </c>
      <c r="AL32" s="137" t="n">
        <f aca="false">AVERAGE(AA32:AK32)</f>
        <v>2.63945483690527</v>
      </c>
      <c r="AM32" s="140" t="n">
        <v>1.96857975675638</v>
      </c>
      <c r="AN32" s="148"/>
      <c r="AO32" s="135" t="n">
        <f aca="false">AO31+P32</f>
        <v>6.74144160399192</v>
      </c>
      <c r="AP32" s="150" t="n">
        <v>6.68960321557221</v>
      </c>
    </row>
    <row r="33" customFormat="false" ht="15" hidden="false" customHeight="false" outlineLevel="0" collapsed="false">
      <c r="A33" s="133" t="n">
        <v>44149</v>
      </c>
      <c r="B33" s="54" t="n">
        <v>0.0522899288013967</v>
      </c>
      <c r="C33" s="54" t="n">
        <v>0.0262088720075795</v>
      </c>
      <c r="D33" s="54" t="n">
        <v>0.0893206957659061</v>
      </c>
      <c r="E33" s="58" t="n">
        <v>0.114975390764915</v>
      </c>
      <c r="F33" s="58" t="n">
        <v>0.117921202510818</v>
      </c>
      <c r="G33" s="58" t="n">
        <v>0.150834711477486</v>
      </c>
      <c r="H33" s="63" t="n">
        <v>0.0863001410397199</v>
      </c>
      <c r="I33" s="63" t="n">
        <v>0.0903604919610856</v>
      </c>
      <c r="J33" s="69" t="n">
        <v>0.0879084415139282</v>
      </c>
      <c r="K33" s="69" t="n">
        <v>0.083366452559563</v>
      </c>
      <c r="L33" s="69" t="n">
        <v>0.138822002099527</v>
      </c>
      <c r="M33" s="134" t="n">
        <f aca="false">AVERAGE(B33:L33)</f>
        <v>0.0943916664092659</v>
      </c>
      <c r="N33" s="49"/>
      <c r="P33" s="135" t="n">
        <v>0.223565089265204</v>
      </c>
      <c r="R33" s="146" t="n">
        <v>44149</v>
      </c>
      <c r="S33" s="0" t="n">
        <v>0.108684433114995</v>
      </c>
      <c r="T33" s="0" t="n">
        <v>0.0546714184494013</v>
      </c>
      <c r="U33" s="0" t="n">
        <v>0.0250811489578711</v>
      </c>
      <c r="V33" s="147" t="n">
        <v>44149</v>
      </c>
      <c r="W33" s="136" t="n">
        <f aca="false">G33+W32</f>
        <v>4.21158586703843</v>
      </c>
      <c r="X33" s="45" t="n">
        <f aca="false">W33*100/$W$367</f>
        <v>3.82380979528249</v>
      </c>
      <c r="Z33" s="133" t="n">
        <v>44149</v>
      </c>
      <c r="AA33" s="54" t="n">
        <v>1.29895453712039</v>
      </c>
      <c r="AB33" s="54" t="n">
        <v>0.844974672702529</v>
      </c>
      <c r="AC33" s="54" t="n">
        <v>2.36123742421178</v>
      </c>
      <c r="AD33" s="58" t="n">
        <v>3.31990024437953</v>
      </c>
      <c r="AE33" s="58" t="n">
        <v>2.45521623290629</v>
      </c>
      <c r="AF33" s="58" t="n">
        <v>3.82380979528249</v>
      </c>
      <c r="AG33" s="143" t="n">
        <v>3.52258606799818</v>
      </c>
      <c r="AH33" s="143" t="n">
        <v>2.67602062144353</v>
      </c>
      <c r="AI33" s="144" t="n">
        <v>1.95726375407788</v>
      </c>
      <c r="AJ33" s="144" t="n">
        <v>3.40249876562683</v>
      </c>
      <c r="AK33" s="144" t="n">
        <v>4.31124308157035</v>
      </c>
      <c r="AL33" s="137" t="n">
        <f aca="false">AVERAGE(AA33:AK33)</f>
        <v>2.72488229066543</v>
      </c>
      <c r="AM33" s="140" t="n">
        <v>2.03910812566479</v>
      </c>
      <c r="AN33" s="148"/>
      <c r="AO33" s="135" t="n">
        <f aca="false">AO32+P33</f>
        <v>6.96500669325712</v>
      </c>
      <c r="AP33" s="150" t="n">
        <v>6.83330621531221</v>
      </c>
    </row>
    <row r="34" customFormat="false" ht="15" hidden="false" customHeight="false" outlineLevel="0" collapsed="false">
      <c r="A34" s="133" t="n">
        <v>44150</v>
      </c>
      <c r="B34" s="54" t="n">
        <v>0.0527746225809267</v>
      </c>
      <c r="C34" s="54" t="n">
        <v>0.0259533223522155</v>
      </c>
      <c r="D34" s="54" t="n">
        <v>0.0915963822822476</v>
      </c>
      <c r="E34" s="58" t="n">
        <v>0.115533184697547</v>
      </c>
      <c r="F34" s="58" t="n">
        <v>0.118498368637638</v>
      </c>
      <c r="G34" s="58" t="n">
        <v>0.151833185001713</v>
      </c>
      <c r="H34" s="63" t="n">
        <v>0.086546204366611</v>
      </c>
      <c r="I34" s="63" t="n">
        <v>0.0905834840661139</v>
      </c>
      <c r="J34" s="69" t="n">
        <v>0.0883607676096077</v>
      </c>
      <c r="K34" s="69" t="n">
        <v>0.08386654222641</v>
      </c>
      <c r="L34" s="69" t="n">
        <v>0.138902452412776</v>
      </c>
      <c r="M34" s="134" t="n">
        <f aca="false">AVERAGE(B34:L34)</f>
        <v>0.0949498651121642</v>
      </c>
      <c r="N34" s="49"/>
      <c r="P34" s="135" t="n">
        <v>0.223565089265204</v>
      </c>
      <c r="R34" s="146" t="n">
        <v>44150</v>
      </c>
      <c r="S34" s="0" t="n">
        <v>0.109858121777293</v>
      </c>
      <c r="T34" s="0" t="n">
        <v>0.0547648468183892</v>
      </c>
      <c r="U34" s="0" t="n">
        <v>0.0251968389096442</v>
      </c>
      <c r="V34" s="147" t="n">
        <v>44150</v>
      </c>
      <c r="W34" s="136" t="n">
        <f aca="false">G34+W33</f>
        <v>4.36341905204015</v>
      </c>
      <c r="X34" s="45" t="n">
        <f aca="false">W34*100/$W$367</f>
        <v>3.96166314515774</v>
      </c>
      <c r="Z34" s="133" t="n">
        <v>44150</v>
      </c>
      <c r="AA34" s="54" t="n">
        <v>1.34807432842333</v>
      </c>
      <c r="AB34" s="54" t="n">
        <v>0.868522152222184</v>
      </c>
      <c r="AC34" s="54" t="n">
        <v>2.45180071703951</v>
      </c>
      <c r="AD34" s="58" t="n">
        <v>3.43595911146441</v>
      </c>
      <c r="AE34" s="58" t="n">
        <v>2.54111055952739</v>
      </c>
      <c r="AF34" s="58" t="n">
        <v>3.96166314515773</v>
      </c>
      <c r="AG34" s="143" t="n">
        <v>3.59963869878604</v>
      </c>
      <c r="AH34" s="143" t="n">
        <v>2.76588335217203</v>
      </c>
      <c r="AI34" s="144" t="n">
        <v>2.02603393898836</v>
      </c>
      <c r="AJ34" s="144" t="n">
        <v>3.46872798442385</v>
      </c>
      <c r="AK34" s="144" t="n">
        <v>4.45161627335155</v>
      </c>
      <c r="AL34" s="137" t="n">
        <f aca="false">AVERAGE(AA34:AK34)</f>
        <v>2.81082093286876</v>
      </c>
      <c r="AM34" s="140" t="n">
        <v>2.10995320706889</v>
      </c>
      <c r="AN34" s="148"/>
      <c r="AO34" s="135" t="n">
        <f aca="false">AO33+P34</f>
        <v>7.18857178252232</v>
      </c>
      <c r="AP34" s="150" t="n">
        <v>6.97795117729911</v>
      </c>
    </row>
    <row r="35" customFormat="false" ht="15" hidden="false" customHeight="false" outlineLevel="0" collapsed="false">
      <c r="A35" s="133" t="n">
        <v>44151</v>
      </c>
      <c r="B35" s="54" t="n">
        <v>0.0532593163604567</v>
      </c>
      <c r="C35" s="54" t="n">
        <v>0.0256977726968497</v>
      </c>
      <c r="D35" s="54" t="n">
        <v>0.093872068798575</v>
      </c>
      <c r="E35" s="58" t="n">
        <v>0.116090978630179</v>
      </c>
      <c r="F35" s="58" t="n">
        <v>0.119075534764459</v>
      </c>
      <c r="G35" s="58" t="n">
        <v>0.152831658525933</v>
      </c>
      <c r="H35" s="63" t="n">
        <v>0.0867922676935002</v>
      </c>
      <c r="I35" s="63" t="n">
        <v>0.0908064761711422</v>
      </c>
      <c r="J35" s="69" t="n">
        <v>0.0888130937052871</v>
      </c>
      <c r="K35" s="69" t="n">
        <v>0.0843666318932534</v>
      </c>
      <c r="L35" s="69" t="n">
        <v>0.138982902726024</v>
      </c>
      <c r="M35" s="134" t="n">
        <f aca="false">AVERAGE(B35:L35)</f>
        <v>0.0955080638150599</v>
      </c>
      <c r="N35" s="49"/>
      <c r="P35" s="135" t="n">
        <v>0.432639407693944</v>
      </c>
      <c r="R35" s="146" t="n">
        <v>44151</v>
      </c>
      <c r="S35" s="0" t="n">
        <v>0.111031810439592</v>
      </c>
      <c r="T35" s="0" t="n">
        <v>0.0548582751873772</v>
      </c>
      <c r="U35" s="0" t="n">
        <v>0.0253125288614182</v>
      </c>
      <c r="V35" s="147" t="n">
        <v>44151</v>
      </c>
      <c r="W35" s="136" t="n">
        <f aca="false">G35+W34</f>
        <v>4.51625071056608</v>
      </c>
      <c r="X35" s="45" t="n">
        <f aca="false">W35*100/$W$367</f>
        <v>4.10042303545808</v>
      </c>
      <c r="Z35" s="133" t="n">
        <v>44151</v>
      </c>
      <c r="AA35" s="54" t="n">
        <v>1.39764524672884</v>
      </c>
      <c r="AB35" s="54" t="n">
        <v>0.891837771242658</v>
      </c>
      <c r="AC35" s="54" t="n">
        <v>2.54461402956483</v>
      </c>
      <c r="AD35" s="58" t="n">
        <v>3.55257831047519</v>
      </c>
      <c r="AE35" s="58" t="n">
        <v>2.62742324883467</v>
      </c>
      <c r="AF35" s="58" t="n">
        <v>4.10042303545808</v>
      </c>
      <c r="AG35" s="143" t="n">
        <v>3.67691040130346</v>
      </c>
      <c r="AH35" s="143" t="n">
        <v>2.85596730070525</v>
      </c>
      <c r="AI35" s="144" t="n">
        <v>2.09515616417735</v>
      </c>
      <c r="AJ35" s="144" t="n">
        <v>3.53535212290022</v>
      </c>
      <c r="AK35" s="144" t="n">
        <v>4.59207076727721</v>
      </c>
      <c r="AL35" s="137" t="n">
        <f aca="false">AVERAGE(AA35:AK35)</f>
        <v>2.89727076351525</v>
      </c>
      <c r="AM35" s="140" t="n">
        <v>2.18111500096868</v>
      </c>
      <c r="AN35" s="148"/>
      <c r="AO35" s="135" t="n">
        <f aca="false">AO34+P35</f>
        <v>7.62121119021627</v>
      </c>
      <c r="AP35" s="150" t="n">
        <v>7.12353810153294</v>
      </c>
    </row>
    <row r="36" customFormat="false" ht="15" hidden="false" customHeight="false" outlineLevel="0" collapsed="false">
      <c r="A36" s="133" t="n">
        <v>44152</v>
      </c>
      <c r="B36" s="54" t="n">
        <v>0.0537440101399831</v>
      </c>
      <c r="C36" s="54" t="n">
        <v>0.0254422230414857</v>
      </c>
      <c r="D36" s="54" t="n">
        <v>0.0961477553149024</v>
      </c>
      <c r="E36" s="58" t="n">
        <v>0.116648772562812</v>
      </c>
      <c r="F36" s="58" t="n">
        <v>0.11965270089128</v>
      </c>
      <c r="G36" s="58" t="n">
        <v>0.15383013205016</v>
      </c>
      <c r="H36" s="63" t="n">
        <v>0.0870383310203913</v>
      </c>
      <c r="I36" s="63" t="n">
        <v>0.0910294682761705</v>
      </c>
      <c r="J36" s="69" t="n">
        <v>0.0892654198009666</v>
      </c>
      <c r="K36" s="69" t="n">
        <v>0.0848667215600969</v>
      </c>
      <c r="L36" s="69" t="n">
        <v>0.139063353039272</v>
      </c>
      <c r="M36" s="134" t="n">
        <f aca="false">AVERAGE(B36:L36)</f>
        <v>0.0960662625179564</v>
      </c>
      <c r="N36" s="49"/>
      <c r="P36" s="135" t="n">
        <v>0.432639407693944</v>
      </c>
      <c r="R36" s="146" t="n">
        <v>44152</v>
      </c>
      <c r="S36" s="0" t="n">
        <v>0.11220549910189</v>
      </c>
      <c r="T36" s="0" t="n">
        <v>0.0549517035563651</v>
      </c>
      <c r="U36" s="0" t="n">
        <v>0.0254282188131913</v>
      </c>
      <c r="V36" s="147" t="n">
        <v>44152</v>
      </c>
      <c r="W36" s="136" t="n">
        <f aca="false">G36+W35</f>
        <v>4.67008084261624</v>
      </c>
      <c r="X36" s="45" t="n">
        <f aca="false">W36*100/$W$367</f>
        <v>4.24008946618353</v>
      </c>
      <c r="Z36" s="133" t="n">
        <v>44152</v>
      </c>
      <c r="AA36" s="54" t="n">
        <v>1.4476672920369</v>
      </c>
      <c r="AB36" s="54" t="n">
        <v>0.914921529763953</v>
      </c>
      <c r="AC36" s="54" t="n">
        <v>2.63967736178772</v>
      </c>
      <c r="AD36" s="58" t="n">
        <v>3.66975784141188</v>
      </c>
      <c r="AE36" s="58" t="n">
        <v>2.71415430082814</v>
      </c>
      <c r="AF36" s="58" t="n">
        <v>4.24008946618353</v>
      </c>
      <c r="AG36" s="143" t="n">
        <v>3.75440117555043</v>
      </c>
      <c r="AH36" s="143" t="n">
        <v>2.94627246704318</v>
      </c>
      <c r="AI36" s="144" t="n">
        <v>2.16463042964487</v>
      </c>
      <c r="AJ36" s="144" t="n">
        <v>3.60237118105593</v>
      </c>
      <c r="AK36" s="144" t="n">
        <v>4.73260656334731</v>
      </c>
      <c r="AL36" s="137" t="n">
        <f aca="false">AVERAGE(AA36:AK36)</f>
        <v>2.98423178260489</v>
      </c>
      <c r="AM36" s="140" t="n">
        <v>2.25259350736416</v>
      </c>
      <c r="AN36" s="148"/>
      <c r="AO36" s="135" t="n">
        <f aca="false">AO35+P36</f>
        <v>8.05385059791021</v>
      </c>
      <c r="AP36" s="150" t="n">
        <v>7.27006698801369</v>
      </c>
    </row>
    <row r="37" customFormat="false" ht="15" hidden="false" customHeight="false" outlineLevel="0" collapsed="false">
      <c r="A37" s="133" t="n">
        <v>44153</v>
      </c>
      <c r="B37" s="54" t="n">
        <v>0.0542287039195131</v>
      </c>
      <c r="C37" s="54" t="n">
        <v>0.0251866733861199</v>
      </c>
      <c r="D37" s="54" t="n">
        <v>0.0984234418312298</v>
      </c>
      <c r="E37" s="58" t="n">
        <v>0.117206566495444</v>
      </c>
      <c r="F37" s="58" t="n">
        <v>0.1202298670181</v>
      </c>
      <c r="G37" s="58" t="n">
        <v>0.15482860557438</v>
      </c>
      <c r="H37" s="63" t="n">
        <v>0.0872843943472823</v>
      </c>
      <c r="I37" s="63" t="n">
        <v>0.0912524603811988</v>
      </c>
      <c r="J37" s="69" t="n">
        <v>0.0897177458966461</v>
      </c>
      <c r="K37" s="69" t="n">
        <v>0.0853668112269403</v>
      </c>
      <c r="L37" s="69" t="n">
        <v>0.13914380335252</v>
      </c>
      <c r="M37" s="134" t="n">
        <f aca="false">AVERAGE(B37:L37)</f>
        <v>0.0966244612208522</v>
      </c>
      <c r="N37" s="49"/>
      <c r="P37" s="135" t="n">
        <v>0.432639407693944</v>
      </c>
      <c r="R37" s="146" t="n">
        <v>44153</v>
      </c>
      <c r="S37" s="0" t="n">
        <v>0.113379187764188</v>
      </c>
      <c r="T37" s="0" t="n">
        <v>0.0550451319253531</v>
      </c>
      <c r="U37" s="0" t="n">
        <v>0.0255439087649654</v>
      </c>
      <c r="V37" s="147" t="n">
        <v>44153</v>
      </c>
      <c r="W37" s="136" t="n">
        <f aca="false">G37+W36</f>
        <v>4.82490944819062</v>
      </c>
      <c r="X37" s="45" t="n">
        <f aca="false">W37*100/$W$367</f>
        <v>4.38066243733408</v>
      </c>
      <c r="Z37" s="133" t="n">
        <v>44153</v>
      </c>
      <c r="AA37" s="54" t="n">
        <v>1.49814046434753</v>
      </c>
      <c r="AB37" s="54" t="n">
        <v>0.937773427786068</v>
      </c>
      <c r="AC37" s="54" t="n">
        <v>2.7369907137082</v>
      </c>
      <c r="AD37" s="58" t="n">
        <v>3.78749770427448</v>
      </c>
      <c r="AE37" s="58" t="n">
        <v>2.80130371550779</v>
      </c>
      <c r="AF37" s="58" t="n">
        <v>4.38066243733407</v>
      </c>
      <c r="AG37" s="143" t="n">
        <v>3.83211102152697</v>
      </c>
      <c r="AH37" s="143" t="n">
        <v>3.03679885118583</v>
      </c>
      <c r="AI37" s="144" t="n">
        <v>2.23445673539091</v>
      </c>
      <c r="AJ37" s="144" t="n">
        <v>3.66978515889098</v>
      </c>
      <c r="AK37" s="144" t="n">
        <v>4.87322366156186</v>
      </c>
      <c r="AL37" s="137" t="n">
        <f aca="false">AVERAGE(AA37:AK37)</f>
        <v>3.0717039901377</v>
      </c>
      <c r="AM37" s="140" t="n">
        <v>2.32438872625533</v>
      </c>
      <c r="AN37" s="148"/>
      <c r="AO37" s="135" t="n">
        <f aca="false">AO36+P37</f>
        <v>8.48649000560416</v>
      </c>
      <c r="AP37" s="150" t="n">
        <v>7.41753783674135</v>
      </c>
    </row>
    <row r="38" customFormat="false" ht="15" hidden="false" customHeight="false" outlineLevel="0" collapsed="false">
      <c r="A38" s="133" t="n">
        <v>44154</v>
      </c>
      <c r="B38" s="54" t="n">
        <v>0.0547133976990395</v>
      </c>
      <c r="C38" s="54" t="n">
        <v>0.0249311237307559</v>
      </c>
      <c r="D38" s="54" t="n">
        <v>0.100699128347557</v>
      </c>
      <c r="E38" s="58" t="n">
        <v>0.117764360428076</v>
      </c>
      <c r="F38" s="58" t="n">
        <v>0.120807033144921</v>
      </c>
      <c r="G38" s="58" t="n">
        <v>0.1558270790986</v>
      </c>
      <c r="H38" s="63" t="n">
        <v>0.0875304576741716</v>
      </c>
      <c r="I38" s="63" t="n">
        <v>0.0914754524862271</v>
      </c>
      <c r="J38" s="69" t="n">
        <v>0.0901700719923255</v>
      </c>
      <c r="K38" s="69" t="n">
        <v>0.0858669008937838</v>
      </c>
      <c r="L38" s="69" t="n">
        <v>0.139224253665768</v>
      </c>
      <c r="M38" s="134" t="n">
        <f aca="false">AVERAGE(B38:L38)</f>
        <v>0.0971826599237478</v>
      </c>
      <c r="N38" s="49"/>
      <c r="P38" s="135" t="n">
        <v>0.432639407693944</v>
      </c>
      <c r="R38" s="146" t="n">
        <v>44154</v>
      </c>
      <c r="S38" s="0" t="n">
        <v>0.114552876426494</v>
      </c>
      <c r="T38" s="0" t="n">
        <v>0.0551385602943411</v>
      </c>
      <c r="U38" s="0" t="n">
        <v>0.0256595987167385</v>
      </c>
      <c r="V38" s="147" t="n">
        <v>44154</v>
      </c>
      <c r="W38" s="136" t="n">
        <f aca="false">G38+W37</f>
        <v>4.98073652728922</v>
      </c>
      <c r="X38" s="45" t="n">
        <f aca="false">W38*100/$W$367</f>
        <v>4.52214194890972</v>
      </c>
      <c r="Z38" s="133" t="n">
        <v>44154</v>
      </c>
      <c r="AA38" s="54" t="n">
        <v>1.54906476366072</v>
      </c>
      <c r="AB38" s="54" t="n">
        <v>0.960393465309003</v>
      </c>
      <c r="AC38" s="54" t="n">
        <v>2.83655408532626</v>
      </c>
      <c r="AD38" s="58" t="n">
        <v>3.90579789906299</v>
      </c>
      <c r="AE38" s="58" t="n">
        <v>2.88887149287363</v>
      </c>
      <c r="AF38" s="58" t="n">
        <v>4.52214194890972</v>
      </c>
      <c r="AG38" s="143" t="n">
        <v>3.91003993923306</v>
      </c>
      <c r="AH38" s="143" t="n">
        <v>3.12754645313319</v>
      </c>
      <c r="AI38" s="144" t="n">
        <v>2.30463508141547</v>
      </c>
      <c r="AJ38" s="144" t="n">
        <v>3.73759405640537</v>
      </c>
      <c r="AK38" s="144" t="n">
        <v>5.01392206192087</v>
      </c>
      <c r="AL38" s="137" t="n">
        <f aca="false">AVERAGE(AA38:AK38)</f>
        <v>3.15968738611366</v>
      </c>
      <c r="AM38" s="140" t="n">
        <v>2.39650065764219</v>
      </c>
      <c r="AN38" s="148"/>
      <c r="AO38" s="135" t="n">
        <f aca="false">AO37+P38</f>
        <v>8.9191294132981</v>
      </c>
      <c r="AP38" s="150" t="n">
        <v>7.56595064771592</v>
      </c>
    </row>
    <row r="39" customFormat="false" ht="15" hidden="false" customHeight="false" outlineLevel="0" collapsed="false">
      <c r="A39" s="133" t="n">
        <v>44155</v>
      </c>
      <c r="B39" s="54" t="n">
        <v>0.0551980914785695</v>
      </c>
      <c r="C39" s="54" t="n">
        <v>0.0246755740753901</v>
      </c>
      <c r="D39" s="54" t="n">
        <v>0.102974814863885</v>
      </c>
      <c r="E39" s="58" t="n">
        <v>0.118322154360708</v>
      </c>
      <c r="F39" s="58" t="n">
        <v>0.121384199271741</v>
      </c>
      <c r="G39" s="58" t="n">
        <v>0.156825552622827</v>
      </c>
      <c r="H39" s="63" t="n">
        <v>0.0877765210010626</v>
      </c>
      <c r="I39" s="63" t="n">
        <v>0.0916984445912572</v>
      </c>
      <c r="J39" s="69" t="n">
        <v>0.090622398088005</v>
      </c>
      <c r="K39" s="69" t="n">
        <v>0.0863669905606272</v>
      </c>
      <c r="L39" s="69" t="n">
        <v>0.139304703979017</v>
      </c>
      <c r="M39" s="134" t="n">
        <f aca="false">AVERAGE(B39:L39)</f>
        <v>0.0977408586266445</v>
      </c>
      <c r="N39" s="49"/>
      <c r="P39" s="135" t="n">
        <v>0.432639407693944</v>
      </c>
      <c r="R39" s="146" t="n">
        <v>44155</v>
      </c>
      <c r="S39" s="0" t="n">
        <v>0.115726565088792</v>
      </c>
      <c r="T39" s="0" t="n">
        <v>0.055231988663329</v>
      </c>
      <c r="U39" s="0" t="n">
        <v>0.0257752886685116</v>
      </c>
      <c r="V39" s="147" t="n">
        <v>44155</v>
      </c>
      <c r="W39" s="136" t="n">
        <f aca="false">G39+W38</f>
        <v>5.13756207991205</v>
      </c>
      <c r="X39" s="45" t="n">
        <f aca="false">W39*100/$W$367</f>
        <v>4.66452800091047</v>
      </c>
      <c r="Z39" s="133" t="n">
        <v>44155</v>
      </c>
      <c r="AA39" s="54" t="n">
        <v>1.60044018997648</v>
      </c>
      <c r="AB39" s="54" t="n">
        <v>0.982781642332758</v>
      </c>
      <c r="AC39" s="54" t="n">
        <v>2.9383674766419</v>
      </c>
      <c r="AD39" s="58" t="n">
        <v>4.02465842577742</v>
      </c>
      <c r="AE39" s="58" t="n">
        <v>2.97685763292565</v>
      </c>
      <c r="AF39" s="58" t="n">
        <v>4.66452800091047</v>
      </c>
      <c r="AG39" s="143" t="n">
        <v>3.98818792866871</v>
      </c>
      <c r="AH39" s="143" t="n">
        <v>3.21851527288528</v>
      </c>
      <c r="AI39" s="144" t="n">
        <v>2.37516546771856</v>
      </c>
      <c r="AJ39" s="144" t="n">
        <v>3.80579787359911</v>
      </c>
      <c r="AK39" s="144" t="n">
        <v>5.15470176442432</v>
      </c>
      <c r="AL39" s="137" t="n">
        <f aca="false">AVERAGE(AA39:AK39)</f>
        <v>3.24818197053279</v>
      </c>
      <c r="AM39" s="140" t="n">
        <v>2.46892930152474</v>
      </c>
      <c r="AN39" s="148"/>
      <c r="AO39" s="135" t="n">
        <f aca="false">AO38+P39</f>
        <v>9.35176882099204</v>
      </c>
      <c r="AP39" s="150" t="n">
        <v>7.71530542093742</v>
      </c>
    </row>
    <row r="40" customFormat="false" ht="15" hidden="false" customHeight="false" outlineLevel="0" collapsed="false">
      <c r="A40" s="133" t="n">
        <v>44156</v>
      </c>
      <c r="B40" s="54" t="n">
        <v>0.0556827852580994</v>
      </c>
      <c r="C40" s="54" t="n">
        <v>0.0244200244200279</v>
      </c>
      <c r="D40" s="54" t="n">
        <v>0.105250501380212</v>
      </c>
      <c r="E40" s="58" t="n">
        <v>0.11887994829334</v>
      </c>
      <c r="F40" s="58" t="n">
        <v>0.121961365398562</v>
      </c>
      <c r="G40" s="58" t="n">
        <v>0.157824026147047</v>
      </c>
      <c r="H40" s="63" t="n">
        <v>0.0880225843279519</v>
      </c>
      <c r="I40" s="63" t="n">
        <v>0.0919214366962855</v>
      </c>
      <c r="J40" s="69" t="n">
        <v>0.0910747241836845</v>
      </c>
      <c r="K40" s="69" t="n">
        <v>0.0868670802274743</v>
      </c>
      <c r="L40" s="69" t="n">
        <v>0.139385154292265</v>
      </c>
      <c r="M40" s="134" t="n">
        <f aca="false">AVERAGE(B40:L40)</f>
        <v>0.0982990573295409</v>
      </c>
      <c r="N40" s="49"/>
      <c r="P40" s="135" t="n">
        <v>0.432639407693944</v>
      </c>
      <c r="R40" s="146" t="n">
        <v>44156</v>
      </c>
      <c r="S40" s="0" t="n">
        <v>0.116900253751091</v>
      </c>
      <c r="T40" s="0" t="n">
        <v>0.055325417032317</v>
      </c>
      <c r="U40" s="0" t="n">
        <v>0.0258909786202857</v>
      </c>
      <c r="V40" s="147" t="n">
        <v>44156</v>
      </c>
      <c r="W40" s="136" t="n">
        <f aca="false">G40+W39</f>
        <v>5.29538610605909</v>
      </c>
      <c r="X40" s="45" t="n">
        <f aca="false">W40*100/$W$367</f>
        <v>4.80782059333632</v>
      </c>
      <c r="Z40" s="133" t="n">
        <v>44156</v>
      </c>
      <c r="AA40" s="54" t="n">
        <v>1.6522667432948</v>
      </c>
      <c r="AB40" s="54" t="n">
        <v>1.00493795885734</v>
      </c>
      <c r="AC40" s="54" t="n">
        <v>3.04243088765513</v>
      </c>
      <c r="AD40" s="58" t="n">
        <v>4.14407928441775</v>
      </c>
      <c r="AE40" s="58" t="n">
        <v>3.06526213566385</v>
      </c>
      <c r="AF40" s="58" t="n">
        <v>4.80782059333632</v>
      </c>
      <c r="AG40" s="143" t="n">
        <v>4.06655498983392</v>
      </c>
      <c r="AH40" s="143" t="n">
        <v>3.30970531044208</v>
      </c>
      <c r="AI40" s="144" t="n">
        <v>2.44604789430016</v>
      </c>
      <c r="AJ40" s="144" t="n">
        <v>3.87439661047218</v>
      </c>
      <c r="AK40" s="144" t="n">
        <v>5.29556276907222</v>
      </c>
      <c r="AL40" s="137" t="n">
        <f aca="false">AVERAGE(AA40:AK40)</f>
        <v>3.33718774339507</v>
      </c>
      <c r="AM40" s="140" t="n">
        <v>2.54167465790298</v>
      </c>
      <c r="AN40" s="148"/>
      <c r="AO40" s="135" t="n">
        <f aca="false">AO39+P40</f>
        <v>9.78440822868599</v>
      </c>
      <c r="AP40" s="150" t="n">
        <v>7.86560215640583</v>
      </c>
    </row>
    <row r="41" customFormat="false" ht="15" hidden="false" customHeight="false" outlineLevel="0" collapsed="false">
      <c r="A41" s="133" t="n">
        <v>44157</v>
      </c>
      <c r="B41" s="54" t="n">
        <v>0.0561674790376259</v>
      </c>
      <c r="C41" s="54" t="n">
        <v>0.0250238162326113</v>
      </c>
      <c r="D41" s="54" t="n">
        <v>0.107526187896539</v>
      </c>
      <c r="E41" s="58" t="n">
        <v>0.119437742225973</v>
      </c>
      <c r="F41" s="58" t="n">
        <v>0.122538531525382</v>
      </c>
      <c r="G41" s="58" t="n">
        <v>0.158822499671274</v>
      </c>
      <c r="H41" s="63" t="n">
        <v>0.0882686476548429</v>
      </c>
      <c r="I41" s="63" t="n">
        <v>0.0921444288013138</v>
      </c>
      <c r="J41" s="69" t="n">
        <v>0.0915270502793639</v>
      </c>
      <c r="K41" s="69" t="n">
        <v>0.0873671698943177</v>
      </c>
      <c r="L41" s="69" t="n">
        <v>0.139465604605513</v>
      </c>
      <c r="M41" s="134" t="n">
        <f aca="false">AVERAGE(B41:L41)</f>
        <v>0.0989353779840688</v>
      </c>
      <c r="N41" s="49"/>
      <c r="P41" s="135" t="n">
        <v>0.432639407693944</v>
      </c>
      <c r="R41" s="146" t="n">
        <v>44157</v>
      </c>
      <c r="S41" s="0" t="n">
        <v>0.118073942413389</v>
      </c>
      <c r="T41" s="0" t="n">
        <v>0.0554188454013049</v>
      </c>
      <c r="U41" s="0" t="n">
        <v>0.0260066685720588</v>
      </c>
      <c r="V41" s="147" t="n">
        <v>44157</v>
      </c>
      <c r="W41" s="136" t="n">
        <f aca="false">G41+W40</f>
        <v>5.45420860573037</v>
      </c>
      <c r="X41" s="45" t="n">
        <f aca="false">W41*100/$W$367</f>
        <v>4.95201972618727</v>
      </c>
      <c r="Z41" s="133" t="n">
        <v>44157</v>
      </c>
      <c r="AA41" s="54" t="n">
        <v>1.70454442361567</v>
      </c>
      <c r="AB41" s="54" t="n">
        <v>1.02764209639488</v>
      </c>
      <c r="AC41" s="54" t="n">
        <v>3.14874431836593</v>
      </c>
      <c r="AD41" s="58" t="n">
        <v>4.26406047498399</v>
      </c>
      <c r="AE41" s="58" t="n">
        <v>3.15408500108825</v>
      </c>
      <c r="AF41" s="58" t="n">
        <v>4.95201972618727</v>
      </c>
      <c r="AG41" s="143" t="n">
        <v>4.14514112272869</v>
      </c>
      <c r="AH41" s="143" t="n">
        <v>3.4011165658036</v>
      </c>
      <c r="AI41" s="144" t="n">
        <v>2.51728236116029</v>
      </c>
      <c r="AJ41" s="144" t="n">
        <v>3.9433902670246</v>
      </c>
      <c r="AK41" s="144" t="n">
        <v>5.43650507586457</v>
      </c>
      <c r="AL41" s="137" t="n">
        <f aca="false">AVERAGE(AA41:AK41)</f>
        <v>3.42677558483798</v>
      </c>
      <c r="AM41" s="140" t="n">
        <v>2.61473672677691</v>
      </c>
      <c r="AN41" s="148"/>
      <c r="AO41" s="135" t="n">
        <f aca="false">AO40+P41</f>
        <v>10.2170476363799</v>
      </c>
      <c r="AP41" s="150" t="n">
        <v>8.01684085412116</v>
      </c>
    </row>
    <row r="42" customFormat="false" ht="15" hidden="false" customHeight="false" outlineLevel="0" collapsed="false">
      <c r="A42" s="133" t="n">
        <v>44158</v>
      </c>
      <c r="B42" s="54" t="n">
        <v>0.0566521728171558</v>
      </c>
      <c r="C42" s="54" t="n">
        <v>0.0256276080451947</v>
      </c>
      <c r="D42" s="54" t="n">
        <v>0.109801874412867</v>
      </c>
      <c r="E42" s="58" t="n">
        <v>0.119995536158605</v>
      </c>
      <c r="F42" s="58" t="n">
        <v>0.123115697652203</v>
      </c>
      <c r="G42" s="58" t="n">
        <v>0.159820973195494</v>
      </c>
      <c r="H42" s="63" t="n">
        <v>0.0885147109817339</v>
      </c>
      <c r="I42" s="63" t="n">
        <v>0.0923674209063421</v>
      </c>
      <c r="J42" s="69" t="n">
        <v>0.0919793763750434</v>
      </c>
      <c r="K42" s="69" t="n">
        <v>0.0878672595611612</v>
      </c>
      <c r="L42" s="69" t="n">
        <v>0.139546054918761</v>
      </c>
      <c r="M42" s="134" t="n">
        <f aca="false">AVERAGE(B42:L42)</f>
        <v>0.0995716986385965</v>
      </c>
      <c r="N42" s="49"/>
      <c r="P42" s="135" t="n">
        <v>0.432639407693944</v>
      </c>
      <c r="R42" s="146" t="n">
        <v>44158</v>
      </c>
      <c r="S42" s="0" t="n">
        <v>0.119247631075687</v>
      </c>
      <c r="T42" s="0" t="n">
        <v>0.0555122737702929</v>
      </c>
      <c r="U42" s="0" t="n">
        <v>0.0261223585238319</v>
      </c>
      <c r="V42" s="147" t="n">
        <v>44158</v>
      </c>
      <c r="W42" s="136" t="n">
        <f aca="false">G42+W41</f>
        <v>5.61402957892586</v>
      </c>
      <c r="X42" s="45" t="n">
        <f aca="false">W42*100/$W$367</f>
        <v>5.09712539946332</v>
      </c>
      <c r="Z42" s="133" t="n">
        <v>44158</v>
      </c>
      <c r="AA42" s="54" t="n">
        <v>1.75727323093911</v>
      </c>
      <c r="AB42" s="54" t="n">
        <v>1.0508940549454</v>
      </c>
      <c r="AC42" s="54" t="n">
        <v>3.25730776877432</v>
      </c>
      <c r="AD42" s="58" t="n">
        <v>4.38460199747615</v>
      </c>
      <c r="AE42" s="58" t="n">
        <v>3.24332622919882</v>
      </c>
      <c r="AF42" s="58" t="n">
        <v>5.09712539946332</v>
      </c>
      <c r="AG42" s="143" t="n">
        <v>4.22394632735302</v>
      </c>
      <c r="AH42" s="143" t="n">
        <v>3.49274903896983</v>
      </c>
      <c r="AI42" s="144" t="n">
        <v>2.58886886829894</v>
      </c>
      <c r="AJ42" s="144" t="n">
        <v>4.01277884325636</v>
      </c>
      <c r="AK42" s="144" t="n">
        <v>5.57752868480137</v>
      </c>
      <c r="AL42" s="137" t="n">
        <f aca="false">AVERAGE(AA42:AK42)</f>
        <v>3.51694549486151</v>
      </c>
      <c r="AM42" s="140" t="n">
        <v>2.68811550814653</v>
      </c>
      <c r="AN42" s="148"/>
      <c r="AO42" s="135" t="n">
        <f aca="false">AO41+P42</f>
        <v>10.6496870440739</v>
      </c>
      <c r="AP42" s="150" t="n">
        <v>8.1690215140834</v>
      </c>
    </row>
    <row r="43" customFormat="false" ht="15" hidden="false" customHeight="false" outlineLevel="0" collapsed="false">
      <c r="A43" s="133" t="n">
        <v>44159</v>
      </c>
      <c r="B43" s="54" t="n">
        <v>0.0571368665966858</v>
      </c>
      <c r="C43" s="54" t="n">
        <v>0.0262313998577746</v>
      </c>
      <c r="D43" s="54" t="n">
        <v>0.112077560929208</v>
      </c>
      <c r="E43" s="58" t="n">
        <v>0.120553330091237</v>
      </c>
      <c r="F43" s="58" t="n">
        <v>0.123692863779024</v>
      </c>
      <c r="G43" s="58" t="n">
        <v>0.160819446719721</v>
      </c>
      <c r="H43" s="63" t="n">
        <v>0.0887607743086232</v>
      </c>
      <c r="I43" s="63" t="n">
        <v>0.0925904130113704</v>
      </c>
      <c r="J43" s="69" t="n">
        <v>0.0924317024707229</v>
      </c>
      <c r="K43" s="69" t="n">
        <v>0.0883673492280046</v>
      </c>
      <c r="L43" s="69" t="n">
        <v>0.13962650523201</v>
      </c>
      <c r="M43" s="134" t="n">
        <f aca="false">AVERAGE(B43:L43)</f>
        <v>0.100208019293126</v>
      </c>
      <c r="N43" s="49"/>
      <c r="P43" s="135" t="n">
        <v>0.432639407693944</v>
      </c>
      <c r="R43" s="146" t="n">
        <v>44159</v>
      </c>
      <c r="S43" s="0" t="n">
        <v>0.120421319737986</v>
      </c>
      <c r="T43" s="0" t="n">
        <v>0.0556057021392808</v>
      </c>
      <c r="U43" s="0" t="n">
        <v>0.026238048475606</v>
      </c>
      <c r="V43" s="147" t="n">
        <v>44159</v>
      </c>
      <c r="W43" s="136" t="n">
        <f aca="false">G43+W42</f>
        <v>5.77484902564558</v>
      </c>
      <c r="X43" s="45" t="n">
        <f aca="false">W43*100/$W$367</f>
        <v>5.24313761316448</v>
      </c>
      <c r="Z43" s="133" t="n">
        <v>44159</v>
      </c>
      <c r="AA43" s="54" t="n">
        <v>1.81045316526512</v>
      </c>
      <c r="AB43" s="54" t="n">
        <v>1.07469383450889</v>
      </c>
      <c r="AC43" s="54" t="n">
        <v>3.3681212388803</v>
      </c>
      <c r="AD43" s="58" t="n">
        <v>4.50570385189421</v>
      </c>
      <c r="AE43" s="58" t="n">
        <v>3.33298581999558</v>
      </c>
      <c r="AF43" s="58" t="n">
        <v>5.24313761316447</v>
      </c>
      <c r="AG43" s="143" t="n">
        <v>4.3029706037069</v>
      </c>
      <c r="AH43" s="143" t="n">
        <v>3.58460272994079</v>
      </c>
      <c r="AI43" s="144" t="n">
        <v>2.66080741571611</v>
      </c>
      <c r="AJ43" s="144" t="n">
        <v>4.08256233916746</v>
      </c>
      <c r="AK43" s="144" t="n">
        <v>5.71863359588262</v>
      </c>
      <c r="AL43" s="137" t="n">
        <f aca="false">AVERAGE(AA43:AK43)</f>
        <v>3.60769747346568</v>
      </c>
      <c r="AM43" s="140" t="n">
        <v>2.76181100201184</v>
      </c>
      <c r="AN43" s="148"/>
      <c r="AO43" s="135" t="n">
        <f aca="false">AO42+P43</f>
        <v>11.0823264517678</v>
      </c>
      <c r="AP43" s="150" t="n">
        <v>8.32214413629256</v>
      </c>
    </row>
    <row r="44" customFormat="false" ht="15" hidden="false" customHeight="false" outlineLevel="0" collapsed="false">
      <c r="A44" s="133" t="n">
        <v>44160</v>
      </c>
      <c r="B44" s="54" t="n">
        <v>0.0576215603762122</v>
      </c>
      <c r="C44" s="54" t="n">
        <v>0.026835191670358</v>
      </c>
      <c r="D44" s="54" t="n">
        <v>0.114353247445536</v>
      </c>
      <c r="E44" s="58" t="n">
        <v>0.121111124023869</v>
      </c>
      <c r="F44" s="58" t="n">
        <v>0.124270029905844</v>
      </c>
      <c r="G44" s="58" t="n">
        <v>0.161817920243941</v>
      </c>
      <c r="H44" s="63" t="n">
        <v>0.0890068376355142</v>
      </c>
      <c r="I44" s="63" t="n">
        <v>0.0928134051163987</v>
      </c>
      <c r="J44" s="69" t="n">
        <v>0.0928840285664023</v>
      </c>
      <c r="K44" s="69" t="n">
        <v>0.0888674388948481</v>
      </c>
      <c r="L44" s="69" t="n">
        <v>0.139706955545258</v>
      </c>
      <c r="M44" s="134" t="n">
        <f aca="false">AVERAGE(B44:L44)</f>
        <v>0.100844339947653</v>
      </c>
      <c r="N44" s="49"/>
      <c r="P44" s="135" t="n">
        <v>0.375402983766477</v>
      </c>
      <c r="R44" s="146" t="n">
        <v>44160</v>
      </c>
      <c r="S44" s="0" t="n">
        <v>0.121595008400291</v>
      </c>
      <c r="T44" s="0" t="n">
        <v>0.0556991305082688</v>
      </c>
      <c r="U44" s="0" t="n">
        <v>0.0263537384273791</v>
      </c>
      <c r="V44" s="147" t="n">
        <v>44160</v>
      </c>
      <c r="W44" s="136" t="n">
        <f aca="false">G44+W43</f>
        <v>5.93666694588952</v>
      </c>
      <c r="X44" s="45" t="n">
        <f aca="false">W44*100/$W$367</f>
        <v>5.39005636729073</v>
      </c>
      <c r="Z44" s="133" t="n">
        <v>44160</v>
      </c>
      <c r="AA44" s="54" t="n">
        <v>1.86408422659368</v>
      </c>
      <c r="AB44" s="54" t="n">
        <v>1.09904143508534</v>
      </c>
      <c r="AC44" s="54" t="n">
        <v>3.48118472868386</v>
      </c>
      <c r="AD44" s="58" t="n">
        <v>4.62736603823818</v>
      </c>
      <c r="AE44" s="58" t="n">
        <v>3.42306377347853</v>
      </c>
      <c r="AF44" s="58" t="n">
        <v>5.39005636729073</v>
      </c>
      <c r="AG44" s="143" t="n">
        <v>4.38221395179035</v>
      </c>
      <c r="AH44" s="143" t="n">
        <v>3.67667763871646</v>
      </c>
      <c r="AI44" s="144" t="n">
        <v>2.73309800341181</v>
      </c>
      <c r="AJ44" s="144" t="n">
        <v>4.1527407547579</v>
      </c>
      <c r="AK44" s="144" t="n">
        <v>5.85981980910832</v>
      </c>
      <c r="AL44" s="137" t="n">
        <f aca="false">AVERAGE(AA44:AK44)</f>
        <v>3.69903152065047</v>
      </c>
      <c r="AM44" s="140" t="n">
        <v>2.83582320837284</v>
      </c>
      <c r="AN44" s="148"/>
      <c r="AO44" s="135" t="n">
        <f aca="false">AO43+P44</f>
        <v>11.4577294355343</v>
      </c>
      <c r="AP44" s="150" t="n">
        <v>8.47620872074864</v>
      </c>
    </row>
    <row r="45" customFormat="false" ht="15" hidden="false" customHeight="false" outlineLevel="0" collapsed="false">
      <c r="A45" s="133" t="n">
        <v>44161</v>
      </c>
      <c r="B45" s="54" t="n">
        <v>0.0581062541557422</v>
      </c>
      <c r="C45" s="54" t="n">
        <v>0.0274389834829414</v>
      </c>
      <c r="D45" s="54" t="n">
        <v>0.116628933961863</v>
      </c>
      <c r="E45" s="58" t="n">
        <v>0.121668917956502</v>
      </c>
      <c r="F45" s="58" t="n">
        <v>0.124847196032665</v>
      </c>
      <c r="G45" s="58" t="n">
        <v>0.162816393768161</v>
      </c>
      <c r="H45" s="63" t="n">
        <v>0.0892529009624052</v>
      </c>
      <c r="I45" s="63" t="n">
        <v>0.093036397221427</v>
      </c>
      <c r="J45" s="69" t="n">
        <v>0.0933363546620818</v>
      </c>
      <c r="K45" s="69" t="n">
        <v>0.0893675285616915</v>
      </c>
      <c r="L45" s="69" t="n">
        <v>0.139787405858506</v>
      </c>
      <c r="M45" s="134" t="n">
        <f aca="false">AVERAGE(B45:L45)</f>
        <v>0.101480660602181</v>
      </c>
      <c r="N45" s="49"/>
      <c r="P45" s="135" t="n">
        <v>0.375402983766477</v>
      </c>
      <c r="R45" s="146" t="n">
        <v>44161</v>
      </c>
      <c r="S45" s="0" t="n">
        <v>0.12276869706259</v>
      </c>
      <c r="T45" s="0" t="n">
        <v>0.0557925588772568</v>
      </c>
      <c r="U45" s="0" t="n">
        <v>0.0264694283791522</v>
      </c>
      <c r="V45" s="147" t="n">
        <v>44161</v>
      </c>
      <c r="W45" s="136" t="n">
        <f aca="false">G45+W44</f>
        <v>6.09948333965768</v>
      </c>
      <c r="X45" s="45" t="n">
        <f aca="false">W45*100/$W$367</f>
        <v>5.53788166184208</v>
      </c>
      <c r="Z45" s="133" t="n">
        <v>44161</v>
      </c>
      <c r="AA45" s="54" t="n">
        <v>1.91816641492481</v>
      </c>
      <c r="AB45" s="54" t="n">
        <v>1.12393685667477</v>
      </c>
      <c r="AC45" s="54" t="n">
        <v>3.59649823818501</v>
      </c>
      <c r="AD45" s="58" t="n">
        <v>4.74958855650807</v>
      </c>
      <c r="AE45" s="58" t="n">
        <v>3.51356008964766</v>
      </c>
      <c r="AF45" s="58" t="n">
        <v>5.53788166184208</v>
      </c>
      <c r="AG45" s="143" t="n">
        <v>4.46167637160335</v>
      </c>
      <c r="AH45" s="143" t="n">
        <v>3.76897376529684</v>
      </c>
      <c r="AI45" s="144" t="n">
        <v>2.80574063138602</v>
      </c>
      <c r="AJ45" s="144" t="n">
        <v>4.22331409002768</v>
      </c>
      <c r="AK45" s="144" t="n">
        <v>6.00108732447846</v>
      </c>
      <c r="AL45" s="137" t="n">
        <f aca="false">AVERAGE(AA45:AK45)</f>
        <v>3.79094763641589</v>
      </c>
      <c r="AM45" s="140" t="n">
        <v>2.91015212722953</v>
      </c>
      <c r="AN45" s="148"/>
      <c r="AO45" s="135" t="n">
        <f aca="false">AO44+P45</f>
        <v>11.8331324193008</v>
      </c>
      <c r="AP45" s="150" t="n">
        <v>8.63121526745164</v>
      </c>
    </row>
    <row r="46" customFormat="false" ht="15" hidden="false" customHeight="false" outlineLevel="0" collapsed="false">
      <c r="A46" s="133" t="n">
        <v>44162</v>
      </c>
      <c r="B46" s="54" t="n">
        <v>0.0585909479352722</v>
      </c>
      <c r="C46" s="54" t="n">
        <v>0.0280427752955248</v>
      </c>
      <c r="D46" s="54" t="n">
        <v>0.11890462047819</v>
      </c>
      <c r="E46" s="58" t="n">
        <v>0.122226711889134</v>
      </c>
      <c r="F46" s="58" t="n">
        <v>0.125424362159489</v>
      </c>
      <c r="G46" s="58" t="n">
        <v>0.163814867292388</v>
      </c>
      <c r="H46" s="63" t="n">
        <v>0.0894989642892945</v>
      </c>
      <c r="I46" s="63" t="n">
        <v>0.0932593893264571</v>
      </c>
      <c r="J46" s="69" t="n">
        <v>0.0937886807577577</v>
      </c>
      <c r="K46" s="69" t="n">
        <v>0.0898676182285385</v>
      </c>
      <c r="L46" s="69" t="n">
        <v>0.139867856171755</v>
      </c>
      <c r="M46" s="134" t="n">
        <f aca="false">AVERAGE(B46:L46)</f>
        <v>0.102116981256709</v>
      </c>
      <c r="N46" s="49"/>
      <c r="P46" s="135" t="n">
        <v>0.375402983766477</v>
      </c>
      <c r="R46" s="146" t="n">
        <v>44162</v>
      </c>
      <c r="S46" s="0" t="n">
        <v>0.123942385724888</v>
      </c>
      <c r="T46" s="0" t="n">
        <v>0.0558859872462447</v>
      </c>
      <c r="U46" s="0" t="n">
        <v>0.0265851183309262</v>
      </c>
      <c r="V46" s="147" t="n">
        <v>44162</v>
      </c>
      <c r="W46" s="136" t="n">
        <f aca="false">G46+W45</f>
        <v>6.26329820695007</v>
      </c>
      <c r="X46" s="45" t="n">
        <f aca="false">W46*100/$W$367</f>
        <v>5.68661349681853</v>
      </c>
      <c r="Z46" s="133" t="n">
        <v>44162</v>
      </c>
      <c r="AA46" s="54" t="n">
        <v>1.9726997302585</v>
      </c>
      <c r="AB46" s="54" t="n">
        <v>1.14938009927717</v>
      </c>
      <c r="AC46" s="54" t="n">
        <v>3.71406176738374</v>
      </c>
      <c r="AD46" s="58" t="n">
        <v>4.87237140670386</v>
      </c>
      <c r="AE46" s="58" t="n">
        <v>3.60447476850298</v>
      </c>
      <c r="AF46" s="58" t="n">
        <v>5.68661349681853</v>
      </c>
      <c r="AG46" s="143" t="n">
        <v>4.54135786314591</v>
      </c>
      <c r="AH46" s="143" t="n">
        <v>3.86149110968195</v>
      </c>
      <c r="AI46" s="144" t="n">
        <v>2.87873529963876</v>
      </c>
      <c r="AJ46" s="144" t="n">
        <v>4.29428234497681</v>
      </c>
      <c r="AK46" s="144" t="n">
        <v>6.14243614199306</v>
      </c>
      <c r="AL46" s="137" t="n">
        <f aca="false">AVERAGE(AA46:AK46)</f>
        <v>3.88344582076193</v>
      </c>
      <c r="AM46" s="140" t="n">
        <v>2.9847977585819</v>
      </c>
      <c r="AN46" s="148"/>
      <c r="AO46" s="135" t="n">
        <f aca="false">AO45+P46</f>
        <v>12.2085354030673</v>
      </c>
      <c r="AP46" s="150" t="n">
        <v>8.78716377640155</v>
      </c>
    </row>
    <row r="47" customFormat="false" ht="15" hidden="false" customHeight="false" outlineLevel="0" collapsed="false">
      <c r="A47" s="133" t="n">
        <v>44163</v>
      </c>
      <c r="B47" s="54" t="n">
        <v>0.0590756417147986</v>
      </c>
      <c r="C47" s="54" t="n">
        <v>0.0286465671081082</v>
      </c>
      <c r="D47" s="54" t="n">
        <v>0.121180306994518</v>
      </c>
      <c r="E47" s="58" t="n">
        <v>0.12278450582177</v>
      </c>
      <c r="F47" s="58" t="n">
        <v>0.126001528286309</v>
      </c>
      <c r="G47" s="58" t="n">
        <v>0.164813340816607</v>
      </c>
      <c r="H47" s="63" t="n">
        <v>0.0897450276161855</v>
      </c>
      <c r="I47" s="63" t="n">
        <v>0.0934823814314854</v>
      </c>
      <c r="J47" s="69" t="n">
        <v>0.0942410068534372</v>
      </c>
      <c r="K47" s="69" t="n">
        <v>0.090367707895382</v>
      </c>
      <c r="L47" s="69" t="n">
        <v>0.139948306485003</v>
      </c>
      <c r="M47" s="134" t="n">
        <f aca="false">AVERAGE(B47:L47)</f>
        <v>0.102753301911237</v>
      </c>
      <c r="N47" s="49"/>
      <c r="P47" s="135" t="n">
        <v>0.375402983766477</v>
      </c>
      <c r="R47" s="146" t="n">
        <v>44163</v>
      </c>
      <c r="S47" s="0" t="n">
        <v>0.125116074387186</v>
      </c>
      <c r="T47" s="0" t="n">
        <v>0.0559794156152327</v>
      </c>
      <c r="U47" s="0" t="n">
        <v>0.0267008082826994</v>
      </c>
      <c r="V47" s="147" t="n">
        <v>44163</v>
      </c>
      <c r="W47" s="136" t="n">
        <f aca="false">G47+W46</f>
        <v>6.42811154776668</v>
      </c>
      <c r="X47" s="45" t="n">
        <f aca="false">W47*100/$W$367</f>
        <v>5.83625187222009</v>
      </c>
      <c r="Z47" s="133" t="n">
        <v>44163</v>
      </c>
      <c r="AA47" s="54" t="n">
        <v>2.02768417259475</v>
      </c>
      <c r="AB47" s="54" t="n">
        <v>1.17537116289254</v>
      </c>
      <c r="AC47" s="54" t="n">
        <v>3.83387531628004</v>
      </c>
      <c r="AD47" s="58" t="n">
        <v>4.99571458882557</v>
      </c>
      <c r="AE47" s="58" t="n">
        <v>3.69580781004448</v>
      </c>
      <c r="AF47" s="58" t="n">
        <v>5.83625187222009</v>
      </c>
      <c r="AG47" s="143" t="n">
        <v>4.62125842641803</v>
      </c>
      <c r="AH47" s="143" t="n">
        <v>3.95422967187177</v>
      </c>
      <c r="AI47" s="144" t="n">
        <v>2.95208200817002</v>
      </c>
      <c r="AJ47" s="144" t="n">
        <v>4.36564551960528</v>
      </c>
      <c r="AK47" s="144" t="n">
        <v>6.28386626165211</v>
      </c>
      <c r="AL47" s="137" t="n">
        <f aca="false">AVERAGE(AA47:AK47)</f>
        <v>3.97652607368861</v>
      </c>
      <c r="AM47" s="140" t="n">
        <v>3.05976010242997</v>
      </c>
      <c r="AN47" s="148"/>
      <c r="AO47" s="135" t="n">
        <f aca="false">AO46+P47</f>
        <v>12.5839383868337</v>
      </c>
      <c r="AP47" s="150" t="n">
        <v>8.94405424759838</v>
      </c>
    </row>
    <row r="48" customFormat="false" ht="15" hidden="false" customHeight="false" outlineLevel="0" collapsed="false">
      <c r="A48" s="133" t="n">
        <v>44164</v>
      </c>
      <c r="B48" s="54" t="n">
        <v>0.0595603354943286</v>
      </c>
      <c r="C48" s="54" t="n">
        <v>0.0292503589206916</v>
      </c>
      <c r="D48" s="54" t="n">
        <v>0.123455993510845</v>
      </c>
      <c r="E48" s="58" t="n">
        <v>0.123342299754402</v>
      </c>
      <c r="F48" s="58" t="n">
        <v>0.12657869441313</v>
      </c>
      <c r="G48" s="58" t="n">
        <v>0.165811814340834</v>
      </c>
      <c r="H48" s="63" t="n">
        <v>0.0899910909430748</v>
      </c>
      <c r="I48" s="63" t="n">
        <v>0.0937053735365137</v>
      </c>
      <c r="J48" s="69" t="n">
        <v>0.0946933329491166</v>
      </c>
      <c r="K48" s="69" t="n">
        <v>0.0908677975622254</v>
      </c>
      <c r="L48" s="69" t="n">
        <v>0.140028756798251</v>
      </c>
      <c r="M48" s="134" t="n">
        <f aca="false">AVERAGE(B48:L48)</f>
        <v>0.103389622565765</v>
      </c>
      <c r="N48" s="49"/>
      <c r="P48" s="135" t="n">
        <v>0.375402983766477</v>
      </c>
      <c r="R48" s="146" t="n">
        <v>44164</v>
      </c>
      <c r="S48" s="0" t="n">
        <v>0.126289763049485</v>
      </c>
      <c r="T48" s="0" t="n">
        <v>0.0560728439842215</v>
      </c>
      <c r="U48" s="0" t="n">
        <v>0.0268164982344734</v>
      </c>
      <c r="V48" s="147" t="n">
        <v>44164</v>
      </c>
      <c r="W48" s="136" t="n">
        <f aca="false">G48+W47</f>
        <v>6.59392336210751</v>
      </c>
      <c r="X48" s="45" t="n">
        <f aca="false">W48*100/$W$367</f>
        <v>5.98679678804674</v>
      </c>
      <c r="Z48" s="133" t="n">
        <v>44164</v>
      </c>
      <c r="AA48" s="54" t="n">
        <v>2.08311974193357</v>
      </c>
      <c r="AB48" s="54" t="n">
        <v>1.20191004752088</v>
      </c>
      <c r="AC48" s="54" t="n">
        <v>3.95593888487394</v>
      </c>
      <c r="AD48" s="58" t="n">
        <v>5.11961810287319</v>
      </c>
      <c r="AE48" s="58" t="n">
        <v>3.78755921427216</v>
      </c>
      <c r="AF48" s="58" t="n">
        <v>5.98679678804675</v>
      </c>
      <c r="AG48" s="143" t="n">
        <v>4.70137806141971</v>
      </c>
      <c r="AH48" s="143" t="n">
        <v>4.04718945186632</v>
      </c>
      <c r="AI48" s="144" t="n">
        <v>3.0257807569798</v>
      </c>
      <c r="AJ48" s="144" t="n">
        <v>4.43740361391309</v>
      </c>
      <c r="AK48" s="144" t="n">
        <v>6.42537768345561</v>
      </c>
      <c r="AL48" s="137" t="n">
        <f aca="false">AVERAGE(AA48:AK48)</f>
        <v>4.07018839519591</v>
      </c>
      <c r="AM48" s="140" t="n">
        <v>3.13503915877373</v>
      </c>
      <c r="AN48" s="148"/>
      <c r="AO48" s="135" t="n">
        <f aca="false">AO47+P48</f>
        <v>12.9593413706002</v>
      </c>
      <c r="AP48" s="150" t="n">
        <v>9.10188668104213</v>
      </c>
    </row>
    <row r="49" customFormat="false" ht="15" hidden="false" customHeight="false" outlineLevel="0" collapsed="false">
      <c r="A49" s="133" t="n">
        <v>44165</v>
      </c>
      <c r="B49" s="54" t="n">
        <v>0.0600450292738586</v>
      </c>
      <c r="C49" s="54" t="n">
        <v>0.029854150733275</v>
      </c>
      <c r="D49" s="54" t="n">
        <v>0.125731680027172</v>
      </c>
      <c r="E49" s="58" t="n">
        <v>0.123900093687034</v>
      </c>
      <c r="F49" s="58" t="n">
        <v>0.127155860539951</v>
      </c>
      <c r="G49" s="58" t="n">
        <v>0.166810287865054</v>
      </c>
      <c r="H49" s="63" t="n">
        <v>0.0902371542699658</v>
      </c>
      <c r="I49" s="63" t="n">
        <v>0.0939283656415419</v>
      </c>
      <c r="J49" s="69" t="n">
        <v>0.0951456590447961</v>
      </c>
      <c r="K49" s="69" t="n">
        <v>0.0913678872290689</v>
      </c>
      <c r="L49" s="69" t="n">
        <v>0.140109207111499</v>
      </c>
      <c r="M49" s="134" t="n">
        <f aca="false">AVERAGE(B49:L49)</f>
        <v>0.104025943220292</v>
      </c>
      <c r="N49" s="49"/>
      <c r="P49" s="135" t="n">
        <v>0.473332814598319</v>
      </c>
      <c r="R49" s="146" t="n">
        <v>44165</v>
      </c>
      <c r="S49" s="0" t="n">
        <v>0.12746345171179</v>
      </c>
      <c r="T49" s="0" t="n">
        <v>0.0561662723532095</v>
      </c>
      <c r="U49" s="0" t="n">
        <v>0.0269321881862465</v>
      </c>
      <c r="V49" s="147" t="n">
        <v>44165</v>
      </c>
      <c r="W49" s="136" t="n">
        <f aca="false">G49+W48</f>
        <v>6.76073364997257</v>
      </c>
      <c r="X49" s="45" t="n">
        <f aca="false">W49*100/$W$367</f>
        <v>6.1382482442985</v>
      </c>
      <c r="Z49" s="133" t="n">
        <v>44165</v>
      </c>
      <c r="AA49" s="54" t="n">
        <v>2.13900643827495</v>
      </c>
      <c r="AB49" s="54" t="n">
        <v>1.22899675316219</v>
      </c>
      <c r="AC49" s="54" t="n">
        <v>4.08025247316541</v>
      </c>
      <c r="AD49" s="58" t="n">
        <v>5.24408194884672</v>
      </c>
      <c r="AE49" s="58" t="n">
        <v>3.87972898118604</v>
      </c>
      <c r="AF49" s="58" t="n">
        <v>6.1382482442985</v>
      </c>
      <c r="AG49" s="143" t="n">
        <v>4.78171676815095</v>
      </c>
      <c r="AH49" s="143" t="n">
        <v>4.14037044966557</v>
      </c>
      <c r="AI49" s="144" t="n">
        <v>3.0998315460681</v>
      </c>
      <c r="AJ49" s="144" t="n">
        <v>4.50955662790024</v>
      </c>
      <c r="AK49" s="144" t="n">
        <v>6.56697040740355</v>
      </c>
      <c r="AL49" s="137" t="n">
        <f aca="false">AVERAGE(AA49:AK49)</f>
        <v>4.16443278528384</v>
      </c>
      <c r="AM49" s="140" t="n">
        <v>3.21063492761318</v>
      </c>
      <c r="AN49" s="148"/>
      <c r="AO49" s="135" t="n">
        <f aca="false">AO48+P49</f>
        <v>13.4326741851985</v>
      </c>
      <c r="AP49" s="150" t="n">
        <v>9.2606610767328</v>
      </c>
    </row>
    <row r="50" customFormat="false" ht="15" hidden="false" customHeight="false" outlineLevel="0" collapsed="false">
      <c r="A50" s="133" t="n">
        <v>44166</v>
      </c>
      <c r="B50" s="54" t="n">
        <v>0.060529723053385</v>
      </c>
      <c r="C50" s="54" t="n">
        <v>0.0304579425458584</v>
      </c>
      <c r="D50" s="54" t="n">
        <v>0.128007366543507</v>
      </c>
      <c r="E50" s="58" t="n">
        <v>0.124457887619666</v>
      </c>
      <c r="F50" s="58" t="n">
        <v>0.127733026666771</v>
      </c>
      <c r="G50" s="58" t="n">
        <v>0.167808761389281</v>
      </c>
      <c r="H50" s="63" t="n">
        <v>0.0904832175968568</v>
      </c>
      <c r="I50" s="63" t="n">
        <v>0.0941513577465702</v>
      </c>
      <c r="J50" s="69" t="n">
        <v>0.0955979851404756</v>
      </c>
      <c r="K50" s="69" t="n">
        <v>0.0918679768959123</v>
      </c>
      <c r="L50" s="69" t="n">
        <v>0.140189657424747</v>
      </c>
      <c r="M50" s="134" t="n">
        <f aca="false">AVERAGE(B50:L50)</f>
        <v>0.104662263874821</v>
      </c>
      <c r="N50" s="49"/>
      <c r="P50" s="135" t="n">
        <v>0.473332814598319</v>
      </c>
      <c r="R50" s="146" t="n">
        <v>44166</v>
      </c>
      <c r="S50" s="0" t="n">
        <v>0.128637140374089</v>
      </c>
      <c r="T50" s="0" t="n">
        <v>0.0562597007221974</v>
      </c>
      <c r="U50" s="0" t="n">
        <v>0.0270478781380197</v>
      </c>
      <c r="V50" s="147" t="n">
        <v>44166</v>
      </c>
      <c r="W50" s="136" t="n">
        <f aca="false">G50+W49</f>
        <v>6.92854241136185</v>
      </c>
      <c r="X50" s="45" t="n">
        <f aca="false">W50*100/$W$367</f>
        <v>6.29060624097536</v>
      </c>
      <c r="Z50" s="133" t="n">
        <v>44166</v>
      </c>
      <c r="AA50" s="54" t="n">
        <v>2.19534426161888</v>
      </c>
      <c r="AB50" s="54" t="n">
        <v>1.25663127981647</v>
      </c>
      <c r="AC50" s="54" t="n">
        <v>4.20681608115447</v>
      </c>
      <c r="AD50" s="58" t="n">
        <v>5.36910612674615</v>
      </c>
      <c r="AE50" s="58" t="n">
        <v>3.97231711078609</v>
      </c>
      <c r="AF50" s="58" t="n">
        <v>6.29060624097536</v>
      </c>
      <c r="AG50" s="143" t="n">
        <v>4.86227454661174</v>
      </c>
      <c r="AH50" s="143" t="n">
        <v>4.23377266526955</v>
      </c>
      <c r="AI50" s="144" t="n">
        <v>3.17423437543492</v>
      </c>
      <c r="AJ50" s="144" t="n">
        <v>4.58210456156673</v>
      </c>
      <c r="AK50" s="144" t="n">
        <v>6.70864443349595</v>
      </c>
      <c r="AL50" s="137" t="n">
        <f aca="false">AVERAGE(AA50:AK50)</f>
        <v>4.25925924395239</v>
      </c>
      <c r="AM50" s="140" t="n">
        <v>3.28654740894832</v>
      </c>
      <c r="AN50" s="148"/>
      <c r="AO50" s="135" t="n">
        <f aca="false">AO49+P50</f>
        <v>13.9060069997968</v>
      </c>
      <c r="AP50" s="150" t="n">
        <v>9.42037743467038</v>
      </c>
    </row>
    <row r="51" customFormat="false" ht="15" hidden="false" customHeight="false" outlineLevel="0" collapsed="false">
      <c r="A51" s="133" t="n">
        <v>44167</v>
      </c>
      <c r="B51" s="54" t="n">
        <v>0.061014416832915</v>
      </c>
      <c r="C51" s="54" t="n">
        <v>0.0310617343584418</v>
      </c>
      <c r="D51" s="54" t="n">
        <v>0.127397807655203</v>
      </c>
      <c r="E51" s="58" t="n">
        <v>0.125015681552298</v>
      </c>
      <c r="F51" s="58" t="n">
        <v>0.128310192793592</v>
      </c>
      <c r="G51" s="58" t="n">
        <v>0.168807234913501</v>
      </c>
      <c r="H51" s="63" t="n">
        <v>0.0907292809237461</v>
      </c>
      <c r="I51" s="63" t="n">
        <v>0.0943743498515985</v>
      </c>
      <c r="J51" s="69" t="n">
        <v>0.096050311236155</v>
      </c>
      <c r="K51" s="69" t="n">
        <v>0.0923680665627558</v>
      </c>
      <c r="L51" s="69" t="n">
        <v>0.140270107737996</v>
      </c>
      <c r="M51" s="134" t="n">
        <f aca="false">AVERAGE(B51:L51)</f>
        <v>0.105036289492564</v>
      </c>
      <c r="N51" s="49"/>
      <c r="P51" s="135" t="n">
        <v>0.473332814598319</v>
      </c>
      <c r="R51" s="146" t="n">
        <v>44167</v>
      </c>
      <c r="S51" s="0" t="n">
        <v>0.129810829036387</v>
      </c>
      <c r="T51" s="0" t="n">
        <v>0.0563531290911854</v>
      </c>
      <c r="U51" s="0" t="n">
        <v>0.0271635680897937</v>
      </c>
      <c r="V51" s="147" t="n">
        <v>44167</v>
      </c>
      <c r="W51" s="136" t="n">
        <f aca="false">G51+W50</f>
        <v>7.09734964627535</v>
      </c>
      <c r="X51" s="45" t="n">
        <f aca="false">W51*100/$W$367</f>
        <v>6.44387077807732</v>
      </c>
      <c r="Z51" s="133" t="n">
        <v>44167</v>
      </c>
      <c r="AA51" s="54" t="n">
        <v>2.25213321196539</v>
      </c>
      <c r="AB51" s="54" t="n">
        <v>1.28481362748372</v>
      </c>
      <c r="AC51" s="54" t="n">
        <v>4.33277700529596</v>
      </c>
      <c r="AD51" s="58" t="n">
        <v>5.4946906365715</v>
      </c>
      <c r="AE51" s="58" t="n">
        <v>4.06532360307233</v>
      </c>
      <c r="AF51" s="58" t="n">
        <v>6.44387077807732</v>
      </c>
      <c r="AG51" s="143" t="n">
        <v>4.94305139680209</v>
      </c>
      <c r="AH51" s="143" t="n">
        <v>4.32739609867824</v>
      </c>
      <c r="AI51" s="144" t="n">
        <v>3.24898924508027</v>
      </c>
      <c r="AJ51" s="144" t="n">
        <v>4.65504741491256</v>
      </c>
      <c r="AK51" s="144" t="n">
        <v>6.8503997617328</v>
      </c>
      <c r="AL51" s="137" t="n">
        <f aca="false">AVERAGE(AA51:AK51)</f>
        <v>4.35440843451565</v>
      </c>
      <c r="AM51" s="140" t="n">
        <v>3.36277660277915</v>
      </c>
      <c r="AN51" s="148"/>
      <c r="AO51" s="135" t="n">
        <f aca="false">AO50+P51</f>
        <v>14.3793398143952</v>
      </c>
      <c r="AP51" s="150" t="n">
        <v>9.58103575485488</v>
      </c>
    </row>
    <row r="52" customFormat="false" ht="15" hidden="false" customHeight="false" outlineLevel="0" collapsed="false">
      <c r="A52" s="133" t="n">
        <v>44168</v>
      </c>
      <c r="B52" s="54" t="n">
        <v>0.061499110612445</v>
      </c>
      <c r="C52" s="54" t="n">
        <v>0.0316655261710252</v>
      </c>
      <c r="D52" s="54" t="n">
        <v>0.126788248766903</v>
      </c>
      <c r="E52" s="58" t="n">
        <v>0.125573475484931</v>
      </c>
      <c r="F52" s="58" t="n">
        <v>0.128887358920412</v>
      </c>
      <c r="G52" s="58" t="n">
        <v>0.169805708437728</v>
      </c>
      <c r="H52" s="63" t="n">
        <v>0.0909753442506371</v>
      </c>
      <c r="I52" s="63" t="n">
        <v>0.0945973419566286</v>
      </c>
      <c r="J52" s="69" t="n">
        <v>0.0965026373318345</v>
      </c>
      <c r="K52" s="69" t="n">
        <v>0.0928681562295992</v>
      </c>
      <c r="L52" s="69" t="n">
        <v>0.140350558051244</v>
      </c>
      <c r="M52" s="134" t="n">
        <f aca="false">AVERAGE(B52:L52)</f>
        <v>0.105410315110308</v>
      </c>
      <c r="N52" s="49"/>
      <c r="P52" s="135" t="n">
        <v>0.473332814598319</v>
      </c>
      <c r="R52" s="146" t="n">
        <v>44168</v>
      </c>
      <c r="S52" s="0" t="n">
        <v>0.130984517698685</v>
      </c>
      <c r="T52" s="0" t="n">
        <v>0.0564465574601734</v>
      </c>
      <c r="U52" s="0" t="n">
        <v>0.0272792580415668</v>
      </c>
      <c r="V52" s="147" t="n">
        <v>44168</v>
      </c>
      <c r="W52" s="136" t="n">
        <f aca="false">G52+W51</f>
        <v>7.26715535471308</v>
      </c>
      <c r="X52" s="45" t="n">
        <f aca="false">W52*100/$W$367</f>
        <v>6.59804185560439</v>
      </c>
      <c r="Z52" s="133" t="n">
        <v>44168</v>
      </c>
      <c r="AA52" s="54" t="n">
        <v>2.30937328931445</v>
      </c>
      <c r="AB52" s="54" t="n">
        <v>1.31354379616394</v>
      </c>
      <c r="AC52" s="54" t="n">
        <v>4.45813524558989</v>
      </c>
      <c r="AD52" s="58" t="n">
        <v>5.62083547832276</v>
      </c>
      <c r="AE52" s="58" t="n">
        <v>4.15874845804476</v>
      </c>
      <c r="AF52" s="58" t="n">
        <v>6.59804185560439</v>
      </c>
      <c r="AG52" s="143" t="n">
        <v>5.02404731872201</v>
      </c>
      <c r="AH52" s="143" t="n">
        <v>4.42124074989165</v>
      </c>
      <c r="AI52" s="144" t="n">
        <v>3.32409615500414</v>
      </c>
      <c r="AJ52" s="144" t="n">
        <v>4.72838518793774</v>
      </c>
      <c r="AK52" s="144" t="n">
        <v>6.99223639211409</v>
      </c>
      <c r="AL52" s="137" t="n">
        <f aca="false">AVERAGE(AA52:AK52)</f>
        <v>4.44988035697362</v>
      </c>
      <c r="AM52" s="140" t="n">
        <v>3.43932250910567</v>
      </c>
      <c r="AN52" s="148"/>
      <c r="AO52" s="135" t="n">
        <f aca="false">AO51+P52</f>
        <v>14.8526726289935</v>
      </c>
      <c r="AP52" s="150" t="n">
        <v>9.74263603728629</v>
      </c>
    </row>
    <row r="53" customFormat="false" ht="15" hidden="false" customHeight="false" outlineLevel="0" collapsed="false">
      <c r="A53" s="133" t="n">
        <v>44169</v>
      </c>
      <c r="B53" s="54" t="n">
        <v>0.0619838043919714</v>
      </c>
      <c r="C53" s="54" t="n">
        <v>0.0322693179836051</v>
      </c>
      <c r="D53" s="54" t="n">
        <v>0.1261786898786</v>
      </c>
      <c r="E53" s="58" t="n">
        <v>0.126131269417563</v>
      </c>
      <c r="F53" s="58" t="n">
        <v>0.129464525047233</v>
      </c>
      <c r="G53" s="58" t="n">
        <v>0.170804181961948</v>
      </c>
      <c r="H53" s="63" t="n">
        <v>0.0912214075775264</v>
      </c>
      <c r="I53" s="63" t="n">
        <v>0.0948203340616569</v>
      </c>
      <c r="J53" s="69" t="n">
        <v>0.096954963427514</v>
      </c>
      <c r="K53" s="69" t="n">
        <v>0.0933682458964462</v>
      </c>
      <c r="L53" s="69" t="n">
        <v>0.140431008364492</v>
      </c>
      <c r="M53" s="134" t="n">
        <f aca="false">AVERAGE(B53:L53)</f>
        <v>0.105784340728051</v>
      </c>
      <c r="N53" s="49"/>
      <c r="P53" s="135" t="n">
        <v>0.473332814598319</v>
      </c>
      <c r="R53" s="146" t="n">
        <v>44169</v>
      </c>
      <c r="S53" s="0" t="n">
        <v>0.132158206360984</v>
      </c>
      <c r="T53" s="0" t="n">
        <v>0.0565399858291613</v>
      </c>
      <c r="U53" s="0" t="n">
        <v>0.02739494799334</v>
      </c>
      <c r="V53" s="147" t="n">
        <v>44169</v>
      </c>
      <c r="W53" s="136" t="n">
        <f aca="false">G53+W52</f>
        <v>7.43795953667502</v>
      </c>
      <c r="X53" s="45" t="n">
        <f aca="false">W53*100/$W$367</f>
        <v>6.75311947355655</v>
      </c>
      <c r="Z53" s="133" t="n">
        <v>44169</v>
      </c>
      <c r="AA53" s="54" t="n">
        <v>2.36706449366608</v>
      </c>
      <c r="AB53" s="54" t="n">
        <v>1.34282178585713</v>
      </c>
      <c r="AC53" s="54" t="n">
        <v>4.58289080203625</v>
      </c>
      <c r="AD53" s="58" t="n">
        <v>5.74754065199993</v>
      </c>
      <c r="AE53" s="58" t="n">
        <v>4.25259167570337</v>
      </c>
      <c r="AF53" s="58" t="n">
        <v>6.75311947355655</v>
      </c>
      <c r="AG53" s="143" t="n">
        <v>5.10526231237148</v>
      </c>
      <c r="AH53" s="143" t="n">
        <v>4.51530661890978</v>
      </c>
      <c r="AI53" s="144" t="n">
        <v>3.39955510520653</v>
      </c>
      <c r="AJ53" s="144" t="n">
        <v>4.80211788064225</v>
      </c>
      <c r="AK53" s="144" t="n">
        <v>7.13415432463984</v>
      </c>
      <c r="AL53" s="137" t="n">
        <f aca="false">AVERAGE(AA53:AK53)</f>
        <v>4.54567501132629</v>
      </c>
      <c r="AM53" s="140" t="n">
        <v>3.51618512792788</v>
      </c>
      <c r="AN53" s="148"/>
      <c r="AO53" s="135" t="n">
        <f aca="false">AO52+P53</f>
        <v>15.3260054435918</v>
      </c>
      <c r="AP53" s="150" t="n">
        <v>9.90517828196463</v>
      </c>
    </row>
    <row r="54" customFormat="false" ht="15" hidden="false" customHeight="false" outlineLevel="0" collapsed="false">
      <c r="A54" s="133" t="n">
        <v>44170</v>
      </c>
      <c r="B54" s="54" t="n">
        <v>0.0624684981715014</v>
      </c>
      <c r="C54" s="54" t="n">
        <v>0.0328731097961885</v>
      </c>
      <c r="D54" s="54" t="n">
        <v>0.125569130990296</v>
      </c>
      <c r="E54" s="58" t="n">
        <v>0.126689063350195</v>
      </c>
      <c r="F54" s="58" t="n">
        <v>0.130041691174053</v>
      </c>
      <c r="G54" s="58" t="n">
        <v>0.171802655486168</v>
      </c>
      <c r="H54" s="63" t="n">
        <v>0.0914674709044174</v>
      </c>
      <c r="I54" s="63" t="n">
        <v>0.0950433261666852</v>
      </c>
      <c r="J54" s="69" t="n">
        <v>0.0974072895231934</v>
      </c>
      <c r="K54" s="69" t="n">
        <v>0.0938683355632897</v>
      </c>
      <c r="L54" s="69" t="n">
        <v>0.140511458677741</v>
      </c>
      <c r="M54" s="134" t="n">
        <f aca="false">AVERAGE(B54:L54)</f>
        <v>0.106158366345794</v>
      </c>
      <c r="N54" s="49"/>
      <c r="P54" s="135" t="n">
        <v>0.42424468484684</v>
      </c>
      <c r="R54" s="146" t="n">
        <v>44170</v>
      </c>
      <c r="S54" s="0" t="n">
        <v>0.133331895023289</v>
      </c>
      <c r="T54" s="0" t="n">
        <v>0.0566334141981493</v>
      </c>
      <c r="U54" s="0" t="n">
        <v>0.027510637945114</v>
      </c>
      <c r="V54" s="147" t="n">
        <v>44170</v>
      </c>
      <c r="W54" s="136" t="n">
        <f aca="false">G54+W53</f>
        <v>7.60976219216119</v>
      </c>
      <c r="X54" s="45" t="n">
        <f aca="false">W54*100/$W$367</f>
        <v>6.90910363193381</v>
      </c>
      <c r="Z54" s="133" t="n">
        <v>44170</v>
      </c>
      <c r="AA54" s="54" t="n">
        <v>2.42520682502026</v>
      </c>
      <c r="AB54" s="54" t="n">
        <v>1.37264759656329</v>
      </c>
      <c r="AC54" s="54" t="n">
        <v>4.70704367463504</v>
      </c>
      <c r="AD54" s="58" t="n">
        <v>5.87480615760301</v>
      </c>
      <c r="AE54" s="58" t="n">
        <v>4.34685325604817</v>
      </c>
      <c r="AF54" s="58" t="n">
        <v>6.90910363193381</v>
      </c>
      <c r="AG54" s="143" t="n">
        <v>5.1866963777505</v>
      </c>
      <c r="AH54" s="143" t="n">
        <v>4.60959370573263</v>
      </c>
      <c r="AI54" s="144" t="n">
        <v>3.47536609568744</v>
      </c>
      <c r="AJ54" s="144" t="n">
        <v>4.87624549302611</v>
      </c>
      <c r="AK54" s="144" t="n">
        <v>7.27615355931003</v>
      </c>
      <c r="AL54" s="137" t="n">
        <f aca="false">AVERAGE(AA54:AK54)</f>
        <v>4.64179239757366</v>
      </c>
      <c r="AM54" s="140" t="n">
        <v>3.59336445924578</v>
      </c>
      <c r="AN54" s="148"/>
      <c r="AO54" s="135" t="n">
        <f aca="false">AO53+P54</f>
        <v>15.7502501284386</v>
      </c>
      <c r="AP54" s="150" t="n">
        <v>10.0686624888899</v>
      </c>
    </row>
    <row r="55" customFormat="false" ht="15" hidden="false" customHeight="false" outlineLevel="0" collapsed="false">
      <c r="A55" s="133" t="n">
        <v>44171</v>
      </c>
      <c r="B55" s="54" t="n">
        <v>0.0629531919510278</v>
      </c>
      <c r="C55" s="54" t="n">
        <v>0.0334769016087719</v>
      </c>
      <c r="D55" s="54" t="n">
        <v>0.124959572101993</v>
      </c>
      <c r="E55" s="58" t="n">
        <v>0.127246857282827</v>
      </c>
      <c r="F55" s="58" t="n">
        <v>0.130618857300874</v>
      </c>
      <c r="G55" s="58" t="n">
        <v>0.172801129010395</v>
      </c>
      <c r="H55" s="63" t="n">
        <v>0.0917135342313085</v>
      </c>
      <c r="I55" s="63" t="n">
        <v>0.0952663182717135</v>
      </c>
      <c r="J55" s="69" t="n">
        <v>0.0978596156188729</v>
      </c>
      <c r="K55" s="69" t="n">
        <v>0.0943684252301331</v>
      </c>
      <c r="L55" s="69" t="n">
        <v>0.140591908990989</v>
      </c>
      <c r="M55" s="134" t="n">
        <f aca="false">AVERAGE(B55:L55)</f>
        <v>0.106532391963537</v>
      </c>
      <c r="N55" s="49"/>
      <c r="P55" s="135" t="n">
        <v>0.42424468484684</v>
      </c>
      <c r="R55" s="146" t="n">
        <v>44171</v>
      </c>
      <c r="S55" s="0" t="n">
        <v>0.134505583685588</v>
      </c>
      <c r="T55" s="0" t="n">
        <v>0.0567268425671372</v>
      </c>
      <c r="U55" s="0" t="n">
        <v>0.0276263278968871</v>
      </c>
      <c r="V55" s="147" t="n">
        <v>44171</v>
      </c>
      <c r="W55" s="136" t="n">
        <f aca="false">G55+W54</f>
        <v>7.78256332117159</v>
      </c>
      <c r="X55" s="45" t="n">
        <f aca="false">W55*100/$W$367</f>
        <v>7.06599433073617</v>
      </c>
      <c r="Z55" s="133" t="n">
        <v>44171</v>
      </c>
      <c r="AA55" s="54" t="n">
        <v>2.48380028337701</v>
      </c>
      <c r="AB55" s="54" t="n">
        <v>1.40302122828242</v>
      </c>
      <c r="AC55" s="54" t="n">
        <v>4.83059386338627</v>
      </c>
      <c r="AD55" s="58" t="n">
        <v>6.002631995132</v>
      </c>
      <c r="AE55" s="58" t="n">
        <v>4.44153319907915</v>
      </c>
      <c r="AF55" s="58" t="n">
        <v>7.06599433073617</v>
      </c>
      <c r="AG55" s="143" t="n">
        <v>5.26834951485909</v>
      </c>
      <c r="AH55" s="143" t="n">
        <v>4.70410201036019</v>
      </c>
      <c r="AI55" s="144" t="n">
        <v>3.55152912644687</v>
      </c>
      <c r="AJ55" s="144" t="n">
        <v>4.95076802508931</v>
      </c>
      <c r="AK55" s="144" t="n">
        <v>7.41823409612467</v>
      </c>
      <c r="AL55" s="137" t="n">
        <f aca="false">AVERAGE(AA55:AK55)</f>
        <v>4.73823251571574</v>
      </c>
      <c r="AM55" s="140" t="n">
        <v>3.67086050305937</v>
      </c>
      <c r="AN55" s="148"/>
      <c r="AO55" s="135" t="n">
        <f aca="false">AO54+P55</f>
        <v>16.1744948132855</v>
      </c>
      <c r="AP55" s="150" t="n">
        <v>10.233088658062</v>
      </c>
    </row>
    <row r="56" customFormat="false" ht="15" hidden="false" customHeight="false" outlineLevel="0" collapsed="false">
      <c r="A56" s="133" t="n">
        <v>44172</v>
      </c>
      <c r="B56" s="54" t="n">
        <v>0.0634378857305578</v>
      </c>
      <c r="C56" s="54" t="n">
        <v>0.0340806934213553</v>
      </c>
      <c r="D56" s="54" t="n">
        <v>0.124350013213693</v>
      </c>
      <c r="E56" s="58" t="n">
        <v>0.12780465121546</v>
      </c>
      <c r="F56" s="58" t="n">
        <v>0.131196023427695</v>
      </c>
      <c r="G56" s="58" t="n">
        <v>0.173799602534615</v>
      </c>
      <c r="H56" s="63" t="n">
        <v>0.0919595975581977</v>
      </c>
      <c r="I56" s="63" t="n">
        <v>0.0954893103767418</v>
      </c>
      <c r="J56" s="69" t="n">
        <v>0.0983119417145524</v>
      </c>
      <c r="K56" s="69" t="n">
        <v>0.0948685148969766</v>
      </c>
      <c r="L56" s="69" t="n">
        <v>0.140672359304237</v>
      </c>
      <c r="M56" s="134" t="n">
        <f aca="false">AVERAGE(B56:L56)</f>
        <v>0.10690641758128</v>
      </c>
      <c r="N56" s="49"/>
      <c r="P56" s="135" t="n">
        <v>0.42424468484684</v>
      </c>
      <c r="R56" s="146" t="n">
        <v>44172</v>
      </c>
      <c r="S56" s="0" t="n">
        <v>0.135679272347886</v>
      </c>
      <c r="T56" s="0" t="n">
        <v>0.0568202709361252</v>
      </c>
      <c r="U56" s="0" t="n">
        <v>0.0277420178486603</v>
      </c>
      <c r="V56" s="147" t="n">
        <v>44172</v>
      </c>
      <c r="W56" s="136" t="n">
        <f aca="false">G56+W55</f>
        <v>7.9563629237062</v>
      </c>
      <c r="X56" s="45" t="n">
        <f aca="false">W56*100/$W$367</f>
        <v>7.22379156996363</v>
      </c>
      <c r="Z56" s="133" t="n">
        <v>44172</v>
      </c>
      <c r="AA56" s="54" t="n">
        <v>2.54284486873632</v>
      </c>
      <c r="AB56" s="54" t="n">
        <v>1.43394268101452</v>
      </c>
      <c r="AC56" s="54" t="n">
        <v>4.95354136828993</v>
      </c>
      <c r="AD56" s="58" t="n">
        <v>6.1310181645869</v>
      </c>
      <c r="AE56" s="58" t="n">
        <v>4.53663150479632</v>
      </c>
      <c r="AF56" s="58" t="n">
        <v>7.22379156996363</v>
      </c>
      <c r="AG56" s="143" t="n">
        <v>5.35022172369724</v>
      </c>
      <c r="AH56" s="143" t="n">
        <v>4.79883153279247</v>
      </c>
      <c r="AI56" s="144" t="n">
        <v>3.62804419748483</v>
      </c>
      <c r="AJ56" s="144" t="n">
        <v>5.02568547683185</v>
      </c>
      <c r="AK56" s="144" t="n">
        <v>7.56039593508377</v>
      </c>
      <c r="AL56" s="137" t="n">
        <f aca="false">AVERAGE(AA56:AK56)</f>
        <v>4.83499536575253</v>
      </c>
      <c r="AM56" s="140" t="n">
        <v>3.74867325936865</v>
      </c>
      <c r="AN56" s="148"/>
      <c r="AO56" s="135" t="n">
        <f aca="false">AO55+P56</f>
        <v>16.5987394981323</v>
      </c>
      <c r="AP56" s="150" t="n">
        <v>10.3984567894811</v>
      </c>
    </row>
    <row r="57" customFormat="false" ht="15" hidden="false" customHeight="false" outlineLevel="0" collapsed="false">
      <c r="A57" s="133" t="n">
        <v>44173</v>
      </c>
      <c r="B57" s="54" t="n">
        <v>0.0639225795100877</v>
      </c>
      <c r="C57" s="54" t="n">
        <v>0.0346844852339387</v>
      </c>
      <c r="D57" s="54" t="n">
        <v>0.12374045432539</v>
      </c>
      <c r="E57" s="58" t="n">
        <v>0.128362445148092</v>
      </c>
      <c r="F57" s="58" t="n">
        <v>0.131773189554515</v>
      </c>
      <c r="G57" s="58" t="n">
        <v>0.174798076058842</v>
      </c>
      <c r="H57" s="63" t="n">
        <v>0.0922056608850888</v>
      </c>
      <c r="I57" s="63" t="n">
        <v>0.0957123024817701</v>
      </c>
      <c r="J57" s="69" t="n">
        <v>0.0987642678102318</v>
      </c>
      <c r="K57" s="69" t="n">
        <v>0.09536860456382</v>
      </c>
      <c r="L57" s="69" t="n">
        <v>0.140752809617486</v>
      </c>
      <c r="M57" s="134" t="n">
        <f aca="false">AVERAGE(B57:L57)</f>
        <v>0.107280443199024</v>
      </c>
      <c r="N57" s="49"/>
      <c r="P57" s="135" t="n">
        <v>0.42424468484684</v>
      </c>
      <c r="R57" s="146" t="n">
        <v>44173</v>
      </c>
      <c r="S57" s="0" t="n">
        <v>0.136852961010185</v>
      </c>
      <c r="T57" s="0" t="n">
        <v>0.0569136993051131</v>
      </c>
      <c r="U57" s="0" t="n">
        <v>0.0278577078004343</v>
      </c>
      <c r="V57" s="147" t="n">
        <v>44173</v>
      </c>
      <c r="W57" s="136" t="n">
        <f aca="false">G57+W56</f>
        <v>8.13116099976504</v>
      </c>
      <c r="X57" s="45" t="n">
        <f aca="false">W57*100/$W$367</f>
        <v>7.3824953496162</v>
      </c>
      <c r="Z57" s="133" t="n">
        <v>44173</v>
      </c>
      <c r="AA57" s="54" t="n">
        <v>2.6023405810982</v>
      </c>
      <c r="AB57" s="54" t="n">
        <v>1.46541195475959</v>
      </c>
      <c r="AC57" s="54" t="n">
        <v>5.07588618934602</v>
      </c>
      <c r="AD57" s="58" t="n">
        <v>6.25996466596771</v>
      </c>
      <c r="AE57" s="58" t="n">
        <v>4.63214817319967</v>
      </c>
      <c r="AF57" s="58" t="n">
        <v>7.3824953496162</v>
      </c>
      <c r="AG57" s="143" t="n">
        <v>5.43231300426494</v>
      </c>
      <c r="AH57" s="143" t="n">
        <v>4.89378227302947</v>
      </c>
      <c r="AI57" s="144" t="n">
        <v>3.70491130880131</v>
      </c>
      <c r="AJ57" s="144" t="n">
        <v>5.10099784825374</v>
      </c>
      <c r="AK57" s="144" t="n">
        <v>7.70263907618731</v>
      </c>
      <c r="AL57" s="137" t="n">
        <f aca="false">AVERAGE(AA57:AK57)</f>
        <v>4.93208094768402</v>
      </c>
      <c r="AM57" s="140" t="n">
        <v>3.82680272817362</v>
      </c>
      <c r="AN57" s="148"/>
      <c r="AO57" s="135" t="n">
        <f aca="false">AO56+P57</f>
        <v>17.0229841829792</v>
      </c>
      <c r="AP57" s="150" t="n">
        <v>10.5647668831471</v>
      </c>
    </row>
    <row r="58" customFormat="false" ht="15" hidden="false" customHeight="false" outlineLevel="0" collapsed="false">
      <c r="A58" s="133" t="n">
        <v>44174</v>
      </c>
      <c r="B58" s="54" t="n">
        <v>0.0644072732896142</v>
      </c>
      <c r="C58" s="54" t="n">
        <v>0.0352882770465222</v>
      </c>
      <c r="D58" s="54" t="n">
        <v>0.123130895437086</v>
      </c>
      <c r="E58" s="58" t="n">
        <v>0.128920239080724</v>
      </c>
      <c r="F58" s="58" t="n">
        <v>0.132350355681336</v>
      </c>
      <c r="G58" s="58" t="n">
        <v>0.175796549583062</v>
      </c>
      <c r="H58" s="63" t="n">
        <v>0.0924517242119798</v>
      </c>
      <c r="I58" s="63" t="n">
        <v>0.0959352945868002</v>
      </c>
      <c r="J58" s="69" t="n">
        <v>0.0992165939059113</v>
      </c>
      <c r="K58" s="69" t="n">
        <v>0.0958686942306635</v>
      </c>
      <c r="L58" s="69" t="n">
        <v>0.140833259930734</v>
      </c>
      <c r="M58" s="134" t="n">
        <f aca="false">AVERAGE(B58:L58)</f>
        <v>0.107654468816767</v>
      </c>
      <c r="N58" s="49"/>
      <c r="P58" s="135" t="n">
        <v>0.42424468484684</v>
      </c>
      <c r="R58" s="146" t="n">
        <v>44174</v>
      </c>
      <c r="S58" s="0" t="n">
        <v>0.138026649672483</v>
      </c>
      <c r="T58" s="0" t="n">
        <v>0.0570071276741011</v>
      </c>
      <c r="U58" s="0" t="n">
        <v>0.0279733977522074</v>
      </c>
      <c r="V58" s="147" t="n">
        <v>44174</v>
      </c>
      <c r="W58" s="136" t="n">
        <f aca="false">G58+W57</f>
        <v>8.30695754934811</v>
      </c>
      <c r="X58" s="45" t="n">
        <f aca="false">W58*100/$W$367</f>
        <v>7.54210566969387</v>
      </c>
      <c r="Z58" s="133" t="n">
        <v>44174</v>
      </c>
      <c r="AA58" s="54" t="n">
        <v>2.66228742046263</v>
      </c>
      <c r="AB58" s="54" t="n">
        <v>1.49742904951763</v>
      </c>
      <c r="AC58" s="54" t="n">
        <v>5.19762832655454</v>
      </c>
      <c r="AD58" s="58" t="n">
        <v>6.38947149927442</v>
      </c>
      <c r="AE58" s="58" t="n">
        <v>4.7280832042892</v>
      </c>
      <c r="AF58" s="58" t="n">
        <v>7.54210566969387</v>
      </c>
      <c r="AG58" s="143" t="n">
        <v>5.5146233565622</v>
      </c>
      <c r="AH58" s="143" t="n">
        <v>4.98895423107118</v>
      </c>
      <c r="AI58" s="144" t="n">
        <v>3.78213046039631</v>
      </c>
      <c r="AJ58" s="144" t="n">
        <v>5.17670513935496</v>
      </c>
      <c r="AK58" s="144" t="n">
        <v>7.8449635194353</v>
      </c>
      <c r="AL58" s="137" t="n">
        <f aca="false">AVERAGE(AA58:AK58)</f>
        <v>5.0294892615102</v>
      </c>
      <c r="AM58" s="140" t="n">
        <v>3.90524890947428</v>
      </c>
      <c r="AN58" s="148"/>
      <c r="AO58" s="135" t="n">
        <f aca="false">AO57+P58</f>
        <v>17.447228867826</v>
      </c>
      <c r="AP58" s="150" t="n">
        <v>10.73201893906</v>
      </c>
    </row>
    <row r="59" customFormat="false" ht="15" hidden="false" customHeight="false" outlineLevel="0" collapsed="false">
      <c r="A59" s="133" t="n">
        <v>44175</v>
      </c>
      <c r="B59" s="54" t="n">
        <v>0.0648919670691441</v>
      </c>
      <c r="C59" s="54" t="n">
        <v>0.0358920688591056</v>
      </c>
      <c r="D59" s="54" t="n">
        <v>0.122521336548786</v>
      </c>
      <c r="E59" s="58" t="n">
        <v>0.129478033013356</v>
      </c>
      <c r="F59" s="58" t="n">
        <v>0.132927521808156</v>
      </c>
      <c r="G59" s="58" t="n">
        <v>0.176795023107289</v>
      </c>
      <c r="H59" s="63" t="n">
        <v>0.092697787538869</v>
      </c>
      <c r="I59" s="63" t="n">
        <v>0.0961582866918285</v>
      </c>
      <c r="J59" s="69" t="n">
        <v>0.0996689200015872</v>
      </c>
      <c r="K59" s="69" t="n">
        <v>0.0963687838975105</v>
      </c>
      <c r="L59" s="69" t="n">
        <v>0.140913710243982</v>
      </c>
      <c r="M59" s="134" t="n">
        <f aca="false">AVERAGE(B59:L59)</f>
        <v>0.10802849443451</v>
      </c>
      <c r="N59" s="49"/>
      <c r="P59" s="135" t="n">
        <v>0.419420124967356</v>
      </c>
      <c r="R59" s="146" t="n">
        <v>44175</v>
      </c>
      <c r="S59" s="0" t="n">
        <v>0.139200338334788</v>
      </c>
      <c r="T59" s="0" t="n">
        <v>0.0571005560430891</v>
      </c>
      <c r="U59" s="0" t="n">
        <v>0.0280890877039814</v>
      </c>
      <c r="V59" s="147" t="n">
        <v>44175</v>
      </c>
      <c r="W59" s="136" t="n">
        <f aca="false">G59+W58</f>
        <v>8.48375257245539</v>
      </c>
      <c r="X59" s="45" t="n">
        <f aca="false">W59*100/$W$367</f>
        <v>7.70262253019664</v>
      </c>
      <c r="Z59" s="133" t="n">
        <v>44175</v>
      </c>
      <c r="AA59" s="54" t="n">
        <v>2.72268538682963</v>
      </c>
      <c r="AB59" s="54" t="n">
        <v>1.52999396528864</v>
      </c>
      <c r="AC59" s="54" t="n">
        <v>5.3187677799155</v>
      </c>
      <c r="AD59" s="58" t="n">
        <v>6.51953866450705</v>
      </c>
      <c r="AE59" s="58" t="n">
        <v>4.82443659806492</v>
      </c>
      <c r="AF59" s="58" t="n">
        <v>7.70262253019664</v>
      </c>
      <c r="AG59" s="143" t="n">
        <v>5.59715278058903</v>
      </c>
      <c r="AH59" s="143" t="n">
        <v>5.08434740691762</v>
      </c>
      <c r="AI59" s="144" t="n">
        <v>3.85970165226983</v>
      </c>
      <c r="AJ59" s="144" t="n">
        <v>5.25280735013553</v>
      </c>
      <c r="AK59" s="144" t="n">
        <v>7.98736926482774</v>
      </c>
      <c r="AL59" s="137" t="n">
        <f aca="false">AVERAGE(AA59:AK59)</f>
        <v>5.1272203072311</v>
      </c>
      <c r="AM59" s="140" t="n">
        <v>3.98401180327063</v>
      </c>
      <c r="AN59" s="148"/>
      <c r="AO59" s="135" t="n">
        <f aca="false">AO58+P59</f>
        <v>17.8666489927934</v>
      </c>
      <c r="AP59" s="150" t="n">
        <v>10.9002129572199</v>
      </c>
    </row>
    <row r="60" customFormat="false" ht="15" hidden="false" customHeight="false" outlineLevel="0" collapsed="false">
      <c r="A60" s="133" t="n">
        <v>44176</v>
      </c>
      <c r="B60" s="54" t="n">
        <v>0.0653766608486741</v>
      </c>
      <c r="C60" s="54" t="n">
        <v>0.036495860671689</v>
      </c>
      <c r="D60" s="54" t="n">
        <v>0.121911777660483</v>
      </c>
      <c r="E60" s="58" t="n">
        <v>0.130035826945988</v>
      </c>
      <c r="F60" s="58" t="n">
        <v>0.133504687934977</v>
      </c>
      <c r="G60" s="58" t="n">
        <v>0.177793496631509</v>
      </c>
      <c r="H60" s="63" t="n">
        <v>0.0929438508657601</v>
      </c>
      <c r="I60" s="63" t="n">
        <v>0.0963812787968568</v>
      </c>
      <c r="J60" s="69" t="n">
        <v>0.100121246097267</v>
      </c>
      <c r="K60" s="69" t="n">
        <v>0.0968688735643539</v>
      </c>
      <c r="L60" s="69" t="n">
        <v>0.14099416055723</v>
      </c>
      <c r="M60" s="134" t="n">
        <f aca="false">AVERAGE(B60:L60)</f>
        <v>0.108402520052253</v>
      </c>
      <c r="N60" s="49"/>
      <c r="P60" s="135" t="n">
        <v>0.419420124967356</v>
      </c>
      <c r="R60" s="146" t="n">
        <v>44176</v>
      </c>
      <c r="S60" s="0" t="n">
        <v>0.140374026997087</v>
      </c>
      <c r="T60" s="0" t="n">
        <v>0.057193984412077</v>
      </c>
      <c r="U60" s="0" t="n">
        <v>0.0282047776557546</v>
      </c>
      <c r="V60" s="147" t="n">
        <v>44176</v>
      </c>
      <c r="W60" s="136" t="n">
        <f aca="false">G60+W59</f>
        <v>8.6615460690869</v>
      </c>
      <c r="X60" s="45" t="n">
        <f aca="false">W60*100/$W$367</f>
        <v>7.8640459311245</v>
      </c>
      <c r="Z60" s="133" t="n">
        <v>44176</v>
      </c>
      <c r="AA60" s="54" t="n">
        <v>2.78353448019919</v>
      </c>
      <c r="AB60" s="54" t="n">
        <v>1.56310670207263</v>
      </c>
      <c r="AC60" s="54" t="n">
        <v>5.43930454942889</v>
      </c>
      <c r="AD60" s="58" t="n">
        <v>6.65016616166559</v>
      </c>
      <c r="AE60" s="58" t="n">
        <v>4.92120835452683</v>
      </c>
      <c r="AF60" s="58" t="n">
        <v>7.8640459311245</v>
      </c>
      <c r="AG60" s="143" t="n">
        <v>5.6799012763454</v>
      </c>
      <c r="AH60" s="143" t="n">
        <v>5.17996180056877</v>
      </c>
      <c r="AI60" s="144" t="n">
        <v>3.93762488442187</v>
      </c>
      <c r="AJ60" s="144" t="n">
        <v>5.32930448059544</v>
      </c>
      <c r="AK60" s="144" t="n">
        <v>8.12985631236464</v>
      </c>
      <c r="AL60" s="137" t="n">
        <f aca="false">AVERAGE(AA60:AK60)</f>
        <v>5.2252740848467</v>
      </c>
      <c r="AM60" s="140" t="n">
        <v>4.06309140956267</v>
      </c>
      <c r="AN60" s="148"/>
      <c r="AO60" s="135" t="n">
        <f aca="false">AO59+P60</f>
        <v>18.2860691177607</v>
      </c>
      <c r="AP60" s="150" t="n">
        <v>11.0693489376266</v>
      </c>
    </row>
    <row r="61" customFormat="false" ht="15" hidden="false" customHeight="false" outlineLevel="0" collapsed="false">
      <c r="A61" s="133" t="n">
        <v>44177</v>
      </c>
      <c r="B61" s="54" t="n">
        <v>0.0658613546282005</v>
      </c>
      <c r="C61" s="54" t="n">
        <v>0.0370996524842724</v>
      </c>
      <c r="D61" s="54" t="n">
        <v>0.121302218772179</v>
      </c>
      <c r="E61" s="58" t="n">
        <v>0.130593620878621</v>
      </c>
      <c r="F61" s="58" t="n">
        <v>0.134081854061797</v>
      </c>
      <c r="G61" s="58" t="n">
        <v>0.178791970155729</v>
      </c>
      <c r="H61" s="63" t="n">
        <v>0.0931899141926493</v>
      </c>
      <c r="I61" s="63" t="n">
        <v>0.0966042709018851</v>
      </c>
      <c r="J61" s="69" t="n">
        <v>0.100573572192946</v>
      </c>
      <c r="K61" s="69" t="n">
        <v>0.0973689632311974</v>
      </c>
      <c r="L61" s="69" t="n">
        <v>0.141074610870478</v>
      </c>
      <c r="M61" s="134" t="n">
        <f aca="false">AVERAGE(B61:L61)</f>
        <v>0.108776545669996</v>
      </c>
      <c r="N61" s="49"/>
      <c r="P61" s="135" t="n">
        <v>0.419420124967356</v>
      </c>
      <c r="R61" s="146" t="n">
        <v>44177</v>
      </c>
      <c r="S61" s="0" t="n">
        <v>0.141547715659385</v>
      </c>
      <c r="T61" s="0" t="n">
        <v>0.057287412781065</v>
      </c>
      <c r="U61" s="0" t="n">
        <v>0.0283204676075277</v>
      </c>
      <c r="V61" s="147" t="n">
        <v>44177</v>
      </c>
      <c r="W61" s="136" t="n">
        <f aca="false">G61+W60</f>
        <v>8.84033803924263</v>
      </c>
      <c r="X61" s="45" t="n">
        <f aca="false">W61*100/$W$367</f>
        <v>8.02637587247747</v>
      </c>
      <c r="Z61" s="133" t="n">
        <v>44177</v>
      </c>
      <c r="AA61" s="54" t="n">
        <v>2.84483470057132</v>
      </c>
      <c r="AB61" s="54" t="n">
        <v>1.59676725986958</v>
      </c>
      <c r="AC61" s="54" t="n">
        <v>5.55923863509472</v>
      </c>
      <c r="AD61" s="58" t="n">
        <v>6.78135399075004</v>
      </c>
      <c r="AE61" s="58" t="n">
        <v>5.01839847367492</v>
      </c>
      <c r="AF61" s="58" t="n">
        <v>8.02637587247747</v>
      </c>
      <c r="AG61" s="143" t="n">
        <v>5.76286884383134</v>
      </c>
      <c r="AH61" s="143" t="n">
        <v>5.27579741202463</v>
      </c>
      <c r="AI61" s="144" t="n">
        <v>4.01590015685243</v>
      </c>
      <c r="AJ61" s="144" t="n">
        <v>5.40619653073469</v>
      </c>
      <c r="AK61" s="144" t="n">
        <v>8.27242466204598</v>
      </c>
      <c r="AL61" s="137" t="n">
        <f aca="false">AVERAGE(AA61:AK61)</f>
        <v>5.32365059435701</v>
      </c>
      <c r="AM61" s="140" t="n">
        <v>4.1424877283504</v>
      </c>
      <c r="AN61" s="148"/>
      <c r="AO61" s="135" t="n">
        <f aca="false">AO60+P61</f>
        <v>18.7054892427281</v>
      </c>
      <c r="AP61" s="150" t="n">
        <v>11.2394268802803</v>
      </c>
    </row>
    <row r="62" customFormat="false" ht="15" hidden="false" customHeight="false" outlineLevel="0" collapsed="false">
      <c r="A62" s="133" t="n">
        <v>44178</v>
      </c>
      <c r="B62" s="54" t="n">
        <v>0.0663460484077305</v>
      </c>
      <c r="C62" s="54" t="n">
        <v>0.0377034442968522</v>
      </c>
      <c r="D62" s="54" t="n">
        <v>0.120692659883879</v>
      </c>
      <c r="E62" s="58" t="n">
        <v>0.131151414811253</v>
      </c>
      <c r="F62" s="58" t="n">
        <v>0.134659020188618</v>
      </c>
      <c r="G62" s="58" t="n">
        <v>0.179790443679956</v>
      </c>
      <c r="H62" s="63" t="n">
        <v>0.0934359775195404</v>
      </c>
      <c r="I62" s="63" t="n">
        <v>0.0968272630069134</v>
      </c>
      <c r="J62" s="69" t="n">
        <v>0.101025898288626</v>
      </c>
      <c r="K62" s="69" t="n">
        <v>0.0978690528980408</v>
      </c>
      <c r="L62" s="69" t="n">
        <v>0.141155061183727</v>
      </c>
      <c r="M62" s="134" t="n">
        <f aca="false">AVERAGE(B62:L62)</f>
        <v>0.10915057128774</v>
      </c>
      <c r="N62" s="49"/>
      <c r="P62" s="135" t="n">
        <v>0.419420124967356</v>
      </c>
      <c r="R62" s="146" t="n">
        <v>44178</v>
      </c>
      <c r="S62" s="0" t="n">
        <v>0.142721404321684</v>
      </c>
      <c r="T62" s="0" t="n">
        <v>0.0573808411500529</v>
      </c>
      <c r="U62" s="0" t="n">
        <v>0.0284361575593017</v>
      </c>
      <c r="V62" s="147" t="n">
        <v>44178</v>
      </c>
      <c r="W62" s="136" t="n">
        <f aca="false">G62+W61</f>
        <v>9.02012848292259</v>
      </c>
      <c r="X62" s="45" t="n">
        <f aca="false">W62*100/$W$367</f>
        <v>8.18961235425554</v>
      </c>
      <c r="Z62" s="133" t="n">
        <v>44178</v>
      </c>
      <c r="AA62" s="54" t="n">
        <v>2.906586047946</v>
      </c>
      <c r="AB62" s="54" t="n">
        <v>1.6309756386795</v>
      </c>
      <c r="AC62" s="54" t="n">
        <v>5.67857003691297</v>
      </c>
      <c r="AD62" s="58" t="n">
        <v>6.9131021517604</v>
      </c>
      <c r="AE62" s="58" t="n">
        <v>5.11600695550919</v>
      </c>
      <c r="AF62" s="58" t="n">
        <v>8.18961235425554</v>
      </c>
      <c r="AG62" s="143" t="n">
        <v>5.84605548304684</v>
      </c>
      <c r="AH62" s="143" t="n">
        <v>5.37185424128522</v>
      </c>
      <c r="AI62" s="144" t="n">
        <v>4.09452746956152</v>
      </c>
      <c r="AJ62" s="144" t="n">
        <v>5.48348350055328</v>
      </c>
      <c r="AK62" s="144" t="n">
        <v>8.41507431387177</v>
      </c>
      <c r="AL62" s="137" t="n">
        <f aca="false">AVERAGE(AA62:AK62)</f>
        <v>5.42234983576202</v>
      </c>
      <c r="AM62" s="140" t="n">
        <v>4.22220075963382</v>
      </c>
      <c r="AN62" s="148"/>
      <c r="AO62" s="135" t="n">
        <f aca="false">AO61+P62</f>
        <v>19.1249093676954</v>
      </c>
      <c r="AP62" s="150" t="n">
        <v>11.4104467851809</v>
      </c>
    </row>
    <row r="63" customFormat="false" ht="15" hidden="false" customHeight="false" outlineLevel="0" collapsed="false">
      <c r="A63" s="133" t="n">
        <v>44179</v>
      </c>
      <c r="B63" s="54" t="n">
        <v>0.0668307421872605</v>
      </c>
      <c r="C63" s="54" t="n">
        <v>0.0383072361094356</v>
      </c>
      <c r="D63" s="54" t="n">
        <v>0.120083100995576</v>
      </c>
      <c r="E63" s="58" t="n">
        <v>0.131709208743885</v>
      </c>
      <c r="F63" s="58" t="n">
        <v>0.135236186315439</v>
      </c>
      <c r="G63" s="58" t="n">
        <v>0.180788917204175</v>
      </c>
      <c r="H63" s="63" t="n">
        <v>0.0936820408464314</v>
      </c>
      <c r="I63" s="63" t="n">
        <v>0.0970502551119417</v>
      </c>
      <c r="J63" s="69" t="n">
        <v>0.101478224384305</v>
      </c>
      <c r="K63" s="69" t="n">
        <v>0.0983691425648843</v>
      </c>
      <c r="L63" s="69" t="n">
        <v>0.141235511496975</v>
      </c>
      <c r="M63" s="134" t="n">
        <f aca="false">AVERAGE(B63:L63)</f>
        <v>0.109524596905483</v>
      </c>
      <c r="N63" s="49"/>
      <c r="P63" s="135" t="n">
        <v>0.419420124967356</v>
      </c>
      <c r="R63" s="146" t="n">
        <v>44179</v>
      </c>
      <c r="S63" s="0" t="n">
        <v>0.143895092983982</v>
      </c>
      <c r="T63" s="0" t="n">
        <v>0.0574742695190409</v>
      </c>
      <c r="U63" s="0" t="n">
        <v>0.0285518475110749</v>
      </c>
      <c r="V63" s="147" t="n">
        <v>44179</v>
      </c>
      <c r="W63" s="136" t="n">
        <f aca="false">G63+W62</f>
        <v>9.20091740012676</v>
      </c>
      <c r="X63" s="45" t="n">
        <f aca="false">W63*100/$W$367</f>
        <v>8.35375537645871</v>
      </c>
      <c r="Z63" s="133" t="n">
        <v>44179</v>
      </c>
      <c r="AA63" s="54" t="n">
        <v>2.96878852232325</v>
      </c>
      <c r="AB63" s="54" t="n">
        <v>1.66573183850239</v>
      </c>
      <c r="AC63" s="54" t="n">
        <v>5.79729875488367</v>
      </c>
      <c r="AD63" s="58" t="n">
        <v>7.04541064469667</v>
      </c>
      <c r="AE63" s="58" t="n">
        <v>5.21403380002965</v>
      </c>
      <c r="AF63" s="58" t="n">
        <v>8.35375537645871</v>
      </c>
      <c r="AG63" s="143" t="n">
        <v>5.92946119399189</v>
      </c>
      <c r="AH63" s="143" t="n">
        <v>5.46813228835052</v>
      </c>
      <c r="AI63" s="144" t="n">
        <v>4.17350682254913</v>
      </c>
      <c r="AJ63" s="144" t="n">
        <v>5.56116539005121</v>
      </c>
      <c r="AK63" s="144" t="n">
        <v>8.55780526784201</v>
      </c>
      <c r="AL63" s="137" t="n">
        <f aca="false">AVERAGE(AA63:AK63)</f>
        <v>5.52137180906174</v>
      </c>
      <c r="AM63" s="140" t="n">
        <v>4.30223050341293</v>
      </c>
      <c r="AN63" s="148"/>
      <c r="AO63" s="135" t="n">
        <f aca="false">AO62+P63</f>
        <v>19.5443294926628</v>
      </c>
      <c r="AP63" s="150" t="n">
        <v>11.5824086523284</v>
      </c>
    </row>
    <row r="64" customFormat="false" ht="15" hidden="false" customHeight="false" outlineLevel="0" collapsed="false">
      <c r="A64" s="133" t="n">
        <v>44180</v>
      </c>
      <c r="B64" s="54" t="n">
        <v>0.0673154359667869</v>
      </c>
      <c r="C64" s="54" t="n">
        <v>0.0389110279220191</v>
      </c>
      <c r="D64" s="54" t="n">
        <v>0.119473542107286</v>
      </c>
      <c r="E64" s="58" t="n">
        <v>0.132267002676517</v>
      </c>
      <c r="F64" s="58" t="n">
        <v>0.135813352442259</v>
      </c>
      <c r="G64" s="58" t="n">
        <v>0.181787390728402</v>
      </c>
      <c r="H64" s="63" t="n">
        <v>0.0939281041733207</v>
      </c>
      <c r="I64" s="63" t="n">
        <v>0.0972732472169717</v>
      </c>
      <c r="J64" s="69" t="n">
        <v>0.101930550479985</v>
      </c>
      <c r="K64" s="69" t="n">
        <v>0.0988692322317277</v>
      </c>
      <c r="L64" s="69" t="n">
        <v>0.141315961810225</v>
      </c>
      <c r="M64" s="134" t="n">
        <f aca="false">AVERAGE(B64:L64)</f>
        <v>0.109898622523227</v>
      </c>
      <c r="N64" s="49"/>
      <c r="P64" s="135" t="n">
        <v>0.562760815852915</v>
      </c>
      <c r="R64" s="146" t="n">
        <v>44180</v>
      </c>
      <c r="S64" s="0" t="n">
        <v>0.145068781646279</v>
      </c>
      <c r="T64" s="0" t="n">
        <v>0.0575676978880297</v>
      </c>
      <c r="U64" s="0" t="n">
        <v>0.028667537462848</v>
      </c>
      <c r="V64" s="147" t="n">
        <v>44180</v>
      </c>
      <c r="W64" s="136" t="n">
        <f aca="false">G64+W63</f>
        <v>9.38270479085517</v>
      </c>
      <c r="X64" s="45" t="n">
        <f aca="false">W64*100/$W$367</f>
        <v>8.51880493908698</v>
      </c>
      <c r="Z64" s="133" t="n">
        <v>44180</v>
      </c>
      <c r="AA64" s="54" t="n">
        <v>3.03144212370306</v>
      </c>
      <c r="AB64" s="54" t="n">
        <v>1.70103585933825</v>
      </c>
      <c r="AC64" s="54" t="n">
        <v>5.9154247890068</v>
      </c>
      <c r="AD64" s="58" t="n">
        <v>7.17827946955885</v>
      </c>
      <c r="AE64" s="58" t="n">
        <v>5.31247900723629</v>
      </c>
      <c r="AF64" s="58" t="n">
        <v>8.51880493908698</v>
      </c>
      <c r="AG64" s="143" t="n">
        <v>6.01308597666651</v>
      </c>
      <c r="AH64" s="143" t="n">
        <v>5.56463155322054</v>
      </c>
      <c r="AI64" s="144" t="n">
        <v>4.25283821581526</v>
      </c>
      <c r="AJ64" s="144" t="n">
        <v>5.63924219922848</v>
      </c>
      <c r="AK64" s="144" t="n">
        <v>8.7006175239567</v>
      </c>
      <c r="AL64" s="137" t="n">
        <f aca="false">AVERAGE(AA64:AK64)</f>
        <v>5.62071651425616</v>
      </c>
      <c r="AM64" s="140" t="n">
        <v>4.38257695968773</v>
      </c>
      <c r="AN64" s="148"/>
      <c r="AO64" s="135" t="n">
        <f aca="false">AO63+P64</f>
        <v>20.1070903085157</v>
      </c>
      <c r="AP64" s="150" t="n">
        <v>11.7553124817228</v>
      </c>
    </row>
    <row r="65" customFormat="false" ht="15" hidden="false" customHeight="false" outlineLevel="0" collapsed="false">
      <c r="A65" s="133" t="n">
        <v>44181</v>
      </c>
      <c r="B65" s="54" t="n">
        <v>0.0678001297463169</v>
      </c>
      <c r="C65" s="54" t="n">
        <v>0.0395148197346025</v>
      </c>
      <c r="D65" s="54" t="n">
        <v>0.122369870400789</v>
      </c>
      <c r="E65" s="58" t="n">
        <v>0.13282479660915</v>
      </c>
      <c r="F65" s="58" t="n">
        <v>0.13639051856908</v>
      </c>
      <c r="G65" s="58" t="n">
        <v>0.182785864252622</v>
      </c>
      <c r="H65" s="63" t="n">
        <v>0.0941741675002117</v>
      </c>
      <c r="I65" s="63" t="n">
        <v>0.097496239322</v>
      </c>
      <c r="J65" s="69" t="n">
        <v>0.102382876575664</v>
      </c>
      <c r="K65" s="69" t="n">
        <v>0.0993693218985747</v>
      </c>
      <c r="L65" s="69" t="n">
        <v>0.141653165192631</v>
      </c>
      <c r="M65" s="134" t="n">
        <f aca="false">AVERAGE(B65:L65)</f>
        <v>0.110614706345604</v>
      </c>
      <c r="N65" s="49"/>
      <c r="P65" s="135" t="n">
        <v>0.410830168965269</v>
      </c>
      <c r="R65" s="146" t="n">
        <v>44181</v>
      </c>
      <c r="S65" s="0" t="n">
        <v>0.144995338955185</v>
      </c>
      <c r="T65" s="0" t="n">
        <v>0.0576611262570177</v>
      </c>
      <c r="U65" s="0" t="n">
        <v>0.028783227414622</v>
      </c>
      <c r="V65" s="147" t="n">
        <v>44181</v>
      </c>
      <c r="W65" s="136" t="n">
        <f aca="false">G65+W64</f>
        <v>9.56549065510779</v>
      </c>
      <c r="X65" s="45" t="n">
        <f aca="false">W65*100/$W$367</f>
        <v>8.68476104214035</v>
      </c>
      <c r="Z65" s="133" t="n">
        <v>44181</v>
      </c>
      <c r="AA65" s="54" t="n">
        <v>3.09454685208543</v>
      </c>
      <c r="AB65" s="54" t="n">
        <v>1.73688770118709</v>
      </c>
      <c r="AC65" s="54" t="n">
        <v>6.03641448456322</v>
      </c>
      <c r="AD65" s="58" t="n">
        <v>7.31170862634695</v>
      </c>
      <c r="AE65" s="58" t="n">
        <v>5.41134257712912</v>
      </c>
      <c r="AF65" s="58" t="n">
        <v>8.68476104214036</v>
      </c>
      <c r="AG65" s="143" t="n">
        <v>6.09692983107068</v>
      </c>
      <c r="AH65" s="143" t="n">
        <v>5.66135203589528</v>
      </c>
      <c r="AI65" s="144" t="n">
        <v>4.33252164935991</v>
      </c>
      <c r="AJ65" s="144" t="n">
        <v>5.7177139280851</v>
      </c>
      <c r="AK65" s="144" t="n">
        <v>8.84377055386081</v>
      </c>
      <c r="AL65" s="137" t="n">
        <f aca="false">AVERAGE(AA65:AK65)</f>
        <v>5.7207226619749</v>
      </c>
      <c r="AM65" s="140" t="n">
        <v>4.46324012845822</v>
      </c>
      <c r="AN65" s="148"/>
      <c r="AO65" s="135" t="n">
        <f aca="false">AO64+P65</f>
        <v>20.517920477481</v>
      </c>
      <c r="AP65" s="150" t="n">
        <v>11.9291582733641</v>
      </c>
    </row>
    <row r="66" customFormat="false" ht="15" hidden="false" customHeight="false" outlineLevel="0" collapsed="false">
      <c r="A66" s="133" t="n">
        <v>44182</v>
      </c>
      <c r="B66" s="54" t="n">
        <v>0.0682848235258469</v>
      </c>
      <c r="C66" s="54" t="n">
        <v>0.0401186115471859</v>
      </c>
      <c r="D66" s="54" t="n">
        <v>0.125266198694305</v>
      </c>
      <c r="E66" s="58" t="n">
        <v>0.133382590541782</v>
      </c>
      <c r="F66" s="58" t="n">
        <v>0.1369676846959</v>
      </c>
      <c r="G66" s="58" t="n">
        <v>0.183784337776849</v>
      </c>
      <c r="H66" s="63" t="n">
        <v>0.0944202308271009</v>
      </c>
      <c r="I66" s="63" t="n">
        <v>0.0977192314270283</v>
      </c>
      <c r="J66" s="69" t="n">
        <v>0.102835202671344</v>
      </c>
      <c r="K66" s="69" t="n">
        <v>0.0998694115654182</v>
      </c>
      <c r="L66" s="69" t="n">
        <v>0.141990368575037</v>
      </c>
      <c r="M66" s="134" t="n">
        <f aca="false">AVERAGE(B66:L66)</f>
        <v>0.111330790167982</v>
      </c>
      <c r="N66" s="49"/>
      <c r="P66" s="135" t="n">
        <v>0.410830168965269</v>
      </c>
      <c r="R66" s="146" t="n">
        <v>44182</v>
      </c>
      <c r="S66" s="0" t="n">
        <v>0.144921896264092</v>
      </c>
      <c r="T66" s="0" t="n">
        <v>0.0577545546260057</v>
      </c>
      <c r="U66" s="0" t="n">
        <v>0.0288989173663952</v>
      </c>
      <c r="V66" s="147" t="n">
        <v>44182</v>
      </c>
      <c r="W66" s="136" t="n">
        <f aca="false">G66+W65</f>
        <v>9.74927499288464</v>
      </c>
      <c r="X66" s="45" t="n">
        <f aca="false">W66*100/$W$367</f>
        <v>8.85162368561883</v>
      </c>
      <c r="Z66" s="133" t="n">
        <v>44182</v>
      </c>
      <c r="AA66" s="54" t="n">
        <v>3.15810270747037</v>
      </c>
      <c r="AB66" s="54" t="n">
        <v>1.77328736404889</v>
      </c>
      <c r="AC66" s="54" t="n">
        <v>6.16026784155293</v>
      </c>
      <c r="AD66" s="58" t="n">
        <v>7.44569811506095</v>
      </c>
      <c r="AE66" s="58" t="n">
        <v>5.51062450970814</v>
      </c>
      <c r="AF66" s="58" t="n">
        <v>8.85162368561883</v>
      </c>
      <c r="AG66" s="143" t="n">
        <v>6.18099275720441</v>
      </c>
      <c r="AH66" s="143" t="n">
        <v>5.75829373637473</v>
      </c>
      <c r="AI66" s="144" t="n">
        <v>4.41255712318309</v>
      </c>
      <c r="AJ66" s="144" t="n">
        <v>5.79658057662106</v>
      </c>
      <c r="AK66" s="144" t="n">
        <v>8.98726435755433</v>
      </c>
      <c r="AL66" s="137" t="n">
        <f aca="false">AVERAGE(AA66:AK66)</f>
        <v>5.82139025221798</v>
      </c>
      <c r="AM66" s="140" t="n">
        <v>4.5442200097244</v>
      </c>
      <c r="AN66" s="148"/>
      <c r="AO66" s="135" t="n">
        <f aca="false">AO65+P66</f>
        <v>20.9287506464462</v>
      </c>
      <c r="AP66" s="150" t="n">
        <v>12.1039460272524</v>
      </c>
    </row>
    <row r="67" customFormat="false" ht="15" hidden="false" customHeight="false" outlineLevel="0" collapsed="false">
      <c r="A67" s="133" t="n">
        <v>44183</v>
      </c>
      <c r="B67" s="54" t="n">
        <v>0.0687695173053733</v>
      </c>
      <c r="C67" s="54" t="n">
        <v>0.0407224033597693</v>
      </c>
      <c r="D67" s="54" t="n">
        <v>0.128162526987808</v>
      </c>
      <c r="E67" s="58" t="n">
        <v>0.133940384474414</v>
      </c>
      <c r="F67" s="58" t="n">
        <v>0.137544850822724</v>
      </c>
      <c r="G67" s="58" t="n">
        <v>0.184782811301069</v>
      </c>
      <c r="H67" s="63" t="n">
        <v>0.094666294153992</v>
      </c>
      <c r="I67" s="63" t="n">
        <v>0.0979422235320566</v>
      </c>
      <c r="J67" s="69" t="n">
        <v>0.103287528767023</v>
      </c>
      <c r="K67" s="69" t="n">
        <v>0.100369501232262</v>
      </c>
      <c r="L67" s="69" t="n">
        <v>0.142327571957443</v>
      </c>
      <c r="M67" s="134" t="n">
        <f aca="false">AVERAGE(B67:L67)</f>
        <v>0.112046873990358</v>
      </c>
      <c r="N67" s="49"/>
      <c r="P67" s="135" t="n">
        <v>0.410830168965269</v>
      </c>
      <c r="R67" s="146" t="n">
        <v>44183</v>
      </c>
      <c r="S67" s="0" t="n">
        <v>0.144848453572999</v>
      </c>
      <c r="T67" s="0" t="n">
        <v>0.0578479829949936</v>
      </c>
      <c r="U67" s="0" t="n">
        <v>0.0290146073181683</v>
      </c>
      <c r="V67" s="147" t="n">
        <v>44183</v>
      </c>
      <c r="W67" s="136" t="n">
        <f aca="false">G67+W66</f>
        <v>9.93405780418571</v>
      </c>
      <c r="X67" s="45" t="n">
        <f aca="false">W67*100/$W$367</f>
        <v>9.0193928695224</v>
      </c>
      <c r="Z67" s="133" t="n">
        <v>44183</v>
      </c>
      <c r="AA67" s="54" t="n">
        <v>3.22210968985786</v>
      </c>
      <c r="AB67" s="54" t="n">
        <v>1.81023484792366</v>
      </c>
      <c r="AC67" s="54" t="n">
        <v>6.28698485997592</v>
      </c>
      <c r="AD67" s="58" t="n">
        <v>7.58024793570086</v>
      </c>
      <c r="AE67" s="58" t="n">
        <v>5.61032480497334</v>
      </c>
      <c r="AF67" s="58" t="n">
        <v>9.0193928695224</v>
      </c>
      <c r="AG67" s="143" t="n">
        <v>6.2652747550677</v>
      </c>
      <c r="AH67" s="143" t="n">
        <v>5.85545665465891</v>
      </c>
      <c r="AI67" s="144" t="n">
        <v>4.49294463728478</v>
      </c>
      <c r="AJ67" s="144" t="n">
        <v>5.87584214483636</v>
      </c>
      <c r="AK67" s="144" t="n">
        <v>9.13109893503726</v>
      </c>
      <c r="AL67" s="137" t="n">
        <f aca="false">AVERAGE(AA67:AK67)</f>
        <v>5.92271928498537</v>
      </c>
      <c r="AM67" s="140" t="n">
        <v>4.62551660348627</v>
      </c>
      <c r="AN67" s="148"/>
      <c r="AO67" s="135" t="n">
        <f aca="false">AO66+P67</f>
        <v>21.3395808154115</v>
      </c>
      <c r="AP67" s="150" t="n">
        <v>12.2796757433875</v>
      </c>
    </row>
    <row r="68" customFormat="false" ht="15" hidden="false" customHeight="false" outlineLevel="0" collapsed="false">
      <c r="A68" s="133" t="n">
        <v>44184</v>
      </c>
      <c r="B68" s="54" t="n">
        <v>0.0692542110849033</v>
      </c>
      <c r="C68" s="54" t="n">
        <v>0.0413261951723527</v>
      </c>
      <c r="D68" s="54" t="n">
        <v>0.131058855281324</v>
      </c>
      <c r="E68" s="58" t="n">
        <v>0.134498178407046</v>
      </c>
      <c r="F68" s="58" t="n">
        <v>0.138122016949545</v>
      </c>
      <c r="G68" s="58" t="n">
        <v>0.185781284825296</v>
      </c>
      <c r="H68" s="63" t="n">
        <v>0.094912357480883</v>
      </c>
      <c r="I68" s="63" t="n">
        <v>0.0981652156370849</v>
      </c>
      <c r="J68" s="69" t="n">
        <v>0.103739854862702</v>
      </c>
      <c r="K68" s="69" t="n">
        <v>0.100869590899105</v>
      </c>
      <c r="L68" s="69" t="n">
        <v>0.142664775339849</v>
      </c>
      <c r="M68" s="134" t="n">
        <f aca="false">AVERAGE(B68:L68)</f>
        <v>0.112762957812736</v>
      </c>
      <c r="N68" s="49"/>
      <c r="P68" s="135" t="n">
        <v>0.410830168965269</v>
      </c>
      <c r="R68" s="146" t="n">
        <v>44184</v>
      </c>
      <c r="S68" s="0" t="n">
        <v>0.144775010881906</v>
      </c>
      <c r="T68" s="0" t="n">
        <v>0.0579414113639816</v>
      </c>
      <c r="U68" s="0" t="n">
        <v>0.0291302972699423</v>
      </c>
      <c r="V68" s="147" t="n">
        <v>44184</v>
      </c>
      <c r="W68" s="136" t="n">
        <f aca="false">G68+W67</f>
        <v>10.119839089011</v>
      </c>
      <c r="X68" s="45" t="n">
        <f aca="false">W68*100/$W$367</f>
        <v>9.18806859385108</v>
      </c>
      <c r="Z68" s="133" t="n">
        <v>44184</v>
      </c>
      <c r="AA68" s="54" t="n">
        <v>3.28656779924792</v>
      </c>
      <c r="AB68" s="54" t="n">
        <v>1.84773015281141</v>
      </c>
      <c r="AC68" s="54" t="n">
        <v>6.41656553983221</v>
      </c>
      <c r="AD68" s="58" t="n">
        <v>7.71535808826668</v>
      </c>
      <c r="AE68" s="58" t="n">
        <v>5.71044346292472</v>
      </c>
      <c r="AF68" s="58" t="n">
        <v>9.18806859385108</v>
      </c>
      <c r="AG68" s="143" t="n">
        <v>6.34977582466055</v>
      </c>
      <c r="AH68" s="143" t="n">
        <v>5.9528407907478</v>
      </c>
      <c r="AI68" s="144" t="n">
        <v>4.573684191665</v>
      </c>
      <c r="AJ68" s="144" t="n">
        <v>5.955498632731</v>
      </c>
      <c r="AK68" s="144" t="n">
        <v>9.27527428630961</v>
      </c>
      <c r="AL68" s="137" t="n">
        <f aca="false">AVERAGE(AA68:AK68)</f>
        <v>6.02470976027709</v>
      </c>
      <c r="AM68" s="140" t="n">
        <v>4.70712990974383</v>
      </c>
      <c r="AN68" s="148"/>
      <c r="AO68" s="135" t="n">
        <f aca="false">AO67+P68</f>
        <v>21.7504109843768</v>
      </c>
      <c r="AP68" s="150" t="n">
        <v>12.4563474217696</v>
      </c>
    </row>
    <row r="69" customFormat="false" ht="15" hidden="false" customHeight="false" outlineLevel="0" collapsed="false">
      <c r="A69" s="133" t="n">
        <v>44185</v>
      </c>
      <c r="B69" s="54" t="n">
        <v>0.0697389048644332</v>
      </c>
      <c r="C69" s="54" t="n">
        <v>0.0419299869849361</v>
      </c>
      <c r="D69" s="54" t="n">
        <v>0.133955183574827</v>
      </c>
      <c r="E69" s="58" t="n">
        <v>0.135055972339678</v>
      </c>
      <c r="F69" s="58" t="n">
        <v>0.138699183076366</v>
      </c>
      <c r="G69" s="58" t="n">
        <v>0.186779758349516</v>
      </c>
      <c r="H69" s="63" t="n">
        <v>0.0951584208077723</v>
      </c>
      <c r="I69" s="63" t="n">
        <v>0.0983882077421132</v>
      </c>
      <c r="J69" s="69" t="n">
        <v>0.104192180958382</v>
      </c>
      <c r="K69" s="69" t="n">
        <v>0.101369680565949</v>
      </c>
      <c r="L69" s="69" t="n">
        <v>0.143001978722255</v>
      </c>
      <c r="M69" s="134" t="n">
        <f aca="false">AVERAGE(B69:L69)</f>
        <v>0.113479041635112</v>
      </c>
      <c r="N69" s="49"/>
      <c r="P69" s="135" t="n">
        <v>0.410830168965269</v>
      </c>
      <c r="R69" s="146" t="n">
        <v>44185</v>
      </c>
      <c r="S69" s="0" t="n">
        <v>0.144701568190813</v>
      </c>
      <c r="T69" s="0" t="n">
        <v>0.0580348397329695</v>
      </c>
      <c r="U69" s="0" t="n">
        <v>0.0292459872217155</v>
      </c>
      <c r="V69" s="147" t="n">
        <v>44185</v>
      </c>
      <c r="W69" s="136" t="n">
        <f aca="false">G69+W68</f>
        <v>10.3066188473605</v>
      </c>
      <c r="X69" s="45" t="n">
        <f aca="false">W69*100/$W$367</f>
        <v>9.35765085860486</v>
      </c>
      <c r="Z69" s="133" t="n">
        <v>44185</v>
      </c>
      <c r="AA69" s="54" t="n">
        <v>3.35147703564055</v>
      </c>
      <c r="AB69" s="54" t="n">
        <v>1.88577327871212</v>
      </c>
      <c r="AC69" s="54" t="n">
        <v>6.54900988112178</v>
      </c>
      <c r="AD69" s="58" t="n">
        <v>7.85102857275841</v>
      </c>
      <c r="AE69" s="58" t="n">
        <v>5.81098048356229</v>
      </c>
      <c r="AF69" s="58" t="n">
        <v>9.35765085860486</v>
      </c>
      <c r="AG69" s="143" t="n">
        <v>6.43449596598295</v>
      </c>
      <c r="AH69" s="143" t="n">
        <v>6.0504461446414</v>
      </c>
      <c r="AI69" s="144" t="n">
        <v>4.65477578632374</v>
      </c>
      <c r="AJ69" s="144" t="n">
        <v>6.03555004030498</v>
      </c>
      <c r="AK69" s="144" t="n">
        <v>9.41979041137138</v>
      </c>
      <c r="AL69" s="137" t="n">
        <f aca="false">AVERAGE(AA69:AK69)</f>
        <v>6.12736167809313</v>
      </c>
      <c r="AM69" s="140" t="n">
        <v>4.78905992849707</v>
      </c>
      <c r="AN69" s="148"/>
      <c r="AO69" s="135" t="n">
        <f aca="false">AO68+P69</f>
        <v>22.161241153342</v>
      </c>
      <c r="AP69" s="150" t="n">
        <v>12.6339610623986</v>
      </c>
    </row>
    <row r="70" customFormat="false" ht="15" hidden="false" customHeight="false" outlineLevel="0" collapsed="false">
      <c r="A70" s="133" t="n">
        <v>44186</v>
      </c>
      <c r="B70" s="54" t="n">
        <v>0.0702235986439597</v>
      </c>
      <c r="C70" s="54" t="n">
        <v>0.0425337787975195</v>
      </c>
      <c r="D70" s="54" t="n">
        <v>0.136851511868343</v>
      </c>
      <c r="E70" s="58" t="n">
        <v>0.135613766272311</v>
      </c>
      <c r="F70" s="58" t="n">
        <v>0.139276349203186</v>
      </c>
      <c r="G70" s="58" t="n">
        <v>0.187778231873736</v>
      </c>
      <c r="H70" s="63" t="n">
        <v>0.0954044841346633</v>
      </c>
      <c r="I70" s="63" t="n">
        <v>0.0986111998471415</v>
      </c>
      <c r="J70" s="69" t="n">
        <v>0.104644507054061</v>
      </c>
      <c r="K70" s="69" t="n">
        <v>0.101869770232792</v>
      </c>
      <c r="L70" s="69" t="n">
        <v>0.143339182104661</v>
      </c>
      <c r="M70" s="134" t="n">
        <f aca="false">AVERAGE(B70:L70)</f>
        <v>0.114195125457489</v>
      </c>
      <c r="N70" s="49"/>
      <c r="P70" s="135" t="n">
        <v>0.505112390727888</v>
      </c>
      <c r="R70" s="146" t="n">
        <v>44186</v>
      </c>
      <c r="S70" s="0" t="n">
        <v>0.14462812549972</v>
      </c>
      <c r="T70" s="0" t="n">
        <v>0.0581282681019575</v>
      </c>
      <c r="U70" s="0" t="n">
        <v>0.0293616771734895</v>
      </c>
      <c r="V70" s="147" t="n">
        <v>44186</v>
      </c>
      <c r="W70" s="136" t="n">
        <f aca="false">G70+W69</f>
        <v>10.4943970792343</v>
      </c>
      <c r="X70" s="45" t="n">
        <f aca="false">W70*100/$W$367</f>
        <v>9.52813966378374</v>
      </c>
      <c r="Z70" s="133" t="n">
        <v>44186</v>
      </c>
      <c r="AA70" s="54" t="n">
        <v>3.41683739903573</v>
      </c>
      <c r="AB70" s="54" t="n">
        <v>1.92436422562581</v>
      </c>
      <c r="AC70" s="54" t="n">
        <v>6.68431788384464</v>
      </c>
      <c r="AD70" s="58" t="n">
        <v>7.98725938917605</v>
      </c>
      <c r="AE70" s="58" t="n">
        <v>5.91193586688605</v>
      </c>
      <c r="AF70" s="58" t="n">
        <v>9.52813966378374</v>
      </c>
      <c r="AG70" s="143" t="n">
        <v>6.51943517903492</v>
      </c>
      <c r="AH70" s="143" t="n">
        <v>6.14827271633973</v>
      </c>
      <c r="AI70" s="144" t="n">
        <v>4.736219421261</v>
      </c>
      <c r="AJ70" s="144" t="n">
        <v>6.1159963675583</v>
      </c>
      <c r="AK70" s="144" t="n">
        <v>9.56464731022256</v>
      </c>
      <c r="AL70" s="137" t="n">
        <f aca="false">AVERAGE(AA70:AK70)</f>
        <v>6.2306750384335</v>
      </c>
      <c r="AM70" s="140" t="n">
        <v>4.87130665974601</v>
      </c>
      <c r="AN70" s="148"/>
      <c r="AO70" s="135" t="n">
        <f aca="false">AO69+P70</f>
        <v>22.6663535440699</v>
      </c>
      <c r="AP70" s="150" t="n">
        <v>12.8125166652745</v>
      </c>
    </row>
    <row r="71" customFormat="false" ht="15" hidden="false" customHeight="false" outlineLevel="0" collapsed="false">
      <c r="A71" s="133" t="n">
        <v>44187</v>
      </c>
      <c r="B71" s="54" t="n">
        <v>0.0707082924234896</v>
      </c>
      <c r="C71" s="54" t="n">
        <v>0.0431375706100994</v>
      </c>
      <c r="D71" s="54" t="n">
        <v>0.139747840161846</v>
      </c>
      <c r="E71" s="58" t="n">
        <v>0.136171560204943</v>
      </c>
      <c r="F71" s="58" t="n">
        <v>0.139853515330007</v>
      </c>
      <c r="G71" s="58" t="n">
        <v>0.188776705397963</v>
      </c>
      <c r="H71" s="63" t="n">
        <v>0.0956505474615543</v>
      </c>
      <c r="I71" s="63" t="n">
        <v>0.0988341919521716</v>
      </c>
      <c r="J71" s="69" t="n">
        <v>0.105096833149741</v>
      </c>
      <c r="K71" s="69" t="n">
        <v>0.102369859899635</v>
      </c>
      <c r="L71" s="69" t="n">
        <v>0.143676385487067</v>
      </c>
      <c r="M71" s="134" t="n">
        <f aca="false">AVERAGE(B71:L71)</f>
        <v>0.114911209279865</v>
      </c>
      <c r="N71" s="49"/>
      <c r="P71" s="135" t="n">
        <v>0.505112390727888</v>
      </c>
      <c r="R71" s="146" t="n">
        <v>44187</v>
      </c>
      <c r="S71" s="0" t="n">
        <v>0.144554682808627</v>
      </c>
      <c r="T71" s="0" t="n">
        <v>0.0582216964709454</v>
      </c>
      <c r="U71" s="0" t="n">
        <v>0.0294773671252626</v>
      </c>
      <c r="V71" s="147" t="n">
        <v>44187</v>
      </c>
      <c r="W71" s="136" t="n">
        <f aca="false">G71+W70</f>
        <v>10.6831737846322</v>
      </c>
      <c r="X71" s="45" t="n">
        <f aca="false">W71*100/$W$367</f>
        <v>9.69953500938771</v>
      </c>
      <c r="Z71" s="133" t="n">
        <v>44187</v>
      </c>
      <c r="AA71" s="54" t="n">
        <v>3.48264888943348</v>
      </c>
      <c r="AB71" s="54" t="n">
        <v>1.96350299355246</v>
      </c>
      <c r="AC71" s="54" t="n">
        <v>6.82248954800079</v>
      </c>
      <c r="AD71" s="58" t="n">
        <v>8.1240505375196</v>
      </c>
      <c r="AE71" s="58" t="n">
        <v>6.01330961289599</v>
      </c>
      <c r="AF71" s="58" t="n">
        <v>9.69953500938772</v>
      </c>
      <c r="AG71" s="143" t="n">
        <v>6.60459346381644</v>
      </c>
      <c r="AH71" s="143" t="n">
        <v>6.24632050584277</v>
      </c>
      <c r="AI71" s="144" t="n">
        <v>4.81801509647679</v>
      </c>
      <c r="AJ71" s="144" t="n">
        <v>6.19683761449097</v>
      </c>
      <c r="AK71" s="144" t="n">
        <v>9.70984498286316</v>
      </c>
      <c r="AL71" s="137" t="n">
        <f aca="false">AVERAGE(AA71:AK71)</f>
        <v>6.3346498412982</v>
      </c>
      <c r="AM71" s="140" t="n">
        <v>4.95387010349064</v>
      </c>
      <c r="AN71" s="148"/>
      <c r="AO71" s="135" t="n">
        <f aca="false">AO70+P71</f>
        <v>23.1714659347978</v>
      </c>
      <c r="AP71" s="150" t="n">
        <v>12.9920142303974</v>
      </c>
    </row>
    <row r="72" customFormat="false" ht="15" hidden="false" customHeight="false" outlineLevel="0" collapsed="false">
      <c r="A72" s="133" t="n">
        <v>44188</v>
      </c>
      <c r="B72" s="54" t="n">
        <v>0.0711929862030161</v>
      </c>
      <c r="C72" s="54" t="n">
        <v>0.0437413624226828</v>
      </c>
      <c r="D72" s="54" t="n">
        <v>0.142644168455362</v>
      </c>
      <c r="E72" s="58" t="n">
        <v>0.136729354137575</v>
      </c>
      <c r="F72" s="58" t="n">
        <v>0.140430681456827</v>
      </c>
      <c r="G72" s="58" t="n">
        <v>0.189775178922183</v>
      </c>
      <c r="H72" s="63" t="n">
        <v>0.0958966107884436</v>
      </c>
      <c r="I72" s="63" t="n">
        <v>0.0990571840571999</v>
      </c>
      <c r="J72" s="69" t="n">
        <v>0.105549159245417</v>
      </c>
      <c r="K72" s="69" t="n">
        <v>0.102869949566482</v>
      </c>
      <c r="L72" s="69" t="n">
        <v>0.144013588869473</v>
      </c>
      <c r="M72" s="134" t="n">
        <f aca="false">AVERAGE(B72:L72)</f>
        <v>0.115627293102242</v>
      </c>
      <c r="N72" s="49"/>
      <c r="P72" s="135" t="n">
        <v>0.505112390727888</v>
      </c>
      <c r="R72" s="146" t="n">
        <v>44188</v>
      </c>
      <c r="S72" s="0" t="n">
        <v>0.144481240117534</v>
      </c>
      <c r="T72" s="0" t="n">
        <v>0.0583151248399334</v>
      </c>
      <c r="U72" s="0" t="n">
        <v>0.0295930570770357</v>
      </c>
      <c r="V72" s="147" t="n">
        <v>44188</v>
      </c>
      <c r="W72" s="136" t="n">
        <f aca="false">G72+W71</f>
        <v>10.8729489635544</v>
      </c>
      <c r="X72" s="45" t="n">
        <f aca="false">W72*100/$W$367</f>
        <v>9.87183689541679</v>
      </c>
      <c r="Z72" s="133" t="n">
        <v>44188</v>
      </c>
      <c r="AA72" s="54" t="n">
        <v>3.54891150683378</v>
      </c>
      <c r="AB72" s="54" t="n">
        <v>2.00318958249209</v>
      </c>
      <c r="AC72" s="54" t="n">
        <v>6.96352487359022</v>
      </c>
      <c r="AD72" s="58" t="n">
        <v>8.26140201778906</v>
      </c>
      <c r="AE72" s="58" t="n">
        <v>6.11510172159211</v>
      </c>
      <c r="AF72" s="58" t="n">
        <v>9.87183689541679</v>
      </c>
      <c r="AG72" s="143" t="n">
        <v>6.68997082032752</v>
      </c>
      <c r="AH72" s="143" t="n">
        <v>6.34458951315053</v>
      </c>
      <c r="AI72" s="144" t="n">
        <v>4.90016281197109</v>
      </c>
      <c r="AJ72" s="144" t="n">
        <v>6.27807378110298</v>
      </c>
      <c r="AK72" s="144" t="n">
        <v>9.85538342929317</v>
      </c>
      <c r="AL72" s="137" t="n">
        <f aca="false">AVERAGE(AA72:AK72)</f>
        <v>6.43928608668721</v>
      </c>
      <c r="AM72" s="140" t="n">
        <v>5.03675025973096</v>
      </c>
      <c r="AN72" s="148"/>
      <c r="AO72" s="135" t="n">
        <f aca="false">AO71+P72</f>
        <v>23.6765783255257</v>
      </c>
      <c r="AP72" s="150" t="n">
        <v>13.1724537577671</v>
      </c>
    </row>
    <row r="73" customFormat="false" ht="15" hidden="false" customHeight="false" outlineLevel="0" collapsed="false">
      <c r="A73" s="133" t="n">
        <v>44189</v>
      </c>
      <c r="B73" s="54" t="n">
        <v>0.071677679982546</v>
      </c>
      <c r="C73" s="54" t="n">
        <v>0.0443451542352662</v>
      </c>
      <c r="D73" s="54" t="n">
        <v>0.145540496748865</v>
      </c>
      <c r="E73" s="58" t="n">
        <v>0.137287148070207</v>
      </c>
      <c r="F73" s="58" t="n">
        <v>0.141007847583648</v>
      </c>
      <c r="G73" s="58" t="n">
        <v>0.19077365244641</v>
      </c>
      <c r="H73" s="63" t="n">
        <v>0.0961426741153346</v>
      </c>
      <c r="I73" s="63" t="n">
        <v>0.0992801761622282</v>
      </c>
      <c r="J73" s="69" t="n">
        <v>0.106001485341096</v>
      </c>
      <c r="K73" s="69" t="n">
        <v>0.103370039233326</v>
      </c>
      <c r="L73" s="69" t="n">
        <v>0.144350792251879</v>
      </c>
      <c r="M73" s="134" t="n">
        <f aca="false">AVERAGE(B73:L73)</f>
        <v>0.116343376924619</v>
      </c>
      <c r="N73" s="49"/>
      <c r="P73" s="135" t="n">
        <v>0.505112390727888</v>
      </c>
      <c r="R73" s="146" t="n">
        <v>44189</v>
      </c>
      <c r="S73" s="0" t="n">
        <v>0.144407797426441</v>
      </c>
      <c r="T73" s="0" t="n">
        <v>0.0584085532089214</v>
      </c>
      <c r="U73" s="0" t="n">
        <v>0.0297087470288098</v>
      </c>
      <c r="V73" s="147" t="n">
        <v>44189</v>
      </c>
      <c r="W73" s="136" t="n">
        <f aca="false">G73+W72</f>
        <v>11.0637226160008</v>
      </c>
      <c r="X73" s="45" t="n">
        <f aca="false">W73*100/$W$367</f>
        <v>10.045045321871</v>
      </c>
      <c r="Z73" s="133" t="n">
        <v>44189</v>
      </c>
      <c r="AA73" s="54" t="n">
        <v>3.61562525123665</v>
      </c>
      <c r="AB73" s="54" t="n">
        <v>2.04342399244468</v>
      </c>
      <c r="AC73" s="54" t="n">
        <v>7.10742386061294</v>
      </c>
      <c r="AD73" s="58" t="n">
        <v>8.39931382998444</v>
      </c>
      <c r="AE73" s="58" t="n">
        <v>6.21731219297442</v>
      </c>
      <c r="AF73" s="58" t="n">
        <v>10.045045321871</v>
      </c>
      <c r="AG73" s="143" t="n">
        <v>6.77556724856816</v>
      </c>
      <c r="AH73" s="143" t="n">
        <v>6.44307973826301</v>
      </c>
      <c r="AI73" s="144" t="n">
        <v>4.98266256774392</v>
      </c>
      <c r="AJ73" s="144" t="n">
        <v>6.35970486739433</v>
      </c>
      <c r="AK73" s="144" t="n">
        <v>10.0012626495126</v>
      </c>
      <c r="AL73" s="137" t="n">
        <f aca="false">AVERAGE(AA73:AK73)</f>
        <v>6.54458377460056</v>
      </c>
      <c r="AM73" s="140" t="n">
        <v>5.11994712846697</v>
      </c>
      <c r="AN73" s="148"/>
      <c r="AO73" s="135" t="n">
        <f aca="false">AO72+P73</f>
        <v>24.1816907162536</v>
      </c>
      <c r="AP73" s="150" t="n">
        <v>13.3538352473838</v>
      </c>
    </row>
    <row r="74" customFormat="false" ht="15" hidden="false" customHeight="false" outlineLevel="0" collapsed="false">
      <c r="A74" s="133" t="n">
        <v>44190</v>
      </c>
      <c r="B74" s="54" t="n">
        <v>0.072162373762076</v>
      </c>
      <c r="C74" s="54" t="n">
        <v>0.0449489460478496</v>
      </c>
      <c r="D74" s="54" t="n">
        <v>0.148436825042381</v>
      </c>
      <c r="E74" s="58" t="n">
        <v>0.13784494200284</v>
      </c>
      <c r="F74" s="58" t="n">
        <v>0.141585013710468</v>
      </c>
      <c r="G74" s="58" t="n">
        <v>0.19177212597063</v>
      </c>
      <c r="H74" s="63" t="n">
        <v>0.0963887374422239</v>
      </c>
      <c r="I74" s="63" t="n">
        <v>0.0995031682672565</v>
      </c>
      <c r="J74" s="69" t="n">
        <v>0.106453811436776</v>
      </c>
      <c r="K74" s="69" t="n">
        <v>0.103870128900169</v>
      </c>
      <c r="L74" s="69" t="n">
        <v>0.144687995634285</v>
      </c>
      <c r="M74" s="134" t="n">
        <f aca="false">AVERAGE(B74:L74)</f>
        <v>0.117059460746996</v>
      </c>
      <c r="N74" s="49"/>
      <c r="P74" s="135" t="n">
        <v>0.592995768436641</v>
      </c>
      <c r="R74" s="146" t="n">
        <v>44190</v>
      </c>
      <c r="S74" s="0" t="n">
        <v>0.144334354735348</v>
      </c>
      <c r="T74" s="0" t="n">
        <v>0.0585019815779093</v>
      </c>
      <c r="U74" s="0" t="n">
        <v>0.0298244369805829</v>
      </c>
      <c r="V74" s="147" t="n">
        <v>44190</v>
      </c>
      <c r="W74" s="136" t="n">
        <f aca="false">G74+W73</f>
        <v>11.2554947419714</v>
      </c>
      <c r="X74" s="45" t="n">
        <f aca="false">W74*100/$W$367</f>
        <v>10.2191602887503</v>
      </c>
      <c r="Z74" s="133" t="n">
        <v>44190</v>
      </c>
      <c r="AA74" s="54" t="n">
        <v>3.68279012264208</v>
      </c>
      <c r="AB74" s="54" t="n">
        <v>2.08420622341024</v>
      </c>
      <c r="AC74" s="54" t="n">
        <v>7.25418650906896</v>
      </c>
      <c r="AD74" s="58" t="n">
        <v>8.53778597410572</v>
      </c>
      <c r="AE74" s="58" t="n">
        <v>6.31994102704292</v>
      </c>
      <c r="AF74" s="58" t="n">
        <v>10.2191602887503</v>
      </c>
      <c r="AG74" s="143" t="n">
        <v>6.86138274853836</v>
      </c>
      <c r="AH74" s="143" t="n">
        <v>6.5417911811802</v>
      </c>
      <c r="AI74" s="144" t="n">
        <v>5.06551436379527</v>
      </c>
      <c r="AJ74" s="144" t="n">
        <v>6.44173087336502</v>
      </c>
      <c r="AK74" s="144" t="n">
        <v>10.1474826435214</v>
      </c>
      <c r="AL74" s="137" t="n">
        <f aca="false">AVERAGE(AA74:AK74)</f>
        <v>6.65054290503822</v>
      </c>
      <c r="AM74" s="140" t="n">
        <v>5.20346070969867</v>
      </c>
      <c r="AN74" s="148"/>
      <c r="AO74" s="135" t="n">
        <f aca="false">AO73+P74</f>
        <v>24.7746864846902</v>
      </c>
      <c r="AP74" s="150" t="n">
        <v>13.5361586992474</v>
      </c>
    </row>
    <row r="75" customFormat="false" ht="15" hidden="false" customHeight="false" outlineLevel="0" collapsed="false">
      <c r="A75" s="133" t="n">
        <v>44191</v>
      </c>
      <c r="B75" s="54" t="n">
        <v>0.0726470675416024</v>
      </c>
      <c r="C75" s="54" t="n">
        <v>0.045552737860433</v>
      </c>
      <c r="D75" s="54" t="n">
        <v>0.151333153335884</v>
      </c>
      <c r="E75" s="58" t="n">
        <v>0.138402735935475</v>
      </c>
      <c r="F75" s="58" t="n">
        <v>0.142162179837289</v>
      </c>
      <c r="G75" s="58" t="n">
        <v>0.192770599494857</v>
      </c>
      <c r="H75" s="63" t="n">
        <v>0.0966348007691149</v>
      </c>
      <c r="I75" s="63" t="n">
        <v>0.0997261603722848</v>
      </c>
      <c r="J75" s="69" t="n">
        <v>0.106906137532455</v>
      </c>
      <c r="K75" s="69" t="n">
        <v>0.104370218567013</v>
      </c>
      <c r="L75" s="69" t="n">
        <v>0.145025199016692</v>
      </c>
      <c r="M75" s="134" t="n">
        <f aca="false">AVERAGE(B75:L75)</f>
        <v>0.117775544569373</v>
      </c>
      <c r="N75" s="49"/>
      <c r="P75" s="135" t="n">
        <v>0.549215698393734</v>
      </c>
      <c r="R75" s="146" t="n">
        <v>44191</v>
      </c>
      <c r="S75" s="0" t="n">
        <v>0.144260912044254</v>
      </c>
      <c r="T75" s="0" t="n">
        <v>0.0585954099468973</v>
      </c>
      <c r="U75" s="0" t="n">
        <v>0.029940126932356</v>
      </c>
      <c r="V75" s="147" t="n">
        <v>44191</v>
      </c>
      <c r="W75" s="136" t="n">
        <f aca="false">G75+W74</f>
        <v>11.4482653414663</v>
      </c>
      <c r="X75" s="45" t="n">
        <f aca="false">W75*100/$W$367</f>
        <v>10.3941817960546</v>
      </c>
      <c r="Z75" s="133" t="n">
        <v>44191</v>
      </c>
      <c r="AA75" s="54" t="n">
        <v>3.75040612105008</v>
      </c>
      <c r="AB75" s="54" t="n">
        <v>2.12553627538878</v>
      </c>
      <c r="AC75" s="54" t="n">
        <v>7.40381281895825</v>
      </c>
      <c r="AD75" s="58" t="n">
        <v>8.67681845015291</v>
      </c>
      <c r="AE75" s="58" t="n">
        <v>6.4229882237976</v>
      </c>
      <c r="AF75" s="58" t="n">
        <v>10.3941817960546</v>
      </c>
      <c r="AG75" s="143" t="n">
        <v>6.94741732023812</v>
      </c>
      <c r="AH75" s="143" t="n">
        <v>6.64072384190211</v>
      </c>
      <c r="AI75" s="144" t="n">
        <v>5.14871820012514</v>
      </c>
      <c r="AJ75" s="144" t="n">
        <v>6.52415179901505</v>
      </c>
      <c r="AK75" s="144" t="n">
        <v>10.2940434113197</v>
      </c>
      <c r="AL75" s="137" t="n">
        <f aca="false">AVERAGE(AA75:AK75)</f>
        <v>6.75716347800021</v>
      </c>
      <c r="AM75" s="140" t="n">
        <v>5.28729100342606</v>
      </c>
      <c r="AN75" s="148"/>
      <c r="AO75" s="135" t="n">
        <f aca="false">AO74+P75</f>
        <v>25.323902183084</v>
      </c>
      <c r="AP75" s="150" t="n">
        <v>13.7194241133579</v>
      </c>
    </row>
    <row r="76" customFormat="false" ht="15" hidden="false" customHeight="false" outlineLevel="0" collapsed="false">
      <c r="A76" s="133" t="n">
        <v>44192</v>
      </c>
      <c r="B76" s="54" t="n">
        <v>0.0731317613211324</v>
      </c>
      <c r="C76" s="54" t="n">
        <v>0.0461565296730164</v>
      </c>
      <c r="D76" s="54" t="n">
        <v>0.1542294816294</v>
      </c>
      <c r="E76" s="58" t="n">
        <v>0.138960529868108</v>
      </c>
      <c r="F76" s="58" t="n">
        <v>0.14273934596411</v>
      </c>
      <c r="G76" s="58" t="n">
        <v>0.193769073019077</v>
      </c>
      <c r="H76" s="63" t="n">
        <v>0.0968808640960059</v>
      </c>
      <c r="I76" s="63" t="n">
        <v>0.0999491524773131</v>
      </c>
      <c r="J76" s="69" t="n">
        <v>0.107358463628135</v>
      </c>
      <c r="K76" s="69" t="n">
        <v>0.104870308233856</v>
      </c>
      <c r="L76" s="69" t="n">
        <v>0.145362402399098</v>
      </c>
      <c r="M76" s="134" t="n">
        <f aca="false">AVERAGE(B76:L76)</f>
        <v>0.11849162839175</v>
      </c>
      <c r="N76" s="49"/>
      <c r="P76" s="135" t="n">
        <v>0.549215698393734</v>
      </c>
      <c r="R76" s="146" t="n">
        <v>44192</v>
      </c>
      <c r="S76" s="0" t="n">
        <v>0.144187469353161</v>
      </c>
      <c r="T76" s="0" t="n">
        <v>0.0586888383158852</v>
      </c>
      <c r="U76" s="0" t="n">
        <v>0.0300558168841301</v>
      </c>
      <c r="V76" s="147" t="n">
        <v>44192</v>
      </c>
      <c r="W76" s="136" t="n">
        <f aca="false">G76+W75</f>
        <v>11.6420344144854</v>
      </c>
      <c r="X76" s="45" t="n">
        <f aca="false">W76*100/$W$367</f>
        <v>10.5701098437841</v>
      </c>
      <c r="Z76" s="133" t="n">
        <v>44192</v>
      </c>
      <c r="AA76" s="54" t="n">
        <v>3.81847324646063</v>
      </c>
      <c r="AB76" s="54" t="n">
        <v>2.16741414838029</v>
      </c>
      <c r="AC76" s="54" t="n">
        <v>7.55630279028084</v>
      </c>
      <c r="AD76" s="58" t="n">
        <v>8.81641125812602</v>
      </c>
      <c r="AE76" s="58" t="n">
        <v>6.52645378323846</v>
      </c>
      <c r="AF76" s="58" t="n">
        <v>10.5701098437841</v>
      </c>
      <c r="AG76" s="143" t="n">
        <v>7.03367096366743</v>
      </c>
      <c r="AH76" s="143" t="n">
        <v>6.73987772042874</v>
      </c>
      <c r="AI76" s="144" t="n">
        <v>5.23227407673353</v>
      </c>
      <c r="AJ76" s="144" t="n">
        <v>6.60696764434442</v>
      </c>
      <c r="AK76" s="144" t="n">
        <v>10.4409449529074</v>
      </c>
      <c r="AL76" s="137" t="n">
        <f aca="false">AVERAGE(AA76:AK76)</f>
        <v>6.86444549348653</v>
      </c>
      <c r="AM76" s="140" t="n">
        <v>5.37143800964914</v>
      </c>
      <c r="AN76" s="148"/>
      <c r="AO76" s="135" t="n">
        <f aca="false">AO75+P76</f>
        <v>25.8731178814777</v>
      </c>
      <c r="AP76" s="150" t="n">
        <v>13.9036314897153</v>
      </c>
    </row>
    <row r="77" customFormat="false" ht="15" hidden="false" customHeight="false" outlineLevel="0" collapsed="false">
      <c r="A77" s="133" t="n">
        <v>44193</v>
      </c>
      <c r="B77" s="54" t="n">
        <v>0.0736164551006624</v>
      </c>
      <c r="C77" s="54" t="n">
        <v>0.0467603214855998</v>
      </c>
      <c r="D77" s="54" t="n">
        <v>0.157125809922903</v>
      </c>
      <c r="E77" s="58" t="n">
        <v>0.13951832380074</v>
      </c>
      <c r="F77" s="58" t="n">
        <v>0.14331651209093</v>
      </c>
      <c r="G77" s="58" t="n">
        <v>0.194767546543304</v>
      </c>
      <c r="H77" s="63" t="n">
        <v>0.0971269274228952</v>
      </c>
      <c r="I77" s="63" t="n">
        <v>0.100172144582343</v>
      </c>
      <c r="J77" s="69" t="n">
        <v>0.107810789723814</v>
      </c>
      <c r="K77" s="69" t="n">
        <v>0.1053703979007</v>
      </c>
      <c r="L77" s="69" t="n">
        <v>0.145699605781504</v>
      </c>
      <c r="M77" s="134" t="n">
        <f aca="false">AVERAGE(B77:L77)</f>
        <v>0.119207712214127</v>
      </c>
      <c r="N77" s="49"/>
      <c r="P77" s="135" t="n">
        <v>0.549215698393734</v>
      </c>
      <c r="R77" s="146" t="n">
        <v>44193</v>
      </c>
      <c r="S77" s="0" t="n">
        <v>0.144114026662068</v>
      </c>
      <c r="T77" s="0" t="n">
        <v>0.0587822666848732</v>
      </c>
      <c r="U77" s="0" t="n">
        <v>0.0301715068359032</v>
      </c>
      <c r="V77" s="147" t="n">
        <v>44193</v>
      </c>
      <c r="W77" s="136" t="n">
        <f aca="false">G77+W76</f>
        <v>11.8368019610287</v>
      </c>
      <c r="X77" s="45" t="n">
        <f aca="false">W77*100/$W$367</f>
        <v>10.7469444319387</v>
      </c>
      <c r="Z77" s="133" t="n">
        <v>44193</v>
      </c>
      <c r="AA77" s="54" t="n">
        <v>3.88699149887375</v>
      </c>
      <c r="AB77" s="54" t="n">
        <v>2.20983984238476</v>
      </c>
      <c r="AC77" s="54" t="n">
        <v>7.71165642303671</v>
      </c>
      <c r="AD77" s="58" t="n">
        <v>8.95656439802504</v>
      </c>
      <c r="AE77" s="58" t="n">
        <v>6.63033770536551</v>
      </c>
      <c r="AF77" s="58" t="n">
        <v>10.7469444319387</v>
      </c>
      <c r="AG77" s="143" t="n">
        <v>7.1201436788263</v>
      </c>
      <c r="AH77" s="143" t="n">
        <v>6.83925281676009</v>
      </c>
      <c r="AI77" s="144" t="n">
        <v>5.31618199362044</v>
      </c>
      <c r="AJ77" s="144" t="n">
        <v>6.69017840935314</v>
      </c>
      <c r="AK77" s="144" t="n">
        <v>10.5881872682845</v>
      </c>
      <c r="AL77" s="137" t="n">
        <f aca="false">AVERAGE(AA77:AK77)</f>
        <v>6.97238895149718</v>
      </c>
      <c r="AM77" s="140" t="n">
        <v>5.45590172836791</v>
      </c>
      <c r="AN77" s="148"/>
      <c r="AO77" s="135" t="n">
        <f aca="false">AO76+P77</f>
        <v>26.4223335798714</v>
      </c>
      <c r="AP77" s="150" t="n">
        <v>14.0887808283197</v>
      </c>
    </row>
    <row r="78" customFormat="false" ht="15" hidden="false" customHeight="false" outlineLevel="0" collapsed="false">
      <c r="A78" s="133" t="n">
        <v>44194</v>
      </c>
      <c r="B78" s="54" t="n">
        <v>0.0741011488801888</v>
      </c>
      <c r="C78" s="54" t="n">
        <v>0.0473641132981832</v>
      </c>
      <c r="D78" s="54" t="n">
        <v>0.160022138216405</v>
      </c>
      <c r="E78" s="58" t="n">
        <v>0.140076117733372</v>
      </c>
      <c r="F78" s="58" t="n">
        <v>0.143893678217751</v>
      </c>
      <c r="G78" s="58" t="n">
        <v>0.195766020067524</v>
      </c>
      <c r="H78" s="63" t="n">
        <v>0.0973729907497862</v>
      </c>
      <c r="I78" s="63" t="n">
        <v>0.100395136687371</v>
      </c>
      <c r="J78" s="69" t="n">
        <v>0.108263115819494</v>
      </c>
      <c r="K78" s="69" t="n">
        <v>0.105870487567547</v>
      </c>
      <c r="L78" s="69" t="n">
        <v>0.14603680916391</v>
      </c>
      <c r="M78" s="134" t="n">
        <f aca="false">AVERAGE(B78:L78)</f>
        <v>0.119923796036503</v>
      </c>
      <c r="N78" s="49"/>
      <c r="P78" s="135" t="n">
        <v>0.549215698393734</v>
      </c>
      <c r="R78" s="146" t="n">
        <v>44194</v>
      </c>
      <c r="S78" s="0" t="n">
        <v>0.144040583970975</v>
      </c>
      <c r="T78" s="0" t="n">
        <v>0.0588756950538611</v>
      </c>
      <c r="U78" s="0" t="n">
        <v>0.0302871967876763</v>
      </c>
      <c r="V78" s="147" t="n">
        <v>44194</v>
      </c>
      <c r="W78" s="136" t="n">
        <f aca="false">G78+W77</f>
        <v>12.0325679810962</v>
      </c>
      <c r="X78" s="45" t="n">
        <f aca="false">W78*100/$W$367</f>
        <v>10.9246855605184</v>
      </c>
      <c r="Z78" s="133" t="n">
        <v>44194</v>
      </c>
      <c r="AA78" s="54" t="n">
        <v>3.95596087828943</v>
      </c>
      <c r="AB78" s="54" t="n">
        <v>2.25281335740221</v>
      </c>
      <c r="AC78" s="54" t="n">
        <v>7.86987371722586</v>
      </c>
      <c r="AD78" s="58" t="n">
        <v>9.09727786984996</v>
      </c>
      <c r="AE78" s="58" t="n">
        <v>6.73463999017875</v>
      </c>
      <c r="AF78" s="58" t="n">
        <v>10.9246855605184</v>
      </c>
      <c r="AG78" s="143" t="n">
        <v>7.20683546571474</v>
      </c>
      <c r="AH78" s="143" t="n">
        <v>6.93884913089616</v>
      </c>
      <c r="AI78" s="144" t="n">
        <v>5.40044195078588</v>
      </c>
      <c r="AJ78" s="144" t="n">
        <v>6.7737840940412</v>
      </c>
      <c r="AK78" s="144" t="n">
        <v>10.735770357451</v>
      </c>
      <c r="AL78" s="137" t="n">
        <f aca="false">AVERAGE(AA78:AK78)</f>
        <v>7.08099385203215</v>
      </c>
      <c r="AM78" s="140" t="n">
        <v>5.54068215958237</v>
      </c>
      <c r="AN78" s="148"/>
      <c r="AO78" s="135" t="n">
        <f aca="false">AO77+P78</f>
        <v>26.9715492782652</v>
      </c>
      <c r="AP78" s="150" t="n">
        <v>14.2748721291709</v>
      </c>
    </row>
    <row r="79" customFormat="false" ht="15" hidden="false" customHeight="false" outlineLevel="0" collapsed="false">
      <c r="A79" s="133" t="n">
        <v>44195</v>
      </c>
      <c r="B79" s="54" t="n">
        <v>0.0747851996207203</v>
      </c>
      <c r="C79" s="54" t="n">
        <v>0.0479679051107667</v>
      </c>
      <c r="D79" s="54" t="n">
        <v>0.162918466509908</v>
      </c>
      <c r="E79" s="58" t="n">
        <v>0.140633911666004</v>
      </c>
      <c r="F79" s="58" t="n">
        <v>0.144470844344571</v>
      </c>
      <c r="G79" s="58" t="n">
        <v>0.196764493591743</v>
      </c>
      <c r="H79" s="63" t="n">
        <v>0.0976190540766755</v>
      </c>
      <c r="I79" s="63" t="n">
        <v>0.1006181287924</v>
      </c>
      <c r="J79" s="69" t="n">
        <v>0.108715441915173</v>
      </c>
      <c r="K79" s="69" t="n">
        <v>0.10637057723439</v>
      </c>
      <c r="L79" s="69" t="n">
        <v>0.146374012546316</v>
      </c>
      <c r="M79" s="134" t="n">
        <f aca="false">AVERAGE(B79:L79)</f>
        <v>0.12065800321897</v>
      </c>
      <c r="N79" s="49"/>
      <c r="P79" s="135" t="n">
        <v>0.549215698393734</v>
      </c>
      <c r="R79" s="146" t="n">
        <v>44195</v>
      </c>
      <c r="S79" s="0" t="n">
        <v>0.143967141279882</v>
      </c>
      <c r="T79" s="0" t="n">
        <v>0.05896912342285</v>
      </c>
      <c r="U79" s="0" t="n">
        <v>0.0307310082626344</v>
      </c>
      <c r="V79" s="147" t="n">
        <v>44195</v>
      </c>
      <c r="W79" s="136" t="n">
        <f aca="false">G79+W78</f>
        <v>12.2293324746879</v>
      </c>
      <c r="X79" s="45" t="n">
        <f aca="false">W79*100/$W$367</f>
        <v>11.1033332295232</v>
      </c>
      <c r="Z79" s="133" t="n">
        <v>44195</v>
      </c>
      <c r="AA79" s="54" t="n">
        <v>4.02556693548645</v>
      </c>
      <c r="AB79" s="54" t="n">
        <v>2.29633469343263</v>
      </c>
      <c r="AC79" s="54" t="n">
        <v>8.03095467284829</v>
      </c>
      <c r="AD79" s="58" t="n">
        <v>9.2385516736008</v>
      </c>
      <c r="AE79" s="58" t="n">
        <v>6.83936063767816</v>
      </c>
      <c r="AF79" s="58" t="n">
        <v>11.1033332295232</v>
      </c>
      <c r="AG79" s="143" t="n">
        <v>7.29374632433273</v>
      </c>
      <c r="AH79" s="143" t="n">
        <v>7.03866666283694</v>
      </c>
      <c r="AI79" s="144" t="n">
        <v>5.48505394822984</v>
      </c>
      <c r="AJ79" s="144" t="n">
        <v>6.8577846984086</v>
      </c>
      <c r="AK79" s="144" t="n">
        <v>10.8836942204069</v>
      </c>
      <c r="AL79" s="137" t="n">
        <f aca="false">AVERAGE(AA79:AK79)</f>
        <v>7.19027706334405</v>
      </c>
      <c r="AM79" s="140" t="n">
        <v>5.62577930329252</v>
      </c>
      <c r="AN79" s="148"/>
      <c r="AO79" s="135" t="n">
        <f aca="false">AO78+P79</f>
        <v>27.5207649766589</v>
      </c>
      <c r="AP79" s="150" t="n">
        <v>14.4619053922691</v>
      </c>
    </row>
    <row r="80" customFormat="false" ht="15" hidden="false" customHeight="false" outlineLevel="0" collapsed="false">
      <c r="A80" s="133" t="n">
        <v>44196</v>
      </c>
      <c r="B80" s="54" t="n">
        <v>0.0758921061374736</v>
      </c>
      <c r="C80" s="54" t="n">
        <v>0.0485716969233465</v>
      </c>
      <c r="D80" s="54" t="n">
        <v>0.164399543478183</v>
      </c>
      <c r="E80" s="58" t="n">
        <v>0.141191705598636</v>
      </c>
      <c r="F80" s="58" t="n">
        <v>0.145048010471392</v>
      </c>
      <c r="G80" s="58" t="n">
        <v>0.19776296711597</v>
      </c>
      <c r="H80" s="63" t="n">
        <v>0.0978651174035665</v>
      </c>
      <c r="I80" s="63" t="n">
        <v>0.100841120897428</v>
      </c>
      <c r="J80" s="69" t="n">
        <v>0.109167768010852</v>
      </c>
      <c r="K80" s="69" t="n">
        <v>0.106870666901234</v>
      </c>
      <c r="L80" s="69" t="n">
        <v>0.146711215928722</v>
      </c>
      <c r="M80" s="134" t="n">
        <f aca="false">AVERAGE(B80:L80)</f>
        <v>0.121301992624255</v>
      </c>
      <c r="N80" s="49"/>
      <c r="P80" s="135" t="n">
        <v>0.5138446233927</v>
      </c>
      <c r="R80" s="146" t="n">
        <v>44196</v>
      </c>
      <c r="S80" s="0" t="n">
        <v>0.143893698588789</v>
      </c>
      <c r="T80" s="0" t="n">
        <v>0.059062551791838</v>
      </c>
      <c r="U80" s="0" t="n">
        <v>0.0318707978498338</v>
      </c>
      <c r="V80" s="147" t="n">
        <v>44196</v>
      </c>
      <c r="W80" s="136" t="n">
        <f aca="false">G80+W79</f>
        <v>12.4270954418039</v>
      </c>
      <c r="X80" s="45" t="n">
        <f aca="false">W80*100/$W$367</f>
        <v>11.2828874389531</v>
      </c>
      <c r="Z80" s="133" t="n">
        <v>44196</v>
      </c>
      <c r="AA80" s="54" t="n">
        <v>4.09620324196684</v>
      </c>
      <c r="AB80" s="54" t="n">
        <v>2.34040385047601</v>
      </c>
      <c r="AC80" s="54" t="n">
        <v>8.19350000079457</v>
      </c>
      <c r="AD80" s="58" t="n">
        <v>9.38038580927755</v>
      </c>
      <c r="AE80" s="58" t="n">
        <v>6.94449964786377</v>
      </c>
      <c r="AF80" s="58" t="n">
        <v>11.2828874389531</v>
      </c>
      <c r="AG80" s="143" t="n">
        <v>7.38087625468028</v>
      </c>
      <c r="AH80" s="143" t="n">
        <v>7.13870541258244</v>
      </c>
      <c r="AI80" s="144" t="n">
        <v>5.57001798595232</v>
      </c>
      <c r="AJ80" s="144" t="n">
        <v>6.94218022245534</v>
      </c>
      <c r="AK80" s="144" t="n">
        <v>11.0319588571522</v>
      </c>
      <c r="AL80" s="137" t="n">
        <f aca="false">AVERAGE(AA80:AK80)</f>
        <v>7.30014715655949</v>
      </c>
      <c r="AM80" s="140" t="n">
        <v>5.71119315949836</v>
      </c>
      <c r="AN80" s="148"/>
      <c r="AO80" s="135" t="n">
        <f aca="false">AO79+P80</f>
        <v>28.0346096000516</v>
      </c>
      <c r="AP80" s="150" t="n">
        <v>14.6498806176142</v>
      </c>
    </row>
    <row r="81" customFormat="false" ht="15" hidden="false" customHeight="false" outlineLevel="0" collapsed="false">
      <c r="A81" s="133" t="n">
        <v>44197</v>
      </c>
      <c r="B81" s="54" t="n">
        <v>0.0769990126542339</v>
      </c>
      <c r="C81" s="54" t="n">
        <v>0.0491754887359299</v>
      </c>
      <c r="D81" s="54" t="n">
        <v>0.165880620446458</v>
      </c>
      <c r="E81" s="58" t="n">
        <v>0.141749499531269</v>
      </c>
      <c r="F81" s="58" t="n">
        <v>0.145625176598212</v>
      </c>
      <c r="G81" s="58" t="n">
        <v>0.19876144064019</v>
      </c>
      <c r="H81" s="63" t="n">
        <v>0.0981111807304576</v>
      </c>
      <c r="I81" s="63" t="n">
        <v>0.101064113002456</v>
      </c>
      <c r="J81" s="69" t="n">
        <v>0.109620094106532</v>
      </c>
      <c r="K81" s="69" t="n">
        <v>0.107370756568077</v>
      </c>
      <c r="L81" s="69" t="n">
        <v>0.147048419311126</v>
      </c>
      <c r="M81" s="134" t="n">
        <f aca="false">AVERAGE(B81:L81)</f>
        <v>0.12194598202954</v>
      </c>
      <c r="N81" s="49"/>
      <c r="P81" s="135" t="n">
        <v>0.5138446233927</v>
      </c>
      <c r="R81" s="146" t="n">
        <v>44197</v>
      </c>
      <c r="S81" s="0" t="n">
        <v>0.143820255897696</v>
      </c>
      <c r="T81" s="0" t="n">
        <v>0.0591559801608259</v>
      </c>
      <c r="U81" s="0" t="n">
        <v>0.0330105874370261</v>
      </c>
      <c r="V81" s="147" t="n">
        <v>44197</v>
      </c>
      <c r="W81" s="136" t="n">
        <f aca="false">G81+W80</f>
        <v>12.6258568824441</v>
      </c>
      <c r="X81" s="45" t="n">
        <f aca="false">W81*100/$W$367</f>
        <v>11.4633481888081</v>
      </c>
      <c r="Z81" s="133" t="n">
        <v>44197</v>
      </c>
      <c r="AA81" s="54" t="n">
        <v>4.16786979773063</v>
      </c>
      <c r="AB81" s="54" t="n">
        <v>2.38502082853237</v>
      </c>
      <c r="AC81" s="54" t="n">
        <v>8.35750970106468</v>
      </c>
      <c r="AD81" s="58" t="n">
        <v>9.5227802768802</v>
      </c>
      <c r="AE81" s="58" t="n">
        <v>7.05005702073556</v>
      </c>
      <c r="AF81" s="58" t="n">
        <v>11.4633481888081</v>
      </c>
      <c r="AG81" s="143" t="n">
        <v>7.46822525675738</v>
      </c>
      <c r="AH81" s="143" t="n">
        <v>7.23896538013265</v>
      </c>
      <c r="AI81" s="144" t="n">
        <v>5.65533406395332</v>
      </c>
      <c r="AJ81" s="144" t="n">
        <v>7.02697066618142</v>
      </c>
      <c r="AK81" s="144" t="n">
        <v>11.180564267687</v>
      </c>
      <c r="AL81" s="137" t="n">
        <f aca="false">AVERAGE(AA81:AK81)</f>
        <v>7.41060413167848</v>
      </c>
      <c r="AM81" s="140" t="n">
        <v>5.79692372819989</v>
      </c>
      <c r="AN81" s="148"/>
      <c r="AO81" s="135" t="n">
        <f aca="false">AO80+P81</f>
        <v>28.5484542234443</v>
      </c>
      <c r="AP81" s="150" t="n">
        <v>14.8387978052062</v>
      </c>
    </row>
    <row r="82" customFormat="false" ht="15" hidden="false" customHeight="false" outlineLevel="0" collapsed="false">
      <c r="A82" s="133" t="n">
        <v>44198</v>
      </c>
      <c r="B82" s="54" t="n">
        <v>0.0781059191709872</v>
      </c>
      <c r="C82" s="54" t="n">
        <v>0.0497792805485133</v>
      </c>
      <c r="D82" s="54" t="n">
        <v>0.167361697414734</v>
      </c>
      <c r="E82" s="58" t="n">
        <v>0.142307293463901</v>
      </c>
      <c r="F82" s="58" t="n">
        <v>0.146202342725033</v>
      </c>
      <c r="G82" s="58" t="n">
        <v>0.199759914164417</v>
      </c>
      <c r="H82" s="63" t="n">
        <v>0.0983572440573468</v>
      </c>
      <c r="I82" s="63" t="n">
        <v>0.101287105107485</v>
      </c>
      <c r="J82" s="69" t="n">
        <v>0.110072420202211</v>
      </c>
      <c r="K82" s="69" t="n">
        <v>0.107870846234921</v>
      </c>
      <c r="L82" s="69" t="n">
        <v>0.147385622693532</v>
      </c>
      <c r="M82" s="134" t="n">
        <f aca="false">AVERAGE(B82:L82)</f>
        <v>0.122589971434826</v>
      </c>
      <c r="N82" s="49"/>
      <c r="P82" s="135" t="n">
        <v>0.5138446233927</v>
      </c>
      <c r="R82" s="146" t="n">
        <v>44198</v>
      </c>
      <c r="S82" s="0" t="n">
        <v>0.143746813206603</v>
      </c>
      <c r="T82" s="0" t="n">
        <v>0.0592494085298139</v>
      </c>
      <c r="U82" s="0" t="n">
        <v>0.0341503770242184</v>
      </c>
      <c r="V82" s="147" t="n">
        <v>44198</v>
      </c>
      <c r="W82" s="136" t="n">
        <f aca="false">G82+W81</f>
        <v>12.8256167966085</v>
      </c>
      <c r="X82" s="45" t="n">
        <f aca="false">W82*100/$W$367</f>
        <v>11.6447154790881</v>
      </c>
      <c r="Z82" s="133" t="n">
        <v>44198</v>
      </c>
      <c r="AA82" s="54" t="n">
        <v>4.2405666027778</v>
      </c>
      <c r="AB82" s="54" t="n">
        <v>2.4301856276017</v>
      </c>
      <c r="AC82" s="54" t="n">
        <v>8.52298377365865</v>
      </c>
      <c r="AD82" s="58" t="n">
        <v>9.66573507640877</v>
      </c>
      <c r="AE82" s="58" t="n">
        <v>7.15603275629353</v>
      </c>
      <c r="AF82" s="58" t="n">
        <v>11.6447154790881</v>
      </c>
      <c r="AG82" s="143" t="n">
        <v>7.55579333056405</v>
      </c>
      <c r="AH82" s="143" t="n">
        <v>7.33944656548759</v>
      </c>
      <c r="AI82" s="144" t="n">
        <v>5.74100218223284</v>
      </c>
      <c r="AJ82" s="144" t="n">
        <v>7.11215602958684</v>
      </c>
      <c r="AK82" s="144" t="n">
        <v>11.3295104520111</v>
      </c>
      <c r="AL82" s="137" t="n">
        <f aca="false">AVERAGE(AA82:AK82)</f>
        <v>7.521647988701</v>
      </c>
      <c r="AM82" s="140" t="n">
        <v>5.88297100939711</v>
      </c>
      <c r="AN82" s="148"/>
      <c r="AO82" s="135" t="n">
        <f aca="false">AO81+P82</f>
        <v>29.062298846837</v>
      </c>
      <c r="AP82" s="150" t="n">
        <v>15.0286569550451</v>
      </c>
    </row>
    <row r="83" customFormat="false" ht="15" hidden="false" customHeight="false" outlineLevel="0" collapsed="false">
      <c r="A83" s="133" t="n">
        <v>44199</v>
      </c>
      <c r="B83" s="54" t="n">
        <v>0.0792128256877476</v>
      </c>
      <c r="C83" s="54" t="n">
        <v>0.0503830723610967</v>
      </c>
      <c r="D83" s="54" t="n">
        <v>0.168842774382995</v>
      </c>
      <c r="E83" s="58" t="n">
        <v>0.142865087396533</v>
      </c>
      <c r="F83" s="58" t="n">
        <v>0.146779508851854</v>
      </c>
      <c r="G83" s="58" t="n">
        <v>0.200758387688637</v>
      </c>
      <c r="H83" s="63" t="n">
        <v>0.0986033073842378</v>
      </c>
      <c r="I83" s="63" t="n">
        <v>0.101510097212515</v>
      </c>
      <c r="J83" s="69" t="n">
        <v>0.110524746297891</v>
      </c>
      <c r="K83" s="69" t="n">
        <v>0.108370935901764</v>
      </c>
      <c r="L83" s="69" t="n">
        <v>0.147722826075938</v>
      </c>
      <c r="M83" s="134" t="n">
        <f aca="false">AVERAGE(B83:L83)</f>
        <v>0.12323396084011</v>
      </c>
      <c r="N83" s="49"/>
      <c r="P83" s="135" t="n">
        <v>0.5138446233927</v>
      </c>
      <c r="R83" s="146" t="n">
        <v>44199</v>
      </c>
      <c r="S83" s="0" t="n">
        <v>0.14367337051551</v>
      </c>
      <c r="T83" s="0" t="n">
        <v>0.0593428368988018</v>
      </c>
      <c r="U83" s="0" t="n">
        <v>0.0352901666114107</v>
      </c>
      <c r="V83" s="147" t="n">
        <v>44199</v>
      </c>
      <c r="W83" s="136" t="n">
        <f aca="false">G83+W82</f>
        <v>13.0263751842972</v>
      </c>
      <c r="X83" s="45" t="n">
        <f aca="false">W83*100/$W$367</f>
        <v>11.8269893097933</v>
      </c>
      <c r="Z83" s="133" t="n">
        <v>44199</v>
      </c>
      <c r="AA83" s="54" t="n">
        <v>4.31429365710835</v>
      </c>
      <c r="AB83" s="54" t="n">
        <v>2.47589824768399</v>
      </c>
      <c r="AC83" s="54" t="n">
        <v>8.68992221857644</v>
      </c>
      <c r="AD83" s="58" t="n">
        <v>9.80925020786325</v>
      </c>
      <c r="AE83" s="58" t="n">
        <v>7.26242685453769</v>
      </c>
      <c r="AF83" s="58" t="n">
        <v>11.8269893097933</v>
      </c>
      <c r="AG83" s="143" t="n">
        <v>7.64358047610027</v>
      </c>
      <c r="AH83" s="143" t="n">
        <v>7.44014896864724</v>
      </c>
      <c r="AI83" s="144" t="n">
        <v>5.82702234079089</v>
      </c>
      <c r="AJ83" s="144" t="n">
        <v>7.19773631267161</v>
      </c>
      <c r="AK83" s="144" t="n">
        <v>11.4787974101247</v>
      </c>
      <c r="AL83" s="137" t="n">
        <f aca="false">AVERAGE(AA83:AK83)</f>
        <v>7.63327872762707</v>
      </c>
      <c r="AM83" s="140" t="n">
        <v>5.96933500309002</v>
      </c>
      <c r="AN83" s="148"/>
      <c r="AO83" s="135" t="n">
        <f aca="false">AO82+P83</f>
        <v>29.5761434702297</v>
      </c>
      <c r="AP83" s="150" t="n">
        <v>15.2194580671309</v>
      </c>
    </row>
    <row r="84" customFormat="false" ht="15" hidden="false" customHeight="false" outlineLevel="0" collapsed="false">
      <c r="A84" s="133" t="n">
        <v>44200</v>
      </c>
      <c r="B84" s="54" t="n">
        <v>0.0803197322045008</v>
      </c>
      <c r="C84" s="54" t="n">
        <v>0.0509868641736801</v>
      </c>
      <c r="D84" s="54" t="n">
        <v>0.17032385135127</v>
      </c>
      <c r="E84" s="58" t="n">
        <v>0.143422881329165</v>
      </c>
      <c r="F84" s="58" t="n">
        <v>0.147356674978674</v>
      </c>
      <c r="G84" s="58" t="n">
        <v>0.201756861212864</v>
      </c>
      <c r="H84" s="63" t="n">
        <v>0.0988493707111289</v>
      </c>
      <c r="I84" s="63" t="n">
        <v>0.101733089317543</v>
      </c>
      <c r="J84" s="69" t="n">
        <v>0.11097707239357</v>
      </c>
      <c r="K84" s="69" t="n">
        <v>0.108871025568611</v>
      </c>
      <c r="L84" s="69" t="n">
        <v>0.148060029458344</v>
      </c>
      <c r="M84" s="134" t="n">
        <f aca="false">AVERAGE(B84:L84)</f>
        <v>0.123877950245396</v>
      </c>
      <c r="N84" s="49"/>
      <c r="P84" s="135" t="n">
        <v>0.5138446233927</v>
      </c>
      <c r="R84" s="146" t="n">
        <v>44200</v>
      </c>
      <c r="S84" s="0" t="n">
        <v>0.143599927824416</v>
      </c>
      <c r="T84" s="0" t="n">
        <v>0.0594362652677898</v>
      </c>
      <c r="U84" s="0" t="n">
        <v>0.036429956198603</v>
      </c>
      <c r="V84" s="147" t="n">
        <v>44200</v>
      </c>
      <c r="W84" s="136" t="n">
        <f aca="false">G84+W83</f>
        <v>13.22813204551</v>
      </c>
      <c r="X84" s="45" t="n">
        <f aca="false">W84*100/$W$367</f>
        <v>12.0101696809236</v>
      </c>
      <c r="Z84" s="133" t="n">
        <v>44200</v>
      </c>
      <c r="AA84" s="54" t="n">
        <v>4.38905096072229</v>
      </c>
      <c r="AB84" s="54" t="n">
        <v>2.52215868877926</v>
      </c>
      <c r="AC84" s="54" t="n">
        <v>8.85832503581807</v>
      </c>
      <c r="AD84" s="58" t="n">
        <v>9.95332567124363</v>
      </c>
      <c r="AE84" s="58" t="n">
        <v>7.36923931546803</v>
      </c>
      <c r="AF84" s="58" t="n">
        <v>12.0101696809236</v>
      </c>
      <c r="AG84" s="143" t="n">
        <v>7.73158669336606</v>
      </c>
      <c r="AH84" s="143" t="n">
        <v>7.54107258961161</v>
      </c>
      <c r="AI84" s="144" t="n">
        <v>5.91339453962746</v>
      </c>
      <c r="AJ84" s="144" t="n">
        <v>7.28371151543571</v>
      </c>
      <c r="AK84" s="144" t="n">
        <v>11.6284251420277</v>
      </c>
      <c r="AL84" s="137" t="n">
        <f aca="false">AVERAGE(AA84:AK84)</f>
        <v>7.74549634845667</v>
      </c>
      <c r="AM84" s="140" t="n">
        <v>6.05601570927862</v>
      </c>
      <c r="AN84" s="148"/>
      <c r="AO84" s="135" t="n">
        <f aca="false">AO83+P84</f>
        <v>30.0899880936224</v>
      </c>
      <c r="AP84" s="150" t="n">
        <v>15.4112011414637</v>
      </c>
    </row>
    <row r="85" customFormat="false" ht="15" hidden="false" customHeight="false" outlineLevel="0" collapsed="false">
      <c r="A85" s="133" t="n">
        <v>44201</v>
      </c>
      <c r="B85" s="54" t="n">
        <v>0.0814266387212612</v>
      </c>
      <c r="C85" s="54" t="n">
        <v>0.0515906559862636</v>
      </c>
      <c r="D85" s="54" t="n">
        <v>0.171804928319546</v>
      </c>
      <c r="E85" s="58" t="n">
        <v>0.143980675261798</v>
      </c>
      <c r="F85" s="58" t="n">
        <v>0.147933841105495</v>
      </c>
      <c r="G85" s="58" t="n">
        <v>0.202755334737084</v>
      </c>
      <c r="H85" s="63" t="n">
        <v>0.0990954340380181</v>
      </c>
      <c r="I85" s="63" t="n">
        <v>0.101956081422571</v>
      </c>
      <c r="J85" s="69" t="n">
        <v>0.111429398489246</v>
      </c>
      <c r="K85" s="69" t="n">
        <v>0.109371115235454</v>
      </c>
      <c r="L85" s="69" t="n">
        <v>0.14839723284075</v>
      </c>
      <c r="M85" s="134" t="n">
        <f aca="false">AVERAGE(B85:L85)</f>
        <v>0.124521939650681</v>
      </c>
      <c r="N85" s="49"/>
      <c r="P85" s="135" t="n">
        <v>0.5138446233927</v>
      </c>
      <c r="R85" s="146" t="n">
        <v>44201</v>
      </c>
      <c r="S85" s="0" t="n">
        <v>0.143526485133323</v>
      </c>
      <c r="T85" s="0" t="n">
        <v>0.0595296936367777</v>
      </c>
      <c r="U85" s="0" t="n">
        <v>0.0375697457857953</v>
      </c>
      <c r="V85" s="147" t="n">
        <v>44201</v>
      </c>
      <c r="W85" s="136" t="n">
        <f aca="false">G85+W84</f>
        <v>13.4308873802471</v>
      </c>
      <c r="X85" s="45" t="n">
        <f aca="false">W85*100/$W$367</f>
        <v>12.194256592479</v>
      </c>
      <c r="Z85" s="133" t="n">
        <v>44201</v>
      </c>
      <c r="AA85" s="54" t="n">
        <v>4.46483851361962</v>
      </c>
      <c r="AB85" s="54" t="n">
        <v>2.5689669508875</v>
      </c>
      <c r="AC85" s="54" t="n">
        <v>9.02819222538355</v>
      </c>
      <c r="AD85" s="58" t="n">
        <v>10.0979614665499</v>
      </c>
      <c r="AE85" s="58" t="n">
        <v>7.47647013908456</v>
      </c>
      <c r="AF85" s="58" t="n">
        <v>12.194256592479</v>
      </c>
      <c r="AG85" s="143" t="n">
        <v>7.8198119823614</v>
      </c>
      <c r="AH85" s="143" t="n">
        <v>7.6422174283807</v>
      </c>
      <c r="AI85" s="144" t="n">
        <v>6.00011877874255</v>
      </c>
      <c r="AJ85" s="144" t="n">
        <v>7.37008163787916</v>
      </c>
      <c r="AK85" s="144" t="n">
        <v>11.7783936477201</v>
      </c>
      <c r="AL85" s="137" t="n">
        <f aca="false">AVERAGE(AA85:AK85)</f>
        <v>7.85830085118982</v>
      </c>
      <c r="AM85" s="140" t="n">
        <v>6.14301312796291</v>
      </c>
      <c r="AN85" s="148"/>
      <c r="AO85" s="135" t="n">
        <f aca="false">AO84+P85</f>
        <v>30.6038327170151</v>
      </c>
      <c r="AP85" s="150" t="n">
        <v>15.6038861780434</v>
      </c>
    </row>
    <row r="86" customFormat="false" ht="15" hidden="false" customHeight="false" outlineLevel="0" collapsed="false">
      <c r="A86" s="133" t="n">
        <v>44202</v>
      </c>
      <c r="B86" s="54" t="n">
        <v>0.0825335452380145</v>
      </c>
      <c r="C86" s="54" t="n">
        <v>0.052194447798847</v>
      </c>
      <c r="D86" s="54" t="n">
        <v>0.173286005287821</v>
      </c>
      <c r="E86" s="58" t="n">
        <v>0.14453846919443</v>
      </c>
      <c r="F86" s="58" t="n">
        <v>0.148511007232315</v>
      </c>
      <c r="G86" s="58" t="n">
        <v>0.203753808261304</v>
      </c>
      <c r="H86" s="63" t="n">
        <v>0.0993414973649092</v>
      </c>
      <c r="I86" s="63" t="n">
        <v>0.1021790735276</v>
      </c>
      <c r="J86" s="69" t="n">
        <v>0.111881724584926</v>
      </c>
      <c r="K86" s="69" t="n">
        <v>0.109871204902298</v>
      </c>
      <c r="L86" s="69" t="n">
        <v>0.148734436223156</v>
      </c>
      <c r="M86" s="134" t="n">
        <f aca="false">AVERAGE(B86:L86)</f>
        <v>0.125165929055966</v>
      </c>
      <c r="N86" s="49"/>
      <c r="P86" s="135" t="n">
        <v>0.5138446233927</v>
      </c>
      <c r="R86" s="146" t="n">
        <v>44202</v>
      </c>
      <c r="S86" s="0" t="n">
        <v>0.14345304244223</v>
      </c>
      <c r="T86" s="0" t="n">
        <v>0.0596231220057657</v>
      </c>
      <c r="U86" s="0" t="n">
        <v>0.0387095353729876</v>
      </c>
      <c r="V86" s="147" t="n">
        <v>44202</v>
      </c>
      <c r="W86" s="136" t="n">
        <f aca="false">G86+W85</f>
        <v>13.6346411885084</v>
      </c>
      <c r="X86" s="45" t="n">
        <f aca="false">W86*100/$W$367</f>
        <v>12.3792500444595</v>
      </c>
      <c r="Z86" s="133" t="n">
        <v>44202</v>
      </c>
      <c r="AA86" s="54" t="n">
        <v>4.54165631580033</v>
      </c>
      <c r="AB86" s="54" t="n">
        <v>2.61632303400871</v>
      </c>
      <c r="AC86" s="54" t="n">
        <v>9.19952378727288</v>
      </c>
      <c r="AD86" s="58" t="n">
        <v>10.2431575937821</v>
      </c>
      <c r="AE86" s="58" t="n">
        <v>7.58411932538727</v>
      </c>
      <c r="AF86" s="58" t="n">
        <v>12.3792500444595</v>
      </c>
      <c r="AG86" s="143" t="n">
        <v>7.9082563430863</v>
      </c>
      <c r="AH86" s="143" t="n">
        <v>7.7435834849545</v>
      </c>
      <c r="AI86" s="144" t="n">
        <v>6.08719505813616</v>
      </c>
      <c r="AJ86" s="144" t="n">
        <v>7.45684668000195</v>
      </c>
      <c r="AK86" s="144" t="n">
        <v>11.9287029272019</v>
      </c>
      <c r="AL86" s="137" t="n">
        <f aca="false">AVERAGE(AA86:AK86)</f>
        <v>7.97169223582651</v>
      </c>
      <c r="AM86" s="140" t="n">
        <v>6.23032725914289</v>
      </c>
      <c r="AN86" s="148"/>
      <c r="AO86" s="135" t="n">
        <f aca="false">AO85+P86</f>
        <v>31.1176773404078</v>
      </c>
      <c r="AP86" s="150" t="n">
        <v>15.79751317687</v>
      </c>
    </row>
    <row r="87" customFormat="false" ht="15" hidden="false" customHeight="false" outlineLevel="0" collapsed="false">
      <c r="A87" s="133" t="n">
        <v>44203</v>
      </c>
      <c r="B87" s="54" t="n">
        <v>0.0836404517547749</v>
      </c>
      <c r="C87" s="54" t="n">
        <v>0.0527982396114304</v>
      </c>
      <c r="D87" s="54" t="n">
        <v>0.174767082256082</v>
      </c>
      <c r="E87" s="58" t="n">
        <v>0.145096263127062</v>
      </c>
      <c r="F87" s="58" t="n">
        <v>0.149088173359136</v>
      </c>
      <c r="G87" s="58" t="n">
        <v>0.204752281785531</v>
      </c>
      <c r="H87" s="63" t="n">
        <v>0.0995875606917984</v>
      </c>
      <c r="I87" s="63" t="n">
        <v>0.102402065632628</v>
      </c>
      <c r="J87" s="69" t="n">
        <v>0.112334050680605</v>
      </c>
      <c r="K87" s="69" t="n">
        <v>0.110371294569141</v>
      </c>
      <c r="L87" s="69" t="n">
        <v>0.149071639605562</v>
      </c>
      <c r="M87" s="134" t="n">
        <f aca="false">AVERAGE(B87:L87)</f>
        <v>0.12580991846125</v>
      </c>
      <c r="N87" s="49"/>
      <c r="P87" s="135" t="n">
        <v>0.5138446233927</v>
      </c>
      <c r="R87" s="146" t="n">
        <v>44203</v>
      </c>
      <c r="S87" s="0" t="n">
        <v>0.143379599751137</v>
      </c>
      <c r="T87" s="0" t="n">
        <v>0.0597165503747537</v>
      </c>
      <c r="U87" s="0" t="n">
        <v>0.0398493249601799</v>
      </c>
      <c r="V87" s="147" t="n">
        <v>44203</v>
      </c>
      <c r="W87" s="136" t="n">
        <f aca="false">G87+W86</f>
        <v>13.8393934702939</v>
      </c>
      <c r="X87" s="45" t="n">
        <f aca="false">W87*100/$W$367</f>
        <v>12.5651500368651</v>
      </c>
      <c r="Z87" s="133" t="n">
        <v>44203</v>
      </c>
      <c r="AA87" s="54" t="n">
        <v>4.61950436726443</v>
      </c>
      <c r="AB87" s="54" t="n">
        <v>2.66422693814289</v>
      </c>
      <c r="AC87" s="54" t="n">
        <v>9.37231972148603</v>
      </c>
      <c r="AD87" s="58" t="n">
        <v>10.3889140529403</v>
      </c>
      <c r="AE87" s="58" t="n">
        <v>7.69218687437617</v>
      </c>
      <c r="AF87" s="58" t="n">
        <v>12.5651500368651</v>
      </c>
      <c r="AG87" s="143" t="n">
        <v>7.99691977554076</v>
      </c>
      <c r="AH87" s="143" t="n">
        <v>7.84517075933302</v>
      </c>
      <c r="AI87" s="144" t="n">
        <v>6.17462337780829</v>
      </c>
      <c r="AJ87" s="144" t="n">
        <v>7.54400664180409</v>
      </c>
      <c r="AK87" s="144" t="n">
        <v>12.0793529804732</v>
      </c>
      <c r="AL87" s="137" t="n">
        <f aca="false">AVERAGE(AA87:AK87)</f>
        <v>8.08567050236675</v>
      </c>
      <c r="AM87" s="140" t="n">
        <v>6.31795810281856</v>
      </c>
      <c r="AN87" s="148"/>
      <c r="AO87" s="135" t="n">
        <f aca="false">AO86+P87</f>
        <v>31.6315219638005</v>
      </c>
      <c r="AP87" s="150" t="n">
        <v>15.9920821379435</v>
      </c>
    </row>
    <row r="88" customFormat="false" ht="15" hidden="false" customHeight="false" outlineLevel="0" collapsed="false">
      <c r="A88" s="133" t="n">
        <v>44204</v>
      </c>
      <c r="B88" s="54" t="n">
        <v>0.0847473582715352</v>
      </c>
      <c r="C88" s="54" t="n">
        <v>0.0534020314240138</v>
      </c>
      <c r="D88" s="54" t="n">
        <v>0.176248159224357</v>
      </c>
      <c r="E88" s="58" t="n">
        <v>0.145654057059694</v>
      </c>
      <c r="F88" s="58" t="n">
        <v>0.14966533948596</v>
      </c>
      <c r="G88" s="58" t="n">
        <v>0.205750755309751</v>
      </c>
      <c r="H88" s="63" t="n">
        <v>0.0998336240186895</v>
      </c>
      <c r="I88" s="63" t="n">
        <v>0.102625057737656</v>
      </c>
      <c r="J88" s="69" t="n">
        <v>0.112786376776285</v>
      </c>
      <c r="K88" s="69" t="n">
        <v>0.110871384235985</v>
      </c>
      <c r="L88" s="69" t="n">
        <v>0.149408842987969</v>
      </c>
      <c r="M88" s="134" t="n">
        <f aca="false">AVERAGE(B88:L88)</f>
        <v>0.126453907866536</v>
      </c>
      <c r="N88" s="49"/>
      <c r="P88" s="135" t="n">
        <v>0.5138446233927</v>
      </c>
      <c r="R88" s="146" t="n">
        <v>44204</v>
      </c>
      <c r="S88" s="0" t="n">
        <v>0.143306157060044</v>
      </c>
      <c r="T88" s="0" t="n">
        <v>0.0598099787437416</v>
      </c>
      <c r="U88" s="0" t="n">
        <v>0.0409891145473722</v>
      </c>
      <c r="V88" s="147" t="n">
        <v>44204</v>
      </c>
      <c r="W88" s="136" t="n">
        <f aca="false">G88+W87</f>
        <v>14.0451442256037</v>
      </c>
      <c r="X88" s="45" t="n">
        <f aca="false">W88*100/$W$367</f>
        <v>12.7519565696958</v>
      </c>
      <c r="Z88" s="133" t="n">
        <v>44204</v>
      </c>
      <c r="AA88" s="54" t="n">
        <v>4.69838266801192</v>
      </c>
      <c r="AB88" s="54" t="n">
        <v>2.71267866329004</v>
      </c>
      <c r="AC88" s="54" t="n">
        <v>9.54658002802303</v>
      </c>
      <c r="AD88" s="58" t="n">
        <v>10.5352308440243</v>
      </c>
      <c r="AE88" s="58" t="n">
        <v>7.80067278605125</v>
      </c>
      <c r="AF88" s="58" t="n">
        <v>12.7519565696958</v>
      </c>
      <c r="AG88" s="143" t="n">
        <v>8.08580227972477</v>
      </c>
      <c r="AH88" s="143" t="n">
        <v>7.94697925151626</v>
      </c>
      <c r="AI88" s="144" t="n">
        <v>6.26240373775894</v>
      </c>
      <c r="AJ88" s="144" t="n">
        <v>7.63156152328556</v>
      </c>
      <c r="AK88" s="144" t="n">
        <v>12.2303438075338</v>
      </c>
      <c r="AL88" s="137" t="n">
        <f aca="false">AVERAGE(AA88:AK88)</f>
        <v>8.20023565081051</v>
      </c>
      <c r="AM88" s="140" t="n">
        <v>6.40590565898992</v>
      </c>
      <c r="AN88" s="148"/>
      <c r="AO88" s="135" t="n">
        <f aca="false">AO87+P88</f>
        <v>32.1453665871932</v>
      </c>
      <c r="AP88" s="150" t="n">
        <v>16.1875930612639</v>
      </c>
    </row>
    <row r="89" customFormat="false" ht="15" hidden="false" customHeight="false" outlineLevel="0" collapsed="false">
      <c r="A89" s="133" t="n">
        <v>44205</v>
      </c>
      <c r="B89" s="54" t="n">
        <v>0.0858542647882885</v>
      </c>
      <c r="C89" s="54" t="n">
        <v>0.0540058232365936</v>
      </c>
      <c r="D89" s="54" t="n">
        <v>0.177729236192633</v>
      </c>
      <c r="E89" s="58" t="n">
        <v>0.146211850992326</v>
      </c>
      <c r="F89" s="58" t="n">
        <v>0.150242505612781</v>
      </c>
      <c r="G89" s="58" t="n">
        <v>0.206749228833978</v>
      </c>
      <c r="H89" s="63" t="n">
        <v>0.10007968734558</v>
      </c>
      <c r="I89" s="63" t="n">
        <v>0.102848049842686</v>
      </c>
      <c r="J89" s="69" t="n">
        <v>0.113238702871964</v>
      </c>
      <c r="K89" s="69" t="n">
        <v>0.111371473902828</v>
      </c>
      <c r="L89" s="69" t="n">
        <v>0.149746046370375</v>
      </c>
      <c r="M89" s="134" t="n">
        <f aca="false">AVERAGE(B89:L89)</f>
        <v>0.127097897271821</v>
      </c>
      <c r="N89" s="49"/>
      <c r="P89" s="135" t="n">
        <v>0.356619452251195</v>
      </c>
      <c r="R89" s="146" t="n">
        <v>44205</v>
      </c>
      <c r="S89" s="0" t="n">
        <v>0.143232714368951</v>
      </c>
      <c r="T89" s="0" t="n">
        <v>0.0599034071127296</v>
      </c>
      <c r="U89" s="0" t="n">
        <v>0.0421289041345645</v>
      </c>
      <c r="V89" s="147" t="n">
        <v>44205</v>
      </c>
      <c r="W89" s="136" t="n">
        <f aca="false">G89+W88</f>
        <v>14.2518934544377</v>
      </c>
      <c r="X89" s="45" t="n">
        <f aca="false">W89*100/$W$367</f>
        <v>12.9396696429516</v>
      </c>
      <c r="Z89" s="133" t="n">
        <v>44205</v>
      </c>
      <c r="AA89" s="54" t="n">
        <v>4.7782912180428</v>
      </c>
      <c r="AB89" s="54" t="n">
        <v>2.76167820945015</v>
      </c>
      <c r="AC89" s="54" t="n">
        <v>9.72230470688386</v>
      </c>
      <c r="AD89" s="58" t="n">
        <v>10.6821079670342</v>
      </c>
      <c r="AE89" s="58" t="n">
        <v>7.90957706041252</v>
      </c>
      <c r="AF89" s="58" t="n">
        <v>12.9396696429516</v>
      </c>
      <c r="AG89" s="143" t="n">
        <v>8.17490385563835</v>
      </c>
      <c r="AH89" s="143" t="n">
        <v>8.04900896150422</v>
      </c>
      <c r="AI89" s="144" t="n">
        <v>6.35053613798812</v>
      </c>
      <c r="AJ89" s="144" t="n">
        <v>7.71951132444637</v>
      </c>
      <c r="AK89" s="144" t="n">
        <v>12.3816754083839</v>
      </c>
      <c r="AL89" s="137" t="n">
        <f aca="false">AVERAGE(AA89:AK89)</f>
        <v>8.31538768115783</v>
      </c>
      <c r="AM89" s="140" t="n">
        <v>6.49416992765698</v>
      </c>
      <c r="AN89" s="148"/>
      <c r="AO89" s="135" t="n">
        <f aca="false">AO88+P89</f>
        <v>32.5019860394444</v>
      </c>
      <c r="AP89" s="150" t="n">
        <v>16.3840459468312</v>
      </c>
    </row>
    <row r="90" customFormat="false" ht="15" hidden="false" customHeight="false" outlineLevel="0" collapsed="false">
      <c r="A90" s="133" t="n">
        <v>44206</v>
      </c>
      <c r="B90" s="54" t="n">
        <v>0.0869611713050489</v>
      </c>
      <c r="C90" s="54" t="n">
        <v>0.0546096150491771</v>
      </c>
      <c r="D90" s="54" t="n">
        <v>0.179210313160907</v>
      </c>
      <c r="E90" s="58" t="n">
        <v>0.146769644924959</v>
      </c>
      <c r="F90" s="58" t="n">
        <v>0.150819671739601</v>
      </c>
      <c r="G90" s="58" t="n">
        <v>0.207747702358198</v>
      </c>
      <c r="H90" s="63" t="n">
        <v>0.10032575067247</v>
      </c>
      <c r="I90" s="63" t="n">
        <v>0.103071041947715</v>
      </c>
      <c r="J90" s="69" t="n">
        <v>0.113691028967644</v>
      </c>
      <c r="K90" s="69" t="n">
        <v>0.111871563569675</v>
      </c>
      <c r="L90" s="69" t="n">
        <v>0.150083249752781</v>
      </c>
      <c r="M90" s="134" t="n">
        <f aca="false">AVERAGE(B90:L90)</f>
        <v>0.127741886677107</v>
      </c>
      <c r="N90" s="49"/>
      <c r="P90" s="135" t="n">
        <v>0.356619452251195</v>
      </c>
      <c r="R90" s="146" t="n">
        <v>44206</v>
      </c>
      <c r="S90" s="0" t="n">
        <v>0.143159271677858</v>
      </c>
      <c r="T90" s="0" t="n">
        <v>0.0599968354817175</v>
      </c>
      <c r="U90" s="0" t="n">
        <v>0.0432686937217568</v>
      </c>
      <c r="V90" s="147" t="n">
        <v>44206</v>
      </c>
      <c r="W90" s="136" t="n">
        <f aca="false">G90+W89</f>
        <v>14.4596411567959</v>
      </c>
      <c r="X90" s="45" t="n">
        <f aca="false">W90*100/$W$367</f>
        <v>13.1282892566325</v>
      </c>
      <c r="Z90" s="133" t="n">
        <v>44206</v>
      </c>
      <c r="AA90" s="54" t="n">
        <v>4.85923001735706</v>
      </c>
      <c r="AB90" s="54" t="n">
        <v>2.81122557662324</v>
      </c>
      <c r="AC90" s="54" t="n">
        <v>9.89949375806855</v>
      </c>
      <c r="AD90" s="58" t="n">
        <v>10.8295454219701</v>
      </c>
      <c r="AE90" s="58" t="n">
        <v>8.01889969745998</v>
      </c>
      <c r="AF90" s="58" t="n">
        <v>13.1282892566325</v>
      </c>
      <c r="AG90" s="143" t="n">
        <v>8.26422450328148</v>
      </c>
      <c r="AH90" s="143" t="n">
        <v>8.15125988929689</v>
      </c>
      <c r="AI90" s="144" t="n">
        <v>6.43902057849582</v>
      </c>
      <c r="AJ90" s="144" t="n">
        <v>7.80785604528653</v>
      </c>
      <c r="AK90" s="144" t="n">
        <v>12.5333477830234</v>
      </c>
      <c r="AL90" s="137" t="n">
        <f aca="false">AVERAGE(AA90:AK90)</f>
        <v>8.43112659340869</v>
      </c>
      <c r="AM90" s="140" t="n">
        <v>6.58275090881972</v>
      </c>
      <c r="AN90" s="148"/>
      <c r="AO90" s="135" t="n">
        <f aca="false">AO89+P90</f>
        <v>32.8586054916956</v>
      </c>
      <c r="AP90" s="150" t="n">
        <v>16.5814407946455</v>
      </c>
    </row>
    <row r="91" customFormat="false" ht="15" hidden="false" customHeight="false" outlineLevel="0" collapsed="false">
      <c r="A91" s="133" t="n">
        <v>44207</v>
      </c>
      <c r="B91" s="54" t="n">
        <v>0.0880680778218022</v>
      </c>
      <c r="C91" s="54" t="n">
        <v>0.0552134068617605</v>
      </c>
      <c r="D91" s="54" t="n">
        <v>0.179210313160907</v>
      </c>
      <c r="E91" s="58" t="n">
        <v>0.147327438857591</v>
      </c>
      <c r="F91" s="58" t="n">
        <v>0.151396837866422</v>
      </c>
      <c r="G91" s="58" t="n">
        <v>0.208746175882425</v>
      </c>
      <c r="H91" s="63" t="n">
        <v>0.100571813999361</v>
      </c>
      <c r="I91" s="63" t="n">
        <v>0.103294034052743</v>
      </c>
      <c r="J91" s="69" t="n">
        <v>0.114143355063323</v>
      </c>
      <c r="K91" s="69" t="n">
        <v>0.112371653236519</v>
      </c>
      <c r="L91" s="69" t="n">
        <v>0.150420453135187</v>
      </c>
      <c r="M91" s="134" t="n">
        <f aca="false">AVERAGE(B91:L91)</f>
        <v>0.12825123272164</v>
      </c>
      <c r="N91" s="49"/>
      <c r="P91" s="135" t="n">
        <v>0.356619452251195</v>
      </c>
      <c r="R91" s="146" t="n">
        <v>44207</v>
      </c>
      <c r="S91" s="0" t="n">
        <v>0.143085828986765</v>
      </c>
      <c r="T91" s="0" t="n">
        <v>0.0600902638507055</v>
      </c>
      <c r="U91" s="0" t="n">
        <v>0.0444084833089491</v>
      </c>
      <c r="V91" s="147" t="n">
        <v>44207</v>
      </c>
      <c r="W91" s="136" t="n">
        <f aca="false">G91+W90</f>
        <v>14.6683873326783</v>
      </c>
      <c r="X91" s="45" t="n">
        <f aca="false">W91*100/$W$367</f>
        <v>13.3178154107385</v>
      </c>
      <c r="Z91" s="133" t="n">
        <v>44207</v>
      </c>
      <c r="AA91" s="54" t="n">
        <v>4.9411990659547</v>
      </c>
      <c r="AB91" s="54" t="n">
        <v>2.8613207648093</v>
      </c>
      <c r="AC91" s="54" t="n">
        <v>10.0766828092532</v>
      </c>
      <c r="AD91" s="58" t="n">
        <v>10.9775432088318</v>
      </c>
      <c r="AE91" s="58" t="n">
        <v>8.12864069719362</v>
      </c>
      <c r="AF91" s="58" t="n">
        <v>13.3178154107385</v>
      </c>
      <c r="AG91" s="143" t="n">
        <v>8.35376422265417</v>
      </c>
      <c r="AH91" s="143" t="n">
        <v>8.25373203489428</v>
      </c>
      <c r="AI91" s="144" t="n">
        <v>6.52785705928204</v>
      </c>
      <c r="AJ91" s="144" t="n">
        <v>7.89659568580603</v>
      </c>
      <c r="AK91" s="144" t="n">
        <v>12.6853609314523</v>
      </c>
      <c r="AL91" s="137" t="n">
        <f aca="false">AVERAGE(AA91:AK91)</f>
        <v>8.54731926280636</v>
      </c>
      <c r="AM91" s="140" t="n">
        <v>6.67164860247815</v>
      </c>
      <c r="AN91" s="148"/>
      <c r="AO91" s="135" t="n">
        <f aca="false">AO90+P91</f>
        <v>33.2152249439468</v>
      </c>
      <c r="AP91" s="150" t="n">
        <v>16.7797776047067</v>
      </c>
    </row>
    <row r="92" customFormat="false" ht="15" hidden="false" customHeight="false" outlineLevel="0" collapsed="false">
      <c r="A92" s="133" t="n">
        <v>44208</v>
      </c>
      <c r="B92" s="54" t="n">
        <v>0.0891749843385625</v>
      </c>
      <c r="C92" s="54" t="n">
        <v>0.0558171986743439</v>
      </c>
      <c r="D92" s="54" t="n">
        <v>0.179210313160907</v>
      </c>
      <c r="E92" s="58" t="n">
        <v>0.147885232790223</v>
      </c>
      <c r="F92" s="58" t="n">
        <v>0.151974003993242</v>
      </c>
      <c r="G92" s="58" t="n">
        <v>0.209744649406645</v>
      </c>
      <c r="H92" s="63" t="n">
        <v>0.10081787732625</v>
      </c>
      <c r="I92" s="63" t="n">
        <v>0.103517026157771</v>
      </c>
      <c r="J92" s="69" t="n">
        <v>0.114595681159003</v>
      </c>
      <c r="K92" s="69" t="n">
        <v>0.112871742903362</v>
      </c>
      <c r="L92" s="69" t="n">
        <v>0.150757656517593</v>
      </c>
      <c r="M92" s="134" t="n">
        <f aca="false">AVERAGE(B92:L92)</f>
        <v>0.128760578766173</v>
      </c>
      <c r="N92" s="49"/>
      <c r="P92" s="135" t="n">
        <v>0.356619452251195</v>
      </c>
      <c r="R92" s="146" t="n">
        <v>44208</v>
      </c>
      <c r="S92" s="0" t="n">
        <v>0.143012386295672</v>
      </c>
      <c r="T92" s="0" t="n">
        <v>0.0601836922196934</v>
      </c>
      <c r="U92" s="0" t="n">
        <v>0.0455482728961414</v>
      </c>
      <c r="V92" s="147" t="n">
        <v>44208</v>
      </c>
      <c r="W92" s="136" t="n">
        <f aca="false">G92+W91</f>
        <v>14.8781319820849</v>
      </c>
      <c r="X92" s="45" t="n">
        <f aca="false">W92*100/$W$367</f>
        <v>13.5082481052696</v>
      </c>
      <c r="Z92" s="133" t="n">
        <v>44208</v>
      </c>
      <c r="AA92" s="54" t="n">
        <v>5.02419836383574</v>
      </c>
      <c r="AB92" s="54" t="n">
        <v>2.91196377400833</v>
      </c>
      <c r="AC92" s="54" t="n">
        <v>10.2538718604379</v>
      </c>
      <c r="AD92" s="58" t="n">
        <v>11.1261013276195</v>
      </c>
      <c r="AE92" s="58" t="n">
        <v>8.23880005961344</v>
      </c>
      <c r="AF92" s="58" t="n">
        <v>13.5082481052696</v>
      </c>
      <c r="AG92" s="143" t="n">
        <v>8.44352301375642</v>
      </c>
      <c r="AH92" s="143" t="n">
        <v>8.35642539829639</v>
      </c>
      <c r="AI92" s="144" t="n">
        <v>6.61704558034678</v>
      </c>
      <c r="AJ92" s="144" t="n">
        <v>7.98573024600487</v>
      </c>
      <c r="AK92" s="144" t="n">
        <v>12.8377148536706</v>
      </c>
      <c r="AL92" s="137" t="n">
        <f aca="false">AVERAGE(AA92:AK92)</f>
        <v>8.66396568935087</v>
      </c>
      <c r="AM92" s="140" t="n">
        <v>6.76086300863227</v>
      </c>
      <c r="AN92" s="148"/>
      <c r="AO92" s="135" t="n">
        <f aca="false">AO91+P92</f>
        <v>33.571844396198</v>
      </c>
      <c r="AP92" s="150" t="n">
        <v>16.9790563770148</v>
      </c>
    </row>
    <row r="93" customFormat="false" ht="15" hidden="false" customHeight="false" outlineLevel="0" collapsed="false">
      <c r="A93" s="133" t="n">
        <v>44209</v>
      </c>
      <c r="B93" s="54" t="n">
        <v>0.0902818908553158</v>
      </c>
      <c r="C93" s="54" t="n">
        <v>0.0564209904869273</v>
      </c>
      <c r="D93" s="54" t="n">
        <v>0.179210313160907</v>
      </c>
      <c r="E93" s="58" t="n">
        <v>0.148443026722855</v>
      </c>
      <c r="F93" s="58" t="n">
        <v>0.152551170120063</v>
      </c>
      <c r="G93" s="58" t="n">
        <v>0.210743122930872</v>
      </c>
      <c r="H93" s="63" t="n">
        <v>0.101063940653141</v>
      </c>
      <c r="I93" s="63" t="n">
        <v>0.103740018262799</v>
      </c>
      <c r="J93" s="69" t="n">
        <v>0.115048007254682</v>
      </c>
      <c r="K93" s="69" t="n">
        <v>0.113371832570206</v>
      </c>
      <c r="L93" s="69" t="n">
        <v>0.151094859899999</v>
      </c>
      <c r="M93" s="134" t="n">
        <f aca="false">AVERAGE(B93:L93)</f>
        <v>0.129269924810706</v>
      </c>
      <c r="N93" s="49"/>
      <c r="P93" s="135" t="n">
        <v>0.323549299485087</v>
      </c>
      <c r="R93" s="146" t="n">
        <v>44209</v>
      </c>
      <c r="S93" s="0" t="n">
        <v>0.142938943604578</v>
      </c>
      <c r="T93" s="0" t="n">
        <v>0.0602771205886814</v>
      </c>
      <c r="U93" s="0" t="n">
        <v>0.0466880624833337</v>
      </c>
      <c r="V93" s="147" t="n">
        <v>44209</v>
      </c>
      <c r="W93" s="136" t="n">
        <f aca="false">G93+W92</f>
        <v>15.0888751050158</v>
      </c>
      <c r="X93" s="45" t="n">
        <f aca="false">W93*100/$W$367</f>
        <v>13.6995873402258</v>
      </c>
      <c r="Z93" s="133" t="n">
        <v>44209</v>
      </c>
      <c r="AA93" s="54" t="n">
        <v>5.10822791100015</v>
      </c>
      <c r="AB93" s="54" t="n">
        <v>2.96315460422033</v>
      </c>
      <c r="AC93" s="54" t="n">
        <v>10.4310609116226</v>
      </c>
      <c r="AD93" s="58" t="n">
        <v>11.2752197783331</v>
      </c>
      <c r="AE93" s="58" t="n">
        <v>8.34937778471945</v>
      </c>
      <c r="AF93" s="58" t="n">
        <v>13.6995873402258</v>
      </c>
      <c r="AG93" s="143" t="n">
        <v>8.53350087658823</v>
      </c>
      <c r="AH93" s="143" t="n">
        <v>8.45933997950322</v>
      </c>
      <c r="AI93" s="144" t="n">
        <v>6.70658614169004</v>
      </c>
      <c r="AJ93" s="144" t="n">
        <v>8.07525972588305</v>
      </c>
      <c r="AK93" s="144" t="n">
        <v>12.9904095496783</v>
      </c>
      <c r="AL93" s="137" t="n">
        <f aca="false">AVERAGE(AA93:AK93)</f>
        <v>8.78106587304221</v>
      </c>
      <c r="AM93" s="140" t="n">
        <v>6.85039412728208</v>
      </c>
      <c r="AN93" s="148"/>
      <c r="AO93" s="135" t="n">
        <f aca="false">AO92+P93</f>
        <v>33.8953936956831</v>
      </c>
      <c r="AP93" s="150" t="n">
        <v>17.1792771115698</v>
      </c>
    </row>
    <row r="94" customFormat="false" ht="15" hidden="false" customHeight="false" outlineLevel="0" collapsed="false">
      <c r="A94" s="133" t="n">
        <v>44210</v>
      </c>
      <c r="B94" s="54" t="n">
        <v>0.0913887973720762</v>
      </c>
      <c r="C94" s="54" t="n">
        <v>0.0570247822995107</v>
      </c>
      <c r="D94" s="54" t="n">
        <v>0.179210313160907</v>
      </c>
      <c r="E94" s="58" t="n">
        <v>0.149000820655488</v>
      </c>
      <c r="F94" s="58" t="n">
        <v>0.153128336246883</v>
      </c>
      <c r="G94" s="58" t="n">
        <v>0.211741596455091</v>
      </c>
      <c r="H94" s="63" t="n">
        <v>0.101310003980032</v>
      </c>
      <c r="I94" s="63" t="n">
        <v>0.103963010367828</v>
      </c>
      <c r="J94" s="69" t="n">
        <v>0.115500333350361</v>
      </c>
      <c r="K94" s="69" t="n">
        <v>0.113871922237049</v>
      </c>
      <c r="L94" s="69" t="n">
        <v>0.151432063282405</v>
      </c>
      <c r="M94" s="134" t="n">
        <f aca="false">AVERAGE(B94:L94)</f>
        <v>0.129779270855239</v>
      </c>
      <c r="N94" s="49"/>
      <c r="P94" s="135" t="n">
        <v>0.323549299485087</v>
      </c>
      <c r="R94" s="146" t="n">
        <v>44210</v>
      </c>
      <c r="S94" s="0" t="n">
        <v>0.142865500913485</v>
      </c>
      <c r="T94" s="0" t="n">
        <v>0.0603705489576702</v>
      </c>
      <c r="U94" s="0" t="n">
        <v>0.047827852070526</v>
      </c>
      <c r="V94" s="147" t="n">
        <v>44210</v>
      </c>
      <c r="W94" s="136" t="n">
        <f aca="false">G94+W93</f>
        <v>15.3006167014709</v>
      </c>
      <c r="X94" s="45" t="n">
        <f aca="false">W94*100/$W$367</f>
        <v>13.8918331156071</v>
      </c>
      <c r="Z94" s="133" t="n">
        <v>44210</v>
      </c>
      <c r="AA94" s="54" t="n">
        <v>5.19328770744796</v>
      </c>
      <c r="AB94" s="54" t="n">
        <v>3.0148932554453</v>
      </c>
      <c r="AC94" s="54" t="n">
        <v>10.6082499628073</v>
      </c>
      <c r="AD94" s="58" t="n">
        <v>11.4248985609726</v>
      </c>
      <c r="AE94" s="58" t="n">
        <v>8.46037387251164</v>
      </c>
      <c r="AF94" s="58" t="n">
        <v>13.8918331156071</v>
      </c>
      <c r="AG94" s="143" t="n">
        <v>8.6236978111496</v>
      </c>
      <c r="AH94" s="143" t="n">
        <v>8.56247577851476</v>
      </c>
      <c r="AI94" s="144" t="n">
        <v>6.79647874331183</v>
      </c>
      <c r="AJ94" s="144" t="n">
        <v>8.16518412544057</v>
      </c>
      <c r="AK94" s="144" t="n">
        <v>13.1434450194754</v>
      </c>
      <c r="AL94" s="137" t="n">
        <f aca="false">AVERAGE(AA94:AK94)</f>
        <v>8.89861981388037</v>
      </c>
      <c r="AM94" s="140" t="n">
        <v>6.94024195842758</v>
      </c>
      <c r="AN94" s="148"/>
      <c r="AO94" s="135" t="n">
        <f aca="false">AO93+P94</f>
        <v>34.2189429951682</v>
      </c>
      <c r="AP94" s="150" t="n">
        <v>17.3804398083717</v>
      </c>
    </row>
    <row r="95" customFormat="false" ht="15" hidden="false" customHeight="false" outlineLevel="0" collapsed="false">
      <c r="A95" s="133" t="n">
        <v>44211</v>
      </c>
      <c r="B95" s="54" t="n">
        <v>0.0924957038888365</v>
      </c>
      <c r="C95" s="54" t="n">
        <v>0.0576285741120941</v>
      </c>
      <c r="D95" s="54" t="n">
        <v>0.179210313160907</v>
      </c>
      <c r="E95" s="58" t="n">
        <v>0.14955861458812</v>
      </c>
      <c r="F95" s="58" t="n">
        <v>0.153705502373704</v>
      </c>
      <c r="G95" s="58" t="n">
        <v>0.212740069979315</v>
      </c>
      <c r="H95" s="63" t="n">
        <v>0.101556067306921</v>
      </c>
      <c r="I95" s="63" t="n">
        <v>0.104186002472856</v>
      </c>
      <c r="J95" s="69" t="n">
        <v>0.115952659446041</v>
      </c>
      <c r="K95" s="69" t="n">
        <v>0.114372011903892</v>
      </c>
      <c r="L95" s="69" t="n">
        <v>0.151769266664811</v>
      </c>
      <c r="M95" s="134" t="n">
        <f aca="false">AVERAGE(B95:L95)</f>
        <v>0.130288616899773</v>
      </c>
      <c r="N95" s="49"/>
      <c r="P95" s="135" t="n">
        <v>0.346336562938625</v>
      </c>
      <c r="R95" s="146" t="n">
        <v>44211</v>
      </c>
      <c r="S95" s="0" t="n">
        <v>0.142792058222392</v>
      </c>
      <c r="T95" s="0" t="n">
        <v>0.0604639773266582</v>
      </c>
      <c r="U95" s="0" t="n">
        <v>0.0489676416577183</v>
      </c>
      <c r="V95" s="147" t="n">
        <v>44211</v>
      </c>
      <c r="W95" s="136" t="n">
        <f aca="false">G95+W94</f>
        <v>15.5133567714502</v>
      </c>
      <c r="X95" s="45" t="n">
        <f aca="false">W95*100/$W$367</f>
        <v>14.0849854314135</v>
      </c>
      <c r="Z95" s="133" t="n">
        <v>44211</v>
      </c>
      <c r="AA95" s="54" t="n">
        <v>5.27937775317915</v>
      </c>
      <c r="AB95" s="54" t="n">
        <v>3.06717972768324</v>
      </c>
      <c r="AC95" s="54" t="n">
        <v>10.785439013992</v>
      </c>
      <c r="AD95" s="58" t="n">
        <v>11.575137675538</v>
      </c>
      <c r="AE95" s="58" t="n">
        <v>8.57178832299002</v>
      </c>
      <c r="AF95" s="58" t="n">
        <v>14.0849854314135</v>
      </c>
      <c r="AG95" s="143" t="n">
        <v>8.71411381744053</v>
      </c>
      <c r="AH95" s="143" t="n">
        <v>8.66583279533102</v>
      </c>
      <c r="AI95" s="144" t="n">
        <v>6.88672338521214</v>
      </c>
      <c r="AJ95" s="144" t="n">
        <v>8.25550344467744</v>
      </c>
      <c r="AK95" s="144" t="n">
        <v>13.296821263062</v>
      </c>
      <c r="AL95" s="137" t="n">
        <f aca="false">AVERAGE(AA95:AK95)</f>
        <v>9.01662751186537</v>
      </c>
      <c r="AM95" s="140" t="n">
        <v>7.03040650206877</v>
      </c>
      <c r="AN95" s="148"/>
      <c r="AO95" s="135" t="n">
        <f aca="false">AO94+P95</f>
        <v>34.5652795581068</v>
      </c>
      <c r="AP95" s="150" t="n">
        <v>17.5825444674206</v>
      </c>
    </row>
    <row r="96" customFormat="false" ht="15" hidden="false" customHeight="false" outlineLevel="0" collapsed="false">
      <c r="A96" s="133" t="n">
        <v>44212</v>
      </c>
      <c r="B96" s="54" t="n">
        <v>0.0936026104055898</v>
      </c>
      <c r="C96" s="54" t="n">
        <v>0.0582323659246775</v>
      </c>
      <c r="D96" s="54" t="n">
        <v>0.179210313160907</v>
      </c>
      <c r="E96" s="58" t="n">
        <v>0.150116408520752</v>
      </c>
      <c r="F96" s="58" t="n">
        <v>0.154282668500525</v>
      </c>
      <c r="G96" s="58" t="n">
        <v>0.213261370669208</v>
      </c>
      <c r="H96" s="63" t="n">
        <v>0.101802130633812</v>
      </c>
      <c r="I96" s="63" t="n">
        <v>0.104408994577886</v>
      </c>
      <c r="J96" s="69" t="n">
        <v>0.11640498554172</v>
      </c>
      <c r="K96" s="69" t="n">
        <v>0.114872101570736</v>
      </c>
      <c r="L96" s="69" t="n">
        <v>0.152106470047217</v>
      </c>
      <c r="M96" s="134" t="n">
        <f aca="false">AVERAGE(B96:L96)</f>
        <v>0.13075458359573</v>
      </c>
      <c r="N96" s="49"/>
      <c r="P96" s="135" t="n">
        <v>0.346336562938625</v>
      </c>
      <c r="R96" s="146" t="n">
        <v>44212</v>
      </c>
      <c r="S96" s="0" t="n">
        <v>0.142718615531299</v>
      </c>
      <c r="T96" s="0" t="n">
        <v>0.0605574056956462</v>
      </c>
      <c r="U96" s="0" t="n">
        <v>0.0501074312449106</v>
      </c>
      <c r="V96" s="147" t="n">
        <v>44212</v>
      </c>
      <c r="W96" s="136" t="n">
        <f aca="false">G96+W95</f>
        <v>15.7266181421194</v>
      </c>
      <c r="X96" s="45" t="n">
        <f aca="false">W96*100/$W$367</f>
        <v>14.2786110498539</v>
      </c>
      <c r="Z96" s="133" t="n">
        <v>44212</v>
      </c>
      <c r="AA96" s="54" t="n">
        <v>5.36649804819373</v>
      </c>
      <c r="AB96" s="54" t="n">
        <v>3.12001402093415</v>
      </c>
      <c r="AC96" s="54" t="n">
        <v>10.9626280651766</v>
      </c>
      <c r="AD96" s="58" t="n">
        <v>11.7259371220293</v>
      </c>
      <c r="AE96" s="58" t="n">
        <v>8.68362113615458</v>
      </c>
      <c r="AF96" s="58" t="n">
        <v>14.2786110498539</v>
      </c>
      <c r="AG96" s="143" t="n">
        <v>8.80474889546101</v>
      </c>
      <c r="AH96" s="143" t="n">
        <v>8.769411029952</v>
      </c>
      <c r="AI96" s="144" t="n">
        <v>6.97732006739097</v>
      </c>
      <c r="AJ96" s="144" t="n">
        <v>8.34621768359364</v>
      </c>
      <c r="AK96" s="144" t="n">
        <v>13.450538280438</v>
      </c>
      <c r="AL96" s="137" t="n">
        <f aca="false">AVERAGE(AA96:AK96)</f>
        <v>9.13504958174344</v>
      </c>
      <c r="AM96" s="140" t="n">
        <v>7.12274789069717</v>
      </c>
      <c r="AN96" s="148"/>
      <c r="AO96" s="135" t="n">
        <f aca="false">AO95+P96</f>
        <v>34.9116161210454</v>
      </c>
      <c r="AP96" s="150" t="n">
        <v>17.7855910887163</v>
      </c>
    </row>
    <row r="97" customFormat="false" ht="15" hidden="false" customHeight="false" outlineLevel="0" collapsed="false">
      <c r="A97" s="133" t="n">
        <v>44213</v>
      </c>
      <c r="B97" s="54" t="n">
        <v>0.0947095169223502</v>
      </c>
      <c r="C97" s="54" t="n">
        <v>0.0588361577372609</v>
      </c>
      <c r="D97" s="54" t="n">
        <v>0.179210313160907</v>
      </c>
      <c r="E97" s="58" t="n">
        <v>0.150674202453384</v>
      </c>
      <c r="F97" s="58" t="n">
        <v>0.154859834627345</v>
      </c>
      <c r="G97" s="58" t="n">
        <v>0.213782671359102</v>
      </c>
      <c r="H97" s="63" t="n">
        <v>0.102048193960703</v>
      </c>
      <c r="I97" s="63" t="n">
        <v>0.104631986682914</v>
      </c>
      <c r="J97" s="69" t="n">
        <v>0.1168573116374</v>
      </c>
      <c r="K97" s="69" t="n">
        <v>0.115372191237583</v>
      </c>
      <c r="L97" s="69" t="n">
        <v>0.152443673429623</v>
      </c>
      <c r="M97" s="134" t="n">
        <f aca="false">AVERAGE(B97:L97)</f>
        <v>0.131220550291688</v>
      </c>
      <c r="N97" s="49"/>
      <c r="O97" s="48" t="n">
        <v>0.056675186080637</v>
      </c>
      <c r="P97" s="135" t="n">
        <v>0.346336562938625</v>
      </c>
      <c r="R97" s="146" t="n">
        <v>44213</v>
      </c>
      <c r="S97" s="0" t="n">
        <v>0.142645172840206</v>
      </c>
      <c r="T97" s="0" t="n">
        <v>0.0606508340646341</v>
      </c>
      <c r="U97" s="0" t="n">
        <v>0.0512472208321029</v>
      </c>
      <c r="V97" s="147" t="n">
        <v>44213</v>
      </c>
      <c r="W97" s="136" t="n">
        <f aca="false">G97+W96</f>
        <v>15.9404008134785</v>
      </c>
      <c r="X97" s="45" t="n">
        <f aca="false">W97*100/$W$367</f>
        <v>14.4727099709284</v>
      </c>
      <c r="Z97" s="133" t="n">
        <v>44213</v>
      </c>
      <c r="AA97" s="54" t="n">
        <v>5.4546485924917</v>
      </c>
      <c r="AB97" s="54" t="n">
        <v>3.17339613519803</v>
      </c>
      <c r="AC97" s="54" t="n">
        <v>11.1398171163613</v>
      </c>
      <c r="AD97" s="58" t="n">
        <v>11.8772969004465</v>
      </c>
      <c r="AE97" s="58" t="n">
        <v>8.79587231200533</v>
      </c>
      <c r="AF97" s="58" t="n">
        <v>14.4727099709284</v>
      </c>
      <c r="AG97" s="143" t="n">
        <v>8.89560304521106</v>
      </c>
      <c r="AH97" s="143" t="n">
        <v>8.8732104823777</v>
      </c>
      <c r="AI97" s="144" t="n">
        <v>7.06826878984832</v>
      </c>
      <c r="AJ97" s="144" t="n">
        <v>8.43732684218919</v>
      </c>
      <c r="AK97" s="144" t="n">
        <v>13.6045960716034</v>
      </c>
      <c r="AL97" s="137" t="n">
        <f aca="false">AVERAGE(AA97:AK97)</f>
        <v>9.25388602351463</v>
      </c>
      <c r="AM97" s="140" t="n">
        <v>7.2172661243128</v>
      </c>
      <c r="AN97" s="148" t="n">
        <v>0.056675186080637</v>
      </c>
      <c r="AO97" s="135" t="n">
        <f aca="false">AO96+P97</f>
        <v>35.257952683984</v>
      </c>
      <c r="AP97" s="150" t="n">
        <v>17.989579672259</v>
      </c>
    </row>
    <row r="98" customFormat="false" ht="15" hidden="false" customHeight="false" outlineLevel="0" collapsed="false">
      <c r="A98" s="133" t="n">
        <v>44214</v>
      </c>
      <c r="B98" s="54" t="n">
        <v>0.0958164234391035</v>
      </c>
      <c r="C98" s="54" t="n">
        <v>0.0594399495498408</v>
      </c>
      <c r="D98" s="54" t="n">
        <v>0.179210313160907</v>
      </c>
      <c r="E98" s="58" t="n">
        <v>0.151231996386016</v>
      </c>
      <c r="F98" s="58" t="n">
        <v>0.155437000754166</v>
      </c>
      <c r="G98" s="58" t="n">
        <v>0.214303972048995</v>
      </c>
      <c r="H98" s="63" t="n">
        <v>0.102294257287593</v>
      </c>
      <c r="I98" s="63" t="n">
        <v>0.104854978787943</v>
      </c>
      <c r="J98" s="69" t="n">
        <v>0.117309637733076</v>
      </c>
      <c r="K98" s="69" t="n">
        <v>0.115872280904426</v>
      </c>
      <c r="L98" s="69" t="n">
        <v>0.152780876812029</v>
      </c>
      <c r="M98" s="134" t="n">
        <f aca="false">AVERAGE(B98:L98)</f>
        <v>0.131686516987645</v>
      </c>
      <c r="N98" s="49"/>
      <c r="O98" s="48" t="n">
        <v>0.0807718849504017</v>
      </c>
      <c r="P98" s="135" t="n">
        <v>0.346336562938625</v>
      </c>
      <c r="R98" s="146" t="n">
        <v>44214</v>
      </c>
      <c r="S98" s="0" t="n">
        <v>0.142571730149113</v>
      </c>
      <c r="T98" s="0" t="n">
        <v>0.0607442624336221</v>
      </c>
      <c r="U98" s="0" t="n">
        <v>0.0523870104192952</v>
      </c>
      <c r="V98" s="147" t="n">
        <v>44214</v>
      </c>
      <c r="W98" s="136" t="n">
        <f aca="false">G98+W97</f>
        <v>16.1547047855275</v>
      </c>
      <c r="X98" s="45" t="n">
        <f aca="false">W98*100/$W$367</f>
        <v>14.6672821946369</v>
      </c>
      <c r="Z98" s="133" t="n">
        <v>44214</v>
      </c>
      <c r="AA98" s="54" t="n">
        <v>5.54382938607305</v>
      </c>
      <c r="AB98" s="54" t="n">
        <v>3.22732607047488</v>
      </c>
      <c r="AC98" s="54" t="n">
        <v>11.317006167546</v>
      </c>
      <c r="AD98" s="58" t="n">
        <v>12.0292170107896</v>
      </c>
      <c r="AE98" s="58" t="n">
        <v>8.90854185054226</v>
      </c>
      <c r="AF98" s="58" t="n">
        <v>14.6672821946369</v>
      </c>
      <c r="AG98" s="143" t="n">
        <v>8.98667626669066</v>
      </c>
      <c r="AH98" s="143" t="n">
        <v>8.97723115260811</v>
      </c>
      <c r="AI98" s="144" t="n">
        <v>7.1595695525842</v>
      </c>
      <c r="AJ98" s="144" t="n">
        <v>8.52883092046408</v>
      </c>
      <c r="AK98" s="144" t="n">
        <v>13.7589946365582</v>
      </c>
      <c r="AL98" s="137" t="n">
        <f aca="false">AVERAGE(AA98:AK98)</f>
        <v>9.3731368371789</v>
      </c>
      <c r="AM98" s="140" t="n">
        <v>7.31396120291565</v>
      </c>
      <c r="AN98" s="148" t="n">
        <v>0.137447071031039</v>
      </c>
      <c r="AO98" s="135" t="n">
        <f aca="false">AO97+P98</f>
        <v>35.6042892469227</v>
      </c>
      <c r="AP98" s="150" t="n">
        <v>18.1945102180486</v>
      </c>
    </row>
    <row r="99" customFormat="false" ht="15" hidden="false" customHeight="false" outlineLevel="0" collapsed="false">
      <c r="A99" s="133" t="n">
        <v>44215</v>
      </c>
      <c r="B99" s="54" t="n">
        <v>0.0969233299558638</v>
      </c>
      <c r="C99" s="54" t="n">
        <v>0.0600437413624242</v>
      </c>
      <c r="D99" s="54" t="n">
        <v>0.179210313160907</v>
      </c>
      <c r="E99" s="58" t="n">
        <v>0.151789790318649</v>
      </c>
      <c r="F99" s="58" t="n">
        <v>0.156014166880986</v>
      </c>
      <c r="G99" s="58" t="n">
        <v>0.214825272738885</v>
      </c>
      <c r="H99" s="63" t="n">
        <v>0.102540320614484</v>
      </c>
      <c r="I99" s="63" t="n">
        <v>0.105077970892971</v>
      </c>
      <c r="J99" s="69" t="n">
        <v>0.117761963828755</v>
      </c>
      <c r="K99" s="69" t="n">
        <v>0.11637237057127</v>
      </c>
      <c r="L99" s="69" t="n">
        <v>0.153118080194435</v>
      </c>
      <c r="M99" s="134" t="n">
        <f aca="false">AVERAGE(B99:L99)</f>
        <v>0.132152483683603</v>
      </c>
      <c r="N99" s="49"/>
      <c r="O99" s="48" t="n">
        <v>0.162524175873669</v>
      </c>
      <c r="P99" s="135" t="n">
        <v>0.346336562938625</v>
      </c>
      <c r="R99" s="146" t="n">
        <v>44215</v>
      </c>
      <c r="S99" s="0" t="n">
        <v>0.14249828745802</v>
      </c>
      <c r="T99" s="0" t="n">
        <v>0.06083769080261</v>
      </c>
      <c r="U99" s="0" t="n">
        <v>0.0535268000064875</v>
      </c>
      <c r="V99" s="147" t="n">
        <v>44215</v>
      </c>
      <c r="W99" s="136" t="n">
        <f aca="false">G99+W98</f>
        <v>16.3695300582664</v>
      </c>
      <c r="X99" s="45" t="n">
        <f aca="false">W99*100/$W$367</f>
        <v>14.8623277209794</v>
      </c>
      <c r="Z99" s="133" t="n">
        <v>44215</v>
      </c>
      <c r="AA99" s="54" t="n">
        <v>5.63404042893779</v>
      </c>
      <c r="AB99" s="54" t="n">
        <v>3.2818038267647</v>
      </c>
      <c r="AC99" s="54" t="n">
        <v>11.4941952187307</v>
      </c>
      <c r="AD99" s="58" t="n">
        <v>12.1816974530587</v>
      </c>
      <c r="AE99" s="58" t="n">
        <v>9.02162975176538</v>
      </c>
      <c r="AF99" s="58" t="n">
        <v>14.8623277209794</v>
      </c>
      <c r="AG99" s="143" t="n">
        <v>9.07796855989982</v>
      </c>
      <c r="AH99" s="143" t="n">
        <v>9.08147304064324</v>
      </c>
      <c r="AI99" s="144" t="n">
        <v>7.25122235559859</v>
      </c>
      <c r="AJ99" s="144" t="n">
        <v>8.62072991841831</v>
      </c>
      <c r="AK99" s="144" t="n">
        <v>13.9137339753024</v>
      </c>
      <c r="AL99" s="137" t="n">
        <f aca="false">AVERAGE(AA99:AK99)</f>
        <v>9.49280202273628</v>
      </c>
      <c r="AM99" s="140" t="n">
        <v>7.41283312650572</v>
      </c>
      <c r="AN99" s="148" t="n">
        <v>0.299971246904707</v>
      </c>
      <c r="AO99" s="135" t="n">
        <f aca="false">AO98+P99</f>
        <v>35.9506258098613</v>
      </c>
      <c r="AP99" s="150" t="n">
        <v>18.4003827260851</v>
      </c>
    </row>
    <row r="100" customFormat="false" ht="15" hidden="false" customHeight="false" outlineLevel="0" collapsed="false">
      <c r="A100" s="133" t="n">
        <v>44216</v>
      </c>
      <c r="B100" s="54" t="n">
        <v>0.0980302364726171</v>
      </c>
      <c r="C100" s="54" t="n">
        <v>0.0606475331750076</v>
      </c>
      <c r="D100" s="54" t="n">
        <v>0.179210313160908</v>
      </c>
      <c r="E100" s="58" t="n">
        <v>0.152347584251281</v>
      </c>
      <c r="F100" s="58" t="n">
        <v>0.156591333007807</v>
      </c>
      <c r="G100" s="58" t="n">
        <v>0.215346573428778</v>
      </c>
      <c r="H100" s="63" t="n">
        <v>0.102786383941373</v>
      </c>
      <c r="I100" s="63" t="n">
        <v>0.105300962997999</v>
      </c>
      <c r="J100" s="69" t="n">
        <v>0.118214289924435</v>
      </c>
      <c r="K100" s="69" t="n">
        <v>0.116872460238113</v>
      </c>
      <c r="L100" s="69" t="n">
        <v>0.153455283576841</v>
      </c>
      <c r="M100" s="134" t="n">
        <f aca="false">AVERAGE(B100:L100)</f>
        <v>0.13261845037956</v>
      </c>
      <c r="N100" s="49"/>
      <c r="O100" s="48" t="n">
        <v>0.15463424329827</v>
      </c>
      <c r="P100" s="135" t="n">
        <v>0.346336562938625</v>
      </c>
      <c r="R100" s="146" t="n">
        <v>44216</v>
      </c>
      <c r="S100" s="0" t="n">
        <v>0.142424844766927</v>
      </c>
      <c r="T100" s="0" t="n">
        <v>0.060931119171598</v>
      </c>
      <c r="U100" s="0" t="n">
        <v>0.0546665895936798</v>
      </c>
      <c r="V100" s="147" t="n">
        <v>44216</v>
      </c>
      <c r="W100" s="136" t="n">
        <f aca="false">G100+W99</f>
        <v>16.5848766316952</v>
      </c>
      <c r="X100" s="45" t="n">
        <f aca="false">W100*100/$W$367</f>
        <v>15.0578465499559</v>
      </c>
      <c r="Z100" s="133" t="n">
        <v>44216</v>
      </c>
      <c r="AA100" s="54" t="n">
        <v>5.72528172108591</v>
      </c>
      <c r="AB100" s="54" t="n">
        <v>3.33682940406749</v>
      </c>
      <c r="AC100" s="54" t="n">
        <v>11.6713842699154</v>
      </c>
      <c r="AD100" s="58" t="n">
        <v>12.3347382272536</v>
      </c>
      <c r="AE100" s="58" t="n">
        <v>9.13513601567468</v>
      </c>
      <c r="AF100" s="58" t="n">
        <v>15.0578465499559</v>
      </c>
      <c r="AG100" s="143" t="n">
        <v>9.16947992483854</v>
      </c>
      <c r="AH100" s="143" t="n">
        <v>9.18593614648309</v>
      </c>
      <c r="AI100" s="144" t="n">
        <v>7.34322719889151</v>
      </c>
      <c r="AJ100" s="144" t="n">
        <v>8.71302383605189</v>
      </c>
      <c r="AK100" s="144" t="n">
        <v>14.068814087836</v>
      </c>
      <c r="AL100" s="137" t="n">
        <f aca="false">AVERAGE(AA100:AK100)</f>
        <v>9.61288158018673</v>
      </c>
      <c r="AM100" s="140" t="n">
        <v>7.51388189508301</v>
      </c>
      <c r="AN100" s="148" t="n">
        <v>0.454605490202978</v>
      </c>
      <c r="AO100" s="135" t="n">
        <f aca="false">AO99+P100</f>
        <v>36.2969623727999</v>
      </c>
      <c r="AP100" s="150" t="n">
        <v>18.6071971963685</v>
      </c>
    </row>
    <row r="101" customFormat="false" ht="15" hidden="false" customHeight="false" outlineLevel="0" collapsed="false">
      <c r="A101" s="133" t="n">
        <v>44217</v>
      </c>
      <c r="B101" s="54" t="n">
        <v>0.0991371429893775</v>
      </c>
      <c r="C101" s="54" t="n">
        <v>0.061251324987591</v>
      </c>
      <c r="D101" s="54" t="n">
        <v>0.177581128495802</v>
      </c>
      <c r="E101" s="58" t="n">
        <v>0.152905378183913</v>
      </c>
      <c r="F101" s="58" t="n">
        <v>0.157168499134627</v>
      </c>
      <c r="G101" s="58" t="n">
        <v>0.215867874118672</v>
      </c>
      <c r="H101" s="63" t="n">
        <v>0.103032447268264</v>
      </c>
      <c r="I101" s="63" t="n">
        <v>0.105523955103028</v>
      </c>
      <c r="J101" s="69" t="n">
        <v>0.118666616020114</v>
      </c>
      <c r="K101" s="69" t="n">
        <v>0.117372549904957</v>
      </c>
      <c r="L101" s="69" t="n">
        <v>0.153792486959247</v>
      </c>
      <c r="M101" s="134" t="n">
        <f aca="false">AVERAGE(B101:L101)</f>
        <v>0.13293630937869</v>
      </c>
      <c r="N101" s="49"/>
      <c r="O101" s="48" t="n">
        <v>0.125342892359793</v>
      </c>
      <c r="P101" s="135" t="n">
        <v>0.346336562938625</v>
      </c>
      <c r="R101" s="146" t="n">
        <v>44217</v>
      </c>
      <c r="S101" s="0" t="n">
        <v>0.142351402075834</v>
      </c>
      <c r="T101" s="0" t="n">
        <v>0.061024547540586</v>
      </c>
      <c r="U101" s="0" t="n">
        <v>0.0558063791808721</v>
      </c>
      <c r="V101" s="147" t="n">
        <v>44217</v>
      </c>
      <c r="W101" s="136" t="n">
        <f aca="false">G101+W100</f>
        <v>16.8007445058139</v>
      </c>
      <c r="X101" s="45" t="n">
        <f aca="false">W101*100/$W$367</f>
        <v>15.2538386815665</v>
      </c>
      <c r="Z101" s="133" t="n">
        <v>44217</v>
      </c>
      <c r="AA101" s="54" t="n">
        <v>5.81755326251742</v>
      </c>
      <c r="AB101" s="54" t="n">
        <v>3.39240280238326</v>
      </c>
      <c r="AC101" s="54" t="n">
        <v>11.8469625115438</v>
      </c>
      <c r="AD101" s="58" t="n">
        <v>12.4883393333745</v>
      </c>
      <c r="AE101" s="58" t="n">
        <v>9.24906064227017</v>
      </c>
      <c r="AF101" s="58" t="n">
        <v>15.2538386815665</v>
      </c>
      <c r="AG101" s="143" t="n">
        <v>9.26121036150681</v>
      </c>
      <c r="AH101" s="143" t="n">
        <v>9.29062047012765</v>
      </c>
      <c r="AI101" s="144" t="n">
        <v>7.43558408246294</v>
      </c>
      <c r="AJ101" s="144" t="n">
        <v>8.8057126733648</v>
      </c>
      <c r="AK101" s="144" t="n">
        <v>14.2242349741591</v>
      </c>
      <c r="AL101" s="137" t="n">
        <f aca="false">AVERAGE(AA101:AK101)</f>
        <v>9.7332290722979</v>
      </c>
      <c r="AM101" s="140" t="n">
        <v>7.61710750864753</v>
      </c>
      <c r="AN101" s="148" t="n">
        <v>0.579948382562771</v>
      </c>
      <c r="AO101" s="135" t="n">
        <f aca="false">AO100+P101</f>
        <v>36.6432989357385</v>
      </c>
      <c r="AP101" s="150" t="n">
        <v>18.8149536288989</v>
      </c>
    </row>
    <row r="102" customFormat="false" ht="15" hidden="false" customHeight="false" outlineLevel="0" collapsed="false">
      <c r="A102" s="133" t="n">
        <v>44218</v>
      </c>
      <c r="B102" s="54" t="n">
        <v>0.100244049506131</v>
      </c>
      <c r="C102" s="54" t="n">
        <v>0.0618551168001744</v>
      </c>
      <c r="D102" s="54" t="n">
        <v>0.175951943830711</v>
      </c>
      <c r="E102" s="58" t="n">
        <v>0.153463172116545</v>
      </c>
      <c r="F102" s="58" t="n">
        <v>0.157745665261448</v>
      </c>
      <c r="G102" s="58" t="n">
        <v>0.216389174808565</v>
      </c>
      <c r="H102" s="63" t="n">
        <v>0.103278510595155</v>
      </c>
      <c r="I102" s="63" t="n">
        <v>0.105746947208058</v>
      </c>
      <c r="J102" s="69" t="n">
        <v>0.119118942115794</v>
      </c>
      <c r="K102" s="69" t="n">
        <v>0.1178726395718</v>
      </c>
      <c r="L102" s="69" t="n">
        <v>0.154129690341653</v>
      </c>
      <c r="M102" s="134" t="n">
        <f aca="false">AVERAGE(B102:L102)</f>
        <v>0.133254168377821</v>
      </c>
      <c r="N102" s="49"/>
      <c r="O102" s="48" t="n">
        <v>0.25429439505672</v>
      </c>
      <c r="P102" s="135" t="n">
        <v>0.346336562938625</v>
      </c>
      <c r="R102" s="146" t="n">
        <v>44218</v>
      </c>
      <c r="S102" s="0" t="n">
        <v>0.142277959384741</v>
      </c>
      <c r="T102" s="0" t="n">
        <v>0.0611179759095739</v>
      </c>
      <c r="U102" s="0" t="n">
        <v>0.0569461687680715</v>
      </c>
      <c r="V102" s="147" t="n">
        <v>44218</v>
      </c>
      <c r="W102" s="136" t="n">
        <f aca="false">G102+W101</f>
        <v>17.0171336806224</v>
      </c>
      <c r="X102" s="45" t="n">
        <f aca="false">W102*100/$W$367</f>
        <v>15.4503041158111</v>
      </c>
      <c r="Z102" s="133" t="n">
        <v>44218</v>
      </c>
      <c r="AA102" s="54" t="n">
        <v>5.91085505323231</v>
      </c>
      <c r="AB102" s="54" t="n">
        <v>3.44852402171199</v>
      </c>
      <c r="AC102" s="54" t="n">
        <v>12.0209299436161</v>
      </c>
      <c r="AD102" s="58" t="n">
        <v>12.6425007714212</v>
      </c>
      <c r="AE102" s="58" t="n">
        <v>9.36340363155184</v>
      </c>
      <c r="AF102" s="58" t="n">
        <v>15.4503041158111</v>
      </c>
      <c r="AG102" s="143" t="n">
        <v>9.35315986990465</v>
      </c>
      <c r="AH102" s="143" t="n">
        <v>9.39552601157694</v>
      </c>
      <c r="AI102" s="144" t="n">
        <v>7.5282930063129</v>
      </c>
      <c r="AJ102" s="144" t="n">
        <v>8.89879643035706</v>
      </c>
      <c r="AK102" s="144" t="n">
        <v>14.3799966342715</v>
      </c>
      <c r="AL102" s="137" t="n">
        <f aca="false">AVERAGE(AA102:AK102)</f>
        <v>9.85384449906978</v>
      </c>
      <c r="AM102" s="140" t="n">
        <v>7.72250996719926</v>
      </c>
      <c r="AN102" s="148" t="n">
        <v>0.834242777619491</v>
      </c>
      <c r="AO102" s="135" t="n">
        <f aca="false">AO101+P102</f>
        <v>36.9896354986772</v>
      </c>
      <c r="AP102" s="150" t="n">
        <v>19.0236520236761</v>
      </c>
    </row>
    <row r="103" customFormat="false" ht="15" hidden="false" customHeight="false" outlineLevel="0" collapsed="false">
      <c r="A103" s="133" t="n">
        <v>44219</v>
      </c>
      <c r="B103" s="54" t="n">
        <v>0.101350956022891</v>
      </c>
      <c r="C103" s="54" t="n">
        <v>0.0624589086127578</v>
      </c>
      <c r="D103" s="54" t="n">
        <v>0.174322759165605</v>
      </c>
      <c r="E103" s="58" t="n">
        <v>0.154020966049181</v>
      </c>
      <c r="F103" s="58" t="n">
        <v>0.158322831388269</v>
      </c>
      <c r="G103" s="58" t="n">
        <v>0.216910475498459</v>
      </c>
      <c r="H103" s="63" t="n">
        <v>0.103524573922044</v>
      </c>
      <c r="I103" s="63" t="n">
        <v>0.105969939313086</v>
      </c>
      <c r="J103" s="69" t="n">
        <v>0.119571268211473</v>
      </c>
      <c r="K103" s="69" t="n">
        <v>0.118372729238647</v>
      </c>
      <c r="L103" s="69" t="n">
        <v>0.154466893724059</v>
      </c>
      <c r="M103" s="134" t="n">
        <f aca="false">AVERAGE(B103:L103)</f>
        <v>0.133572027376952</v>
      </c>
      <c r="N103" s="49"/>
      <c r="O103" s="48" t="n">
        <v>0.227980510511084</v>
      </c>
      <c r="P103" s="135" t="n">
        <v>0.346336562938625</v>
      </c>
      <c r="R103" s="146" t="n">
        <v>44219</v>
      </c>
      <c r="S103" s="0" t="n">
        <v>0.142204516693647</v>
      </c>
      <c r="T103" s="0" t="n">
        <v>0.0612114042785619</v>
      </c>
      <c r="U103" s="0" t="n">
        <v>0.0580859583552638</v>
      </c>
      <c r="V103" s="147" t="n">
        <v>44219</v>
      </c>
      <c r="W103" s="136" t="n">
        <f aca="false">G103+W102</f>
        <v>17.2340441561209</v>
      </c>
      <c r="X103" s="45" t="n">
        <f aca="false">W103*100/$W$367</f>
        <v>15.6472428526897</v>
      </c>
      <c r="Z103" s="133" t="n">
        <v>44219</v>
      </c>
      <c r="AA103" s="54" t="n">
        <v>6.00518709323059</v>
      </c>
      <c r="AB103" s="54" t="n">
        <v>3.50519306205369</v>
      </c>
      <c r="AC103" s="54" t="n">
        <v>12.1932865661321</v>
      </c>
      <c r="AD103" s="58" t="n">
        <v>12.7972225413939</v>
      </c>
      <c r="AE103" s="58" t="n">
        <v>9.4781649835197</v>
      </c>
      <c r="AF103" s="58" t="n">
        <v>15.6472428526897</v>
      </c>
      <c r="AG103" s="143" t="n">
        <v>9.44532845003204</v>
      </c>
      <c r="AH103" s="143" t="n">
        <v>9.50065277083094</v>
      </c>
      <c r="AI103" s="144" t="n">
        <v>7.62135397044139</v>
      </c>
      <c r="AJ103" s="144" t="n">
        <v>8.99227510702866</v>
      </c>
      <c r="AK103" s="144" t="n">
        <v>14.5360990681734</v>
      </c>
      <c r="AL103" s="137" t="n">
        <f aca="false">AVERAGE(AA103:AK103)</f>
        <v>9.97472786050237</v>
      </c>
      <c r="AM103" s="140" t="n">
        <v>7.83008927073822</v>
      </c>
      <c r="AN103" s="148" t="n">
        <v>1.06222328813058</v>
      </c>
      <c r="AO103" s="135" t="n">
        <f aca="false">AO102+P103</f>
        <v>37.3359720616158</v>
      </c>
      <c r="AP103" s="150" t="n">
        <v>19.2332923807003</v>
      </c>
    </row>
    <row r="104" customFormat="false" ht="15" hidden="false" customHeight="false" outlineLevel="0" collapsed="false">
      <c r="A104" s="133" t="n">
        <v>44220</v>
      </c>
      <c r="B104" s="54" t="n">
        <v>0.102457862539652</v>
      </c>
      <c r="C104" s="54" t="n">
        <v>0.0630627004253412</v>
      </c>
      <c r="D104" s="54" t="n">
        <v>0.172693574500514</v>
      </c>
      <c r="E104" s="58" t="n">
        <v>0.154578759981813</v>
      </c>
      <c r="F104" s="58" t="n">
        <v>0.158899997515089</v>
      </c>
      <c r="G104" s="58" t="n">
        <v>0.217431776188349</v>
      </c>
      <c r="H104" s="63" t="n">
        <v>0.103770637248935</v>
      </c>
      <c r="I104" s="63" t="n">
        <v>0.106192931418114</v>
      </c>
      <c r="J104" s="69" t="n">
        <v>0.120023594307153</v>
      </c>
      <c r="K104" s="69" t="n">
        <v>0.118872818905491</v>
      </c>
      <c r="L104" s="69" t="n">
        <v>0.154804097106465</v>
      </c>
      <c r="M104" s="134" t="n">
        <f aca="false">AVERAGE(B104:L104)</f>
        <v>0.133889886376083</v>
      </c>
      <c r="N104" s="49"/>
      <c r="O104" s="48" t="n">
        <v>0.280094012289905</v>
      </c>
      <c r="P104" s="135" t="n">
        <v>0.346149475606182</v>
      </c>
      <c r="R104" s="146" t="n">
        <v>44220</v>
      </c>
      <c r="S104" s="0" t="n">
        <v>0.142131074002554</v>
      </c>
      <c r="T104" s="0" t="n">
        <v>0.0613048326475498</v>
      </c>
      <c r="U104" s="0" t="n">
        <v>0.0592257479424561</v>
      </c>
      <c r="V104" s="147" t="n">
        <v>44220</v>
      </c>
      <c r="W104" s="136" t="n">
        <f aca="false">G104+W103</f>
        <v>17.4514759323092</v>
      </c>
      <c r="X104" s="45" t="n">
        <f aca="false">W104*100/$W$367</f>
        <v>15.8446548922023</v>
      </c>
      <c r="Z104" s="133" t="n">
        <v>44220</v>
      </c>
      <c r="AA104" s="54" t="n">
        <v>6.10054938251227</v>
      </c>
      <c r="AB104" s="54" t="n">
        <v>3.56240992340836</v>
      </c>
      <c r="AC104" s="54" t="n">
        <v>12.3640323790919</v>
      </c>
      <c r="AD104" s="58" t="n">
        <v>12.9525046432925</v>
      </c>
      <c r="AE104" s="58" t="n">
        <v>9.59334469817374</v>
      </c>
      <c r="AF104" s="58" t="n">
        <v>15.8446548922023</v>
      </c>
      <c r="AG104" s="143" t="n">
        <v>9.53771610188899</v>
      </c>
      <c r="AH104" s="143" t="n">
        <v>9.60600074788966</v>
      </c>
      <c r="AI104" s="144" t="n">
        <v>7.71476697484839</v>
      </c>
      <c r="AJ104" s="144" t="n">
        <v>9.08614870337959</v>
      </c>
      <c r="AK104" s="144" t="n">
        <v>14.6925422758647</v>
      </c>
      <c r="AL104" s="137" t="n">
        <f aca="false">AVERAGE(AA104:AK104)</f>
        <v>10.0958791565957</v>
      </c>
      <c r="AM104" s="140" t="n">
        <v>7.9398454192644</v>
      </c>
      <c r="AN104" s="148" t="n">
        <v>1.34231730042048</v>
      </c>
      <c r="AO104" s="135" t="n">
        <f aca="false">AO103+P104</f>
        <v>37.682121537222</v>
      </c>
      <c r="AP104" s="150" t="n">
        <v>19.4438746999714</v>
      </c>
    </row>
    <row r="105" customFormat="false" ht="15" hidden="false" customHeight="false" outlineLevel="0" collapsed="false">
      <c r="A105" s="133" t="n">
        <v>44221</v>
      </c>
      <c r="B105" s="54" t="n">
        <v>0.103564769056405</v>
      </c>
      <c r="C105" s="54" t="n">
        <v>0.0636664922379246</v>
      </c>
      <c r="D105" s="54" t="n">
        <v>0.171064389835408</v>
      </c>
      <c r="E105" s="58" t="n">
        <v>0.155136553914446</v>
      </c>
      <c r="F105" s="58" t="n">
        <v>0.15947716364191</v>
      </c>
      <c r="G105" s="58" t="n">
        <v>0.217953076878242</v>
      </c>
      <c r="H105" s="63" t="n">
        <v>0.104016700575825</v>
      </c>
      <c r="I105" s="63" t="n">
        <v>0.106415923523143</v>
      </c>
      <c r="J105" s="69" t="n">
        <v>0.120475920402832</v>
      </c>
      <c r="K105" s="69" t="n">
        <v>0.119372908572334</v>
      </c>
      <c r="L105" s="69" t="n">
        <v>0.155141300488872</v>
      </c>
      <c r="M105" s="134" t="n">
        <f aca="false">AVERAGE(B105:L105)</f>
        <v>0.134207745375213</v>
      </c>
      <c r="N105" s="49"/>
      <c r="O105" s="48" t="n">
        <v>0.286391317107657</v>
      </c>
      <c r="P105" s="135" t="n">
        <v>0.346149475606182</v>
      </c>
      <c r="R105" s="146" t="n">
        <v>44221</v>
      </c>
      <c r="S105" s="0" t="n">
        <v>0.142057631311461</v>
      </c>
      <c r="T105" s="0" t="n">
        <v>0.0613982610165378</v>
      </c>
      <c r="U105" s="0" t="n">
        <v>0.0603655375296484</v>
      </c>
      <c r="V105" s="147" t="n">
        <v>44221</v>
      </c>
      <c r="W105" s="136" t="n">
        <f aca="false">G105+W104</f>
        <v>17.6694290091875</v>
      </c>
      <c r="X105" s="45" t="n">
        <f aca="false">W105*100/$W$367</f>
        <v>16.042540234349</v>
      </c>
      <c r="Z105" s="133" t="n">
        <v>44221</v>
      </c>
      <c r="AA105" s="54" t="n">
        <v>6.19694192107732</v>
      </c>
      <c r="AB105" s="54" t="n">
        <v>3.62017460577601</v>
      </c>
      <c r="AC105" s="54" t="n">
        <v>12.5331673824954</v>
      </c>
      <c r="AD105" s="58" t="n">
        <v>13.108347077117</v>
      </c>
      <c r="AE105" s="58" t="n">
        <v>9.70894277551396</v>
      </c>
      <c r="AF105" s="58" t="n">
        <v>16.042540234349</v>
      </c>
      <c r="AG105" s="143" t="n">
        <v>9.6303228254755</v>
      </c>
      <c r="AH105" s="143" t="n">
        <v>9.71156994275309</v>
      </c>
      <c r="AI105" s="144" t="n">
        <v>7.80853201953392</v>
      </c>
      <c r="AJ105" s="144" t="n">
        <v>9.18041721940988</v>
      </c>
      <c r="AK105" s="144" t="n">
        <v>14.8493262573454</v>
      </c>
      <c r="AL105" s="137" t="n">
        <f aca="false">AVERAGE(AA105:AK105)</f>
        <v>10.2172983873497</v>
      </c>
      <c r="AM105" s="140" t="n">
        <v>8.0517784127778</v>
      </c>
      <c r="AN105" s="148" t="n">
        <v>1.62870861752814</v>
      </c>
      <c r="AO105" s="135" t="n">
        <f aca="false">AO104+P105</f>
        <v>38.0282710128281</v>
      </c>
      <c r="AP105" s="150" t="n">
        <v>19.6553989814894</v>
      </c>
    </row>
    <row r="106" customFormat="false" ht="15" hidden="false" customHeight="false" outlineLevel="0" collapsed="false">
      <c r="A106" s="133" t="n">
        <v>44222</v>
      </c>
      <c r="B106" s="54" t="n">
        <v>0.104671675573165</v>
      </c>
      <c r="C106" s="54" t="n">
        <v>0.0642702840505081</v>
      </c>
      <c r="D106" s="54" t="n">
        <v>0.169435205170316</v>
      </c>
      <c r="E106" s="58" t="n">
        <v>0.155694347847078</v>
      </c>
      <c r="F106" s="58" t="n">
        <v>0.16005432976873</v>
      </c>
      <c r="G106" s="58" t="n">
        <v>0.218474377568135</v>
      </c>
      <c r="H106" s="63" t="n">
        <v>0.104262763902716</v>
      </c>
      <c r="I106" s="63" t="n">
        <v>0.106638915628171</v>
      </c>
      <c r="J106" s="69" t="n">
        <v>0.120928246498512</v>
      </c>
      <c r="K106" s="69" t="n">
        <v>0.119872998239178</v>
      </c>
      <c r="L106" s="69" t="n">
        <v>0.155478503871278</v>
      </c>
      <c r="M106" s="134" t="n">
        <f aca="false">AVERAGE(B106:L106)</f>
        <v>0.134525604374344</v>
      </c>
      <c r="N106" s="49"/>
      <c r="O106" s="48" t="n">
        <v>0.279550209183625</v>
      </c>
      <c r="P106" s="135" t="n">
        <v>0.478490869004148</v>
      </c>
      <c r="R106" s="146" t="n">
        <v>44222</v>
      </c>
      <c r="S106" s="0" t="n">
        <v>0.141984188620368</v>
      </c>
      <c r="T106" s="0" t="n">
        <v>0.0614916893855257</v>
      </c>
      <c r="U106" s="0" t="n">
        <v>0.0615053271168407</v>
      </c>
      <c r="V106" s="147" t="n">
        <v>44222</v>
      </c>
      <c r="W106" s="136" t="n">
        <f aca="false">G106+W105</f>
        <v>17.8879033867556</v>
      </c>
      <c r="X106" s="45" t="n">
        <f aca="false">W106*100/$W$367</f>
        <v>16.2408988791297</v>
      </c>
      <c r="Z106" s="133" t="n">
        <v>44222</v>
      </c>
      <c r="AA106" s="54" t="n">
        <v>6.29436470892576</v>
      </c>
      <c r="AB106" s="54" t="n">
        <v>3.67848710915662</v>
      </c>
      <c r="AC106" s="54" t="n">
        <v>12.7006915763428</v>
      </c>
      <c r="AD106" s="58" t="n">
        <v>13.2647498428674</v>
      </c>
      <c r="AE106" s="58" t="n">
        <v>9.82495921554038</v>
      </c>
      <c r="AF106" s="58" t="n">
        <v>16.2408988791297</v>
      </c>
      <c r="AG106" s="143" t="n">
        <v>9.72314862079158</v>
      </c>
      <c r="AH106" s="143" t="n">
        <v>9.81736035542125</v>
      </c>
      <c r="AI106" s="144" t="n">
        <v>7.90264910449796</v>
      </c>
      <c r="AJ106" s="144" t="n">
        <v>9.2750806551195</v>
      </c>
      <c r="AK106" s="144" t="n">
        <v>15.0064510126155</v>
      </c>
      <c r="AL106" s="137" t="n">
        <f aca="false">AVERAGE(AA106:AK106)</f>
        <v>10.3389855527644</v>
      </c>
      <c r="AM106" s="140" t="n">
        <v>8.16588825127842</v>
      </c>
      <c r="AN106" s="148" t="n">
        <v>1.90825882671176</v>
      </c>
      <c r="AO106" s="135" t="n">
        <f aca="false">AO105+P106</f>
        <v>38.5067618818323</v>
      </c>
      <c r="AP106" s="150" t="n">
        <v>19.8678652252544</v>
      </c>
    </row>
    <row r="107" customFormat="false" ht="15" hidden="false" customHeight="false" outlineLevel="0" collapsed="false">
      <c r="A107" s="133" t="n">
        <v>44223</v>
      </c>
      <c r="B107" s="54" t="n">
        <v>0.105778582089918</v>
      </c>
      <c r="C107" s="54" t="n">
        <v>0.0648740758630915</v>
      </c>
      <c r="D107" s="54" t="n">
        <v>0.167806020505211</v>
      </c>
      <c r="E107" s="58" t="n">
        <v>0.15625214177971</v>
      </c>
      <c r="F107" s="58" t="n">
        <v>0.160631495895551</v>
      </c>
      <c r="G107" s="58" t="n">
        <v>0.218995678258029</v>
      </c>
      <c r="H107" s="63" t="n">
        <v>0.104508827229607</v>
      </c>
      <c r="I107" s="63" t="n">
        <v>0.106861907733199</v>
      </c>
      <c r="J107" s="69" t="n">
        <v>0.121380572594191</v>
      </c>
      <c r="K107" s="69" t="n">
        <v>0.120373087906021</v>
      </c>
      <c r="L107" s="69" t="n">
        <v>0.155815707253684</v>
      </c>
      <c r="M107" s="134" t="n">
        <f aca="false">AVERAGE(B107:L107)</f>
        <v>0.134843463373474</v>
      </c>
      <c r="N107" s="49"/>
      <c r="O107" s="48" t="n">
        <v>0.195593929967492</v>
      </c>
      <c r="P107" s="135" t="n">
        <v>0.478490869004148</v>
      </c>
      <c r="R107" s="146" t="n">
        <v>44223</v>
      </c>
      <c r="S107" s="0" t="n">
        <v>0.141910745929275</v>
      </c>
      <c r="T107" s="0" t="n">
        <v>0.0615851177545137</v>
      </c>
      <c r="U107" s="0" t="n">
        <v>0.0626451167040329</v>
      </c>
      <c r="V107" s="147" t="n">
        <v>44223</v>
      </c>
      <c r="W107" s="136" t="n">
        <f aca="false">G107+W106</f>
        <v>18.1068990650136</v>
      </c>
      <c r="X107" s="45" t="n">
        <f aca="false">W107*100/$W$367</f>
        <v>16.4397308265444</v>
      </c>
      <c r="Z107" s="133" t="n">
        <v>44223</v>
      </c>
      <c r="AA107" s="54" t="n">
        <v>6.39281774605759</v>
      </c>
      <c r="AB107" s="54" t="n">
        <v>3.73734743355021</v>
      </c>
      <c r="AC107" s="54" t="n">
        <v>12.8666049606339</v>
      </c>
      <c r="AD107" s="58" t="n">
        <v>13.4217129405438</v>
      </c>
      <c r="AE107" s="58" t="n">
        <v>9.94139401825297</v>
      </c>
      <c r="AF107" s="58" t="n">
        <v>16.4397308265444</v>
      </c>
      <c r="AG107" s="143" t="n">
        <v>9.8161934878372</v>
      </c>
      <c r="AH107" s="143" t="n">
        <v>9.92337198589411</v>
      </c>
      <c r="AI107" s="144" t="n">
        <v>7.99711822974054</v>
      </c>
      <c r="AJ107" s="144" t="n">
        <v>9.37013901050846</v>
      </c>
      <c r="AK107" s="144" t="n">
        <v>15.1639165416751</v>
      </c>
      <c r="AL107" s="137" t="n">
        <f aca="false">AVERAGE(AA107:AK107)</f>
        <v>10.4609406528398</v>
      </c>
      <c r="AM107" s="140" t="n">
        <v>8.28217493476627</v>
      </c>
      <c r="AN107" s="148" t="n">
        <v>2.10385275667925</v>
      </c>
      <c r="AO107" s="135" t="n">
        <f aca="false">AO106+P107</f>
        <v>38.9852527508364</v>
      </c>
      <c r="AP107" s="150" t="n">
        <v>20.0812734312662</v>
      </c>
    </row>
    <row r="108" customFormat="false" ht="15" hidden="false" customHeight="false" outlineLevel="0" collapsed="false">
      <c r="A108" s="133" t="n">
        <v>44224</v>
      </c>
      <c r="B108" s="54" t="n">
        <v>0.106885488606679</v>
      </c>
      <c r="C108" s="54" t="n">
        <v>0.0654778676756713</v>
      </c>
      <c r="D108" s="54" t="n">
        <v>0.166176835840105</v>
      </c>
      <c r="E108" s="58" t="n">
        <v>0.156809935712342</v>
      </c>
      <c r="F108" s="58" t="n">
        <v>0.161208662022371</v>
      </c>
      <c r="G108" s="58" t="n">
        <v>0.219516978947922</v>
      </c>
      <c r="H108" s="63" t="n">
        <v>0.104754890556496</v>
      </c>
      <c r="I108" s="63" t="n">
        <v>0.107084899838229</v>
      </c>
      <c r="J108" s="69" t="n">
        <v>0.12183289868987</v>
      </c>
      <c r="K108" s="69" t="n">
        <v>0.120873177572864</v>
      </c>
      <c r="L108" s="69" t="n">
        <v>0.15615291063609</v>
      </c>
      <c r="M108" s="134" t="n">
        <f aca="false">AVERAGE(B108:L108)</f>
        <v>0.135161322372604</v>
      </c>
      <c r="N108" s="49"/>
      <c r="O108" s="48" t="n">
        <v>0.207347225434518</v>
      </c>
      <c r="P108" s="135" t="n">
        <v>0.478490869004148</v>
      </c>
      <c r="R108" s="146" t="n">
        <v>44224</v>
      </c>
      <c r="S108" s="0" t="n">
        <v>0.141837303238182</v>
      </c>
      <c r="T108" s="0" t="n">
        <v>0.0616785461235017</v>
      </c>
      <c r="U108" s="0" t="n">
        <v>0.0637849062912252</v>
      </c>
      <c r="V108" s="147" t="n">
        <v>44224</v>
      </c>
      <c r="W108" s="136" t="n">
        <f aca="false">G108+W107</f>
        <v>18.3264160439616</v>
      </c>
      <c r="X108" s="45" t="n">
        <f aca="false">W108*100/$W$367</f>
        <v>16.6390360765932</v>
      </c>
      <c r="Z108" s="133" t="n">
        <v>44224</v>
      </c>
      <c r="AA108" s="54" t="n">
        <v>6.49230103247281</v>
      </c>
      <c r="AB108" s="54" t="n">
        <v>3.79675557895676</v>
      </c>
      <c r="AC108" s="54" t="n">
        <v>13.0309075353687</v>
      </c>
      <c r="AD108" s="58" t="n">
        <v>13.579236370146</v>
      </c>
      <c r="AE108" s="58" t="n">
        <v>10.0582471836518</v>
      </c>
      <c r="AF108" s="58" t="n">
        <v>16.6390360765932</v>
      </c>
      <c r="AG108" s="143" t="n">
        <v>9.90945742661239</v>
      </c>
      <c r="AH108" s="143" t="n">
        <v>10.0296048341717</v>
      </c>
      <c r="AI108" s="144" t="n">
        <v>8.09193939526163</v>
      </c>
      <c r="AJ108" s="144" t="n">
        <v>9.46559228557677</v>
      </c>
      <c r="AK108" s="144" t="n">
        <v>15.321722844524</v>
      </c>
      <c r="AL108" s="137" t="n">
        <f aca="false">AVERAGE(AA108:AK108)</f>
        <v>10.583163687576</v>
      </c>
      <c r="AM108" s="140" t="n">
        <v>8.40063846324133</v>
      </c>
      <c r="AN108" s="148" t="n">
        <v>2.31119998211377</v>
      </c>
      <c r="AO108" s="135" t="n">
        <f aca="false">AO107+P108</f>
        <v>39.4637436198406</v>
      </c>
      <c r="AP108" s="150" t="n">
        <v>20.295623599525</v>
      </c>
    </row>
    <row r="109" customFormat="false" ht="15" hidden="false" customHeight="false" outlineLevel="0" collapsed="false">
      <c r="A109" s="133" t="n">
        <v>44225</v>
      </c>
      <c r="B109" s="54" t="n">
        <v>0.107992395123432</v>
      </c>
      <c r="C109" s="54" t="n">
        <v>0.0660816594882547</v>
      </c>
      <c r="D109" s="54" t="n">
        <v>0.164547651175013</v>
      </c>
      <c r="E109" s="58" t="n">
        <v>0.157367729644974</v>
      </c>
      <c r="F109" s="58" t="n">
        <v>0.161785828149196</v>
      </c>
      <c r="G109" s="58" t="n">
        <v>0.220038279637812</v>
      </c>
      <c r="H109" s="63" t="n">
        <v>0.105000953883387</v>
      </c>
      <c r="I109" s="63" t="n">
        <v>0.107307891943258</v>
      </c>
      <c r="J109" s="69" t="n">
        <v>0.12228522478555</v>
      </c>
      <c r="K109" s="69" t="n">
        <v>0.121373267239711</v>
      </c>
      <c r="L109" s="69" t="n">
        <v>0.156490114018496</v>
      </c>
      <c r="M109" s="134" t="n">
        <f aca="false">AVERAGE(B109:L109)</f>
        <v>0.135479181371735</v>
      </c>
      <c r="N109" s="49"/>
      <c r="O109" s="48" t="n">
        <v>0.280074380866048</v>
      </c>
      <c r="P109" s="135" t="n">
        <v>0.478490869004148</v>
      </c>
      <c r="R109" s="146" t="n">
        <v>44225</v>
      </c>
      <c r="S109" s="0" t="n">
        <v>0.141763860547089</v>
      </c>
      <c r="T109" s="0" t="n">
        <v>0.0617719744924896</v>
      </c>
      <c r="U109" s="0" t="n">
        <v>0.0649246958784175</v>
      </c>
      <c r="V109" s="147" t="n">
        <v>44225</v>
      </c>
      <c r="W109" s="136" t="n">
        <f aca="false">G109+W108</f>
        <v>18.5464543235994</v>
      </c>
      <c r="X109" s="45" t="n">
        <f aca="false">W109*100/$W$367</f>
        <v>16.8388146292759</v>
      </c>
      <c r="Z109" s="133" t="n">
        <v>44225</v>
      </c>
      <c r="AA109" s="54" t="n">
        <v>6.5928145681714</v>
      </c>
      <c r="AB109" s="54" t="n">
        <v>3.85671154537628</v>
      </c>
      <c r="AC109" s="54" t="n">
        <v>13.1935993005474</v>
      </c>
      <c r="AD109" s="58" t="n">
        <v>13.7373201316741</v>
      </c>
      <c r="AE109" s="58" t="n">
        <v>10.1755187117367</v>
      </c>
      <c r="AF109" s="58" t="n">
        <v>16.8388146292759</v>
      </c>
      <c r="AG109" s="143" t="n">
        <v>10.0029404371171</v>
      </c>
      <c r="AH109" s="143" t="n">
        <v>10.136058900254</v>
      </c>
      <c r="AI109" s="144" t="n">
        <v>8.18711260106124</v>
      </c>
      <c r="AJ109" s="144" t="n">
        <v>9.56144048032442</v>
      </c>
      <c r="AK109" s="144" t="n">
        <v>15.4798699211624</v>
      </c>
      <c r="AL109" s="137" t="n">
        <f aca="false">AVERAGE(AA109:AK109)</f>
        <v>10.7056546569728</v>
      </c>
      <c r="AM109" s="140" t="n">
        <v>8.52127883670362</v>
      </c>
      <c r="AN109" s="148" t="n">
        <v>2.59127436297982</v>
      </c>
      <c r="AO109" s="135" t="n">
        <f aca="false">AO108+P109</f>
        <v>39.9422344888447</v>
      </c>
      <c r="AP109" s="150" t="n">
        <v>20.5109157300306</v>
      </c>
    </row>
    <row r="110" customFormat="false" ht="15" hidden="false" customHeight="false" outlineLevel="0" collapsed="false">
      <c r="A110" s="133" t="n">
        <v>44226</v>
      </c>
      <c r="B110" s="54" t="n">
        <v>0.109099301640192</v>
      </c>
      <c r="C110" s="54" t="n">
        <v>0.0666854513008381</v>
      </c>
      <c r="D110" s="54" t="n">
        <v>0.162918466509893</v>
      </c>
      <c r="E110" s="58" t="n">
        <v>0.157925523577607</v>
      </c>
      <c r="F110" s="58" t="n">
        <v>0.162362994276016</v>
      </c>
      <c r="G110" s="58" t="n">
        <v>0.220559580327706</v>
      </c>
      <c r="H110" s="63" t="n">
        <v>0.105247017210278</v>
      </c>
      <c r="I110" s="63" t="n">
        <v>0.107530884048286</v>
      </c>
      <c r="J110" s="69" t="n">
        <v>0.122737550881229</v>
      </c>
      <c r="K110" s="69" t="n">
        <v>0.121873356906555</v>
      </c>
      <c r="L110" s="69" t="n">
        <v>0.156827317400902</v>
      </c>
      <c r="M110" s="134" t="n">
        <f aca="false">AVERAGE(B110:L110)</f>
        <v>0.135797040370864</v>
      </c>
      <c r="N110" s="49"/>
      <c r="O110" s="48" t="n">
        <v>0.182995900664607</v>
      </c>
      <c r="P110" s="135" t="n">
        <v>0.478490869004148</v>
      </c>
      <c r="R110" s="146" t="n">
        <v>44226</v>
      </c>
      <c r="S110" s="0" t="n">
        <v>0.141690417855996</v>
      </c>
      <c r="T110" s="0" t="n">
        <v>0.0618654028614785</v>
      </c>
      <c r="U110" s="0" t="n">
        <v>0.0660644854656098</v>
      </c>
      <c r="V110" s="147" t="n">
        <v>44226</v>
      </c>
      <c r="W110" s="136" t="n">
        <f aca="false">G110+W109</f>
        <v>18.7670139039271</v>
      </c>
      <c r="X110" s="45" t="n">
        <f aca="false">W110*100/$W$367</f>
        <v>17.0390664845927</v>
      </c>
      <c r="Z110" s="133" t="n">
        <v>44226</v>
      </c>
      <c r="AA110" s="54" t="n">
        <v>6.69435835315339</v>
      </c>
      <c r="AB110" s="54" t="n">
        <v>3.91721533280877</v>
      </c>
      <c r="AC110" s="54" t="n">
        <v>13.3546802561698</v>
      </c>
      <c r="AD110" s="58" t="n">
        <v>13.8959642251282</v>
      </c>
      <c r="AE110" s="58" t="n">
        <v>10.2932086025079</v>
      </c>
      <c r="AF110" s="58" t="n">
        <v>17.0390664845927</v>
      </c>
      <c r="AG110" s="143" t="n">
        <v>10.0966425193514</v>
      </c>
      <c r="AH110" s="143" t="n">
        <v>10.242734184141</v>
      </c>
      <c r="AI110" s="144" t="n">
        <v>8.28263784713938</v>
      </c>
      <c r="AJ110" s="144" t="n">
        <v>9.65768359475141</v>
      </c>
      <c r="AK110" s="144" t="n">
        <v>15.6383577715902</v>
      </c>
      <c r="AL110" s="137" t="n">
        <f aca="false">AVERAGE(AA110:AK110)</f>
        <v>10.8284135610304</v>
      </c>
      <c r="AM110" s="140" t="n">
        <v>8.64409605515313</v>
      </c>
      <c r="AN110" s="148" t="n">
        <v>2.77427026364443</v>
      </c>
      <c r="AO110" s="135" t="n">
        <f aca="false">AO109+P110</f>
        <v>40.4207253578489</v>
      </c>
      <c r="AP110" s="150" t="n">
        <v>20.7271498227832</v>
      </c>
    </row>
    <row r="111" customFormat="false" ht="15" hidden="false" customHeight="false" outlineLevel="0" collapsed="false">
      <c r="A111" s="133" t="n">
        <v>44227</v>
      </c>
      <c r="B111" s="54" t="n">
        <v>0.110206208156946</v>
      </c>
      <c r="C111" s="54" t="n">
        <v>0.0672892431134216</v>
      </c>
      <c r="D111" s="54" t="n">
        <v>0.156682352959251</v>
      </c>
      <c r="E111" s="58" t="n">
        <v>0.158483317510239</v>
      </c>
      <c r="F111" s="58" t="n">
        <v>0.162940160402837</v>
      </c>
      <c r="G111" s="58" t="n">
        <v>0.221080881017599</v>
      </c>
      <c r="H111" s="63" t="n">
        <v>0.105493080537167</v>
      </c>
      <c r="I111" s="63" t="n">
        <v>0.107753876153314</v>
      </c>
      <c r="J111" s="69" t="n">
        <v>0.123189876976905</v>
      </c>
      <c r="K111" s="69" t="n">
        <v>0.122373446573398</v>
      </c>
      <c r="L111" s="69" t="n">
        <v>0.157164520783308</v>
      </c>
      <c r="M111" s="134" t="n">
        <f aca="false">AVERAGE(B111:L111)</f>
        <v>0.135696087653126</v>
      </c>
      <c r="N111" s="49"/>
      <c r="O111" s="48" t="n">
        <v>0.251503237209002</v>
      </c>
      <c r="P111" s="135" t="n">
        <v>0.478490869004148</v>
      </c>
      <c r="R111" s="146" t="n">
        <v>44227</v>
      </c>
      <c r="S111" s="0" t="n">
        <v>0.141616975164903</v>
      </c>
      <c r="T111" s="0" t="n">
        <v>0.0619588312304664</v>
      </c>
      <c r="U111" s="0" t="n">
        <v>0.0672042750528021</v>
      </c>
      <c r="V111" s="147" t="n">
        <v>44227</v>
      </c>
      <c r="W111" s="136" t="n">
        <f aca="false">G111+W110</f>
        <v>18.9880947849447</v>
      </c>
      <c r="X111" s="45" t="n">
        <f aca="false">W111*100/$W$367</f>
        <v>17.2397916425436</v>
      </c>
      <c r="Z111" s="133" t="n">
        <v>44227</v>
      </c>
      <c r="AA111" s="54" t="n">
        <v>6.79693238741876</v>
      </c>
      <c r="AB111" s="54" t="n">
        <v>3.97826694125424</v>
      </c>
      <c r="AC111" s="54" t="n">
        <v>13.5095954335866</v>
      </c>
      <c r="AD111" s="58" t="n">
        <v>14.0551686505082</v>
      </c>
      <c r="AE111" s="58" t="n">
        <v>10.4113168559652</v>
      </c>
      <c r="AF111" s="58" t="n">
        <v>17.2397916425436</v>
      </c>
      <c r="AG111" s="143" t="n">
        <v>10.1905636733153</v>
      </c>
      <c r="AH111" s="143" t="n">
        <v>10.3496306858328</v>
      </c>
      <c r="AI111" s="144" t="n">
        <v>8.37851513349604</v>
      </c>
      <c r="AJ111" s="144" t="n">
        <v>9.75432162885774</v>
      </c>
      <c r="AK111" s="144" t="n">
        <v>15.7971863958074</v>
      </c>
      <c r="AL111" s="137" t="n">
        <f aca="false">AVERAGE(AA111:AK111)</f>
        <v>10.9510263116896</v>
      </c>
      <c r="AM111" s="140" t="n">
        <v>8.76909011858986</v>
      </c>
      <c r="AN111" s="148" t="n">
        <v>3.02577350085343</v>
      </c>
      <c r="AO111" s="135" t="n">
        <f aca="false">AO110+P111</f>
        <v>40.899216226853</v>
      </c>
      <c r="AP111" s="150" t="n">
        <v>20.9443258777828</v>
      </c>
    </row>
    <row r="112" customFormat="false" ht="15" hidden="false" customHeight="false" outlineLevel="0" collapsed="false">
      <c r="A112" s="133" t="n">
        <v>44228</v>
      </c>
      <c r="B112" s="54" t="n">
        <v>0.111313114673706</v>
      </c>
      <c r="C112" s="54" t="n">
        <v>0.067893034926005</v>
      </c>
      <c r="D112" s="54" t="n">
        <v>0.150446239408666</v>
      </c>
      <c r="E112" s="58" t="n">
        <v>0.159041111442871</v>
      </c>
      <c r="F112" s="58" t="n">
        <v>0.163517326529657</v>
      </c>
      <c r="G112" s="58" t="n">
        <v>0.221602181707492</v>
      </c>
      <c r="H112" s="63" t="n">
        <v>0.105739143864058</v>
      </c>
      <c r="I112" s="63" t="n">
        <v>0.107976868258342</v>
      </c>
      <c r="J112" s="69" t="n">
        <v>0.123642203072585</v>
      </c>
      <c r="K112" s="69" t="n">
        <v>0.122873536240242</v>
      </c>
      <c r="L112" s="69" t="n">
        <v>0.157501724165714</v>
      </c>
      <c r="M112" s="134" t="n">
        <f aca="false">AVERAGE(B112:L112)</f>
        <v>0.135595134935394</v>
      </c>
      <c r="N112" s="49"/>
      <c r="O112" s="48" t="n">
        <v>0.179607314259892</v>
      </c>
      <c r="P112" s="135" t="n">
        <v>0.478490869004148</v>
      </c>
      <c r="R112" s="146" t="n">
        <v>44228</v>
      </c>
      <c r="S112" s="0" t="n">
        <v>0.141543532473809</v>
      </c>
      <c r="T112" s="0" t="n">
        <v>0.0620522595994544</v>
      </c>
      <c r="U112" s="0" t="n">
        <v>0.0683440646399944</v>
      </c>
      <c r="V112" s="147" t="n">
        <v>44228</v>
      </c>
      <c r="W112" s="136" t="n">
        <f aca="false">G112+W111</f>
        <v>19.2096969666522</v>
      </c>
      <c r="X112" s="45" t="n">
        <f aca="false">W112*100/$W$367</f>
        <v>17.4409901031284</v>
      </c>
      <c r="Z112" s="133" t="n">
        <v>44228</v>
      </c>
      <c r="AA112" s="54" t="n">
        <v>6.90053667096752</v>
      </c>
      <c r="AB112" s="54" t="n">
        <v>4.03986637071267</v>
      </c>
      <c r="AC112" s="54" t="n">
        <v>13.6583448327977</v>
      </c>
      <c r="AD112" s="58" t="n">
        <v>14.214933407814</v>
      </c>
      <c r="AE112" s="58" t="n">
        <v>10.5298434721087</v>
      </c>
      <c r="AF112" s="58" t="n">
        <v>17.4409901031284</v>
      </c>
      <c r="AG112" s="143" t="n">
        <v>10.2847038990087</v>
      </c>
      <c r="AH112" s="143" t="n">
        <v>10.4567484053292</v>
      </c>
      <c r="AI112" s="144" t="n">
        <v>8.47474446013121</v>
      </c>
      <c r="AJ112" s="144" t="n">
        <v>9.85135458264341</v>
      </c>
      <c r="AK112" s="144" t="n">
        <v>15.956355793814</v>
      </c>
      <c r="AL112" s="137" t="n">
        <f aca="false">AVERAGE(AA112:AK112)</f>
        <v>11.0734929089505</v>
      </c>
      <c r="AM112" s="140" t="n">
        <v>8.89626102701381</v>
      </c>
      <c r="AN112" s="148" t="n">
        <v>3.20538081511332</v>
      </c>
      <c r="AO112" s="135" t="n">
        <f aca="false">AO111+P112</f>
        <v>41.3777070958572</v>
      </c>
      <c r="AP112" s="150" t="n">
        <v>21.1624438950292</v>
      </c>
    </row>
    <row r="113" customFormat="false" ht="15" hidden="false" customHeight="false" outlineLevel="0" collapsed="false">
      <c r="A113" s="133" t="n">
        <v>44229</v>
      </c>
      <c r="B113" s="54" t="n">
        <v>0.112420021190466</v>
      </c>
      <c r="C113" s="54" t="n">
        <v>0.0684968267385884</v>
      </c>
      <c r="D113" s="54" t="n">
        <v>0.144210125858024</v>
      </c>
      <c r="E113" s="58" t="n">
        <v>0.159598905375503</v>
      </c>
      <c r="F113" s="58" t="n">
        <v>0.164094492656478</v>
      </c>
      <c r="G113" s="58" t="n">
        <v>0.222123482397386</v>
      </c>
      <c r="H113" s="63" t="n">
        <v>0.105985207190948</v>
      </c>
      <c r="I113" s="63" t="n">
        <v>0.108199860363371</v>
      </c>
      <c r="J113" s="69" t="n">
        <v>0.124094529168264</v>
      </c>
      <c r="K113" s="69" t="n">
        <v>0.123373625907085</v>
      </c>
      <c r="L113" s="69" t="n">
        <v>0.15783892754812</v>
      </c>
      <c r="M113" s="134" t="n">
        <f aca="false">AVERAGE(B113:L113)</f>
        <v>0.135494182217658</v>
      </c>
      <c r="N113" s="49"/>
      <c r="O113" s="48" t="n">
        <v>0.231858995931798</v>
      </c>
      <c r="P113" s="135" t="n">
        <v>0.478490869004148</v>
      </c>
      <c r="R113" s="146" t="n">
        <v>44229</v>
      </c>
      <c r="S113" s="0" t="n">
        <v>0.141470089782716</v>
      </c>
      <c r="T113" s="0" t="n">
        <v>0.0621456879684423</v>
      </c>
      <c r="U113" s="0" t="n">
        <v>0.0694838542271867</v>
      </c>
      <c r="V113" s="147" t="n">
        <v>44229</v>
      </c>
      <c r="W113" s="136" t="n">
        <f aca="false">G113+W112</f>
        <v>19.4318204490496</v>
      </c>
      <c r="X113" s="45" t="n">
        <f aca="false">W113*100/$W$367</f>
        <v>17.6426618663473</v>
      </c>
      <c r="Z113" s="133" t="n">
        <v>44229</v>
      </c>
      <c r="AA113" s="54" t="n">
        <v>7.00517120379967</v>
      </c>
      <c r="AB113" s="54" t="n">
        <v>4.10201362118408</v>
      </c>
      <c r="AC113" s="54" t="n">
        <v>13.8009284538032</v>
      </c>
      <c r="AD113" s="58" t="n">
        <v>14.3752584970458</v>
      </c>
      <c r="AE113" s="58" t="n">
        <v>10.6487884509384</v>
      </c>
      <c r="AF113" s="58" t="n">
        <v>17.6426618663473</v>
      </c>
      <c r="AG113" s="143" t="n">
        <v>10.3790631964317</v>
      </c>
      <c r="AH113" s="143" t="n">
        <v>10.5640873426304</v>
      </c>
      <c r="AI113" s="144" t="n">
        <v>8.57132582704491</v>
      </c>
      <c r="AJ113" s="144" t="n">
        <v>9.94878245610843</v>
      </c>
      <c r="AK113" s="144" t="n">
        <v>16.11586596561</v>
      </c>
      <c r="AL113" s="137" t="n">
        <f aca="false">AVERAGE(AA113:AK113)</f>
        <v>11.1958133528131</v>
      </c>
      <c r="AM113" s="140" t="n">
        <v>9.02560878042498</v>
      </c>
      <c r="AN113" s="148" t="n">
        <v>3.43723981104512</v>
      </c>
      <c r="AO113" s="135" t="n">
        <f aca="false">AO112+P113</f>
        <v>41.8561979648613</v>
      </c>
      <c r="AP113" s="150" t="n">
        <v>21.3815038745225</v>
      </c>
    </row>
    <row r="114" customFormat="false" ht="15" hidden="false" customHeight="false" outlineLevel="0" collapsed="false">
      <c r="A114" s="133" t="n">
        <v>44230</v>
      </c>
      <c r="B114" s="54" t="n">
        <v>0.11352692770722</v>
      </c>
      <c r="C114" s="54" t="n">
        <v>0.0691006185511718</v>
      </c>
      <c r="D114" s="54" t="n">
        <v>0.137974012307438</v>
      </c>
      <c r="E114" s="58" t="n">
        <v>0.160156699308136</v>
      </c>
      <c r="F114" s="58" t="n">
        <v>0.164671658783298</v>
      </c>
      <c r="G114" s="58" t="n">
        <v>0.222644783087276</v>
      </c>
      <c r="H114" s="63" t="n">
        <v>0.106231270517839</v>
      </c>
      <c r="I114" s="63" t="n">
        <v>0.108422852468401</v>
      </c>
      <c r="J114" s="69" t="n">
        <v>0.124546855263944</v>
      </c>
      <c r="K114" s="69" t="n">
        <v>0.123873715573929</v>
      </c>
      <c r="L114" s="69" t="n">
        <v>0.158176130930526</v>
      </c>
      <c r="M114" s="134" t="n">
        <f aca="false">AVERAGE(B114:L114)</f>
        <v>0.135393229499925</v>
      </c>
      <c r="N114" s="49"/>
      <c r="O114" s="48" t="n">
        <v>0.268998787481444</v>
      </c>
      <c r="P114" s="135" t="n">
        <v>0.478490869004148</v>
      </c>
      <c r="R114" s="146" t="n">
        <v>44230</v>
      </c>
      <c r="S114" s="0" t="n">
        <v>0.141396647091623</v>
      </c>
      <c r="T114" s="0" t="n">
        <v>0.0622391163374303</v>
      </c>
      <c r="U114" s="0" t="n">
        <v>0.070623643814379</v>
      </c>
      <c r="V114" s="147" t="n">
        <v>44230</v>
      </c>
      <c r="W114" s="136" t="n">
        <f aca="false">G114+W113</f>
        <v>19.6544652321368</v>
      </c>
      <c r="X114" s="45" t="n">
        <f aca="false">W114*100/$W$367</f>
        <v>17.8448069322002</v>
      </c>
      <c r="Z114" s="133" t="n">
        <v>44230</v>
      </c>
      <c r="AA114" s="54" t="n">
        <v>7.1108359859152</v>
      </c>
      <c r="AB114" s="54" t="n">
        <v>4.16470869266845</v>
      </c>
      <c r="AC114" s="54" t="n">
        <v>13.937346296603</v>
      </c>
      <c r="AD114" s="58" t="n">
        <v>14.5361439182035</v>
      </c>
      <c r="AE114" s="58" t="n">
        <v>10.7681517924543</v>
      </c>
      <c r="AF114" s="58" t="n">
        <v>17.8448069322002</v>
      </c>
      <c r="AG114" s="143" t="n">
        <v>10.4736415655842</v>
      </c>
      <c r="AH114" s="143" t="n">
        <v>10.6716474977363</v>
      </c>
      <c r="AI114" s="144" t="n">
        <v>8.66825923423714</v>
      </c>
      <c r="AJ114" s="144" t="n">
        <v>10.0466052492528</v>
      </c>
      <c r="AK114" s="144" t="n">
        <v>16.2757169111955</v>
      </c>
      <c r="AL114" s="137" t="n">
        <f aca="false">AVERAGE(AA114:AK114)</f>
        <v>11.3179876432773</v>
      </c>
      <c r="AM114" s="140" t="n">
        <v>9.15713337882338</v>
      </c>
      <c r="AN114" s="148" t="n">
        <v>3.70623859852656</v>
      </c>
      <c r="AO114" s="135" t="n">
        <f aca="false">AO113+P114</f>
        <v>42.3346888338655</v>
      </c>
      <c r="AP114" s="150" t="n">
        <v>21.6015058162628</v>
      </c>
    </row>
    <row r="115" customFormat="false" ht="15" hidden="false" customHeight="false" outlineLevel="0" collapsed="false">
      <c r="A115" s="133" t="n">
        <v>44231</v>
      </c>
      <c r="B115" s="54" t="n">
        <v>0.11463383422398</v>
      </c>
      <c r="C115" s="54" t="n">
        <v>0.0697044103637552</v>
      </c>
      <c r="D115" s="54" t="n">
        <v>0.131737898756796</v>
      </c>
      <c r="E115" s="58" t="n">
        <v>0.160714493240768</v>
      </c>
      <c r="F115" s="58" t="n">
        <v>0.165248824910119</v>
      </c>
      <c r="G115" s="58" t="n">
        <v>0.223166083777169</v>
      </c>
      <c r="H115" s="63" t="n">
        <v>0.10647733384473</v>
      </c>
      <c r="I115" s="63" t="n">
        <v>0.108645844573429</v>
      </c>
      <c r="J115" s="69" t="n">
        <v>0.124999181359623</v>
      </c>
      <c r="K115" s="69" t="n">
        <v>0.124373805240772</v>
      </c>
      <c r="L115" s="69" t="n">
        <v>0.158513334312932</v>
      </c>
      <c r="M115" s="134" t="n">
        <f aca="false">AVERAGE(B115:L115)</f>
        <v>0.135292276782188</v>
      </c>
      <c r="N115" s="49"/>
      <c r="O115" s="48" t="n">
        <v>0.297404368575482</v>
      </c>
      <c r="P115" s="135" t="n">
        <v>0.493976881615367</v>
      </c>
      <c r="R115" s="146" t="n">
        <v>44231</v>
      </c>
      <c r="S115" s="0" t="n">
        <v>0.14132320440053</v>
      </c>
      <c r="T115" s="0" t="n">
        <v>0.0623325447064183</v>
      </c>
      <c r="U115" s="0" t="n">
        <v>0.0717634334015713</v>
      </c>
      <c r="V115" s="147" t="n">
        <v>44231</v>
      </c>
      <c r="W115" s="136" t="n">
        <f aca="false">G115+W114</f>
        <v>19.877631315914</v>
      </c>
      <c r="X115" s="45" t="n">
        <f aca="false">W115*100/$W$367</f>
        <v>18.0474253006872</v>
      </c>
      <c r="Z115" s="133" t="n">
        <v>44231</v>
      </c>
      <c r="AA115" s="54" t="n">
        <v>7.21753101731412</v>
      </c>
      <c r="AB115" s="54" t="n">
        <v>4.2279515851658</v>
      </c>
      <c r="AC115" s="54" t="n">
        <v>14.0675983611972</v>
      </c>
      <c r="AD115" s="58" t="n">
        <v>14.6975896712871</v>
      </c>
      <c r="AE115" s="58" t="n">
        <v>10.8879334966564</v>
      </c>
      <c r="AF115" s="58" t="n">
        <v>18.0474253006872</v>
      </c>
      <c r="AG115" s="143" t="n">
        <v>10.5684390064663</v>
      </c>
      <c r="AH115" s="143" t="n">
        <v>10.7794288706469</v>
      </c>
      <c r="AI115" s="144" t="n">
        <v>8.76554468170788</v>
      </c>
      <c r="AJ115" s="144" t="n">
        <v>10.1448229620765</v>
      </c>
      <c r="AK115" s="144" t="n">
        <v>16.4359086305703</v>
      </c>
      <c r="AL115" s="137" t="n">
        <f aca="false">AVERAGE(AA115:AK115)</f>
        <v>11.4400157803432</v>
      </c>
      <c r="AM115" s="140" t="n">
        <v>9.29083482220899</v>
      </c>
      <c r="AN115" s="148" t="n">
        <v>4.00364296710205</v>
      </c>
      <c r="AO115" s="135" t="n">
        <f aca="false">AO114+P115</f>
        <v>42.8286657154809</v>
      </c>
      <c r="AP115" s="150" t="n">
        <v>21.82244972025</v>
      </c>
    </row>
    <row r="116" customFormat="false" ht="15" hidden="false" customHeight="false" outlineLevel="0" collapsed="false">
      <c r="A116" s="133" t="n">
        <v>44232</v>
      </c>
      <c r="B116" s="54" t="n">
        <v>0.11574074074074</v>
      </c>
      <c r="C116" s="54" t="n">
        <v>0.0703082021763386</v>
      </c>
      <c r="D116" s="54" t="n">
        <v>0.125501785206154</v>
      </c>
      <c r="E116" s="58" t="n">
        <v>0.1612722871734</v>
      </c>
      <c r="F116" s="58" t="n">
        <v>0.16582599103694</v>
      </c>
      <c r="G116" s="58" t="n">
        <v>0.223687384467063</v>
      </c>
      <c r="H116" s="63" t="n">
        <v>0.106723397171619</v>
      </c>
      <c r="I116" s="63" t="n">
        <v>0.108868836678457</v>
      </c>
      <c r="J116" s="69" t="n">
        <v>0.125451507455303</v>
      </c>
      <c r="K116" s="69" t="n">
        <v>0.124873894907619</v>
      </c>
      <c r="L116" s="69" t="n">
        <v>0.158850537695338</v>
      </c>
      <c r="M116" s="134" t="n">
        <f aca="false">AVERAGE(B116:L116)</f>
        <v>0.135191324064452</v>
      </c>
      <c r="N116" s="49"/>
      <c r="O116" s="48" t="n">
        <v>0.229895422921293</v>
      </c>
      <c r="P116" s="135" t="n">
        <v>0.407828874160785</v>
      </c>
      <c r="R116" s="146" t="n">
        <v>44232</v>
      </c>
      <c r="S116" s="0" t="n">
        <v>0.141249761709437</v>
      </c>
      <c r="T116" s="0" t="n">
        <v>0.0624259730754062</v>
      </c>
      <c r="U116" s="0" t="n">
        <v>0.0729032229887565</v>
      </c>
      <c r="V116" s="147" t="n">
        <v>44232</v>
      </c>
      <c r="W116" s="136" t="n">
        <f aca="false">G116+W115</f>
        <v>20.1013187003811</v>
      </c>
      <c r="X116" s="45" t="n">
        <f aca="false">W116*100/$W$367</f>
        <v>18.2505169718081</v>
      </c>
      <c r="Z116" s="133" t="n">
        <v>44232</v>
      </c>
      <c r="AA116" s="54" t="n">
        <v>7.32525629799643</v>
      </c>
      <c r="AB116" s="54" t="n">
        <v>4.29174229867612</v>
      </c>
      <c r="AC116" s="54" t="n">
        <v>14.1916846475858</v>
      </c>
      <c r="AD116" s="58" t="n">
        <v>14.8595957562966</v>
      </c>
      <c r="AE116" s="58" t="n">
        <v>11.0081335635447</v>
      </c>
      <c r="AF116" s="58" t="n">
        <v>18.2505169718081</v>
      </c>
      <c r="AG116" s="143" t="n">
        <v>10.663455519078</v>
      </c>
      <c r="AH116" s="143" t="n">
        <v>10.8874314613622</v>
      </c>
      <c r="AI116" s="144" t="n">
        <v>8.86318216945715</v>
      </c>
      <c r="AJ116" s="144" t="n">
        <v>10.2434355945795</v>
      </c>
      <c r="AK116" s="144" t="n">
        <v>16.5964411237346</v>
      </c>
      <c r="AL116" s="137" t="n">
        <f aca="false">AVERAGE(AA116:AK116)</f>
        <v>11.5618977640108</v>
      </c>
      <c r="AM116" s="140" t="n">
        <v>9.42671311058183</v>
      </c>
      <c r="AN116" s="148" t="n">
        <v>4.23353839002334</v>
      </c>
      <c r="AO116" s="135" t="n">
        <f aca="false">AO115+P116</f>
        <v>43.2364945896416</v>
      </c>
      <c r="AP116" s="150" t="n">
        <v>22.0443355864841</v>
      </c>
    </row>
    <row r="117" customFormat="false" ht="15" hidden="false" customHeight="false" outlineLevel="0" collapsed="false">
      <c r="A117" s="133" t="n">
        <v>44233</v>
      </c>
      <c r="B117" s="54" t="n">
        <v>0.114909269902086</v>
      </c>
      <c r="C117" s="54" t="n">
        <v>0.0709119939889185</v>
      </c>
      <c r="D117" s="54" t="n">
        <v>0.119265671655569</v>
      </c>
      <c r="E117" s="58" t="n">
        <v>0.161830081106032</v>
      </c>
      <c r="F117" s="58" t="n">
        <v>0.16640315716376</v>
      </c>
      <c r="G117" s="58" t="n">
        <v>0.224208685156956</v>
      </c>
      <c r="H117" s="63" t="n">
        <v>0.10696946049851</v>
      </c>
      <c r="I117" s="63" t="n">
        <v>0.109091828783486</v>
      </c>
      <c r="J117" s="69" t="n">
        <v>0.125903833550982</v>
      </c>
      <c r="K117" s="69" t="n">
        <v>0.125373984574463</v>
      </c>
      <c r="L117" s="69" t="n">
        <v>0.159187741077744</v>
      </c>
      <c r="M117" s="134" t="n">
        <f aca="false">AVERAGE(B117:L117)</f>
        <v>0.134914155223501</v>
      </c>
      <c r="N117" s="49"/>
      <c r="O117" s="48" t="n">
        <v>0.279263185101397</v>
      </c>
      <c r="P117" s="135" t="n">
        <v>0.407828874160785</v>
      </c>
      <c r="R117" s="146" t="n">
        <v>44233</v>
      </c>
      <c r="S117" s="0" t="n">
        <v>0.141176319018344</v>
      </c>
      <c r="T117" s="0" t="n">
        <v>0.0625194014443942</v>
      </c>
      <c r="U117" s="0" t="n">
        <v>0.074589160647605</v>
      </c>
      <c r="V117" s="147" t="n">
        <v>44233</v>
      </c>
      <c r="W117" s="136" t="n">
        <f aca="false">G117+W116</f>
        <v>20.325527385538</v>
      </c>
      <c r="X117" s="45" t="n">
        <f aca="false">W117*100/$W$367</f>
        <v>18.4540819455631</v>
      </c>
      <c r="Z117" s="133" t="n">
        <v>44233</v>
      </c>
      <c r="AA117" s="54" t="n">
        <v>7.43220769016809</v>
      </c>
      <c r="AB117" s="54" t="n">
        <v>4.3560808331994</v>
      </c>
      <c r="AC117" s="54" t="n">
        <v>14.3096051557687</v>
      </c>
      <c r="AD117" s="58" t="n">
        <v>15.0221621732321</v>
      </c>
      <c r="AE117" s="58" t="n">
        <v>11.1287519931191</v>
      </c>
      <c r="AF117" s="58" t="n">
        <v>18.4540819455631</v>
      </c>
      <c r="AG117" s="143" t="n">
        <v>10.7586911034192</v>
      </c>
      <c r="AH117" s="143" t="n">
        <v>10.9956552698823</v>
      </c>
      <c r="AI117" s="144" t="n">
        <v>8.96117169748493</v>
      </c>
      <c r="AJ117" s="144" t="n">
        <v>10.3424431467619</v>
      </c>
      <c r="AK117" s="144" t="n">
        <v>16.7573143906883</v>
      </c>
      <c r="AL117" s="137" t="n">
        <f aca="false">AVERAGE(AA117:AK117)</f>
        <v>11.6834695817534</v>
      </c>
      <c r="AM117" s="140" t="n">
        <v>9.56476824394189</v>
      </c>
      <c r="AN117" s="148" t="n">
        <v>4.51280157512474</v>
      </c>
      <c r="AO117" s="135" t="n">
        <f aca="false">AO116+P117</f>
        <v>43.6443234638024</v>
      </c>
      <c r="AP117" s="150" t="n">
        <v>22.2671634149651</v>
      </c>
    </row>
    <row r="118" customFormat="false" ht="15" hidden="false" customHeight="false" outlineLevel="0" collapsed="false">
      <c r="A118" s="133" t="n">
        <v>44234</v>
      </c>
      <c r="B118" s="54" t="n">
        <v>0.114077799063431</v>
      </c>
      <c r="C118" s="54" t="n">
        <v>0.0715157858015019</v>
      </c>
      <c r="D118" s="54" t="n">
        <v>0.113029558104927</v>
      </c>
      <c r="E118" s="58" t="n">
        <v>0.162387875038664</v>
      </c>
      <c r="F118" s="58" t="n">
        <v>0.166980323290581</v>
      </c>
      <c r="G118" s="58" t="n">
        <v>0.224729985846846</v>
      </c>
      <c r="H118" s="63" t="n">
        <v>0.107215523825399</v>
      </c>
      <c r="I118" s="63" t="n">
        <v>0.109314820888514</v>
      </c>
      <c r="J118" s="69" t="n">
        <v>0.126356159646662</v>
      </c>
      <c r="K118" s="69" t="n">
        <v>0.125874074241306</v>
      </c>
      <c r="L118" s="69" t="n">
        <v>0.15952494446015</v>
      </c>
      <c r="M118" s="134" t="n">
        <f aca="false">AVERAGE(B118:L118)</f>
        <v>0.134636986382544</v>
      </c>
      <c r="N118" s="49"/>
      <c r="O118" s="48" t="n">
        <v>0.374089978982717</v>
      </c>
      <c r="P118" s="135" t="n">
        <v>0.407828874160785</v>
      </c>
      <c r="R118" s="146" t="n">
        <v>44234</v>
      </c>
      <c r="S118" s="0" t="n">
        <v>0.141102876327251</v>
      </c>
      <c r="T118" s="0" t="n">
        <v>0.0626128298133821</v>
      </c>
      <c r="U118" s="0" t="n">
        <v>0.0762750983064677</v>
      </c>
      <c r="V118" s="147" t="n">
        <v>44234</v>
      </c>
      <c r="W118" s="136" t="n">
        <f aca="false">G118+W117</f>
        <v>20.5502573713849</v>
      </c>
      <c r="X118" s="45" t="n">
        <f aca="false">W118*100/$W$367</f>
        <v>18.6581202219521</v>
      </c>
      <c r="Z118" s="133" t="n">
        <v>44234</v>
      </c>
      <c r="AA118" s="54" t="n">
        <v>7.5383851938291</v>
      </c>
      <c r="AB118" s="54" t="n">
        <v>4.42096718873566</v>
      </c>
      <c r="AC118" s="54" t="n">
        <v>14.4213598857459</v>
      </c>
      <c r="AD118" s="58" t="n">
        <v>15.1852889220934</v>
      </c>
      <c r="AE118" s="58" t="n">
        <v>11.2497887853798</v>
      </c>
      <c r="AF118" s="58" t="n">
        <v>18.6581202219522</v>
      </c>
      <c r="AG118" s="143" t="n">
        <v>10.85414575949</v>
      </c>
      <c r="AH118" s="143" t="n">
        <v>11.104100296207</v>
      </c>
      <c r="AI118" s="144" t="n">
        <v>9.05951326579124</v>
      </c>
      <c r="AJ118" s="144" t="n">
        <v>10.4418456186236</v>
      </c>
      <c r="AK118" s="144" t="n">
        <v>16.9185284314314</v>
      </c>
      <c r="AL118" s="137" t="n">
        <f aca="false">AVERAGE(AA118:AK118)</f>
        <v>11.8047312335708</v>
      </c>
      <c r="AM118" s="140" t="n">
        <v>9.70500022228917</v>
      </c>
      <c r="AN118" s="148" t="n">
        <v>4.88689155410745</v>
      </c>
      <c r="AO118" s="135" t="n">
        <f aca="false">AO117+P118</f>
        <v>44.0521523379632</v>
      </c>
      <c r="AP118" s="150" t="n">
        <v>22.490933205693</v>
      </c>
    </row>
    <row r="119" customFormat="false" ht="15" hidden="false" customHeight="false" outlineLevel="0" collapsed="false">
      <c r="A119" s="133" t="n">
        <v>44235</v>
      </c>
      <c r="B119" s="54" t="n">
        <v>0.113246328224776</v>
      </c>
      <c r="C119" s="54" t="n">
        <v>0.0721195776140853</v>
      </c>
      <c r="D119" s="54" t="n">
        <v>0.106793444554341</v>
      </c>
      <c r="E119" s="58" t="n">
        <v>0.162945668971297</v>
      </c>
      <c r="F119" s="58" t="n">
        <v>0.167557489417401</v>
      </c>
      <c r="G119" s="58" t="n">
        <v>0.225251286536739</v>
      </c>
      <c r="H119" s="63" t="n">
        <v>0.10746158715229</v>
      </c>
      <c r="I119" s="63" t="n">
        <v>0.109537812993542</v>
      </c>
      <c r="J119" s="69" t="n">
        <v>0.126808485742341</v>
      </c>
      <c r="K119" s="69" t="n">
        <v>0.126374163908149</v>
      </c>
      <c r="L119" s="69" t="n">
        <v>0.159862147842556</v>
      </c>
      <c r="M119" s="134" t="n">
        <f aca="false">AVERAGE(B119:L119)</f>
        <v>0.134359817541592</v>
      </c>
      <c r="N119" s="49"/>
      <c r="O119" s="48" t="n">
        <v>0.208088761308062</v>
      </c>
      <c r="P119" s="135" t="n">
        <v>0.407828874160785</v>
      </c>
      <c r="R119" s="146" t="n">
        <v>44235</v>
      </c>
      <c r="S119" s="0" t="n">
        <v>0.141029433636158</v>
      </c>
      <c r="T119" s="0" t="n">
        <v>0.0627062581823701</v>
      </c>
      <c r="U119" s="0" t="n">
        <v>0.0779610359653162</v>
      </c>
      <c r="V119" s="147" t="n">
        <v>44235</v>
      </c>
      <c r="W119" s="136" t="n">
        <f aca="false">G119+W118</f>
        <v>20.7755086579216</v>
      </c>
      <c r="X119" s="45" t="n">
        <f aca="false">W119*100/$W$367</f>
        <v>18.8626318009752</v>
      </c>
      <c r="Z119" s="133" t="n">
        <v>44235</v>
      </c>
      <c r="AA119" s="54" t="n">
        <v>7.64378880897947</v>
      </c>
      <c r="AB119" s="54" t="n">
        <v>4.48640136528488</v>
      </c>
      <c r="AC119" s="54" t="n">
        <v>14.5269488375176</v>
      </c>
      <c r="AD119" s="58" t="n">
        <v>15.3489760028807</v>
      </c>
      <c r="AE119" s="58" t="n">
        <v>11.3712439403266</v>
      </c>
      <c r="AF119" s="58" t="n">
        <v>18.8626318009752</v>
      </c>
      <c r="AG119" s="143" t="n">
        <v>10.9498194872903</v>
      </c>
      <c r="AH119" s="143" t="n">
        <v>11.2127665403365</v>
      </c>
      <c r="AI119" s="144" t="n">
        <v>9.15820687437608</v>
      </c>
      <c r="AJ119" s="144" t="n">
        <v>10.5416430101647</v>
      </c>
      <c r="AK119" s="144" t="n">
        <v>17.0800832459639</v>
      </c>
      <c r="AL119" s="137" t="n">
        <f aca="false">AVERAGE(AA119:AK119)</f>
        <v>11.9256827194633</v>
      </c>
      <c r="AM119" s="140" t="n">
        <v>9.84740904562368</v>
      </c>
      <c r="AN119" s="148" t="n">
        <v>5.09498031541551</v>
      </c>
      <c r="AO119" s="135" t="n">
        <f aca="false">AO118+P119</f>
        <v>44.459981212124</v>
      </c>
      <c r="AP119" s="150" t="n">
        <v>22.7156449586679</v>
      </c>
    </row>
    <row r="120" customFormat="false" ht="15" hidden="false" customHeight="false" outlineLevel="0" collapsed="false">
      <c r="A120" s="133" t="n">
        <v>44236</v>
      </c>
      <c r="B120" s="54" t="n">
        <v>0.112414857386121</v>
      </c>
      <c r="C120" s="54" t="n">
        <v>0.0727233694266687</v>
      </c>
      <c r="D120" s="54" t="n">
        <v>0.100557331003699</v>
      </c>
      <c r="E120" s="58" t="n">
        <v>0.163503462903929</v>
      </c>
      <c r="F120" s="58" t="n">
        <v>0.168134655544222</v>
      </c>
      <c r="G120" s="58" t="n">
        <v>0.225772587226633</v>
      </c>
      <c r="H120" s="63" t="n">
        <v>0.107707650479181</v>
      </c>
      <c r="I120" s="63" t="n">
        <v>0.109760805098571</v>
      </c>
      <c r="J120" s="69" t="n">
        <v>0.127260811838021</v>
      </c>
      <c r="K120" s="69" t="n">
        <v>0.126874253574993</v>
      </c>
      <c r="L120" s="69" t="n">
        <v>0.160199351224962</v>
      </c>
      <c r="M120" s="134" t="n">
        <f aca="false">AVERAGE(B120:L120)</f>
        <v>0.134082648700636</v>
      </c>
      <c r="N120" s="49"/>
      <c r="O120" s="48" t="n">
        <v>0.20550270751063</v>
      </c>
      <c r="P120" s="135" t="n">
        <v>0.407828874160785</v>
      </c>
      <c r="R120" s="146" t="n">
        <v>44236</v>
      </c>
      <c r="S120" s="0" t="n">
        <v>0.140955990945065</v>
      </c>
      <c r="T120" s="0" t="n">
        <v>0.062799686551358</v>
      </c>
      <c r="U120" s="0" t="n">
        <v>0.0796469736241647</v>
      </c>
      <c r="V120" s="147" t="n">
        <v>44236</v>
      </c>
      <c r="W120" s="136" t="n">
        <f aca="false">G120+W119</f>
        <v>21.0012812451482</v>
      </c>
      <c r="X120" s="45" t="n">
        <f aca="false">W120*100/$W$367</f>
        <v>19.0676166826323</v>
      </c>
      <c r="Z120" s="133" t="n">
        <v>44236</v>
      </c>
      <c r="AA120" s="54" t="n">
        <v>7.74841853561918</v>
      </c>
      <c r="AB120" s="54" t="n">
        <v>4.55238336284708</v>
      </c>
      <c r="AC120" s="54" t="n">
        <v>14.6263720110836</v>
      </c>
      <c r="AD120" s="58" t="n">
        <v>15.5132234155938</v>
      </c>
      <c r="AE120" s="58" t="n">
        <v>11.4931174579596</v>
      </c>
      <c r="AF120" s="58" t="n">
        <v>19.0676166826323</v>
      </c>
      <c r="AG120" s="143" t="n">
        <v>11.0457122868202</v>
      </c>
      <c r="AH120" s="143" t="n">
        <v>11.3216540022707</v>
      </c>
      <c r="AI120" s="144" t="n">
        <v>9.25725252323943</v>
      </c>
      <c r="AJ120" s="144" t="n">
        <v>10.6418353213851</v>
      </c>
      <c r="AK120" s="144" t="n">
        <v>17.2419788342859</v>
      </c>
      <c r="AL120" s="137" t="n">
        <f aca="false">AVERAGE(AA120:AK120)</f>
        <v>12.0463240394306</v>
      </c>
      <c r="AM120" s="140" t="n">
        <v>9.9919947139454</v>
      </c>
      <c r="AN120" s="148" t="n">
        <v>5.30048302292614</v>
      </c>
      <c r="AO120" s="135" t="n">
        <f aca="false">AO119+P120</f>
        <v>44.8678100862848</v>
      </c>
      <c r="AP120" s="150" t="n">
        <v>22.9412986738897</v>
      </c>
    </row>
    <row r="121" customFormat="false" ht="15" hidden="false" customHeight="false" outlineLevel="0" collapsed="false">
      <c r="A121" s="133" t="n">
        <v>44237</v>
      </c>
      <c r="B121" s="54" t="n">
        <v>0.111583386547466</v>
      </c>
      <c r="C121" s="54" t="n">
        <v>0.0733271612392521</v>
      </c>
      <c r="D121" s="54" t="n">
        <v>0.0943212174531141</v>
      </c>
      <c r="E121" s="58" t="n">
        <v>0.164061256836561</v>
      </c>
      <c r="F121" s="58" t="n">
        <v>0.168711821671042</v>
      </c>
      <c r="G121" s="58" t="n">
        <v>0.226293887916526</v>
      </c>
      <c r="H121" s="63" t="n">
        <v>0.10795371380607</v>
      </c>
      <c r="I121" s="63" t="n">
        <v>0.109983797203601</v>
      </c>
      <c r="J121" s="69" t="n">
        <v>0.1277131379337</v>
      </c>
      <c r="K121" s="69" t="n">
        <v>0.127374343241836</v>
      </c>
      <c r="L121" s="69" t="n">
        <v>0.160536554607369</v>
      </c>
      <c r="M121" s="134" t="n">
        <f aca="false">AVERAGE(B121:L121)</f>
        <v>0.133805479859685</v>
      </c>
      <c r="N121" s="49"/>
      <c r="O121" s="48" t="n">
        <v>0.243902963126258</v>
      </c>
      <c r="P121" s="135" t="n">
        <v>0.407828874160785</v>
      </c>
      <c r="R121" s="146" t="n">
        <v>44237</v>
      </c>
      <c r="S121" s="0" t="n">
        <v>0.140882548253972</v>
      </c>
      <c r="T121" s="0" t="n">
        <v>0.062893114920346</v>
      </c>
      <c r="U121" s="0" t="n">
        <v>0.0813329112830132</v>
      </c>
      <c r="V121" s="147" t="n">
        <v>44237</v>
      </c>
      <c r="W121" s="136" t="n">
        <f aca="false">G121+W120</f>
        <v>21.2275751330648</v>
      </c>
      <c r="X121" s="45" t="n">
        <f aca="false">W121*100/$W$367</f>
        <v>19.2730748669234</v>
      </c>
      <c r="Z121" s="133" t="n">
        <v>44237</v>
      </c>
      <c r="AA121" s="54" t="n">
        <v>7.85227437374825</v>
      </c>
      <c r="AB121" s="54" t="n">
        <v>4.61891318142225</v>
      </c>
      <c r="AC121" s="54" t="n">
        <v>14.7196294064439</v>
      </c>
      <c r="AD121" s="58" t="n">
        <v>15.6780311602329</v>
      </c>
      <c r="AE121" s="58" t="n">
        <v>11.6154093382788</v>
      </c>
      <c r="AF121" s="58" t="n">
        <v>19.2730748669234</v>
      </c>
      <c r="AG121" s="143" t="n">
        <v>11.1418241580796</v>
      </c>
      <c r="AH121" s="143" t="n">
        <v>11.4307626820096</v>
      </c>
      <c r="AI121" s="144" t="n">
        <v>9.35665021238131</v>
      </c>
      <c r="AJ121" s="144" t="n">
        <v>10.7424225522848</v>
      </c>
      <c r="AK121" s="144" t="n">
        <v>17.4042151963972</v>
      </c>
      <c r="AL121" s="137" t="n">
        <f aca="false">AVERAGE(AA121:AK121)</f>
        <v>12.1666551934729</v>
      </c>
      <c r="AM121" s="140" t="n">
        <v>10.1387572272544</v>
      </c>
      <c r="AN121" s="148" t="n">
        <v>5.5443859860524</v>
      </c>
      <c r="AO121" s="135" t="n">
        <f aca="false">AO120+P121</f>
        <v>45.2756389604456</v>
      </c>
      <c r="AP121" s="150" t="n">
        <v>23.1678943513584</v>
      </c>
    </row>
    <row r="122" customFormat="false" ht="15" hidden="false" customHeight="false" outlineLevel="0" collapsed="false">
      <c r="A122" s="133" t="n">
        <v>44238</v>
      </c>
      <c r="B122" s="54" t="n">
        <v>0.110751915708811</v>
      </c>
      <c r="C122" s="54" t="n">
        <v>0.0739309530518355</v>
      </c>
      <c r="D122" s="54" t="n">
        <v>0.0998370781228743</v>
      </c>
      <c r="E122" s="58" t="n">
        <v>0.164619050769193</v>
      </c>
      <c r="F122" s="58" t="n">
        <v>0.169288987797863</v>
      </c>
      <c r="G122" s="58" t="n">
        <v>0.22681518860642</v>
      </c>
      <c r="H122" s="63" t="n">
        <v>0.108199777132961</v>
      </c>
      <c r="I122" s="63" t="n">
        <v>0.110206789308629</v>
      </c>
      <c r="J122" s="69" t="n">
        <v>0.128165464029379</v>
      </c>
      <c r="K122" s="69" t="n">
        <v>0.127874432908683</v>
      </c>
      <c r="L122" s="69" t="n">
        <v>0.160873757989775</v>
      </c>
      <c r="M122" s="134" t="n">
        <f aca="false">AVERAGE(B122:L122)</f>
        <v>0.134596672311493</v>
      </c>
      <c r="N122" s="49"/>
      <c r="O122" s="48" t="n">
        <v>0.244698428420954</v>
      </c>
      <c r="P122" s="135" t="n">
        <v>0.407828874160785</v>
      </c>
      <c r="R122" s="146" t="n">
        <v>44238</v>
      </c>
      <c r="S122" s="0" t="n">
        <v>0.140809105562878</v>
      </c>
      <c r="T122" s="0" t="n">
        <v>0.062986543289334</v>
      </c>
      <c r="U122" s="0" t="n">
        <v>0.0830188489418759</v>
      </c>
      <c r="V122" s="147" t="n">
        <v>44238</v>
      </c>
      <c r="W122" s="136" t="n">
        <f aca="false">G122+W121</f>
        <v>21.4543903216712</v>
      </c>
      <c r="X122" s="45" t="n">
        <f aca="false">W122*100/$W$367</f>
        <v>19.4790063538485</v>
      </c>
      <c r="Z122" s="133" t="n">
        <v>44238</v>
      </c>
      <c r="AA122" s="54" t="n">
        <v>7.95535632336666</v>
      </c>
      <c r="AB122" s="54" t="n">
        <v>4.68599082101038</v>
      </c>
      <c r="AC122" s="54" t="n">
        <v>14.8183404506558</v>
      </c>
      <c r="AD122" s="58" t="n">
        <v>15.8433992367979</v>
      </c>
      <c r="AE122" s="58" t="n">
        <v>11.7381195812841</v>
      </c>
      <c r="AF122" s="58" t="n">
        <v>19.4790063538485</v>
      </c>
      <c r="AG122" s="143" t="n">
        <v>11.2381551010686</v>
      </c>
      <c r="AH122" s="143" t="n">
        <v>11.5400925795533</v>
      </c>
      <c r="AI122" s="144" t="n">
        <v>9.45639994180171</v>
      </c>
      <c r="AJ122" s="144" t="n">
        <v>10.8434047028639</v>
      </c>
      <c r="AK122" s="144" t="n">
        <v>17.566792332298</v>
      </c>
      <c r="AL122" s="137" t="n">
        <f aca="false">AVERAGE(AA122:AK122)</f>
        <v>12.2877324931408</v>
      </c>
      <c r="AM122" s="140" t="n">
        <v>10.2876965855505</v>
      </c>
      <c r="AN122" s="148" t="n">
        <v>5.78908441447336</v>
      </c>
      <c r="AO122" s="135" t="n">
        <f aca="false">AO121+P122</f>
        <v>45.6834678346063</v>
      </c>
      <c r="AP122" s="150" t="n">
        <v>23.395431991074</v>
      </c>
    </row>
    <row r="123" customFormat="false" ht="15" hidden="false" customHeight="false" outlineLevel="0" collapsed="false">
      <c r="A123" s="133" t="n">
        <v>44239</v>
      </c>
      <c r="B123" s="54" t="n">
        <v>0.109920444870156</v>
      </c>
      <c r="C123" s="54" t="n">
        <v>0.0745347448644189</v>
      </c>
      <c r="D123" s="54" t="n">
        <v>0.105352938792635</v>
      </c>
      <c r="E123" s="58" t="n">
        <v>0.165176844701826</v>
      </c>
      <c r="F123" s="58" t="n">
        <v>0.169866153924684</v>
      </c>
      <c r="G123" s="58" t="n">
        <v>0.227336489296309</v>
      </c>
      <c r="H123" s="63" t="n">
        <v>0.108445840459853</v>
      </c>
      <c r="I123" s="63" t="n">
        <v>0.110429781413657</v>
      </c>
      <c r="J123" s="69" t="n">
        <v>0.128617790125059</v>
      </c>
      <c r="K123" s="69" t="n">
        <v>0.128374522575527</v>
      </c>
      <c r="L123" s="69" t="n">
        <v>0.161210961372181</v>
      </c>
      <c r="M123" s="134" t="n">
        <f aca="false">AVERAGE(B123:L123)</f>
        <v>0.135387864763301</v>
      </c>
      <c r="N123" s="49"/>
      <c r="O123" s="48" t="n">
        <v>0.282281864818903</v>
      </c>
      <c r="P123" s="135" t="n">
        <v>0.407828874160785</v>
      </c>
      <c r="R123" s="146" t="n">
        <v>44239</v>
      </c>
      <c r="S123" s="0" t="n">
        <v>0.140735662871785</v>
      </c>
      <c r="T123" s="0" t="n">
        <v>0.0630799716583219</v>
      </c>
      <c r="U123" s="0" t="n">
        <v>0.0847047866007244</v>
      </c>
      <c r="V123" s="147" t="n">
        <v>44239</v>
      </c>
      <c r="W123" s="136" t="n">
        <f aca="false">G123+W122</f>
        <v>21.6817268109675</v>
      </c>
      <c r="X123" s="45" t="n">
        <f aca="false">W123*100/$W$367</f>
        <v>19.6854111434076</v>
      </c>
      <c r="Z123" s="133" t="n">
        <v>44239</v>
      </c>
      <c r="AA123" s="54" t="n">
        <v>8.05766438447443</v>
      </c>
      <c r="AB123" s="54" t="n">
        <v>4.75361628161149</v>
      </c>
      <c r="AC123" s="54" t="n">
        <v>14.9225051437191</v>
      </c>
      <c r="AD123" s="58" t="n">
        <v>16.0093276452887</v>
      </c>
      <c r="AE123" s="58" t="n">
        <v>11.8612481869757</v>
      </c>
      <c r="AF123" s="58" t="n">
        <v>19.6854111434076</v>
      </c>
      <c r="AG123" s="143" t="n">
        <v>11.3347051157872</v>
      </c>
      <c r="AH123" s="143" t="n">
        <v>11.6496436949016</v>
      </c>
      <c r="AI123" s="144" t="n">
        <v>9.55650171150063</v>
      </c>
      <c r="AJ123" s="144" t="n">
        <v>10.9447817731224</v>
      </c>
      <c r="AK123" s="144" t="n">
        <v>17.7297102419882</v>
      </c>
      <c r="AL123" s="137" t="n">
        <f aca="false">AVERAGE(AA123:AK123)</f>
        <v>12.4095559384343</v>
      </c>
      <c r="AM123" s="140" t="n">
        <v>10.4388127888339</v>
      </c>
      <c r="AN123" s="148" t="n">
        <v>6.07136627929226</v>
      </c>
      <c r="AO123" s="135" t="n">
        <f aca="false">AO122+P123</f>
        <v>46.0912967087671</v>
      </c>
      <c r="AP123" s="150" t="n">
        <v>23.6239115930365</v>
      </c>
    </row>
    <row r="124" customFormat="false" ht="15" hidden="false" customHeight="false" outlineLevel="0" collapsed="false">
      <c r="A124" s="133" t="n">
        <v>44240</v>
      </c>
      <c r="B124" s="54" t="n">
        <v>0.109088974031501</v>
      </c>
      <c r="C124" s="54" t="n">
        <v>0.0751385366770023</v>
      </c>
      <c r="D124" s="54" t="n">
        <v>0.110868799462423</v>
      </c>
      <c r="E124" s="58" t="n">
        <v>0.165734638634458</v>
      </c>
      <c r="F124" s="58" t="n">
        <v>0.170443320051504</v>
      </c>
      <c r="G124" s="58" t="n">
        <v>0.227857789986203</v>
      </c>
      <c r="H124" s="63" t="n">
        <v>0.108691903786742</v>
      </c>
      <c r="I124" s="63" t="n">
        <v>0.110652773518686</v>
      </c>
      <c r="J124" s="69" t="n">
        <v>0.129070116220735</v>
      </c>
      <c r="K124" s="69" t="n">
        <v>0.12887461224237</v>
      </c>
      <c r="L124" s="69" t="n">
        <v>0.161548164754587</v>
      </c>
      <c r="M124" s="134" t="n">
        <f aca="false">AVERAGE(B124:L124)</f>
        <v>0.13617905721511</v>
      </c>
      <c r="N124" s="49"/>
      <c r="O124" s="48" t="n">
        <v>0.353244395888928</v>
      </c>
      <c r="P124" s="135" t="n">
        <v>0.407828874160785</v>
      </c>
      <c r="R124" s="146" t="n">
        <v>44240</v>
      </c>
      <c r="S124" s="0" t="n">
        <v>0.140662220180692</v>
      </c>
      <c r="T124" s="0" t="n">
        <v>0.0631734000273099</v>
      </c>
      <c r="U124" s="0" t="n">
        <v>0.086390724259573</v>
      </c>
      <c r="V124" s="147" t="n">
        <v>44240</v>
      </c>
      <c r="W124" s="136" t="n">
        <f aca="false">G124+W123</f>
        <v>21.9095846009537</v>
      </c>
      <c r="X124" s="45" t="n">
        <f aca="false">W124*100/$W$367</f>
        <v>19.8922892356008</v>
      </c>
      <c r="Z124" s="133" t="n">
        <v>44240</v>
      </c>
      <c r="AA124" s="54" t="n">
        <v>8.15919855707154</v>
      </c>
      <c r="AB124" s="54" t="n">
        <v>4.82178956322557</v>
      </c>
      <c r="AC124" s="54" t="n">
        <v>15.0321234856339</v>
      </c>
      <c r="AD124" s="58" t="n">
        <v>16.1758163857055</v>
      </c>
      <c r="AE124" s="58" t="n">
        <v>11.9847951553534</v>
      </c>
      <c r="AF124" s="58" t="n">
        <v>19.8922892356008</v>
      </c>
      <c r="AG124" s="143" t="n">
        <v>11.4314742022353</v>
      </c>
      <c r="AH124" s="143" t="n">
        <v>11.7594160280547</v>
      </c>
      <c r="AI124" s="144" t="n">
        <v>9.65695552147807</v>
      </c>
      <c r="AJ124" s="144" t="n">
        <v>11.0465537630601</v>
      </c>
      <c r="AK124" s="144" t="n">
        <v>17.8929689254678</v>
      </c>
      <c r="AL124" s="137" t="n">
        <f aca="false">AVERAGE(AA124:AK124)</f>
        <v>12.5321255293533</v>
      </c>
      <c r="AM124" s="140" t="n">
        <v>10.5921058371045</v>
      </c>
      <c r="AN124" s="148" t="n">
        <v>6.42461067518119</v>
      </c>
      <c r="AO124" s="135" t="n">
        <f aca="false">AO123+P124</f>
        <v>46.4991255829279</v>
      </c>
      <c r="AP124" s="150" t="n">
        <v>23.8533331572459</v>
      </c>
    </row>
    <row r="125" customFormat="false" ht="15" hidden="false" customHeight="false" outlineLevel="0" collapsed="false">
      <c r="A125" s="133" t="n">
        <v>44241</v>
      </c>
      <c r="B125" s="54" t="n">
        <v>0.108257503192846</v>
      </c>
      <c r="C125" s="54" t="n">
        <v>0.0757423284895857</v>
      </c>
      <c r="D125" s="54" t="n">
        <v>0.116384660132184</v>
      </c>
      <c r="E125" s="58" t="n">
        <v>0.16629243256709</v>
      </c>
      <c r="F125" s="58" t="n">
        <v>0.171020486178325</v>
      </c>
      <c r="G125" s="58" t="n">
        <v>0.228379090676096</v>
      </c>
      <c r="H125" s="63" t="n">
        <v>0.108937967113633</v>
      </c>
      <c r="I125" s="63" t="n">
        <v>0.110875765623714</v>
      </c>
      <c r="J125" s="69" t="n">
        <v>0.129522442316414</v>
      </c>
      <c r="K125" s="69" t="n">
        <v>0.129374701909214</v>
      </c>
      <c r="L125" s="69" t="n">
        <v>0.161885368136993</v>
      </c>
      <c r="M125" s="134" t="n">
        <f aca="false">AVERAGE(B125:L125)</f>
        <v>0.136970249666918</v>
      </c>
      <c r="N125" s="49"/>
      <c r="O125" s="48" t="n">
        <v>0.294892179593493</v>
      </c>
      <c r="P125" s="135" t="n">
        <v>0.407828874160785</v>
      </c>
      <c r="R125" s="146" t="n">
        <v>44241</v>
      </c>
      <c r="S125" s="0" t="n">
        <v>0.140588777489599</v>
      </c>
      <c r="T125" s="0" t="n">
        <v>0.0632668283962987</v>
      </c>
      <c r="U125" s="0" t="n">
        <v>0.0880766619184357</v>
      </c>
      <c r="V125" s="147" t="n">
        <v>44241</v>
      </c>
      <c r="W125" s="136" t="n">
        <f aca="false">G125+W124</f>
        <v>22.1379636916298</v>
      </c>
      <c r="X125" s="45" t="n">
        <f aca="false">W125*100/$W$367</f>
        <v>20.099640630428</v>
      </c>
      <c r="Z125" s="133" t="n">
        <v>44241</v>
      </c>
      <c r="AA125" s="54" t="n">
        <v>8.25995884115801</v>
      </c>
      <c r="AB125" s="54" t="n">
        <v>4.89051066585262</v>
      </c>
      <c r="AC125" s="54" t="n">
        <v>15.1471954764001</v>
      </c>
      <c r="AD125" s="58" t="n">
        <v>16.3428654580482</v>
      </c>
      <c r="AE125" s="58" t="n">
        <v>12.1087604864173</v>
      </c>
      <c r="AF125" s="58" t="n">
        <v>20.099640630428</v>
      </c>
      <c r="AG125" s="143" t="n">
        <v>11.528462360413</v>
      </c>
      <c r="AH125" s="143" t="n">
        <v>11.8694095790125</v>
      </c>
      <c r="AI125" s="144" t="n">
        <v>9.75776137173403</v>
      </c>
      <c r="AJ125" s="144" t="n">
        <v>11.1487206726772</v>
      </c>
      <c r="AK125" s="144" t="n">
        <v>18.0565683827368</v>
      </c>
      <c r="AL125" s="137" t="n">
        <f aca="false">AVERAGE(AA125:AK125)</f>
        <v>12.655441265898</v>
      </c>
      <c r="AM125" s="140" t="n">
        <v>10.7475757303624</v>
      </c>
      <c r="AN125" s="148" t="n">
        <v>6.71950285477468</v>
      </c>
      <c r="AO125" s="135" t="n">
        <f aca="false">AO124+P125</f>
        <v>46.9069544570887</v>
      </c>
      <c r="AP125" s="150" t="n">
        <v>24.0836966837023</v>
      </c>
    </row>
    <row r="126" customFormat="false" ht="15" hidden="false" customHeight="false" outlineLevel="0" collapsed="false">
      <c r="A126" s="133" t="n">
        <v>44242</v>
      </c>
      <c r="B126" s="54" t="n">
        <v>0.107426032354191</v>
      </c>
      <c r="C126" s="54" t="n">
        <v>0.0763461203021656</v>
      </c>
      <c r="D126" s="54" t="n">
        <v>0.121900520801972</v>
      </c>
      <c r="E126" s="58" t="n">
        <v>0.166850226499722</v>
      </c>
      <c r="F126" s="58" t="n">
        <v>0.171597652305145</v>
      </c>
      <c r="G126" s="58" t="n">
        <v>0.22890039136599</v>
      </c>
      <c r="H126" s="63" t="n">
        <v>0.109184030440522</v>
      </c>
      <c r="I126" s="63" t="n">
        <v>0.111098757728742</v>
      </c>
      <c r="J126" s="69" t="n">
        <v>0.129974768412094</v>
      </c>
      <c r="K126" s="69" t="n">
        <v>0.129874791576057</v>
      </c>
      <c r="L126" s="69" t="n">
        <v>0.162222571519399</v>
      </c>
      <c r="M126" s="134" t="n">
        <f aca="false">AVERAGE(B126:L126)</f>
        <v>0.137761442118727</v>
      </c>
      <c r="N126" s="49"/>
      <c r="O126" s="48" t="n">
        <v>0.300171968714572</v>
      </c>
      <c r="P126" s="135" t="n">
        <v>0.407828874160785</v>
      </c>
      <c r="R126" s="146" t="n">
        <v>44242</v>
      </c>
      <c r="S126" s="0" t="n">
        <v>0.140515334798506</v>
      </c>
      <c r="T126" s="0" t="n">
        <v>0.0633602567652867</v>
      </c>
      <c r="U126" s="0" t="n">
        <v>0.0897625995772842</v>
      </c>
      <c r="V126" s="147" t="n">
        <v>44242</v>
      </c>
      <c r="W126" s="136" t="n">
        <f aca="false">G126+W125</f>
        <v>22.3668640829958</v>
      </c>
      <c r="X126" s="45" t="n">
        <f aca="false">W126*100/$W$367</f>
        <v>20.3074653278893</v>
      </c>
      <c r="Z126" s="133" t="n">
        <v>44242</v>
      </c>
      <c r="AA126" s="54" t="n">
        <v>8.35994523673383</v>
      </c>
      <c r="AB126" s="54" t="n">
        <v>4.95977958949263</v>
      </c>
      <c r="AC126" s="54" t="n">
        <v>15.2677211160179</v>
      </c>
      <c r="AD126" s="58" t="n">
        <v>16.5104748623169</v>
      </c>
      <c r="AE126" s="58" t="n">
        <v>12.2331441801675</v>
      </c>
      <c r="AF126" s="58" t="n">
        <v>20.3074653278893</v>
      </c>
      <c r="AG126" s="143" t="n">
        <v>11.6256695903202</v>
      </c>
      <c r="AH126" s="143" t="n">
        <v>11.979624347775</v>
      </c>
      <c r="AI126" s="144" t="n">
        <v>9.85891926226852</v>
      </c>
      <c r="AJ126" s="144" t="n">
        <v>11.2512825019737</v>
      </c>
      <c r="AK126" s="144" t="n">
        <v>18.2205086137952</v>
      </c>
      <c r="AL126" s="137" t="n">
        <f aca="false">AVERAGE(AA126:AK126)</f>
        <v>12.7795031480682</v>
      </c>
      <c r="AM126" s="140" t="n">
        <v>10.9052224686074</v>
      </c>
      <c r="AN126" s="148" t="n">
        <v>7.01967482348925</v>
      </c>
      <c r="AO126" s="135" t="n">
        <f aca="false">AO125+P126</f>
        <v>47.3147833312495</v>
      </c>
      <c r="AP126" s="150" t="n">
        <v>24.3150021724055</v>
      </c>
    </row>
    <row r="127" customFormat="false" ht="15" hidden="false" customHeight="false" outlineLevel="0" collapsed="false">
      <c r="A127" s="133" t="n">
        <v>44243</v>
      </c>
      <c r="B127" s="54" t="n">
        <v>0.106594561515536</v>
      </c>
      <c r="C127" s="54" t="n">
        <v>0.076949912114749</v>
      </c>
      <c r="D127" s="54" t="n">
        <v>0.127416381471733</v>
      </c>
      <c r="E127" s="58" t="n">
        <v>0.167408020432354</v>
      </c>
      <c r="F127" s="58" t="n">
        <v>0.172174818431966</v>
      </c>
      <c r="G127" s="58" t="n">
        <v>0.229421692055883</v>
      </c>
      <c r="H127" s="63" t="n">
        <v>0.109430093767413</v>
      </c>
      <c r="I127" s="63" t="n">
        <v>0.111321749833772</v>
      </c>
      <c r="J127" s="69" t="n">
        <v>0.130427094507773</v>
      </c>
      <c r="K127" s="69" t="n">
        <v>0.130374881242901</v>
      </c>
      <c r="L127" s="69" t="n">
        <v>0.162559774901805</v>
      </c>
      <c r="M127" s="134" t="n">
        <f aca="false">AVERAGE(B127:L127)</f>
        <v>0.138552634570535</v>
      </c>
      <c r="N127" s="49"/>
      <c r="O127" s="48" t="n">
        <v>0.304829581019158</v>
      </c>
      <c r="P127" s="135" t="n">
        <v>0.407828874160785</v>
      </c>
      <c r="R127" s="146" t="n">
        <v>44243</v>
      </c>
      <c r="S127" s="0" t="n">
        <v>0.140441892107413</v>
      </c>
      <c r="T127" s="0" t="n">
        <v>0.0634536851342746</v>
      </c>
      <c r="U127" s="0" t="n">
        <v>0.0914485372361327</v>
      </c>
      <c r="V127" s="147" t="n">
        <v>44243</v>
      </c>
      <c r="W127" s="136" t="n">
        <f aca="false">G127+W126</f>
        <v>22.5962857750517</v>
      </c>
      <c r="X127" s="45" t="n">
        <f aca="false">W127*100/$W$367</f>
        <v>20.5157633279845</v>
      </c>
      <c r="Z127" s="133" t="n">
        <v>44243</v>
      </c>
      <c r="AA127" s="54" t="n">
        <v>8.45915774379901</v>
      </c>
      <c r="AB127" s="54" t="n">
        <v>5.02959633414562</v>
      </c>
      <c r="AC127" s="54" t="n">
        <v>15.3937004044872</v>
      </c>
      <c r="AD127" s="58" t="n">
        <v>16.6786445985114</v>
      </c>
      <c r="AE127" s="58" t="n">
        <v>12.3579462366037</v>
      </c>
      <c r="AF127" s="58" t="n">
        <v>20.5157633279845</v>
      </c>
      <c r="AG127" s="143" t="n">
        <v>11.723095891957</v>
      </c>
      <c r="AH127" s="143" t="n">
        <v>12.0900603343422</v>
      </c>
      <c r="AI127" s="144" t="n">
        <v>9.96042919308152</v>
      </c>
      <c r="AJ127" s="144" t="n">
        <v>11.3542392509495</v>
      </c>
      <c r="AK127" s="144" t="n">
        <v>18.3847896186431</v>
      </c>
      <c r="AL127" s="137" t="n">
        <f aca="false">AVERAGE(AA127:AK127)</f>
        <v>12.9043111758641</v>
      </c>
      <c r="AM127" s="140" t="n">
        <v>11.0650460518397</v>
      </c>
      <c r="AN127" s="148" t="n">
        <v>7.32450440450841</v>
      </c>
      <c r="AO127" s="135" t="n">
        <f aca="false">AO126+P127</f>
        <v>47.7226122054103</v>
      </c>
      <c r="AP127" s="150" t="n">
        <v>24.5472496233557</v>
      </c>
    </row>
    <row r="128" customFormat="false" ht="15" hidden="false" customHeight="false" outlineLevel="0" collapsed="false">
      <c r="A128" s="133" t="n">
        <v>44244</v>
      </c>
      <c r="B128" s="54" t="n">
        <v>0.105763090676881</v>
      </c>
      <c r="C128" s="54" t="n">
        <v>0.0775537039273324</v>
      </c>
      <c r="D128" s="54" t="n">
        <v>0.132932242141521</v>
      </c>
      <c r="E128" s="58" t="n">
        <v>0.167965814364987</v>
      </c>
      <c r="F128" s="58" t="n">
        <v>0.172751984558786</v>
      </c>
      <c r="G128" s="58" t="n">
        <v>0.229942992745773</v>
      </c>
      <c r="H128" s="63" t="n">
        <v>0.109676157094304</v>
      </c>
      <c r="I128" s="63" t="n">
        <v>0.1115447419388</v>
      </c>
      <c r="J128" s="69" t="n">
        <v>0.130879420603453</v>
      </c>
      <c r="K128" s="69" t="n">
        <v>0.130874970909748</v>
      </c>
      <c r="L128" s="69" t="n">
        <v>0.162896978284211</v>
      </c>
      <c r="M128" s="134" t="n">
        <f aca="false">AVERAGE(B128:L128)</f>
        <v>0.139343827022345</v>
      </c>
      <c r="N128" s="49"/>
      <c r="O128" s="48" t="n">
        <v>0.314701096853272</v>
      </c>
      <c r="P128" s="135" t="n">
        <v>0.407828874160785</v>
      </c>
      <c r="R128" s="146" t="n">
        <v>44244</v>
      </c>
      <c r="S128" s="0" t="n">
        <v>0.14036844941632</v>
      </c>
      <c r="T128" s="0" t="n">
        <v>0.0635471135032626</v>
      </c>
      <c r="U128" s="0" t="n">
        <v>0.0931344748949954</v>
      </c>
      <c r="V128" s="147" t="n">
        <v>44244</v>
      </c>
      <c r="W128" s="136" t="n">
        <f aca="false">G128+W127</f>
        <v>22.8262287677974</v>
      </c>
      <c r="X128" s="45" t="n">
        <f aca="false">W128*100/$W$367</f>
        <v>20.7245346307138</v>
      </c>
      <c r="Z128" s="133" t="n">
        <v>44244</v>
      </c>
      <c r="AA128" s="54" t="n">
        <v>8.55759636235353</v>
      </c>
      <c r="AB128" s="54" t="n">
        <v>5.09996089981158</v>
      </c>
      <c r="AC128" s="54" t="n">
        <v>15.5251333418079</v>
      </c>
      <c r="AD128" s="58" t="n">
        <v>16.8473746666318</v>
      </c>
      <c r="AE128" s="58" t="n">
        <v>12.4831666557262</v>
      </c>
      <c r="AF128" s="58" t="n">
        <v>20.7245346307138</v>
      </c>
      <c r="AG128" s="143" t="n">
        <v>11.8207412653234</v>
      </c>
      <c r="AH128" s="143" t="n">
        <v>12.2007175387141</v>
      </c>
      <c r="AI128" s="144" t="n">
        <v>10.0622911641731</v>
      </c>
      <c r="AJ128" s="144" t="n">
        <v>11.4575909196046</v>
      </c>
      <c r="AK128" s="144" t="n">
        <v>18.5494113972803</v>
      </c>
      <c r="AL128" s="137" t="n">
        <f aca="false">AVERAGE(AA128:AK128)</f>
        <v>13.0298653492855</v>
      </c>
      <c r="AM128" s="140" t="n">
        <v>11.2270464800592</v>
      </c>
      <c r="AN128" s="148" t="n">
        <v>7.63920550136168</v>
      </c>
      <c r="AO128" s="135" t="n">
        <f aca="false">AO127+P128</f>
        <v>48.1304410795711</v>
      </c>
      <c r="AP128" s="150" t="n">
        <v>24.7804390365528</v>
      </c>
    </row>
    <row r="129" customFormat="false" ht="15" hidden="false" customHeight="false" outlineLevel="0" collapsed="false">
      <c r="A129" s="133" t="n">
        <v>44245</v>
      </c>
      <c r="B129" s="54" t="n">
        <v>0.104931619838226</v>
      </c>
      <c r="C129" s="54" t="n">
        <v>0.0781574957399158</v>
      </c>
      <c r="D129" s="54" t="n">
        <v>0.138448102811282</v>
      </c>
      <c r="E129" s="58" t="n">
        <v>0.168523608297619</v>
      </c>
      <c r="F129" s="58" t="n">
        <v>0.173329150685607</v>
      </c>
      <c r="G129" s="58" t="n">
        <v>0.230464293435666</v>
      </c>
      <c r="H129" s="63" t="n">
        <v>0.109922220421193</v>
      </c>
      <c r="I129" s="63" t="n">
        <v>0.111767734043829</v>
      </c>
      <c r="J129" s="69" t="n">
        <v>0.131331746699132</v>
      </c>
      <c r="K129" s="69" t="n">
        <v>0.131375060576591</v>
      </c>
      <c r="L129" s="69" t="n">
        <v>0.163234181666617</v>
      </c>
      <c r="M129" s="134" t="n">
        <f aca="false">AVERAGE(B129:L129)</f>
        <v>0.140135019474153</v>
      </c>
      <c r="N129" s="49"/>
      <c r="O129" s="48" t="n">
        <v>0.272148959742489</v>
      </c>
      <c r="P129" s="135" t="n">
        <v>0.407828874160785</v>
      </c>
      <c r="R129" s="146" t="n">
        <v>44245</v>
      </c>
      <c r="S129" s="0" t="n">
        <v>0.140295006725227</v>
      </c>
      <c r="T129" s="0" t="n">
        <v>0.0636405418722505</v>
      </c>
      <c r="U129" s="0" t="n">
        <v>0.0948204125538439</v>
      </c>
      <c r="V129" s="147" t="n">
        <v>44245</v>
      </c>
      <c r="W129" s="136" t="n">
        <f aca="false">G129+W128</f>
        <v>23.0566930612331</v>
      </c>
      <c r="X129" s="45" t="n">
        <f aca="false">W129*100/$W$367</f>
        <v>20.9337792360771</v>
      </c>
      <c r="Z129" s="133" t="n">
        <v>44245</v>
      </c>
      <c r="AA129" s="54" t="n">
        <v>8.6552610923974</v>
      </c>
      <c r="AB129" s="54" t="n">
        <v>5.17087328649051</v>
      </c>
      <c r="AC129" s="54" t="n">
        <v>15.6620199279801</v>
      </c>
      <c r="AD129" s="58" t="n">
        <v>17.0166650666782</v>
      </c>
      <c r="AE129" s="58" t="n">
        <v>12.6088054375349</v>
      </c>
      <c r="AF129" s="58" t="n">
        <v>20.9337792360771</v>
      </c>
      <c r="AG129" s="143" t="n">
        <v>11.9186057104193</v>
      </c>
      <c r="AH129" s="143" t="n">
        <v>12.3115959608908</v>
      </c>
      <c r="AI129" s="144" t="n">
        <v>10.1645051755431</v>
      </c>
      <c r="AJ129" s="144" t="n">
        <v>11.5613375079391</v>
      </c>
      <c r="AK129" s="144" t="n">
        <v>18.714373949707</v>
      </c>
      <c r="AL129" s="137" t="n">
        <f aca="false">AVERAGE(AA129:AK129)</f>
        <v>13.1561656683325</v>
      </c>
      <c r="AM129" s="140" t="n">
        <v>11.3912237532659</v>
      </c>
      <c r="AN129" s="148" t="n">
        <v>7.91135446110417</v>
      </c>
      <c r="AO129" s="135" t="n">
        <f aca="false">AO128+P129</f>
        <v>48.5382699537318</v>
      </c>
      <c r="AP129" s="150" t="n">
        <v>25.0145704119968</v>
      </c>
    </row>
    <row r="130" customFormat="false" ht="15" hidden="false" customHeight="false" outlineLevel="0" collapsed="false">
      <c r="A130" s="133" t="n">
        <v>44246</v>
      </c>
      <c r="B130" s="54" t="n">
        <v>0.104100148999571</v>
      </c>
      <c r="C130" s="54" t="n">
        <v>0.0787612875524992</v>
      </c>
      <c r="D130" s="54" t="n">
        <v>0.143963963481042</v>
      </c>
      <c r="E130" s="58" t="n">
        <v>0.169081402230251</v>
      </c>
      <c r="F130" s="58" t="n">
        <v>0.173906316812431</v>
      </c>
      <c r="G130" s="58" t="n">
        <v>0.23098559412556</v>
      </c>
      <c r="H130" s="63" t="n">
        <v>0.110168283748084</v>
      </c>
      <c r="I130" s="63" t="n">
        <v>0.111990726148857</v>
      </c>
      <c r="J130" s="69" t="n">
        <v>0.131784072794812</v>
      </c>
      <c r="K130" s="69" t="n">
        <v>0.131875150243435</v>
      </c>
      <c r="L130" s="69" t="n">
        <v>0.163571385049023</v>
      </c>
      <c r="M130" s="134" t="n">
        <f aca="false">AVERAGE(B130:L130)</f>
        <v>0.14092621192596</v>
      </c>
      <c r="N130" s="49"/>
      <c r="O130" s="48" t="n">
        <v>0.190579101741312</v>
      </c>
      <c r="P130" s="135" t="n">
        <v>0.33269261332569</v>
      </c>
      <c r="R130" s="146" t="n">
        <v>44246</v>
      </c>
      <c r="S130" s="0" t="n">
        <v>0.140221564034134</v>
      </c>
      <c r="T130" s="0" t="n">
        <v>0.0637339702412385</v>
      </c>
      <c r="U130" s="0" t="n">
        <v>0.0965063502126924</v>
      </c>
      <c r="V130" s="147" t="n">
        <v>44246</v>
      </c>
      <c r="W130" s="136" t="n">
        <f aca="false">G130+W129</f>
        <v>23.2876786553587</v>
      </c>
      <c r="X130" s="45" t="n">
        <f aca="false">W130*100/$W$367</f>
        <v>21.1434971440744</v>
      </c>
      <c r="Z130" s="133" t="n">
        <v>44246</v>
      </c>
      <c r="AA130" s="54" t="n">
        <v>8.75215193393062</v>
      </c>
      <c r="AB130" s="54" t="n">
        <v>5.24233349418241</v>
      </c>
      <c r="AC130" s="54" t="n">
        <v>15.8043601630038</v>
      </c>
      <c r="AD130" s="58" t="n">
        <v>17.1865157986504</v>
      </c>
      <c r="AE130" s="58" t="n">
        <v>12.7348625820297</v>
      </c>
      <c r="AF130" s="58" t="n">
        <v>21.1434971440744</v>
      </c>
      <c r="AG130" s="143" t="n">
        <v>12.0166892272448</v>
      </c>
      <c r="AH130" s="143" t="n">
        <v>12.4226956008722</v>
      </c>
      <c r="AI130" s="144" t="n">
        <v>10.2670712271917</v>
      </c>
      <c r="AJ130" s="144" t="n">
        <v>11.6654790159529</v>
      </c>
      <c r="AK130" s="144" t="n">
        <v>18.8796772759231</v>
      </c>
      <c r="AL130" s="137" t="n">
        <f aca="false">AVERAGE(AA130:AK130)</f>
        <v>13.2832121330051</v>
      </c>
      <c r="AM130" s="140" t="n">
        <v>11.5575778714598</v>
      </c>
      <c r="AN130" s="148" t="n">
        <v>8.10193356284548</v>
      </c>
      <c r="AO130" s="135" t="n">
        <f aca="false">AO129+P130</f>
        <v>48.8709625670575</v>
      </c>
      <c r="AP130" s="150" t="n">
        <v>25.2496437496878</v>
      </c>
    </row>
    <row r="131" customFormat="false" ht="15" hidden="false" customHeight="false" outlineLevel="0" collapsed="false">
      <c r="A131" s="133" t="n">
        <v>44247</v>
      </c>
      <c r="B131" s="54" t="n">
        <v>0.103268678160916</v>
      </c>
      <c r="C131" s="54" t="n">
        <v>0.0793650793650826</v>
      </c>
      <c r="D131" s="54" t="n">
        <v>0.149479824150831</v>
      </c>
      <c r="E131" s="58" t="n">
        <v>0.169639196162887</v>
      </c>
      <c r="F131" s="58" t="n">
        <v>0.174483482939252</v>
      </c>
      <c r="G131" s="58" t="n">
        <v>0.231506894815453</v>
      </c>
      <c r="H131" s="63" t="n">
        <v>0.110414347074974</v>
      </c>
      <c r="I131" s="63" t="n">
        <v>0.112213718253885</v>
      </c>
      <c r="J131" s="69" t="n">
        <v>0.132236398890491</v>
      </c>
      <c r="K131" s="69" t="n">
        <v>0.132375239910278</v>
      </c>
      <c r="L131" s="69" t="n">
        <v>0.163908588431429</v>
      </c>
      <c r="M131" s="134" t="n">
        <f aca="false">AVERAGE(B131:L131)</f>
        <v>0.141717404377771</v>
      </c>
      <c r="N131" s="49"/>
      <c r="O131" s="48" t="n">
        <v>0.21221447601503</v>
      </c>
      <c r="P131" s="135" t="n">
        <v>0.33269261332569</v>
      </c>
      <c r="R131" s="146" t="n">
        <v>44247</v>
      </c>
      <c r="S131" s="0" t="n">
        <v>0.14014812134304</v>
      </c>
      <c r="T131" s="0" t="n">
        <v>0.0638273986102265</v>
      </c>
      <c r="U131" s="0" t="n">
        <v>0.0981922878715551</v>
      </c>
      <c r="V131" s="147" t="n">
        <v>44247</v>
      </c>
      <c r="W131" s="136" t="n">
        <f aca="false">G131+W130</f>
        <v>23.5191855501741</v>
      </c>
      <c r="X131" s="45" t="n">
        <f aca="false">W131*100/$W$367</f>
        <v>21.3536883547058</v>
      </c>
      <c r="Z131" s="133" t="n">
        <v>44247</v>
      </c>
      <c r="AA131" s="54" t="n">
        <v>8.8482688869532</v>
      </c>
      <c r="AB131" s="54" t="n">
        <v>5.31434152288728</v>
      </c>
      <c r="AC131" s="54" t="n">
        <v>15.952154046879</v>
      </c>
      <c r="AD131" s="58" t="n">
        <v>17.3569268625486</v>
      </c>
      <c r="AE131" s="58" t="n">
        <v>12.8613380892108</v>
      </c>
      <c r="AF131" s="58" t="n">
        <v>21.3536883547058</v>
      </c>
      <c r="AG131" s="143" t="n">
        <v>12.1149918157998</v>
      </c>
      <c r="AH131" s="143" t="n">
        <v>12.5340164586582</v>
      </c>
      <c r="AI131" s="144" t="n">
        <v>10.3699893191188</v>
      </c>
      <c r="AJ131" s="144" t="n">
        <v>11.7700154436461</v>
      </c>
      <c r="AK131" s="144" t="n">
        <v>19.0453213759286</v>
      </c>
      <c r="AL131" s="137" t="n">
        <f aca="false">AVERAGE(AA131:AK131)</f>
        <v>13.4110047433033</v>
      </c>
      <c r="AM131" s="140" t="n">
        <v>11.726108834641</v>
      </c>
      <c r="AN131" s="148" t="n">
        <v>8.31414803886051</v>
      </c>
      <c r="AO131" s="135" t="n">
        <f aca="false">AO130+P131</f>
        <v>49.2036551803832</v>
      </c>
      <c r="AP131" s="150" t="n">
        <v>25.4856590496256</v>
      </c>
    </row>
    <row r="132" customFormat="false" ht="15" hidden="false" customHeight="false" outlineLevel="0" collapsed="false">
      <c r="A132" s="133" t="n">
        <v>44248</v>
      </c>
      <c r="B132" s="54" t="n">
        <v>0.102437207322261</v>
      </c>
      <c r="C132" s="54" t="n">
        <v>0.080309901738481</v>
      </c>
      <c r="D132" s="54" t="n">
        <v>0.154995684820591</v>
      </c>
      <c r="E132" s="58" t="n">
        <v>0.170196990095519</v>
      </c>
      <c r="F132" s="58" t="n">
        <v>0.175060649066072</v>
      </c>
      <c r="G132" s="58" t="n">
        <v>0.232028195505347</v>
      </c>
      <c r="H132" s="63" t="n">
        <v>0.110660410401865</v>
      </c>
      <c r="I132" s="63" t="n">
        <v>0.112436710358914</v>
      </c>
      <c r="J132" s="69" t="n">
        <v>0.132688724986171</v>
      </c>
      <c r="K132" s="69" t="n">
        <v>0.132875329577121</v>
      </c>
      <c r="L132" s="69" t="n">
        <v>0.164245791813835</v>
      </c>
      <c r="M132" s="134" t="n">
        <f aca="false">AVERAGE(B132:L132)</f>
        <v>0.142539599607834</v>
      </c>
      <c r="N132" s="49"/>
      <c r="O132" s="48" t="n">
        <v>0.267676085469117</v>
      </c>
      <c r="P132" s="135" t="n">
        <v>0.33269261332569</v>
      </c>
      <c r="R132" s="146" t="n">
        <v>44248</v>
      </c>
      <c r="S132" s="0" t="n">
        <v>0.140074678651947</v>
      </c>
      <c r="T132" s="0" t="n">
        <v>0.0639208269792144</v>
      </c>
      <c r="U132" s="0" t="n">
        <v>0.0998782255304036</v>
      </c>
      <c r="V132" s="147" t="n">
        <v>44248</v>
      </c>
      <c r="W132" s="136" t="n">
        <f aca="false">G132+W131</f>
        <v>23.7512137456795</v>
      </c>
      <c r="X132" s="45" t="n">
        <f aca="false">W132*100/$W$367</f>
        <v>21.5643528679712</v>
      </c>
      <c r="Z132" s="133" t="n">
        <v>44248</v>
      </c>
      <c r="AA132" s="54" t="n">
        <v>8.94361195146512</v>
      </c>
      <c r="AB132" s="54" t="n">
        <v>5.38720679002911</v>
      </c>
      <c r="AC132" s="54" t="n">
        <v>16.1054015796057</v>
      </c>
      <c r="AD132" s="58" t="n">
        <v>17.5278982583727</v>
      </c>
      <c r="AE132" s="58" t="n">
        <v>12.988231959078</v>
      </c>
      <c r="AF132" s="58" t="n">
        <v>21.5643528679712</v>
      </c>
      <c r="AG132" s="143" t="n">
        <v>12.2135134760844</v>
      </c>
      <c r="AH132" s="143" t="n">
        <v>12.6455585342491</v>
      </c>
      <c r="AI132" s="144" t="n">
        <v>10.4732594513244</v>
      </c>
      <c r="AJ132" s="144" t="n">
        <v>11.8749467910186</v>
      </c>
      <c r="AK132" s="144" t="n">
        <v>19.2113062497235</v>
      </c>
      <c r="AL132" s="137" t="n">
        <f aca="false">AVERAGE(AA132:AK132)</f>
        <v>13.5395716280838</v>
      </c>
      <c r="AM132" s="140" t="n">
        <v>11.8968166428094</v>
      </c>
      <c r="AN132" s="148" t="n">
        <v>8.58182412432963</v>
      </c>
      <c r="AO132" s="135" t="n">
        <f aca="false">AO131+P132</f>
        <v>49.5363477937089</v>
      </c>
      <c r="AP132" s="150" t="n">
        <v>25.7226163118104</v>
      </c>
    </row>
    <row r="133" customFormat="false" ht="15" hidden="false" customHeight="false" outlineLevel="0" collapsed="false">
      <c r="A133" s="133" t="n">
        <v>44249</v>
      </c>
      <c r="B133" s="54" t="n">
        <v>0.101605736483606</v>
      </c>
      <c r="C133" s="54" t="n">
        <v>0.0812547241118722</v>
      </c>
      <c r="D133" s="54" t="n">
        <v>0.16051154549038</v>
      </c>
      <c r="E133" s="58" t="n">
        <v>0.170754784028151</v>
      </c>
      <c r="F133" s="58" t="n">
        <v>0.175637815192893</v>
      </c>
      <c r="G133" s="58" t="n">
        <v>0.232549496195237</v>
      </c>
      <c r="H133" s="63" t="n">
        <v>0.110906473728756</v>
      </c>
      <c r="I133" s="63" t="n">
        <v>0.112659702463944</v>
      </c>
      <c r="J133" s="69" t="n">
        <v>0.13314105108185</v>
      </c>
      <c r="K133" s="69" t="n">
        <v>0.133375419243965</v>
      </c>
      <c r="L133" s="69" t="n">
        <v>0.164582995196241</v>
      </c>
      <c r="M133" s="134" t="n">
        <f aca="false">AVERAGE(B133:L133)</f>
        <v>0.1433617948379</v>
      </c>
      <c r="N133" s="49"/>
      <c r="O133" s="48" t="n">
        <v>0.279152210562147</v>
      </c>
      <c r="P133" s="135" t="n">
        <v>0.33269261332569</v>
      </c>
      <c r="R133" s="146" t="n">
        <v>44249</v>
      </c>
      <c r="S133" s="0" t="n">
        <v>0.140001235960854</v>
      </c>
      <c r="T133" s="0" t="n">
        <v>0.0640142553482024</v>
      </c>
      <c r="U133" s="0" t="n">
        <v>0.101564163189252</v>
      </c>
      <c r="V133" s="147" t="n">
        <v>44249</v>
      </c>
      <c r="W133" s="136" t="n">
        <f aca="false">G133+W132</f>
        <v>23.9837632418747</v>
      </c>
      <c r="X133" s="45" t="n">
        <f aca="false">W133*100/$W$367</f>
        <v>21.7754906838706</v>
      </c>
      <c r="Z133" s="133" t="n">
        <v>44249</v>
      </c>
      <c r="AA133" s="54" t="n">
        <v>9.0381811274664</v>
      </c>
      <c r="AB133" s="54" t="n">
        <v>5.46092929560791</v>
      </c>
      <c r="AC133" s="54" t="n">
        <v>16.2641027611838</v>
      </c>
      <c r="AD133" s="58" t="n">
        <v>17.6994299861227</v>
      </c>
      <c r="AE133" s="58" t="n">
        <v>13.1155441916314</v>
      </c>
      <c r="AF133" s="58" t="n">
        <v>21.7754906838706</v>
      </c>
      <c r="AG133" s="143" t="n">
        <v>12.3122542080986</v>
      </c>
      <c r="AH133" s="143" t="n">
        <v>12.7573218276446</v>
      </c>
      <c r="AI133" s="144" t="n">
        <v>10.5768816238085</v>
      </c>
      <c r="AJ133" s="144" t="n">
        <v>11.9802730580704</v>
      </c>
      <c r="AK133" s="144" t="n">
        <v>19.3776318973078</v>
      </c>
      <c r="AL133" s="137" t="n">
        <f aca="false">AVERAGE(AA133:AK133)</f>
        <v>13.6689127873466</v>
      </c>
      <c r="AM133" s="140" t="n">
        <v>12.069701295965</v>
      </c>
      <c r="AN133" s="148" t="n">
        <v>8.86097633489178</v>
      </c>
      <c r="AO133" s="135" t="n">
        <f aca="false">AO132+P133</f>
        <v>49.8690404070346</v>
      </c>
      <c r="AP133" s="150" t="n">
        <v>25.9605155362421</v>
      </c>
    </row>
    <row r="134" customFormat="false" ht="15" hidden="false" customHeight="false" outlineLevel="0" collapsed="false">
      <c r="A134" s="133" t="n">
        <v>44250</v>
      </c>
      <c r="B134" s="54" t="n">
        <v>0.100774265644951</v>
      </c>
      <c r="C134" s="54" t="n">
        <v>0.0821995464852634</v>
      </c>
      <c r="D134" s="54" t="n">
        <v>0.16602740616014</v>
      </c>
      <c r="E134" s="58" t="n">
        <v>0.171312577960784</v>
      </c>
      <c r="F134" s="58" t="n">
        <v>0.176214981319713</v>
      </c>
      <c r="G134" s="58" t="n">
        <v>0.23307079688513</v>
      </c>
      <c r="H134" s="63" t="n">
        <v>0.111152537055645</v>
      </c>
      <c r="I134" s="63" t="n">
        <v>0.112882694568972</v>
      </c>
      <c r="J134" s="69" t="n">
        <v>0.13359337717753</v>
      </c>
      <c r="K134" s="69" t="n">
        <v>0.133875508910808</v>
      </c>
      <c r="L134" s="69" t="n">
        <v>0.164920198578647</v>
      </c>
      <c r="M134" s="134" t="n">
        <f aca="false">AVERAGE(B134:L134)</f>
        <v>0.144183990067962</v>
      </c>
      <c r="N134" s="49"/>
      <c r="O134" s="48" t="n">
        <v>0.297885123147594</v>
      </c>
      <c r="P134" s="135" t="n">
        <v>0.265816245346201</v>
      </c>
      <c r="R134" s="146" t="n">
        <v>44250</v>
      </c>
      <c r="S134" s="0" t="n">
        <v>0.139927793269761</v>
      </c>
      <c r="T134" s="0" t="n">
        <v>0.0641076837171903</v>
      </c>
      <c r="U134" s="0" t="n">
        <v>0.103250100848115</v>
      </c>
      <c r="V134" s="147" t="n">
        <v>44250</v>
      </c>
      <c r="W134" s="136" t="n">
        <f aca="false">G134+W133</f>
        <v>24.2168340387598</v>
      </c>
      <c r="X134" s="45" t="n">
        <f aca="false">W134*100/$W$367</f>
        <v>21.9871018024041</v>
      </c>
      <c r="Z134" s="133" t="n">
        <v>44250</v>
      </c>
      <c r="AA134" s="54" t="n">
        <v>9.13197641495703</v>
      </c>
      <c r="AB134" s="54" t="n">
        <v>5.53550903962367</v>
      </c>
      <c r="AC134" s="54" t="n">
        <v>16.4282575916134</v>
      </c>
      <c r="AD134" s="58" t="n">
        <v>17.8715220457986</v>
      </c>
      <c r="AE134" s="58" t="n">
        <v>13.243274786871</v>
      </c>
      <c r="AF134" s="58" t="n">
        <v>21.9871018024041</v>
      </c>
      <c r="AG134" s="143" t="n">
        <v>12.4112140118423</v>
      </c>
      <c r="AH134" s="143" t="n">
        <v>12.8693063388448</v>
      </c>
      <c r="AI134" s="144" t="n">
        <v>10.6808558365712</v>
      </c>
      <c r="AJ134" s="144" t="n">
        <v>12.0859942448016</v>
      </c>
      <c r="AK134" s="144" t="n">
        <v>19.5442983186816</v>
      </c>
      <c r="AL134" s="137" t="n">
        <f aca="false">AVERAGE(AA134:AK134)</f>
        <v>13.7990282210918</v>
      </c>
      <c r="AM134" s="140" t="n">
        <v>12.2447627941078</v>
      </c>
      <c r="AN134" s="148" t="n">
        <v>9.15886145803937</v>
      </c>
      <c r="AO134" s="135" t="n">
        <f aca="false">AO133+P134</f>
        <v>50.1348566523808</v>
      </c>
      <c r="AP134" s="150" t="n">
        <v>26.1993567229207</v>
      </c>
    </row>
    <row r="135" customFormat="false" ht="15" hidden="false" customHeight="false" outlineLevel="0" collapsed="false">
      <c r="A135" s="133" t="n">
        <v>44251</v>
      </c>
      <c r="B135" s="54" t="n">
        <v>0.0999427948062959</v>
      </c>
      <c r="C135" s="54" t="n">
        <v>0.0831443688586617</v>
      </c>
      <c r="D135" s="54" t="n">
        <v>0.171543266829929</v>
      </c>
      <c r="E135" s="58" t="n">
        <v>0.171870371893416</v>
      </c>
      <c r="F135" s="58" t="n">
        <v>0.176792147446534</v>
      </c>
      <c r="G135" s="58" t="n">
        <v>0.233592097575023</v>
      </c>
      <c r="H135" s="63" t="n">
        <v>0.111398600382536</v>
      </c>
      <c r="I135" s="63" t="n">
        <v>0.113105686674</v>
      </c>
      <c r="J135" s="69" t="n">
        <v>0.134045703273209</v>
      </c>
      <c r="K135" s="69" t="n">
        <v>0.134375598577655</v>
      </c>
      <c r="L135" s="69" t="n">
        <v>0.165257401961052</v>
      </c>
      <c r="M135" s="134" t="n">
        <f aca="false">AVERAGE(B135:L135)</f>
        <v>0.145006185298028</v>
      </c>
      <c r="N135" s="49"/>
      <c r="O135" s="48" t="n">
        <v>0.317349211280962</v>
      </c>
      <c r="P135" s="135" t="n">
        <v>0.265816245346201</v>
      </c>
      <c r="R135" s="146" t="n">
        <v>44251</v>
      </c>
      <c r="S135" s="0" t="n">
        <v>0.139854350578668</v>
      </c>
      <c r="T135" s="0" t="n">
        <v>0.0642011120861783</v>
      </c>
      <c r="U135" s="0" t="n">
        <v>0.104936038506963</v>
      </c>
      <c r="V135" s="147" t="n">
        <v>44251</v>
      </c>
      <c r="W135" s="136" t="n">
        <f aca="false">G135+W134</f>
        <v>24.4504261363349</v>
      </c>
      <c r="X135" s="45" t="n">
        <f aca="false">W135*100/$W$367</f>
        <v>22.1991862235715</v>
      </c>
      <c r="Z135" s="133" t="n">
        <v>44251</v>
      </c>
      <c r="AA135" s="54" t="n">
        <v>9.22499781393701</v>
      </c>
      <c r="AB135" s="54" t="n">
        <v>5.61094602207639</v>
      </c>
      <c r="AC135" s="54" t="n">
        <v>16.5978660708946</v>
      </c>
      <c r="AD135" s="58" t="n">
        <v>18.0441744374004</v>
      </c>
      <c r="AE135" s="58" t="n">
        <v>13.3714237447968</v>
      </c>
      <c r="AF135" s="58" t="n">
        <v>22.1991862235715</v>
      </c>
      <c r="AG135" s="143" t="n">
        <v>12.5103928873155</v>
      </c>
      <c r="AH135" s="143" t="n">
        <v>12.9815120678498</v>
      </c>
      <c r="AI135" s="144" t="n">
        <v>10.7851820896124</v>
      </c>
      <c r="AJ135" s="144" t="n">
        <v>12.1921103512122</v>
      </c>
      <c r="AK135" s="144" t="n">
        <v>19.7113055138448</v>
      </c>
      <c r="AL135" s="137" t="n">
        <f aca="false">AVERAGE(AA135:AK135)</f>
        <v>13.9299179293192</v>
      </c>
      <c r="AM135" s="140" t="n">
        <v>12.4220011372379</v>
      </c>
      <c r="AN135" s="148" t="n">
        <v>9.47621066932033</v>
      </c>
      <c r="AO135" s="135" t="n">
        <f aca="false">AO134+P135</f>
        <v>50.400672897727</v>
      </c>
      <c r="AP135" s="150" t="n">
        <v>26.4391398718462</v>
      </c>
    </row>
    <row r="136" customFormat="false" ht="15" hidden="false" customHeight="false" outlineLevel="0" collapsed="false">
      <c r="A136" s="133" t="n">
        <v>44252</v>
      </c>
      <c r="B136" s="54" t="n">
        <v>0.099111323967648</v>
      </c>
      <c r="C136" s="54" t="n">
        <v>0.0840891912320529</v>
      </c>
      <c r="D136" s="54" t="n">
        <v>0.177059127499689</v>
      </c>
      <c r="E136" s="58" t="n">
        <v>0.172428165826048</v>
      </c>
      <c r="F136" s="58" t="n">
        <v>0.177369313573355</v>
      </c>
      <c r="G136" s="58" t="n">
        <v>0.234113398264917</v>
      </c>
      <c r="H136" s="63" t="n">
        <v>0.111644663709427</v>
      </c>
      <c r="I136" s="63" t="n">
        <v>0.113328678779029</v>
      </c>
      <c r="J136" s="69" t="n">
        <v>0.134498029368888</v>
      </c>
      <c r="K136" s="69" t="n">
        <v>0.134875688244499</v>
      </c>
      <c r="L136" s="69" t="n">
        <v>0.165594605343458</v>
      </c>
      <c r="M136" s="134" t="n">
        <f aca="false">AVERAGE(B136:L136)</f>
        <v>0.145828380528092</v>
      </c>
      <c r="N136" s="49"/>
      <c r="O136" s="48" t="n">
        <v>0.320543965872315</v>
      </c>
      <c r="P136" s="135" t="n">
        <v>0.265816245346201</v>
      </c>
      <c r="R136" s="146" t="n">
        <v>44252</v>
      </c>
      <c r="S136" s="0" t="n">
        <v>0.139780907887575</v>
      </c>
      <c r="T136" s="0" t="n">
        <v>0.0642945404551663</v>
      </c>
      <c r="U136" s="0" t="n">
        <v>0.106621976165812</v>
      </c>
      <c r="V136" s="147" t="n">
        <v>44252</v>
      </c>
      <c r="W136" s="136" t="n">
        <f aca="false">G136+W135</f>
        <v>24.6845395345998</v>
      </c>
      <c r="X136" s="45" t="n">
        <f aca="false">W136*100/$W$367</f>
        <v>22.411743947373</v>
      </c>
      <c r="Z136" s="133" t="n">
        <v>44252</v>
      </c>
      <c r="AA136" s="54" t="n">
        <v>9.31724532440634</v>
      </c>
      <c r="AB136" s="54" t="n">
        <v>5.68724024296607</v>
      </c>
      <c r="AC136" s="54" t="n">
        <v>16.7729281990272</v>
      </c>
      <c r="AD136" s="58" t="n">
        <v>18.2173871609281</v>
      </c>
      <c r="AE136" s="58" t="n">
        <v>13.4999910654087</v>
      </c>
      <c r="AF136" s="58" t="n">
        <v>22.4117439473731</v>
      </c>
      <c r="AG136" s="143" t="n">
        <v>12.6097908345183</v>
      </c>
      <c r="AH136" s="143" t="n">
        <v>13.0939390146595</v>
      </c>
      <c r="AI136" s="144" t="n">
        <v>10.8898603829321</v>
      </c>
      <c r="AJ136" s="144" t="n">
        <v>12.298621377302</v>
      </c>
      <c r="AK136" s="144" t="n">
        <v>19.8786534827973</v>
      </c>
      <c r="AL136" s="137" t="n">
        <f aca="false">AVERAGE(AA136:AK136)</f>
        <v>14.061581912029</v>
      </c>
      <c r="AM136" s="140" t="n">
        <v>12.6014163253551</v>
      </c>
      <c r="AN136" s="148" t="n">
        <v>9.79675463519265</v>
      </c>
      <c r="AO136" s="135" t="n">
        <f aca="false">AO135+P136</f>
        <v>50.6664891430732</v>
      </c>
      <c r="AP136" s="150" t="n">
        <v>26.6798649830187</v>
      </c>
    </row>
    <row r="137" customFormat="false" ht="15" hidden="false" customHeight="false" outlineLevel="0" collapsed="false">
      <c r="A137" s="133" t="n">
        <v>44253</v>
      </c>
      <c r="B137" s="54" t="n">
        <v>0.098279853128993</v>
      </c>
      <c r="C137" s="54" t="n">
        <v>0.0850340136054442</v>
      </c>
      <c r="D137" s="54" t="n">
        <v>0.182574988169449</v>
      </c>
      <c r="E137" s="58" t="n">
        <v>0.17298595975868</v>
      </c>
      <c r="F137" s="58" t="n">
        <v>0.177946479700175</v>
      </c>
      <c r="G137" s="58" t="n">
        <v>0.234634698954807</v>
      </c>
      <c r="H137" s="63" t="n">
        <v>0.111890727036316</v>
      </c>
      <c r="I137" s="63" t="n">
        <v>0.113551670884057</v>
      </c>
      <c r="J137" s="69" t="n">
        <v>0.134950355464564</v>
      </c>
      <c r="K137" s="69" t="n">
        <v>0.135375777911342</v>
      </c>
      <c r="L137" s="69" t="n">
        <v>0.165931808725864</v>
      </c>
      <c r="M137" s="134" t="n">
        <f aca="false">AVERAGE(B137:L137)</f>
        <v>0.146650575758154</v>
      </c>
      <c r="N137" s="49"/>
      <c r="O137" s="48" t="n">
        <v>0.301233636116771</v>
      </c>
      <c r="P137" s="135" t="n">
        <v>0.265816245346201</v>
      </c>
      <c r="R137" s="146" t="n">
        <v>44253</v>
      </c>
      <c r="S137" s="0" t="n">
        <v>0.139707465196482</v>
      </c>
      <c r="T137" s="0" t="n">
        <v>0.0643879688241542</v>
      </c>
      <c r="U137" s="0" t="n">
        <v>0.10830791382466</v>
      </c>
      <c r="V137" s="147" t="n">
        <v>44253</v>
      </c>
      <c r="W137" s="136" t="n">
        <f aca="false">G137+W136</f>
        <v>24.9191742335546</v>
      </c>
      <c r="X137" s="45" t="n">
        <f aca="false">W137*100/$W$367</f>
        <v>22.6247749738086</v>
      </c>
      <c r="Z137" s="133" t="n">
        <v>44253</v>
      </c>
      <c r="AA137" s="54" t="n">
        <v>9.40871894636503</v>
      </c>
      <c r="AB137" s="54" t="n">
        <v>5.76439170229272</v>
      </c>
      <c r="AC137" s="54" t="n">
        <v>16.9534439760112</v>
      </c>
      <c r="AD137" s="58" t="n">
        <v>18.3911602163818</v>
      </c>
      <c r="AE137" s="58" t="n">
        <v>13.6289767487069</v>
      </c>
      <c r="AF137" s="58" t="n">
        <v>22.6247749738086</v>
      </c>
      <c r="AG137" s="143" t="n">
        <v>12.7094078534507</v>
      </c>
      <c r="AH137" s="143" t="n">
        <v>13.2065871792738</v>
      </c>
      <c r="AI137" s="144" t="n">
        <v>10.9948907165303</v>
      </c>
      <c r="AJ137" s="144" t="n">
        <v>12.4055273230712</v>
      </c>
      <c r="AK137" s="144" t="n">
        <v>20.0463422255393</v>
      </c>
      <c r="AL137" s="137" t="n">
        <f aca="false">AVERAGE(AA137:AK137)</f>
        <v>14.194020169221</v>
      </c>
      <c r="AM137" s="140" t="n">
        <v>12.7830083584596</v>
      </c>
      <c r="AN137" s="148" t="n">
        <v>10.0979882713094</v>
      </c>
      <c r="AO137" s="135" t="n">
        <f aca="false">AO136+P137</f>
        <v>50.9323053884194</v>
      </c>
      <c r="AP137" s="150" t="n">
        <v>26.921532056438</v>
      </c>
    </row>
    <row r="138" customFormat="false" ht="15" hidden="false" customHeight="false" outlineLevel="0" collapsed="false">
      <c r="A138" s="133" t="n">
        <v>44254</v>
      </c>
      <c r="B138" s="54" t="n">
        <v>0.097448382290338</v>
      </c>
      <c r="C138" s="54" t="n">
        <v>0.0859788359788425</v>
      </c>
      <c r="D138" s="54" t="n">
        <v>0.188090848839238</v>
      </c>
      <c r="E138" s="58" t="n">
        <v>0.173543753691312</v>
      </c>
      <c r="F138" s="58" t="n">
        <v>0.178523645826996</v>
      </c>
      <c r="G138" s="58" t="n">
        <v>0.2351559996447</v>
      </c>
      <c r="H138" s="63" t="n">
        <v>0.112136790363207</v>
      </c>
      <c r="I138" s="63" t="n">
        <v>0.113774662989085</v>
      </c>
      <c r="J138" s="69" t="n">
        <v>0.135402681560244</v>
      </c>
      <c r="K138" s="69" t="n">
        <v>0.135875867578186</v>
      </c>
      <c r="L138" s="69" t="n">
        <v>0.16626901210827</v>
      </c>
      <c r="M138" s="134" t="n">
        <f aca="false">AVERAGE(B138:L138)</f>
        <v>0.14747277098822</v>
      </c>
      <c r="N138" s="49"/>
      <c r="O138" s="48" t="n">
        <v>0.308176726121383</v>
      </c>
      <c r="P138" s="135" t="n">
        <v>0.265816245346201</v>
      </c>
      <c r="R138" s="146" t="n">
        <v>44254</v>
      </c>
      <c r="S138" s="0" t="n">
        <v>0.139634022505389</v>
      </c>
      <c r="T138" s="0" t="n">
        <v>0.0644813971931422</v>
      </c>
      <c r="U138" s="0" t="n">
        <v>0.109993851483523</v>
      </c>
      <c r="V138" s="147" t="n">
        <v>44254</v>
      </c>
      <c r="W138" s="136" t="n">
        <f aca="false">G138+W137</f>
        <v>25.1543302331993</v>
      </c>
      <c r="X138" s="45" t="n">
        <f aca="false">W138*100/$W$367</f>
        <v>22.8382793028781</v>
      </c>
      <c r="Z138" s="133" t="n">
        <v>44254</v>
      </c>
      <c r="AA138" s="54" t="n">
        <v>9.49941867981307</v>
      </c>
      <c r="AB138" s="54" t="n">
        <v>5.84240040005633</v>
      </c>
      <c r="AC138" s="54" t="n">
        <v>17.1394134018468</v>
      </c>
      <c r="AD138" s="58" t="n">
        <v>18.5654936037613</v>
      </c>
      <c r="AE138" s="58" t="n">
        <v>13.7583807946912</v>
      </c>
      <c r="AF138" s="58" t="n">
        <v>22.8382793028781</v>
      </c>
      <c r="AG138" s="143" t="n">
        <v>12.8092439441127</v>
      </c>
      <c r="AH138" s="143" t="n">
        <v>13.319456561693</v>
      </c>
      <c r="AI138" s="144" t="n">
        <v>11.100273090407</v>
      </c>
      <c r="AJ138" s="144" t="n">
        <v>12.5128281885198</v>
      </c>
      <c r="AK138" s="144" t="n">
        <v>20.2143717420707</v>
      </c>
      <c r="AL138" s="137" t="n">
        <f aca="false">AVERAGE(AA138:AK138)</f>
        <v>14.3272327008955</v>
      </c>
      <c r="AM138" s="140" t="n">
        <v>12.9667772365514</v>
      </c>
      <c r="AN138" s="148" t="n">
        <v>10.4061649974308</v>
      </c>
      <c r="AO138" s="135" t="n">
        <f aca="false">AO137+P138</f>
        <v>51.1981216337656</v>
      </c>
      <c r="AP138" s="150" t="n">
        <v>27.1641410921043</v>
      </c>
    </row>
    <row r="139" customFormat="false" ht="15" hidden="false" customHeight="false" outlineLevel="0" collapsed="false">
      <c r="A139" s="133" t="n">
        <v>44255</v>
      </c>
      <c r="B139" s="54" t="n">
        <v>0.0966169114516831</v>
      </c>
      <c r="C139" s="54" t="n">
        <v>0.0869236583522337</v>
      </c>
      <c r="D139" s="54" t="n">
        <v>0.193606709508998</v>
      </c>
      <c r="E139" s="58" t="n">
        <v>0.174101547623945</v>
      </c>
      <c r="F139" s="58" t="n">
        <v>0.179100811953816</v>
      </c>
      <c r="G139" s="58" t="n">
        <v>0.235677300334594</v>
      </c>
      <c r="H139" s="63" t="n">
        <v>0.112382853690097</v>
      </c>
      <c r="I139" s="63" t="n">
        <v>0.113997655094115</v>
      </c>
      <c r="J139" s="69" t="n">
        <v>0.135855007655923</v>
      </c>
      <c r="K139" s="69" t="n">
        <v>0.136375957245029</v>
      </c>
      <c r="L139" s="69" t="n">
        <v>0.166606215490676</v>
      </c>
      <c r="M139" s="134" t="n">
        <f aca="false">AVERAGE(B139:L139)</f>
        <v>0.148294966218283</v>
      </c>
      <c r="N139" s="49"/>
      <c r="O139" s="48" t="n">
        <v>0.252645558099668</v>
      </c>
      <c r="P139" s="135" t="n">
        <v>0.265816245346201</v>
      </c>
      <c r="R139" s="146" t="n">
        <v>44255</v>
      </c>
      <c r="S139" s="0" t="n">
        <v>0.139560579814296</v>
      </c>
      <c r="T139" s="0" t="n">
        <v>0.0645748255621301</v>
      </c>
      <c r="U139" s="0" t="n">
        <v>0.111679789142372</v>
      </c>
      <c r="V139" s="147" t="n">
        <v>44255</v>
      </c>
      <c r="W139" s="136" t="n">
        <f aca="false">G139+W138</f>
        <v>25.3900075335339</v>
      </c>
      <c r="X139" s="45" t="n">
        <f aca="false">W139*100/$W$367</f>
        <v>23.0522569345817</v>
      </c>
      <c r="Z139" s="133" t="n">
        <v>44255</v>
      </c>
      <c r="AA139" s="54" t="n">
        <v>9.58934452475046</v>
      </c>
      <c r="AB139" s="54" t="n">
        <v>5.9212663362569</v>
      </c>
      <c r="AC139" s="54" t="n">
        <v>17.3308364765338</v>
      </c>
      <c r="AD139" s="58" t="n">
        <v>18.7403873230667</v>
      </c>
      <c r="AE139" s="58" t="n">
        <v>13.8882032033617</v>
      </c>
      <c r="AF139" s="58" t="n">
        <v>23.0522569345817</v>
      </c>
      <c r="AG139" s="143" t="n">
        <v>12.9092991065042</v>
      </c>
      <c r="AH139" s="143" t="n">
        <v>13.4325471619168</v>
      </c>
      <c r="AI139" s="144" t="n">
        <v>11.2060075045623</v>
      </c>
      <c r="AJ139" s="144" t="n">
        <v>12.6205239736477</v>
      </c>
      <c r="AK139" s="144" t="n">
        <v>20.3827420323916</v>
      </c>
      <c r="AL139" s="137" t="n">
        <f aca="false">AVERAGE(AA139:AK139)</f>
        <v>14.4612195070522</v>
      </c>
      <c r="AM139" s="140" t="n">
        <v>13.1527229596303</v>
      </c>
      <c r="AN139" s="148" t="n">
        <v>10.6588105555305</v>
      </c>
      <c r="AO139" s="135" t="n">
        <f aca="false">AO138+P139</f>
        <v>51.4639378791118</v>
      </c>
      <c r="AP139" s="150" t="n">
        <v>27.4076920900175</v>
      </c>
    </row>
    <row r="140" customFormat="false" ht="15" hidden="false" customHeight="false" outlineLevel="0" collapsed="false">
      <c r="A140" s="133" t="n">
        <v>44256</v>
      </c>
      <c r="B140" s="54" t="n">
        <v>0.0957854406130263</v>
      </c>
      <c r="C140" s="54" t="n">
        <v>0.087868480725632</v>
      </c>
      <c r="D140" s="54" t="n">
        <v>0.199122570178702</v>
      </c>
      <c r="E140" s="58" t="n">
        <v>0.174659341556577</v>
      </c>
      <c r="F140" s="58" t="n">
        <v>0.179677978080637</v>
      </c>
      <c r="G140" s="58" t="n">
        <v>0.236198601024487</v>
      </c>
      <c r="H140" s="63" t="n">
        <v>0.112628917016988</v>
      </c>
      <c r="I140" s="63" t="n">
        <v>0.114220647199144</v>
      </c>
      <c r="J140" s="69" t="n">
        <v>0.136307333751603</v>
      </c>
      <c r="K140" s="69" t="n">
        <v>0.136876046911873</v>
      </c>
      <c r="L140" s="69" t="n">
        <v>0.166943418873082</v>
      </c>
      <c r="M140" s="134" t="n">
        <f aca="false">AVERAGE(B140:L140)</f>
        <v>0.149117161448341</v>
      </c>
      <c r="N140" s="49"/>
      <c r="O140" s="48" t="n">
        <v>0.267153180330168</v>
      </c>
      <c r="P140" s="135" t="n">
        <v>0.265816245346201</v>
      </c>
      <c r="R140" s="146" t="n">
        <v>44256</v>
      </c>
      <c r="S140" s="0" t="n">
        <v>0.139487137123202</v>
      </c>
      <c r="T140" s="0" t="n">
        <v>0.064668253931119</v>
      </c>
      <c r="U140" s="0" t="n">
        <v>0.113365726801234</v>
      </c>
      <c r="V140" s="147" t="n">
        <v>44256</v>
      </c>
      <c r="W140" s="136" t="n">
        <f aca="false">G140+W139</f>
        <v>25.6262061345584</v>
      </c>
      <c r="X140" s="45" t="n">
        <f aca="false">W140*100/$W$367</f>
        <v>23.2667078689193</v>
      </c>
      <c r="Z140" s="133" t="n">
        <v>44256</v>
      </c>
      <c r="AA140" s="54" t="n">
        <v>9.6784964811772</v>
      </c>
      <c r="AB140" s="54" t="n">
        <v>6.00098951089444</v>
      </c>
      <c r="AC140" s="54" t="n">
        <v>17.5277132000723</v>
      </c>
      <c r="AD140" s="58" t="n">
        <v>18.9158413742981</v>
      </c>
      <c r="AE140" s="58" t="n">
        <v>14.0184439747184</v>
      </c>
      <c r="AF140" s="58" t="n">
        <v>23.2667078689193</v>
      </c>
      <c r="AG140" s="143" t="n">
        <v>13.0095733406252</v>
      </c>
      <c r="AH140" s="143" t="n">
        <v>13.5458589799453</v>
      </c>
      <c r="AI140" s="144" t="n">
        <v>11.3120939589961</v>
      </c>
      <c r="AJ140" s="144" t="n">
        <v>12.7286146784549</v>
      </c>
      <c r="AK140" s="144" t="n">
        <v>20.5514530965018</v>
      </c>
      <c r="AL140" s="137" t="n">
        <f aca="false">AVERAGE(AA140:AK140)</f>
        <v>14.5959805876912</v>
      </c>
      <c r="AM140" s="140" t="n">
        <v>13.3408455276965</v>
      </c>
      <c r="AN140" s="148" t="n">
        <v>10.9259637358606</v>
      </c>
      <c r="AO140" s="135" t="n">
        <f aca="false">AO139+P140</f>
        <v>51.729754124458</v>
      </c>
      <c r="AP140" s="150" t="n">
        <v>27.6521850501776</v>
      </c>
    </row>
    <row r="141" customFormat="false" ht="15" hidden="false" customHeight="false" outlineLevel="0" collapsed="false">
      <c r="A141" s="133" t="n">
        <v>44257</v>
      </c>
      <c r="B141" s="54" t="n">
        <v>0.095572347307991</v>
      </c>
      <c r="C141" s="54" t="n">
        <v>0.0888133030990232</v>
      </c>
      <c r="D141" s="54" t="n">
        <v>0.183421148874345</v>
      </c>
      <c r="E141" s="58" t="n">
        <v>0.175217135489209</v>
      </c>
      <c r="F141" s="58" t="n">
        <v>0.180255144207457</v>
      </c>
      <c r="G141" s="58" t="n">
        <v>0.23671990171438</v>
      </c>
      <c r="H141" s="63" t="n">
        <v>0.112874980343879</v>
      </c>
      <c r="I141" s="63" t="n">
        <v>0.114443639304172</v>
      </c>
      <c r="J141" s="69" t="n">
        <v>0.136759659847282</v>
      </c>
      <c r="K141" s="69" t="n">
        <v>0.13737613657872</v>
      </c>
      <c r="L141" s="69" t="n">
        <v>0.167280622255488</v>
      </c>
      <c r="M141" s="134" t="n">
        <f aca="false">AVERAGE(B141:L141)</f>
        <v>0.148066729001995</v>
      </c>
      <c r="N141" s="49"/>
      <c r="O141" s="48" t="n">
        <v>0.256741230395417</v>
      </c>
      <c r="P141" s="135" t="n">
        <v>0.265816245346201</v>
      </c>
      <c r="R141" s="146" t="n">
        <v>44257</v>
      </c>
      <c r="S141" s="0" t="n">
        <v>0.139413694432109</v>
      </c>
      <c r="T141" s="0" t="n">
        <v>0.0647616823001069</v>
      </c>
      <c r="U141" s="0" t="n">
        <v>0.114935889222309</v>
      </c>
      <c r="V141" s="147" t="n">
        <v>44257</v>
      </c>
      <c r="W141" s="136" t="n">
        <f aca="false">G141+W140</f>
        <v>25.8629260362727</v>
      </c>
      <c r="X141" s="45" t="n">
        <f aca="false">W141*100/$W$367</f>
        <v>23.4816321058909</v>
      </c>
      <c r="Z141" s="133" t="n">
        <v>44257</v>
      </c>
      <c r="AA141" s="54" t="n">
        <v>9.76745010177207</v>
      </c>
      <c r="AB141" s="54" t="n">
        <v>6.08156992396894</v>
      </c>
      <c r="AC141" s="54" t="n">
        <v>17.7090655941562</v>
      </c>
      <c r="AD141" s="58" t="n">
        <v>19.0918557574554</v>
      </c>
      <c r="AE141" s="58" t="n">
        <v>14.1491031087613</v>
      </c>
      <c r="AF141" s="58" t="n">
        <v>23.4816321058909</v>
      </c>
      <c r="AG141" s="143" t="n">
        <v>13.1100666464758</v>
      </c>
      <c r="AH141" s="143" t="n">
        <v>13.6593920157786</v>
      </c>
      <c r="AI141" s="144" t="n">
        <v>11.4185324537084</v>
      </c>
      <c r="AJ141" s="144" t="n">
        <v>12.8371003029415</v>
      </c>
      <c r="AK141" s="144" t="n">
        <v>20.7205049344014</v>
      </c>
      <c r="AL141" s="137" t="n">
        <f aca="false">AVERAGE(AA141:AK141)</f>
        <v>14.7296611768464</v>
      </c>
      <c r="AM141" s="140" t="n">
        <v>13.5311449407498</v>
      </c>
      <c r="AN141" s="148" t="n">
        <v>11.1827049662561</v>
      </c>
      <c r="AO141" s="135" t="n">
        <f aca="false">AO140+P141</f>
        <v>51.9955703698042</v>
      </c>
      <c r="AP141" s="150" t="n">
        <v>27.8976199725846</v>
      </c>
    </row>
    <row r="142" customFormat="false" ht="15" hidden="false" customHeight="false" outlineLevel="0" collapsed="false">
      <c r="A142" s="133" t="n">
        <v>44258</v>
      </c>
      <c r="B142" s="54" t="n">
        <v>0.0953592540029575</v>
      </c>
      <c r="C142" s="54" t="n">
        <v>0.0897581254724145</v>
      </c>
      <c r="D142" s="54" t="n">
        <v>0.167719727569875</v>
      </c>
      <c r="E142" s="58" t="n">
        <v>0.175774929421841</v>
      </c>
      <c r="F142" s="58" t="n">
        <v>0.180832310334278</v>
      </c>
      <c r="G142" s="58" t="n">
        <v>0.23724120240427</v>
      </c>
      <c r="H142" s="63" t="n">
        <v>0.113121043670768</v>
      </c>
      <c r="I142" s="63" t="n">
        <v>0.1146666314092</v>
      </c>
      <c r="J142" s="69" t="n">
        <v>0.137211985942962</v>
      </c>
      <c r="K142" s="69" t="n">
        <v>0.137876226245563</v>
      </c>
      <c r="L142" s="69" t="n">
        <v>0.167617825637894</v>
      </c>
      <c r="M142" s="134" t="n">
        <f aca="false">AVERAGE(B142:L142)</f>
        <v>0.147016296555638</v>
      </c>
      <c r="N142" s="49"/>
      <c r="O142" s="48" t="n">
        <v>0.422320765085618</v>
      </c>
      <c r="P142" s="135" t="n">
        <v>0.265816245346201</v>
      </c>
      <c r="R142" s="146" t="n">
        <v>44258</v>
      </c>
      <c r="S142" s="0" t="n">
        <v>0.139340251741016</v>
      </c>
      <c r="T142" s="0" t="n">
        <v>0.0648551106690949</v>
      </c>
      <c r="U142" s="0" t="n">
        <v>0.11650605164337</v>
      </c>
      <c r="V142" s="147" t="n">
        <v>44258</v>
      </c>
      <c r="W142" s="136" t="n">
        <f aca="false">G142+W141</f>
        <v>26.100167238677</v>
      </c>
      <c r="X142" s="45" t="n">
        <f aca="false">W142*100/$W$367</f>
        <v>23.6970296454966</v>
      </c>
      <c r="Z142" s="133" t="n">
        <v>44258</v>
      </c>
      <c r="AA142" s="54" t="n">
        <v>9.85620538653506</v>
      </c>
      <c r="AB142" s="54" t="n">
        <v>6.1630075754804</v>
      </c>
      <c r="AC142" s="54" t="n">
        <v>17.8748936587853</v>
      </c>
      <c r="AD142" s="58" t="n">
        <v>19.2684304725386</v>
      </c>
      <c r="AE142" s="58" t="n">
        <v>14.2801806054904</v>
      </c>
      <c r="AF142" s="58" t="n">
        <v>23.6970296454966</v>
      </c>
      <c r="AG142" s="143" t="n">
        <v>13.210779024056</v>
      </c>
      <c r="AH142" s="143" t="n">
        <v>13.7731462694166</v>
      </c>
      <c r="AI142" s="144" t="n">
        <v>11.5253229886992</v>
      </c>
      <c r="AJ142" s="144" t="n">
        <v>12.9459808471074</v>
      </c>
      <c r="AK142" s="144" t="n">
        <v>20.8898975460905</v>
      </c>
      <c r="AL142" s="137" t="n">
        <f aca="false">AVERAGE(AA142:AK142)</f>
        <v>14.8622612745178</v>
      </c>
      <c r="AM142" s="140" t="n">
        <v>13.7236211987904</v>
      </c>
      <c r="AN142" s="148" t="n">
        <v>11.6050257313417</v>
      </c>
      <c r="AO142" s="135" t="n">
        <f aca="false">AO141+P142</f>
        <v>52.2613866151504</v>
      </c>
      <c r="AP142" s="150" t="n">
        <v>28.1439968572386</v>
      </c>
    </row>
    <row r="143" customFormat="false" ht="15" hidden="false" customHeight="false" outlineLevel="0" collapsed="false">
      <c r="A143" s="133" t="n">
        <v>44259</v>
      </c>
      <c r="B143" s="54" t="n">
        <v>0.0951461606979223</v>
      </c>
      <c r="C143" s="54" t="n">
        <v>0.0907029478458128</v>
      </c>
      <c r="D143" s="54" t="n">
        <v>0.152018306265518</v>
      </c>
      <c r="E143" s="58" t="n">
        <v>0.176332723354474</v>
      </c>
      <c r="F143" s="58" t="n">
        <v>0.181409476461099</v>
      </c>
      <c r="G143" s="58" t="n">
        <v>0.237762503094164</v>
      </c>
      <c r="H143" s="63" t="n">
        <v>0.113367106997659</v>
      </c>
      <c r="I143" s="63" t="n">
        <v>0.114889623514229</v>
      </c>
      <c r="J143" s="69" t="n">
        <v>0.137664312038641</v>
      </c>
      <c r="K143" s="69" t="n">
        <v>0.138376315912407</v>
      </c>
      <c r="L143" s="69" t="n">
        <v>0.1679550290203</v>
      </c>
      <c r="M143" s="134" t="n">
        <f aca="false">AVERAGE(B143:L143)</f>
        <v>0.145965864109293</v>
      </c>
      <c r="N143" s="49"/>
      <c r="O143" s="48" t="n">
        <v>0.455192431780005</v>
      </c>
      <c r="P143" s="135" t="n">
        <v>0.265816245346201</v>
      </c>
      <c r="R143" s="146" t="n">
        <v>44259</v>
      </c>
      <c r="S143" s="0" t="n">
        <v>0.139266809049923</v>
      </c>
      <c r="T143" s="0" t="n">
        <v>0.0649485390380828</v>
      </c>
      <c r="U143" s="0" t="n">
        <v>0.118076214064445</v>
      </c>
      <c r="V143" s="147" t="n">
        <v>44259</v>
      </c>
      <c r="W143" s="136" t="n">
        <f aca="false">G143+W142</f>
        <v>26.3379297417712</v>
      </c>
      <c r="X143" s="45" t="n">
        <f aca="false">W143*100/$W$367</f>
        <v>23.9129004877363</v>
      </c>
      <c r="Z143" s="133" t="n">
        <v>44259</v>
      </c>
      <c r="AA143" s="54" t="n">
        <v>9.94476233546618</v>
      </c>
      <c r="AB143" s="54" t="n">
        <v>6.24530246542882</v>
      </c>
      <c r="AC143" s="54" t="n">
        <v>18.0251973939599</v>
      </c>
      <c r="AD143" s="58" t="n">
        <v>19.4455655195477</v>
      </c>
      <c r="AE143" s="58" t="n">
        <v>14.4116764649056</v>
      </c>
      <c r="AF143" s="58" t="n">
        <v>23.9129004877363</v>
      </c>
      <c r="AG143" s="143" t="n">
        <v>13.3117104733657</v>
      </c>
      <c r="AH143" s="143" t="n">
        <v>13.8871217408593</v>
      </c>
      <c r="AI143" s="144" t="n">
        <v>11.6324655639686</v>
      </c>
      <c r="AJ143" s="144" t="n">
        <v>13.0552563109527</v>
      </c>
      <c r="AK143" s="144" t="n">
        <v>21.059630931569</v>
      </c>
      <c r="AL143" s="137" t="n">
        <f aca="false">AVERAGE(AA143:AK143)</f>
        <v>14.9937808807054</v>
      </c>
      <c r="AM143" s="140" t="n">
        <v>13.9182743018183</v>
      </c>
      <c r="AN143" s="148" t="n">
        <v>12.0602181631217</v>
      </c>
      <c r="AO143" s="135" t="n">
        <f aca="false">AO142+P143</f>
        <v>52.5272028604966</v>
      </c>
      <c r="AP143" s="150" t="n">
        <v>28.3913157041394</v>
      </c>
    </row>
    <row r="144" customFormat="false" ht="15" hidden="false" customHeight="false" outlineLevel="0" collapsed="false">
      <c r="A144" s="133" t="n">
        <v>44260</v>
      </c>
      <c r="B144" s="54" t="n">
        <v>0.0949330673928888</v>
      </c>
      <c r="C144" s="54" t="n">
        <v>0.091647770219204</v>
      </c>
      <c r="D144" s="54" t="n">
        <v>0.136316884961047</v>
      </c>
      <c r="E144" s="58" t="n">
        <v>0.176890517287106</v>
      </c>
      <c r="F144" s="58" t="n">
        <v>0.181986642587919</v>
      </c>
      <c r="G144" s="58" t="n">
        <v>0.238283803784057</v>
      </c>
      <c r="H144" s="63" t="n">
        <v>0.113613170324548</v>
      </c>
      <c r="I144" s="63" t="n">
        <v>0.115112615619257</v>
      </c>
      <c r="J144" s="69" t="n">
        <v>0.138116638134321</v>
      </c>
      <c r="K144" s="69" t="n">
        <v>0.13887640557925</v>
      </c>
      <c r="L144" s="69" t="n">
        <v>0.168292232402706</v>
      </c>
      <c r="M144" s="134" t="n">
        <f aca="false">AVERAGE(B144:L144)</f>
        <v>0.144915431662937</v>
      </c>
      <c r="N144" s="49"/>
      <c r="O144" s="48" t="n">
        <v>0.317662655460071</v>
      </c>
      <c r="P144" s="135" t="n">
        <v>0.397906719177733</v>
      </c>
      <c r="R144" s="146" t="n">
        <v>44260</v>
      </c>
      <c r="S144" s="0" t="n">
        <v>0.13919336635883</v>
      </c>
      <c r="T144" s="0" t="n">
        <v>0.0650419674070708</v>
      </c>
      <c r="U144" s="0" t="n">
        <v>0.119646376485505</v>
      </c>
      <c r="V144" s="147" t="n">
        <v>44260</v>
      </c>
      <c r="W144" s="136" t="n">
        <f aca="false">G144+W143</f>
        <v>26.5762135455552</v>
      </c>
      <c r="X144" s="45" t="n">
        <f aca="false">W144*100/$W$367</f>
        <v>24.12924463261</v>
      </c>
      <c r="Z144" s="133" t="n">
        <v>44260</v>
      </c>
      <c r="AA144" s="54" t="n">
        <v>10.0331209485654</v>
      </c>
      <c r="AB144" s="54" t="n">
        <v>6.32845459381421</v>
      </c>
      <c r="AC144" s="54" t="n">
        <v>18.1599767996798</v>
      </c>
      <c r="AD144" s="58" t="n">
        <v>19.6232608984827</v>
      </c>
      <c r="AE144" s="58" t="n">
        <v>14.5435906870071</v>
      </c>
      <c r="AF144" s="58" t="n">
        <v>24.12924463261</v>
      </c>
      <c r="AG144" s="143" t="n">
        <v>13.412860994405</v>
      </c>
      <c r="AH144" s="143" t="n">
        <v>14.0013184301067</v>
      </c>
      <c r="AI144" s="144" t="n">
        <v>11.7399601795165</v>
      </c>
      <c r="AJ144" s="144" t="n">
        <v>13.1649266944773</v>
      </c>
      <c r="AK144" s="144" t="n">
        <v>21.2297050908369</v>
      </c>
      <c r="AL144" s="137" t="n">
        <f aca="false">AVERAGE(AA144:AK144)</f>
        <v>15.1242199954092</v>
      </c>
      <c r="AM144" s="140" t="n">
        <v>14.1151042498333</v>
      </c>
      <c r="AN144" s="148" t="n">
        <v>12.3778808185818</v>
      </c>
      <c r="AO144" s="135" t="n">
        <f aca="false">AO143+P144</f>
        <v>52.9251095796743</v>
      </c>
      <c r="AP144" s="150" t="n">
        <v>28.6395765132872</v>
      </c>
    </row>
    <row r="145" customFormat="false" ht="15" hidden="false" customHeight="false" outlineLevel="0" collapsed="false">
      <c r="A145" s="133" t="n">
        <v>44261</v>
      </c>
      <c r="B145" s="54" t="n">
        <v>0.0947199740878535</v>
      </c>
      <c r="C145" s="54" t="n">
        <v>0.0925925925925952</v>
      </c>
      <c r="D145" s="54" t="n">
        <v>0.120615463656691</v>
      </c>
      <c r="E145" s="58" t="n">
        <v>0.177448311219738</v>
      </c>
      <c r="F145" s="58" t="n">
        <v>0.18256380871474</v>
      </c>
      <c r="G145" s="58" t="n">
        <v>0.238805104473951</v>
      </c>
      <c r="H145" s="63" t="n">
        <v>0.113859233651439</v>
      </c>
      <c r="I145" s="63" t="n">
        <v>0.115335607724285</v>
      </c>
      <c r="J145" s="69" t="n">
        <v>0.13856896423</v>
      </c>
      <c r="K145" s="69" t="n">
        <v>0.139376495246093</v>
      </c>
      <c r="L145" s="69" t="n">
        <v>0.168629435785112</v>
      </c>
      <c r="M145" s="134" t="n">
        <f aca="false">AVERAGE(B145:L145)</f>
        <v>0.143864999216591</v>
      </c>
      <c r="N145" s="49"/>
      <c r="O145" s="48" t="n">
        <v>0.383100143930583</v>
      </c>
      <c r="P145" s="135" t="n">
        <v>0.397906719177733</v>
      </c>
      <c r="R145" s="146" t="n">
        <v>44261</v>
      </c>
      <c r="S145" s="0" t="n">
        <v>0.139119923667737</v>
      </c>
      <c r="T145" s="0" t="n">
        <v>0.0651353957760588</v>
      </c>
      <c r="U145" s="0" t="n">
        <v>0.12121653890658</v>
      </c>
      <c r="V145" s="147" t="n">
        <v>44261</v>
      </c>
      <c r="W145" s="136" t="n">
        <f aca="false">G145+W144</f>
        <v>26.8150186500292</v>
      </c>
      <c r="X145" s="45" t="n">
        <f aca="false">W145*100/$W$367</f>
        <v>24.3460620801178</v>
      </c>
      <c r="Z145" s="133" t="n">
        <v>44261</v>
      </c>
      <c r="AA145" s="54" t="n">
        <v>10.1212812258328</v>
      </c>
      <c r="AB145" s="54" t="n">
        <v>6.41246396063656</v>
      </c>
      <c r="AC145" s="54" t="n">
        <v>18.2792318759451</v>
      </c>
      <c r="AD145" s="58" t="n">
        <v>19.8015166093436</v>
      </c>
      <c r="AE145" s="58" t="n">
        <v>14.6759232717947</v>
      </c>
      <c r="AF145" s="58" t="n">
        <v>24.3460620801178</v>
      </c>
      <c r="AG145" s="143" t="n">
        <v>13.5142305871739</v>
      </c>
      <c r="AH145" s="143" t="n">
        <v>14.1157363371588</v>
      </c>
      <c r="AI145" s="144" t="n">
        <v>11.8478068353429</v>
      </c>
      <c r="AJ145" s="144" t="n">
        <v>13.2749919976812</v>
      </c>
      <c r="AK145" s="144" t="n">
        <v>21.4001200238942</v>
      </c>
      <c r="AL145" s="137" t="n">
        <f aca="false">AVERAGE(AA145:AK145)</f>
        <v>15.2535786186292</v>
      </c>
      <c r="AM145" s="140" t="n">
        <v>14.3141110428356</v>
      </c>
      <c r="AN145" s="148" t="n">
        <v>12.7609809625123</v>
      </c>
      <c r="AO145" s="135" t="n">
        <f aca="false">AO144+P145</f>
        <v>53.3230162988521</v>
      </c>
      <c r="AP145" s="150" t="n">
        <v>28.8887792846819</v>
      </c>
    </row>
    <row r="146" customFormat="false" ht="15" hidden="false" customHeight="false" outlineLevel="0" collapsed="false">
      <c r="A146" s="133" t="n">
        <v>44262</v>
      </c>
      <c r="B146" s="54" t="n">
        <v>0.0945068807828182</v>
      </c>
      <c r="C146" s="54" t="n">
        <v>0.0935374149659936</v>
      </c>
      <c r="D146" s="54" t="n">
        <v>0.10491404235222</v>
      </c>
      <c r="E146" s="58" t="n">
        <v>0.17800610515237</v>
      </c>
      <c r="F146" s="58" t="n">
        <v>0.18314097484156</v>
      </c>
      <c r="G146" s="58" t="n">
        <v>0.239326405163844</v>
      </c>
      <c r="H146" s="63" t="n">
        <v>0.11410529697833</v>
      </c>
      <c r="I146" s="63" t="n">
        <v>0.115558599829315</v>
      </c>
      <c r="J146" s="69" t="n">
        <v>0.13902129032568</v>
      </c>
      <c r="K146" s="69" t="n">
        <v>0.139876584912937</v>
      </c>
      <c r="L146" s="69" t="n">
        <v>0.168966639167518</v>
      </c>
      <c r="M146" s="134" t="n">
        <f aca="false">AVERAGE(B146:L146)</f>
        <v>0.142814566770235</v>
      </c>
      <c r="N146" s="49"/>
      <c r="O146" s="48" t="n">
        <v>0.273648597878226</v>
      </c>
      <c r="P146" s="135" t="n">
        <v>0.397906719177733</v>
      </c>
      <c r="R146" s="146" t="n">
        <v>44262</v>
      </c>
      <c r="S146" s="0" t="n">
        <v>0.139046480976644</v>
      </c>
      <c r="T146" s="0" t="n">
        <v>0.0652288241450467</v>
      </c>
      <c r="U146" s="0" t="n">
        <v>0.122786701327655</v>
      </c>
      <c r="V146" s="147" t="n">
        <v>44262</v>
      </c>
      <c r="W146" s="136" t="n">
        <f aca="false">G146+W145</f>
        <v>27.054345055193</v>
      </c>
      <c r="X146" s="45" t="n">
        <f aca="false">W146*100/$W$367</f>
        <v>24.5633528302595</v>
      </c>
      <c r="Z146" s="133" t="n">
        <v>44262</v>
      </c>
      <c r="AA146" s="54" t="n">
        <v>10.2092431672683</v>
      </c>
      <c r="AB146" s="54" t="n">
        <v>6.49733056589587</v>
      </c>
      <c r="AC146" s="54" t="n">
        <v>18.3829626227556</v>
      </c>
      <c r="AD146" s="58" t="n">
        <v>19.9803326521304</v>
      </c>
      <c r="AE146" s="58" t="n">
        <v>14.8086742192685</v>
      </c>
      <c r="AF146" s="58" t="n">
        <v>24.5633528302595</v>
      </c>
      <c r="AG146" s="143" t="n">
        <v>13.6158192516723</v>
      </c>
      <c r="AH146" s="143" t="n">
        <v>14.2303754620157</v>
      </c>
      <c r="AI146" s="144" t="n">
        <v>11.9560055314478</v>
      </c>
      <c r="AJ146" s="144" t="n">
        <v>13.3854522205645</v>
      </c>
      <c r="AK146" s="144" t="n">
        <v>21.5708757307409</v>
      </c>
      <c r="AL146" s="137" t="n">
        <f aca="false">AVERAGE(AA146:AK146)</f>
        <v>15.3818567503654</v>
      </c>
      <c r="AM146" s="140" t="n">
        <v>14.5152946808251</v>
      </c>
      <c r="AN146" s="148" t="n">
        <v>13.0346295603906</v>
      </c>
      <c r="AO146" s="135" t="n">
        <f aca="false">AO145+P146</f>
        <v>53.7209230180298</v>
      </c>
      <c r="AP146" s="150" t="n">
        <v>29.1389240183235</v>
      </c>
    </row>
    <row r="147" customFormat="false" ht="15" hidden="false" customHeight="false" outlineLevel="0" collapsed="false">
      <c r="A147" s="133" t="n">
        <v>44263</v>
      </c>
      <c r="B147" s="54" t="n">
        <v>0.0942937874777847</v>
      </c>
      <c r="C147" s="54" t="n">
        <v>0.0944822373393848</v>
      </c>
      <c r="D147" s="54" t="n">
        <v>0.0892126210478637</v>
      </c>
      <c r="E147" s="58" t="n">
        <v>0.178563899085002</v>
      </c>
      <c r="F147" s="58" t="n">
        <v>0.183718140968381</v>
      </c>
      <c r="G147" s="58" t="n">
        <v>0.239847705853734</v>
      </c>
      <c r="H147" s="63" t="n">
        <v>0.11435136030522</v>
      </c>
      <c r="I147" s="63" t="n">
        <v>0.115781591934343</v>
      </c>
      <c r="J147" s="69" t="n">
        <v>0.139473616421359</v>
      </c>
      <c r="K147" s="69" t="n">
        <v>0.140376674579784</v>
      </c>
      <c r="L147" s="69" t="n">
        <v>0.169303842549924</v>
      </c>
      <c r="M147" s="134" t="n">
        <f aca="false">AVERAGE(B147:L147)</f>
        <v>0.141764134323889</v>
      </c>
      <c r="N147" s="49"/>
      <c r="O147" s="48" t="n">
        <v>0.242178513523769</v>
      </c>
      <c r="P147" s="135" t="n">
        <v>0.397906719177733</v>
      </c>
      <c r="R147" s="146" t="n">
        <v>44263</v>
      </c>
      <c r="S147" s="0" t="n">
        <v>0.138973038285551</v>
      </c>
      <c r="T147" s="0" t="n">
        <v>0.0653222525140347</v>
      </c>
      <c r="U147" s="0" t="n">
        <v>0.124356863748716</v>
      </c>
      <c r="V147" s="147" t="n">
        <v>44263</v>
      </c>
      <c r="W147" s="136" t="n">
        <f aca="false">G147+W146</f>
        <v>27.2941927610468</v>
      </c>
      <c r="X147" s="45" t="n">
        <f aca="false">W147*100/$W$367</f>
        <v>24.7811168830353</v>
      </c>
      <c r="Z147" s="133" t="n">
        <v>44263</v>
      </c>
      <c r="AA147" s="54" t="n">
        <v>10.2970067728719</v>
      </c>
      <c r="AB147" s="54" t="n">
        <v>6.58305440959214</v>
      </c>
      <c r="AC147" s="54" t="n">
        <v>18.4711690401116</v>
      </c>
      <c r="AD147" s="58" t="n">
        <v>20.1597090268431</v>
      </c>
      <c r="AE147" s="58" t="n">
        <v>14.9418435294285</v>
      </c>
      <c r="AF147" s="58" t="n">
        <v>24.7811168830353</v>
      </c>
      <c r="AG147" s="143" t="n">
        <v>13.7176269879003</v>
      </c>
      <c r="AH147" s="143" t="n">
        <v>14.3452358046773</v>
      </c>
      <c r="AI147" s="144" t="n">
        <v>12.0645562678313</v>
      </c>
      <c r="AJ147" s="144" t="n">
        <v>13.4963073631272</v>
      </c>
      <c r="AK147" s="144" t="n">
        <v>21.7419722113771</v>
      </c>
      <c r="AL147" s="137" t="n">
        <f aca="false">AVERAGE(AA147:AK147)</f>
        <v>15.5090543906178</v>
      </c>
      <c r="AM147" s="140" t="n">
        <v>14.7186551638018</v>
      </c>
      <c r="AN147" s="148" t="n">
        <v>13.2768080739143</v>
      </c>
      <c r="AO147" s="135" t="n">
        <f aca="false">AO146+P147</f>
        <v>54.1188297372075</v>
      </c>
      <c r="AP147" s="150" t="n">
        <v>29.390010714212</v>
      </c>
    </row>
    <row r="148" customFormat="false" ht="15" hidden="false" customHeight="false" outlineLevel="0" collapsed="false">
      <c r="A148" s="133" t="n">
        <v>44264</v>
      </c>
      <c r="B148" s="54" t="n">
        <v>0.0940806941727494</v>
      </c>
      <c r="C148" s="54" t="n">
        <v>0.095427059712776</v>
      </c>
      <c r="D148" s="54" t="n">
        <v>0.0735111997433933</v>
      </c>
      <c r="E148" s="58" t="n">
        <v>0.179121693017635</v>
      </c>
      <c r="F148" s="58" t="n">
        <v>0.184295307095201</v>
      </c>
      <c r="G148" s="58" t="n">
        <v>0.240369006543627</v>
      </c>
      <c r="H148" s="63" t="n">
        <v>0.114597423632111</v>
      </c>
      <c r="I148" s="63" t="n">
        <v>0.116004584039372</v>
      </c>
      <c r="J148" s="69" t="n">
        <v>0.139925942517039</v>
      </c>
      <c r="K148" s="69" t="n">
        <v>0.140876764246627</v>
      </c>
      <c r="L148" s="69" t="n">
        <v>0.16964104593233</v>
      </c>
      <c r="M148" s="134" t="n">
        <f aca="false">AVERAGE(B148:L148)</f>
        <v>0.140713701877533</v>
      </c>
      <c r="N148" s="49"/>
      <c r="O148" s="48" t="n">
        <v>0.442307150417067</v>
      </c>
      <c r="P148" s="135" t="n">
        <v>0.397906719177733</v>
      </c>
      <c r="R148" s="146" t="n">
        <v>44264</v>
      </c>
      <c r="S148" s="0" t="n">
        <v>0.138899595594458</v>
      </c>
      <c r="T148" s="0" t="n">
        <v>0.0654156808830226</v>
      </c>
      <c r="U148" s="0" t="n">
        <v>0.125927026169791</v>
      </c>
      <c r="V148" s="147" t="n">
        <v>44264</v>
      </c>
      <c r="W148" s="136" t="n">
        <f aca="false">G148+W147</f>
        <v>27.5345617675904</v>
      </c>
      <c r="X148" s="45" t="n">
        <f aca="false">W148*100/$W$367</f>
        <v>24.9993542384451</v>
      </c>
      <c r="Z148" s="133" t="n">
        <v>44264</v>
      </c>
      <c r="AA148" s="54" t="n">
        <v>10.3845720426437</v>
      </c>
      <c r="AB148" s="54" t="n">
        <v>6.66963549172538</v>
      </c>
      <c r="AC148" s="54" t="n">
        <v>18.5438511280129</v>
      </c>
      <c r="AD148" s="58" t="n">
        <v>20.3396457334818</v>
      </c>
      <c r="AE148" s="58" t="n">
        <v>15.0754312022747</v>
      </c>
      <c r="AF148" s="58" t="n">
        <v>24.9993542384451</v>
      </c>
      <c r="AG148" s="143" t="n">
        <v>13.8196537958578</v>
      </c>
      <c r="AH148" s="143" t="n">
        <v>14.4603173651435</v>
      </c>
      <c r="AI148" s="144" t="n">
        <v>12.1734590444932</v>
      </c>
      <c r="AJ148" s="144" t="n">
        <v>13.6075574253691</v>
      </c>
      <c r="AK148" s="144" t="n">
        <v>21.9134094658026</v>
      </c>
      <c r="AL148" s="137" t="n">
        <f aca="false">AVERAGE(AA148:AK148)</f>
        <v>15.6351715393863</v>
      </c>
      <c r="AM148" s="140" t="n">
        <v>14.9241924917657</v>
      </c>
      <c r="AN148" s="148" t="n">
        <v>13.7191152243314</v>
      </c>
      <c r="AO148" s="135" t="n">
        <f aca="false">AO147+P148</f>
        <v>54.5167364563853</v>
      </c>
      <c r="AP148" s="150" t="n">
        <v>29.6420393723475</v>
      </c>
    </row>
    <row r="149" customFormat="false" ht="15" hidden="false" customHeight="false" outlineLevel="0" collapsed="false">
      <c r="A149" s="133" t="n">
        <v>44265</v>
      </c>
      <c r="B149" s="54" t="n">
        <v>0.093867600867716</v>
      </c>
      <c r="C149" s="54" t="n">
        <v>0.0963718820861743</v>
      </c>
      <c r="D149" s="54" t="n">
        <v>0.0578097784390081</v>
      </c>
      <c r="E149" s="58" t="n">
        <v>0.179679486950267</v>
      </c>
      <c r="F149" s="58" t="n">
        <v>0.184872473222022</v>
      </c>
      <c r="G149" s="58" t="n">
        <v>0.240890307233521</v>
      </c>
      <c r="H149" s="63" t="n">
        <v>0.114843486959002</v>
      </c>
      <c r="I149" s="63" t="n">
        <v>0.1162275761444</v>
      </c>
      <c r="J149" s="69" t="n">
        <v>0.140378268612718</v>
      </c>
      <c r="K149" s="69" t="n">
        <v>0.141376853913471</v>
      </c>
      <c r="L149" s="69" t="n">
        <v>0.169978249314736</v>
      </c>
      <c r="M149" s="134" t="n">
        <f aca="false">AVERAGE(B149:L149)</f>
        <v>0.139663269431185</v>
      </c>
      <c r="N149" s="49"/>
      <c r="O149" s="48" t="n">
        <v>0.450119317223121</v>
      </c>
      <c r="P149" s="135" t="n">
        <v>0.361187941284598</v>
      </c>
      <c r="R149" s="146" t="n">
        <v>44265</v>
      </c>
      <c r="S149" s="0" t="n">
        <v>0.138826152903365</v>
      </c>
      <c r="T149" s="0" t="n">
        <v>0.0655091092520106</v>
      </c>
      <c r="U149" s="0" t="n">
        <v>0.127497188590866</v>
      </c>
      <c r="V149" s="147" t="n">
        <v>44265</v>
      </c>
      <c r="W149" s="136" t="n">
        <f aca="false">G149+W148</f>
        <v>27.7754520748239</v>
      </c>
      <c r="X149" s="45" t="n">
        <f aca="false">W149*100/$W$367</f>
        <v>25.218064896489</v>
      </c>
      <c r="Z149" s="133" t="n">
        <v>44265</v>
      </c>
      <c r="AA149" s="54" t="n">
        <v>10.4719389765836</v>
      </c>
      <c r="AB149" s="54" t="n">
        <v>6.75707381229558</v>
      </c>
      <c r="AC149" s="54" t="n">
        <v>18.6010088864596</v>
      </c>
      <c r="AD149" s="58" t="n">
        <v>20.5201427720463</v>
      </c>
      <c r="AE149" s="58" t="n">
        <v>15.209437237807</v>
      </c>
      <c r="AF149" s="58" t="n">
        <v>25.218064896489</v>
      </c>
      <c r="AG149" s="143" t="n">
        <v>13.9218996755449</v>
      </c>
      <c r="AH149" s="143" t="n">
        <v>14.5756201434145</v>
      </c>
      <c r="AI149" s="144" t="n">
        <v>12.2827138614337</v>
      </c>
      <c r="AJ149" s="144" t="n">
        <v>13.7192024072904</v>
      </c>
      <c r="AK149" s="144" t="n">
        <v>22.0851874940176</v>
      </c>
      <c r="AL149" s="137" t="n">
        <f aca="false">AVERAGE(AA149:AK149)</f>
        <v>15.7602081966711</v>
      </c>
      <c r="AM149" s="140" t="n">
        <v>15.1319066647168</v>
      </c>
      <c r="AN149" s="148" t="n">
        <v>14.1692345415545</v>
      </c>
      <c r="AO149" s="135" t="n">
        <f aca="false">AO148+P149</f>
        <v>54.8779243976699</v>
      </c>
      <c r="AP149" s="150" t="n">
        <v>29.8950099927298</v>
      </c>
    </row>
    <row r="150" customFormat="false" ht="15" hidden="false" customHeight="false" outlineLevel="0" collapsed="false">
      <c r="A150" s="133" t="n">
        <v>44266</v>
      </c>
      <c r="B150" s="54" t="n">
        <v>0.0936545075626807</v>
      </c>
      <c r="C150" s="54" t="n">
        <v>0.0973167044595655</v>
      </c>
      <c r="D150" s="54" t="n">
        <v>0.0617259247203492</v>
      </c>
      <c r="E150" s="58" t="n">
        <v>0.180237280882899</v>
      </c>
      <c r="F150" s="58" t="n">
        <v>0.185449639348843</v>
      </c>
      <c r="G150" s="58" t="n">
        <v>0.241411607923414</v>
      </c>
      <c r="H150" s="63" t="n">
        <v>0.115089550285891</v>
      </c>
      <c r="I150" s="63" t="n">
        <v>0.116450568249428</v>
      </c>
      <c r="J150" s="69" t="n">
        <v>0.140830594708394</v>
      </c>
      <c r="K150" s="69" t="n">
        <v>0.141876943580314</v>
      </c>
      <c r="L150" s="69" t="n">
        <v>0.170315452697142</v>
      </c>
      <c r="M150" s="134" t="n">
        <f aca="false">AVERAGE(B150:L150)</f>
        <v>0.140396252219902</v>
      </c>
      <c r="N150" s="49"/>
      <c r="O150" s="48" t="n">
        <v>0.29203475619118</v>
      </c>
      <c r="P150" s="135" t="n">
        <v>0.361187941284598</v>
      </c>
      <c r="R150" s="146" t="n">
        <v>44266</v>
      </c>
      <c r="S150" s="0" t="n">
        <v>0.138752710212271</v>
      </c>
      <c r="T150" s="0" t="n">
        <v>0.0656025376209985</v>
      </c>
      <c r="U150" s="0" t="n">
        <v>0.129067351011926</v>
      </c>
      <c r="V150" s="147" t="n">
        <v>44266</v>
      </c>
      <c r="W150" s="136" t="n">
        <f aca="false">G150+W149</f>
        <v>28.0168636827473</v>
      </c>
      <c r="X150" s="45" t="n">
        <f aca="false">W150*100/$W$367</f>
        <v>25.4372488571669</v>
      </c>
      <c r="Z150" s="133" t="n">
        <v>44266</v>
      </c>
      <c r="AA150" s="54" t="n">
        <v>10.5591075746916</v>
      </c>
      <c r="AB150" s="54" t="n">
        <v>6.84536937130274</v>
      </c>
      <c r="AC150" s="54" t="n">
        <v>18.6620386220914</v>
      </c>
      <c r="AD150" s="58" t="n">
        <v>20.7012001425368</v>
      </c>
      <c r="AE150" s="58" t="n">
        <v>15.3438616360256</v>
      </c>
      <c r="AF150" s="58" t="n">
        <v>25.4372488571669</v>
      </c>
      <c r="AG150" s="143" t="n">
        <v>14.0243646269615</v>
      </c>
      <c r="AH150" s="143" t="n">
        <v>14.6911441394903</v>
      </c>
      <c r="AI150" s="144" t="n">
        <v>12.3923207186527</v>
      </c>
      <c r="AJ150" s="144" t="n">
        <v>13.8312423088911</v>
      </c>
      <c r="AK150" s="144" t="n">
        <v>22.257306296022</v>
      </c>
      <c r="AL150" s="137" t="n">
        <f aca="false">AVERAGE(AA150:AK150)</f>
        <v>15.8859276630757</v>
      </c>
      <c r="AM150" s="140" t="n">
        <v>15.3417976826552</v>
      </c>
      <c r="AN150" s="148" t="n">
        <v>14.4612692977457</v>
      </c>
      <c r="AO150" s="135" t="n">
        <f aca="false">AO149+P150</f>
        <v>55.2391123389545</v>
      </c>
      <c r="AP150" s="150" t="n">
        <v>30.1489225753591</v>
      </c>
    </row>
    <row r="151" customFormat="false" ht="15" hidden="false" customHeight="false" outlineLevel="0" collapsed="false">
      <c r="A151" s="133" t="n">
        <v>44267</v>
      </c>
      <c r="B151" s="54" t="n">
        <v>0.0934414142576472</v>
      </c>
      <c r="C151" s="54" t="n">
        <v>0.0982615268329639</v>
      </c>
      <c r="D151" s="54" t="n">
        <v>0.0656420710017187</v>
      </c>
      <c r="E151" s="58" t="n">
        <v>0.180795074815531</v>
      </c>
      <c r="F151" s="58" t="n">
        <v>0.186026805475667</v>
      </c>
      <c r="G151" s="58" t="n">
        <v>0.241932908613308</v>
      </c>
      <c r="H151" s="63" t="n">
        <v>0.115335613612782</v>
      </c>
      <c r="I151" s="63" t="n">
        <v>0.116673560354457</v>
      </c>
      <c r="J151" s="69" t="n">
        <v>0.141282920804073</v>
      </c>
      <c r="K151" s="69" t="n">
        <v>0.142377033247158</v>
      </c>
      <c r="L151" s="69" t="n">
        <v>0.170652656079549</v>
      </c>
      <c r="M151" s="134" t="n">
        <f aca="false">AVERAGE(B151:L151)</f>
        <v>0.141129235008623</v>
      </c>
      <c r="N151" s="49"/>
      <c r="O151" s="48" t="n">
        <v>0.258060436747754</v>
      </c>
      <c r="P151" s="135" t="n">
        <v>0.361187941284598</v>
      </c>
      <c r="R151" s="146" t="n">
        <v>44267</v>
      </c>
      <c r="S151" s="0" t="n">
        <v>0.138679267521178</v>
      </c>
      <c r="T151" s="0" t="n">
        <v>0.0656959659899865</v>
      </c>
      <c r="U151" s="0" t="n">
        <v>0.130637513433001</v>
      </c>
      <c r="V151" s="147" t="n">
        <v>44267</v>
      </c>
      <c r="W151" s="136" t="n">
        <f aca="false">G151+W150</f>
        <v>28.2587965913606</v>
      </c>
      <c r="X151" s="45" t="n">
        <f aca="false">W151*100/$W$367</f>
        <v>25.6569061204788</v>
      </c>
      <c r="Z151" s="133" t="n">
        <v>44267</v>
      </c>
      <c r="AA151" s="54" t="n">
        <v>10.6460778369677</v>
      </c>
      <c r="AB151" s="54" t="n">
        <v>6.93452216874687</v>
      </c>
      <c r="AC151" s="54" t="n">
        <v>18.7269403349083</v>
      </c>
      <c r="AD151" s="58" t="n">
        <v>20.8828178449532</v>
      </c>
      <c r="AE151" s="58" t="n">
        <v>15.4787043969303</v>
      </c>
      <c r="AF151" s="58" t="n">
        <v>25.6569061204788</v>
      </c>
      <c r="AG151" s="143" t="n">
        <v>14.1270486501077</v>
      </c>
      <c r="AH151" s="143" t="n">
        <v>14.8068893533707</v>
      </c>
      <c r="AI151" s="144" t="n">
        <v>12.5022796161502</v>
      </c>
      <c r="AJ151" s="144" t="n">
        <v>13.9436771301711</v>
      </c>
      <c r="AK151" s="144" t="n">
        <v>22.4297658718158</v>
      </c>
      <c r="AL151" s="137" t="n">
        <f aca="false">AVERAGE(AA151:AK151)</f>
        <v>16.0123299386001</v>
      </c>
      <c r="AM151" s="140" t="n">
        <v>15.5538655455808</v>
      </c>
      <c r="AN151" s="148" t="n">
        <v>14.7193297344935</v>
      </c>
      <c r="AO151" s="135" t="n">
        <f aca="false">AO150+P151</f>
        <v>55.6003002802391</v>
      </c>
      <c r="AP151" s="150" t="n">
        <v>30.4037771202353</v>
      </c>
    </row>
    <row r="152" customFormat="false" ht="15" hidden="false" customHeight="false" outlineLevel="0" collapsed="false">
      <c r="A152" s="133" t="n">
        <v>44268</v>
      </c>
      <c r="B152" s="54" t="n">
        <v>0.0932283209526119</v>
      </c>
      <c r="C152" s="54" t="n">
        <v>0.0992063492063551</v>
      </c>
      <c r="D152" s="54" t="n">
        <v>0.0695582172830598</v>
      </c>
      <c r="E152" s="58" t="n">
        <v>0.181352868748164</v>
      </c>
      <c r="F152" s="58" t="n">
        <v>0.186603971602487</v>
      </c>
      <c r="G152" s="58" t="n">
        <v>0.242454209303197</v>
      </c>
      <c r="H152" s="63" t="n">
        <v>0.115581676939671</v>
      </c>
      <c r="I152" s="63" t="n">
        <v>0.116896552459487</v>
      </c>
      <c r="J152" s="69" t="n">
        <v>0.141735246899753</v>
      </c>
      <c r="K152" s="69" t="n">
        <v>0.142877122914001</v>
      </c>
      <c r="L152" s="69" t="n">
        <v>0.170989859461955</v>
      </c>
      <c r="M152" s="134" t="n">
        <f aca="false">AVERAGE(B152:L152)</f>
        <v>0.14186221779734</v>
      </c>
      <c r="N152" s="49"/>
      <c r="O152" s="48" t="n">
        <v>0.228803789100483</v>
      </c>
      <c r="P152" s="135" t="n">
        <v>0.361187941284598</v>
      </c>
      <c r="R152" s="146" t="n">
        <v>44268</v>
      </c>
      <c r="S152" s="0" t="n">
        <v>0.138605824830085</v>
      </c>
      <c r="T152" s="0" t="n">
        <v>0.0657893943589745</v>
      </c>
      <c r="U152" s="0" t="n">
        <v>0.132207675854076</v>
      </c>
      <c r="V152" s="147" t="n">
        <v>44268</v>
      </c>
      <c r="W152" s="136" t="n">
        <f aca="false">G152+W151</f>
        <v>28.5012508006638</v>
      </c>
      <c r="X152" s="45" t="n">
        <f aca="false">W152*100/$W$367</f>
        <v>25.8770366864247</v>
      </c>
      <c r="Z152" s="133" t="n">
        <v>44268</v>
      </c>
      <c r="AA152" s="54" t="n">
        <v>10.732849763412</v>
      </c>
      <c r="AB152" s="54" t="n">
        <v>7.02453220462796</v>
      </c>
      <c r="AC152" s="54" t="n">
        <v>18.7957140249102</v>
      </c>
      <c r="AD152" s="58" t="n">
        <v>21.0649958792955</v>
      </c>
      <c r="AE152" s="58" t="n">
        <v>15.6139655205212</v>
      </c>
      <c r="AF152" s="58" t="n">
        <v>25.8770366864247</v>
      </c>
      <c r="AG152" s="143" t="n">
        <v>14.2299517449835</v>
      </c>
      <c r="AH152" s="143" t="n">
        <v>14.9228557850559</v>
      </c>
      <c r="AI152" s="144" t="n">
        <v>12.6125905539263</v>
      </c>
      <c r="AJ152" s="144" t="n">
        <v>14.0565068711304</v>
      </c>
      <c r="AK152" s="144" t="n">
        <v>22.602566221399</v>
      </c>
      <c r="AL152" s="137" t="n">
        <f aca="false">AVERAGE(AA152:AK152)</f>
        <v>16.1394150232442</v>
      </c>
      <c r="AM152" s="140" t="n">
        <v>15.7681102534936</v>
      </c>
      <c r="AN152" s="148" t="n">
        <v>14.9481335235939</v>
      </c>
      <c r="AO152" s="135" t="n">
        <f aca="false">AO151+P152</f>
        <v>55.9614882215237</v>
      </c>
      <c r="AP152" s="150" t="n">
        <v>30.6595736273584</v>
      </c>
    </row>
    <row r="153" customFormat="false" ht="15" hidden="false" customHeight="false" outlineLevel="0" collapsed="false">
      <c r="A153" s="133" t="n">
        <v>44269</v>
      </c>
      <c r="B153" s="54" t="n">
        <v>0.0930152276475766</v>
      </c>
      <c r="C153" s="54" t="n">
        <v>0.100151171579746</v>
      </c>
      <c r="D153" s="54" t="n">
        <v>0.0734743635644293</v>
      </c>
      <c r="E153" s="58" t="n">
        <v>0.181910662680796</v>
      </c>
      <c r="F153" s="58" t="n">
        <v>0.187181137729308</v>
      </c>
      <c r="G153" s="58" t="n">
        <v>0.242975509993091</v>
      </c>
      <c r="H153" s="63" t="n">
        <v>0.115827740266562</v>
      </c>
      <c r="I153" s="63" t="n">
        <v>0.117119544564515</v>
      </c>
      <c r="J153" s="69" t="n">
        <v>0.142187572995432</v>
      </c>
      <c r="K153" s="69" t="n">
        <v>0.143377212580848</v>
      </c>
      <c r="L153" s="69" t="n">
        <v>0.171327062844361</v>
      </c>
      <c r="M153" s="134" t="n">
        <f aca="false">AVERAGE(B153:L153)</f>
        <v>0.14259520058606</v>
      </c>
      <c r="N153" s="49"/>
      <c r="O153" s="48" t="n">
        <v>0.422663795720295</v>
      </c>
      <c r="P153" s="135" t="n">
        <v>0.361187941284598</v>
      </c>
      <c r="R153" s="146" t="n">
        <v>44269</v>
      </c>
      <c r="S153" s="0" t="n">
        <v>0.138532382138992</v>
      </c>
      <c r="T153" s="0" t="n">
        <v>0.0658828227279624</v>
      </c>
      <c r="U153" s="0" t="n">
        <v>0.133777838275137</v>
      </c>
      <c r="V153" s="147" t="n">
        <v>44269</v>
      </c>
      <c r="W153" s="136" t="n">
        <f aca="false">G153+W152</f>
        <v>28.7442263106569</v>
      </c>
      <c r="X153" s="45" t="n">
        <f aca="false">W153*100/$W$367</f>
        <v>26.0976405550046</v>
      </c>
      <c r="Z153" s="133" t="n">
        <v>44269</v>
      </c>
      <c r="AA153" s="54" t="n">
        <v>10.8194233540244</v>
      </c>
      <c r="AB153" s="54" t="n">
        <v>7.115399478946</v>
      </c>
      <c r="AC153" s="54" t="n">
        <v>18.8683596920973</v>
      </c>
      <c r="AD153" s="58" t="n">
        <v>21.2477342455637</v>
      </c>
      <c r="AE153" s="58" t="n">
        <v>15.7496450067983</v>
      </c>
      <c r="AF153" s="58" t="n">
        <v>26.0976405550046</v>
      </c>
      <c r="AG153" s="143" t="n">
        <v>14.3330739115888</v>
      </c>
      <c r="AH153" s="143" t="n">
        <v>15.0390434345457</v>
      </c>
      <c r="AI153" s="144" t="n">
        <v>12.7232535319809</v>
      </c>
      <c r="AJ153" s="144" t="n">
        <v>14.1697315317691</v>
      </c>
      <c r="AK153" s="144" t="n">
        <v>22.7757073447717</v>
      </c>
      <c r="AL153" s="137" t="n">
        <f aca="false">AVERAGE(AA153:AK153)</f>
        <v>16.2671829170082</v>
      </c>
      <c r="AM153" s="140" t="n">
        <v>15.9845318063937</v>
      </c>
      <c r="AN153" s="148" t="n">
        <v>15.3707973193142</v>
      </c>
      <c r="AO153" s="135" t="n">
        <f aca="false">AO152+P153</f>
        <v>56.3226761628083</v>
      </c>
      <c r="AP153" s="150" t="n">
        <v>30.9114346929908</v>
      </c>
    </row>
    <row r="154" customFormat="false" ht="15" hidden="false" customHeight="false" outlineLevel="0" collapsed="false">
      <c r="A154" s="133" t="n">
        <v>44270</v>
      </c>
      <c r="B154" s="54" t="n">
        <v>0.0928021343425431</v>
      </c>
      <c r="C154" s="54" t="n">
        <v>0.101095993953145</v>
      </c>
      <c r="D154" s="54" t="n">
        <v>0.0773905098457703</v>
      </c>
      <c r="E154" s="58" t="n">
        <v>0.182468456613428</v>
      </c>
      <c r="F154" s="58" t="n">
        <v>0.1877583038561</v>
      </c>
      <c r="G154" s="58" t="n">
        <v>0.243496810682984</v>
      </c>
      <c r="H154" s="63" t="n">
        <v>0.116073803593451</v>
      </c>
      <c r="I154" s="63" t="n">
        <v>0.117342536669526</v>
      </c>
      <c r="J154" s="69" t="n">
        <v>0.14263989909108</v>
      </c>
      <c r="K154" s="69" t="n">
        <v>0.143877302247692</v>
      </c>
      <c r="L154" s="69" t="n">
        <v>0.171664266226767</v>
      </c>
      <c r="M154" s="134" t="n">
        <f aca="false">AVERAGE(B154:L154)</f>
        <v>0.143328183374772</v>
      </c>
      <c r="N154" s="49"/>
      <c r="O154" s="48" t="n">
        <v>0.353349139034282</v>
      </c>
      <c r="P154" s="135" t="n">
        <v>0.361187941284598</v>
      </c>
      <c r="R154" s="146" t="n">
        <v>44270</v>
      </c>
      <c r="S154" s="0" t="n">
        <v>0.138458939447899</v>
      </c>
      <c r="T154" s="0" t="n">
        <v>0.0659762510969486</v>
      </c>
      <c r="U154" s="0" t="n">
        <v>0.135348000696212</v>
      </c>
      <c r="V154" s="147" t="n">
        <v>44270</v>
      </c>
      <c r="W154" s="136" t="n">
        <f aca="false">G154+W153</f>
        <v>28.9877231213399</v>
      </c>
      <c r="X154" s="45" t="n">
        <f aca="false">W154*100/$W$367</f>
        <v>26.3187177262186</v>
      </c>
      <c r="Z154" s="133" t="n">
        <v>44270</v>
      </c>
      <c r="AA154" s="54" t="n">
        <v>10.9057986088049</v>
      </c>
      <c r="AB154" s="54" t="n">
        <v>7.20712399170102</v>
      </c>
      <c r="AC154" s="54" t="n">
        <v>18.9448773364695</v>
      </c>
      <c r="AD154" s="58" t="n">
        <v>21.4310329437578</v>
      </c>
      <c r="AE154" s="58" t="n">
        <v>15.8857428557616</v>
      </c>
      <c r="AF154" s="58" t="n">
        <v>26.3187177262186</v>
      </c>
      <c r="AG154" s="143" t="n">
        <v>14.4364151499237</v>
      </c>
      <c r="AH154" s="143" t="n">
        <v>15.1554523018403</v>
      </c>
      <c r="AI154" s="144" t="n">
        <v>12.8342685503139</v>
      </c>
      <c r="AJ154" s="144" t="n">
        <v>14.2833511120871</v>
      </c>
      <c r="AK154" s="144" t="n">
        <v>22.9491892419337</v>
      </c>
      <c r="AL154" s="137" t="n">
        <f aca="false">AVERAGE(AA154:AK154)</f>
        <v>16.395633619892</v>
      </c>
      <c r="AM154" s="140" t="n">
        <v>16.2031302042809</v>
      </c>
      <c r="AN154" s="148" t="n">
        <v>15.7241464583485</v>
      </c>
      <c r="AO154" s="135" t="n">
        <f aca="false">AO153+P154</f>
        <v>56.6838641040929</v>
      </c>
      <c r="AP154" s="150" t="n">
        <v>31.1593603171324</v>
      </c>
    </row>
    <row r="155" customFormat="false" ht="15" hidden="false" customHeight="false" outlineLevel="0" collapsed="false">
      <c r="A155" s="133" t="n">
        <v>44271</v>
      </c>
      <c r="B155" s="54" t="n">
        <v>0.0925890410375079</v>
      </c>
      <c r="C155" s="54" t="n">
        <v>0.102040816326536</v>
      </c>
      <c r="D155" s="54" t="n">
        <v>0.0813066561271114</v>
      </c>
      <c r="E155" s="58" t="n">
        <v>0.18302625054606</v>
      </c>
      <c r="F155" s="58" t="n">
        <v>0.193170392441118</v>
      </c>
      <c r="G155" s="58" t="n">
        <v>0.246206858026952</v>
      </c>
      <c r="H155" s="63" t="n">
        <v>0.121725138048021</v>
      </c>
      <c r="I155" s="63" t="n">
        <v>0.123826447545753</v>
      </c>
      <c r="J155" s="69" t="n">
        <v>0.152629867431983</v>
      </c>
      <c r="K155" s="69" t="n">
        <v>0.144377391914535</v>
      </c>
      <c r="L155" s="69" t="n">
        <v>0.172001469609173</v>
      </c>
      <c r="M155" s="134" t="n">
        <f aca="false">AVERAGE(B155:L155)</f>
        <v>0.146627302641341</v>
      </c>
      <c r="N155" s="49"/>
      <c r="O155" s="48" t="n">
        <v>0.210120752997069</v>
      </c>
      <c r="P155" s="135" t="n">
        <v>0.361187941284598</v>
      </c>
      <c r="R155" s="146" t="n">
        <v>44271</v>
      </c>
      <c r="S155" s="0" t="n">
        <v>0.138714641954891</v>
      </c>
      <c r="T155" s="0" t="n">
        <v>0.067414115478897</v>
      </c>
      <c r="U155" s="0" t="n">
        <v>0.136918163117272</v>
      </c>
      <c r="V155" s="147" t="n">
        <v>44271</v>
      </c>
      <c r="W155" s="136" t="n">
        <f aca="false">G155+W154</f>
        <v>29.2339299793668</v>
      </c>
      <c r="X155" s="45" t="n">
        <f aca="false">W155*100/$W$367</f>
        <v>26.5422554208332</v>
      </c>
      <c r="Z155" s="133" t="n">
        <v>44271</v>
      </c>
      <c r="AA155" s="54" t="n">
        <v>10.9919755277536</v>
      </c>
      <c r="AB155" s="54" t="n">
        <v>7.299705742893</v>
      </c>
      <c r="AC155" s="54" t="n">
        <v>19.0252669580267</v>
      </c>
      <c r="AD155" s="58" t="n">
        <v>21.6148919738778</v>
      </c>
      <c r="AE155" s="58" t="n">
        <v>16.025763692948</v>
      </c>
      <c r="AF155" s="58" t="n">
        <v>26.5422554208332</v>
      </c>
      <c r="AG155" s="143" t="n">
        <v>14.5447878069137</v>
      </c>
      <c r="AH155" s="143" t="n">
        <v>15.2782934889241</v>
      </c>
      <c r="AI155" s="144" t="n">
        <v>12.9530586478891</v>
      </c>
      <c r="AJ155" s="144" t="n">
        <v>14.3973656120845</v>
      </c>
      <c r="AK155" s="144" t="n">
        <v>23.1230119128852</v>
      </c>
      <c r="AL155" s="137" t="n">
        <f aca="false">AVERAGE(AA155:AK155)</f>
        <v>16.5269433440935</v>
      </c>
      <c r="AM155" s="140" t="n">
        <v>16.4227480764971</v>
      </c>
      <c r="AN155" s="148" t="n">
        <v>15.9342672113456</v>
      </c>
      <c r="AO155" s="135" t="n">
        <f aca="false">AO154+P155</f>
        <v>57.0450520453775</v>
      </c>
      <c r="AP155" s="150" t="n">
        <v>31.4033504997833</v>
      </c>
    </row>
    <row r="156" customFormat="false" ht="15" hidden="false" customHeight="false" outlineLevel="0" collapsed="false">
      <c r="A156" s="133" t="n">
        <v>44272</v>
      </c>
      <c r="B156" s="54" t="n">
        <v>0.0923759477324744</v>
      </c>
      <c r="C156" s="54" t="n">
        <v>0.102985638699927</v>
      </c>
      <c r="D156" s="54" t="n">
        <v>0.0852228024084809</v>
      </c>
      <c r="E156" s="58" t="n">
        <v>0.183584044478692</v>
      </c>
      <c r="F156" s="58" t="n">
        <v>0.198582481026165</v>
      </c>
      <c r="G156" s="58" t="n">
        <v>0.248916905370919</v>
      </c>
      <c r="H156" s="63" t="n">
        <v>0.12737647250259</v>
      </c>
      <c r="I156" s="63" t="n">
        <v>0.130310358421923</v>
      </c>
      <c r="J156" s="69" t="n">
        <v>0.162619835772887</v>
      </c>
      <c r="K156" s="69" t="n">
        <v>0.144877481581378</v>
      </c>
      <c r="L156" s="69" t="n">
        <v>0.172338672991579</v>
      </c>
      <c r="M156" s="134" t="n">
        <f aca="false">AVERAGE(B156:L156)</f>
        <v>0.149926421907911</v>
      </c>
      <c r="N156" s="49"/>
      <c r="O156" s="48" t="n">
        <v>0.355097602301051</v>
      </c>
      <c r="P156" s="135" t="n">
        <v>0.271007217488552</v>
      </c>
      <c r="R156" s="146" t="n">
        <v>44272</v>
      </c>
      <c r="S156" s="0" t="n">
        <v>0.138970344461885</v>
      </c>
      <c r="T156" s="0" t="n">
        <v>0.0688519798608525</v>
      </c>
      <c r="U156" s="0" t="n">
        <v>0.138488325538347</v>
      </c>
      <c r="V156" s="147" t="n">
        <v>44272</v>
      </c>
      <c r="W156" s="136" t="n">
        <f aca="false">G156+W155</f>
        <v>29.4828468847378</v>
      </c>
      <c r="X156" s="45" t="n">
        <f aca="false">W156*100/$W$367</f>
        <v>26.7682536388484</v>
      </c>
      <c r="Z156" s="133" t="n">
        <v>44272</v>
      </c>
      <c r="AA156" s="54" t="n">
        <v>11.0779541108703</v>
      </c>
      <c r="AB156" s="54" t="n">
        <v>7.39314473252193</v>
      </c>
      <c r="AC156" s="54" t="n">
        <v>19.1095285567691</v>
      </c>
      <c r="AD156" s="58" t="n">
        <v>21.7993113359237</v>
      </c>
      <c r="AE156" s="58" t="n">
        <v>16.1697075183575</v>
      </c>
      <c r="AF156" s="58" t="n">
        <v>26.7682536388484</v>
      </c>
      <c r="AG156" s="143" t="n">
        <v>14.658191882559</v>
      </c>
      <c r="AH156" s="143" t="n">
        <v>15.4075669957972</v>
      </c>
      <c r="AI156" s="144" t="n">
        <v>13.0796238247063</v>
      </c>
      <c r="AJ156" s="144" t="n">
        <v>14.5117750317612</v>
      </c>
      <c r="AK156" s="144" t="n">
        <v>23.2971753576261</v>
      </c>
      <c r="AL156" s="137" t="n">
        <f aca="false">AVERAGE(AA156:AK156)</f>
        <v>16.6611120896128</v>
      </c>
      <c r="AM156" s="140" t="n">
        <v>16.6433854230421</v>
      </c>
      <c r="AN156" s="148" t="n">
        <v>16.2893648136466</v>
      </c>
      <c r="AO156" s="135" t="n">
        <f aca="false">AO155+P156</f>
        <v>57.316059262866</v>
      </c>
      <c r="AP156" s="150" t="n">
        <v>31.6434052409434</v>
      </c>
    </row>
    <row r="157" customFormat="false" ht="15" hidden="false" customHeight="false" outlineLevel="0" collapsed="false">
      <c r="A157" s="133" t="n">
        <v>44273</v>
      </c>
      <c r="B157" s="54" t="n">
        <v>0.0921628544274391</v>
      </c>
      <c r="C157" s="54" t="n">
        <v>0.103930461073325</v>
      </c>
      <c r="D157" s="54" t="n">
        <v>0.089138948689822</v>
      </c>
      <c r="E157" s="58" t="n">
        <v>0.184141838411325</v>
      </c>
      <c r="F157" s="58" t="n">
        <v>0.203994569611183</v>
      </c>
      <c r="G157" s="58" t="n">
        <v>0.251626952714872</v>
      </c>
      <c r="H157" s="63" t="n">
        <v>0.133027806957131</v>
      </c>
      <c r="I157" s="63" t="n">
        <v>0.13679426929815</v>
      </c>
      <c r="J157" s="69" t="n">
        <v>0.17260980411379</v>
      </c>
      <c r="K157" s="69" t="n">
        <v>0.145377571248222</v>
      </c>
      <c r="L157" s="69" t="n">
        <v>0.172675876373985</v>
      </c>
      <c r="M157" s="134" t="n">
        <f aca="false">AVERAGE(B157:L157)</f>
        <v>0.153225541174477</v>
      </c>
      <c r="N157" s="49"/>
      <c r="O157" s="48" t="n">
        <v>0.245170773144394</v>
      </c>
      <c r="P157" s="135" t="n">
        <v>0.271007217488552</v>
      </c>
      <c r="R157" s="146" t="n">
        <v>44273</v>
      </c>
      <c r="S157" s="0" t="n">
        <v>0.139226046968878</v>
      </c>
      <c r="T157" s="0" t="n">
        <v>0.0702898442428008</v>
      </c>
      <c r="U157" s="0" t="n">
        <v>0.140058487959422</v>
      </c>
      <c r="V157" s="147" t="n">
        <v>44273</v>
      </c>
      <c r="W157" s="136" t="n">
        <f aca="false">G157+W156</f>
        <v>29.7344738374526</v>
      </c>
      <c r="X157" s="45" t="n">
        <f aca="false">W157*100/$W$367</f>
        <v>26.9967123802642</v>
      </c>
      <c r="Z157" s="133" t="n">
        <v>44273</v>
      </c>
      <c r="AA157" s="54" t="n">
        <v>11.1637343581552</v>
      </c>
      <c r="AB157" s="54" t="n">
        <v>7.48744096058784</v>
      </c>
      <c r="AC157" s="54" t="n">
        <v>19.1976621326965</v>
      </c>
      <c r="AD157" s="58" t="n">
        <v>21.9842910298955</v>
      </c>
      <c r="AE157" s="58" t="n">
        <v>16.3175743319902</v>
      </c>
      <c r="AF157" s="58" t="n">
        <v>26.9967123802642</v>
      </c>
      <c r="AG157" s="143" t="n">
        <v>14.7766273768594</v>
      </c>
      <c r="AH157" s="143" t="n">
        <v>15.5432728224594</v>
      </c>
      <c r="AI157" s="144" t="n">
        <v>13.2139640807655</v>
      </c>
      <c r="AJ157" s="144" t="n">
        <v>14.6265793711172</v>
      </c>
      <c r="AK157" s="144" t="n">
        <v>23.4716795761564</v>
      </c>
      <c r="AL157" s="137" t="n">
        <f aca="false">AVERAGE(AA157:AK157)</f>
        <v>16.7981398564498</v>
      </c>
      <c r="AM157" s="140" t="n">
        <v>16.865042243916</v>
      </c>
      <c r="AN157" s="148" t="n">
        <v>16.534535586791</v>
      </c>
      <c r="AO157" s="135" t="n">
        <f aca="false">AO156+P157</f>
        <v>57.5870664803546</v>
      </c>
      <c r="AP157" s="150" t="n">
        <v>31.8795245406128</v>
      </c>
    </row>
    <row r="158" customFormat="false" ht="15" hidden="false" customHeight="false" outlineLevel="0" collapsed="false">
      <c r="A158" s="133" t="n">
        <v>44274</v>
      </c>
      <c r="B158" s="54" t="n">
        <v>0.0919497611224038</v>
      </c>
      <c r="C158" s="54" t="n">
        <v>0.104875283446717</v>
      </c>
      <c r="D158" s="54" t="n">
        <v>0.093055094971163</v>
      </c>
      <c r="E158" s="58" t="n">
        <v>0.184699632343957</v>
      </c>
      <c r="F158" s="58" t="n">
        <v>0.209406658196201</v>
      </c>
      <c r="G158" s="58" t="n">
        <v>0.25433700005884</v>
      </c>
      <c r="H158" s="63" t="n">
        <v>0.1386791414117</v>
      </c>
      <c r="I158" s="63" t="n">
        <v>0.143278180174377</v>
      </c>
      <c r="J158" s="69" t="n">
        <v>0.182599772454694</v>
      </c>
      <c r="K158" s="69" t="n">
        <v>0.145877660915065</v>
      </c>
      <c r="L158" s="69" t="n">
        <v>0.173013079756391</v>
      </c>
      <c r="M158" s="134" t="n">
        <f aca="false">AVERAGE(B158:L158)</f>
        <v>0.156524660441046</v>
      </c>
      <c r="N158" s="49"/>
      <c r="O158" s="48" t="n">
        <v>0.536264411541293</v>
      </c>
      <c r="P158" s="135" t="n">
        <v>0.271007217488552</v>
      </c>
      <c r="R158" s="146" t="n">
        <v>44274</v>
      </c>
      <c r="S158" s="0" t="n">
        <v>0.13948174947587</v>
      </c>
      <c r="T158" s="0" t="n">
        <v>0.0717277086247563</v>
      </c>
      <c r="U158" s="0" t="n">
        <v>0.141628650380483</v>
      </c>
      <c r="V158" s="147" t="n">
        <v>44274</v>
      </c>
      <c r="W158" s="136" t="n">
        <f aca="false">G158+W157</f>
        <v>29.9888108375115</v>
      </c>
      <c r="X158" s="45" t="n">
        <f aca="false">W158*100/$W$367</f>
        <v>27.2276316450807</v>
      </c>
      <c r="Z158" s="133" t="n">
        <v>44274</v>
      </c>
      <c r="AA158" s="54" t="n">
        <v>11.2493162696083</v>
      </c>
      <c r="AB158" s="54" t="n">
        <v>7.5825944270907</v>
      </c>
      <c r="AC158" s="54" t="n">
        <v>19.2896676858091</v>
      </c>
      <c r="AD158" s="58" t="n">
        <v>22.1698310557933</v>
      </c>
      <c r="AE158" s="58" t="n">
        <v>16.4693641338459</v>
      </c>
      <c r="AF158" s="58" t="n">
        <v>27.2276316450807</v>
      </c>
      <c r="AG158" s="143" t="n">
        <v>14.9000942898151</v>
      </c>
      <c r="AH158" s="143" t="n">
        <v>15.685410968911</v>
      </c>
      <c r="AI158" s="144" t="n">
        <v>13.3560794160668</v>
      </c>
      <c r="AJ158" s="144" t="n">
        <v>14.7417786301526</v>
      </c>
      <c r="AK158" s="144" t="n">
        <v>23.6465245684761</v>
      </c>
      <c r="AL158" s="137" t="n">
        <f aca="false">AVERAGE(AA158:AK158)</f>
        <v>16.9380266446045</v>
      </c>
      <c r="AM158" s="140" t="n">
        <v>17.0877185391187</v>
      </c>
      <c r="AN158" s="148" t="n">
        <v>17.0707999983323</v>
      </c>
      <c r="AO158" s="135" t="n">
        <f aca="false">AO157+P158</f>
        <v>57.8580736978431</v>
      </c>
      <c r="AP158" s="150" t="n">
        <v>32.1117083987914</v>
      </c>
    </row>
    <row r="159" customFormat="false" ht="15" hidden="false" customHeight="false" outlineLevel="0" collapsed="false">
      <c r="A159" s="133" t="n">
        <v>44275</v>
      </c>
      <c r="B159" s="54" t="n">
        <v>0.0917366678173703</v>
      </c>
      <c r="C159" s="54" t="n">
        <v>0.105820105820101</v>
      </c>
      <c r="D159" s="54" t="n">
        <v>0.0969712412525325</v>
      </c>
      <c r="E159" s="58" t="n">
        <v>0.185257426276593</v>
      </c>
      <c r="F159" s="58" t="n">
        <v>0.214818746781219</v>
      </c>
      <c r="G159" s="58" t="n">
        <v>0.257047047402793</v>
      </c>
      <c r="H159" s="63" t="n">
        <v>0.144330475866269</v>
      </c>
      <c r="I159" s="63" t="n">
        <v>0.149762091050604</v>
      </c>
      <c r="J159" s="69" t="n">
        <v>0.192589740795597</v>
      </c>
      <c r="K159" s="69" t="n">
        <v>0.146377750581905</v>
      </c>
      <c r="L159" s="69" t="n">
        <v>0.173350283138802</v>
      </c>
      <c r="M159" s="134" t="n">
        <f aca="false">AVERAGE(B159:L159)</f>
        <v>0.159823779707617</v>
      </c>
      <c r="N159" s="49"/>
      <c r="O159" s="48" t="n">
        <v>0.250390578766513</v>
      </c>
      <c r="P159" s="135" t="n">
        <v>0.271007217488552</v>
      </c>
      <c r="R159" s="146" t="n">
        <v>44275</v>
      </c>
      <c r="S159" s="0" t="n">
        <v>0.139737451982862</v>
      </c>
      <c r="T159" s="0" t="n">
        <v>0.0731655730067047</v>
      </c>
      <c r="U159" s="0" t="n">
        <v>0.143198812801558</v>
      </c>
      <c r="V159" s="147" t="n">
        <v>44275</v>
      </c>
      <c r="W159" s="136" t="n">
        <f aca="false">G159+W158</f>
        <v>30.2458578849143</v>
      </c>
      <c r="X159" s="45" t="n">
        <f aca="false">W159*100/$W$367</f>
        <v>27.4610114332977</v>
      </c>
      <c r="Z159" s="133" t="n">
        <v>44275</v>
      </c>
      <c r="AA159" s="54" t="n">
        <v>11.3346998452294</v>
      </c>
      <c r="AB159" s="54" t="n">
        <v>7.67860513203052</v>
      </c>
      <c r="AC159" s="54" t="n">
        <v>19.3855452161067</v>
      </c>
      <c r="AD159" s="58" t="n">
        <v>22.3559314136169</v>
      </c>
      <c r="AE159" s="58" t="n">
        <v>16.6250769239248</v>
      </c>
      <c r="AF159" s="58" t="n">
        <v>27.4610114332977</v>
      </c>
      <c r="AG159" s="143" t="n">
        <v>15.0285926214259</v>
      </c>
      <c r="AH159" s="143" t="n">
        <v>15.8339814351517</v>
      </c>
      <c r="AI159" s="144" t="n">
        <v>13.5059698306102</v>
      </c>
      <c r="AJ159" s="144" t="n">
        <v>14.8573728088674</v>
      </c>
      <c r="AK159" s="144" t="n">
        <v>23.8217103345852</v>
      </c>
      <c r="AL159" s="137" t="n">
        <f aca="false">AVERAGE(AA159:AK159)</f>
        <v>17.0807724540769</v>
      </c>
      <c r="AM159" s="140" t="n">
        <v>17.3114143086503</v>
      </c>
      <c r="AN159" s="148" t="n">
        <v>17.3211905770988</v>
      </c>
      <c r="AO159" s="135" t="n">
        <f aca="false">AO158+P159</f>
        <v>58.1290809153317</v>
      </c>
      <c r="AP159" s="150" t="n">
        <v>32.3399568154793</v>
      </c>
    </row>
    <row r="160" customFormat="false" ht="15" hidden="false" customHeight="false" outlineLevel="0" collapsed="false">
      <c r="A160" s="133" t="n">
        <v>44276</v>
      </c>
      <c r="B160" s="54" t="n">
        <v>0.0915235745123351</v>
      </c>
      <c r="C160" s="54" t="n">
        <v>0.10430839002268</v>
      </c>
      <c r="D160" s="54" t="n">
        <v>0.100887387533874</v>
      </c>
      <c r="E160" s="58" t="n">
        <v>0.185815220209225</v>
      </c>
      <c r="F160" s="58" t="n">
        <v>0.220230835366237</v>
      </c>
      <c r="G160" s="58" t="n">
        <v>0.25975709474676</v>
      </c>
      <c r="H160" s="63" t="n">
        <v>0.149981810320838</v>
      </c>
      <c r="I160" s="63" t="n">
        <v>0.156246001926831</v>
      </c>
      <c r="J160" s="69" t="n">
        <v>0.202579709136501</v>
      </c>
      <c r="K160" s="69" t="n">
        <v>0.15533978357837</v>
      </c>
      <c r="L160" s="69" t="n">
        <v>0.182011031086404</v>
      </c>
      <c r="M160" s="134" t="n">
        <f aca="false">AVERAGE(B160:L160)</f>
        <v>0.164425530767278</v>
      </c>
      <c r="N160" s="49"/>
      <c r="O160" s="48" t="n">
        <v>0.43627949270507</v>
      </c>
      <c r="P160" s="135" t="n">
        <v>0.271007217488552</v>
      </c>
      <c r="R160" s="146" t="n">
        <v>44276</v>
      </c>
      <c r="S160" s="0" t="n">
        <v>0.139993154489856</v>
      </c>
      <c r="T160" s="0" t="n">
        <v>0.0746034373886531</v>
      </c>
      <c r="U160" s="0" t="n">
        <v>0.141410690269183</v>
      </c>
      <c r="V160" s="147" t="n">
        <v>44276</v>
      </c>
      <c r="W160" s="136" t="n">
        <f aca="false">G160+W159</f>
        <v>30.505614979661</v>
      </c>
      <c r="X160" s="45" t="n">
        <f aca="false">W160*100/$W$367</f>
        <v>27.6968517449153</v>
      </c>
      <c r="Z160" s="133" t="n">
        <v>44276</v>
      </c>
      <c r="AA160" s="54" t="n">
        <v>11.4198850850187</v>
      </c>
      <c r="AB160" s="54" t="n">
        <v>7.7732442554712</v>
      </c>
      <c r="AC160" s="54" t="n">
        <v>19.4852947235895</v>
      </c>
      <c r="AD160" s="58" t="n">
        <v>22.5425921033665</v>
      </c>
      <c r="AE160" s="58" t="n">
        <v>16.7847127022268</v>
      </c>
      <c r="AF160" s="58" t="n">
        <v>27.6968517449153</v>
      </c>
      <c r="AG160" s="143" t="n">
        <v>15.1621223716919</v>
      </c>
      <c r="AH160" s="143" t="n">
        <v>15.9889842211818</v>
      </c>
      <c r="AI160" s="144" t="n">
        <v>13.6636353243956</v>
      </c>
      <c r="AJ160" s="144" t="n">
        <v>14.9800442847787</v>
      </c>
      <c r="AK160" s="144" t="n">
        <v>24.0056485511479</v>
      </c>
      <c r="AL160" s="137" t="n">
        <f aca="false">AVERAGE(AA160:AK160)</f>
        <v>17.2275468516167</v>
      </c>
      <c r="AM160" s="140" t="n">
        <v>17.5361295525108</v>
      </c>
      <c r="AN160" s="148" t="n">
        <v>17.7574700698039</v>
      </c>
      <c r="AO160" s="135" t="n">
        <f aca="false">AO159+P160</f>
        <v>58.4000881328202</v>
      </c>
      <c r="AP160" s="150" t="n">
        <v>32.5642697906765</v>
      </c>
    </row>
    <row r="161" customFormat="false" ht="15" hidden="false" customHeight="false" outlineLevel="0" collapsed="false">
      <c r="A161" s="133" t="n">
        <v>44277</v>
      </c>
      <c r="B161" s="54" t="n">
        <v>0.0913104812073016</v>
      </c>
      <c r="C161" s="54" t="n">
        <v>0.102796674225246</v>
      </c>
      <c r="D161" s="54" t="n">
        <v>0.104803533815243</v>
      </c>
      <c r="E161" s="58" t="n">
        <v>0.186373014141857</v>
      </c>
      <c r="F161" s="58" t="n">
        <v>0.225642923951256</v>
      </c>
      <c r="G161" s="58" t="n">
        <v>0.262467142090713</v>
      </c>
      <c r="H161" s="63" t="n">
        <v>0.155633144775408</v>
      </c>
      <c r="I161" s="63" t="n">
        <v>0.162729912803002</v>
      </c>
      <c r="J161" s="69" t="n">
        <v>0.212569677477404</v>
      </c>
      <c r="K161" s="69" t="n">
        <v>0.164301816574834</v>
      </c>
      <c r="L161" s="69" t="n">
        <v>0.190671779034005</v>
      </c>
      <c r="M161" s="134" t="n">
        <f aca="false">AVERAGE(B161:L161)</f>
        <v>0.169027281826934</v>
      </c>
      <c r="N161" s="49"/>
      <c r="O161" s="48" t="n">
        <v>0.212002228659547</v>
      </c>
      <c r="P161" s="135" t="n">
        <v>0.271007217488552</v>
      </c>
      <c r="R161" s="146" t="n">
        <v>44277</v>
      </c>
      <c r="S161" s="0" t="n">
        <v>0.140248856996848</v>
      </c>
      <c r="T161" s="0" t="n">
        <v>0.0760413017706085</v>
      </c>
      <c r="U161" s="0" t="n">
        <v>0.139622567736794</v>
      </c>
      <c r="V161" s="147" t="n">
        <v>44277</v>
      </c>
      <c r="W161" s="136" t="n">
        <f aca="false">G161+W160</f>
        <v>30.7680821217517</v>
      </c>
      <c r="X161" s="45" t="n">
        <f aca="false">W161*100/$W$367</f>
        <v>27.9351525799336</v>
      </c>
      <c r="Z161" s="133" t="n">
        <v>44277</v>
      </c>
      <c r="AA161" s="54" t="n">
        <v>11.5048719889761</v>
      </c>
      <c r="AB161" s="54" t="n">
        <v>7.86651179741275</v>
      </c>
      <c r="AC161" s="54" t="n">
        <v>19.5889162082573</v>
      </c>
      <c r="AD161" s="58" t="n">
        <v>22.729813125042</v>
      </c>
      <c r="AE161" s="58" t="n">
        <v>16.9482714687519</v>
      </c>
      <c r="AF161" s="58" t="n">
        <v>27.9351525799336</v>
      </c>
      <c r="AG161" s="143" t="n">
        <v>15.3006835406132</v>
      </c>
      <c r="AH161" s="143" t="n">
        <v>16.150419327001</v>
      </c>
      <c r="AI161" s="144" t="n">
        <v>13.829075897423</v>
      </c>
      <c r="AJ161" s="144" t="n">
        <v>15.1097930578867</v>
      </c>
      <c r="AK161" s="144" t="n">
        <v>24.1983392181641</v>
      </c>
      <c r="AL161" s="137" t="n">
        <f aca="false">AVERAGE(AA161:AK161)</f>
        <v>17.3783498372238</v>
      </c>
      <c r="AM161" s="140" t="n">
        <v>17.7618642707002</v>
      </c>
      <c r="AN161" s="148" t="n">
        <v>17.9694722984634</v>
      </c>
      <c r="AO161" s="135" t="n">
        <f aca="false">AO160+P161</f>
        <v>58.6710953503088</v>
      </c>
      <c r="AP161" s="150" t="n">
        <v>32.7846473243829</v>
      </c>
    </row>
    <row r="162" customFormat="false" ht="15" hidden="false" customHeight="false" outlineLevel="0" collapsed="false">
      <c r="A162" s="133" t="n">
        <v>44278</v>
      </c>
      <c r="B162" s="54" t="n">
        <v>0.0910973879022663</v>
      </c>
      <c r="C162" s="54" t="n">
        <v>0.101284958427811</v>
      </c>
      <c r="D162" s="54" t="n">
        <v>0.108719680096584</v>
      </c>
      <c r="E162" s="58" t="n">
        <v>0.186930808074489</v>
      </c>
      <c r="F162" s="58" t="n">
        <v>0.231055012536302</v>
      </c>
      <c r="G162" s="58" t="n">
        <v>0.265177189434681</v>
      </c>
      <c r="H162" s="63" t="n">
        <v>0.161284479229977</v>
      </c>
      <c r="I162" s="63" t="n">
        <v>0.169213823679229</v>
      </c>
      <c r="J162" s="69" t="n">
        <v>0.222559645818308</v>
      </c>
      <c r="K162" s="69" t="n">
        <v>0.173263849571242</v>
      </c>
      <c r="L162" s="69" t="n">
        <v>0.199332526981607</v>
      </c>
      <c r="M162" s="134" t="n">
        <f aca="false">AVERAGE(B162:L162)</f>
        <v>0.173629032886591</v>
      </c>
      <c r="N162" s="49"/>
      <c r="O162" s="48" t="n">
        <v>0.284715122811552</v>
      </c>
      <c r="P162" s="135" t="n">
        <v>0.271007217488552</v>
      </c>
      <c r="R162" s="146" t="n">
        <v>44278</v>
      </c>
      <c r="S162" s="0" t="n">
        <v>0.140504559503841</v>
      </c>
      <c r="T162" s="0" t="n">
        <v>0.0774791661525569</v>
      </c>
      <c r="U162" s="0" t="n">
        <v>0.137834445204419</v>
      </c>
      <c r="V162" s="147" t="n">
        <v>44278</v>
      </c>
      <c r="W162" s="136" t="n">
        <f aca="false">G162+W161</f>
        <v>31.0332593111864</v>
      </c>
      <c r="X162" s="45" t="n">
        <f aca="false">W162*100/$W$367</f>
        <v>28.1759139383524</v>
      </c>
      <c r="Z162" s="133" t="n">
        <v>44278</v>
      </c>
      <c r="AA162" s="54" t="n">
        <v>11.5896605571017</v>
      </c>
      <c r="AB162" s="54" t="n">
        <v>7.95840775785514</v>
      </c>
      <c r="AC162" s="54" t="n">
        <v>19.6964096701103</v>
      </c>
      <c r="AD162" s="58" t="n">
        <v>22.9175944786434</v>
      </c>
      <c r="AE162" s="58" t="n">
        <v>17.1157532235001</v>
      </c>
      <c r="AF162" s="58" t="n">
        <v>28.1759139383524</v>
      </c>
      <c r="AG162" s="143" t="n">
        <v>15.4442761281896</v>
      </c>
      <c r="AH162" s="143" t="n">
        <v>16.3182867526095</v>
      </c>
      <c r="AI162" s="144" t="n">
        <v>14.0022915496926</v>
      </c>
      <c r="AJ162" s="144" t="n">
        <v>15.2466191281912</v>
      </c>
      <c r="AK162" s="144" t="n">
        <v>24.3997823356338</v>
      </c>
      <c r="AL162" s="137" t="n">
        <f aca="false">AVERAGE(AA162:AK162)</f>
        <v>17.5331814108982</v>
      </c>
      <c r="AM162" s="140" t="n">
        <v>17.9886184632185</v>
      </c>
      <c r="AN162" s="148" t="n">
        <v>18.254187421275</v>
      </c>
      <c r="AO162" s="135" t="n">
        <f aca="false">AO161+P162</f>
        <v>58.9421025677973</v>
      </c>
      <c r="AP162" s="150" t="n">
        <v>33.0051957736869</v>
      </c>
    </row>
    <row r="163" customFormat="false" ht="15" hidden="false" customHeight="false" outlineLevel="0" collapsed="false">
      <c r="A163" s="133" t="n">
        <v>44279</v>
      </c>
      <c r="B163" s="54" t="n">
        <v>0.090884294597231</v>
      </c>
      <c r="C163" s="54" t="n">
        <v>0.099773242630377</v>
      </c>
      <c r="D163" s="54" t="n">
        <v>0.112635826377925</v>
      </c>
      <c r="E163" s="58" t="n">
        <v>0.187488602007122</v>
      </c>
      <c r="F163" s="58" t="n">
        <v>0.23646710112132</v>
      </c>
      <c r="G163" s="58" t="n">
        <v>0.267887236778648</v>
      </c>
      <c r="H163" s="63" t="n">
        <v>0.166935813684546</v>
      </c>
      <c r="I163" s="63" t="n">
        <v>0.175697734555456</v>
      </c>
      <c r="J163" s="69" t="n">
        <v>0.232549614159211</v>
      </c>
      <c r="K163" s="69" t="n">
        <v>0.182225882567707</v>
      </c>
      <c r="L163" s="69" t="n">
        <v>0.207993274929208</v>
      </c>
      <c r="M163" s="134" t="n">
        <f aca="false">AVERAGE(B163:L163)</f>
        <v>0.17823078394625</v>
      </c>
      <c r="N163" s="49"/>
      <c r="O163" s="48" t="n">
        <v>0.225472830423864</v>
      </c>
      <c r="P163" s="135" t="n">
        <v>0.27100721748856</v>
      </c>
      <c r="R163" s="146" t="n">
        <v>44279</v>
      </c>
      <c r="S163" s="0" t="n">
        <v>0.140760262010835</v>
      </c>
      <c r="T163" s="0" t="n">
        <v>0.0789170305345124</v>
      </c>
      <c r="U163" s="0" t="n">
        <v>0.13604632267203</v>
      </c>
      <c r="V163" s="147" t="n">
        <v>44279</v>
      </c>
      <c r="W163" s="136" t="n">
        <f aca="false">G163+W162</f>
        <v>31.3011465479651</v>
      </c>
      <c r="X163" s="45" t="n">
        <f aca="false">W163*100/$W$367</f>
        <v>28.4191358201719</v>
      </c>
      <c r="Z163" s="133" t="n">
        <v>44279</v>
      </c>
      <c r="AA163" s="54" t="n">
        <v>11.6742507893954</v>
      </c>
      <c r="AB163" s="54" t="n">
        <v>8.0489321367984</v>
      </c>
      <c r="AC163" s="54" t="n">
        <v>19.8077751091483</v>
      </c>
      <c r="AD163" s="58" t="n">
        <v>23.1059361641707</v>
      </c>
      <c r="AE163" s="58" t="n">
        <v>17.2871579664714</v>
      </c>
      <c r="AF163" s="58" t="n">
        <v>28.4191358201719</v>
      </c>
      <c r="AG163" s="143" t="n">
        <v>15.5929001344212</v>
      </c>
      <c r="AH163" s="143" t="n">
        <v>16.4925864980072</v>
      </c>
      <c r="AI163" s="144" t="n">
        <v>14.1832822812042</v>
      </c>
      <c r="AJ163" s="144" t="n">
        <v>15.3905224956923</v>
      </c>
      <c r="AK163" s="144" t="n">
        <v>24.6099779035571</v>
      </c>
      <c r="AL163" s="137" t="n">
        <f aca="false">AVERAGE(AA163:AK163)</f>
        <v>17.6920415726398</v>
      </c>
      <c r="AM163" s="140" t="n">
        <v>18.2163921300656</v>
      </c>
      <c r="AN163" s="148" t="n">
        <v>18.4796602516989</v>
      </c>
      <c r="AO163" s="135" t="n">
        <f aca="false">AO162+P163</f>
        <v>59.2131097852859</v>
      </c>
      <c r="AP163" s="150" t="n">
        <v>33.2255143629383</v>
      </c>
    </row>
    <row r="164" customFormat="false" ht="15" hidden="false" customHeight="false" outlineLevel="0" collapsed="false">
      <c r="A164" s="133" t="n">
        <v>44280</v>
      </c>
      <c r="B164" s="54" t="n">
        <v>0.0906712012921975</v>
      </c>
      <c r="C164" s="54" t="n">
        <v>0.0982615268329568</v>
      </c>
      <c r="D164" s="54" t="n">
        <v>0.116551972659295</v>
      </c>
      <c r="E164" s="58" t="n">
        <v>0.188046395939754</v>
      </c>
      <c r="F164" s="58" t="n">
        <v>0.241879189706339</v>
      </c>
      <c r="G164" s="58" t="n">
        <v>0.270597284122601</v>
      </c>
      <c r="H164" s="63" t="n">
        <v>0.172587148139087</v>
      </c>
      <c r="I164" s="63" t="n">
        <v>0.182181645431683</v>
      </c>
      <c r="J164" s="69" t="n">
        <v>0.242539582500115</v>
      </c>
      <c r="K164" s="69" t="n">
        <v>0.191187915564171</v>
      </c>
      <c r="L164" s="69" t="n">
        <v>0.21665402287681</v>
      </c>
      <c r="M164" s="134" t="n">
        <f aca="false">AVERAGE(B164:L164)</f>
        <v>0.18283253500591</v>
      </c>
      <c r="N164" s="49"/>
      <c r="O164" s="48" t="n">
        <v>0.389348560170213</v>
      </c>
      <c r="P164" s="135" t="n">
        <v>0.27100721748856</v>
      </c>
      <c r="R164" s="146" t="n">
        <v>44280</v>
      </c>
      <c r="S164" s="0" t="n">
        <v>0.141015964517827</v>
      </c>
      <c r="T164" s="0" t="n">
        <v>0.0803548949164608</v>
      </c>
      <c r="U164" s="0" t="n">
        <v>0.134258200139655</v>
      </c>
      <c r="V164" s="147" t="n">
        <v>44280</v>
      </c>
      <c r="W164" s="136" t="n">
        <f aca="false">G164+W163</f>
        <v>31.5717438320877</v>
      </c>
      <c r="X164" s="45" t="n">
        <f aca="false">W164*100/$W$367</f>
        <v>28.6648182253919</v>
      </c>
      <c r="Z164" s="133" t="n">
        <v>44280</v>
      </c>
      <c r="AA164" s="54" t="n">
        <v>11.7586426858571</v>
      </c>
      <c r="AB164" s="54" t="n">
        <v>8.13808493424252</v>
      </c>
      <c r="AC164" s="54" t="n">
        <v>19.9230125253715</v>
      </c>
      <c r="AD164" s="58" t="n">
        <v>23.2948381816239</v>
      </c>
      <c r="AE164" s="58" t="n">
        <v>17.4624856976659</v>
      </c>
      <c r="AF164" s="58" t="n">
        <v>28.664818225392</v>
      </c>
      <c r="AG164" s="143" t="n">
        <v>15.746555559308</v>
      </c>
      <c r="AH164" s="143" t="n">
        <v>16.6733185631942</v>
      </c>
      <c r="AI164" s="144" t="n">
        <v>14.3720480919578</v>
      </c>
      <c r="AJ164" s="144" t="n">
        <v>15.5415031603901</v>
      </c>
      <c r="AK164" s="144" t="n">
        <v>24.8289259219339</v>
      </c>
      <c r="AL164" s="137" t="n">
        <f aca="false">AVERAGE(AA164:AK164)</f>
        <v>17.8549303224488</v>
      </c>
      <c r="AM164" s="140" t="n">
        <v>18.4451852712416</v>
      </c>
      <c r="AN164" s="148" t="n">
        <v>18.8690088118691</v>
      </c>
      <c r="AO164" s="135" t="n">
        <f aca="false">AO163+P164</f>
        <v>59.4841170027745</v>
      </c>
      <c r="AP164" s="150" t="n">
        <v>33.445603092137</v>
      </c>
    </row>
    <row r="165" customFormat="false" ht="15" hidden="false" customHeight="false" outlineLevel="0" collapsed="false">
      <c r="A165" s="133" t="n">
        <v>44281</v>
      </c>
      <c r="B165" s="54" t="n">
        <v>0.0904581079871623</v>
      </c>
      <c r="C165" s="54" t="n">
        <v>0.0967498110355223</v>
      </c>
      <c r="D165" s="54" t="n">
        <v>0.120468118940636</v>
      </c>
      <c r="E165" s="58" t="n">
        <v>0.188604189872386</v>
      </c>
      <c r="F165" s="58" t="n">
        <v>0.247291278291357</v>
      </c>
      <c r="G165" s="58" t="n">
        <v>0.273307331466569</v>
      </c>
      <c r="H165" s="63" t="n">
        <v>0.178238482593656</v>
      </c>
      <c r="I165" s="63" t="n">
        <v>0.18866555630791</v>
      </c>
      <c r="J165" s="69" t="n">
        <v>0.252529550841018</v>
      </c>
      <c r="K165" s="69" t="n">
        <v>0.200149948560579</v>
      </c>
      <c r="L165" s="69" t="n">
        <v>0.225314770824411</v>
      </c>
      <c r="M165" s="134" t="n">
        <f aca="false">AVERAGE(B165:L165)</f>
        <v>0.187434286065564</v>
      </c>
      <c r="N165" s="49"/>
      <c r="O165" s="48" t="n">
        <v>0.209165475246741</v>
      </c>
      <c r="P165" s="135" t="n">
        <v>0.27100721748856</v>
      </c>
      <c r="R165" s="146" t="n">
        <v>44281</v>
      </c>
      <c r="S165" s="0" t="n">
        <v>0.141271667024819</v>
      </c>
      <c r="T165" s="0" t="n">
        <v>0.0817927592984091</v>
      </c>
      <c r="U165" s="0" t="n">
        <v>0.132470077607266</v>
      </c>
      <c r="V165" s="147" t="n">
        <v>44281</v>
      </c>
      <c r="W165" s="136" t="n">
        <f aca="false">G165+W164</f>
        <v>31.8450511635542</v>
      </c>
      <c r="X165" s="45" t="n">
        <f aca="false">W165*100/$W$367</f>
        <v>28.9129611540126</v>
      </c>
      <c r="Z165" s="133" t="n">
        <v>44281</v>
      </c>
      <c r="AA165" s="54" t="n">
        <v>11.8428362464871</v>
      </c>
      <c r="AB165" s="54" t="n">
        <v>8.22586615018749</v>
      </c>
      <c r="AC165" s="54" t="n">
        <v>20.0421219187797</v>
      </c>
      <c r="AD165" s="58" t="n">
        <v>23.484300531003</v>
      </c>
      <c r="AE165" s="58" t="n">
        <v>17.6417364170835</v>
      </c>
      <c r="AF165" s="58" t="n">
        <v>28.9129611540126</v>
      </c>
      <c r="AG165" s="143" t="n">
        <v>15.90524240285</v>
      </c>
      <c r="AH165" s="143" t="n">
        <v>16.8604829481705</v>
      </c>
      <c r="AI165" s="144" t="n">
        <v>14.5685889819535</v>
      </c>
      <c r="AJ165" s="144" t="n">
        <v>15.6995611222845</v>
      </c>
      <c r="AK165" s="144" t="n">
        <v>25.0566263907642</v>
      </c>
      <c r="AL165" s="137" t="n">
        <f aca="false">AVERAGE(AA165:AK165)</f>
        <v>18.0218476603251</v>
      </c>
      <c r="AM165" s="140" t="n">
        <v>18.6749978867464</v>
      </c>
      <c r="AN165" s="148" t="n">
        <v>19.0781742871158</v>
      </c>
      <c r="AO165" s="135" t="n">
        <f aca="false">AO164+P165</f>
        <v>59.755124220263</v>
      </c>
      <c r="AP165" s="150" t="n">
        <v>33.6654619612829</v>
      </c>
    </row>
    <row r="166" customFormat="false" ht="15" hidden="false" customHeight="false" outlineLevel="0" collapsed="false">
      <c r="A166" s="133" t="n">
        <v>44282</v>
      </c>
      <c r="B166" s="54" t="n">
        <v>0.0902450146821288</v>
      </c>
      <c r="C166" s="54" t="n">
        <v>0.0952380952380878</v>
      </c>
      <c r="D166" s="54" t="n">
        <v>0.124384265222005</v>
      </c>
      <c r="E166" s="58" t="n">
        <v>0.189161983805018</v>
      </c>
      <c r="F166" s="58" t="n">
        <v>0.252703366876375</v>
      </c>
      <c r="G166" s="58" t="n">
        <v>0.276017378810522</v>
      </c>
      <c r="H166" s="63" t="n">
        <v>0.183889817048225</v>
      </c>
      <c r="I166" s="63" t="n">
        <v>0.195149467184081</v>
      </c>
      <c r="J166" s="69" t="n">
        <v>0.262519519181922</v>
      </c>
      <c r="K166" s="69" t="n">
        <v>0.209111981557044</v>
      </c>
      <c r="L166" s="69" t="n">
        <v>0.233975518772013</v>
      </c>
      <c r="M166" s="134" t="n">
        <f aca="false">AVERAGE(B166:L166)</f>
        <v>0.19203603712522</v>
      </c>
      <c r="N166" s="49"/>
      <c r="O166" s="48" t="n">
        <v>0.545868053430515</v>
      </c>
      <c r="P166" s="135" t="n">
        <v>0.27100721748856</v>
      </c>
      <c r="R166" s="146" t="n">
        <v>44282</v>
      </c>
      <c r="S166" s="0" t="n">
        <v>0.141527369531811</v>
      </c>
      <c r="T166" s="0" t="n">
        <v>0.0832306236803646</v>
      </c>
      <c r="U166" s="0" t="n">
        <v>0.130681955074891</v>
      </c>
      <c r="V166" s="147" t="n">
        <v>44282</v>
      </c>
      <c r="W166" s="136" t="n">
        <f aca="false">G166+W165</f>
        <v>32.1210685423648</v>
      </c>
      <c r="X166" s="45" t="n">
        <f aca="false">W166*100/$W$367</f>
        <v>29.1635646060339</v>
      </c>
      <c r="Z166" s="133" t="n">
        <v>44282</v>
      </c>
      <c r="AA166" s="54" t="n">
        <v>11.9268314712851</v>
      </c>
      <c r="AB166" s="54" t="n">
        <v>8.31227578463333</v>
      </c>
      <c r="AC166" s="54" t="n">
        <v>20.165103289373</v>
      </c>
      <c r="AD166" s="58" t="n">
        <v>23.6743232123081</v>
      </c>
      <c r="AE166" s="58" t="n">
        <v>17.8249101247242</v>
      </c>
      <c r="AF166" s="58" t="n">
        <v>29.1635646060339</v>
      </c>
      <c r="AG166" s="143" t="n">
        <v>16.0689606650472</v>
      </c>
      <c r="AH166" s="143" t="n">
        <v>17.0540796529359</v>
      </c>
      <c r="AI166" s="144" t="n">
        <v>14.7729049511913</v>
      </c>
      <c r="AJ166" s="144" t="n">
        <v>15.8646963813754</v>
      </c>
      <c r="AK166" s="144" t="n">
        <v>25.2930793100481</v>
      </c>
      <c r="AL166" s="137" t="n">
        <f aca="false">AVERAGE(AA166:AK166)</f>
        <v>18.1927935862687</v>
      </c>
      <c r="AM166" s="140" t="n">
        <v>18.9058299765801</v>
      </c>
      <c r="AN166" s="148" t="n">
        <v>19.6240423405463</v>
      </c>
      <c r="AO166" s="135" t="n">
        <f aca="false">AO165+P166</f>
        <v>60.0261314377516</v>
      </c>
      <c r="AP166" s="150" t="n">
        <v>33.8850909703762</v>
      </c>
    </row>
    <row r="167" customFormat="false" ht="15" hidden="false" customHeight="false" outlineLevel="0" collapsed="false">
      <c r="A167" s="133" t="n">
        <v>44283</v>
      </c>
      <c r="B167" s="54" t="n">
        <v>0.0900319213770935</v>
      </c>
      <c r="C167" s="54" t="n">
        <v>0.0937263794406675</v>
      </c>
      <c r="D167" s="54" t="n">
        <v>0.128300411503346</v>
      </c>
      <c r="E167" s="58" t="n">
        <v>0.18971977773765</v>
      </c>
      <c r="F167" s="58" t="n">
        <v>0.258115455461393</v>
      </c>
      <c r="G167" s="58" t="n">
        <v>0.278727426154489</v>
      </c>
      <c r="H167" s="63" t="n">
        <v>0.189541151502795</v>
      </c>
      <c r="I167" s="63" t="n">
        <v>0.201633378060308</v>
      </c>
      <c r="J167" s="69" t="n">
        <v>0.272509487522825</v>
      </c>
      <c r="K167" s="69" t="n">
        <v>0.218074014553508</v>
      </c>
      <c r="L167" s="69" t="n">
        <v>0.242636266719614</v>
      </c>
      <c r="M167" s="134" t="n">
        <f aca="false">AVERAGE(B167:L167)</f>
        <v>0.196637788184881</v>
      </c>
      <c r="N167" s="49"/>
      <c r="O167" s="48" t="n">
        <v>0.443583775577786</v>
      </c>
      <c r="P167" s="135" t="n">
        <v>0.27100721748856</v>
      </c>
      <c r="R167" s="146" t="n">
        <v>44283</v>
      </c>
      <c r="S167" s="0" t="n">
        <v>0.141783072038805</v>
      </c>
      <c r="T167" s="0" t="n">
        <v>0.084668488062313</v>
      </c>
      <c r="U167" s="0" t="n">
        <v>0.128893832542502</v>
      </c>
      <c r="V167" s="147" t="n">
        <v>44283</v>
      </c>
      <c r="W167" s="136" t="n">
        <f aca="false">G167+W166</f>
        <v>32.3997959685193</v>
      </c>
      <c r="X167" s="45" t="n">
        <f aca="false">W167*100/$W$367</f>
        <v>29.4166285814558</v>
      </c>
      <c r="Z167" s="133" t="n">
        <v>44283</v>
      </c>
      <c r="AA167" s="54" t="n">
        <v>12.0106283602513</v>
      </c>
      <c r="AB167" s="54" t="n">
        <v>8.39731383758003</v>
      </c>
      <c r="AC167" s="54" t="n">
        <v>20.2919566371515</v>
      </c>
      <c r="AD167" s="58" t="n">
        <v>23.864906225539</v>
      </c>
      <c r="AE167" s="58" t="n">
        <v>18.012006820588</v>
      </c>
      <c r="AF167" s="58" t="n">
        <v>29.4166285814558</v>
      </c>
      <c r="AG167" s="143" t="n">
        <v>16.2377103458996</v>
      </c>
      <c r="AH167" s="143" t="n">
        <v>17.2541086774906</v>
      </c>
      <c r="AI167" s="144" t="n">
        <v>14.9849959996711</v>
      </c>
      <c r="AJ167" s="144" t="n">
        <v>16.036908937663</v>
      </c>
      <c r="AK167" s="144" t="n">
        <v>25.5382846797855</v>
      </c>
      <c r="AL167" s="137" t="n">
        <f aca="false">AVERAGE(AA167:AK167)</f>
        <v>18.3677681002796</v>
      </c>
      <c r="AM167" s="140" t="n">
        <v>19.1376815407427</v>
      </c>
      <c r="AN167" s="148" t="n">
        <v>20.0676261161241</v>
      </c>
      <c r="AO167" s="135" t="n">
        <f aca="false">AO166+P167</f>
        <v>60.2971386552401</v>
      </c>
      <c r="AP167" s="150" t="n">
        <v>34.1044901194169</v>
      </c>
    </row>
    <row r="168" customFormat="false" ht="15" hidden="false" customHeight="false" outlineLevel="0" collapsed="false">
      <c r="A168" s="133" t="n">
        <v>44284</v>
      </c>
      <c r="B168" s="54" t="n">
        <v>0.08981882807206</v>
      </c>
      <c r="C168" s="54" t="n">
        <v>0.0922146636432331</v>
      </c>
      <c r="D168" s="54" t="n">
        <v>0.132216557784687</v>
      </c>
      <c r="E168" s="58" t="n">
        <v>0.190277571670283</v>
      </c>
      <c r="F168" s="58" t="n">
        <v>0.263527544046411</v>
      </c>
      <c r="G168" s="58" t="n">
        <v>0.281437473498443</v>
      </c>
      <c r="H168" s="63" t="n">
        <v>0.195192485957364</v>
      </c>
      <c r="I168" s="63" t="n">
        <v>0.208117288936535</v>
      </c>
      <c r="J168" s="69" t="n">
        <v>0.282499455863729</v>
      </c>
      <c r="K168" s="69" t="n">
        <v>0.227036047549973</v>
      </c>
      <c r="L168" s="69" t="n">
        <v>0.251297014667216</v>
      </c>
      <c r="M168" s="134" t="n">
        <f aca="false">AVERAGE(B168:L168)</f>
        <v>0.201239539244539</v>
      </c>
      <c r="N168" s="49"/>
      <c r="O168" s="48" t="n">
        <v>0.260455191818773</v>
      </c>
      <c r="P168" s="135" t="n">
        <v>0.27100721748856</v>
      </c>
      <c r="R168" s="146" t="n">
        <v>44284</v>
      </c>
      <c r="S168" s="0" t="n">
        <v>0.142038774545798</v>
      </c>
      <c r="T168" s="0" t="n">
        <v>0.0861063524442685</v>
      </c>
      <c r="U168" s="0" t="n">
        <v>0.127105710010127</v>
      </c>
      <c r="V168" s="147" t="n">
        <v>44284</v>
      </c>
      <c r="W168" s="136" t="n">
        <f aca="false">G168+W167</f>
        <v>32.6812334420177</v>
      </c>
      <c r="X168" s="45" t="n">
        <f aca="false">W168*100/$W$367</f>
        <v>29.6721530802783</v>
      </c>
      <c r="Z168" s="133" t="n">
        <v>44284</v>
      </c>
      <c r="AA168" s="54" t="n">
        <v>12.0942269133856</v>
      </c>
      <c r="AB168" s="54" t="n">
        <v>8.48098030902759</v>
      </c>
      <c r="AC168" s="54" t="n">
        <v>20.422681962115</v>
      </c>
      <c r="AD168" s="58" t="n">
        <v>24.0560495706959</v>
      </c>
      <c r="AE168" s="58" t="n">
        <v>18.2030265046749</v>
      </c>
      <c r="AF168" s="58" t="n">
        <v>29.6721530802783</v>
      </c>
      <c r="AG168" s="143" t="n">
        <v>16.4114914454071</v>
      </c>
      <c r="AH168" s="143" t="n">
        <v>17.4605700218346</v>
      </c>
      <c r="AI168" s="144" t="n">
        <v>15.204862127393</v>
      </c>
      <c r="AJ168" s="144" t="n">
        <v>16.2161987911472</v>
      </c>
      <c r="AK168" s="144" t="n">
        <v>25.7922424999764</v>
      </c>
      <c r="AL168" s="137" t="n">
        <f aca="false">AVERAGE(AA168:AK168)</f>
        <v>18.5467712023578</v>
      </c>
      <c r="AM168" s="140" t="n">
        <v>19.3705525792342</v>
      </c>
      <c r="AN168" s="148" t="n">
        <v>20.3280813079429</v>
      </c>
      <c r="AO168" s="135" t="n">
        <f aca="false">AO167+P168</f>
        <v>60.5681458727287</v>
      </c>
      <c r="AP168" s="150" t="n">
        <v>34.3236594084048</v>
      </c>
    </row>
    <row r="169" customFormat="false" ht="15" hidden="false" customHeight="false" outlineLevel="0" collapsed="false">
      <c r="A169" s="133" t="n">
        <v>44285</v>
      </c>
      <c r="B169" s="54" t="n">
        <v>0.0896057347670336</v>
      </c>
      <c r="C169" s="54" t="n">
        <v>0.0907029478457986</v>
      </c>
      <c r="D169" s="54" t="n">
        <v>0.136132704066057</v>
      </c>
      <c r="E169" s="58" t="n">
        <v>0.190835365602915</v>
      </c>
      <c r="F169" s="58" t="n">
        <v>0.268939632631458</v>
      </c>
      <c r="G169" s="58" t="n">
        <v>0.28414752084241</v>
      </c>
      <c r="H169" s="63" t="n">
        <v>0.200843820411933</v>
      </c>
      <c r="I169" s="63" t="n">
        <v>0.214601199812762</v>
      </c>
      <c r="J169" s="69" t="n">
        <v>0.292489424204632</v>
      </c>
      <c r="K169" s="69" t="n">
        <v>0.235998080546381</v>
      </c>
      <c r="L169" s="69" t="n">
        <v>0.259957762614874</v>
      </c>
      <c r="M169" s="134" t="n">
        <f aca="false">AVERAGE(B169:L169)</f>
        <v>0.205841290304205</v>
      </c>
      <c r="N169" s="49"/>
      <c r="O169" s="48" t="n">
        <v>0.463399760150153</v>
      </c>
      <c r="P169" s="135" t="n">
        <v>0.27100721748856</v>
      </c>
      <c r="R169" s="146" t="n">
        <v>44285</v>
      </c>
      <c r="S169" s="0" t="n">
        <v>0.14229447705279</v>
      </c>
      <c r="T169" s="0" t="n">
        <v>0.0875442168262168</v>
      </c>
      <c r="U169" s="0" t="n">
        <v>0.125317587477738</v>
      </c>
      <c r="V169" s="147" t="n">
        <v>44285</v>
      </c>
      <c r="W169" s="136" t="n">
        <f aca="false">G169+W168</f>
        <v>32.9653809628601</v>
      </c>
      <c r="X169" s="45" t="n">
        <f aca="false">W169*100/$W$367</f>
        <v>29.9301381025014</v>
      </c>
      <c r="Z169" s="133" t="n">
        <v>44285</v>
      </c>
      <c r="AA169" s="54" t="n">
        <v>12.1776271306881</v>
      </c>
      <c r="AB169" s="54" t="n">
        <v>8.563275198976</v>
      </c>
      <c r="AC169" s="54" t="n">
        <v>20.5572792642636</v>
      </c>
      <c r="AD169" s="58" t="n">
        <v>24.2477532477786</v>
      </c>
      <c r="AE169" s="58" t="n">
        <v>18.397969176985</v>
      </c>
      <c r="AF169" s="58" t="n">
        <v>29.9301381025014</v>
      </c>
      <c r="AG169" s="143" t="n">
        <v>16.5903039635699</v>
      </c>
      <c r="AH169" s="143" t="n">
        <v>17.6734636859678</v>
      </c>
      <c r="AI169" s="144" t="n">
        <v>15.4325033343569</v>
      </c>
      <c r="AJ169" s="144" t="n">
        <v>16.402565941828</v>
      </c>
      <c r="AK169" s="144" t="n">
        <v>26.054952770621</v>
      </c>
      <c r="AL169" s="137" t="n">
        <f aca="false">AVERAGE(AA169:AK169)</f>
        <v>18.7298028925033</v>
      </c>
      <c r="AM169" s="140" t="n">
        <v>19.6044430920546</v>
      </c>
      <c r="AN169" s="148" t="n">
        <v>20.791481068093</v>
      </c>
      <c r="AO169" s="135" t="n">
        <f aca="false">AO168+P169</f>
        <v>60.8391530902173</v>
      </c>
      <c r="AP169" s="150" t="n">
        <v>34.5425988373401</v>
      </c>
    </row>
    <row r="170" customFormat="false" ht="15" hidden="false" customHeight="false" outlineLevel="0" collapsed="false">
      <c r="A170" s="133" t="n">
        <v>44286</v>
      </c>
      <c r="B170" s="54" t="n">
        <v>0.0916933235698423</v>
      </c>
      <c r="C170" s="54" t="n">
        <v>0.0891912320483783</v>
      </c>
      <c r="D170" s="54" t="n">
        <v>0.140048850347398</v>
      </c>
      <c r="E170" s="58" t="n">
        <v>0.191393159535547</v>
      </c>
      <c r="F170" s="58" t="n">
        <v>0.274351721216476</v>
      </c>
      <c r="G170" s="58" t="n">
        <v>0.286857568186377</v>
      </c>
      <c r="H170" s="63" t="n">
        <v>0.206495154866502</v>
      </c>
      <c r="I170" s="63" t="n">
        <v>0.221085110688989</v>
      </c>
      <c r="J170" s="69" t="n">
        <v>0.302479392545536</v>
      </c>
      <c r="K170" s="69" t="n">
        <v>0.244960113542845</v>
      </c>
      <c r="L170" s="69" t="n">
        <v>0.268618510562476</v>
      </c>
      <c r="M170" s="134" t="n">
        <f aca="false">AVERAGE(B170:L170)</f>
        <v>0.210652194282761</v>
      </c>
      <c r="N170" s="49"/>
      <c r="O170" s="48" t="n">
        <v>0.291936244439721</v>
      </c>
      <c r="P170" s="135" t="n">
        <v>0.178548433271118</v>
      </c>
      <c r="R170" s="146" t="n">
        <v>44286</v>
      </c>
      <c r="S170" s="0" t="n">
        <v>0.142550179559782</v>
      </c>
      <c r="T170" s="0" t="n">
        <v>0.0889820812081652</v>
      </c>
      <c r="U170" s="0" t="n">
        <v>0.123529464945364</v>
      </c>
      <c r="V170" s="147" t="n">
        <v>44286</v>
      </c>
      <c r="W170" s="136" t="n">
        <f aca="false">G170+W169</f>
        <v>33.2522385310465</v>
      </c>
      <c r="X170" s="45" t="n">
        <f aca="false">W170*100/$W$367</f>
        <v>30.1905836481251</v>
      </c>
      <c r="Z170" s="133" t="n">
        <v>44286</v>
      </c>
      <c r="AA170" s="54" t="n">
        <v>12.2629703638058</v>
      </c>
      <c r="AB170" s="54" t="n">
        <v>8.64419850742528</v>
      </c>
      <c r="AC170" s="54" t="n">
        <v>20.6957485435973</v>
      </c>
      <c r="AD170" s="58" t="n">
        <v>24.4400172567873</v>
      </c>
      <c r="AE170" s="58" t="n">
        <v>18.5968348375182</v>
      </c>
      <c r="AF170" s="58" t="n">
        <v>30.1905836481251</v>
      </c>
      <c r="AG170" s="143" t="n">
        <v>16.7741479003879</v>
      </c>
      <c r="AH170" s="143" t="n">
        <v>17.8927896698902</v>
      </c>
      <c r="AI170" s="144" t="n">
        <v>15.6679196205629</v>
      </c>
      <c r="AJ170" s="144" t="n">
        <v>16.5960103897054</v>
      </c>
      <c r="AK170" s="144" t="n">
        <v>26.3264154917191</v>
      </c>
      <c r="AL170" s="137" t="n">
        <f aca="false">AVERAGE(AA170:AK170)</f>
        <v>18.9170578390477</v>
      </c>
      <c r="AM170" s="140" t="n">
        <v>19.8393530792038</v>
      </c>
      <c r="AN170" s="148" t="n">
        <v>21.0834173125328</v>
      </c>
      <c r="AO170" s="135" t="n">
        <f aca="false">AO169+P170</f>
        <v>61.0177015234884</v>
      </c>
      <c r="AP170" s="150" t="n">
        <v>34.7613084062226</v>
      </c>
    </row>
    <row r="171" customFormat="false" ht="15" hidden="false" customHeight="false" outlineLevel="0" collapsed="false">
      <c r="A171" s="133" t="n">
        <v>44287</v>
      </c>
      <c r="B171" s="54" t="n">
        <v>0.0937809123726652</v>
      </c>
      <c r="C171" s="54" t="n">
        <v>0.0876795162509438</v>
      </c>
      <c r="D171" s="54" t="n">
        <v>0.143964996628739</v>
      </c>
      <c r="E171" s="58" t="n">
        <v>0.191950953468179</v>
      </c>
      <c r="F171" s="58" t="n">
        <v>0.279763809801494</v>
      </c>
      <c r="G171" s="58" t="n">
        <v>0.289567615530331</v>
      </c>
      <c r="H171" s="63" t="n">
        <v>0.212146489321043</v>
      </c>
      <c r="I171" s="63" t="n">
        <v>0.227569021565159</v>
      </c>
      <c r="J171" s="69" t="n">
        <v>0.312469360886439</v>
      </c>
      <c r="K171" s="69" t="n">
        <v>0.25392214653931</v>
      </c>
      <c r="L171" s="69" t="n">
        <v>0.277279258510077</v>
      </c>
      <c r="M171" s="134" t="n">
        <f aca="false">AVERAGE(B171:L171)</f>
        <v>0.215463098261307</v>
      </c>
      <c r="N171" s="49"/>
      <c r="O171" s="48" t="n">
        <v>0.253856424323182</v>
      </c>
      <c r="P171" s="135" t="n">
        <v>0.178548433271118</v>
      </c>
      <c r="R171" s="146" t="n">
        <v>44287</v>
      </c>
      <c r="S171" s="0" t="n">
        <v>0.142805882066776</v>
      </c>
      <c r="T171" s="0" t="n">
        <v>0.0904199455901207</v>
      </c>
      <c r="U171" s="0" t="n">
        <v>0.121741342412975</v>
      </c>
      <c r="V171" s="147" t="n">
        <v>44287</v>
      </c>
      <c r="W171" s="136" t="n">
        <f aca="false">G171+W170</f>
        <v>33.5418061465768</v>
      </c>
      <c r="X171" s="45" t="n">
        <f aca="false">W171*100/$W$367</f>
        <v>30.4534897171495</v>
      </c>
      <c r="Z171" s="133" t="n">
        <v>44287</v>
      </c>
      <c r="AA171" s="54" t="n">
        <v>12.3502566127388</v>
      </c>
      <c r="AB171" s="54" t="n">
        <v>8.72375023437542</v>
      </c>
      <c r="AC171" s="54" t="n">
        <v>20.8380898001161</v>
      </c>
      <c r="AD171" s="58" t="n">
        <v>24.6328415977219</v>
      </c>
      <c r="AE171" s="58" t="n">
        <v>18.7996234862745</v>
      </c>
      <c r="AF171" s="58" t="n">
        <v>30.4534897171495</v>
      </c>
      <c r="AG171" s="143" t="n">
        <v>16.963023255861</v>
      </c>
      <c r="AH171" s="143" t="n">
        <v>18.1185479736019</v>
      </c>
      <c r="AI171" s="144" t="n">
        <v>15.9111109860109</v>
      </c>
      <c r="AJ171" s="144" t="n">
        <v>16.7965321347794</v>
      </c>
      <c r="AK171" s="144" t="n">
        <v>26.6066306632707</v>
      </c>
      <c r="AL171" s="137" t="n">
        <f aca="false">AVERAGE(AA171:AK171)</f>
        <v>19.1085360419909</v>
      </c>
      <c r="AM171" s="140" t="n">
        <v>20.0752825406819</v>
      </c>
      <c r="AN171" s="148" t="n">
        <v>21.3372737368559</v>
      </c>
      <c r="AO171" s="135" t="n">
        <f aca="false">AO170+P171</f>
        <v>61.1962499567595</v>
      </c>
      <c r="AP171" s="150" t="n">
        <v>34.9797881150525</v>
      </c>
    </row>
    <row r="172" customFormat="false" ht="15" hidden="false" customHeight="false" outlineLevel="0" collapsed="false">
      <c r="A172" s="133" t="n">
        <v>44288</v>
      </c>
      <c r="B172" s="54" t="n">
        <v>0.0958685011754739</v>
      </c>
      <c r="C172" s="54" t="n">
        <v>0.0861678004535094</v>
      </c>
      <c r="D172" s="54" t="n">
        <v>0.147881142910109</v>
      </c>
      <c r="E172" s="58" t="n">
        <v>0.192508747400812</v>
      </c>
      <c r="F172" s="58" t="n">
        <v>0.285175898386512</v>
      </c>
      <c r="G172" s="58" t="n">
        <v>0.292277662874298</v>
      </c>
      <c r="H172" s="63" t="n">
        <v>0.217797823775612</v>
      </c>
      <c r="I172" s="63" t="n">
        <v>0.234052932441386</v>
      </c>
      <c r="J172" s="69" t="n">
        <v>0.322459329227343</v>
      </c>
      <c r="K172" s="69" t="n">
        <v>0.262884179535718</v>
      </c>
      <c r="L172" s="69" t="n">
        <v>0.285940006457679</v>
      </c>
      <c r="M172" s="134" t="n">
        <f aca="false">AVERAGE(B172:L172)</f>
        <v>0.220274002239859</v>
      </c>
      <c r="N172" s="49"/>
      <c r="O172" s="48" t="n">
        <v>0.364195006763452</v>
      </c>
      <c r="P172" s="135" t="n">
        <v>0.178548433271118</v>
      </c>
      <c r="R172" s="146" t="n">
        <v>44288</v>
      </c>
      <c r="S172" s="0" t="n">
        <v>0.143061584573768</v>
      </c>
      <c r="T172" s="0" t="n">
        <v>0.0918578099720691</v>
      </c>
      <c r="U172" s="0" t="n">
        <v>0.1199532198806</v>
      </c>
      <c r="V172" s="147" t="n">
        <v>44288</v>
      </c>
      <c r="W172" s="136" t="n">
        <f aca="false">G172+W171</f>
        <v>33.8340838094511</v>
      </c>
      <c r="X172" s="45" t="n">
        <f aca="false">W172*100/$W$367</f>
        <v>30.7188563095744</v>
      </c>
      <c r="Z172" s="133" t="n">
        <v>44288</v>
      </c>
      <c r="AA172" s="54" t="n">
        <v>12.4394858774871</v>
      </c>
      <c r="AB172" s="54" t="n">
        <v>8.80193037982641</v>
      </c>
      <c r="AC172" s="54" t="n">
        <v>20.9843030338201</v>
      </c>
      <c r="AD172" s="58" t="n">
        <v>24.8262262705824</v>
      </c>
      <c r="AE172" s="58" t="n">
        <v>19.0063351232539</v>
      </c>
      <c r="AF172" s="58" t="n">
        <v>30.7188563095744</v>
      </c>
      <c r="AG172" s="143" t="n">
        <v>17.1569300299894</v>
      </c>
      <c r="AH172" s="143" t="n">
        <v>18.3507385971028</v>
      </c>
      <c r="AI172" s="144" t="n">
        <v>16.162077430701</v>
      </c>
      <c r="AJ172" s="144" t="n">
        <v>17.00413117705</v>
      </c>
      <c r="AK172" s="144" t="n">
        <v>26.8955982852758</v>
      </c>
      <c r="AL172" s="137" t="n">
        <f aca="false">AVERAGE(AA172:AK172)</f>
        <v>19.304237501333</v>
      </c>
      <c r="AM172" s="140" t="n">
        <v>20.3122314764888</v>
      </c>
      <c r="AN172" s="148" t="n">
        <v>21.7014687436194</v>
      </c>
      <c r="AO172" s="135" t="n">
        <f aca="false">AO171+P172</f>
        <v>61.3747983900306</v>
      </c>
      <c r="AP172" s="150" t="n">
        <v>35.1980379638297</v>
      </c>
    </row>
    <row r="173" customFormat="false" ht="15" hidden="false" customHeight="false" outlineLevel="0" collapsed="false">
      <c r="A173" s="133" t="n">
        <v>44289</v>
      </c>
      <c r="B173" s="54" t="n">
        <v>0.0979560899782967</v>
      </c>
      <c r="C173" s="54" t="n">
        <v>0.0846560846560891</v>
      </c>
      <c r="D173" s="54" t="n">
        <v>0.15179728919145</v>
      </c>
      <c r="E173" s="58" t="n">
        <v>0.193066541333444</v>
      </c>
      <c r="F173" s="58" t="n">
        <v>0.290587986971531</v>
      </c>
      <c r="G173" s="58" t="n">
        <v>0.294987710218251</v>
      </c>
      <c r="H173" s="63" t="n">
        <v>0.223449158230181</v>
      </c>
      <c r="I173" s="63" t="n">
        <v>0.240536843317614</v>
      </c>
      <c r="J173" s="69" t="n">
        <v>0.332449297568189</v>
      </c>
      <c r="K173" s="69" t="n">
        <v>0.271846212532182</v>
      </c>
      <c r="L173" s="69" t="n">
        <v>0.29460075440528</v>
      </c>
      <c r="M173" s="134" t="n">
        <f aca="false">AVERAGE(B173:L173)</f>
        <v>0.22508490621841</v>
      </c>
      <c r="N173" s="49"/>
      <c r="O173" s="48" t="n">
        <v>0.279453774563464</v>
      </c>
      <c r="P173" s="135" t="n">
        <v>0.178548433271118</v>
      </c>
      <c r="R173" s="146" t="n">
        <v>44289</v>
      </c>
      <c r="S173" s="0" t="n">
        <v>0.143317287080761</v>
      </c>
      <c r="T173" s="0" t="n">
        <v>0.0932956743540245</v>
      </c>
      <c r="U173" s="0" t="n">
        <v>0.118165097348211</v>
      </c>
      <c r="V173" s="147" t="n">
        <v>44289</v>
      </c>
      <c r="W173" s="136" t="n">
        <f aca="false">G173+W172</f>
        <v>34.1290715196694</v>
      </c>
      <c r="X173" s="45" t="n">
        <f aca="false">W173*100/$W$367</f>
        <v>30.9866834253999</v>
      </c>
      <c r="Z173" s="133" t="n">
        <v>44289</v>
      </c>
      <c r="AA173" s="54" t="n">
        <v>12.5306581580507</v>
      </c>
      <c r="AB173" s="54" t="n">
        <v>8.87873894377827</v>
      </c>
      <c r="AC173" s="54" t="n">
        <v>21.1343882447091</v>
      </c>
      <c r="AD173" s="58" t="n">
        <v>25.0201712753688</v>
      </c>
      <c r="AE173" s="58" t="n">
        <v>19.2169697484564</v>
      </c>
      <c r="AF173" s="58" t="n">
        <v>30.9866834253999</v>
      </c>
      <c r="AG173" s="143" t="n">
        <v>17.3558682227729</v>
      </c>
      <c r="AH173" s="143" t="n">
        <v>18.5893615403929</v>
      </c>
      <c r="AI173" s="144" t="n">
        <v>16.4208189546331</v>
      </c>
      <c r="AJ173" s="144" t="n">
        <v>17.2188075165172</v>
      </c>
      <c r="AK173" s="144" t="n">
        <v>27.1933183577345</v>
      </c>
      <c r="AL173" s="137" t="n">
        <f aca="false">AVERAGE(AA173:AK173)</f>
        <v>19.504162217074</v>
      </c>
      <c r="AM173" s="140" t="n">
        <v>20.5501998866246</v>
      </c>
      <c r="AN173" s="148" t="n">
        <v>21.9809225181829</v>
      </c>
      <c r="AO173" s="135" t="n">
        <f aca="false">AO172+P173</f>
        <v>61.5533468233017</v>
      </c>
      <c r="AP173" s="150" t="n">
        <v>35.4160579525543</v>
      </c>
    </row>
    <row r="174" customFormat="false" ht="15" hidden="false" customHeight="false" outlineLevel="0" collapsed="false">
      <c r="A174" s="133" t="n">
        <v>44290</v>
      </c>
      <c r="B174" s="54" t="n">
        <v>0.100043678781105</v>
      </c>
      <c r="C174" s="54" t="n">
        <v>0.0831443688586546</v>
      </c>
      <c r="D174" s="54" t="n">
        <v>0.155713435472819</v>
      </c>
      <c r="E174" s="58" t="n">
        <v>0.193624335266076</v>
      </c>
      <c r="F174" s="58" t="n">
        <v>0.296000075556549</v>
      </c>
      <c r="G174" s="58" t="n">
        <v>0.297697757562219</v>
      </c>
      <c r="H174" s="63" t="n">
        <v>0.229100492684751</v>
      </c>
      <c r="I174" s="63" t="n">
        <v>0.247020754193841</v>
      </c>
      <c r="J174" s="69" t="n">
        <v>0.342439265909093</v>
      </c>
      <c r="K174" s="69" t="n">
        <v>0.280808245528647</v>
      </c>
      <c r="L174" s="69" t="n">
        <v>0.303261502352882</v>
      </c>
      <c r="M174" s="134" t="n">
        <f aca="false">AVERAGE(B174:L174)</f>
        <v>0.229895810196967</v>
      </c>
      <c r="N174" s="49"/>
      <c r="O174" s="48" t="n">
        <v>0.363590054938215</v>
      </c>
      <c r="P174" s="135" t="n">
        <v>0.178548433271118</v>
      </c>
      <c r="R174" s="146" t="n">
        <v>44290</v>
      </c>
      <c r="S174" s="0" t="n">
        <v>0.143572989587753</v>
      </c>
      <c r="T174" s="0" t="n">
        <v>0.0947335387359729</v>
      </c>
      <c r="U174" s="0" t="n">
        <v>0.116376974815836</v>
      </c>
      <c r="V174" s="147" t="n">
        <v>44290</v>
      </c>
      <c r="W174" s="136" t="n">
        <f aca="false">G174+W173</f>
        <v>34.4267692772316</v>
      </c>
      <c r="X174" s="45" t="n">
        <f aca="false">W174*100/$W$367</f>
        <v>31.2569710646261</v>
      </c>
      <c r="Z174" s="133" t="n">
        <v>44290</v>
      </c>
      <c r="AA174" s="54" t="n">
        <v>12.6237734544296</v>
      </c>
      <c r="AB174" s="54" t="n">
        <v>8.95417592623099</v>
      </c>
      <c r="AC174" s="54" t="n">
        <v>21.2883454327832</v>
      </c>
      <c r="AD174" s="58" t="n">
        <v>25.2146766120811</v>
      </c>
      <c r="AE174" s="58" t="n">
        <v>19.431527361882</v>
      </c>
      <c r="AF174" s="58" t="n">
        <v>31.2569710646261</v>
      </c>
      <c r="AG174" s="143" t="n">
        <v>17.5598378342116</v>
      </c>
      <c r="AH174" s="143" t="n">
        <v>18.8344168034724</v>
      </c>
      <c r="AI174" s="144" t="n">
        <v>16.6873355578073</v>
      </c>
      <c r="AJ174" s="144" t="n">
        <v>17.440561153181</v>
      </c>
      <c r="AK174" s="144" t="n">
        <v>27.4997908806467</v>
      </c>
      <c r="AL174" s="137" t="n">
        <f aca="false">AVERAGE(AA174:AK174)</f>
        <v>19.7083101892138</v>
      </c>
      <c r="AM174" s="140" t="n">
        <v>20.7891877710893</v>
      </c>
      <c r="AN174" s="148" t="n">
        <v>22.3445125731211</v>
      </c>
      <c r="AO174" s="135" t="n">
        <f aca="false">AO173+P174</f>
        <v>61.7318952565728</v>
      </c>
      <c r="AP174" s="150" t="n">
        <v>35.6338480812261</v>
      </c>
    </row>
    <row r="175" customFormat="false" ht="15" hidden="false" customHeight="false" outlineLevel="0" collapsed="false">
      <c r="A175" s="133" t="n">
        <v>44291</v>
      </c>
      <c r="B175" s="54" t="n">
        <v>0.102131267583928</v>
      </c>
      <c r="C175" s="54" t="n">
        <v>0.0816326530612201</v>
      </c>
      <c r="D175" s="54" t="n">
        <v>0.15962958175416</v>
      </c>
      <c r="E175" s="58" t="n">
        <v>0.194182129198708</v>
      </c>
      <c r="F175" s="58" t="n">
        <v>0.301412164141567</v>
      </c>
      <c r="G175" s="58" t="n">
        <v>0.300407804906172</v>
      </c>
      <c r="H175" s="63" t="n">
        <v>0.23475182713932</v>
      </c>
      <c r="I175" s="63" t="n">
        <v>0.253504665070068</v>
      </c>
      <c r="J175" s="69" t="n">
        <v>0.352429234249996</v>
      </c>
      <c r="K175" s="69" t="n">
        <v>0.289770278525111</v>
      </c>
      <c r="L175" s="69" t="n">
        <v>0.311922250300483</v>
      </c>
      <c r="M175" s="134" t="n">
        <f aca="false">AVERAGE(B175:L175)</f>
        <v>0.234706714175521</v>
      </c>
      <c r="N175" s="49"/>
      <c r="O175" s="48" t="n">
        <v>0.359154138403433</v>
      </c>
      <c r="P175" s="135" t="n">
        <v>0.206015287027455</v>
      </c>
      <c r="R175" s="146" t="n">
        <v>44291</v>
      </c>
      <c r="S175" s="0" t="n">
        <v>0.143828692094747</v>
      </c>
      <c r="T175" s="0" t="n">
        <v>0.0961714031179213</v>
      </c>
      <c r="U175" s="0" t="n">
        <v>0.114588852283447</v>
      </c>
      <c r="V175" s="147" t="n">
        <v>44291</v>
      </c>
      <c r="W175" s="136" t="n">
        <f aca="false">G175+W174</f>
        <v>34.7271770821378</v>
      </c>
      <c r="X175" s="45" t="n">
        <f aca="false">W175*100/$W$367</f>
        <v>31.5297192272528</v>
      </c>
      <c r="Z175" s="133" t="n">
        <v>44291</v>
      </c>
      <c r="AA175" s="54" t="n">
        <v>12.7188317666238</v>
      </c>
      <c r="AB175" s="54" t="n">
        <v>9.02824132718456</v>
      </c>
      <c r="AC175" s="54" t="n">
        <v>21.4461745980424</v>
      </c>
      <c r="AD175" s="58" t="n">
        <v>25.4097422807193</v>
      </c>
      <c r="AE175" s="58" t="n">
        <v>19.6500079635308</v>
      </c>
      <c r="AF175" s="58" t="n">
        <v>31.5297192272528</v>
      </c>
      <c r="AG175" s="143" t="n">
        <v>17.7688388643056</v>
      </c>
      <c r="AH175" s="143" t="n">
        <v>19.085904386341</v>
      </c>
      <c r="AI175" s="144" t="n">
        <v>16.9616272402236</v>
      </c>
      <c r="AJ175" s="144" t="n">
        <v>17.6693920870414</v>
      </c>
      <c r="AK175" s="144" t="n">
        <v>27.8150158540125</v>
      </c>
      <c r="AL175" s="137" t="n">
        <f aca="false">AVERAGE(AA175:AK175)</f>
        <v>19.9166814177525</v>
      </c>
      <c r="AM175" s="140" t="n">
        <v>21.0291951298829</v>
      </c>
      <c r="AN175" s="148" t="n">
        <v>22.7036667115245</v>
      </c>
      <c r="AO175" s="135" t="n">
        <f aca="false">AO174+P175</f>
        <v>61.9379105436003</v>
      </c>
      <c r="AP175" s="150" t="n">
        <v>35.8514083498453</v>
      </c>
    </row>
    <row r="176" customFormat="false" ht="15" hidden="false" customHeight="false" outlineLevel="0" collapsed="false">
      <c r="A176" s="133" t="n">
        <v>44292</v>
      </c>
      <c r="B176" s="54" t="n">
        <v>0.104218856386737</v>
      </c>
      <c r="C176" s="54" t="n">
        <v>0.0801209372637857</v>
      </c>
      <c r="D176" s="54" t="n">
        <v>0.163545728035501</v>
      </c>
      <c r="E176" s="58" t="n">
        <v>0.19473992313134</v>
      </c>
      <c r="F176" s="58" t="n">
        <v>0.306824252726614</v>
      </c>
      <c r="G176" s="58" t="n">
        <v>0.303117852250139</v>
      </c>
      <c r="H176" s="63" t="n">
        <v>0.240403161593889</v>
      </c>
      <c r="I176" s="63" t="n">
        <v>0.259988575946238</v>
      </c>
      <c r="J176" s="69" t="n">
        <v>0.3624192025909</v>
      </c>
      <c r="K176" s="69" t="n">
        <v>0.298732311521519</v>
      </c>
      <c r="L176" s="69" t="n">
        <v>0.320582998248085</v>
      </c>
      <c r="M176" s="134" t="n">
        <f aca="false">AVERAGE(B176:L176)</f>
        <v>0.239517618154068</v>
      </c>
      <c r="N176" s="49"/>
      <c r="O176" s="48" t="n">
        <v>0.493976070105413</v>
      </c>
      <c r="P176" s="135" t="n">
        <v>0.206015287027455</v>
      </c>
      <c r="R176" s="146" t="n">
        <v>44292</v>
      </c>
      <c r="S176" s="0" t="n">
        <v>0.144084394601739</v>
      </c>
      <c r="T176" s="0" t="n">
        <v>0.0976092674998768</v>
      </c>
      <c r="U176" s="0" t="n">
        <v>0.112800729751072</v>
      </c>
      <c r="V176" s="147" t="n">
        <v>44292</v>
      </c>
      <c r="W176" s="136" t="n">
        <f aca="false">G176+W175</f>
        <v>35.0302949343879</v>
      </c>
      <c r="X176" s="45" t="n">
        <f aca="false">W176*100/$W$367</f>
        <v>31.8049279132802</v>
      </c>
      <c r="Z176" s="133" t="n">
        <v>44292</v>
      </c>
      <c r="AA176" s="54" t="n">
        <v>12.8158330946332</v>
      </c>
      <c r="AB176" s="54" t="n">
        <v>9.10093514663899</v>
      </c>
      <c r="AC176" s="54" t="n">
        <v>21.6078757404867</v>
      </c>
      <c r="AD176" s="58" t="n">
        <v>25.6053682812834</v>
      </c>
      <c r="AE176" s="58" t="n">
        <v>19.8724115534027</v>
      </c>
      <c r="AF176" s="58" t="n">
        <v>31.8049279132802</v>
      </c>
      <c r="AG176" s="143" t="n">
        <v>17.9828713130547</v>
      </c>
      <c r="AH176" s="143" t="n">
        <v>19.3438242889989</v>
      </c>
      <c r="AI176" s="144" t="n">
        <v>17.2436940018818</v>
      </c>
      <c r="AJ176" s="144" t="n">
        <v>17.9053003180984</v>
      </c>
      <c r="AK176" s="144" t="n">
        <v>28.1389932778317</v>
      </c>
      <c r="AL176" s="137" t="n">
        <f aca="false">AVERAGE(AA176:AK176)</f>
        <v>20.1292759026901</v>
      </c>
      <c r="AM176" s="140" t="n">
        <v>21.2702219630054</v>
      </c>
      <c r="AN176" s="148" t="n">
        <v>23.1976427816299</v>
      </c>
      <c r="AO176" s="135" t="n">
        <f aca="false">AO175+P176</f>
        <v>62.1439258306277</v>
      </c>
      <c r="AP176" s="150" t="n">
        <v>36.0687387584118</v>
      </c>
    </row>
    <row r="177" customFormat="false" ht="15" hidden="false" customHeight="false" outlineLevel="0" collapsed="false">
      <c r="A177" s="133" t="n">
        <v>44293</v>
      </c>
      <c r="B177" s="54" t="n">
        <v>0.10630644518956</v>
      </c>
      <c r="C177" s="54" t="n">
        <v>0.0786092214663654</v>
      </c>
      <c r="D177" s="54" t="n">
        <v>0.167461874316871</v>
      </c>
      <c r="E177" s="58" t="n">
        <v>0.195297717063973</v>
      </c>
      <c r="F177" s="58" t="n">
        <v>0.312236341311632</v>
      </c>
      <c r="G177" s="58" t="n">
        <v>0.305827899594107</v>
      </c>
      <c r="H177" s="63" t="n">
        <v>0.246054496048458</v>
      </c>
      <c r="I177" s="63" t="n">
        <v>0.266472486822465</v>
      </c>
      <c r="J177" s="69" t="n">
        <v>0.372409170931803</v>
      </c>
      <c r="K177" s="69" t="n">
        <v>0.307694344517984</v>
      </c>
      <c r="L177" s="69" t="n">
        <v>0.329243746195687</v>
      </c>
      <c r="M177" s="134" t="n">
        <f aca="false">AVERAGE(B177:L177)</f>
        <v>0.244328522132628</v>
      </c>
      <c r="N177" s="49"/>
      <c r="O177" s="48" t="n">
        <v>0.309904190097342</v>
      </c>
      <c r="P177" s="135" t="n">
        <v>0.206015287027455</v>
      </c>
      <c r="R177" s="146" t="n">
        <v>44293</v>
      </c>
      <c r="S177" s="0" t="n">
        <v>0.144340097108731</v>
      </c>
      <c r="T177" s="0" t="n">
        <v>0.0990471318818251</v>
      </c>
      <c r="U177" s="0" t="n">
        <v>0.111012607218683</v>
      </c>
      <c r="V177" s="147" t="n">
        <v>44293</v>
      </c>
      <c r="W177" s="136" t="n">
        <f aca="false">G177+W176</f>
        <v>35.336122833982</v>
      </c>
      <c r="X177" s="45" t="n">
        <f aca="false">W177*100/$W$367</f>
        <v>32.0825971227082</v>
      </c>
      <c r="Z177" s="133" t="n">
        <v>44293</v>
      </c>
      <c r="AA177" s="54" t="n">
        <v>12.914777438458</v>
      </c>
      <c r="AB177" s="54" t="n">
        <v>9.17225738459429</v>
      </c>
      <c r="AC177" s="54" t="n">
        <v>21.7734488601161</v>
      </c>
      <c r="AD177" s="58" t="n">
        <v>25.8015546137735</v>
      </c>
      <c r="AE177" s="58" t="n">
        <v>20.0987381314977</v>
      </c>
      <c r="AF177" s="58" t="n">
        <v>32.0825971227082</v>
      </c>
      <c r="AG177" s="143" t="n">
        <v>18.201935180459</v>
      </c>
      <c r="AH177" s="143" t="n">
        <v>19.608176511446</v>
      </c>
      <c r="AI177" s="144" t="n">
        <v>17.5335358427822</v>
      </c>
      <c r="AJ177" s="144" t="n">
        <v>18.148285846352</v>
      </c>
      <c r="AK177" s="144" t="n">
        <v>28.4717231521046</v>
      </c>
      <c r="AL177" s="137" t="n">
        <f aca="false">AVERAGE(AA177:AK177)</f>
        <v>20.3460936440265</v>
      </c>
      <c r="AM177" s="140" t="n">
        <v>21.5122682704567</v>
      </c>
      <c r="AN177" s="148" t="n">
        <v>23.5075469717273</v>
      </c>
      <c r="AO177" s="135" t="n">
        <f aca="false">AO176+P177</f>
        <v>62.3499411176552</v>
      </c>
      <c r="AP177" s="150" t="n">
        <v>36.3161988489283</v>
      </c>
    </row>
    <row r="178" customFormat="false" ht="15" hidden="false" customHeight="false" outlineLevel="0" collapsed="false">
      <c r="A178" s="133" t="n">
        <v>44294</v>
      </c>
      <c r="B178" s="54" t="n">
        <v>0.108394033992369</v>
      </c>
      <c r="C178" s="54" t="n">
        <v>0.0770975056689309</v>
      </c>
      <c r="D178" s="54" t="n">
        <v>0.171378020598212</v>
      </c>
      <c r="E178" s="58" t="n">
        <v>0.195855510996605</v>
      </c>
      <c r="F178" s="58" t="n">
        <v>0.31764842989665</v>
      </c>
      <c r="G178" s="58" t="n">
        <v>0.30853794693806</v>
      </c>
      <c r="H178" s="63" t="n">
        <v>0.251705830502999</v>
      </c>
      <c r="I178" s="63" t="n">
        <v>0.272956397698692</v>
      </c>
      <c r="J178" s="69" t="n">
        <v>0.382399139272707</v>
      </c>
      <c r="K178" s="69" t="n">
        <v>0.316656377514448</v>
      </c>
      <c r="L178" s="69" t="n">
        <v>0.337904494143288</v>
      </c>
      <c r="M178" s="134" t="n">
        <f aca="false">AVERAGE(B178:L178)</f>
        <v>0.249139426111178</v>
      </c>
      <c r="N178" s="49"/>
      <c r="O178" s="48" t="n">
        <v>0.347544114334262</v>
      </c>
      <c r="P178" s="135" t="n">
        <v>0.206015287027455</v>
      </c>
      <c r="R178" s="146" t="n">
        <v>44294</v>
      </c>
      <c r="S178" s="0" t="n">
        <v>0.144595799615724</v>
      </c>
      <c r="T178" s="0" t="n">
        <v>0.100484996263781</v>
      </c>
      <c r="U178" s="0" t="n">
        <v>0.109224484686308</v>
      </c>
      <c r="V178" s="147" t="n">
        <v>44294</v>
      </c>
      <c r="W178" s="136" t="n">
        <f aca="false">G178+W177</f>
        <v>35.6446607809201</v>
      </c>
      <c r="X178" s="45" t="n">
        <f aca="false">W178*100/$W$367</f>
        <v>32.3627268555368</v>
      </c>
      <c r="Z178" s="133" t="n">
        <v>44294</v>
      </c>
      <c r="AA178" s="54" t="n">
        <v>13.015664798098</v>
      </c>
      <c r="AB178" s="54" t="n">
        <v>9.24220804105044</v>
      </c>
      <c r="AC178" s="54" t="n">
        <v>21.9428939569306</v>
      </c>
      <c r="AD178" s="58" t="n">
        <v>25.9983012781894</v>
      </c>
      <c r="AE178" s="58" t="n">
        <v>20.3289876978158</v>
      </c>
      <c r="AF178" s="58" t="n">
        <v>32.3627268555368</v>
      </c>
      <c r="AG178" s="143" t="n">
        <v>18.4260304665185</v>
      </c>
      <c r="AH178" s="143" t="n">
        <v>19.8789610536824</v>
      </c>
      <c r="AI178" s="144" t="n">
        <v>17.8311527629246</v>
      </c>
      <c r="AJ178" s="144" t="n">
        <v>18.3983486718023</v>
      </c>
      <c r="AK178" s="144" t="n">
        <v>28.8132054768309</v>
      </c>
      <c r="AL178" s="137" t="n">
        <f aca="false">AVERAGE(AA178:AK178)</f>
        <v>20.5671346417618</v>
      </c>
      <c r="AM178" s="140" t="n">
        <v>21.7553340522369</v>
      </c>
      <c r="AN178" s="148" t="n">
        <v>23.8550910860615</v>
      </c>
      <c r="AO178" s="135" t="n">
        <f aca="false">AO177+P178</f>
        <v>62.5559564046827</v>
      </c>
      <c r="AP178" s="150" t="n">
        <v>36.5482590699026</v>
      </c>
    </row>
    <row r="179" customFormat="false" ht="15" hidden="false" customHeight="false" outlineLevel="0" collapsed="false">
      <c r="A179" s="133" t="n">
        <v>44295</v>
      </c>
      <c r="B179" s="54" t="n">
        <v>0.110481622795191</v>
      </c>
      <c r="C179" s="54" t="n">
        <v>0.0755857898714964</v>
      </c>
      <c r="D179" s="54" t="n">
        <v>0.175294166879553</v>
      </c>
      <c r="E179" s="58" t="n">
        <v>0.196413304929237</v>
      </c>
      <c r="F179" s="58" t="n">
        <v>0.323060518481668</v>
      </c>
      <c r="G179" s="58" t="n">
        <v>0.311247994282027</v>
      </c>
      <c r="H179" s="63" t="n">
        <v>0.257357164957568</v>
      </c>
      <c r="I179" s="63" t="n">
        <v>0.27944030857492</v>
      </c>
      <c r="J179" s="69" t="n">
        <v>0.39238910761361</v>
      </c>
      <c r="K179" s="69" t="n">
        <v>0.325618410510913</v>
      </c>
      <c r="L179" s="69" t="n">
        <v>0.34656524209089</v>
      </c>
      <c r="M179" s="134" t="n">
        <f aca="false">AVERAGE(B179:L179)</f>
        <v>0.253950330089734</v>
      </c>
      <c r="N179" s="49"/>
      <c r="O179" s="48" t="n">
        <v>0.344416613201413</v>
      </c>
      <c r="P179" s="135" t="n">
        <v>0.206015287027455</v>
      </c>
      <c r="R179" s="146" t="n">
        <v>44295</v>
      </c>
      <c r="S179" s="0" t="n">
        <v>0.144851502122718</v>
      </c>
      <c r="T179" s="0" t="n">
        <v>0.101922860645729</v>
      </c>
      <c r="U179" s="0" t="n">
        <v>0.107436362153933</v>
      </c>
      <c r="V179" s="147" t="n">
        <v>44295</v>
      </c>
      <c r="W179" s="136" t="n">
        <f aca="false">G179+W178</f>
        <v>35.9559087752021</v>
      </c>
      <c r="X179" s="45" t="n">
        <f aca="false">W179*100/$W$367</f>
        <v>32.645317111766</v>
      </c>
      <c r="Z179" s="133" t="n">
        <v>44295</v>
      </c>
      <c r="AA179" s="54" t="n">
        <v>13.1184951735533</v>
      </c>
      <c r="AB179" s="54" t="n">
        <v>9.31078711600745</v>
      </c>
      <c r="AC179" s="54" t="n">
        <v>22.1162110309302</v>
      </c>
      <c r="AD179" s="58" t="n">
        <v>26.1956082745313</v>
      </c>
      <c r="AE179" s="58" t="n">
        <v>20.5631602523571</v>
      </c>
      <c r="AF179" s="58" t="n">
        <v>32.645317111766</v>
      </c>
      <c r="AG179" s="143" t="n">
        <v>18.6551571712332</v>
      </c>
      <c r="AH179" s="143" t="n">
        <v>20.156177915708</v>
      </c>
      <c r="AI179" s="144" t="n">
        <v>18.1365447623091</v>
      </c>
      <c r="AJ179" s="144" t="n">
        <v>18.6554887944491</v>
      </c>
      <c r="AK179" s="144" t="n">
        <v>29.1634402520108</v>
      </c>
      <c r="AL179" s="137" t="n">
        <f aca="false">AVERAGE(AA179:AK179)</f>
        <v>20.792398895896</v>
      </c>
      <c r="AM179" s="140" t="n">
        <v>21.9994193083459</v>
      </c>
      <c r="AN179" s="148" t="n">
        <v>24.1995076992629</v>
      </c>
      <c r="AO179" s="135" t="n">
        <f aca="false">AO178+P179</f>
        <v>62.7619716917101</v>
      </c>
      <c r="AP179" s="150" t="n">
        <v>36.7649194213346</v>
      </c>
    </row>
    <row r="180" customFormat="false" ht="15" hidden="false" customHeight="false" outlineLevel="0" collapsed="false">
      <c r="A180" s="133" t="n">
        <v>44296</v>
      </c>
      <c r="B180" s="54" t="n">
        <v>0.112569211598</v>
      </c>
      <c r="C180" s="54" t="n">
        <v>0.0740740740740762</v>
      </c>
      <c r="D180" s="54" t="n">
        <v>0.179210313160907</v>
      </c>
      <c r="E180" s="58" t="n">
        <v>0.196971098861869</v>
      </c>
      <c r="F180" s="58" t="n">
        <v>0.328472607066686</v>
      </c>
      <c r="G180" s="58" t="n">
        <v>0.31395804162598</v>
      </c>
      <c r="H180" s="63" t="n">
        <v>0.263008499412138</v>
      </c>
      <c r="I180" s="63" t="n">
        <v>0.285924219451147</v>
      </c>
      <c r="J180" s="69" t="n">
        <v>0.402379075954514</v>
      </c>
      <c r="K180" s="69" t="n">
        <v>0.334580443507321</v>
      </c>
      <c r="L180" s="69" t="n">
        <v>0.355225990038491</v>
      </c>
      <c r="M180" s="134" t="n">
        <f aca="false">AVERAGE(B180:L180)</f>
        <v>0.258761234068284</v>
      </c>
      <c r="N180" s="49"/>
      <c r="O180" s="48" t="n">
        <v>0.251071269891534</v>
      </c>
      <c r="P180" s="135" t="n">
        <v>0.206015287027455</v>
      </c>
      <c r="R180" s="146" t="n">
        <v>44296</v>
      </c>
      <c r="S180" s="0" t="n">
        <v>0.14510720462971</v>
      </c>
      <c r="T180" s="0" t="n">
        <v>0.103360725027677</v>
      </c>
      <c r="U180" s="0" t="n">
        <v>0.105648239621544</v>
      </c>
      <c r="V180" s="147" t="n">
        <v>44296</v>
      </c>
      <c r="W180" s="136" t="n">
        <f aca="false">G180+W179</f>
        <v>36.2698668168281</v>
      </c>
      <c r="X180" s="45" t="n">
        <f aca="false">W180*100/$W$367</f>
        <v>32.9303678913958</v>
      </c>
      <c r="Z180" s="133" t="n">
        <v>44296</v>
      </c>
      <c r="AA180" s="54" t="n">
        <v>13.223268564824</v>
      </c>
      <c r="AB180" s="54" t="n">
        <v>9.37799460946533</v>
      </c>
      <c r="AC180" s="54" t="n">
        <v>22.2934000821149</v>
      </c>
      <c r="AD180" s="58" t="n">
        <v>26.3934756027991</v>
      </c>
      <c r="AE180" s="58" t="n">
        <v>20.8012557951214</v>
      </c>
      <c r="AF180" s="58" t="n">
        <v>32.9303678913958</v>
      </c>
      <c r="AG180" s="143" t="n">
        <v>18.8893152946031</v>
      </c>
      <c r="AH180" s="143" t="n">
        <v>20.4398270975229</v>
      </c>
      <c r="AI180" s="144" t="n">
        <v>18.4497118409356</v>
      </c>
      <c r="AJ180" s="144" t="n">
        <v>18.9197062142926</v>
      </c>
      <c r="AK180" s="144" t="n">
        <v>29.5224274776442</v>
      </c>
      <c r="AL180" s="137" t="n">
        <f aca="false">AVERAGE(AA180:AK180)</f>
        <v>21.021886406429</v>
      </c>
      <c r="AM180" s="140" t="n">
        <v>22.2445240387839</v>
      </c>
      <c r="AN180" s="148" t="n">
        <v>24.4505789691545</v>
      </c>
      <c r="AO180" s="135" t="n">
        <f aca="false">AO179+P180</f>
        <v>62.9679869787376</v>
      </c>
      <c r="AP180" s="150" t="n">
        <v>36.9854454537656</v>
      </c>
    </row>
    <row r="181" customFormat="false" ht="15" hidden="false" customHeight="false" outlineLevel="0" collapsed="false">
      <c r="A181" s="133" t="n">
        <v>44297</v>
      </c>
      <c r="B181" s="54" t="n">
        <v>0.114656800400823</v>
      </c>
      <c r="C181" s="54" t="n">
        <v>0.0790123456790184</v>
      </c>
      <c r="D181" s="54" t="n">
        <v>0.179210313160907</v>
      </c>
      <c r="E181" s="58" t="n">
        <v>0.197528892794502</v>
      </c>
      <c r="F181" s="58" t="n">
        <v>0.333884695651705</v>
      </c>
      <c r="G181" s="58" t="n">
        <v>0.316668088969948</v>
      </c>
      <c r="H181" s="63" t="n">
        <v>0.268659833866707</v>
      </c>
      <c r="I181" s="63" t="n">
        <v>0.292408130327317</v>
      </c>
      <c r="J181" s="69" t="n">
        <v>0.412369044295417</v>
      </c>
      <c r="K181" s="69" t="n">
        <v>0.343542476503785</v>
      </c>
      <c r="L181" s="69" t="n">
        <v>0.363886737986093</v>
      </c>
      <c r="M181" s="134" t="n">
        <f aca="false">AVERAGE(B181:L181)</f>
        <v>0.263802487239657</v>
      </c>
      <c r="N181" s="49"/>
      <c r="O181" s="48" t="n">
        <v>0.403578024122808</v>
      </c>
      <c r="P181" s="135" t="n">
        <v>0.206015287027455</v>
      </c>
      <c r="R181" s="146" t="n">
        <v>44297</v>
      </c>
      <c r="S181" s="0" t="n">
        <v>0.145362907136702</v>
      </c>
      <c r="T181" s="0" t="n">
        <v>0.104798589409633</v>
      </c>
      <c r="U181" s="0" t="n">
        <v>0.10386011708917</v>
      </c>
      <c r="V181" s="147" t="n">
        <v>44297</v>
      </c>
      <c r="W181" s="136" t="n">
        <f aca="false">G181+W180</f>
        <v>36.586534905798</v>
      </c>
      <c r="X181" s="45" t="n">
        <f aca="false">W181*100/$W$367</f>
        <v>33.2178791944262</v>
      </c>
      <c r="Z181" s="133" t="n">
        <v>44297</v>
      </c>
      <c r="AA181" s="54" t="n">
        <v>13.3299849719099</v>
      </c>
      <c r="AB181" s="54" t="n">
        <v>9.44968260248707</v>
      </c>
      <c r="AC181" s="54" t="n">
        <v>22.4705891332996</v>
      </c>
      <c r="AD181" s="58" t="n">
        <v>26.5919032629927</v>
      </c>
      <c r="AE181" s="58" t="n">
        <v>21.0432743261089</v>
      </c>
      <c r="AF181" s="58" t="n">
        <v>33.2178791944262</v>
      </c>
      <c r="AG181" s="143" t="n">
        <v>19.1285048366282</v>
      </c>
      <c r="AH181" s="143" t="n">
        <v>20.7299085991269</v>
      </c>
      <c r="AI181" s="144" t="n">
        <v>18.7706539988041</v>
      </c>
      <c r="AJ181" s="144" t="n">
        <v>19.1910009313326</v>
      </c>
      <c r="AK181" s="144" t="n">
        <v>29.8901671537312</v>
      </c>
      <c r="AL181" s="137" t="n">
        <f aca="false">AVERAGE(AA181:AK181)</f>
        <v>21.2557771828043</v>
      </c>
      <c r="AM181" s="140" t="n">
        <v>22.4906482435507</v>
      </c>
      <c r="AN181" s="148" t="n">
        <v>24.8541569932773</v>
      </c>
      <c r="AO181" s="135" t="n">
        <f aca="false">AO180+P181</f>
        <v>63.174002265765</v>
      </c>
      <c r="AP181" s="150" t="n">
        <v>37.2098371671957</v>
      </c>
    </row>
    <row r="182" customFormat="false" ht="15" hidden="false" customHeight="false" outlineLevel="0" collapsed="false">
      <c r="A182" s="133" t="n">
        <v>44298</v>
      </c>
      <c r="B182" s="54" t="n">
        <v>0.116744389203632</v>
      </c>
      <c r="C182" s="54" t="n">
        <v>0.0839506172839322</v>
      </c>
      <c r="D182" s="54" t="n">
        <v>0.179210313160907</v>
      </c>
      <c r="E182" s="58" t="n">
        <v>0.198086686727134</v>
      </c>
      <c r="F182" s="58" t="n">
        <v>0.339296784236723</v>
      </c>
      <c r="G182" s="58" t="n">
        <v>0.319378136313901</v>
      </c>
      <c r="H182" s="63" t="n">
        <v>0.274311168321276</v>
      </c>
      <c r="I182" s="63" t="n">
        <v>0.298892041203544</v>
      </c>
      <c r="J182" s="69" t="n">
        <v>0.422359012636321</v>
      </c>
      <c r="K182" s="69" t="n">
        <v>0.35250450950025</v>
      </c>
      <c r="L182" s="69" t="n">
        <v>0.372547485933751</v>
      </c>
      <c r="M182" s="134" t="n">
        <f aca="false">AVERAGE(B182:L182)</f>
        <v>0.268843740411034</v>
      </c>
      <c r="N182" s="49"/>
      <c r="O182" s="48" t="n">
        <v>0.338040934673449</v>
      </c>
      <c r="P182" s="135" t="n">
        <v>0.206015287027455</v>
      </c>
      <c r="R182" s="146" t="n">
        <v>44298</v>
      </c>
      <c r="S182" s="0" t="n">
        <v>0.145618609643694</v>
      </c>
      <c r="T182" s="0" t="n">
        <v>0.106236453791581</v>
      </c>
      <c r="U182" s="0" t="n">
        <v>0.102071994556781</v>
      </c>
      <c r="V182" s="147" t="n">
        <v>44298</v>
      </c>
      <c r="W182" s="136" t="n">
        <f aca="false">G182+W181</f>
        <v>36.9059130421119</v>
      </c>
      <c r="X182" s="45" t="n">
        <f aca="false">W182*100/$W$367</f>
        <v>33.5078510208572</v>
      </c>
      <c r="Z182" s="133" t="n">
        <v>44298</v>
      </c>
      <c r="AA182" s="54" t="n">
        <v>13.4386443948111</v>
      </c>
      <c r="AB182" s="54" t="n">
        <v>9.52585109507264</v>
      </c>
      <c r="AC182" s="54" t="n">
        <v>22.6477781844842</v>
      </c>
      <c r="AD182" s="58" t="n">
        <v>26.7908912551123</v>
      </c>
      <c r="AE182" s="58" t="n">
        <v>21.2892158453195</v>
      </c>
      <c r="AF182" s="58" t="n">
        <v>33.5078510208572</v>
      </c>
      <c r="AG182" s="143" t="n">
        <v>19.3727257973085</v>
      </c>
      <c r="AH182" s="143" t="n">
        <v>21.0264224205203</v>
      </c>
      <c r="AI182" s="144" t="n">
        <v>19.0993712359148</v>
      </c>
      <c r="AJ182" s="144" t="n">
        <v>19.4693729455693</v>
      </c>
      <c r="AK182" s="144" t="n">
        <v>30.2666592802717</v>
      </c>
      <c r="AL182" s="137" t="n">
        <f aca="false">AVERAGE(AA182:AK182)</f>
        <v>21.494071225022</v>
      </c>
      <c r="AM182" s="140" t="n">
        <v>22.7377919226464</v>
      </c>
      <c r="AN182" s="148" t="n">
        <v>25.1921979279507</v>
      </c>
      <c r="AO182" s="135" t="n">
        <f aca="false">AO181+P182</f>
        <v>63.3800175527925</v>
      </c>
      <c r="AP182" s="150" t="n">
        <v>37.4380945616248</v>
      </c>
    </row>
    <row r="183" customFormat="false" ht="15" hidden="false" customHeight="false" outlineLevel="0" collapsed="false">
      <c r="A183" s="133" t="n">
        <v>44299</v>
      </c>
      <c r="B183" s="54" t="n">
        <v>0.118831978006455</v>
      </c>
      <c r="C183" s="54" t="n">
        <v>0.0888888888888744</v>
      </c>
      <c r="D183" s="54" t="n">
        <v>0.179210313160907</v>
      </c>
      <c r="E183" s="58" t="n">
        <v>0.198644480659766</v>
      </c>
      <c r="F183" s="58" t="n">
        <v>0.344708872821769</v>
      </c>
      <c r="G183" s="58" t="n">
        <v>0.322088183657868</v>
      </c>
      <c r="H183" s="63" t="n">
        <v>0.279962502775845</v>
      </c>
      <c r="I183" s="63" t="n">
        <v>0.305375952079771</v>
      </c>
      <c r="J183" s="69" t="n">
        <v>0.432348980977224</v>
      </c>
      <c r="K183" s="69" t="n">
        <v>0.361466542496657</v>
      </c>
      <c r="L183" s="69" t="n">
        <v>0.381208233881352</v>
      </c>
      <c r="M183" s="134" t="n">
        <f aca="false">AVERAGE(B183:L183)</f>
        <v>0.273884993582408</v>
      </c>
      <c r="N183" s="49"/>
      <c r="O183" s="48" t="n">
        <v>0.380972933503152</v>
      </c>
      <c r="P183" s="135" t="n">
        <v>0.206015287027455</v>
      </c>
      <c r="R183" s="146" t="n">
        <v>44299</v>
      </c>
      <c r="S183" s="0" t="n">
        <v>0.145874312150688</v>
      </c>
      <c r="T183" s="0" t="n">
        <v>0.107674318173537</v>
      </c>
      <c r="U183" s="0" t="n">
        <v>0.100283872024406</v>
      </c>
      <c r="V183" s="147" t="n">
        <v>44299</v>
      </c>
      <c r="W183" s="136" t="n">
        <f aca="false">G183+W182</f>
        <v>37.2280012257698</v>
      </c>
      <c r="X183" s="45" t="n">
        <f aca="false">W183*100/$W$367</f>
        <v>33.8002833706888</v>
      </c>
      <c r="Z183" s="133" t="n">
        <v>44299</v>
      </c>
      <c r="AA183" s="54" t="n">
        <v>13.5492468335276</v>
      </c>
      <c r="AB183" s="54" t="n">
        <v>9.60650008722208</v>
      </c>
      <c r="AC183" s="54" t="n">
        <v>22.8249672356689</v>
      </c>
      <c r="AD183" s="58" t="n">
        <v>26.9904395791578</v>
      </c>
      <c r="AE183" s="58" t="n">
        <v>21.5390803527532</v>
      </c>
      <c r="AF183" s="58" t="n">
        <v>33.8002833706888</v>
      </c>
      <c r="AG183" s="143" t="n">
        <v>19.6219781766439</v>
      </c>
      <c r="AH183" s="143" t="n">
        <v>21.3293685617028</v>
      </c>
      <c r="AI183" s="144" t="n">
        <v>19.4358635522675</v>
      </c>
      <c r="AJ183" s="144" t="n">
        <v>19.7548222570026</v>
      </c>
      <c r="AK183" s="144" t="n">
        <v>30.6519038572658</v>
      </c>
      <c r="AL183" s="137" t="n">
        <f aca="false">AVERAGE(AA183:AK183)</f>
        <v>21.7367685330819</v>
      </c>
      <c r="AM183" s="140" t="n">
        <v>22.9859550760709</v>
      </c>
      <c r="AN183" s="148" t="n">
        <v>25.5731708614539</v>
      </c>
      <c r="AO183" s="135" t="n">
        <f aca="false">AO182+P183</f>
        <v>63.5860328398199</v>
      </c>
      <c r="AP183" s="150" t="n">
        <v>37.6702176370529</v>
      </c>
    </row>
    <row r="184" customFormat="false" ht="15" hidden="false" customHeight="false" outlineLevel="0" collapsed="false">
      <c r="A184" s="133" t="n">
        <v>44300</v>
      </c>
      <c r="B184" s="54" t="n">
        <v>0.120919566809263</v>
      </c>
      <c r="C184" s="54" t="n">
        <v>0.0938271604938166</v>
      </c>
      <c r="D184" s="54" t="n">
        <v>0.179210313160907</v>
      </c>
      <c r="E184" s="58" t="n">
        <v>0.199202274592398</v>
      </c>
      <c r="F184" s="58" t="n">
        <v>0.350120961406787</v>
      </c>
      <c r="G184" s="58" t="n">
        <v>0.324798231001822</v>
      </c>
      <c r="H184" s="63" t="n">
        <v>0.285613837230414</v>
      </c>
      <c r="I184" s="63" t="n">
        <v>0.311859862955998</v>
      </c>
      <c r="J184" s="69" t="n">
        <v>0.442338949318128</v>
      </c>
      <c r="K184" s="69" t="n">
        <v>0.370428575493122</v>
      </c>
      <c r="L184" s="69" t="n">
        <v>0.389868981828954</v>
      </c>
      <c r="M184" s="134" t="n">
        <f aca="false">AVERAGE(B184:L184)</f>
        <v>0.278926246753783</v>
      </c>
      <c r="N184" s="49"/>
      <c r="O184" s="48" t="n">
        <v>0.394373064788539</v>
      </c>
      <c r="P184" s="135" t="n">
        <v>0.206015287027455</v>
      </c>
      <c r="R184" s="146" t="n">
        <v>44300</v>
      </c>
      <c r="S184" s="0" t="n">
        <v>0.146130014657681</v>
      </c>
      <c r="T184" s="0" t="n">
        <v>0.109112182555485</v>
      </c>
      <c r="U184" s="0" t="n">
        <v>0.0984957494920167</v>
      </c>
      <c r="V184" s="147" t="n">
        <v>44300</v>
      </c>
      <c r="W184" s="136" t="n">
        <f aca="false">G184+W183</f>
        <v>37.5527994567716</v>
      </c>
      <c r="X184" s="45" t="n">
        <f aca="false">W184*100/$W$367</f>
        <v>34.095176243921</v>
      </c>
      <c r="Z184" s="133" t="n">
        <v>44300</v>
      </c>
      <c r="AA184" s="54" t="n">
        <v>13.6617922880594</v>
      </c>
      <c r="AB184" s="54" t="n">
        <v>9.69162957893538</v>
      </c>
      <c r="AC184" s="54" t="n">
        <v>23.0021562868536</v>
      </c>
      <c r="AD184" s="58" t="n">
        <v>27.1905482351293</v>
      </c>
      <c r="AE184" s="58" t="n">
        <v>21.7928678484101</v>
      </c>
      <c r="AF184" s="58" t="n">
        <v>34.095176243921</v>
      </c>
      <c r="AG184" s="143" t="n">
        <v>19.8762619746346</v>
      </c>
      <c r="AH184" s="143" t="n">
        <v>21.6387470226747</v>
      </c>
      <c r="AI184" s="144" t="n">
        <v>19.7801309478622</v>
      </c>
      <c r="AJ184" s="144" t="n">
        <v>20.0473488656324</v>
      </c>
      <c r="AK184" s="144" t="n">
        <v>31.0459008847135</v>
      </c>
      <c r="AL184" s="137" t="n">
        <f aca="false">AVERAGE(AA184:AK184)</f>
        <v>21.9838691069842</v>
      </c>
      <c r="AM184" s="140" t="n">
        <v>23.2351377038243</v>
      </c>
      <c r="AN184" s="148" t="n">
        <v>25.9675439262424</v>
      </c>
      <c r="AO184" s="135" t="n">
        <f aca="false">AO183+P184</f>
        <v>63.7920481268474</v>
      </c>
      <c r="AP184" s="150" t="n">
        <v>37.9007461205462</v>
      </c>
    </row>
    <row r="185" customFormat="false" ht="15" hidden="false" customHeight="false" outlineLevel="0" collapsed="false">
      <c r="A185" s="133" t="n">
        <v>44301</v>
      </c>
      <c r="B185" s="54" t="n">
        <v>0.123007155612086</v>
      </c>
      <c r="C185" s="54" t="n">
        <v>0.0987654320987588</v>
      </c>
      <c r="D185" s="54" t="n">
        <v>0.179210313160907</v>
      </c>
      <c r="E185" s="58" t="n">
        <v>0.19976006852503</v>
      </c>
      <c r="F185" s="58" t="n">
        <v>0.355533049991806</v>
      </c>
      <c r="G185" s="58" t="n">
        <v>0.327508278345782</v>
      </c>
      <c r="H185" s="63" t="n">
        <v>0.291265171684955</v>
      </c>
      <c r="I185" s="63" t="n">
        <v>0.318343773832225</v>
      </c>
      <c r="J185" s="69" t="n">
        <v>0.452328917659031</v>
      </c>
      <c r="K185" s="69" t="n">
        <v>0.379390608489587</v>
      </c>
      <c r="L185" s="69" t="n">
        <v>0.398529729776556</v>
      </c>
      <c r="M185" s="134" t="n">
        <f aca="false">AVERAGE(B185:L185)</f>
        <v>0.283967499925157</v>
      </c>
      <c r="N185" s="49"/>
      <c r="O185" s="48" t="n">
        <v>0.561149913687076</v>
      </c>
      <c r="P185" s="135" t="n">
        <v>0.206015287027455</v>
      </c>
      <c r="R185" s="146" t="n">
        <v>44301</v>
      </c>
      <c r="S185" s="0" t="n">
        <v>0.146385717164673</v>
      </c>
      <c r="T185" s="0" t="n">
        <v>0.110550046937433</v>
      </c>
      <c r="U185" s="0" t="n">
        <v>0.0967076269596419</v>
      </c>
      <c r="V185" s="147" t="n">
        <v>44301</v>
      </c>
      <c r="W185" s="136" t="n">
        <f aca="false">G185+W184</f>
        <v>37.8803077351174</v>
      </c>
      <c r="X185" s="45" t="n">
        <f aca="false">W185*100/$W$367</f>
        <v>34.3925296405538</v>
      </c>
      <c r="Z185" s="133" t="n">
        <v>44301</v>
      </c>
      <c r="AA185" s="54" t="n">
        <v>13.7762807584064</v>
      </c>
      <c r="AB185" s="54" t="n">
        <v>9.78123957021254</v>
      </c>
      <c r="AC185" s="54" t="n">
        <v>23.1793453380383</v>
      </c>
      <c r="AD185" s="58" t="n">
        <v>27.3912172230266</v>
      </c>
      <c r="AE185" s="58" t="n">
        <v>22.05057833229</v>
      </c>
      <c r="AF185" s="58" t="n">
        <v>34.3925296405539</v>
      </c>
      <c r="AG185" s="143" t="n">
        <v>20.1355771912805</v>
      </c>
      <c r="AH185" s="143" t="n">
        <v>21.9545578034358</v>
      </c>
      <c r="AI185" s="144" t="n">
        <v>20.132173422699</v>
      </c>
      <c r="AJ185" s="144" t="n">
        <v>20.3469527714589</v>
      </c>
      <c r="AK185" s="144" t="n">
        <v>31.4486503626146</v>
      </c>
      <c r="AL185" s="137" t="n">
        <f aca="false">AVERAGE(AA185:AK185)</f>
        <v>22.2353729467288</v>
      </c>
      <c r="AM185" s="140" t="n">
        <v>23.4853398059066</v>
      </c>
      <c r="AN185" s="148" t="n">
        <v>26.5286938399295</v>
      </c>
      <c r="AO185" s="135" t="n">
        <f aca="false">AO184+P185</f>
        <v>63.9980634138748</v>
      </c>
      <c r="AP185" s="150" t="n">
        <v>38.1296800121046</v>
      </c>
    </row>
    <row r="186" customFormat="false" ht="15" hidden="false" customHeight="false" outlineLevel="0" collapsed="false">
      <c r="A186" s="133" t="n">
        <v>44302</v>
      </c>
      <c r="B186" s="54" t="n">
        <v>0.125094744414895</v>
      </c>
      <c r="C186" s="54" t="n">
        <v>0.103703703703701</v>
      </c>
      <c r="D186" s="54" t="n">
        <v>0.179210313160907</v>
      </c>
      <c r="E186" s="58" t="n">
        <v>0.200317862457663</v>
      </c>
      <c r="F186" s="58" t="n">
        <v>0.360945138576824</v>
      </c>
      <c r="G186" s="58" t="n">
        <v>0.326995895139117</v>
      </c>
      <c r="H186" s="63" t="n">
        <v>0.296916506139524</v>
      </c>
      <c r="I186" s="63" t="n">
        <v>0.324827684708396</v>
      </c>
      <c r="J186" s="69" t="n">
        <v>0.462318885999935</v>
      </c>
      <c r="K186" s="69" t="n">
        <v>0.388352641486051</v>
      </c>
      <c r="L186" s="69" t="n">
        <v>0.407190477724157</v>
      </c>
      <c r="M186" s="134" t="n">
        <f aca="false">AVERAGE(B186:L186)</f>
        <v>0.288715804864652</v>
      </c>
      <c r="N186" s="49"/>
      <c r="O186" s="48" t="n">
        <v>0.211758723011108</v>
      </c>
      <c r="P186" s="135" t="n">
        <v>0.206272977996846</v>
      </c>
      <c r="R186" s="146" t="n">
        <v>44302</v>
      </c>
      <c r="S186" s="0" t="n">
        <v>0.146641419671665</v>
      </c>
      <c r="T186" s="0" t="n">
        <v>0.111987911319389</v>
      </c>
      <c r="U186" s="0" t="n">
        <v>0.0949195044272528</v>
      </c>
      <c r="V186" s="147" t="n">
        <v>44302</v>
      </c>
      <c r="W186" s="136" t="n">
        <f aca="false">G186+W185</f>
        <v>38.2073036302565</v>
      </c>
      <c r="X186" s="45" t="n">
        <f aca="false">W186*100/$W$367</f>
        <v>34.6894178309707</v>
      </c>
      <c r="Z186" s="133" t="n">
        <v>44302</v>
      </c>
      <c r="AA186" s="54" t="n">
        <v>13.8927122445688</v>
      </c>
      <c r="AB186" s="54" t="n">
        <v>9.87533006105356</v>
      </c>
      <c r="AC186" s="54" t="n">
        <v>23.356534389223</v>
      </c>
      <c r="AD186" s="58" t="n">
        <v>27.5924465428498</v>
      </c>
      <c r="AE186" s="58" t="n">
        <v>22.3122118043931</v>
      </c>
      <c r="AF186" s="58" t="n">
        <v>34.6894178309707</v>
      </c>
      <c r="AG186" s="143" t="n">
        <v>20.3999238265815</v>
      </c>
      <c r="AH186" s="143" t="n">
        <v>22.276800903986</v>
      </c>
      <c r="AI186" s="144" t="n">
        <v>20.4919909767779</v>
      </c>
      <c r="AJ186" s="144" t="n">
        <v>20.653633974482</v>
      </c>
      <c r="AK186" s="144" t="n">
        <v>31.8601522909693</v>
      </c>
      <c r="AL186" s="137" t="n">
        <f aca="false">AVERAGE(AA186:AK186)</f>
        <v>22.491014076896</v>
      </c>
      <c r="AM186" s="140" t="n">
        <v>23.7403377375864</v>
      </c>
      <c r="AN186" s="148" t="n">
        <v>26.7404525629406</v>
      </c>
      <c r="AO186" s="135" t="n">
        <f aca="false">AO185+P186</f>
        <v>64.2043363918717</v>
      </c>
      <c r="AP186" s="150" t="n">
        <v>38.3570193117281</v>
      </c>
    </row>
    <row r="187" customFormat="false" ht="15" hidden="false" customHeight="false" outlineLevel="0" collapsed="false">
      <c r="A187" s="133" t="n">
        <v>44303</v>
      </c>
      <c r="B187" s="54" t="n">
        <v>0.127182333217718</v>
      </c>
      <c r="C187" s="54" t="n">
        <v>0.108641975308643</v>
      </c>
      <c r="D187" s="54" t="n">
        <v>0.179210313160906</v>
      </c>
      <c r="E187" s="58" t="n">
        <v>0.200875656390298</v>
      </c>
      <c r="F187" s="58" t="n">
        <v>0.366357227161842</v>
      </c>
      <c r="G187" s="58" t="n">
        <v>0.326483511932452</v>
      </c>
      <c r="H187" s="63" t="n">
        <v>0.302567840594094</v>
      </c>
      <c r="I187" s="63" t="n">
        <v>0.331311595584623</v>
      </c>
      <c r="J187" s="69" t="n">
        <v>0.472308854340838</v>
      </c>
      <c r="K187" s="69" t="n">
        <v>0.397314674482459</v>
      </c>
      <c r="L187" s="69" t="n">
        <v>0.415851225671759</v>
      </c>
      <c r="M187" s="134" t="n">
        <f aca="false">AVERAGE(B187:L187)</f>
        <v>0.293464109804148</v>
      </c>
      <c r="N187" s="49"/>
      <c r="O187" s="48" t="n">
        <v>0.318718902056199</v>
      </c>
      <c r="P187" s="135" t="n">
        <v>0.206272977996846</v>
      </c>
      <c r="R187" s="146" t="n">
        <v>44303</v>
      </c>
      <c r="S187" s="0" t="n">
        <v>0.146897122178659</v>
      </c>
      <c r="T187" s="0" t="n">
        <v>0.113425775701337</v>
      </c>
      <c r="U187" s="0" t="n">
        <v>0.093131381894878</v>
      </c>
      <c r="V187" s="147" t="n">
        <v>44303</v>
      </c>
      <c r="W187" s="136" t="n">
        <f aca="false">G187+W186</f>
        <v>38.533787142189</v>
      </c>
      <c r="X187" s="45" t="n">
        <f aca="false">W187*100/$W$367</f>
        <v>34.9858408151715</v>
      </c>
      <c r="Z187" s="133" t="n">
        <v>44303</v>
      </c>
      <c r="AA187" s="54" t="n">
        <v>14.0110867465464</v>
      </c>
      <c r="AB187" s="54" t="n">
        <v>9.97390105145845</v>
      </c>
      <c r="AC187" s="54" t="n">
        <v>23.5337234404077</v>
      </c>
      <c r="AD187" s="58" t="n">
        <v>27.794236194599</v>
      </c>
      <c r="AE187" s="58" t="n">
        <v>22.5777682647193</v>
      </c>
      <c r="AF187" s="58" t="n">
        <v>34.9858408151715</v>
      </c>
      <c r="AG187" s="143" t="n">
        <v>20.6693018805377</v>
      </c>
      <c r="AH187" s="143" t="n">
        <v>22.6054763243256</v>
      </c>
      <c r="AI187" s="144" t="n">
        <v>20.8595836100988</v>
      </c>
      <c r="AJ187" s="144" t="n">
        <v>20.9673924747017</v>
      </c>
      <c r="AK187" s="144" t="n">
        <v>32.2804066697775</v>
      </c>
      <c r="AL187" s="137" t="n">
        <f aca="false">AVERAGE(AA187:AK187)</f>
        <v>22.7507924974858</v>
      </c>
      <c r="AM187" s="140" t="n">
        <v>24.0001314988636</v>
      </c>
      <c r="AN187" s="148" t="n">
        <v>27.0591714649968</v>
      </c>
      <c r="AO187" s="135" t="n">
        <f aca="false">AO186+P187</f>
        <v>64.4106093698685</v>
      </c>
      <c r="AP187" s="150" t="n">
        <v>38.5851607149277</v>
      </c>
    </row>
    <row r="188" customFormat="false" ht="15" hidden="false" customHeight="false" outlineLevel="0" collapsed="false">
      <c r="A188" s="133" t="n">
        <v>44304</v>
      </c>
      <c r="B188" s="54" t="n">
        <v>0.129269922020526</v>
      </c>
      <c r="C188" s="54" t="n">
        <v>0.113580246913585</v>
      </c>
      <c r="D188" s="54" t="n">
        <v>0.179210313160906</v>
      </c>
      <c r="E188" s="58" t="n">
        <v>0.201433450322931</v>
      </c>
      <c r="F188" s="58" t="n">
        <v>0.37176931574686</v>
      </c>
      <c r="G188" s="58" t="n">
        <v>0.325971128725786</v>
      </c>
      <c r="H188" s="63" t="n">
        <v>0.308219175048663</v>
      </c>
      <c r="I188" s="63" t="n">
        <v>0.33779550646085</v>
      </c>
      <c r="J188" s="69" t="n">
        <v>0.482298822681742</v>
      </c>
      <c r="K188" s="69" t="n">
        <v>0.406276707478924</v>
      </c>
      <c r="L188" s="69" t="n">
        <v>0.42451197361936</v>
      </c>
      <c r="M188" s="134" t="n">
        <f aca="false">AVERAGE(B188:L188)</f>
        <v>0.298212414743648</v>
      </c>
      <c r="N188" s="49"/>
      <c r="O188" s="48" t="n">
        <v>0.364110933607604</v>
      </c>
      <c r="P188" s="135" t="n">
        <v>0.206272977996846</v>
      </c>
      <c r="R188" s="146" t="n">
        <v>44304</v>
      </c>
      <c r="S188" s="0" t="n">
        <v>0.147152824685652</v>
      </c>
      <c r="T188" s="0" t="n">
        <v>0.114863640083293</v>
      </c>
      <c r="U188" s="0" t="n">
        <v>0.091343259362489</v>
      </c>
      <c r="V188" s="147" t="n">
        <v>44304</v>
      </c>
      <c r="W188" s="136" t="n">
        <f aca="false">G188+W187</f>
        <v>38.8597582709147</v>
      </c>
      <c r="X188" s="45" t="n">
        <f aca="false">W188*100/$W$367</f>
        <v>35.2817985931563</v>
      </c>
      <c r="Z188" s="133" t="n">
        <v>44304</v>
      </c>
      <c r="AA188" s="54" t="n">
        <v>14.1314042643394</v>
      </c>
      <c r="AB188" s="54" t="n">
        <v>10.0769525414272</v>
      </c>
      <c r="AC188" s="54" t="n">
        <v>23.7109124915923</v>
      </c>
      <c r="AD188" s="58" t="n">
        <v>27.996586178274</v>
      </c>
      <c r="AE188" s="58" t="n">
        <v>22.8472477132686</v>
      </c>
      <c r="AF188" s="58" t="n">
        <v>35.2817985931563</v>
      </c>
      <c r="AG188" s="143" t="n">
        <v>20.9437113531492</v>
      </c>
      <c r="AH188" s="143" t="n">
        <v>22.9405840644544</v>
      </c>
      <c r="AI188" s="144" t="n">
        <v>21.2349513226618</v>
      </c>
      <c r="AJ188" s="144" t="n">
        <v>21.288228272118</v>
      </c>
      <c r="AK188" s="144" t="n">
        <v>32.7094134990393</v>
      </c>
      <c r="AL188" s="137" t="n">
        <f aca="false">AVERAGE(AA188:AK188)</f>
        <v>23.0147082084982</v>
      </c>
      <c r="AM188" s="140" t="n">
        <v>24.2647210897384</v>
      </c>
      <c r="AN188" s="148" t="n">
        <v>27.4232823986044</v>
      </c>
      <c r="AO188" s="135" t="n">
        <f aca="false">AO187+P188</f>
        <v>64.6168823478654</v>
      </c>
      <c r="AP188" s="150" t="n">
        <v>38.8141042217034</v>
      </c>
    </row>
    <row r="189" customFormat="false" ht="15" hidden="false" customHeight="false" outlineLevel="0" collapsed="false">
      <c r="A189" s="133" t="n">
        <v>44305</v>
      </c>
      <c r="B189" s="54" t="n">
        <v>0.131357510823349</v>
      </c>
      <c r="C189" s="54" t="n">
        <v>0.118518518518499</v>
      </c>
      <c r="D189" s="54" t="n">
        <v>0.179210313160906</v>
      </c>
      <c r="E189" s="58" t="n">
        <v>0.201991244255563</v>
      </c>
      <c r="F189" s="58" t="n">
        <v>0.377181404331878</v>
      </c>
      <c r="G189" s="58" t="n">
        <v>0.325458745519121</v>
      </c>
      <c r="H189" s="63" t="n">
        <v>0.313870509503232</v>
      </c>
      <c r="I189" s="63" t="n">
        <v>0.344279417337077</v>
      </c>
      <c r="J189" s="69" t="n">
        <v>0.492288791022645</v>
      </c>
      <c r="K189" s="69" t="n">
        <v>0.415238740475388</v>
      </c>
      <c r="L189" s="69" t="n">
        <v>0.433172721566962</v>
      </c>
      <c r="M189" s="134" t="n">
        <f aca="false">AVERAGE(B189:L189)</f>
        <v>0.302960719683147</v>
      </c>
      <c r="N189" s="49"/>
      <c r="O189" s="48" t="n">
        <v>0.203260874898742</v>
      </c>
      <c r="P189" s="135" t="n">
        <v>0.206272977996846</v>
      </c>
      <c r="R189" s="146" t="n">
        <v>44305</v>
      </c>
      <c r="S189" s="0" t="n">
        <v>0.147408527192644</v>
      </c>
      <c r="T189" s="0" t="n">
        <v>0.116301504465241</v>
      </c>
      <c r="U189" s="0" t="n">
        <v>0.0895551368301142</v>
      </c>
      <c r="V189" s="147" t="n">
        <v>44305</v>
      </c>
      <c r="W189" s="136" t="n">
        <f aca="false">G189+W188</f>
        <v>39.1852170164339</v>
      </c>
      <c r="X189" s="45" t="n">
        <f aca="false">W189*100/$W$367</f>
        <v>35.5772911649251</v>
      </c>
      <c r="Z189" s="133" t="n">
        <v>44305</v>
      </c>
      <c r="AA189" s="54" t="n">
        <v>14.2536647979476</v>
      </c>
      <c r="AB189" s="54" t="n">
        <v>10.1844845309598</v>
      </c>
      <c r="AC189" s="54" t="n">
        <v>23.888101542777</v>
      </c>
      <c r="AD189" s="58" t="n">
        <v>28.199496493875</v>
      </c>
      <c r="AE189" s="58" t="n">
        <v>23.120650150041</v>
      </c>
      <c r="AF189" s="58" t="n">
        <v>35.5772911649251</v>
      </c>
      <c r="AG189" s="143" t="n">
        <v>21.2231522444158</v>
      </c>
      <c r="AH189" s="143" t="n">
        <v>23.2821241243724</v>
      </c>
      <c r="AI189" s="144" t="n">
        <v>21.6180941144668</v>
      </c>
      <c r="AJ189" s="144" t="n">
        <v>21.6161413667309</v>
      </c>
      <c r="AK189" s="144" t="n">
        <v>33.1471727787546</v>
      </c>
      <c r="AL189" s="137" t="n">
        <f aca="false">AVERAGE(AA189:AK189)</f>
        <v>23.2827612099333</v>
      </c>
      <c r="AM189" s="140" t="n">
        <v>24.5341065102107</v>
      </c>
      <c r="AN189" s="148" t="n">
        <v>27.6265432735031</v>
      </c>
      <c r="AO189" s="135" t="n">
        <f aca="false">AO188+P189</f>
        <v>64.8231553258622</v>
      </c>
      <c r="AP189" s="150" t="n">
        <v>39.0438498320552</v>
      </c>
    </row>
    <row r="190" customFormat="false" ht="15" hidden="false" customHeight="false" outlineLevel="0" collapsed="false">
      <c r="A190" s="133" t="n">
        <v>44306</v>
      </c>
      <c r="B190" s="54" t="n">
        <v>0.133445099626158</v>
      </c>
      <c r="C190" s="54" t="n">
        <v>0.123456790123441</v>
      </c>
      <c r="D190" s="54" t="n">
        <v>0.179210313160906</v>
      </c>
      <c r="E190" s="58" t="n">
        <v>0.202549038188195</v>
      </c>
      <c r="F190" s="58" t="n">
        <v>0.382593492916925</v>
      </c>
      <c r="G190" s="58" t="n">
        <v>0.324946362312456</v>
      </c>
      <c r="H190" s="63" t="n">
        <v>0.319521843957801</v>
      </c>
      <c r="I190" s="63" t="n">
        <v>0.350763328213304</v>
      </c>
      <c r="J190" s="69" t="n">
        <v>0.502278759363549</v>
      </c>
      <c r="K190" s="69" t="n">
        <v>0.424200773471796</v>
      </c>
      <c r="L190" s="69" t="n">
        <v>0.441833469514563</v>
      </c>
      <c r="M190" s="134" t="n">
        <f aca="false">AVERAGE(B190:L190)</f>
        <v>0.307709024622645</v>
      </c>
      <c r="N190" s="49"/>
      <c r="O190" s="48" t="n">
        <v>0.231111836605226</v>
      </c>
      <c r="P190" s="135" t="n">
        <v>0.206272977996846</v>
      </c>
      <c r="R190" s="146" t="n">
        <v>44306</v>
      </c>
      <c r="S190" s="0" t="n">
        <v>0.147664229699636</v>
      </c>
      <c r="T190" s="0" t="n">
        <v>0.11773936884719</v>
      </c>
      <c r="U190" s="0" t="n">
        <v>0.0877670142976967</v>
      </c>
      <c r="V190" s="147" t="n">
        <v>44306</v>
      </c>
      <c r="W190" s="136" t="n">
        <f aca="false">G190+W189</f>
        <v>39.5101633787463</v>
      </c>
      <c r="X190" s="45" t="n">
        <f aca="false">W190*100/$W$367</f>
        <v>35.8723185304779</v>
      </c>
      <c r="Z190" s="133" t="n">
        <v>44306</v>
      </c>
      <c r="AA190" s="54" t="n">
        <v>14.3778683473711</v>
      </c>
      <c r="AB190" s="54" t="n">
        <v>10.2964970200562</v>
      </c>
      <c r="AC190" s="54" t="n">
        <v>24.0652905939617</v>
      </c>
      <c r="AD190" s="58" t="n">
        <v>28.4029671414019</v>
      </c>
      <c r="AE190" s="58" t="n">
        <v>23.3979755750365</v>
      </c>
      <c r="AF190" s="58" t="n">
        <v>35.8723185304779</v>
      </c>
      <c r="AG190" s="143" t="n">
        <v>21.5076245543376</v>
      </c>
      <c r="AH190" s="143" t="n">
        <v>23.6300965040797</v>
      </c>
      <c r="AI190" s="144" t="n">
        <v>22.0090119855139</v>
      </c>
      <c r="AJ190" s="144" t="n">
        <v>21.9511317585404</v>
      </c>
      <c r="AK190" s="144" t="n">
        <v>33.5936845089234</v>
      </c>
      <c r="AL190" s="137" t="n">
        <f aca="false">AVERAGE(AA190:AK190)</f>
        <v>23.5549515017909</v>
      </c>
      <c r="AM190" s="140" t="n">
        <v>24.8082877602804</v>
      </c>
      <c r="AN190" s="148" t="n">
        <v>27.8576551101084</v>
      </c>
      <c r="AO190" s="135" t="n">
        <f aca="false">AO189+P190</f>
        <v>65.0294283038591</v>
      </c>
      <c r="AP190" s="150" t="n">
        <v>39.2605984833996</v>
      </c>
    </row>
    <row r="191" customFormat="false" ht="15" hidden="false" customHeight="false" outlineLevel="0" collapsed="false">
      <c r="A191" s="133" t="n">
        <v>44307</v>
      </c>
      <c r="B191" s="54" t="n">
        <v>0.135532688428981</v>
      </c>
      <c r="C191" s="54" t="n">
        <v>0.128395061728384</v>
      </c>
      <c r="D191" s="54" t="n">
        <v>0.179210313160906</v>
      </c>
      <c r="E191" s="58" t="n">
        <v>0.204293336310528</v>
      </c>
      <c r="F191" s="58" t="n">
        <v>0.388005581501943</v>
      </c>
      <c r="G191" s="58" t="n">
        <v>0.324433979105791</v>
      </c>
      <c r="H191" s="63" t="n">
        <v>0.325173178412371</v>
      </c>
      <c r="I191" s="63" t="n">
        <v>0.357247239089475</v>
      </c>
      <c r="J191" s="69" t="n">
        <v>0.512268727704452</v>
      </c>
      <c r="K191" s="69" t="n">
        <v>0.43316280646826</v>
      </c>
      <c r="L191" s="69" t="n">
        <v>0.450494217462165</v>
      </c>
      <c r="M191" s="134" t="n">
        <f aca="false">AVERAGE(B191:L191)</f>
        <v>0.312565193579387</v>
      </c>
      <c r="N191" s="49"/>
      <c r="O191" s="48" t="n">
        <v>0.238546826764527</v>
      </c>
      <c r="P191" s="135" t="n">
        <v>0.206272977996846</v>
      </c>
      <c r="R191" s="146" t="n">
        <v>44307</v>
      </c>
      <c r="S191" s="0" t="n">
        <v>0.14791993220663</v>
      </c>
      <c r="T191" s="0" t="n">
        <v>0.119177233229145</v>
      </c>
      <c r="U191" s="0" t="n">
        <v>0.0940082242033213</v>
      </c>
      <c r="V191" s="147" t="n">
        <v>44307</v>
      </c>
      <c r="W191" s="136" t="n">
        <f aca="false">G191+W190</f>
        <v>39.8345973578521</v>
      </c>
      <c r="X191" s="45" t="n">
        <f aca="false">W191*100/$W$367</f>
        <v>36.1668806898147</v>
      </c>
      <c r="Z191" s="133" t="n">
        <v>44307</v>
      </c>
      <c r="AA191" s="54" t="n">
        <v>14.5040149126099</v>
      </c>
      <c r="AB191" s="54" t="n">
        <v>10.4129900087165</v>
      </c>
      <c r="AC191" s="54" t="n">
        <v>24.2424796451464</v>
      </c>
      <c r="AD191" s="58" t="n">
        <v>28.6081900237041</v>
      </c>
      <c r="AE191" s="58" t="n">
        <v>23.6792239882552</v>
      </c>
      <c r="AF191" s="58" t="n">
        <v>36.1668806898147</v>
      </c>
      <c r="AG191" s="143" t="n">
        <v>21.7971282829147</v>
      </c>
      <c r="AH191" s="143" t="n">
        <v>23.9845012035762</v>
      </c>
      <c r="AI191" s="144" t="n">
        <v>22.407704935803</v>
      </c>
      <c r="AJ191" s="144" t="n">
        <v>22.2931994475465</v>
      </c>
      <c r="AK191" s="144" t="n">
        <v>34.0489486895458</v>
      </c>
      <c r="AL191" s="137" t="n">
        <f aca="false">AVERAGE(AA191:AK191)</f>
        <v>23.8313874388757</v>
      </c>
      <c r="AM191" s="140" t="n">
        <v>25.0872648399477</v>
      </c>
      <c r="AN191" s="148" t="n">
        <v>28.0962019368729</v>
      </c>
      <c r="AO191" s="135" t="n">
        <f aca="false">AO190+P191</f>
        <v>65.2357012818559</v>
      </c>
      <c r="AP191" s="150" t="n">
        <v>39.4643501757365</v>
      </c>
    </row>
    <row r="192" customFormat="false" ht="15" hidden="false" customHeight="false" outlineLevel="0" collapsed="false">
      <c r="A192" s="133" t="n">
        <v>44308</v>
      </c>
      <c r="B192" s="54" t="n">
        <v>0.13762027723179</v>
      </c>
      <c r="C192" s="54" t="n">
        <v>0.133333333333326</v>
      </c>
      <c r="D192" s="54" t="n">
        <v>0.179210313160906</v>
      </c>
      <c r="E192" s="58" t="n">
        <v>0.20603763443286</v>
      </c>
      <c r="F192" s="58" t="n">
        <v>0.393417670086961</v>
      </c>
      <c r="G192" s="58" t="n">
        <v>0.323921595899126</v>
      </c>
      <c r="H192" s="63" t="n">
        <v>0.330824512866911</v>
      </c>
      <c r="I192" s="63" t="n">
        <v>0.363731149965702</v>
      </c>
      <c r="J192" s="69" t="n">
        <v>0.522258696045299</v>
      </c>
      <c r="K192" s="69" t="n">
        <v>0.442124839464725</v>
      </c>
      <c r="L192" s="69" t="n">
        <v>0.459154965409766</v>
      </c>
      <c r="M192" s="134" t="n">
        <f aca="false">AVERAGE(B192:L192)</f>
        <v>0.317421362536125</v>
      </c>
      <c r="N192" s="49"/>
      <c r="O192" s="48" t="n">
        <v>0.395755699638087</v>
      </c>
      <c r="P192" s="135" t="n">
        <v>0.206272977996846</v>
      </c>
      <c r="R192" s="146" t="n">
        <v>44308</v>
      </c>
      <c r="S192" s="0" t="n">
        <v>0.148175634713622</v>
      </c>
      <c r="T192" s="0" t="n">
        <v>0.120615097611093</v>
      </c>
      <c r="U192" s="0" t="n">
        <v>0.100249434108889</v>
      </c>
      <c r="V192" s="147" t="n">
        <v>44308</v>
      </c>
      <c r="W192" s="136" t="n">
        <f aca="false">G192+W191</f>
        <v>40.1585189537512</v>
      </c>
      <c r="X192" s="45" t="n">
        <f aca="false">W192*100/$W$367</f>
        <v>36.4609776429355</v>
      </c>
      <c r="Z192" s="133" t="n">
        <v>44308</v>
      </c>
      <c r="AA192" s="54" t="n">
        <v>14.632104493664</v>
      </c>
      <c r="AB192" s="54" t="n">
        <v>10.5339634969407</v>
      </c>
      <c r="AC192" s="54" t="n">
        <v>24.4196686963311</v>
      </c>
      <c r="AD192" s="58" t="n">
        <v>28.8151651407817</v>
      </c>
      <c r="AE192" s="58" t="n">
        <v>23.964395389697</v>
      </c>
      <c r="AF192" s="58" t="n">
        <v>36.4609776429355</v>
      </c>
      <c r="AG192" s="143" t="n">
        <v>22.0916634301469</v>
      </c>
      <c r="AH192" s="143" t="n">
        <v>24.345338222862</v>
      </c>
      <c r="AI192" s="144" t="n">
        <v>22.8141729653342</v>
      </c>
      <c r="AJ192" s="144" t="n">
        <v>22.6423444337492</v>
      </c>
      <c r="AK192" s="144" t="n">
        <v>34.5129653206217</v>
      </c>
      <c r="AL192" s="137" t="n">
        <f aca="false">AVERAGE(AA192:AK192)</f>
        <v>24.1120690211876</v>
      </c>
      <c r="AM192" s="140" t="n">
        <v>25.3710377492124</v>
      </c>
      <c r="AN192" s="148" t="n">
        <v>28.491957636511</v>
      </c>
      <c r="AO192" s="135" t="n">
        <f aca="false">AO191+P192</f>
        <v>65.4419742598528</v>
      </c>
      <c r="AP192" s="150" t="n">
        <v>39.6551049090659</v>
      </c>
    </row>
    <row r="193" customFormat="false" ht="15" hidden="false" customHeight="false" outlineLevel="0" collapsed="false">
      <c r="A193" s="133" t="n">
        <v>44309</v>
      </c>
      <c r="B193" s="54" t="n">
        <v>0.139707866034613</v>
      </c>
      <c r="C193" s="54" t="n">
        <v>0.138271604938268</v>
      </c>
      <c r="D193" s="54" t="n">
        <v>0.179210313160907</v>
      </c>
      <c r="E193" s="58" t="n">
        <v>0.207781932555207</v>
      </c>
      <c r="F193" s="58" t="n">
        <v>0.39882975867198</v>
      </c>
      <c r="G193" s="58" t="n">
        <v>0.323409212692461</v>
      </c>
      <c r="H193" s="63" t="n">
        <v>0.336475847321481</v>
      </c>
      <c r="I193" s="63" t="n">
        <v>0.370215060841929</v>
      </c>
      <c r="J193" s="69" t="n">
        <v>0.532248664386202</v>
      </c>
      <c r="K193" s="69" t="n">
        <v>0.45108687246119</v>
      </c>
      <c r="L193" s="69" t="n">
        <v>0.467815713357368</v>
      </c>
      <c r="M193" s="134" t="n">
        <f aca="false">AVERAGE(B193:L193)</f>
        <v>0.322277531492873</v>
      </c>
      <c r="N193" s="49"/>
      <c r="O193" s="48" t="n">
        <v>0.395761728385027</v>
      </c>
      <c r="P193" s="135" t="n">
        <v>0.206272977996846</v>
      </c>
      <c r="R193" s="146" t="n">
        <v>44309</v>
      </c>
      <c r="S193" s="0" t="n">
        <v>0.148431337220615</v>
      </c>
      <c r="T193" s="0" t="n">
        <v>0.122052961993049</v>
      </c>
      <c r="U193" s="0" t="n">
        <v>0.106490644014514</v>
      </c>
      <c r="V193" s="147" t="n">
        <v>44309</v>
      </c>
      <c r="W193" s="136" t="n">
        <f aca="false">G193+W192</f>
        <v>40.4819281664437</v>
      </c>
      <c r="X193" s="45" t="n">
        <f aca="false">W193*100/$W$367</f>
        <v>36.7546093898403</v>
      </c>
      <c r="Z193" s="133" t="n">
        <v>44309</v>
      </c>
      <c r="AA193" s="54" t="n">
        <v>14.7621370905334</v>
      </c>
      <c r="AB193" s="54" t="n">
        <v>10.6594174847287</v>
      </c>
      <c r="AC193" s="54" t="n">
        <v>24.5968577475158</v>
      </c>
      <c r="AD193" s="58" t="n">
        <v>29.0238924926347</v>
      </c>
      <c r="AE193" s="58" t="n">
        <v>24.2534897793619</v>
      </c>
      <c r="AF193" s="58" t="n">
        <v>36.7546093898403</v>
      </c>
      <c r="AG193" s="143" t="n">
        <v>22.3912299960343</v>
      </c>
      <c r="AH193" s="143" t="n">
        <v>24.712607561937</v>
      </c>
      <c r="AI193" s="144" t="n">
        <v>23.2284160741074</v>
      </c>
      <c r="AJ193" s="144" t="n">
        <v>22.9985667171485</v>
      </c>
      <c r="AK193" s="144" t="n">
        <v>34.9857344021511</v>
      </c>
      <c r="AL193" s="137" t="n">
        <f aca="false">AVERAGE(AA193:AK193)</f>
        <v>24.3969962487266</v>
      </c>
      <c r="AM193" s="140" t="n">
        <v>25.6596064880747</v>
      </c>
      <c r="AN193" s="148" t="n">
        <v>28.887719364896</v>
      </c>
      <c r="AO193" s="135" t="n">
        <f aca="false">AO192+P193</f>
        <v>65.6482472378496</v>
      </c>
      <c r="AP193" s="150" t="n">
        <v>39.8328626833879</v>
      </c>
    </row>
    <row r="194" customFormat="false" ht="15" hidden="false" customHeight="false" outlineLevel="0" collapsed="false">
      <c r="A194" s="133" t="n">
        <v>44310</v>
      </c>
      <c r="B194" s="54" t="n">
        <v>0.141795454837421</v>
      </c>
      <c r="C194" s="54" t="n">
        <v>0.14320987654321</v>
      </c>
      <c r="D194" s="54" t="n">
        <v>0.179210313160907</v>
      </c>
      <c r="E194" s="58" t="n">
        <v>0.20952623067754</v>
      </c>
      <c r="F194" s="58" t="n">
        <v>0.404241847256998</v>
      </c>
      <c r="G194" s="58" t="n">
        <v>0.322896829485796</v>
      </c>
      <c r="H194" s="63" t="n">
        <v>0.34212718177605</v>
      </c>
      <c r="I194" s="63" t="n">
        <v>0.376698971718156</v>
      </c>
      <c r="J194" s="69" t="n">
        <v>0.542238632727106</v>
      </c>
      <c r="K194" s="69" t="n">
        <v>0.460048905457597</v>
      </c>
      <c r="L194" s="69" t="n">
        <v>0.476476461304969</v>
      </c>
      <c r="M194" s="134" t="n">
        <f aca="false">AVERAGE(B194:L194)</f>
        <v>0.327133700449614</v>
      </c>
      <c r="N194" s="49"/>
      <c r="O194" s="48" t="n">
        <v>0.502628765822991</v>
      </c>
      <c r="P194" s="135" t="n">
        <v>0.206272977996846</v>
      </c>
      <c r="R194" s="146" t="n">
        <v>44310</v>
      </c>
      <c r="S194" s="0" t="n">
        <v>0.148687039727607</v>
      </c>
      <c r="T194" s="0" t="n">
        <v>0.123490826374997</v>
      </c>
      <c r="U194" s="0" t="n">
        <v>0.112731853920138</v>
      </c>
      <c r="V194" s="147" t="n">
        <v>44310</v>
      </c>
      <c r="W194" s="136" t="n">
        <f aca="false">G194+W193</f>
        <v>40.8048249959295</v>
      </c>
      <c r="X194" s="45" t="n">
        <f aca="false">W194*100/$W$367</f>
        <v>37.0477759305291</v>
      </c>
      <c r="Z194" s="133" t="n">
        <v>44310</v>
      </c>
      <c r="AA194" s="54" t="n">
        <v>14.8941127032181</v>
      </c>
      <c r="AB194" s="54" t="n">
        <v>10.7893519720806</v>
      </c>
      <c r="AC194" s="54" t="n">
        <v>24.7740467987004</v>
      </c>
      <c r="AD194" s="58" t="n">
        <v>29.2343720792631</v>
      </c>
      <c r="AE194" s="58" t="n">
        <v>24.5465071572499</v>
      </c>
      <c r="AF194" s="58" t="n">
        <v>37.0477759305291</v>
      </c>
      <c r="AG194" s="143" t="n">
        <v>22.6958279805768</v>
      </c>
      <c r="AH194" s="143" t="n">
        <v>25.0863092208012</v>
      </c>
      <c r="AI194" s="144" t="n">
        <v>23.6504342621227</v>
      </c>
      <c r="AJ194" s="144" t="n">
        <v>23.3618662977444</v>
      </c>
      <c r="AK194" s="144" t="n">
        <v>35.4672559341341</v>
      </c>
      <c r="AL194" s="137" t="n">
        <f aca="false">AVERAGE(AA194:AK194)</f>
        <v>24.6861691214928</v>
      </c>
      <c r="AM194" s="140" t="n">
        <v>25.9529710565345</v>
      </c>
      <c r="AN194" s="148" t="n">
        <v>29.390348130719</v>
      </c>
      <c r="AO194" s="135" t="n">
        <f aca="false">AO193+P194</f>
        <v>65.8545202158465</v>
      </c>
      <c r="AP194" s="150" t="n">
        <v>39.9976234987025</v>
      </c>
    </row>
    <row r="195" customFormat="false" ht="15" hidden="false" customHeight="false" outlineLevel="0" collapsed="false">
      <c r="A195" s="133" t="n">
        <v>44311</v>
      </c>
      <c r="B195" s="54" t="n">
        <v>0.143883043640244</v>
      </c>
      <c r="C195" s="54" t="n">
        <v>0.148148148148152</v>
      </c>
      <c r="D195" s="54" t="n">
        <v>0.179210313160907</v>
      </c>
      <c r="E195" s="58" t="n">
        <v>0.211270528799872</v>
      </c>
      <c r="F195" s="58" t="n">
        <v>0.409653935842016</v>
      </c>
      <c r="G195" s="58" t="n">
        <v>0.322384446279131</v>
      </c>
      <c r="H195" s="63" t="n">
        <v>0.347778516230619</v>
      </c>
      <c r="I195" s="63" t="n">
        <v>0.383182882594383</v>
      </c>
      <c r="J195" s="69" t="n">
        <v>0.552228601068009</v>
      </c>
      <c r="K195" s="69" t="n">
        <v>0.469010938454062</v>
      </c>
      <c r="L195" s="69" t="n">
        <v>0.485137209252571</v>
      </c>
      <c r="M195" s="134" t="n">
        <f aca="false">AVERAGE(B195:L195)</f>
        <v>0.331989869406361</v>
      </c>
      <c r="N195" s="49"/>
      <c r="O195" s="48" t="n">
        <v>0.464580761278535</v>
      </c>
      <c r="P195" s="135" t="n">
        <v>0.206272977996846</v>
      </c>
      <c r="R195" s="146" t="n">
        <v>44311</v>
      </c>
      <c r="S195" s="0" t="n">
        <v>0.148942742234601</v>
      </c>
      <c r="T195" s="0" t="n">
        <v>0.124928690756946</v>
      </c>
      <c r="U195" s="0" t="n">
        <v>0.118973063825763</v>
      </c>
      <c r="V195" s="147" t="n">
        <v>44311</v>
      </c>
      <c r="W195" s="136" t="n">
        <f aca="false">G195+W194</f>
        <v>41.1272094422086</v>
      </c>
      <c r="X195" s="45" t="n">
        <f aca="false">W195*100/$W$367</f>
        <v>37.3404772650019</v>
      </c>
      <c r="Z195" s="133" t="n">
        <v>44311</v>
      </c>
      <c r="AA195" s="54" t="n">
        <v>15.028031331718</v>
      </c>
      <c r="AB195" s="54" t="n">
        <v>10.9237669589964</v>
      </c>
      <c r="AC195" s="54" t="n">
        <v>24.9512358498851</v>
      </c>
      <c r="AD195" s="58" t="n">
        <v>29.4466039006668</v>
      </c>
      <c r="AE195" s="58" t="n">
        <v>24.843447523361</v>
      </c>
      <c r="AF195" s="58" t="n">
        <v>37.3404772650019</v>
      </c>
      <c r="AG195" s="143" t="n">
        <v>23.0054573837746</v>
      </c>
      <c r="AH195" s="143" t="n">
        <v>25.4664431994547</v>
      </c>
      <c r="AI195" s="144" t="n">
        <v>24.08022752938</v>
      </c>
      <c r="AJ195" s="144" t="n">
        <v>23.7322431755369</v>
      </c>
      <c r="AK195" s="144" t="n">
        <v>35.9575299165706</v>
      </c>
      <c r="AL195" s="137" t="n">
        <f aca="false">AVERAGE(AA195:AK195)</f>
        <v>24.979587639486</v>
      </c>
      <c r="AM195" s="140" t="n">
        <v>26.2511314545917</v>
      </c>
      <c r="AN195" s="148" t="n">
        <v>29.8549288919975</v>
      </c>
      <c r="AO195" s="135" t="n">
        <f aca="false">AO194+P195</f>
        <v>66.0607931938433</v>
      </c>
      <c r="AP195" s="150" t="n">
        <v>40.1493873550095</v>
      </c>
    </row>
    <row r="196" customFormat="false" ht="15" hidden="false" customHeight="false" outlineLevel="0" collapsed="false">
      <c r="A196" s="133" t="n">
        <v>44312</v>
      </c>
      <c r="B196" s="54" t="n">
        <v>0.145970632443067</v>
      </c>
      <c r="C196" s="54" t="n">
        <v>0.153086419753095</v>
      </c>
      <c r="D196" s="54" t="n">
        <v>0.179210313160907</v>
      </c>
      <c r="E196" s="58" t="n">
        <v>0.213014826922205</v>
      </c>
      <c r="F196" s="58" t="n">
        <v>0.415066024427034</v>
      </c>
      <c r="G196" s="58" t="n">
        <v>0.321872063072465</v>
      </c>
      <c r="H196" s="63" t="n">
        <v>0.353429850685188</v>
      </c>
      <c r="I196" s="63" t="n">
        <v>0.38966679347061</v>
      </c>
      <c r="J196" s="69" t="n">
        <v>0.562218569408913</v>
      </c>
      <c r="K196" s="69" t="n">
        <v>0.477972971450527</v>
      </c>
      <c r="L196" s="69" t="n">
        <v>0.493797957200229</v>
      </c>
      <c r="M196" s="134" t="n">
        <f aca="false">AVERAGE(B196:L196)</f>
        <v>0.336846038363113</v>
      </c>
      <c r="N196" s="49"/>
      <c r="O196" s="48" t="n">
        <v>0.510115430956057</v>
      </c>
      <c r="P196" s="135" t="n">
        <v>0.206272977996846</v>
      </c>
      <c r="R196" s="146" t="n">
        <v>44312</v>
      </c>
      <c r="S196" s="0" t="n">
        <v>0.149198444741593</v>
      </c>
      <c r="T196" s="0" t="n">
        <v>0.126366555138901</v>
      </c>
      <c r="U196" s="0" t="n">
        <v>0.125214273731388</v>
      </c>
      <c r="V196" s="147" t="n">
        <v>44312</v>
      </c>
      <c r="W196" s="136" t="n">
        <f aca="false">G196+W195</f>
        <v>41.4490815052811</v>
      </c>
      <c r="X196" s="45" t="n">
        <f aca="false">W196*100/$W$367</f>
        <v>37.6327133932587</v>
      </c>
      <c r="Z196" s="133" t="n">
        <v>44312</v>
      </c>
      <c r="AA196" s="54" t="n">
        <v>15.1638929760333</v>
      </c>
      <c r="AB196" s="54" t="n">
        <v>11.062662445476</v>
      </c>
      <c r="AC196" s="54" t="n">
        <v>25.1284249010698</v>
      </c>
      <c r="AD196" s="58" t="n">
        <v>29.6605879568459</v>
      </c>
      <c r="AE196" s="58" t="n">
        <v>25.1443108776953</v>
      </c>
      <c r="AF196" s="58" t="n">
        <v>37.6327133932587</v>
      </c>
      <c r="AG196" s="143" t="n">
        <v>23.3201182056276</v>
      </c>
      <c r="AH196" s="143" t="n">
        <v>25.8530094978975</v>
      </c>
      <c r="AI196" s="144" t="n">
        <v>24.5177958758794</v>
      </c>
      <c r="AJ196" s="144" t="n">
        <v>24.1096973505261</v>
      </c>
      <c r="AK196" s="144" t="n">
        <v>36.4565563494607</v>
      </c>
      <c r="AL196" s="137" t="n">
        <f aca="false">AVERAGE(AA196:AK196)</f>
        <v>25.2772518027064</v>
      </c>
      <c r="AM196" s="140" t="n">
        <v>26.5540876822464</v>
      </c>
      <c r="AN196" s="148" t="n">
        <v>30.3650443229536</v>
      </c>
      <c r="AO196" s="135" t="n">
        <f aca="false">AO195+P196</f>
        <v>66.2670661718401</v>
      </c>
      <c r="AP196" s="150" t="n">
        <v>40.2881542523091</v>
      </c>
    </row>
    <row r="197" customFormat="false" ht="15" hidden="false" customHeight="false" outlineLevel="0" collapsed="false">
      <c r="A197" s="133" t="n">
        <v>44313</v>
      </c>
      <c r="B197" s="54" t="n">
        <v>0.148058221245876</v>
      </c>
      <c r="C197" s="54" t="n">
        <v>0.158024691358008</v>
      </c>
      <c r="D197" s="54" t="n">
        <v>0.179210313160907</v>
      </c>
      <c r="E197" s="58" t="n">
        <v>0.214759125044537</v>
      </c>
      <c r="F197" s="58" t="n">
        <v>0.420478113012081</v>
      </c>
      <c r="G197" s="58" t="n">
        <v>0.3213596798658</v>
      </c>
      <c r="H197" s="63" t="n">
        <v>0.359081185139757</v>
      </c>
      <c r="I197" s="63" t="n">
        <v>0.39615070434678</v>
      </c>
      <c r="J197" s="69" t="n">
        <v>0.572208537749816</v>
      </c>
      <c r="K197" s="69" t="n">
        <v>0.486935004446991</v>
      </c>
      <c r="L197" s="69" t="n">
        <v>0.502458705147831</v>
      </c>
      <c r="M197" s="134" t="n">
        <f aca="false">AVERAGE(B197:L197)</f>
        <v>0.341702207319853</v>
      </c>
      <c r="N197" s="49"/>
      <c r="O197" s="48" t="n">
        <v>0.644561756525191</v>
      </c>
      <c r="P197" s="135" t="n">
        <v>0.206272977996846</v>
      </c>
      <c r="R197" s="146" t="n">
        <v>44313</v>
      </c>
      <c r="S197" s="0" t="n">
        <v>0.149454147248585</v>
      </c>
      <c r="T197" s="0" t="n">
        <v>0.127804419520849</v>
      </c>
      <c r="U197" s="0" t="n">
        <v>0.131455483637012</v>
      </c>
      <c r="V197" s="147" t="n">
        <v>44313</v>
      </c>
      <c r="W197" s="136" t="n">
        <f aca="false">G197+W196</f>
        <v>41.7704411851469</v>
      </c>
      <c r="X197" s="45" t="n">
        <f aca="false">W197*100/$W$367</f>
        <v>37.9244843152994</v>
      </c>
      <c r="Z197" s="133" t="n">
        <v>44313</v>
      </c>
      <c r="AA197" s="54" t="n">
        <v>15.3016976361639</v>
      </c>
      <c r="AB197" s="54" t="n">
        <v>11.2060384315195</v>
      </c>
      <c r="AC197" s="54" t="n">
        <v>25.3056139522545</v>
      </c>
      <c r="AD197" s="58" t="n">
        <v>29.8763242478004</v>
      </c>
      <c r="AE197" s="58" t="n">
        <v>25.4490972202527</v>
      </c>
      <c r="AF197" s="58" t="n">
        <v>37.9244843152994</v>
      </c>
      <c r="AG197" s="143" t="n">
        <v>23.6398104461358</v>
      </c>
      <c r="AH197" s="143" t="n">
        <v>26.2460081161294</v>
      </c>
      <c r="AI197" s="144" t="n">
        <v>24.9631393016209</v>
      </c>
      <c r="AJ197" s="144" t="n">
        <v>24.4942288227119</v>
      </c>
      <c r="AK197" s="144" t="n">
        <v>36.9643352328044</v>
      </c>
      <c r="AL197" s="137" t="n">
        <f aca="false">AVERAGE(AA197:AK197)</f>
        <v>25.5791616111539</v>
      </c>
      <c r="AM197" s="140" t="n">
        <v>26.8618397394987</v>
      </c>
      <c r="AN197" s="148" t="n">
        <v>31.0096060794788</v>
      </c>
      <c r="AO197" s="135" t="n">
        <f aca="false">AO196+P197</f>
        <v>66.473339149837</v>
      </c>
      <c r="AP197" s="150" t="n">
        <v>40.4139241906012</v>
      </c>
    </row>
    <row r="198" customFormat="false" ht="15" hidden="false" customHeight="false" outlineLevel="0" collapsed="false">
      <c r="A198" s="133" t="n">
        <v>44314</v>
      </c>
      <c r="B198" s="54" t="n">
        <v>0.150145810048699</v>
      </c>
      <c r="C198" s="54" t="n">
        <v>0.162962962962951</v>
      </c>
      <c r="D198" s="54" t="n">
        <v>0.179210313160907</v>
      </c>
      <c r="E198" s="58" t="n">
        <v>0.21650342316687</v>
      </c>
      <c r="F198" s="58" t="n">
        <v>0.425890201597099</v>
      </c>
      <c r="G198" s="58" t="n">
        <v>0.320847296659135</v>
      </c>
      <c r="H198" s="63" t="n">
        <v>0.364732519594327</v>
      </c>
      <c r="I198" s="63" t="n">
        <v>0.402634615223008</v>
      </c>
      <c r="J198" s="69" t="n">
        <v>0.58219850609072</v>
      </c>
      <c r="K198" s="69" t="n">
        <v>0.495897037443399</v>
      </c>
      <c r="L198" s="69" t="n">
        <v>0.511119453095432</v>
      </c>
      <c r="M198" s="134" t="n">
        <f aca="false">AVERAGE(B198:L198)</f>
        <v>0.346558376276595</v>
      </c>
      <c r="N198" s="49"/>
      <c r="O198" s="48" t="n">
        <v>0.765720951817746</v>
      </c>
      <c r="P198" s="135" t="n">
        <v>0.206272977996846</v>
      </c>
      <c r="R198" s="146" t="n">
        <v>44314</v>
      </c>
      <c r="S198" s="0" t="n">
        <v>0.149709849755578</v>
      </c>
      <c r="T198" s="0" t="n">
        <v>0.129242283902805</v>
      </c>
      <c r="U198" s="0" t="n">
        <v>0.13769669354258</v>
      </c>
      <c r="V198" s="147" t="n">
        <v>44314</v>
      </c>
      <c r="W198" s="136" t="n">
        <f aca="false">G198+W197</f>
        <v>42.091288481806</v>
      </c>
      <c r="X198" s="45" t="n">
        <f aca="false">W198*100/$W$367</f>
        <v>38.2157900311242</v>
      </c>
      <c r="Z198" s="133" t="n">
        <v>44314</v>
      </c>
      <c r="AA198" s="54" t="n">
        <v>15.4414453121097</v>
      </c>
      <c r="AB198" s="54" t="n">
        <v>11.3538949171268</v>
      </c>
      <c r="AC198" s="54" t="n">
        <v>25.4828030034392</v>
      </c>
      <c r="AD198" s="58" t="n">
        <v>30.0938127735303</v>
      </c>
      <c r="AE198" s="58" t="n">
        <v>25.7578065510332</v>
      </c>
      <c r="AF198" s="58" t="n">
        <v>38.2157900311242</v>
      </c>
      <c r="AG198" s="143" t="n">
        <v>23.9645341052992</v>
      </c>
      <c r="AH198" s="143" t="n">
        <v>26.6454390541506</v>
      </c>
      <c r="AI198" s="144" t="n">
        <v>25.4162578066044</v>
      </c>
      <c r="AJ198" s="144" t="n">
        <v>24.8858375920942</v>
      </c>
      <c r="AK198" s="144" t="n">
        <v>37.4808665666015</v>
      </c>
      <c r="AL198" s="137" t="n">
        <f aca="false">AVERAGE(AA198:AK198)</f>
        <v>25.8853170648285</v>
      </c>
      <c r="AM198" s="140" t="n">
        <v>27.1743876263484</v>
      </c>
      <c r="AN198" s="148" t="n">
        <v>31.7753270312965</v>
      </c>
      <c r="AO198" s="135" t="n">
        <f aca="false">AO197+P198</f>
        <v>66.6796121278338</v>
      </c>
      <c r="AP198" s="150" t="n">
        <v>40.5693543513966</v>
      </c>
    </row>
    <row r="199" customFormat="false" ht="15" hidden="false" customHeight="false" outlineLevel="0" collapsed="false">
      <c r="A199" s="133" t="n">
        <v>44315</v>
      </c>
      <c r="B199" s="54" t="n">
        <v>0.152233398851507</v>
      </c>
      <c r="C199" s="54" t="n">
        <v>0.167901234567893</v>
      </c>
      <c r="D199" s="54" t="n">
        <v>0.179210313160907</v>
      </c>
      <c r="E199" s="58" t="n">
        <v>0.218247721289202</v>
      </c>
      <c r="F199" s="58" t="n">
        <v>0.431302290182117</v>
      </c>
      <c r="G199" s="58" t="n">
        <v>0.32033491345247</v>
      </c>
      <c r="H199" s="63" t="n">
        <v>0.370383854048868</v>
      </c>
      <c r="I199" s="63" t="n">
        <v>0.409118526099235</v>
      </c>
      <c r="J199" s="69" t="n">
        <v>0.592188474431623</v>
      </c>
      <c r="K199" s="69" t="n">
        <v>0.504859070439863</v>
      </c>
      <c r="L199" s="69" t="n">
        <v>0.519780201043034</v>
      </c>
      <c r="M199" s="134" t="n">
        <f aca="false">AVERAGE(B199:L199)</f>
        <v>0.351414545233338</v>
      </c>
      <c r="N199" s="49"/>
      <c r="O199" s="48" t="n">
        <v>0.648067574193921</v>
      </c>
      <c r="P199" s="135" t="n">
        <v>0.206272977996846</v>
      </c>
      <c r="R199" s="146" t="n">
        <v>44315</v>
      </c>
      <c r="S199" s="0" t="n">
        <v>0.149965552262572</v>
      </c>
      <c r="T199" s="0" t="n">
        <v>0.130680148284753</v>
      </c>
      <c r="U199" s="0" t="n">
        <v>0.143937903448204</v>
      </c>
      <c r="V199" s="147" t="n">
        <v>44315</v>
      </c>
      <c r="W199" s="136" t="n">
        <f aca="false">G199+W198</f>
        <v>42.4116233952585</v>
      </c>
      <c r="X199" s="45" t="n">
        <f aca="false">W199*100/$W$367</f>
        <v>38.506630540733</v>
      </c>
      <c r="Z199" s="133" t="n">
        <v>44315</v>
      </c>
      <c r="AA199" s="54" t="n">
        <v>15.5831360038708</v>
      </c>
      <c r="AB199" s="54" t="n">
        <v>11.5062319022979</v>
      </c>
      <c r="AC199" s="54" t="n">
        <v>25.6599920546239</v>
      </c>
      <c r="AD199" s="58" t="n">
        <v>30.3130535340355</v>
      </c>
      <c r="AE199" s="58" t="n">
        <v>26.0704388700368</v>
      </c>
      <c r="AF199" s="58" t="n">
        <v>38.506630540733</v>
      </c>
      <c r="AG199" s="143" t="n">
        <v>24.2942891831177</v>
      </c>
      <c r="AH199" s="143" t="n">
        <v>27.0513023119611</v>
      </c>
      <c r="AI199" s="144" t="n">
        <v>25.8771513908299</v>
      </c>
      <c r="AJ199" s="144" t="n">
        <v>25.2845236586732</v>
      </c>
      <c r="AK199" s="144" t="n">
        <v>38.0061503508522</v>
      </c>
      <c r="AL199" s="137" t="n">
        <f aca="false">AVERAGE(AA199:AK199)</f>
        <v>26.1957181637302</v>
      </c>
      <c r="AM199" s="140" t="n">
        <v>27.4917313427956</v>
      </c>
      <c r="AN199" s="148" t="n">
        <v>32.4233946054905</v>
      </c>
      <c r="AO199" s="135" t="n">
        <f aca="false">AO198+P199</f>
        <v>66.8858851058307</v>
      </c>
      <c r="AP199" s="150" t="n">
        <v>40.7425159014315</v>
      </c>
    </row>
    <row r="200" customFormat="false" ht="15" hidden="false" customHeight="false" outlineLevel="0" collapsed="false">
      <c r="A200" s="133" t="n">
        <v>44316</v>
      </c>
      <c r="B200" s="54" t="n">
        <v>0.154320987654501</v>
      </c>
      <c r="C200" s="54" t="n">
        <v>0.172839506172835</v>
      </c>
      <c r="D200" s="54" t="n">
        <v>0.179210313160979</v>
      </c>
      <c r="E200" s="58" t="n">
        <v>0.219992019411549</v>
      </c>
      <c r="F200" s="58" t="n">
        <v>0.436714378767135</v>
      </c>
      <c r="G200" s="58" t="n">
        <v>0.319822530245805</v>
      </c>
      <c r="H200" s="63" t="n">
        <v>0.376035188503437</v>
      </c>
      <c r="I200" s="63" t="n">
        <v>0.415602436975462</v>
      </c>
      <c r="J200" s="69" t="n">
        <v>0.602178442772527</v>
      </c>
      <c r="K200" s="69" t="n">
        <v>0.513821103436328</v>
      </c>
      <c r="L200" s="69" t="n">
        <v>0.528440948990635</v>
      </c>
      <c r="M200" s="134" t="n">
        <f aca="false">AVERAGE(B200:L200)</f>
        <v>0.356270714190108</v>
      </c>
      <c r="N200" s="49"/>
      <c r="O200" s="48" t="n">
        <v>0.779766893620863</v>
      </c>
      <c r="P200" s="135" t="n">
        <v>0.206272977996846</v>
      </c>
      <c r="R200" s="146" t="n">
        <v>44316</v>
      </c>
      <c r="S200" s="0" t="n">
        <v>0.150221254769564</v>
      </c>
      <c r="T200" s="0" t="n">
        <v>0.132118012666702</v>
      </c>
      <c r="U200" s="0" t="n">
        <v>0.150179113353829</v>
      </c>
      <c r="V200" s="147" t="n">
        <v>44316</v>
      </c>
      <c r="W200" s="136" t="n">
        <f aca="false">G200+W199</f>
        <v>42.7314459255043</v>
      </c>
      <c r="X200" s="45" t="n">
        <f aca="false">W200*100/$W$367</f>
        <v>38.7970058441257</v>
      </c>
      <c r="Z200" s="133" t="n">
        <v>44316</v>
      </c>
      <c r="AA200" s="54" t="n">
        <v>15.7267697114474</v>
      </c>
      <c r="AB200" s="54" t="n">
        <v>11.663049387033</v>
      </c>
      <c r="AC200" s="54" t="n">
        <v>25.8371811058086</v>
      </c>
      <c r="AD200" s="58" t="n">
        <v>30.5340465293161</v>
      </c>
      <c r="AE200" s="58" t="n">
        <v>26.3869941772635</v>
      </c>
      <c r="AF200" s="58" t="n">
        <v>38.7970058441257</v>
      </c>
      <c r="AG200" s="143" t="n">
        <v>24.6290756795915</v>
      </c>
      <c r="AH200" s="143" t="n">
        <v>27.4635978895608</v>
      </c>
      <c r="AI200" s="144" t="n">
        <v>26.3458200542976</v>
      </c>
      <c r="AJ200" s="144" t="n">
        <v>25.6902870224487</v>
      </c>
      <c r="AK200" s="144" t="n">
        <v>38.5401865855565</v>
      </c>
      <c r="AL200" s="137" t="n">
        <f aca="false">AVERAGE(AA200:AK200)</f>
        <v>26.510364907859</v>
      </c>
      <c r="AM200" s="140" t="n">
        <v>27.8138708888403</v>
      </c>
      <c r="AN200" s="148" t="n">
        <v>33.2031614991113</v>
      </c>
      <c r="AO200" s="135" t="n">
        <f aca="false">AO199+P200</f>
        <v>67.0921580838275</v>
      </c>
      <c r="AP200" s="150" t="n">
        <v>40.933408840706</v>
      </c>
    </row>
    <row r="201" customFormat="false" ht="15" hidden="false" customHeight="false" outlineLevel="0" collapsed="false">
      <c r="A201" s="133" t="n">
        <v>44317</v>
      </c>
      <c r="B201" s="54" t="n">
        <v>0.184327846365022</v>
      </c>
      <c r="C201" s="54" t="n">
        <v>0.177777777777777</v>
      </c>
      <c r="D201" s="54" t="n">
        <v>0.197131344477043</v>
      </c>
      <c r="E201" s="58" t="n">
        <v>0.221736317533882</v>
      </c>
      <c r="F201" s="58" t="n">
        <v>0.442126467352153</v>
      </c>
      <c r="G201" s="58" t="n">
        <v>0.31931014703914</v>
      </c>
      <c r="H201" s="63" t="n">
        <v>0.381686522958006</v>
      </c>
      <c r="I201" s="63" t="n">
        <v>0.422086347851689</v>
      </c>
      <c r="J201" s="69" t="n">
        <v>0.61216841111343</v>
      </c>
      <c r="K201" s="69" t="n">
        <v>0.522783136432736</v>
      </c>
      <c r="L201" s="69" t="n">
        <v>0.537101696938237</v>
      </c>
      <c r="M201" s="134" t="n">
        <f aca="false">AVERAGE(B201:L201)</f>
        <v>0.365294183258101</v>
      </c>
      <c r="N201" s="49"/>
      <c r="O201" s="48" t="n">
        <v>0.713928949434533</v>
      </c>
      <c r="P201" s="135" t="n">
        <v>0.206272977996846</v>
      </c>
      <c r="R201" s="146" t="n">
        <v>44317</v>
      </c>
      <c r="S201" s="0" t="n">
        <v>0.150476957276556</v>
      </c>
      <c r="T201" s="0" t="n">
        <v>0.133555877048657</v>
      </c>
      <c r="U201" s="0" t="n">
        <v>0.156420323259454</v>
      </c>
      <c r="V201" s="147" t="n">
        <v>44317</v>
      </c>
      <c r="W201" s="136" t="n">
        <f aca="false">G201+W200</f>
        <v>43.0507560725434</v>
      </c>
      <c r="X201" s="45" t="n">
        <f aca="false">W201*100/$W$367</f>
        <v>39.0869159413025</v>
      </c>
      <c r="Z201" s="133" t="n">
        <v>44317</v>
      </c>
      <c r="AA201" s="54" t="n">
        <v>15.8983321954971</v>
      </c>
      <c r="AB201" s="54" t="n">
        <v>11.8243473713319</v>
      </c>
      <c r="AC201" s="54" t="n">
        <v>26.0320890621118</v>
      </c>
      <c r="AD201" s="58" t="n">
        <v>30.7567917593721</v>
      </c>
      <c r="AE201" s="58" t="n">
        <v>26.7074724727134</v>
      </c>
      <c r="AF201" s="58" t="n">
        <v>39.0869159413025</v>
      </c>
      <c r="AG201" s="143" t="n">
        <v>24.9688935947204</v>
      </c>
      <c r="AH201" s="143" t="n">
        <v>27.8823257869498</v>
      </c>
      <c r="AI201" s="144" t="n">
        <v>26.8222637970072</v>
      </c>
      <c r="AJ201" s="144" t="n">
        <v>26.1031276834209</v>
      </c>
      <c r="AK201" s="144" t="n">
        <v>39.0829752707143</v>
      </c>
      <c r="AL201" s="137" t="n">
        <f aca="false">AVERAGE(AA201:AK201)</f>
        <v>26.8332304486492</v>
      </c>
      <c r="AM201" s="140" t="n">
        <v>28.1408062644826</v>
      </c>
      <c r="AN201" s="148" t="n">
        <v>33.9170904485459</v>
      </c>
      <c r="AO201" s="135" t="n">
        <f aca="false">AO200+P201</f>
        <v>67.2984310618244</v>
      </c>
      <c r="AP201" s="150" t="n">
        <v>41.1420331692198</v>
      </c>
    </row>
    <row r="202" customFormat="false" ht="15" hidden="false" customHeight="false" outlineLevel="0" collapsed="false">
      <c r="A202" s="133" t="n">
        <v>44318</v>
      </c>
      <c r="B202" s="54" t="n">
        <v>0.214334705075544</v>
      </c>
      <c r="C202" s="54" t="n">
        <v>0.182716049382719</v>
      </c>
      <c r="D202" s="54" t="n">
        <v>0.215052375793107</v>
      </c>
      <c r="E202" s="58" t="n">
        <v>0.223480615656214</v>
      </c>
      <c r="F202" s="58" t="n">
        <v>0.447538555937172</v>
      </c>
      <c r="G202" s="58" t="n">
        <v>0.318797763832475</v>
      </c>
      <c r="H202" s="63" t="n">
        <v>0.387337857412575</v>
      </c>
      <c r="I202" s="63" t="n">
        <v>0.428570258727859</v>
      </c>
      <c r="J202" s="69" t="n">
        <v>0.622158379454334</v>
      </c>
      <c r="K202" s="69" t="n">
        <v>0.5317451694292</v>
      </c>
      <c r="L202" s="69" t="n">
        <v>0.545762444885838</v>
      </c>
      <c r="M202" s="134" t="n">
        <f aca="false">AVERAGE(B202:L202)</f>
        <v>0.374317652326094</v>
      </c>
      <c r="N202" s="49"/>
      <c r="O202" s="48" t="n">
        <v>0.88253415516222</v>
      </c>
      <c r="P202" s="135" t="n">
        <v>0.206272977996846</v>
      </c>
      <c r="R202" s="146" t="n">
        <v>44318</v>
      </c>
      <c r="S202" s="0" t="n">
        <v>0.15073265978355</v>
      </c>
      <c r="T202" s="0" t="n">
        <v>0.134993741430606</v>
      </c>
      <c r="U202" s="0" t="n">
        <v>0.162661533165078</v>
      </c>
      <c r="V202" s="147" t="n">
        <v>44318</v>
      </c>
      <c r="W202" s="136" t="n">
        <f aca="false">G202+W201</f>
        <v>43.3695538363759</v>
      </c>
      <c r="X202" s="45" t="n">
        <f aca="false">W202*100/$W$367</f>
        <v>39.3763608322632</v>
      </c>
      <c r="Z202" s="133" t="n">
        <v>44318</v>
      </c>
      <c r="AA202" s="54" t="n">
        <v>16.09782345602</v>
      </c>
      <c r="AB202" s="54" t="n">
        <v>11.9901258551946</v>
      </c>
      <c r="AC202" s="54" t="n">
        <v>26.2447159235335</v>
      </c>
      <c r="AD202" s="58" t="n">
        <v>30.9812892242034</v>
      </c>
      <c r="AE202" s="58" t="n">
        <v>27.0318737563863</v>
      </c>
      <c r="AF202" s="58" t="n">
        <v>39.3763608322632</v>
      </c>
      <c r="AG202" s="143" t="n">
        <v>25.3137429285046</v>
      </c>
      <c r="AH202" s="143" t="n">
        <v>28.3074860041279</v>
      </c>
      <c r="AI202" s="144" t="n">
        <v>27.306482618959</v>
      </c>
      <c r="AJ202" s="144" t="n">
        <v>26.5230456415896</v>
      </c>
      <c r="AK202" s="144" t="n">
        <v>39.6345164063256</v>
      </c>
      <c r="AL202" s="137" t="n">
        <f aca="false">AVERAGE(AA202:AK202)</f>
        <v>27.1643147861007</v>
      </c>
      <c r="AM202" s="140" t="n">
        <v>28.4725374697223</v>
      </c>
      <c r="AN202" s="148" t="n">
        <v>34.7996246037081</v>
      </c>
      <c r="AO202" s="135" t="n">
        <f aca="false">AO201+P202</f>
        <v>67.5047040398212</v>
      </c>
      <c r="AP202" s="150" t="n">
        <v>41.3683888869732</v>
      </c>
    </row>
    <row r="203" customFormat="false" ht="15" hidden="false" customHeight="false" outlineLevel="0" collapsed="false">
      <c r="A203" s="133" t="n">
        <v>44319</v>
      </c>
      <c r="B203" s="54" t="n">
        <v>0.244341563786065</v>
      </c>
      <c r="C203" s="54" t="n">
        <v>0.187654320987662</v>
      </c>
      <c r="D203" s="54" t="n">
        <v>0.232973407109284</v>
      </c>
      <c r="E203" s="58" t="n">
        <v>0.225224913778547</v>
      </c>
      <c r="F203" s="58" t="n">
        <v>0.452950644522218</v>
      </c>
      <c r="G203" s="58" t="n">
        <v>0.318285380625866</v>
      </c>
      <c r="H203" s="63" t="n">
        <v>0.392989191867144</v>
      </c>
      <c r="I203" s="63" t="n">
        <v>0.435054169604086</v>
      </c>
      <c r="J203" s="69" t="n">
        <v>0.632148347795237</v>
      </c>
      <c r="K203" s="69" t="n">
        <v>0.540707202425665</v>
      </c>
      <c r="L203" s="69" t="n">
        <v>0.55442319283344</v>
      </c>
      <c r="M203" s="134" t="n">
        <f aca="false">AVERAGE(B203:L203)</f>
        <v>0.38334112139411</v>
      </c>
      <c r="N203" s="49"/>
      <c r="O203" s="48" t="n">
        <v>0.778585993815959</v>
      </c>
      <c r="P203" s="135" t="n">
        <v>0.206272977996846</v>
      </c>
      <c r="R203" s="146" t="n">
        <v>44319</v>
      </c>
      <c r="S203" s="0" t="n">
        <v>0.150988362290542</v>
      </c>
      <c r="T203" s="0" t="n">
        <v>0.136431605812561</v>
      </c>
      <c r="U203" s="0" t="n">
        <v>0.168902743070703</v>
      </c>
      <c r="V203" s="147" t="n">
        <v>44319</v>
      </c>
      <c r="W203" s="136" t="n">
        <f aca="false">G203+W202</f>
        <v>43.6878392170018</v>
      </c>
      <c r="X203" s="45" t="n">
        <f aca="false">W203*100/$W$367</f>
        <v>39.665340517008</v>
      </c>
      <c r="Z203" s="133" t="n">
        <v>44319</v>
      </c>
      <c r="AA203" s="54" t="n">
        <v>16.3252434930161</v>
      </c>
      <c r="AB203" s="54" t="n">
        <v>12.1603848386213</v>
      </c>
      <c r="AC203" s="54" t="n">
        <v>26.4750616900736</v>
      </c>
      <c r="AD203" s="58" t="n">
        <v>31.2075389238101</v>
      </c>
      <c r="AE203" s="58" t="n">
        <v>27.3601980282824</v>
      </c>
      <c r="AF203" s="58" t="n">
        <v>39.665340517008</v>
      </c>
      <c r="AG203" s="143" t="n">
        <v>25.6636236809439</v>
      </c>
      <c r="AH203" s="143" t="n">
        <v>28.7390785410954</v>
      </c>
      <c r="AI203" s="144" t="n">
        <v>27.7984765201528</v>
      </c>
      <c r="AJ203" s="144" t="n">
        <v>26.950040896955</v>
      </c>
      <c r="AK203" s="144" t="n">
        <v>40.1948099923904</v>
      </c>
      <c r="AL203" s="137" t="n">
        <f aca="false">AVERAGE(AA203:AK203)</f>
        <v>27.5036179202135</v>
      </c>
      <c r="AM203" s="140" t="n">
        <v>28.8090645045595</v>
      </c>
      <c r="AN203" s="148" t="n">
        <v>35.578210597524</v>
      </c>
      <c r="AO203" s="135" t="n">
        <f aca="false">AO202+P203</f>
        <v>67.7109770178181</v>
      </c>
      <c r="AP203" s="150" t="n">
        <v>41.5987121477804</v>
      </c>
    </row>
    <row r="204" customFormat="false" ht="15" hidden="false" customHeight="false" outlineLevel="0" collapsed="false">
      <c r="A204" s="133" t="n">
        <v>44320</v>
      </c>
      <c r="B204" s="54" t="n">
        <v>0.274348422496587</v>
      </c>
      <c r="C204" s="54" t="n">
        <v>0.192592592592575</v>
      </c>
      <c r="D204" s="54" t="n">
        <v>0.250894438425348</v>
      </c>
      <c r="E204" s="58" t="n">
        <v>0.226969211900879</v>
      </c>
      <c r="F204" s="58" t="n">
        <v>0.458362733107236</v>
      </c>
      <c r="G204" s="58" t="n">
        <v>0.346643029266943</v>
      </c>
      <c r="H204" s="63" t="n">
        <v>0.398640526321714</v>
      </c>
      <c r="I204" s="63" t="n">
        <v>0.441538080480314</v>
      </c>
      <c r="J204" s="69" t="n">
        <v>0.642138316136141</v>
      </c>
      <c r="K204" s="69" t="n">
        <v>0.54966923542213</v>
      </c>
      <c r="L204" s="69" t="n">
        <v>0.563083940781041</v>
      </c>
      <c r="M204" s="134" t="n">
        <f aca="false">AVERAGE(B204:L204)</f>
        <v>0.394989138811901</v>
      </c>
      <c r="N204" s="49"/>
      <c r="O204" s="48" t="n">
        <v>0.728116921422898</v>
      </c>
      <c r="P204" s="135" t="n">
        <v>0.206272977996846</v>
      </c>
      <c r="R204" s="146" t="n">
        <v>44320</v>
      </c>
      <c r="S204" s="0" t="n">
        <v>0.151244064797535</v>
      </c>
      <c r="T204" s="0" t="n">
        <v>0.137869470194509</v>
      </c>
      <c r="U204" s="0" t="n">
        <v>0.175143952976327</v>
      </c>
      <c r="V204" s="147" t="n">
        <v>44320</v>
      </c>
      <c r="W204" s="136" t="n">
        <f aca="false">G204+W203</f>
        <v>44.0344822462687</v>
      </c>
      <c r="X204" s="45" t="n">
        <f aca="false">W204*100/$W$367</f>
        <v>39.9800668582543</v>
      </c>
      <c r="Z204" s="133" t="n">
        <v>44320</v>
      </c>
      <c r="AA204" s="54" t="n">
        <v>16.5805923064853</v>
      </c>
      <c r="AB204" s="54" t="n">
        <v>12.3351243216117</v>
      </c>
      <c r="AC204" s="54" t="n">
        <v>26.7231263617323</v>
      </c>
      <c r="AD204" s="58" t="n">
        <v>31.4355408581922</v>
      </c>
      <c r="AE204" s="58" t="n">
        <v>27.6924452884016</v>
      </c>
      <c r="AF204" s="58" t="n">
        <v>39.9800668582542</v>
      </c>
      <c r="AG204" s="143" t="n">
        <v>26.0185358520384</v>
      </c>
      <c r="AH204" s="143" t="n">
        <v>29.177103397852</v>
      </c>
      <c r="AI204" s="144" t="n">
        <v>28.2982455005886</v>
      </c>
      <c r="AJ204" s="144" t="n">
        <v>27.384113449517</v>
      </c>
      <c r="AK204" s="144" t="n">
        <v>40.7638560289088</v>
      </c>
      <c r="AL204" s="137" t="n">
        <f aca="false">AVERAGE(AA204:AK204)</f>
        <v>27.8535227475984</v>
      </c>
      <c r="AM204" s="140" t="n">
        <v>29.1450927565973</v>
      </c>
      <c r="AN204" s="148" t="n">
        <v>36.3063275189469</v>
      </c>
      <c r="AO204" s="135" t="n">
        <f aca="false">AO203+P204</f>
        <v>67.9172499958149</v>
      </c>
      <c r="AP204" s="150" t="n">
        <v>41.8932334652257</v>
      </c>
    </row>
    <row r="205" customFormat="false" ht="15" hidden="false" customHeight="false" outlineLevel="0" collapsed="false">
      <c r="A205" s="133" t="n">
        <v>44321</v>
      </c>
      <c r="B205" s="54" t="n">
        <v>0.304355281207108</v>
      </c>
      <c r="C205" s="54" t="n">
        <v>0.197530864197518</v>
      </c>
      <c r="D205" s="54" t="n">
        <v>0.268815469741412</v>
      </c>
      <c r="E205" s="58" t="n">
        <v>0.228713510023212</v>
      </c>
      <c r="F205" s="58" t="n">
        <v>0.463774821692255</v>
      </c>
      <c r="G205" s="58" t="n">
        <v>0.375000677908019</v>
      </c>
      <c r="H205" s="63" t="n">
        <v>0.404291860776283</v>
      </c>
      <c r="I205" s="63" t="n">
        <v>0.448021991356541</v>
      </c>
      <c r="J205" s="69" t="n">
        <v>0.652128284477044</v>
      </c>
      <c r="K205" s="69" t="n">
        <v>0.558631268418537</v>
      </c>
      <c r="L205" s="69" t="n">
        <v>0.571744688728643</v>
      </c>
      <c r="M205" s="134" t="n">
        <f aca="false">AVERAGE(B205:L205)</f>
        <v>0.406637156229688</v>
      </c>
      <c r="N205" s="49"/>
      <c r="O205" s="48" t="n">
        <v>0.73329612166122</v>
      </c>
      <c r="P205" s="135" t="n">
        <v>0.222682294464974</v>
      </c>
      <c r="R205" s="146" t="n">
        <v>44321</v>
      </c>
      <c r="S205" s="0" t="n">
        <v>0.151499767304527</v>
      </c>
      <c r="T205" s="0" t="n">
        <v>0.139307334576458</v>
      </c>
      <c r="U205" s="0" t="n">
        <v>0.181385162881725</v>
      </c>
      <c r="V205" s="147" t="n">
        <v>44321</v>
      </c>
      <c r="W205" s="136" t="n">
        <f aca="false">G205+W204</f>
        <v>44.4094829241767</v>
      </c>
      <c r="X205" s="45" t="n">
        <f aca="false">W205*100/$W$367</f>
        <v>40.3205398560019</v>
      </c>
      <c r="Z205" s="133" t="n">
        <v>44321</v>
      </c>
      <c r="AA205" s="54" t="n">
        <v>16.8638698964276</v>
      </c>
      <c r="AB205" s="54" t="n">
        <v>12.514344304166</v>
      </c>
      <c r="AC205" s="54" t="n">
        <v>26.9889099385094</v>
      </c>
      <c r="AD205" s="58" t="n">
        <v>31.6652950273496</v>
      </c>
      <c r="AE205" s="58" t="n">
        <v>28.028615536744</v>
      </c>
      <c r="AF205" s="58" t="n">
        <v>40.3205398560019</v>
      </c>
      <c r="AG205" s="143" t="n">
        <v>26.3784794417882</v>
      </c>
      <c r="AH205" s="143" t="n">
        <v>29.621560574398</v>
      </c>
      <c r="AI205" s="144" t="n">
        <v>28.8057895602665</v>
      </c>
      <c r="AJ205" s="144" t="n">
        <v>27.8252632992756</v>
      </c>
      <c r="AK205" s="144" t="n">
        <v>41.3416545158807</v>
      </c>
      <c r="AL205" s="137" t="n">
        <f aca="false">AVERAGE(AA205:AK205)</f>
        <v>28.2140292682552</v>
      </c>
      <c r="AM205" s="140" t="n">
        <v>29.4806222258357</v>
      </c>
      <c r="AN205" s="148" t="n">
        <v>37.0396236406081</v>
      </c>
      <c r="AO205" s="135" t="n">
        <f aca="false">AO204+P205</f>
        <v>68.1399322902799</v>
      </c>
      <c r="AP205" s="150" t="n">
        <v>42.1451030734402</v>
      </c>
    </row>
    <row r="206" customFormat="false" ht="15" hidden="false" customHeight="false" outlineLevel="0" collapsed="false">
      <c r="A206" s="133" t="n">
        <v>44322</v>
      </c>
      <c r="B206" s="54" t="n">
        <v>0.334362139917857</v>
      </c>
      <c r="C206" s="54" t="n">
        <v>0.20246913580246</v>
      </c>
      <c r="D206" s="54" t="n">
        <v>0.286736501057476</v>
      </c>
      <c r="E206" s="58" t="n">
        <v>0.230457808145545</v>
      </c>
      <c r="F206" s="58" t="n">
        <v>0.469186910277273</v>
      </c>
      <c r="G206" s="58" t="n">
        <v>0.403358326549096</v>
      </c>
      <c r="H206" s="63" t="n">
        <v>0.409943195230824</v>
      </c>
      <c r="I206" s="63" t="n">
        <v>0.454505902232768</v>
      </c>
      <c r="J206" s="69" t="n">
        <v>0.662118252817947</v>
      </c>
      <c r="K206" s="69" t="n">
        <v>0.567593301415002</v>
      </c>
      <c r="L206" s="69" t="n">
        <v>0.580405436676244</v>
      </c>
      <c r="M206" s="134" t="n">
        <f aca="false">AVERAGE(B206:L206)</f>
        <v>0.418285173647499</v>
      </c>
      <c r="N206" s="49"/>
      <c r="O206" s="48" t="n">
        <v>0.58497775070804</v>
      </c>
      <c r="P206" s="135" t="n">
        <v>0.222682294464974</v>
      </c>
      <c r="R206" s="146" t="n">
        <v>44322</v>
      </c>
      <c r="S206" s="0" t="n">
        <v>0.151755469811521</v>
      </c>
      <c r="T206" s="0" t="n">
        <v>0.140745198958413</v>
      </c>
      <c r="U206" s="0" t="n">
        <v>0.253939228034596</v>
      </c>
      <c r="V206" s="147" t="n">
        <v>44322</v>
      </c>
      <c r="W206" s="136" t="n">
        <f aca="false">G206+W205</f>
        <v>44.8128412507259</v>
      </c>
      <c r="X206" s="45" t="n">
        <f aca="false">W206*100/$W$367</f>
        <v>40.686759510251</v>
      </c>
      <c r="Z206" s="133" t="n">
        <v>44322</v>
      </c>
      <c r="AA206" s="54" t="n">
        <v>17.1750762628433</v>
      </c>
      <c r="AB206" s="54" t="n">
        <v>12.6980447862842</v>
      </c>
      <c r="AC206" s="54" t="n">
        <v>27.2724124204049</v>
      </c>
      <c r="AD206" s="58" t="n">
        <v>31.8968014312824</v>
      </c>
      <c r="AE206" s="58" t="n">
        <v>28.3687087733094</v>
      </c>
      <c r="AF206" s="58" t="n">
        <v>40.686759510251</v>
      </c>
      <c r="AG206" s="143" t="n">
        <v>26.7434544501931</v>
      </c>
      <c r="AH206" s="143" t="n">
        <v>30.0724500707331</v>
      </c>
      <c r="AI206" s="144" t="n">
        <v>29.3211086991865</v>
      </c>
      <c r="AJ206" s="144" t="n">
        <v>28.2734904462308</v>
      </c>
      <c r="AK206" s="144" t="n">
        <v>41.9282054533062</v>
      </c>
      <c r="AL206" s="137" t="n">
        <f aca="false">AVERAGE(AA206:AK206)</f>
        <v>28.5851374821841</v>
      </c>
      <c r="AM206" s="140" t="n">
        <v>29.8156529122746</v>
      </c>
      <c r="AN206" s="148" t="n">
        <v>37.6246013913162</v>
      </c>
      <c r="AO206" s="135" t="n">
        <f aca="false">AO205+P206</f>
        <v>68.3626145847449</v>
      </c>
      <c r="AP206" s="150" t="n">
        <v>42.354320972424</v>
      </c>
    </row>
    <row r="207" customFormat="false" ht="15" hidden="false" customHeight="false" outlineLevel="0" collapsed="false">
      <c r="A207" s="133" t="n">
        <v>44323</v>
      </c>
      <c r="B207" s="54" t="n">
        <v>0.364368998628379</v>
      </c>
      <c r="C207" s="54" t="n">
        <v>0.207407407407402</v>
      </c>
      <c r="D207" s="54" t="n">
        <v>0.304657532373653</v>
      </c>
      <c r="E207" s="58" t="n">
        <v>0.232202106267891</v>
      </c>
      <c r="F207" s="58" t="n">
        <v>0.474598998862291</v>
      </c>
      <c r="G207" s="58" t="n">
        <v>0.4317159751904</v>
      </c>
      <c r="H207" s="63" t="n">
        <v>0.415594529685393</v>
      </c>
      <c r="I207" s="63" t="n">
        <v>0.460989813108938</v>
      </c>
      <c r="J207" s="69" t="n">
        <v>0.672108221158851</v>
      </c>
      <c r="K207" s="69" t="n">
        <v>0.576555334411466</v>
      </c>
      <c r="L207" s="69" t="n">
        <v>0.589066184623846</v>
      </c>
      <c r="M207" s="134" t="n">
        <f aca="false">AVERAGE(B207:L207)</f>
        <v>0.429933191065319</v>
      </c>
      <c r="N207" s="49"/>
      <c r="O207" s="48" t="n">
        <v>0.708032758935206</v>
      </c>
      <c r="P207" s="135" t="n">
        <v>0.222682294464974</v>
      </c>
      <c r="R207" s="146" t="n">
        <v>44323</v>
      </c>
      <c r="S207" s="0" t="n">
        <v>0.152011172318513</v>
      </c>
      <c r="T207" s="0" t="n">
        <v>0.142183063340362</v>
      </c>
      <c r="U207" s="0" t="n">
        <v>0.326493293187468</v>
      </c>
      <c r="V207" s="147" t="n">
        <v>44323</v>
      </c>
      <c r="W207" s="136" t="n">
        <f aca="false">G207+W206</f>
        <v>45.2445572259162</v>
      </c>
      <c r="X207" s="45" t="n">
        <f aca="false">W207*100/$W$367</f>
        <v>41.0787258210018</v>
      </c>
      <c r="Z207" s="133" t="n">
        <v>44323</v>
      </c>
      <c r="AA207" s="54" t="n">
        <v>17.5142114057322</v>
      </c>
      <c r="AB207" s="54" t="n">
        <v>12.8862257679663</v>
      </c>
      <c r="AC207" s="54" t="n">
        <v>27.5736338074189</v>
      </c>
      <c r="AD207" s="58" t="n">
        <v>32.1300600699906</v>
      </c>
      <c r="AE207" s="58" t="n">
        <v>28.712724998098</v>
      </c>
      <c r="AF207" s="58" t="n">
        <v>41.0787258210017</v>
      </c>
      <c r="AG207" s="143" t="n">
        <v>27.1134608772532</v>
      </c>
      <c r="AH207" s="143" t="n">
        <v>30.5297718868575</v>
      </c>
      <c r="AI207" s="144" t="n">
        <v>29.8442029173485</v>
      </c>
      <c r="AJ207" s="144" t="n">
        <v>28.7287948903826</v>
      </c>
      <c r="AK207" s="144" t="n">
        <v>42.5235088411852</v>
      </c>
      <c r="AL207" s="137" t="n">
        <f aca="false">AVERAGE(AA207:AK207)</f>
        <v>28.966847389385</v>
      </c>
      <c r="AM207" s="140" t="n">
        <v>30.1501848159141</v>
      </c>
      <c r="AN207" s="148" t="n">
        <v>38.3326341502514</v>
      </c>
      <c r="AO207" s="135" t="n">
        <f aca="false">AO206+P207</f>
        <v>68.5852968792098</v>
      </c>
      <c r="AP207" s="150" t="n">
        <v>42.5208871621769</v>
      </c>
    </row>
    <row r="208" customFormat="false" ht="15" hidden="false" customHeight="false" outlineLevel="0" collapsed="false">
      <c r="A208" s="133" t="n">
        <v>44324</v>
      </c>
      <c r="B208" s="54" t="n">
        <v>0.3943758573389</v>
      </c>
      <c r="C208" s="54" t="n">
        <v>0.212345679012344</v>
      </c>
      <c r="D208" s="54" t="n">
        <v>0.322578563689717</v>
      </c>
      <c r="E208" s="58" t="n">
        <v>0.233946404390224</v>
      </c>
      <c r="F208" s="58" t="n">
        <v>0.480011087447309</v>
      </c>
      <c r="G208" s="58" t="n">
        <v>0.460073623831477</v>
      </c>
      <c r="H208" s="63" t="n">
        <v>0.421245864139962</v>
      </c>
      <c r="I208" s="63" t="n">
        <v>0.467473723985165</v>
      </c>
      <c r="J208" s="69" t="n">
        <v>0.682098189499754</v>
      </c>
      <c r="K208" s="69" t="n">
        <v>0.585517367407874</v>
      </c>
      <c r="L208" s="69" t="n">
        <v>0.597726932571447</v>
      </c>
      <c r="M208" s="134" t="n">
        <f aca="false">AVERAGE(B208:L208)</f>
        <v>0.441581208483107</v>
      </c>
      <c r="N208" s="49"/>
      <c r="O208" s="48" t="n">
        <v>0.846621289607348</v>
      </c>
      <c r="P208" s="135" t="n">
        <v>0.222682294464974</v>
      </c>
      <c r="R208" s="146" t="n">
        <v>44324</v>
      </c>
      <c r="S208" s="0" t="n">
        <v>0.152266874825505</v>
      </c>
      <c r="T208" s="0" t="n">
        <v>0.143620927722317</v>
      </c>
      <c r="U208" s="0" t="n">
        <v>0.39904735834034</v>
      </c>
      <c r="V208" s="147" t="n">
        <v>44324</v>
      </c>
      <c r="W208" s="136" t="n">
        <f aca="false">G208+W207</f>
        <v>45.7046308497477</v>
      </c>
      <c r="X208" s="45" t="n">
        <f aca="false">W208*100/$W$367</f>
        <v>41.4964387882539</v>
      </c>
      <c r="Z208" s="133" t="n">
        <v>44324</v>
      </c>
      <c r="AA208" s="54" t="n">
        <v>17.8812753250942</v>
      </c>
      <c r="AB208" s="54" t="n">
        <v>13.0788872492122</v>
      </c>
      <c r="AC208" s="54" t="n">
        <v>27.8925740995515</v>
      </c>
      <c r="AD208" s="58" t="n">
        <v>32.3650709434742</v>
      </c>
      <c r="AE208" s="58" t="n">
        <v>29.0606642111096</v>
      </c>
      <c r="AF208" s="58" t="n">
        <v>41.4964387882539</v>
      </c>
      <c r="AG208" s="143" t="n">
        <v>27.4884987229685</v>
      </c>
      <c r="AH208" s="143" t="n">
        <v>30.9935260227711</v>
      </c>
      <c r="AI208" s="144" t="n">
        <v>30.3750722147526</v>
      </c>
      <c r="AJ208" s="144" t="n">
        <v>29.191176631731</v>
      </c>
      <c r="AK208" s="144" t="n">
        <v>43.1275646795177</v>
      </c>
      <c r="AL208" s="137" t="n">
        <f aca="false">AVERAGE(AA208:AK208)</f>
        <v>29.3591589898579</v>
      </c>
      <c r="AM208" s="140" t="n">
        <v>30.4842179367542</v>
      </c>
      <c r="AN208" s="148" t="n">
        <v>39.1792554398587</v>
      </c>
      <c r="AO208" s="135" t="n">
        <f aca="false">AO207+P208</f>
        <v>68.8079791736748</v>
      </c>
      <c r="AP208" s="150" t="n">
        <v>42.6448016426989</v>
      </c>
    </row>
    <row r="209" customFormat="false" ht="15" hidden="false" customHeight="false" outlineLevel="0" collapsed="false">
      <c r="A209" s="133" t="n">
        <v>44325</v>
      </c>
      <c r="B209" s="54" t="n">
        <v>0.424382716049422</v>
      </c>
      <c r="C209" s="54" t="n">
        <v>0.217283950617286</v>
      </c>
      <c r="D209" s="54" t="n">
        <v>0.340499595005781</v>
      </c>
      <c r="E209" s="58" t="n">
        <v>0.235690702512557</v>
      </c>
      <c r="F209" s="58" t="n">
        <v>0.485423176032327</v>
      </c>
      <c r="G209" s="58" t="n">
        <v>0.488431272472553</v>
      </c>
      <c r="H209" s="63" t="n">
        <v>0.426897198594531</v>
      </c>
      <c r="I209" s="63" t="n">
        <v>0.473957634861392</v>
      </c>
      <c r="J209" s="69" t="n">
        <v>0.692088157840658</v>
      </c>
      <c r="K209" s="69" t="n">
        <v>0.594479400404339</v>
      </c>
      <c r="L209" s="69" t="n">
        <v>0.606387680519106</v>
      </c>
      <c r="M209" s="134" t="n">
        <f aca="false">AVERAGE(B209:L209)</f>
        <v>0.453229225900905</v>
      </c>
      <c r="N209" s="49"/>
      <c r="O209" s="48" t="n">
        <v>0.742388637265808</v>
      </c>
      <c r="P209" s="135" t="n">
        <v>0.222682294464974</v>
      </c>
      <c r="R209" s="146" t="n">
        <v>44325</v>
      </c>
      <c r="S209" s="0" t="n">
        <v>0.152522577332498</v>
      </c>
      <c r="T209" s="0" t="n">
        <v>0.145058792104265</v>
      </c>
      <c r="U209" s="0" t="n">
        <v>0.471601423493212</v>
      </c>
      <c r="V209" s="147" t="n">
        <v>44325</v>
      </c>
      <c r="W209" s="136" t="n">
        <f aca="false">G209+W208</f>
        <v>46.1930621222203</v>
      </c>
      <c r="X209" s="45" t="n">
        <f aca="false">W209*100/$W$367</f>
        <v>41.9398984120075</v>
      </c>
      <c r="Z209" s="133" t="n">
        <v>44325</v>
      </c>
      <c r="AA209" s="54" t="n">
        <v>18.2762680209294</v>
      </c>
      <c r="AB209" s="54" t="n">
        <v>13.276029230022</v>
      </c>
      <c r="AC209" s="54" t="n">
        <v>28.2292332968024</v>
      </c>
      <c r="AD209" s="58" t="n">
        <v>32.6018340517331</v>
      </c>
      <c r="AE209" s="58" t="n">
        <v>29.4125264123444</v>
      </c>
      <c r="AF209" s="58" t="n">
        <v>41.9398984120075</v>
      </c>
      <c r="AG209" s="143" t="n">
        <v>27.8685679873389</v>
      </c>
      <c r="AH209" s="143" t="n">
        <v>31.463712478474</v>
      </c>
      <c r="AI209" s="144" t="n">
        <v>30.9137165913987</v>
      </c>
      <c r="AJ209" s="144" t="n">
        <v>29.660635670276</v>
      </c>
      <c r="AK209" s="144" t="n">
        <v>43.7403729683038</v>
      </c>
      <c r="AL209" s="137" t="n">
        <f aca="false">AVERAGE(AA209:AK209)</f>
        <v>29.7620722836027</v>
      </c>
      <c r="AM209" s="140" t="n">
        <v>30.8177522747948</v>
      </c>
      <c r="AN209" s="148" t="n">
        <v>39.9216440771246</v>
      </c>
      <c r="AO209" s="135" t="n">
        <f aca="false">AO208+P209</f>
        <v>69.0306614681398</v>
      </c>
      <c r="AP209" s="150" t="n">
        <v>42.7746172954481</v>
      </c>
    </row>
    <row r="210" customFormat="false" ht="15" hidden="false" customHeight="false" outlineLevel="0" collapsed="false">
      <c r="A210" s="133" t="n">
        <v>44326</v>
      </c>
      <c r="B210" s="54" t="n">
        <v>0.454389574759944</v>
      </c>
      <c r="C210" s="54" t="n">
        <v>0.222222222222172</v>
      </c>
      <c r="D210" s="54" t="n">
        <v>0.358420626321813</v>
      </c>
      <c r="E210" s="58" t="n">
        <v>0.237435000634889</v>
      </c>
      <c r="F210" s="58" t="n">
        <v>0.490835264617374</v>
      </c>
      <c r="G210" s="58" t="n">
        <v>0.516788921113857</v>
      </c>
      <c r="H210" s="63" t="n">
        <v>0.432548533049101</v>
      </c>
      <c r="I210" s="63" t="n">
        <v>0.480441545737619</v>
      </c>
      <c r="J210" s="69" t="n">
        <v>0.702078126181561</v>
      </c>
      <c r="K210" s="69" t="n">
        <v>0.603441433400803</v>
      </c>
      <c r="L210" s="69" t="n">
        <v>0.615048428466707</v>
      </c>
      <c r="M210" s="134" t="n">
        <f aca="false">AVERAGE(B210:L210)</f>
        <v>0.464877243318713</v>
      </c>
      <c r="N210" s="49"/>
      <c r="O210" s="48" t="n">
        <v>0.742363179741968</v>
      </c>
      <c r="P210" s="135" t="n">
        <v>0.222682294464974</v>
      </c>
      <c r="R210" s="146" t="n">
        <v>44326</v>
      </c>
      <c r="S210" s="0" t="n">
        <v>0.152778279839492</v>
      </c>
      <c r="T210" s="0" t="n">
        <v>0.146496656486214</v>
      </c>
      <c r="U210" s="0" t="n">
        <v>0.54415548864591</v>
      </c>
      <c r="V210" s="147" t="n">
        <v>44326</v>
      </c>
      <c r="W210" s="136" t="n">
        <f aca="false">G210+W209</f>
        <v>46.7098510433341</v>
      </c>
      <c r="X210" s="45" t="n">
        <f aca="false">W210*100/$W$367</f>
        <v>42.4091046922628</v>
      </c>
      <c r="Z210" s="133" t="n">
        <v>44326</v>
      </c>
      <c r="AA210" s="54" t="n">
        <v>18.6991894932377</v>
      </c>
      <c r="AB210" s="54" t="n">
        <v>13.4776517103955</v>
      </c>
      <c r="AC210" s="54" t="n">
        <v>28.5836113991718</v>
      </c>
      <c r="AD210" s="58" t="n">
        <v>32.8403493947674</v>
      </c>
      <c r="AE210" s="58" t="n">
        <v>29.7683116018024</v>
      </c>
      <c r="AF210" s="58" t="n">
        <v>42.4091046922627</v>
      </c>
      <c r="AG210" s="143" t="n">
        <v>28.2536686703646</v>
      </c>
      <c r="AH210" s="143" t="n">
        <v>31.9403312539662</v>
      </c>
      <c r="AI210" s="144" t="n">
        <v>31.4601360472869</v>
      </c>
      <c r="AJ210" s="144" t="n">
        <v>30.1371720060176</v>
      </c>
      <c r="AK210" s="144" t="n">
        <v>44.3619337075435</v>
      </c>
      <c r="AL210" s="137" t="n">
        <f aca="false">AVERAGE(AA210:AK210)</f>
        <v>30.1755872706197</v>
      </c>
      <c r="AM210" s="140" t="n">
        <v>31.150787830036</v>
      </c>
      <c r="AN210" s="148" t="n">
        <v>40.6640072568665</v>
      </c>
      <c r="AO210" s="135" t="n">
        <f aca="false">AO209+P210</f>
        <v>69.2533437626048</v>
      </c>
      <c r="AP210" s="150" t="n">
        <v>42.9103341204243</v>
      </c>
    </row>
    <row r="211" customFormat="false" ht="15" hidden="false" customHeight="false" outlineLevel="0" collapsed="false">
      <c r="A211" s="133" t="n">
        <v>44327</v>
      </c>
      <c r="B211" s="54" t="n">
        <v>0.484396433470693</v>
      </c>
      <c r="C211" s="54" t="n">
        <v>0.274074074073724</v>
      </c>
      <c r="D211" s="54" t="n">
        <v>0.358420626321813</v>
      </c>
      <c r="E211" s="58" t="n">
        <v>0.239179298757222</v>
      </c>
      <c r="F211" s="58" t="n">
        <v>0.496247353202392</v>
      </c>
      <c r="G211" s="58" t="n">
        <v>0.545146569754934</v>
      </c>
      <c r="H211" s="63" t="n">
        <v>0.43819986750367</v>
      </c>
      <c r="I211" s="63" t="n">
        <v>0.486925456613847</v>
      </c>
      <c r="J211" s="69" t="n">
        <v>0.712068094522408</v>
      </c>
      <c r="K211" s="69" t="n">
        <v>0.612403466397268</v>
      </c>
      <c r="L211" s="69" t="n">
        <v>0.623709176414309</v>
      </c>
      <c r="M211" s="134" t="n">
        <f aca="false">AVERAGE(B211:L211)</f>
        <v>0.479160947002935</v>
      </c>
      <c r="N211" s="49"/>
      <c r="O211" s="48" t="n">
        <v>0.846621010967783</v>
      </c>
      <c r="P211" s="135" t="n">
        <v>0.222682294464974</v>
      </c>
      <c r="R211" s="146" t="n">
        <v>44327</v>
      </c>
      <c r="S211" s="0" t="n">
        <v>0.153033982346484</v>
      </c>
      <c r="T211" s="0" t="n">
        <v>0.147934520868169</v>
      </c>
      <c r="U211" s="0" t="n">
        <v>0.54415548864591</v>
      </c>
      <c r="V211" s="147" t="n">
        <v>44327</v>
      </c>
      <c r="W211" s="136" t="n">
        <f aca="false">G211+W210</f>
        <v>47.2549976130891</v>
      </c>
      <c r="X211" s="45" t="n">
        <f aca="false">W211*100/$W$367</f>
        <v>42.9040576290194</v>
      </c>
      <c r="Z211" s="133" t="n">
        <v>44327</v>
      </c>
      <c r="AA211" s="54" t="n">
        <v>19.1500397420194</v>
      </c>
      <c r="AB211" s="54" t="n">
        <v>13.7263194361894</v>
      </c>
      <c r="AC211" s="54" t="n">
        <v>28.9379895015411</v>
      </c>
      <c r="AD211" s="58" t="n">
        <v>33.0806169725771</v>
      </c>
      <c r="AE211" s="58" t="n">
        <v>30.1280197794834</v>
      </c>
      <c r="AF211" s="58" t="n">
        <v>42.9040576290194</v>
      </c>
      <c r="AG211" s="143" t="n">
        <v>28.6438007720455</v>
      </c>
      <c r="AH211" s="143" t="n">
        <v>32.4233823492475</v>
      </c>
      <c r="AI211" s="144" t="n">
        <v>32.0143305824171</v>
      </c>
      <c r="AJ211" s="144" t="n">
        <v>30.6207856389559</v>
      </c>
      <c r="AK211" s="144" t="n">
        <v>44.9922468972367</v>
      </c>
      <c r="AL211" s="137" t="n">
        <f aca="false">AVERAGE(AA211:AK211)</f>
        <v>30.6019626637029</v>
      </c>
      <c r="AM211" s="140" t="n">
        <v>31.4833246024778</v>
      </c>
      <c r="AN211" s="148" t="n">
        <v>41.5106282678343</v>
      </c>
      <c r="AO211" s="135" t="n">
        <f aca="false">AO210+P211</f>
        <v>69.4760260570697</v>
      </c>
      <c r="AP211" s="150" t="n">
        <v>43.0519521176276</v>
      </c>
    </row>
    <row r="212" customFormat="false" ht="15" hidden="false" customHeight="false" outlineLevel="0" collapsed="false">
      <c r="A212" s="133" t="n">
        <v>44328</v>
      </c>
      <c r="B212" s="54" t="n">
        <v>0.514403292181214</v>
      </c>
      <c r="C212" s="54" t="n">
        <v>0.325925925925731</v>
      </c>
      <c r="D212" s="54" t="n">
        <v>0.358420626321813</v>
      </c>
      <c r="E212" s="58" t="n">
        <v>0.240923596879554</v>
      </c>
      <c r="F212" s="58" t="n">
        <v>0.50165944178741</v>
      </c>
      <c r="G212" s="58" t="n">
        <v>0.57350421839601</v>
      </c>
      <c r="H212" s="63" t="n">
        <v>0.443851201958239</v>
      </c>
      <c r="I212" s="63" t="n">
        <v>0.493409367490017</v>
      </c>
      <c r="J212" s="69" t="n">
        <v>0.722058062863312</v>
      </c>
      <c r="K212" s="69" t="n">
        <v>0.621365499393676</v>
      </c>
      <c r="L212" s="69" t="n">
        <v>0.63236992436191</v>
      </c>
      <c r="M212" s="134" t="n">
        <f aca="false">AVERAGE(B212:L212)</f>
        <v>0.493444650687171</v>
      </c>
      <c r="N212" s="49"/>
      <c r="O212" s="48" t="n">
        <v>0.396422205476193</v>
      </c>
      <c r="P212" s="135" t="n">
        <v>0.222682294464974</v>
      </c>
      <c r="R212" s="146" t="n">
        <v>44328</v>
      </c>
      <c r="S212" s="0" t="n">
        <v>0.153289684853476</v>
      </c>
      <c r="T212" s="0" t="n">
        <v>0.149372385250118</v>
      </c>
      <c r="U212" s="0" t="n">
        <v>0.54415548864591</v>
      </c>
      <c r="V212" s="147" t="n">
        <v>44328</v>
      </c>
      <c r="W212" s="136" t="n">
        <f aca="false">G212+W211</f>
        <v>47.8285018314851</v>
      </c>
      <c r="X212" s="45" t="n">
        <f aca="false">W212*100/$W$367</f>
        <v>43.4247572222775</v>
      </c>
      <c r="Z212" s="133" t="n">
        <v>44328</v>
      </c>
      <c r="AA212" s="54" t="n">
        <v>19.6288187672742</v>
      </c>
      <c r="AB212" s="54" t="n">
        <v>14.0220324074038</v>
      </c>
      <c r="AC212" s="54" t="n">
        <v>29.2923676039105</v>
      </c>
      <c r="AD212" s="58" t="n">
        <v>33.3226367851622</v>
      </c>
      <c r="AE212" s="58" t="n">
        <v>30.4916509453876</v>
      </c>
      <c r="AF212" s="58" t="n">
        <v>43.4247572222775</v>
      </c>
      <c r="AG212" s="143" t="n">
        <v>29.0389642923816</v>
      </c>
      <c r="AH212" s="143" t="n">
        <v>32.9128657643181</v>
      </c>
      <c r="AI212" s="144" t="n">
        <v>32.5763001967894</v>
      </c>
      <c r="AJ212" s="144" t="n">
        <v>31.1114765690907</v>
      </c>
      <c r="AK212" s="144" t="n">
        <v>45.6313125373834</v>
      </c>
      <c r="AL212" s="137" t="n">
        <f aca="false">AVERAGE(AA212:AK212)</f>
        <v>31.0411984628526</v>
      </c>
      <c r="AM212" s="140" t="n">
        <v>31.8153625921201</v>
      </c>
      <c r="AN212" s="148" t="n">
        <v>41.9070504733105</v>
      </c>
      <c r="AO212" s="135" t="n">
        <f aca="false">AO211+P212</f>
        <v>69.6987083515347</v>
      </c>
      <c r="AP212" s="150" t="n">
        <v>43.1994712870579</v>
      </c>
    </row>
    <row r="213" customFormat="false" ht="15" hidden="false" customHeight="false" outlineLevel="0" collapsed="false">
      <c r="A213" s="133" t="n">
        <v>44329</v>
      </c>
      <c r="B213" s="54" t="n">
        <v>0.544410150891736</v>
      </c>
      <c r="C213" s="54" t="n">
        <v>0.377777777777737</v>
      </c>
      <c r="D213" s="54" t="n">
        <v>0.358420626321813</v>
      </c>
      <c r="E213" s="58" t="n">
        <v>0.242667895001887</v>
      </c>
      <c r="F213" s="58" t="n">
        <v>0.507071530372429</v>
      </c>
      <c r="G213" s="58" t="n">
        <v>0.601861867037087</v>
      </c>
      <c r="H213" s="63" t="n">
        <v>0.44950253641278</v>
      </c>
      <c r="I213" s="63" t="n">
        <v>0.499893278366244</v>
      </c>
      <c r="J213" s="69" t="n">
        <v>0.732048031204215</v>
      </c>
      <c r="K213" s="69" t="n">
        <v>0.63032753239014</v>
      </c>
      <c r="L213" s="69" t="n">
        <v>0.641030672309512</v>
      </c>
      <c r="M213" s="134" t="n">
        <f aca="false">AVERAGE(B213:L213)</f>
        <v>0.507728354371416</v>
      </c>
      <c r="N213" s="49"/>
      <c r="O213" s="48" t="n">
        <v>0.395844585659139</v>
      </c>
      <c r="P213" s="135" t="n">
        <v>0.222682294464974</v>
      </c>
      <c r="R213" s="146" t="n">
        <v>44329</v>
      </c>
      <c r="S213" s="0" t="n">
        <v>0.153545387360468</v>
      </c>
      <c r="T213" s="0" t="n">
        <v>0.150810249632073</v>
      </c>
      <c r="U213" s="0" t="n">
        <v>0.54415548864591</v>
      </c>
      <c r="V213" s="147" t="n">
        <v>44329</v>
      </c>
      <c r="W213" s="136" t="n">
        <f aca="false">G213+W212</f>
        <v>48.4303636985222</v>
      </c>
      <c r="X213" s="45" t="n">
        <f aca="false">W213*100/$W$367</f>
        <v>43.9712034720371</v>
      </c>
      <c r="Z213" s="133" t="n">
        <v>44329</v>
      </c>
      <c r="AA213" s="54" t="n">
        <v>20.1355265690022</v>
      </c>
      <c r="AB213" s="54" t="n">
        <v>14.364790624039</v>
      </c>
      <c r="AC213" s="54" t="n">
        <v>29.6467457062799</v>
      </c>
      <c r="AD213" s="58" t="n">
        <v>33.5664088325226</v>
      </c>
      <c r="AE213" s="58" t="n">
        <v>30.8592050995148</v>
      </c>
      <c r="AF213" s="58" t="n">
        <v>43.9712034720371</v>
      </c>
      <c r="AG213" s="143" t="n">
        <v>29.4391592313729</v>
      </c>
      <c r="AH213" s="143" t="n">
        <v>33.408781499178</v>
      </c>
      <c r="AI213" s="144" t="n">
        <v>33.1460448904037</v>
      </c>
      <c r="AJ213" s="144" t="n">
        <v>31.6092447964221</v>
      </c>
      <c r="AK213" s="144" t="n">
        <v>46.2791306279836</v>
      </c>
      <c r="AL213" s="137" t="n">
        <f aca="false">AVERAGE(AA213:AK213)</f>
        <v>31.4932946680687</v>
      </c>
      <c r="AM213" s="140" t="n">
        <v>32.146901798963</v>
      </c>
      <c r="AN213" s="148" t="n">
        <v>42.3028950589696</v>
      </c>
      <c r="AO213" s="135" t="n">
        <f aca="false">AO212+P213</f>
        <v>69.9213906459997</v>
      </c>
      <c r="AP213" s="150" t="n">
        <v>43.3528916287153</v>
      </c>
    </row>
    <row r="214" customFormat="false" ht="15" hidden="false" customHeight="false" outlineLevel="0" collapsed="false">
      <c r="A214" s="133" t="n">
        <v>44330</v>
      </c>
      <c r="B214" s="54" t="n">
        <v>0.574417009602257</v>
      </c>
      <c r="C214" s="54" t="n">
        <v>0.429629629629289</v>
      </c>
      <c r="D214" s="54" t="n">
        <v>0.358420626321813</v>
      </c>
      <c r="E214" s="58" t="n">
        <v>0.244412193124234</v>
      </c>
      <c r="F214" s="58" t="n">
        <v>0.512483618957447</v>
      </c>
      <c r="G214" s="58" t="n">
        <v>0.630219515678391</v>
      </c>
      <c r="H214" s="63" t="n">
        <v>0.455153870867349</v>
      </c>
      <c r="I214" s="63" t="n">
        <v>0.506377189242471</v>
      </c>
      <c r="J214" s="69" t="n">
        <v>0.742037999545119</v>
      </c>
      <c r="K214" s="69" t="n">
        <v>0.639289565386605</v>
      </c>
      <c r="L214" s="69" t="n">
        <v>0.649691420257113</v>
      </c>
      <c r="M214" s="134" t="n">
        <f aca="false">AVERAGE(B214:L214)</f>
        <v>0.522012058055644</v>
      </c>
      <c r="N214" s="49"/>
      <c r="O214" s="48" t="n">
        <v>0.548119511772811</v>
      </c>
      <c r="P214" s="135" t="n">
        <v>0.222682294464974</v>
      </c>
      <c r="R214" s="146" t="n">
        <v>44330</v>
      </c>
      <c r="S214" s="0" t="n">
        <v>0.153801089867462</v>
      </c>
      <c r="T214" s="0" t="n">
        <v>0.152248114014022</v>
      </c>
      <c r="U214" s="0" t="n">
        <v>0.54415548864591</v>
      </c>
      <c r="V214" s="147" t="n">
        <v>44330</v>
      </c>
      <c r="W214" s="136" t="n">
        <f aca="false">G214+W213</f>
        <v>49.0605832142006</v>
      </c>
      <c r="X214" s="45" t="n">
        <f aca="false">W214*100/$W$367</f>
        <v>44.5433963782982</v>
      </c>
      <c r="Z214" s="133" t="n">
        <v>44330</v>
      </c>
      <c r="AA214" s="54" t="n">
        <v>20.6701631472034</v>
      </c>
      <c r="AB214" s="54" t="n">
        <v>14.7545940860943</v>
      </c>
      <c r="AC214" s="54" t="n">
        <v>30.0011238086492</v>
      </c>
      <c r="AD214" s="58" t="n">
        <v>33.8119331146583</v>
      </c>
      <c r="AE214" s="58" t="n">
        <v>31.2306822418652</v>
      </c>
      <c r="AF214" s="58" t="n">
        <v>44.5433963782982</v>
      </c>
      <c r="AG214" s="143" t="n">
        <v>29.8443855890193</v>
      </c>
      <c r="AH214" s="143" t="n">
        <v>33.9111295538271</v>
      </c>
      <c r="AI214" s="144" t="n">
        <v>33.7235646632601</v>
      </c>
      <c r="AJ214" s="144" t="n">
        <v>32.1140903209501</v>
      </c>
      <c r="AK214" s="144" t="n">
        <v>46.9357011690374</v>
      </c>
      <c r="AL214" s="137" t="n">
        <f aca="false">AVERAGE(AA214:AK214)</f>
        <v>31.9582512793511</v>
      </c>
      <c r="AM214" s="140" t="n">
        <v>32.4779422230065</v>
      </c>
      <c r="AN214" s="148" t="n">
        <v>42.8510145707424</v>
      </c>
      <c r="AO214" s="135" t="n">
        <f aca="false">AO213+P214</f>
        <v>70.1440729404647</v>
      </c>
      <c r="AP214" s="150" t="n">
        <v>43.5122131425997</v>
      </c>
    </row>
    <row r="215" customFormat="false" ht="15" hidden="false" customHeight="false" outlineLevel="0" collapsed="false">
      <c r="A215" s="133" t="n">
        <v>44331</v>
      </c>
      <c r="B215" s="54" t="n">
        <v>0.604423868312779</v>
      </c>
      <c r="C215" s="54" t="n">
        <v>0.481481481481296</v>
      </c>
      <c r="D215" s="54" t="n">
        <v>0.358420626321814</v>
      </c>
      <c r="E215" s="58" t="n">
        <v>0.246156491246566</v>
      </c>
      <c r="F215" s="58" t="n">
        <v>0.517895707542465</v>
      </c>
      <c r="G215" s="58" t="n">
        <v>0.658577164319468</v>
      </c>
      <c r="H215" s="63" t="n">
        <v>0.460805205321918</v>
      </c>
      <c r="I215" s="63" t="n">
        <v>0.512861100118727</v>
      </c>
      <c r="J215" s="69" t="n">
        <v>0.752027967886022</v>
      </c>
      <c r="K215" s="69" t="n">
        <v>0.648251598383013</v>
      </c>
      <c r="L215" s="69" t="n">
        <v>0.658352168204715</v>
      </c>
      <c r="M215" s="134" t="n">
        <f aca="false">AVERAGE(B215:L215)</f>
        <v>0.536295761739889</v>
      </c>
      <c r="N215" s="49"/>
      <c r="O215" s="48" t="n">
        <v>0.80160823319443</v>
      </c>
      <c r="P215" s="135" t="n">
        <v>0.222682294464974</v>
      </c>
      <c r="R215" s="146" t="n">
        <v>44331</v>
      </c>
      <c r="S215" s="0" t="n">
        <v>0.154056792374455</v>
      </c>
      <c r="T215" s="0" t="n">
        <v>0.15368597839597</v>
      </c>
      <c r="U215" s="0" t="n">
        <v>0.544155488645909</v>
      </c>
      <c r="V215" s="147" t="n">
        <v>44331</v>
      </c>
      <c r="W215" s="136" t="n">
        <f aca="false">G215+W214</f>
        <v>49.71916037852</v>
      </c>
      <c r="X215" s="45" t="n">
        <f aca="false">W215*100/$W$367</f>
        <v>45.1413359410609</v>
      </c>
      <c r="Z215" s="133" t="n">
        <v>44331</v>
      </c>
      <c r="AA215" s="54" t="n">
        <v>21.2327285018777</v>
      </c>
      <c r="AB215" s="54" t="n">
        <v>15.1914427935704</v>
      </c>
      <c r="AC215" s="54" t="n">
        <v>30.3555019110186</v>
      </c>
      <c r="AD215" s="58" t="n">
        <v>34.0592096315695</v>
      </c>
      <c r="AE215" s="58" t="n">
        <v>31.6060823724387</v>
      </c>
      <c r="AF215" s="58" t="n">
        <v>45.1413359410608</v>
      </c>
      <c r="AG215" s="143" t="n">
        <v>30.2546433653209</v>
      </c>
      <c r="AH215" s="143" t="n">
        <v>34.4199099282654</v>
      </c>
      <c r="AI215" s="144" t="n">
        <v>34.3088595153585</v>
      </c>
      <c r="AJ215" s="144" t="n">
        <v>32.6260131426748</v>
      </c>
      <c r="AK215" s="144" t="n">
        <v>47.6010241605447</v>
      </c>
      <c r="AL215" s="137" t="n">
        <f aca="false">AVERAGE(AA215:AK215)</f>
        <v>32.4360682967</v>
      </c>
      <c r="AM215" s="140" t="n">
        <v>32.8084838642505</v>
      </c>
      <c r="AN215" s="148" t="n">
        <v>43.6526228039369</v>
      </c>
      <c r="AO215" s="135" t="n">
        <f aca="false">AO214+P215</f>
        <v>70.3667552349296</v>
      </c>
      <c r="AP215" s="150" t="n">
        <v>43.6829076652574</v>
      </c>
    </row>
    <row r="216" customFormat="false" ht="15" hidden="false" customHeight="false" outlineLevel="0" collapsed="false">
      <c r="A216" s="133" t="n">
        <v>44332</v>
      </c>
      <c r="B216" s="54" t="n">
        <v>0.6344307270233</v>
      </c>
      <c r="C216" s="54" t="n">
        <v>0.533333333333303</v>
      </c>
      <c r="D216" s="54" t="n">
        <v>0.358420626321814</v>
      </c>
      <c r="E216" s="58" t="n">
        <v>0.247900789368899</v>
      </c>
      <c r="F216" s="58" t="n">
        <v>0.523307796127483</v>
      </c>
      <c r="G216" s="58" t="n">
        <v>0.686934812960544</v>
      </c>
      <c r="H216" s="63" t="n">
        <v>0.466456539776488</v>
      </c>
      <c r="I216" s="63" t="n">
        <v>0.517340279164586</v>
      </c>
      <c r="J216" s="69" t="n">
        <v>0.762017936226926</v>
      </c>
      <c r="K216" s="69" t="n">
        <v>0.657213631379477</v>
      </c>
      <c r="L216" s="69" t="n">
        <v>0.667012916152316</v>
      </c>
      <c r="M216" s="134" t="n">
        <f aca="false">AVERAGE(B216:L216)</f>
        <v>0.550397217075922</v>
      </c>
      <c r="N216" s="49"/>
      <c r="O216" s="48" t="n">
        <v>0.494850618374666</v>
      </c>
      <c r="P216" s="135" t="n">
        <v>0.222682294464974</v>
      </c>
      <c r="R216" s="146" t="n">
        <v>44332</v>
      </c>
      <c r="S216" s="0" t="n">
        <v>0.154312494881447</v>
      </c>
      <c r="T216" s="0" t="n">
        <v>0.155123842777925</v>
      </c>
      <c r="U216" s="0" t="n">
        <v>0.544155488645909</v>
      </c>
      <c r="V216" s="147" t="n">
        <v>44332</v>
      </c>
      <c r="W216" s="136" t="n">
        <f aca="false">G216+W215</f>
        <v>50.4060951914806</v>
      </c>
      <c r="X216" s="45" t="n">
        <f aca="false">W216*100/$W$367</f>
        <v>45.7650221603249</v>
      </c>
      <c r="Z216" s="133" t="n">
        <v>44332</v>
      </c>
      <c r="AA216" s="54" t="n">
        <v>21.8232226330252</v>
      </c>
      <c r="AB216" s="54" t="n">
        <v>15.675336746467</v>
      </c>
      <c r="AC216" s="54" t="n">
        <v>30.709880013388</v>
      </c>
      <c r="AD216" s="58" t="n">
        <v>34.3082383832561</v>
      </c>
      <c r="AE216" s="58" t="n">
        <v>31.9854054912353</v>
      </c>
      <c r="AF216" s="58" t="n">
        <v>45.7650221603249</v>
      </c>
      <c r="AG216" s="143" t="n">
        <v>30.6699325602778</v>
      </c>
      <c r="AH216" s="143" t="n">
        <v>34.9331338418835</v>
      </c>
      <c r="AI216" s="144" t="n">
        <v>34.901929446699</v>
      </c>
      <c r="AJ216" s="144" t="n">
        <v>33.145013261596</v>
      </c>
      <c r="AK216" s="144" t="n">
        <v>48.2750996025056</v>
      </c>
      <c r="AL216" s="137" t="n">
        <f aca="false">AVERAGE(AA216:AK216)</f>
        <v>32.926564921878</v>
      </c>
      <c r="AM216" s="140" t="n">
        <v>33.1385267226951</v>
      </c>
      <c r="AN216" s="148" t="n">
        <v>44.1474734223115</v>
      </c>
      <c r="AO216" s="135" t="n">
        <f aca="false">AO215+P216</f>
        <v>70.5894375293946</v>
      </c>
      <c r="AP216" s="150" t="n">
        <v>43.8649751966884</v>
      </c>
    </row>
    <row r="217" customFormat="false" ht="15" hidden="false" customHeight="false" outlineLevel="0" collapsed="false">
      <c r="A217" s="133" t="n">
        <v>44333</v>
      </c>
      <c r="B217" s="54" t="n">
        <v>0.664437585734049</v>
      </c>
      <c r="C217" s="54" t="n">
        <v>0.585185185184855</v>
      </c>
      <c r="D217" s="54" t="n">
        <v>0.358420626321814</v>
      </c>
      <c r="E217" s="58" t="n">
        <v>0.249645087491231</v>
      </c>
      <c r="F217" s="58" t="n">
        <v>0.52871988471253</v>
      </c>
      <c r="G217" s="58" t="n">
        <v>0.715292461601621</v>
      </c>
      <c r="H217" s="63" t="n">
        <v>0.472107874231057</v>
      </c>
      <c r="I217" s="63" t="n">
        <v>0.521819458210445</v>
      </c>
      <c r="J217" s="69" t="n">
        <v>0.772007904567829</v>
      </c>
      <c r="K217" s="69" t="n">
        <v>0.666175664375942</v>
      </c>
      <c r="L217" s="69" t="n">
        <v>0.675673664099918</v>
      </c>
      <c r="M217" s="134" t="n">
        <f aca="false">AVERAGE(B217:L217)</f>
        <v>0.564498672411936</v>
      </c>
      <c r="N217" s="49"/>
      <c r="O217" s="48" t="n">
        <v>0.34121783100181</v>
      </c>
      <c r="P217" s="135" t="n">
        <v>0.222682294464974</v>
      </c>
      <c r="R217" s="146" t="n">
        <v>44333</v>
      </c>
      <c r="S217" s="0" t="n">
        <v>0.154568197388439</v>
      </c>
      <c r="T217" s="0" t="n">
        <v>0.156561707159874</v>
      </c>
      <c r="U217" s="0" t="n">
        <v>0.544155488645909</v>
      </c>
      <c r="V217" s="147" t="n">
        <v>44333</v>
      </c>
      <c r="W217" s="136" t="n">
        <f aca="false">G217+W216</f>
        <v>51.1213876530822</v>
      </c>
      <c r="X217" s="45" t="n">
        <f aca="false">W217*100/$W$367</f>
        <v>46.4144550360904</v>
      </c>
      <c r="Z217" s="133" t="n">
        <v>44333</v>
      </c>
      <c r="AA217" s="54" t="n">
        <v>22.441645540646</v>
      </c>
      <c r="AB217" s="54" t="n">
        <v>16.2062759447839</v>
      </c>
      <c r="AC217" s="54" t="n">
        <v>31.0642581157573</v>
      </c>
      <c r="AD217" s="58" t="n">
        <v>34.559019369718</v>
      </c>
      <c r="AE217" s="58" t="n">
        <v>32.3686515982551</v>
      </c>
      <c r="AF217" s="58" t="n">
        <v>46.4144550360904</v>
      </c>
      <c r="AG217" s="143" t="n">
        <v>31.0902531738898</v>
      </c>
      <c r="AH217" s="143" t="n">
        <v>35.4508012946813</v>
      </c>
      <c r="AI217" s="144" t="n">
        <v>35.5027744572816</v>
      </c>
      <c r="AJ217" s="144" t="n">
        <v>33.6710906777139</v>
      </c>
      <c r="AK217" s="144" t="n">
        <v>48.95792749492</v>
      </c>
      <c r="AL217" s="137" t="n">
        <f aca="false">AVERAGE(AA217:AK217)</f>
        <v>33.4297411548852</v>
      </c>
      <c r="AM217" s="140" t="n">
        <v>33.4680707983402</v>
      </c>
      <c r="AN217" s="148" t="n">
        <v>44.4886912533133</v>
      </c>
      <c r="AO217" s="135" t="n">
        <f aca="false">AO216+P217</f>
        <v>70.8121198238596</v>
      </c>
      <c r="AP217" s="150" t="n">
        <v>44.0584157368926</v>
      </c>
    </row>
    <row r="218" customFormat="false" ht="15" hidden="false" customHeight="false" outlineLevel="0" collapsed="false">
      <c r="A218" s="133" t="n">
        <v>44334</v>
      </c>
      <c r="B218" s="54" t="n">
        <v>0.694444444444444</v>
      </c>
      <c r="C218" s="54" t="n">
        <v>0.637037037036862</v>
      </c>
      <c r="D218" s="54" t="n">
        <v>0.358420626321814</v>
      </c>
      <c r="E218" s="58" t="n">
        <v>0.251389385613564</v>
      </c>
      <c r="F218" s="58" t="n">
        <v>0.534131973297548</v>
      </c>
      <c r="G218" s="58" t="n">
        <v>0.743650110242925</v>
      </c>
      <c r="H218" s="63" t="n">
        <v>0.477759208685626</v>
      </c>
      <c r="I218" s="63" t="n">
        <v>0.526298637256332</v>
      </c>
      <c r="J218" s="69" t="n">
        <v>0.781997872908732</v>
      </c>
      <c r="K218" s="69" t="n">
        <v>0.675137697372406</v>
      </c>
      <c r="L218" s="69" t="n">
        <v>0.684334412047519</v>
      </c>
      <c r="M218" s="134" t="n">
        <f aca="false">AVERAGE(B218:L218)</f>
        <v>0.578600127747979</v>
      </c>
      <c r="N218" s="49"/>
      <c r="O218" s="48" t="n">
        <v>0.41276535317191</v>
      </c>
      <c r="P218" s="135" t="n">
        <v>0.222682294464974</v>
      </c>
      <c r="R218" s="146" t="n">
        <v>44334</v>
      </c>
      <c r="S218" s="0" t="n">
        <v>0.154823899895433</v>
      </c>
      <c r="T218" s="0" t="n">
        <v>0.157999571541829</v>
      </c>
      <c r="U218" s="0" t="n">
        <v>0.544155488645909</v>
      </c>
      <c r="V218" s="147" t="n">
        <v>44334</v>
      </c>
      <c r="W218" s="136" t="n">
        <f aca="false">G218+W217</f>
        <v>51.8650377633251</v>
      </c>
      <c r="X218" s="45" t="n">
        <f aca="false">W218*100/$W$367</f>
        <v>47.0896345683575</v>
      </c>
      <c r="Z218" s="133" t="n">
        <v>44334</v>
      </c>
      <c r="AA218" s="54" t="n">
        <v>23.0879972247398</v>
      </c>
      <c r="AB218" s="54" t="n">
        <v>16.7842603885215</v>
      </c>
      <c r="AC218" s="54" t="n">
        <v>31.4186362181267</v>
      </c>
      <c r="AD218" s="58" t="n">
        <v>34.8115525909552</v>
      </c>
      <c r="AE218" s="58" t="n">
        <v>32.755820693498</v>
      </c>
      <c r="AF218" s="58" t="n">
        <v>47.0896345683575</v>
      </c>
      <c r="AG218" s="143" t="n">
        <v>31.5156052061571</v>
      </c>
      <c r="AH218" s="143" t="n">
        <v>35.9729122866589</v>
      </c>
      <c r="AI218" s="144" t="n">
        <v>36.1113945471062</v>
      </c>
      <c r="AJ218" s="144" t="n">
        <v>34.2042453910283</v>
      </c>
      <c r="AK218" s="144" t="n">
        <v>49.6495078377879</v>
      </c>
      <c r="AL218" s="137" t="n">
        <f aca="false">AVERAGE(AA218:AK218)</f>
        <v>33.9455969957215</v>
      </c>
      <c r="AM218" s="140" t="n">
        <v>33.797116091186</v>
      </c>
      <c r="AN218" s="148" t="n">
        <v>44.9014566064853</v>
      </c>
      <c r="AO218" s="135" t="n">
        <f aca="false">AO217+P218</f>
        <v>71.0348021183246</v>
      </c>
      <c r="AP218" s="150" t="n">
        <v>44.2632292858701</v>
      </c>
    </row>
    <row r="219" customFormat="false" ht="15" hidden="false" customHeight="false" outlineLevel="0" collapsed="false">
      <c r="A219" s="133" t="n">
        <v>44335</v>
      </c>
      <c r="B219" s="54" t="n">
        <v>0.694444444444444</v>
      </c>
      <c r="C219" s="54" t="n">
        <v>0.688888888888869</v>
      </c>
      <c r="D219" s="54" t="n">
        <v>0.358420626321814</v>
      </c>
      <c r="E219" s="58" t="n">
        <v>0.253133683735896</v>
      </c>
      <c r="F219" s="58" t="n">
        <v>0.539544061882566</v>
      </c>
      <c r="G219" s="58" t="n">
        <v>0.772007758884001</v>
      </c>
      <c r="H219" s="63" t="n">
        <v>0.483410543140195</v>
      </c>
      <c r="I219" s="63" t="n">
        <v>0.530777816302191</v>
      </c>
      <c r="J219" s="69" t="n">
        <v>0.791987841249636</v>
      </c>
      <c r="K219" s="69" t="n">
        <v>0.684099730368814</v>
      </c>
      <c r="L219" s="69" t="n">
        <v>0.692995159995121</v>
      </c>
      <c r="M219" s="134" t="n">
        <f aca="false">AVERAGE(B219:L219)</f>
        <v>0.589973686837595</v>
      </c>
      <c r="N219" s="49"/>
      <c r="O219" s="48" t="n">
        <v>0.647339210372513</v>
      </c>
      <c r="P219" s="135" t="n">
        <v>0.222682294464974</v>
      </c>
      <c r="R219" s="146" t="n">
        <v>44335</v>
      </c>
      <c r="S219" s="0" t="n">
        <v>0.155079602402425</v>
      </c>
      <c r="T219" s="0" t="n">
        <v>0.159437435923778</v>
      </c>
      <c r="U219" s="0" t="n">
        <v>0.544155488645909</v>
      </c>
      <c r="V219" s="147" t="n">
        <v>44335</v>
      </c>
      <c r="W219" s="136" t="n">
        <f aca="false">G219+W218</f>
        <v>52.6370455222091</v>
      </c>
      <c r="X219" s="45" t="n">
        <f aca="false">W219*100/$W$367</f>
        <v>47.790560757126</v>
      </c>
      <c r="Z219" s="133" t="n">
        <v>44335</v>
      </c>
      <c r="AA219" s="54" t="n">
        <v>23.7343489088337</v>
      </c>
      <c r="AB219" s="54" t="n">
        <v>17.4092900776797</v>
      </c>
      <c r="AC219" s="54" t="n">
        <v>31.773014320496</v>
      </c>
      <c r="AD219" s="58" t="n">
        <v>35.0658380469679</v>
      </c>
      <c r="AE219" s="58" t="n">
        <v>33.146912776964</v>
      </c>
      <c r="AF219" s="58" t="n">
        <v>47.790560757126</v>
      </c>
      <c r="AG219" s="143" t="n">
        <v>31.9459886570795</v>
      </c>
      <c r="AH219" s="143" t="n">
        <v>36.4994668178161</v>
      </c>
      <c r="AI219" s="144" t="n">
        <v>36.7277897161728</v>
      </c>
      <c r="AJ219" s="144" t="n">
        <v>34.7444774015394</v>
      </c>
      <c r="AK219" s="144" t="n">
        <v>50.3498406311094</v>
      </c>
      <c r="AL219" s="137" t="n">
        <f aca="false">AVERAGE(AA219:AK219)</f>
        <v>34.4715934647077</v>
      </c>
      <c r="AM219" s="140" t="n">
        <v>34.1256626012323</v>
      </c>
      <c r="AN219" s="148" t="n">
        <v>45.5487958168578</v>
      </c>
      <c r="AO219" s="135" t="n">
        <f aca="false">AO218+P219</f>
        <v>71.2574844127895</v>
      </c>
      <c r="AP219" s="150" t="n">
        <v>44.4794158436209</v>
      </c>
    </row>
    <row r="220" customFormat="false" ht="15" hidden="false" customHeight="false" outlineLevel="0" collapsed="false">
      <c r="A220" s="133" t="n">
        <v>44336</v>
      </c>
      <c r="B220" s="54" t="n">
        <v>0.694444444444444</v>
      </c>
      <c r="C220" s="54" t="n">
        <v>0.74074074074074</v>
      </c>
      <c r="D220" s="54" t="n">
        <v>0.358420626321814</v>
      </c>
      <c r="E220" s="58" t="n">
        <v>0.254877981858229</v>
      </c>
      <c r="F220" s="58" t="n">
        <v>0.544956150467584</v>
      </c>
      <c r="G220" s="58" t="n">
        <v>0.800365407525078</v>
      </c>
      <c r="H220" s="63" t="n">
        <v>0.489061877594736</v>
      </c>
      <c r="I220" s="63" t="n">
        <v>0.535256995348078</v>
      </c>
      <c r="J220" s="69" t="n">
        <v>0.801977809590539</v>
      </c>
      <c r="K220" s="69" t="n">
        <v>0.693061763365279</v>
      </c>
      <c r="L220" s="69" t="n">
        <v>0.701655907942836</v>
      </c>
      <c r="M220" s="134" t="n">
        <f aca="false">AVERAGE(B220:L220)</f>
        <v>0.601347245927214</v>
      </c>
      <c r="N220" s="49"/>
      <c r="O220" s="48" t="n">
        <v>0.854267209916918</v>
      </c>
      <c r="P220" s="135" t="n">
        <v>0.222682294464974</v>
      </c>
      <c r="R220" s="146" t="n">
        <v>44336</v>
      </c>
      <c r="S220" s="0" t="n">
        <v>0.155335304909418</v>
      </c>
      <c r="T220" s="0" t="n">
        <v>0.160875300305726</v>
      </c>
      <c r="U220" s="0" t="n">
        <v>0.544155488645909</v>
      </c>
      <c r="V220" s="147" t="n">
        <v>44336</v>
      </c>
      <c r="W220" s="136" t="n">
        <f aca="false">G220+W219</f>
        <v>53.4374109297342</v>
      </c>
      <c r="X220" s="45" t="n">
        <f aca="false">W220*100/$W$367</f>
        <v>48.517233602396</v>
      </c>
      <c r="Z220" s="133" t="n">
        <v>44336</v>
      </c>
      <c r="AA220" s="54" t="n">
        <v>24.3807005929276</v>
      </c>
      <c r="AB220" s="54" t="n">
        <v>18.0813650122585</v>
      </c>
      <c r="AC220" s="54" t="n">
        <v>32.1273924228654</v>
      </c>
      <c r="AD220" s="58" t="n">
        <v>35.3218757377559</v>
      </c>
      <c r="AE220" s="58" t="n">
        <v>33.5419278486531</v>
      </c>
      <c r="AF220" s="58" t="n">
        <v>48.517233602396</v>
      </c>
      <c r="AG220" s="143" t="n">
        <v>32.3814035266571</v>
      </c>
      <c r="AH220" s="143" t="n">
        <v>37.0304648881531</v>
      </c>
      <c r="AI220" s="144" t="n">
        <v>37.3519599644816</v>
      </c>
      <c r="AJ220" s="144" t="n">
        <v>35.2917867092471</v>
      </c>
      <c r="AK220" s="144" t="n">
        <v>51.0589258748845</v>
      </c>
      <c r="AL220" s="137" t="n">
        <f aca="false">AVERAGE(AA220:AK220)</f>
        <v>35.0077305618436</v>
      </c>
      <c r="AM220" s="140" t="n">
        <v>34.4537103284791</v>
      </c>
      <c r="AN220" s="148" t="n">
        <v>46.4030630267747</v>
      </c>
      <c r="AO220" s="135" t="n">
        <f aca="false">AO219+P220</f>
        <v>71.4801667072545</v>
      </c>
      <c r="AP220" s="150" t="n">
        <v>44.706975410145</v>
      </c>
    </row>
    <row r="221" customFormat="false" ht="15" hidden="false" customHeight="false" outlineLevel="0" collapsed="false">
      <c r="A221" s="133" t="n">
        <v>44337</v>
      </c>
      <c r="B221" s="54" t="n">
        <v>0.694444444444444</v>
      </c>
      <c r="C221" s="54" t="n">
        <v>0.740740740740741</v>
      </c>
      <c r="D221" s="54" t="n">
        <v>0.358420626321813</v>
      </c>
      <c r="E221" s="58" t="n">
        <v>0.256622279980576</v>
      </c>
      <c r="F221" s="58" t="n">
        <v>0.550368239052602</v>
      </c>
      <c r="G221" s="58" t="n">
        <v>0.828723056166382</v>
      </c>
      <c r="H221" s="63" t="n">
        <v>0.494713212049305</v>
      </c>
      <c r="I221" s="63" t="n">
        <v>0.539736174393937</v>
      </c>
      <c r="J221" s="69" t="n">
        <v>0.811967777931443</v>
      </c>
      <c r="K221" s="69" t="n">
        <v>0.702023796361743</v>
      </c>
      <c r="L221" s="69" t="n">
        <v>0.681637724859797</v>
      </c>
      <c r="M221" s="134" t="n">
        <f aca="false">AVERAGE(B221:L221)</f>
        <v>0.605399824754799</v>
      </c>
      <c r="N221" s="49"/>
      <c r="O221" s="48" t="n">
        <v>0.691499376409594</v>
      </c>
      <c r="P221" s="135" t="n">
        <v>0.222682294464974</v>
      </c>
      <c r="R221" s="146" t="n">
        <v>44337</v>
      </c>
      <c r="S221" s="0" t="n">
        <v>0.15559100741641</v>
      </c>
      <c r="T221" s="0" t="n">
        <v>0.162313164687681</v>
      </c>
      <c r="U221" s="0" t="n">
        <v>0.54415548864591</v>
      </c>
      <c r="V221" s="147" t="n">
        <v>44337</v>
      </c>
      <c r="W221" s="136" t="n">
        <f aca="false">G221+W220</f>
        <v>54.2661339859006</v>
      </c>
      <c r="X221" s="45" t="n">
        <f aca="false">W221*100/$W$367</f>
        <v>49.2696531041676</v>
      </c>
      <c r="Z221" s="133" t="n">
        <v>44337</v>
      </c>
      <c r="AA221" s="54" t="n">
        <v>25.0270522770214</v>
      </c>
      <c r="AB221" s="54" t="n">
        <v>18.7534399468372</v>
      </c>
      <c r="AC221" s="54" t="n">
        <v>32.4817705252348</v>
      </c>
      <c r="AD221" s="58" t="n">
        <v>35.5796656633193</v>
      </c>
      <c r="AE221" s="58" t="n">
        <v>33.9408659085653</v>
      </c>
      <c r="AF221" s="58" t="n">
        <v>49.2696531041676</v>
      </c>
      <c r="AG221" s="143" t="n">
        <v>32.8218498148899</v>
      </c>
      <c r="AH221" s="143" t="n">
        <v>37.5659064976698</v>
      </c>
      <c r="AI221" s="144" t="n">
        <v>37.9839052920323</v>
      </c>
      <c r="AJ221" s="144" t="n">
        <v>35.8461733141513</v>
      </c>
      <c r="AK221" s="144" t="n">
        <v>51.7477809772603</v>
      </c>
      <c r="AL221" s="137" t="n">
        <f aca="false">AVERAGE(AA221:AK221)</f>
        <v>35.547096665559</v>
      </c>
      <c r="AM221" s="140" t="n">
        <v>34.7812592729266</v>
      </c>
      <c r="AN221" s="148" t="n">
        <v>47.0945624031843</v>
      </c>
      <c r="AO221" s="135" t="n">
        <f aca="false">AO220+P221</f>
        <v>71.7028490017195</v>
      </c>
      <c r="AP221" s="150" t="n">
        <v>44.9040681728029</v>
      </c>
    </row>
    <row r="222" customFormat="false" ht="15" hidden="false" customHeight="false" outlineLevel="0" collapsed="false">
      <c r="A222" s="133" t="n">
        <v>44338</v>
      </c>
      <c r="B222" s="54" t="n">
        <v>0.694444444444445</v>
      </c>
      <c r="C222" s="54" t="n">
        <v>0.740740740740741</v>
      </c>
      <c r="D222" s="54" t="n">
        <v>0.358420626321813</v>
      </c>
      <c r="E222" s="58" t="n">
        <v>0.258366578102908</v>
      </c>
      <c r="F222" s="58" t="n">
        <v>0.555780327637621</v>
      </c>
      <c r="G222" s="58" t="n">
        <v>0.857080704807458</v>
      </c>
      <c r="H222" s="63" t="n">
        <v>0.500364546503874</v>
      </c>
      <c r="I222" s="63" t="n">
        <v>0.544215353439824</v>
      </c>
      <c r="J222" s="69" t="n">
        <v>0.821957746272346</v>
      </c>
      <c r="K222" s="69" t="n">
        <v>0.710985829358208</v>
      </c>
      <c r="L222" s="69" t="n">
        <v>0.661619541776759</v>
      </c>
      <c r="M222" s="134" t="n">
        <f aca="false">AVERAGE(B222:L222)</f>
        <v>0.609452403582363</v>
      </c>
      <c r="N222" s="49"/>
      <c r="O222" s="48" t="n">
        <v>0.949568147013412</v>
      </c>
      <c r="P222" s="135" t="n">
        <v>0.222682294464974</v>
      </c>
      <c r="R222" s="146" t="n">
        <v>44338</v>
      </c>
      <c r="S222" s="0" t="n">
        <v>0.155846709923404</v>
      </c>
      <c r="T222" s="0" t="n">
        <v>0.16375102906963</v>
      </c>
      <c r="U222" s="0" t="n">
        <v>0.54415548864591</v>
      </c>
      <c r="V222" s="147" t="n">
        <v>44338</v>
      </c>
      <c r="W222" s="136" t="n">
        <f aca="false">G222+W221</f>
        <v>55.123214690708</v>
      </c>
      <c r="X222" s="45" t="n">
        <f aca="false">W222*100/$W$367</f>
        <v>50.0478192624407</v>
      </c>
      <c r="Z222" s="133" t="n">
        <v>44338</v>
      </c>
      <c r="AA222" s="54" t="n">
        <v>25.6734039611153</v>
      </c>
      <c r="AB222" s="54" t="n">
        <v>19.425514881416</v>
      </c>
      <c r="AC222" s="54" t="n">
        <v>32.8361486276042</v>
      </c>
      <c r="AD222" s="58" t="n">
        <v>35.839207823658</v>
      </c>
      <c r="AE222" s="58" t="n">
        <v>34.3437269567006</v>
      </c>
      <c r="AF222" s="58" t="n">
        <v>50.0478192624407</v>
      </c>
      <c r="AG222" s="143" t="n">
        <v>33.2673275217779</v>
      </c>
      <c r="AH222" s="143" t="n">
        <v>38.1057916463663</v>
      </c>
      <c r="AI222" s="144" t="n">
        <v>38.6236256988252</v>
      </c>
      <c r="AJ222" s="144" t="n">
        <v>36.4076372162522</v>
      </c>
      <c r="AK222" s="144" t="n">
        <v>52.4164059382367</v>
      </c>
      <c r="AL222" s="137" t="n">
        <f aca="false">AVERAGE(AA222:AK222)</f>
        <v>36.0896917758539</v>
      </c>
      <c r="AM222" s="140" t="n">
        <v>35.1083094345747</v>
      </c>
      <c r="AN222" s="148" t="n">
        <v>48.0441305501977</v>
      </c>
      <c r="AO222" s="135" t="n">
        <f aca="false">AO221+P222</f>
        <v>71.9255312961844</v>
      </c>
      <c r="AP222" s="150" t="n">
        <v>45.070694131595</v>
      </c>
    </row>
    <row r="223" customFormat="false" ht="15" hidden="false" customHeight="false" outlineLevel="0" collapsed="false">
      <c r="A223" s="133" t="n">
        <v>44339</v>
      </c>
      <c r="B223" s="54" t="n">
        <v>0.694444444444445</v>
      </c>
      <c r="C223" s="54" t="n">
        <v>0.740740740740876</v>
      </c>
      <c r="D223" s="54" t="n">
        <v>0.358420626321813</v>
      </c>
      <c r="E223" s="58" t="n">
        <v>0.260110876225241</v>
      </c>
      <c r="F223" s="58" t="n">
        <v>0.561192416222639</v>
      </c>
      <c r="G223" s="58" t="n">
        <v>0.847750948686326</v>
      </c>
      <c r="H223" s="63" t="n">
        <v>0.506015880958444</v>
      </c>
      <c r="I223" s="63" t="n">
        <v>0.548694532485683</v>
      </c>
      <c r="J223" s="69" t="n">
        <v>0.83194771461325</v>
      </c>
      <c r="K223" s="69" t="n">
        <v>0.719947862354616</v>
      </c>
      <c r="L223" s="69" t="n">
        <v>0.64160135869372</v>
      </c>
      <c r="M223" s="134" t="n">
        <f aca="false">AVERAGE(B223:L223)</f>
        <v>0.610078854704277</v>
      </c>
      <c r="N223" s="49"/>
      <c r="O223" s="48" t="n">
        <v>0.67818856177004</v>
      </c>
      <c r="P223" s="135" t="n">
        <v>0.222682294464974</v>
      </c>
      <c r="R223" s="146" t="n">
        <v>44339</v>
      </c>
      <c r="S223" s="0" t="n">
        <v>0.156102412430396</v>
      </c>
      <c r="T223" s="0" t="n">
        <v>0.165188893451585</v>
      </c>
      <c r="U223" s="0" t="n">
        <v>0.54415548864591</v>
      </c>
      <c r="V223" s="147" t="n">
        <v>44339</v>
      </c>
      <c r="W223" s="136" t="n">
        <f aca="false">G223+W222</f>
        <v>55.9709656393944</v>
      </c>
      <c r="X223" s="45" t="n">
        <f aca="false">W223*100/$W$367</f>
        <v>50.8175146892672</v>
      </c>
      <c r="Z223" s="133" t="n">
        <v>44339</v>
      </c>
      <c r="AA223" s="54" t="n">
        <v>26.3197556452091</v>
      </c>
      <c r="AB223" s="54" t="n">
        <v>20.0975898159949</v>
      </c>
      <c r="AC223" s="54" t="n">
        <v>33.1905267299735</v>
      </c>
      <c r="AD223" s="58" t="n">
        <v>36.1005022187722</v>
      </c>
      <c r="AE223" s="58" t="n">
        <v>34.7505109930591</v>
      </c>
      <c r="AF223" s="58" t="n">
        <v>50.8175146892672</v>
      </c>
      <c r="AG223" s="143" t="n">
        <v>33.7178366473211</v>
      </c>
      <c r="AH223" s="143" t="n">
        <v>38.6501203342424</v>
      </c>
      <c r="AI223" s="144" t="n">
        <v>39.2711211848601</v>
      </c>
      <c r="AJ223" s="144" t="n">
        <v>36.9761784155497</v>
      </c>
      <c r="AK223" s="144" t="n">
        <v>53.0648007578138</v>
      </c>
      <c r="AL223" s="137" t="n">
        <f aca="false">AVERAGE(AA223:AK223)</f>
        <v>36.6324052210966</v>
      </c>
      <c r="AM223" s="140" t="n">
        <v>35.4907228358167</v>
      </c>
      <c r="AN223" s="148" t="n">
        <v>48.7223191119677</v>
      </c>
      <c r="AO223" s="135" t="n">
        <f aca="false">AO222+P223</f>
        <v>72.1482135906494</v>
      </c>
      <c r="AP223" s="150" t="n">
        <v>45.206853286521</v>
      </c>
    </row>
    <row r="224" customFormat="false" ht="15" hidden="false" customHeight="false" outlineLevel="0" collapsed="false">
      <c r="A224" s="133" t="n">
        <v>44340</v>
      </c>
      <c r="B224" s="54" t="n">
        <v>0.694444444444445</v>
      </c>
      <c r="C224" s="54" t="n">
        <v>0.586419753086375</v>
      </c>
      <c r="D224" s="54" t="n">
        <v>0.358420626321812</v>
      </c>
      <c r="E224" s="58" t="n">
        <v>0.261855174347573</v>
      </c>
      <c r="F224" s="58" t="n">
        <v>0.566604504807685</v>
      </c>
      <c r="G224" s="58" t="n">
        <v>0.838421192565193</v>
      </c>
      <c r="H224" s="63" t="n">
        <v>0.511667215413013</v>
      </c>
      <c r="I224" s="63" t="n">
        <v>0.553173711531542</v>
      </c>
      <c r="J224" s="69" t="n">
        <v>0.841937682954153</v>
      </c>
      <c r="K224" s="69" t="n">
        <v>0.72890989535108</v>
      </c>
      <c r="L224" s="69" t="n">
        <v>0.621583175610795</v>
      </c>
      <c r="M224" s="134" t="n">
        <f aca="false">AVERAGE(B224:L224)</f>
        <v>0.596676125130333</v>
      </c>
      <c r="N224" s="49"/>
      <c r="O224" s="48" t="n">
        <v>1.02681182180645</v>
      </c>
      <c r="P224" s="135" t="n">
        <v>0.222682294464974</v>
      </c>
      <c r="R224" s="146" t="n">
        <v>44340</v>
      </c>
      <c r="S224" s="0" t="n">
        <v>0.156358114937389</v>
      </c>
      <c r="T224" s="0" t="n">
        <v>0.166626757833534</v>
      </c>
      <c r="U224" s="0" t="n">
        <v>0.54415548864591</v>
      </c>
      <c r="V224" s="147" t="n">
        <v>44340</v>
      </c>
      <c r="W224" s="136" t="n">
        <f aca="false">G224+W223</f>
        <v>56.8093868319596</v>
      </c>
      <c r="X224" s="45" t="n">
        <f aca="false">W224*100/$W$367</f>
        <v>51.5787393846473</v>
      </c>
      <c r="Z224" s="133" t="n">
        <v>44340</v>
      </c>
      <c r="AA224" s="54" t="n">
        <v>26.966107329303</v>
      </c>
      <c r="AB224" s="54" t="n">
        <v>20.629649139203</v>
      </c>
      <c r="AC224" s="54" t="n">
        <v>33.5449048323429</v>
      </c>
      <c r="AD224" s="58" t="n">
        <v>36.3635488486617</v>
      </c>
      <c r="AE224" s="58" t="n">
        <v>35.1612180176407</v>
      </c>
      <c r="AF224" s="58" t="n">
        <v>51.5787393846473</v>
      </c>
      <c r="AG224" s="143" t="n">
        <v>34.1733771915195</v>
      </c>
      <c r="AH224" s="143" t="n">
        <v>39.1988925612983</v>
      </c>
      <c r="AI224" s="144" t="n">
        <v>39.926391750137</v>
      </c>
      <c r="AJ224" s="144" t="n">
        <v>37.5517969120438</v>
      </c>
      <c r="AK224" s="144" t="n">
        <v>53.6929654359916</v>
      </c>
      <c r="AL224" s="137" t="n">
        <f aca="false">AVERAGE(AA224:AK224)</f>
        <v>37.1625083093444</v>
      </c>
      <c r="AM224" s="140" t="n">
        <v>35.928499476653</v>
      </c>
      <c r="AN224" s="148" t="n">
        <v>49.7491309337742</v>
      </c>
      <c r="AO224" s="135" t="n">
        <f aca="false">AO223+P224</f>
        <v>72.3708958851144</v>
      </c>
      <c r="AP224" s="150" t="n">
        <v>45.312545637581</v>
      </c>
    </row>
    <row r="225" customFormat="false" ht="15" hidden="false" customHeight="false" outlineLevel="0" collapsed="false">
      <c r="A225" s="133" t="n">
        <v>44341</v>
      </c>
      <c r="B225" s="54" t="n">
        <v>0.694444444444445</v>
      </c>
      <c r="C225" s="54" t="n">
        <v>0.432098765431874</v>
      </c>
      <c r="D225" s="54" t="n">
        <v>0.358420626321731</v>
      </c>
      <c r="E225" s="58" t="n">
        <v>0.263599472469906</v>
      </c>
      <c r="F225" s="58" t="n">
        <v>0.572016593392704</v>
      </c>
      <c r="G225" s="58" t="n">
        <v>0.82909143644406</v>
      </c>
      <c r="H225" s="63" t="n">
        <v>0.517318549867582</v>
      </c>
      <c r="I225" s="63" t="n">
        <v>0.55765289057743</v>
      </c>
      <c r="J225" s="69" t="n">
        <v>0.851927651295057</v>
      </c>
      <c r="K225" s="69" t="n">
        <v>0.737871928347545</v>
      </c>
      <c r="L225" s="69" t="n">
        <v>0.601564992527756</v>
      </c>
      <c r="M225" s="134" t="n">
        <f aca="false">AVERAGE(B225:L225)</f>
        <v>0.583273395556372</v>
      </c>
      <c r="N225" s="49"/>
      <c r="O225" s="48" t="n">
        <v>0.725785214886048</v>
      </c>
      <c r="P225" s="135" t="n">
        <v>0.222682294464974</v>
      </c>
      <c r="R225" s="146" t="n">
        <v>44341</v>
      </c>
      <c r="S225" s="0" t="n">
        <v>0.156613817444381</v>
      </c>
      <c r="T225" s="0" t="n">
        <v>0.168064622215482</v>
      </c>
      <c r="U225" s="0" t="n">
        <v>0.54415548864591</v>
      </c>
      <c r="V225" s="147" t="n">
        <v>44341</v>
      </c>
      <c r="W225" s="136" t="n">
        <f aca="false">G225+W224</f>
        <v>57.6384782684036</v>
      </c>
      <c r="X225" s="45" t="n">
        <f aca="false">W225*100/$W$367</f>
        <v>52.3314933485808</v>
      </c>
      <c r="Z225" s="133" t="n">
        <v>44341</v>
      </c>
      <c r="AA225" s="54" t="n">
        <v>27.6124590133969</v>
      </c>
      <c r="AB225" s="54" t="n">
        <v>21.0216928510404</v>
      </c>
      <c r="AC225" s="54" t="n">
        <v>33.8992829347122</v>
      </c>
      <c r="AD225" s="58" t="n">
        <v>36.6283477133265</v>
      </c>
      <c r="AE225" s="58" t="n">
        <v>35.5758480304454</v>
      </c>
      <c r="AF225" s="58" t="n">
        <v>52.3314933485808</v>
      </c>
      <c r="AG225" s="143" t="n">
        <v>34.6339491543731</v>
      </c>
      <c r="AH225" s="143" t="n">
        <v>39.752108327534</v>
      </c>
      <c r="AI225" s="144" t="n">
        <v>40.589437394656</v>
      </c>
      <c r="AJ225" s="144" t="n">
        <v>38.1344927057345</v>
      </c>
      <c r="AK225" s="144" t="n">
        <v>54.3008999727701</v>
      </c>
      <c r="AL225" s="137" t="n">
        <f aca="false">AVERAGE(AA225:AK225)</f>
        <v>37.6800010405973</v>
      </c>
      <c r="AM225" s="140" t="n">
        <v>36.4216393570833</v>
      </c>
      <c r="AN225" s="148" t="n">
        <v>50.4749161486602</v>
      </c>
      <c r="AO225" s="135" t="n">
        <f aca="false">AO224+P225</f>
        <v>72.5935781795794</v>
      </c>
      <c r="AP225" s="150" t="n">
        <v>45.5650909622545</v>
      </c>
    </row>
    <row r="226" customFormat="false" ht="15" hidden="false" customHeight="false" outlineLevel="0" collapsed="false">
      <c r="A226" s="133" t="n">
        <v>44342</v>
      </c>
      <c r="B226" s="54" t="n">
        <v>0.694444444444445</v>
      </c>
      <c r="C226" s="54" t="n">
        <v>0.277777777777828</v>
      </c>
      <c r="D226" s="54" t="n">
        <v>0.40621004316472</v>
      </c>
      <c r="E226" s="58" t="n">
        <v>0.265343770592239</v>
      </c>
      <c r="F226" s="58" t="n">
        <v>0.577428681977722</v>
      </c>
      <c r="G226" s="58" t="n">
        <v>0.819761680322927</v>
      </c>
      <c r="H226" s="63" t="n">
        <v>0.522969884322151</v>
      </c>
      <c r="I226" s="63" t="n">
        <v>0.562132069623289</v>
      </c>
      <c r="J226" s="69" t="n">
        <v>0.86191761963596</v>
      </c>
      <c r="K226" s="69" t="n">
        <v>0.746833961343953</v>
      </c>
      <c r="L226" s="69" t="n">
        <v>0.581546809444717</v>
      </c>
      <c r="M226" s="134" t="n">
        <f aca="false">AVERAGE(B226:L226)</f>
        <v>0.574215158422723</v>
      </c>
      <c r="N226" s="49"/>
      <c r="O226" s="48" t="n">
        <v>0.966801928080511</v>
      </c>
      <c r="P226" s="135" t="n">
        <v>0.389364221437134</v>
      </c>
      <c r="R226" s="146" t="n">
        <v>44342</v>
      </c>
      <c r="S226" s="0" t="n">
        <v>0.156869519951375</v>
      </c>
      <c r="T226" s="0" t="n">
        <v>0.169502486597438</v>
      </c>
      <c r="U226" s="0" t="n">
        <v>0.54415548864591</v>
      </c>
      <c r="V226" s="147" t="n">
        <v>44342</v>
      </c>
      <c r="W226" s="136" t="n">
        <f aca="false">G226+W225</f>
        <v>58.4582399487265</v>
      </c>
      <c r="X226" s="45" t="n">
        <f aca="false">W226*100/$W$367</f>
        <v>53.0757765810678</v>
      </c>
      <c r="Z226" s="133" t="n">
        <v>44342</v>
      </c>
      <c r="AA226" s="54" t="n">
        <v>28.2588106974907</v>
      </c>
      <c r="AB226" s="54" t="n">
        <v>21.2737209515075</v>
      </c>
      <c r="AC226" s="54" t="n">
        <v>34.3009114507308</v>
      </c>
      <c r="AD226" s="58" t="n">
        <v>36.8948988127668</v>
      </c>
      <c r="AE226" s="58" t="n">
        <v>35.9944010314732</v>
      </c>
      <c r="AF226" s="58" t="n">
        <v>53.0757765810678</v>
      </c>
      <c r="AG226" s="143" t="n">
        <v>35.0995525358819</v>
      </c>
      <c r="AH226" s="143" t="n">
        <v>40.3097676329493</v>
      </c>
      <c r="AI226" s="144" t="n">
        <v>41.2602581184171</v>
      </c>
      <c r="AJ226" s="144" t="n">
        <v>38.7242657966218</v>
      </c>
      <c r="AK226" s="144" t="n">
        <v>54.8886043681493</v>
      </c>
      <c r="AL226" s="137" t="n">
        <f aca="false">AVERAGE(AA226:AK226)</f>
        <v>38.1891789070051</v>
      </c>
      <c r="AM226" s="140" t="n">
        <v>36.9701424771074</v>
      </c>
      <c r="AN226" s="148" t="n">
        <v>51.4417180767408</v>
      </c>
      <c r="AO226" s="135" t="n">
        <f aca="false">AO225+P226</f>
        <v>72.9829424010165</v>
      </c>
      <c r="AP226" s="150" t="n">
        <v>45.8368697808787</v>
      </c>
    </row>
    <row r="227" customFormat="false" ht="15" hidden="false" customHeight="false" outlineLevel="0" collapsed="false">
      <c r="A227" s="133" t="n">
        <v>44343</v>
      </c>
      <c r="B227" s="54" t="n">
        <v>0.694444444444445</v>
      </c>
      <c r="C227" s="54" t="n">
        <v>0.335648148148266</v>
      </c>
      <c r="D227" s="54" t="n">
        <v>0.453999460007253</v>
      </c>
      <c r="E227" s="58" t="n">
        <v>0.267088068714571</v>
      </c>
      <c r="F227" s="58" t="n">
        <v>0.58284077056274</v>
      </c>
      <c r="G227" s="58" t="n">
        <v>0.810431924201794</v>
      </c>
      <c r="H227" s="63" t="n">
        <v>0.528621218776692</v>
      </c>
      <c r="I227" s="63" t="n">
        <v>0.566611248669176</v>
      </c>
      <c r="J227" s="69" t="n">
        <v>0.871907587976864</v>
      </c>
      <c r="K227" s="69" t="n">
        <v>0.755795994340417</v>
      </c>
      <c r="L227" s="69" t="n">
        <v>0.561528626361678</v>
      </c>
      <c r="M227" s="134" t="n">
        <f aca="false">AVERAGE(B227:L227)</f>
        <v>0.584447044745809</v>
      </c>
      <c r="N227" s="49"/>
      <c r="O227" s="48" t="n">
        <v>0.849820401108254</v>
      </c>
      <c r="P227" s="135" t="n">
        <v>0.389364221437134</v>
      </c>
      <c r="R227" s="146" t="n">
        <v>44343</v>
      </c>
      <c r="S227" s="0" t="n">
        <v>0.157125222458367</v>
      </c>
      <c r="T227" s="0" t="n">
        <v>0.170940350979386</v>
      </c>
      <c r="U227" s="0" t="n">
        <v>0.54415548864591</v>
      </c>
      <c r="V227" s="147" t="n">
        <v>44343</v>
      </c>
      <c r="W227" s="136" t="n">
        <f aca="false">G227+W226</f>
        <v>59.2686718729283</v>
      </c>
      <c r="X227" s="45" t="n">
        <f aca="false">W227*100/$W$367</f>
        <v>53.8115890821084</v>
      </c>
      <c r="Z227" s="133" t="n">
        <v>44343</v>
      </c>
      <c r="AA227" s="54" t="n">
        <v>28.9051623815846</v>
      </c>
      <c r="AB227" s="54" t="n">
        <v>21.5782549062386</v>
      </c>
      <c r="AC227" s="54" t="n">
        <v>34.7497903803983</v>
      </c>
      <c r="AD227" s="58" t="n">
        <v>37.1632021469824</v>
      </c>
      <c r="AE227" s="58" t="n">
        <v>36.4168770207241</v>
      </c>
      <c r="AF227" s="58" t="n">
        <v>53.8115890821083</v>
      </c>
      <c r="AG227" s="143" t="n">
        <v>35.5701873360458</v>
      </c>
      <c r="AH227" s="143" t="n">
        <v>40.8718704775444</v>
      </c>
      <c r="AI227" s="144" t="n">
        <v>41.9388539214202</v>
      </c>
      <c r="AJ227" s="144" t="n">
        <v>39.3211161847057</v>
      </c>
      <c r="AK227" s="144" t="n">
        <v>55.4560786221291</v>
      </c>
      <c r="AL227" s="137" t="n">
        <f aca="false">AVERAGE(AA227:AK227)</f>
        <v>38.7075438599892</v>
      </c>
      <c r="AM227" s="140" t="n">
        <v>37.574008836726</v>
      </c>
      <c r="AN227" s="148" t="n">
        <v>52.291538477849</v>
      </c>
      <c r="AO227" s="135" t="n">
        <f aca="false">AO226+P227</f>
        <v>73.3723066224536</v>
      </c>
      <c r="AP227" s="150" t="n">
        <v>46.0941307942548</v>
      </c>
    </row>
    <row r="228" customFormat="false" ht="15" hidden="false" customHeight="false" outlineLevel="0" collapsed="false">
      <c r="A228" s="133" t="n">
        <v>44344</v>
      </c>
      <c r="B228" s="54" t="n">
        <v>0.694444444444445</v>
      </c>
      <c r="C228" s="54" t="n">
        <v>0.393518518518704</v>
      </c>
      <c r="D228" s="54" t="n">
        <v>0.501788876850242</v>
      </c>
      <c r="E228" s="58" t="n">
        <v>0.268832366836918</v>
      </c>
      <c r="F228" s="58" t="n">
        <v>0.588252859147772</v>
      </c>
      <c r="G228" s="58" t="n">
        <v>0.801102168080604</v>
      </c>
      <c r="H228" s="63" t="n">
        <v>0.534272553231261</v>
      </c>
      <c r="I228" s="63" t="n">
        <v>0.571090427715035</v>
      </c>
      <c r="J228" s="69" t="n">
        <v>0.881897556317767</v>
      </c>
      <c r="K228" s="69" t="n">
        <v>0.764758027336882</v>
      </c>
      <c r="L228" s="69" t="n">
        <v>0.541510443278639</v>
      </c>
      <c r="M228" s="134" t="n">
        <f aca="false">AVERAGE(B228:L228)</f>
        <v>0.594678931068934</v>
      </c>
      <c r="N228" s="49"/>
      <c r="O228" s="48" t="n">
        <v>1.01820879992395</v>
      </c>
      <c r="P228" s="135" t="n">
        <v>0.389364221437134</v>
      </c>
      <c r="R228" s="146" t="n">
        <v>44344</v>
      </c>
      <c r="S228" s="0" t="n">
        <v>0.157380924965359</v>
      </c>
      <c r="T228" s="0" t="n">
        <v>0.172378215361341</v>
      </c>
      <c r="U228" s="0" t="n">
        <v>0.54415548864591</v>
      </c>
      <c r="V228" s="147" t="n">
        <v>44344</v>
      </c>
      <c r="W228" s="136" t="n">
        <f aca="false">G228+W227</f>
        <v>60.0697740410089</v>
      </c>
      <c r="X228" s="45" t="n">
        <f aca="false">W228*100/$W$367</f>
        <v>54.5389308517023</v>
      </c>
      <c r="Z228" s="133" t="n">
        <v>44344</v>
      </c>
      <c r="AA228" s="54" t="n">
        <v>29.5515140656784</v>
      </c>
      <c r="AB228" s="54" t="n">
        <v>21.9352947152337</v>
      </c>
      <c r="AC228" s="54" t="n">
        <v>35.2459197237151</v>
      </c>
      <c r="AD228" s="58" t="n">
        <v>37.4332577159734</v>
      </c>
      <c r="AE228" s="58" t="n">
        <v>36.8432759981982</v>
      </c>
      <c r="AF228" s="58" t="n">
        <v>54.5389308517023</v>
      </c>
      <c r="AG228" s="143" t="n">
        <v>36.045853554865</v>
      </c>
      <c r="AH228" s="143" t="n">
        <v>41.4384168613192</v>
      </c>
      <c r="AI228" s="144" t="n">
        <v>42.6252248036654</v>
      </c>
      <c r="AJ228" s="144" t="n">
        <v>39.9250438699862</v>
      </c>
      <c r="AK228" s="144" t="n">
        <v>56.0033227347095</v>
      </c>
      <c r="AL228" s="137" t="n">
        <f aca="false">AVERAGE(AA228:AK228)</f>
        <v>39.2350958995497</v>
      </c>
      <c r="AM228" s="140" t="n">
        <v>38.2332384359384</v>
      </c>
      <c r="AN228" s="148" t="n">
        <v>53.309747277773</v>
      </c>
      <c r="AO228" s="135" t="n">
        <f aca="false">AO227+P228</f>
        <v>73.7616708438908</v>
      </c>
      <c r="AP228" s="150" t="n">
        <v>46.5251460365503</v>
      </c>
    </row>
    <row r="229" customFormat="false" ht="15" hidden="false" customHeight="false" outlineLevel="0" collapsed="false">
      <c r="A229" s="133" t="n">
        <v>44345</v>
      </c>
      <c r="B229" s="54" t="n">
        <v>0.694444444444445</v>
      </c>
      <c r="C229" s="54" t="n">
        <v>0.451388888888687</v>
      </c>
      <c r="D229" s="54" t="n">
        <v>0.54957829369323</v>
      </c>
      <c r="E229" s="58" t="n">
        <v>0.27057666495925</v>
      </c>
      <c r="F229" s="58" t="n">
        <v>0.587224329049995</v>
      </c>
      <c r="G229" s="58" t="n">
        <v>0.791772411959471</v>
      </c>
      <c r="H229" s="63" t="n">
        <v>0.539923887685831</v>
      </c>
      <c r="I229" s="63" t="n">
        <v>0.575569606760922</v>
      </c>
      <c r="J229" s="69" t="n">
        <v>0.891887524658614</v>
      </c>
      <c r="K229" s="69" t="n">
        <v>0.773720060333346</v>
      </c>
      <c r="L229" s="69" t="n">
        <v>0.521492260195714</v>
      </c>
      <c r="M229" s="134" t="n">
        <f aca="false">AVERAGE(B229:L229)</f>
        <v>0.604325306602682</v>
      </c>
      <c r="N229" s="49"/>
      <c r="O229" s="48" t="n">
        <v>1.00192062021503</v>
      </c>
      <c r="P229" s="135" t="n">
        <v>0.389364221437134</v>
      </c>
      <c r="R229" s="146" t="n">
        <v>44345</v>
      </c>
      <c r="S229" s="0" t="n">
        <v>0.157636627472352</v>
      </c>
      <c r="T229" s="0" t="n">
        <v>0.17381607974329</v>
      </c>
      <c r="U229" s="0" t="n">
        <v>0.54415548864591</v>
      </c>
      <c r="V229" s="147" t="n">
        <v>44345</v>
      </c>
      <c r="W229" s="136" t="n">
        <f aca="false">G229+W228</f>
        <v>60.8615464529684</v>
      </c>
      <c r="X229" s="45" t="n">
        <f aca="false">W229*100/$W$367</f>
        <v>55.2578018898498</v>
      </c>
      <c r="Z229" s="133" t="n">
        <v>44345</v>
      </c>
      <c r="AA229" s="54" t="n">
        <v>30.1978657497723</v>
      </c>
      <c r="AB229" s="54" t="n">
        <v>22.3448403784925</v>
      </c>
      <c r="AC229" s="54" t="n">
        <v>35.7892994806812</v>
      </c>
      <c r="AD229" s="58" t="n">
        <v>37.7050655197397</v>
      </c>
      <c r="AE229" s="58" t="n">
        <v>37.268929438825</v>
      </c>
      <c r="AF229" s="58" t="n">
        <v>55.2578018898497</v>
      </c>
      <c r="AG229" s="143" t="n">
        <v>36.5265511923393</v>
      </c>
      <c r="AH229" s="143" t="n">
        <v>42.0094067842737</v>
      </c>
      <c r="AI229" s="144" t="n">
        <v>43.3193707651526</v>
      </c>
      <c r="AJ229" s="144" t="n">
        <v>40.5360488524634</v>
      </c>
      <c r="AK229" s="144" t="n">
        <v>56.5303367058907</v>
      </c>
      <c r="AL229" s="137" t="n">
        <f aca="false">AVERAGE(AA229:AK229)</f>
        <v>39.7714106143164</v>
      </c>
      <c r="AM229" s="140" t="n">
        <v>38.9478312747452</v>
      </c>
      <c r="AN229" s="148" t="n">
        <v>54.311667897988</v>
      </c>
      <c r="AO229" s="135" t="n">
        <f aca="false">AO228+P229</f>
        <v>74.1510350653279</v>
      </c>
      <c r="AP229" s="150" t="n">
        <v>46.8223720725686</v>
      </c>
    </row>
    <row r="230" customFormat="false" ht="15" hidden="false" customHeight="false" outlineLevel="0" collapsed="false">
      <c r="A230" s="133" t="n">
        <v>44346</v>
      </c>
      <c r="B230" s="54" t="n">
        <v>0.694444444444445</v>
      </c>
      <c r="C230" s="54" t="n">
        <v>0.509259259259125</v>
      </c>
      <c r="D230" s="54" t="n">
        <v>0.597367710535764</v>
      </c>
      <c r="E230" s="58" t="n">
        <v>0.272320963081583</v>
      </c>
      <c r="F230" s="58" t="n">
        <v>0.586195798952218</v>
      </c>
      <c r="G230" s="58" t="n">
        <v>0.782442655838338</v>
      </c>
      <c r="H230" s="63" t="n">
        <v>0.5455752221404</v>
      </c>
      <c r="I230" s="63" t="n">
        <v>0.580048785806781</v>
      </c>
      <c r="J230" s="69" t="n">
        <v>0.901877492999518</v>
      </c>
      <c r="K230" s="69" t="n">
        <v>0.782682093329754</v>
      </c>
      <c r="L230" s="69" t="n">
        <v>0.501474077112675</v>
      </c>
      <c r="M230" s="134" t="n">
        <f aca="false">AVERAGE(B230:L230)</f>
        <v>0.613971682136418</v>
      </c>
      <c r="N230" s="49"/>
      <c r="O230" s="48" t="n">
        <v>0.867180101927604</v>
      </c>
      <c r="P230" s="135" t="n">
        <v>0.389364221437134</v>
      </c>
      <c r="R230" s="146" t="n">
        <v>44346</v>
      </c>
      <c r="S230" s="0" t="n">
        <v>0.157892329979346</v>
      </c>
      <c r="T230" s="0" t="n">
        <v>0.175253944125245</v>
      </c>
      <c r="U230" s="0" t="n">
        <v>0.54415548864591</v>
      </c>
      <c r="V230" s="147" t="n">
        <v>44346</v>
      </c>
      <c r="W230" s="136" t="n">
        <f aca="false">G230+W229</f>
        <v>61.6439891088067</v>
      </c>
      <c r="X230" s="45" t="n">
        <f aca="false">W230*100/$W$367</f>
        <v>55.9682021965507</v>
      </c>
      <c r="Z230" s="133" t="n">
        <v>44346</v>
      </c>
      <c r="AA230" s="54" t="n">
        <v>30.8442174338661</v>
      </c>
      <c r="AB230" s="54" t="n">
        <v>22.8068918960152</v>
      </c>
      <c r="AC230" s="54" t="n">
        <v>36.3799296512962</v>
      </c>
      <c r="AD230" s="58" t="n">
        <v>37.9786255582815</v>
      </c>
      <c r="AE230" s="58" t="n">
        <v>37.6938373426045</v>
      </c>
      <c r="AF230" s="58" t="n">
        <v>55.9682021965507</v>
      </c>
      <c r="AG230" s="143" t="n">
        <v>37.0122802484689</v>
      </c>
      <c r="AH230" s="143" t="n">
        <v>42.5848402464079</v>
      </c>
      <c r="AI230" s="144" t="n">
        <v>44.0212918058818</v>
      </c>
      <c r="AJ230" s="144" t="n">
        <v>41.1541311321371</v>
      </c>
      <c r="AK230" s="144" t="n">
        <v>57.0371205356726</v>
      </c>
      <c r="AL230" s="137" t="n">
        <f aca="false">AVERAGE(AA230:AK230)</f>
        <v>40.3164880042893</v>
      </c>
      <c r="AM230" s="140" t="n">
        <v>39.7177873531458</v>
      </c>
      <c r="AN230" s="148" t="n">
        <v>55.1788479999156</v>
      </c>
      <c r="AO230" s="135" t="n">
        <f aca="false">AO229+P230</f>
        <v>74.540399286765</v>
      </c>
      <c r="AP230" s="150" t="n">
        <v>46.9858089023098</v>
      </c>
    </row>
    <row r="231" customFormat="false" ht="15" hidden="false" customHeight="false" outlineLevel="0" collapsed="false">
      <c r="A231" s="133" t="n">
        <v>44347</v>
      </c>
      <c r="B231" s="54" t="n">
        <v>0.694444444444445</v>
      </c>
      <c r="C231" s="54" t="n">
        <v>0.567129629629562</v>
      </c>
      <c r="D231" s="54" t="n">
        <v>0.696928995625967</v>
      </c>
      <c r="E231" s="58" t="n">
        <v>0.274065261203916</v>
      </c>
      <c r="F231" s="58" t="n">
        <v>0.585167268854441</v>
      </c>
      <c r="G231" s="58" t="n">
        <v>0.773112899717205</v>
      </c>
      <c r="H231" s="63" t="n">
        <v>0.551226556594969</v>
      </c>
      <c r="I231" s="63" t="n">
        <v>0.58452796485264</v>
      </c>
      <c r="J231" s="69" t="n">
        <v>0.911867461340421</v>
      </c>
      <c r="K231" s="69" t="n">
        <v>0.791644126326219</v>
      </c>
      <c r="L231" s="69" t="n">
        <v>0.481455894029637</v>
      </c>
      <c r="M231" s="134" t="n">
        <f aca="false">AVERAGE(B231:L231)</f>
        <v>0.62832459114722</v>
      </c>
      <c r="N231" s="49"/>
      <c r="O231" s="48" t="n">
        <v>0.923095412585183</v>
      </c>
      <c r="P231" s="135" t="n">
        <v>0.367209184412189</v>
      </c>
      <c r="R231" s="146" t="n">
        <v>44347</v>
      </c>
      <c r="S231" s="0" t="n">
        <v>0.158148032486338</v>
      </c>
      <c r="T231" s="0" t="n">
        <v>0.176691808507194</v>
      </c>
      <c r="U231" s="0" t="n">
        <v>0.54415548864591</v>
      </c>
      <c r="V231" s="147" t="n">
        <v>44347</v>
      </c>
      <c r="W231" s="136" t="n">
        <f aca="false">G231+W230</f>
        <v>62.4171020085239</v>
      </c>
      <c r="X231" s="45" t="n">
        <f aca="false">W231*100/$W$367</f>
        <v>56.6701317718052</v>
      </c>
      <c r="Z231" s="133" t="n">
        <v>44347</v>
      </c>
      <c r="AA231" s="54" t="n">
        <v>31.49056911796</v>
      </c>
      <c r="AB231" s="54" t="n">
        <v>23.321449267802</v>
      </c>
      <c r="AC231" s="54" t="n">
        <v>37.0689981836813</v>
      </c>
      <c r="AD231" s="58" t="n">
        <v>38.2539378315986</v>
      </c>
      <c r="AE231" s="58" t="n">
        <v>38.1179997095368</v>
      </c>
      <c r="AF231" s="58" t="n">
        <v>56.6701317718051</v>
      </c>
      <c r="AG231" s="143" t="n">
        <v>37.5030407232536</v>
      </c>
      <c r="AH231" s="143" t="n">
        <v>43.1647172477219</v>
      </c>
      <c r="AI231" s="144" t="n">
        <v>44.7309879258531</v>
      </c>
      <c r="AJ231" s="144" t="n">
        <v>41.7792907090074</v>
      </c>
      <c r="AK231" s="144" t="n">
        <v>57.5236742240551</v>
      </c>
      <c r="AL231" s="137" t="n">
        <f aca="false">AVERAGE(AA231:AK231)</f>
        <v>40.8749815192977</v>
      </c>
      <c r="AM231" s="140" t="n">
        <v>40.5431066711404</v>
      </c>
      <c r="AN231" s="148" t="n">
        <v>56.1019434125008</v>
      </c>
      <c r="AO231" s="135" t="n">
        <f aca="false">AO230+P231</f>
        <v>74.9076084711772</v>
      </c>
      <c r="AP231" s="150" t="n">
        <v>47.1936373597643</v>
      </c>
    </row>
    <row r="232" customFormat="false" ht="15" hidden="false" customHeight="false" outlineLevel="0" collapsed="false">
      <c r="A232" s="133" t="n">
        <v>44348</v>
      </c>
      <c r="B232" s="54" t="n">
        <v>0.694444444444445</v>
      </c>
      <c r="C232" s="54" t="n">
        <v>0.625</v>
      </c>
      <c r="D232" s="54" t="n">
        <v>0.796490280715261</v>
      </c>
      <c r="E232" s="58" t="n">
        <v>0.275809559326149</v>
      </c>
      <c r="F232" s="58" t="n">
        <v>0.584138738756664</v>
      </c>
      <c r="G232" s="58" t="n">
        <v>0.763783143596129</v>
      </c>
      <c r="H232" s="63" t="n">
        <v>0.556877891049226</v>
      </c>
      <c r="I232" s="63" t="n">
        <v>0.589007143898527</v>
      </c>
      <c r="J232" s="69" t="n">
        <v>0.921857429681324</v>
      </c>
      <c r="K232" s="69" t="n">
        <v>0.800606159322683</v>
      </c>
      <c r="L232" s="69" t="n">
        <v>0.461437710946598</v>
      </c>
      <c r="M232" s="134" t="n">
        <f aca="false">AVERAGE(B232:L232)</f>
        <v>0.64267750015791</v>
      </c>
      <c r="N232" s="49"/>
      <c r="O232" s="48" t="n">
        <v>1.08958703589323</v>
      </c>
      <c r="P232" s="135" t="n">
        <v>0.367209184412189</v>
      </c>
      <c r="R232" s="146" t="n">
        <v>44348</v>
      </c>
      <c r="S232" s="0" t="n">
        <v>0.158403734993271</v>
      </c>
      <c r="T232" s="0" t="n">
        <v>0.178129672889099</v>
      </c>
      <c r="U232" s="0" t="n">
        <v>0.54415548864591</v>
      </c>
      <c r="V232" s="147" t="n">
        <v>44348</v>
      </c>
      <c r="W232" s="136" t="n">
        <f aca="false">G232+W231</f>
        <v>63.1808851521201</v>
      </c>
      <c r="X232" s="45" t="n">
        <f aca="false">W232*100/$W$367</f>
        <v>57.3635906156131</v>
      </c>
      <c r="Z232" s="133" t="n">
        <v>44348</v>
      </c>
      <c r="AA232" s="54" t="n">
        <v>32.1369208020539</v>
      </c>
      <c r="AB232" s="54" t="n">
        <v>23.8885124938529</v>
      </c>
      <c r="AC232" s="54" t="n">
        <v>37.8565050778356</v>
      </c>
      <c r="AD232" s="58" t="n">
        <v>38.5310023396909</v>
      </c>
      <c r="AE232" s="58" t="n">
        <v>38.5414165396219</v>
      </c>
      <c r="AF232" s="58" t="n">
        <v>57.3635906156131</v>
      </c>
      <c r="AG232" s="143" t="n">
        <v>37.9988326166933</v>
      </c>
      <c r="AH232" s="143" t="n">
        <v>43.7490377882156</v>
      </c>
      <c r="AI232" s="144" t="n">
        <v>45.4484591250665</v>
      </c>
      <c r="AJ232" s="144" t="n">
        <v>42.4115275830744</v>
      </c>
      <c r="AK232" s="144" t="n">
        <v>57.9899977710383</v>
      </c>
      <c r="AL232" s="137" t="n">
        <f aca="false">AVERAGE(AA232:AK232)</f>
        <v>41.4468911593415</v>
      </c>
      <c r="AM232" s="140" t="n">
        <v>41.4237892287292</v>
      </c>
      <c r="AN232" s="148" t="n">
        <v>57.191530448394</v>
      </c>
      <c r="AO232" s="135" t="n">
        <f aca="false">AO231+P232</f>
        <v>75.2748176555894</v>
      </c>
      <c r="AP232" s="150" t="n">
        <v>47.4458574449318</v>
      </c>
    </row>
    <row r="233" customFormat="false" ht="15" hidden="false" customHeight="false" outlineLevel="0" collapsed="false">
      <c r="A233" s="133" t="n">
        <v>44349</v>
      </c>
      <c r="B233" s="54" t="n">
        <v>0.694444444444445</v>
      </c>
      <c r="C233" s="54" t="n">
        <v>0.682870370370438</v>
      </c>
      <c r="D233" s="54" t="n">
        <v>0.896051565804534</v>
      </c>
      <c r="E233" s="58" t="n">
        <v>0.296152814443303</v>
      </c>
      <c r="F233" s="58" t="n">
        <v>0.583110208658887</v>
      </c>
      <c r="G233" s="58" t="n">
        <v>0.751187704273093</v>
      </c>
      <c r="H233" s="63" t="n">
        <v>0.626006454137496</v>
      </c>
      <c r="I233" s="63" t="n">
        <v>0.593486322944386</v>
      </c>
      <c r="J233" s="69" t="n">
        <v>0.931847398022228</v>
      </c>
      <c r="K233" s="69" t="n">
        <v>0.809568192319091</v>
      </c>
      <c r="L233" s="69" t="n">
        <v>0.441419527863559</v>
      </c>
      <c r="M233" s="134" t="n">
        <f aca="false">AVERAGE(B233:L233)</f>
        <v>0.664195000298314</v>
      </c>
      <c r="N233" s="49"/>
      <c r="O233" s="48" t="n">
        <v>0.97617432446213</v>
      </c>
      <c r="P233" s="135" t="n">
        <v>0.367209184412189</v>
      </c>
      <c r="R233" s="146" t="n">
        <v>44349</v>
      </c>
      <c r="S233" s="0" t="n">
        <v>0.190712122999457</v>
      </c>
      <c r="T233" s="0" t="n">
        <v>0.219429346584093</v>
      </c>
      <c r="U233" s="0" t="n">
        <v>0.544155488645909</v>
      </c>
      <c r="V233" s="147" t="n">
        <v>44349</v>
      </c>
      <c r="W233" s="136" t="n">
        <f aca="false">G233+W232</f>
        <v>63.9320728563932</v>
      </c>
      <c r="X233" s="45" t="n">
        <f aca="false">W233*100/$W$367</f>
        <v>58.0456137281361</v>
      </c>
      <c r="Z233" s="133" t="n">
        <v>44349</v>
      </c>
      <c r="AA233" s="54" t="n">
        <v>32.7832724861477</v>
      </c>
      <c r="AB233" s="54" t="n">
        <v>24.5080815741677</v>
      </c>
      <c r="AC233" s="54" t="n">
        <v>38.742450333759</v>
      </c>
      <c r="AD233" s="58" t="n">
        <v>38.8285026658376</v>
      </c>
      <c r="AE233" s="58" t="n">
        <v>38.9640878328597</v>
      </c>
      <c r="AF233" s="58" t="n">
        <v>58.0456137281361</v>
      </c>
      <c r="AG233" s="143" t="n">
        <v>38.5561701051999</v>
      </c>
      <c r="AH233" s="143" t="n">
        <v>44.337801867889</v>
      </c>
      <c r="AI233" s="144" t="n">
        <v>46.1737054035219</v>
      </c>
      <c r="AJ233" s="144" t="n">
        <v>43.0508417543379</v>
      </c>
      <c r="AK233" s="144" t="n">
        <v>58.4360911766221</v>
      </c>
      <c r="AL233" s="137" t="n">
        <f aca="false">AVERAGE(AA233:AK233)</f>
        <v>42.0387835389526</v>
      </c>
      <c r="AM233" s="140" t="n">
        <v>42.2938199260927</v>
      </c>
      <c r="AN233" s="148" t="n">
        <v>58.1677047728561</v>
      </c>
      <c r="AO233" s="135" t="n">
        <f aca="false">AO232+P233</f>
        <v>75.6420268400016</v>
      </c>
      <c r="AP233" s="150" t="n">
        <v>47.7706992755345</v>
      </c>
    </row>
    <row r="234" customFormat="false" ht="15" hidden="false" customHeight="false" outlineLevel="0" collapsed="false">
      <c r="A234" s="133" t="n">
        <v>44350</v>
      </c>
      <c r="B234" s="54" t="n">
        <v>0.694444444444445</v>
      </c>
      <c r="C234" s="54" t="n">
        <v>0.740740740740741</v>
      </c>
      <c r="D234" s="54" t="n">
        <v>0.896051565804534</v>
      </c>
      <c r="E234" s="58" t="n">
        <v>0.316496069560344</v>
      </c>
      <c r="F234" s="58" t="n">
        <v>0.582081678561117</v>
      </c>
      <c r="G234" s="58" t="n">
        <v>0.738592264950057</v>
      </c>
      <c r="H234" s="63" t="n">
        <v>0.695135017225766</v>
      </c>
      <c r="I234" s="63" t="n">
        <v>0.597965501990188</v>
      </c>
      <c r="J234" s="69" t="n">
        <v>0.941837366363131</v>
      </c>
      <c r="K234" s="69" t="n">
        <v>0.818530225315556</v>
      </c>
      <c r="L234" s="69" t="n">
        <v>0.421401344780634</v>
      </c>
      <c r="M234" s="134" t="n">
        <f aca="false">AVERAGE(B234:L234)</f>
        <v>0.676661474521501</v>
      </c>
      <c r="N234" s="49"/>
      <c r="O234" s="48" t="n">
        <v>0.895318163708925</v>
      </c>
      <c r="P234" s="135" t="n">
        <v>0.367209184412189</v>
      </c>
      <c r="R234" s="146" t="n">
        <v>44350</v>
      </c>
      <c r="S234" s="0" t="n">
        <v>0.223020511005643</v>
      </c>
      <c r="T234" s="0" t="n">
        <v>0.260729020279086</v>
      </c>
      <c r="U234" s="0" t="n">
        <v>0.544155488645909</v>
      </c>
      <c r="V234" s="147" t="n">
        <v>44350</v>
      </c>
      <c r="W234" s="136" t="n">
        <f aca="false">G234+W233</f>
        <v>64.6706651213432</v>
      </c>
      <c r="X234" s="45" t="n">
        <f aca="false">W234*100/$W$367</f>
        <v>58.716201109374</v>
      </c>
      <c r="Z234" s="133" t="n">
        <v>44350</v>
      </c>
      <c r="AA234" s="54" t="n">
        <v>33.4296241702416</v>
      </c>
      <c r="AB234" s="54" t="n">
        <v>25.1801565087465</v>
      </c>
      <c r="AC234" s="54" t="n">
        <v>39.6283955896824</v>
      </c>
      <c r="AD234" s="58" t="n">
        <v>39.1464388100385</v>
      </c>
      <c r="AE234" s="58" t="n">
        <v>39.3860135892503</v>
      </c>
      <c r="AF234" s="58" t="n">
        <v>58.716201109374</v>
      </c>
      <c r="AG234" s="143" t="n">
        <v>39.1750531887737</v>
      </c>
      <c r="AH234" s="143" t="n">
        <v>44.9310094867421</v>
      </c>
      <c r="AI234" s="144" t="n">
        <v>46.9067267612194</v>
      </c>
      <c r="AJ234" s="144" t="n">
        <v>43.6972332227981</v>
      </c>
      <c r="AK234" s="144" t="n">
        <v>58.8619544408067</v>
      </c>
      <c r="AL234" s="137" t="n">
        <f aca="false">AVERAGE(AA234:AK234)</f>
        <v>42.6417097161521</v>
      </c>
      <c r="AM234" s="140" t="n">
        <v>43.1531987632309</v>
      </c>
      <c r="AN234" s="148" t="n">
        <v>59.063022936565</v>
      </c>
      <c r="AO234" s="135" t="n">
        <f aca="false">AO233+P234</f>
        <v>76.0092360244138</v>
      </c>
      <c r="AP234" s="150" t="n">
        <v>48.1681628515723</v>
      </c>
    </row>
    <row r="235" customFormat="false" ht="15" hidden="false" customHeight="false" outlineLevel="0" collapsed="false">
      <c r="A235" s="133" t="n">
        <v>44351</v>
      </c>
      <c r="B235" s="54" t="n">
        <v>0.694444444444445</v>
      </c>
      <c r="C235" s="54" t="n">
        <v>0.740740740740741</v>
      </c>
      <c r="D235" s="54" t="n">
        <v>0.896051565804534</v>
      </c>
      <c r="E235" s="58" t="n">
        <v>0.336839324677499</v>
      </c>
      <c r="F235" s="58" t="n">
        <v>0.58105314846334</v>
      </c>
      <c r="G235" s="58" t="n">
        <v>0.725996825627021</v>
      </c>
      <c r="H235" s="63" t="n">
        <v>0.764263580314037</v>
      </c>
      <c r="I235" s="63" t="n">
        <v>0.611821199067776</v>
      </c>
      <c r="J235" s="69" t="n">
        <v>0.951827334704035</v>
      </c>
      <c r="K235" s="69" t="n">
        <v>0.82749225831202</v>
      </c>
      <c r="L235" s="69" t="n">
        <v>0.401383161697595</v>
      </c>
      <c r="M235" s="134" t="n">
        <f aca="false">AVERAGE(B235:L235)</f>
        <v>0.684719416713913</v>
      </c>
      <c r="N235" s="49"/>
      <c r="O235" s="48" t="n">
        <v>0.876380603028843</v>
      </c>
      <c r="P235" s="135" t="n">
        <v>0.367209184412189</v>
      </c>
      <c r="R235" s="146" t="n">
        <v>44351</v>
      </c>
      <c r="S235" s="0" t="n">
        <v>0.255328899011602</v>
      </c>
      <c r="T235" s="0" t="n">
        <v>0.302028693973853</v>
      </c>
      <c r="U235" s="0" t="n">
        <v>0.544155488645909</v>
      </c>
      <c r="V235" s="147" t="n">
        <v>44351</v>
      </c>
      <c r="W235" s="136" t="n">
        <f aca="false">G235+W234</f>
        <v>65.3966619469702</v>
      </c>
      <c r="X235" s="45" t="n">
        <f aca="false">W235*100/$W$367</f>
        <v>59.3753527593269</v>
      </c>
      <c r="Z235" s="133" t="n">
        <v>44351</v>
      </c>
      <c r="AA235" s="54" t="n">
        <v>34.0759758543354</v>
      </c>
      <c r="AB235" s="54" t="n">
        <v>25.8522314433252</v>
      </c>
      <c r="AC235" s="54" t="n">
        <v>40.5143408456058</v>
      </c>
      <c r="AD235" s="58" t="n">
        <v>39.4848107722937</v>
      </c>
      <c r="AE235" s="58" t="n">
        <v>39.8071938087937</v>
      </c>
      <c r="AF235" s="58" t="n">
        <v>59.3753527593269</v>
      </c>
      <c r="AG235" s="143" t="n">
        <v>39.8554818674144</v>
      </c>
      <c r="AH235" s="143" t="n">
        <v>45.5379625558654</v>
      </c>
      <c r="AI235" s="144" t="n">
        <v>47.647523198159</v>
      </c>
      <c r="AJ235" s="144" t="n">
        <v>44.3507019884548</v>
      </c>
      <c r="AK235" s="144" t="n">
        <v>59.2675875635919</v>
      </c>
      <c r="AL235" s="137" t="n">
        <f aca="false">AVERAGE(AA235:AK235)</f>
        <v>43.2517420597424</v>
      </c>
      <c r="AM235" s="140" t="n">
        <v>44.0019257401439</v>
      </c>
      <c r="AN235" s="148" t="n">
        <v>59.9394035395939</v>
      </c>
      <c r="AO235" s="135" t="n">
        <f aca="false">AO234+P235</f>
        <v>76.376445208826</v>
      </c>
      <c r="AP235" s="150" t="n">
        <v>48.4997758841464</v>
      </c>
    </row>
    <row r="236" customFormat="false" ht="15" hidden="false" customHeight="false" outlineLevel="0" collapsed="false">
      <c r="A236" s="133" t="n">
        <v>44352</v>
      </c>
      <c r="B236" s="54" t="n">
        <v>0.694444444444445</v>
      </c>
      <c r="C236" s="54" t="n">
        <v>0.740740740740741</v>
      </c>
      <c r="D236" s="54" t="n">
        <v>0.896051565804532</v>
      </c>
      <c r="E236" s="58" t="n">
        <v>0.357182579794539</v>
      </c>
      <c r="F236" s="58" t="n">
        <v>0.580024618365563</v>
      </c>
      <c r="G236" s="58" t="n">
        <v>0.713401386303985</v>
      </c>
      <c r="H236" s="63" t="n">
        <v>0.833392143402307</v>
      </c>
      <c r="I236" s="63" t="n">
        <v>0.625676896145478</v>
      </c>
      <c r="J236" s="69" t="n">
        <v>0.961817303044953</v>
      </c>
      <c r="K236" s="69" t="n">
        <v>0.836454291308485</v>
      </c>
      <c r="L236" s="69" t="n">
        <v>0.381364978614556</v>
      </c>
      <c r="M236" s="134" t="n">
        <f aca="false">AVERAGE(B236:L236)</f>
        <v>0.692777358906326</v>
      </c>
      <c r="N236" s="49"/>
      <c r="O236" s="48" t="n">
        <v>0.832493757073593</v>
      </c>
      <c r="P236" s="135" t="n">
        <v>0.174257992341296</v>
      </c>
      <c r="R236" s="146" t="n">
        <v>44352</v>
      </c>
      <c r="S236" s="0" t="n">
        <v>0.287637287017787</v>
      </c>
      <c r="T236" s="0" t="n">
        <v>0.343328367668846</v>
      </c>
      <c r="U236" s="0" t="n">
        <v>0.544155488645909</v>
      </c>
      <c r="V236" s="147" t="n">
        <v>44352</v>
      </c>
      <c r="W236" s="136" t="n">
        <f aca="false">G236+W235</f>
        <v>66.1100633332742</v>
      </c>
      <c r="X236" s="45" t="n">
        <f aca="false">W236*100/$W$367</f>
        <v>60.0230686779947</v>
      </c>
      <c r="Z236" s="133" t="n">
        <v>44352</v>
      </c>
      <c r="AA236" s="54" t="n">
        <v>34.7223275384293</v>
      </c>
      <c r="AB236" s="54" t="n">
        <v>26.524306377904</v>
      </c>
      <c r="AC236" s="54" t="n">
        <v>41.4002861015293</v>
      </c>
      <c r="AD236" s="58" t="n">
        <v>39.8436185526032</v>
      </c>
      <c r="AE236" s="58" t="n">
        <v>40.2276284914897</v>
      </c>
      <c r="AF236" s="58" t="n">
        <v>60.0230686779947</v>
      </c>
      <c r="AG236" s="143" t="n">
        <v>40.5974561411222</v>
      </c>
      <c r="AH236" s="143" t="n">
        <v>46.1586610752592</v>
      </c>
      <c r="AI236" s="144" t="n">
        <v>48.3960947143406</v>
      </c>
      <c r="AJ236" s="144" t="n">
        <v>45.0112480513082</v>
      </c>
      <c r="AK236" s="144" t="n">
        <v>59.6529905449778</v>
      </c>
      <c r="AL236" s="137" t="n">
        <f aca="false">AVERAGE(AA236:AK236)</f>
        <v>43.8688805697235</v>
      </c>
      <c r="AM236" s="140" t="n">
        <v>44.8400008568316</v>
      </c>
      <c r="AN236" s="148" t="n">
        <v>60.7718972966675</v>
      </c>
      <c r="AO236" s="135" t="n">
        <f aca="false">AO235+P236</f>
        <v>76.5507032011673</v>
      </c>
      <c r="AP236" s="150" t="n">
        <v>48.7655383732562</v>
      </c>
    </row>
    <row r="237" customFormat="false" ht="15" hidden="false" customHeight="false" outlineLevel="0" collapsed="false">
      <c r="A237" s="133" t="n">
        <v>44353</v>
      </c>
      <c r="B237" s="54" t="n">
        <v>0.694444444444445</v>
      </c>
      <c r="C237" s="54" t="n">
        <v>0.740740740740876</v>
      </c>
      <c r="D237" s="54" t="n">
        <v>0.89605156580453</v>
      </c>
      <c r="E237" s="58" t="n">
        <v>0.377525834911694</v>
      </c>
      <c r="F237" s="58" t="n">
        <v>0.578996088267786</v>
      </c>
      <c r="G237" s="58" t="n">
        <v>0.70080594698095</v>
      </c>
      <c r="H237" s="63" t="n">
        <v>0.902520706490577</v>
      </c>
      <c r="I237" s="63" t="n">
        <v>0.639532593223066</v>
      </c>
      <c r="J237" s="69" t="n">
        <v>0.960850652489128</v>
      </c>
      <c r="K237" s="69" t="n">
        <v>0.845416324304892</v>
      </c>
      <c r="L237" s="69" t="n">
        <v>0.361346795531517</v>
      </c>
      <c r="M237" s="134" t="n">
        <f aca="false">AVERAGE(B237:L237)</f>
        <v>0.699839244835406</v>
      </c>
      <c r="N237" s="49"/>
      <c r="O237" s="48" t="n">
        <v>0.814526242040754</v>
      </c>
      <c r="P237" s="135" t="n">
        <v>0.174257992341296</v>
      </c>
      <c r="R237" s="146" t="n">
        <v>44353</v>
      </c>
      <c r="S237" s="0" t="n">
        <v>0.319945675023973</v>
      </c>
      <c r="T237" s="0" t="n">
        <v>0.38462804136384</v>
      </c>
      <c r="U237" s="0" t="n">
        <v>0.544155488645909</v>
      </c>
      <c r="V237" s="147" t="n">
        <v>44353</v>
      </c>
      <c r="W237" s="136" t="n">
        <f aca="false">G237+W236</f>
        <v>66.8108692802552</v>
      </c>
      <c r="X237" s="45" t="n">
        <f aca="false">W237*100/$W$367</f>
        <v>60.6593488653775</v>
      </c>
      <c r="Z237" s="133" t="n">
        <v>44353</v>
      </c>
      <c r="AA237" s="54" t="n">
        <v>35.3686792225232</v>
      </c>
      <c r="AB237" s="54" t="n">
        <v>27.1963813124829</v>
      </c>
      <c r="AC237" s="54" t="n">
        <v>42.2862313574527</v>
      </c>
      <c r="AD237" s="58" t="n">
        <v>40.2228621509669</v>
      </c>
      <c r="AE237" s="58" t="n">
        <v>40.6473176373386</v>
      </c>
      <c r="AF237" s="58" t="n">
        <v>60.6593488653775</v>
      </c>
      <c r="AG237" s="143" t="n">
        <v>41.400976009897</v>
      </c>
      <c r="AH237" s="143" t="n">
        <v>46.7931050449232</v>
      </c>
      <c r="AI237" s="144" t="n">
        <v>49.1439138973401</v>
      </c>
      <c r="AJ237" s="144" t="n">
        <v>45.6788714113581</v>
      </c>
      <c r="AK237" s="144" t="n">
        <v>60.0181633849643</v>
      </c>
      <c r="AL237" s="137" t="n">
        <f aca="false">AVERAGE(AA237:AK237)</f>
        <v>44.4923500267841</v>
      </c>
      <c r="AM237" s="140" t="n">
        <v>45.6674241132941</v>
      </c>
      <c r="AN237" s="148" t="n">
        <v>61.5864235387082</v>
      </c>
      <c r="AO237" s="135" t="n">
        <f aca="false">AO236+P237</f>
        <v>76.7249611935086</v>
      </c>
      <c r="AP237" s="150" t="n">
        <v>48.9654503189023</v>
      </c>
    </row>
    <row r="238" customFormat="false" ht="15" hidden="false" customHeight="false" outlineLevel="0" collapsed="false">
      <c r="A238" s="133" t="n">
        <v>44354</v>
      </c>
      <c r="B238" s="54" t="n">
        <v>0.694444444444445</v>
      </c>
      <c r="C238" s="54" t="n">
        <v>0.864197530864658</v>
      </c>
      <c r="D238" s="54" t="n">
        <v>0.896051565804532</v>
      </c>
      <c r="E238" s="58" t="n">
        <v>0.397869090028735</v>
      </c>
      <c r="F238" s="58" t="n">
        <v>0.577967558170009</v>
      </c>
      <c r="G238" s="58" t="n">
        <v>0.688210507658027</v>
      </c>
      <c r="H238" s="63" t="n">
        <v>0.971649269578847</v>
      </c>
      <c r="I238" s="63" t="n">
        <v>0.653388290300654</v>
      </c>
      <c r="J238" s="69" t="n">
        <v>0.959884001933304</v>
      </c>
      <c r="K238" s="69" t="n">
        <v>0.854378357301357</v>
      </c>
      <c r="L238" s="69" t="n">
        <v>0.341328612448478</v>
      </c>
      <c r="M238" s="134" t="n">
        <f aca="false">AVERAGE(B238:L238)</f>
        <v>0.718124475321186</v>
      </c>
      <c r="N238" s="49"/>
      <c r="O238" s="48" t="n">
        <v>0.819073943702609</v>
      </c>
      <c r="P238" s="135" t="n">
        <v>0.174257992341296</v>
      </c>
      <c r="R238" s="146" t="n">
        <v>44354</v>
      </c>
      <c r="S238" s="0" t="n">
        <v>0.352254063030159</v>
      </c>
      <c r="T238" s="0" t="n">
        <v>0.425927715058833</v>
      </c>
      <c r="U238" s="0" t="n">
        <v>0.544155488645909</v>
      </c>
      <c r="V238" s="147" t="n">
        <v>44354</v>
      </c>
      <c r="W238" s="136" t="n">
        <f aca="false">G238+W237</f>
        <v>67.4990797879132</v>
      </c>
      <c r="X238" s="45" t="n">
        <f aca="false">W238*100/$W$367</f>
        <v>61.2841933214754</v>
      </c>
      <c r="Z238" s="133" t="n">
        <v>44354</v>
      </c>
      <c r="AA238" s="54" t="n">
        <v>36.015030906617</v>
      </c>
      <c r="AB238" s="54" t="n">
        <v>27.9804687361585</v>
      </c>
      <c r="AC238" s="54" t="n">
        <v>43.1721766133761</v>
      </c>
      <c r="AD238" s="58" t="n">
        <v>40.6225415673849</v>
      </c>
      <c r="AE238" s="58" t="n">
        <v>41.0662612463402</v>
      </c>
      <c r="AF238" s="58" t="n">
        <v>61.2841933214754</v>
      </c>
      <c r="AG238" s="143" t="n">
        <v>42.2660414737388</v>
      </c>
      <c r="AH238" s="143" t="n">
        <v>47.4412944648575</v>
      </c>
      <c r="AI238" s="144" t="n">
        <v>49.8909807471575</v>
      </c>
      <c r="AJ238" s="144" t="n">
        <v>46.3535720686047</v>
      </c>
      <c r="AK238" s="144" t="n">
        <v>60.3631060835515</v>
      </c>
      <c r="AL238" s="137" t="n">
        <f aca="false">AVERAGE(AA238:AK238)</f>
        <v>45.1323333844784</v>
      </c>
      <c r="AM238" s="140" t="n">
        <v>46.4841955095312</v>
      </c>
      <c r="AN238" s="148" t="n">
        <v>62.4054974824109</v>
      </c>
      <c r="AO238" s="135" t="n">
        <f aca="false">AO237+P238</f>
        <v>76.8992191858499</v>
      </c>
      <c r="AP238" s="150" t="n">
        <v>49.1405225640281</v>
      </c>
    </row>
    <row r="239" customFormat="false" ht="15" hidden="false" customHeight="false" outlineLevel="0" collapsed="false">
      <c r="A239" s="133" t="n">
        <v>44355</v>
      </c>
      <c r="B239" s="54" t="n">
        <v>0.694444444444444</v>
      </c>
      <c r="C239" s="54" t="n">
        <v>0.98765432098844</v>
      </c>
      <c r="D239" s="54" t="n">
        <v>0.896051565804534</v>
      </c>
      <c r="E239" s="58" t="n">
        <v>0.418212345145889</v>
      </c>
      <c r="F239" s="58" t="n">
        <v>0.576939028072232</v>
      </c>
      <c r="G239" s="58" t="n">
        <v>0.675615068334992</v>
      </c>
      <c r="H239" s="63" t="n">
        <v>1.04077783266712</v>
      </c>
      <c r="I239" s="63" t="n">
        <v>0.667243987378242</v>
      </c>
      <c r="J239" s="69" t="n">
        <v>0.95891735137748</v>
      </c>
      <c r="K239" s="69" t="n">
        <v>0.863340390297822</v>
      </c>
      <c r="L239" s="69" t="n">
        <v>0.321310429365553</v>
      </c>
      <c r="M239" s="134" t="n">
        <f aca="false">AVERAGE(B239:L239)</f>
        <v>0.736409705806977</v>
      </c>
      <c r="N239" s="49"/>
      <c r="O239" s="48" t="n">
        <v>0.836343390633954</v>
      </c>
      <c r="P239" s="135" t="n">
        <v>0.174257992341296</v>
      </c>
      <c r="R239" s="146" t="n">
        <v>44355</v>
      </c>
      <c r="S239" s="0" t="n">
        <v>0.384562451036345</v>
      </c>
      <c r="T239" s="0" t="n">
        <v>0.467227388753827</v>
      </c>
      <c r="U239" s="0" t="n">
        <v>0.544155488645909</v>
      </c>
      <c r="V239" s="147" t="n">
        <v>44355</v>
      </c>
      <c r="W239" s="136" t="n">
        <f aca="false">G239+W238</f>
        <v>68.1746948562482</v>
      </c>
      <c r="X239" s="45" t="n">
        <f aca="false">W239*100/$W$367</f>
        <v>61.8976020462882</v>
      </c>
      <c r="Z239" s="133" t="n">
        <v>44355</v>
      </c>
      <c r="AA239" s="54" t="n">
        <v>36.6613825907109</v>
      </c>
      <c r="AB239" s="54" t="n">
        <v>28.8765686489309</v>
      </c>
      <c r="AC239" s="54" t="n">
        <v>44.0581218692995</v>
      </c>
      <c r="AD239" s="58" t="n">
        <v>41.0426568018572</v>
      </c>
      <c r="AE239" s="58" t="n">
        <v>41.4844593184945</v>
      </c>
      <c r="AF239" s="58" t="n">
        <v>61.8976020462882</v>
      </c>
      <c r="AG239" s="143" t="n">
        <v>43.1926525326477</v>
      </c>
      <c r="AH239" s="143" t="n">
        <v>48.103229335062</v>
      </c>
      <c r="AI239" s="144" t="n">
        <v>50.6372952637928</v>
      </c>
      <c r="AJ239" s="144" t="n">
        <v>47.0353500230479</v>
      </c>
      <c r="AK239" s="144" t="n">
        <v>60.6878186407395</v>
      </c>
      <c r="AL239" s="137" t="n">
        <f aca="false">AVERAGE(AA239:AK239)</f>
        <v>45.7888306428065</v>
      </c>
      <c r="AM239" s="140" t="n">
        <v>47.2903150455431</v>
      </c>
      <c r="AN239" s="148" t="n">
        <v>63.2418408730448</v>
      </c>
      <c r="AO239" s="135" t="n">
        <f aca="false">AO238+P239</f>
        <v>77.0734771781912</v>
      </c>
      <c r="AP239" s="150" t="n">
        <v>49.270330527066</v>
      </c>
    </row>
    <row r="240" customFormat="false" ht="15" hidden="false" customHeight="false" outlineLevel="0" collapsed="false">
      <c r="A240" s="133" t="n">
        <v>44356</v>
      </c>
      <c r="B240" s="54" t="n">
        <v>0.694444444444444</v>
      </c>
      <c r="C240" s="54" t="n">
        <v>1.11111111111111</v>
      </c>
      <c r="D240" s="54" t="n">
        <v>0.896051565804534</v>
      </c>
      <c r="E240" s="58" t="n">
        <v>0.43855560026293</v>
      </c>
      <c r="F240" s="58" t="n">
        <v>0.575910497974455</v>
      </c>
      <c r="G240" s="58" t="n">
        <v>0.663019629011956</v>
      </c>
      <c r="H240" s="63" t="n">
        <v>1.10990639575539</v>
      </c>
      <c r="I240" s="63" t="n">
        <v>0.68109968445583</v>
      </c>
      <c r="J240" s="69" t="n">
        <v>0.957950700821655</v>
      </c>
      <c r="K240" s="69" t="n">
        <v>0.872302423294286</v>
      </c>
      <c r="L240" s="69" t="n">
        <v>0.301292246282514</v>
      </c>
      <c r="M240" s="134" t="n">
        <f aca="false">AVERAGE(B240:L240)</f>
        <v>0.754694936292646</v>
      </c>
      <c r="N240" s="49"/>
      <c r="O240" s="48" t="n">
        <v>0.978086349153217</v>
      </c>
      <c r="P240" s="135" t="n">
        <v>0.174257992341296</v>
      </c>
      <c r="R240" s="146" t="n">
        <v>44356</v>
      </c>
      <c r="S240" s="0" t="n">
        <v>0.416870839042531</v>
      </c>
      <c r="T240" s="0" t="n">
        <v>0.50852706244882</v>
      </c>
      <c r="U240" s="0" t="n">
        <v>0.544155488645909</v>
      </c>
      <c r="V240" s="147" t="n">
        <v>44356</v>
      </c>
      <c r="W240" s="136" t="n">
        <f aca="false">G240+W239</f>
        <v>68.8377144852602</v>
      </c>
      <c r="X240" s="45" t="n">
        <f aca="false">W240*100/$W$367</f>
        <v>62.499575039816</v>
      </c>
      <c r="Z240" s="133" t="n">
        <v>44356</v>
      </c>
      <c r="AA240" s="54" t="n">
        <v>37.3077342748047</v>
      </c>
      <c r="AB240" s="54" t="n">
        <v>29.884681050799</v>
      </c>
      <c r="AC240" s="54" t="n">
        <v>44.9440671252229</v>
      </c>
      <c r="AD240" s="58" t="n">
        <v>41.4832078543837</v>
      </c>
      <c r="AE240" s="58" t="n">
        <v>41.9019118538016</v>
      </c>
      <c r="AF240" s="58" t="n">
        <v>62.499575039816</v>
      </c>
      <c r="AG240" s="143" t="n">
        <v>44.1808091866236</v>
      </c>
      <c r="AH240" s="143" t="n">
        <v>48.7789096555369</v>
      </c>
      <c r="AI240" s="144" t="n">
        <v>51.3828574472461</v>
      </c>
      <c r="AJ240" s="144" t="n">
        <v>47.7242052746877</v>
      </c>
      <c r="AK240" s="144" t="n">
        <v>60.9923010565281</v>
      </c>
      <c r="AL240" s="137" t="n">
        <f aca="false">AVERAGE(AA240:AK240)</f>
        <v>46.4618418017682</v>
      </c>
      <c r="AM240" s="140" t="n">
        <v>48.0857827213297</v>
      </c>
      <c r="AN240" s="148" t="n">
        <v>64.219927222198</v>
      </c>
      <c r="AO240" s="135" t="n">
        <f aca="false">AO239+P240</f>
        <v>77.2477351705325</v>
      </c>
      <c r="AP240" s="150" t="n">
        <v>50.041568087021</v>
      </c>
    </row>
    <row r="241" customFormat="false" ht="15" hidden="false" customHeight="false" outlineLevel="0" collapsed="false">
      <c r="A241" s="133" t="n">
        <v>44357</v>
      </c>
      <c r="B241" s="54" t="n">
        <v>0.694444444444443</v>
      </c>
      <c r="C241" s="54" t="n">
        <v>1.11111111111111</v>
      </c>
      <c r="D241" s="54" t="n">
        <v>0.896051565803646</v>
      </c>
      <c r="E241" s="58" t="n">
        <v>0.458898855380085</v>
      </c>
      <c r="F241" s="58" t="n">
        <v>0.574881967876678</v>
      </c>
      <c r="G241" s="58" t="n">
        <v>0.65042418968892</v>
      </c>
      <c r="H241" s="63" t="n">
        <v>1.17903495884366</v>
      </c>
      <c r="I241" s="63" t="n">
        <v>0.694955381533418</v>
      </c>
      <c r="J241" s="69" t="n">
        <v>0.956984050265831</v>
      </c>
      <c r="K241" s="69" t="n">
        <v>0.881264456290694</v>
      </c>
      <c r="L241" s="69" t="n">
        <v>0.281274063199476</v>
      </c>
      <c r="M241" s="134" t="n">
        <f aca="false">AVERAGE(B241:L241)</f>
        <v>0.761756822221633</v>
      </c>
      <c r="N241" s="49"/>
      <c r="O241" s="48" t="n">
        <v>0.850025834459844</v>
      </c>
      <c r="P241" s="135" t="n">
        <v>0.174257992341296</v>
      </c>
      <c r="R241" s="146" t="n">
        <v>44357</v>
      </c>
      <c r="S241" s="0" t="n">
        <v>0.449179227048717</v>
      </c>
      <c r="T241" s="0" t="n">
        <v>0.549826736143814</v>
      </c>
      <c r="U241" s="0" t="n">
        <v>0.544155488645909</v>
      </c>
      <c r="V241" s="147" t="n">
        <v>44357</v>
      </c>
      <c r="W241" s="136" t="n">
        <f aca="false">G241+W240</f>
        <v>69.4881386749491</v>
      </c>
      <c r="X241" s="45" t="n">
        <f aca="false">W241*100/$W$367</f>
        <v>63.0901123020588</v>
      </c>
      <c r="Z241" s="133" t="n">
        <v>44357</v>
      </c>
      <c r="AA241" s="54" t="n">
        <v>37.9540859588986</v>
      </c>
      <c r="AB241" s="54" t="n">
        <v>30.8927934526671</v>
      </c>
      <c r="AC241" s="54" t="n">
        <v>45.8300123811454</v>
      </c>
      <c r="AD241" s="58" t="n">
        <v>41.9441947249645</v>
      </c>
      <c r="AE241" s="58" t="n">
        <v>42.3186188522614</v>
      </c>
      <c r="AF241" s="58" t="n">
        <v>63.0901123020588</v>
      </c>
      <c r="AG241" s="143" t="n">
        <v>45.2305114356665</v>
      </c>
      <c r="AH241" s="143" t="n">
        <v>49.468335426282</v>
      </c>
      <c r="AI241" s="144" t="n">
        <v>52.1276672975172</v>
      </c>
      <c r="AJ241" s="144" t="n">
        <v>48.4201378235241</v>
      </c>
      <c r="AK241" s="144" t="n">
        <v>61.2765533309174</v>
      </c>
      <c r="AL241" s="137" t="n">
        <f aca="false">AVERAGE(AA241:AK241)</f>
        <v>47.1411839078094</v>
      </c>
      <c r="AM241" s="140" t="n">
        <v>48.8705985368911</v>
      </c>
      <c r="AN241" s="148" t="n">
        <v>65.0699530566579</v>
      </c>
      <c r="AO241" s="135" t="n">
        <f aca="false">AO240+P241</f>
        <v>77.4219931628738</v>
      </c>
      <c r="AP241" s="150" t="n">
        <v>50.5515213792428</v>
      </c>
    </row>
    <row r="242" customFormat="false" ht="15" hidden="false" customHeight="false" outlineLevel="0" collapsed="false">
      <c r="A242" s="133" t="n">
        <v>44358</v>
      </c>
      <c r="B242" s="54" t="n">
        <v>0.694444444444443</v>
      </c>
      <c r="C242" s="54" t="n">
        <v>1.11111111111111</v>
      </c>
      <c r="D242" s="54" t="n">
        <v>1.34407734870547</v>
      </c>
      <c r="E242" s="58" t="n">
        <v>0.479242110497125</v>
      </c>
      <c r="F242" s="58" t="n">
        <v>0.573853437778901</v>
      </c>
      <c r="G242" s="58" t="n">
        <v>0.683815531868731</v>
      </c>
      <c r="H242" s="63" t="n">
        <v>1.24816352193193</v>
      </c>
      <c r="I242" s="63" t="n">
        <v>0.708811078611006</v>
      </c>
      <c r="J242" s="69" t="n">
        <v>0.956017399710007</v>
      </c>
      <c r="K242" s="69" t="n">
        <v>0.890226489287159</v>
      </c>
      <c r="L242" s="69" t="n">
        <v>0.261255880116437</v>
      </c>
      <c r="M242" s="134" t="n">
        <f aca="false">AVERAGE(B242:L242)</f>
        <v>0.813728941278393</v>
      </c>
      <c r="N242" s="49"/>
      <c r="O242" s="48" t="n">
        <v>0.684487538425178</v>
      </c>
      <c r="P242" s="135" t="n">
        <v>0.174257992341296</v>
      </c>
      <c r="R242" s="146" t="n">
        <v>44358</v>
      </c>
      <c r="S242" s="0" t="n">
        <v>0.481487615054903</v>
      </c>
      <c r="T242" s="0" t="n">
        <v>0.59112640983858</v>
      </c>
      <c r="U242" s="0" t="n">
        <v>0.54415548864591</v>
      </c>
      <c r="V242" s="147" t="n">
        <v>44358</v>
      </c>
      <c r="W242" s="136" t="n">
        <f aca="false">G242+W241</f>
        <v>70.1719542068178</v>
      </c>
      <c r="X242" s="45" t="n">
        <f aca="false">W242*100/$W$367</f>
        <v>63.7109664438181</v>
      </c>
      <c r="Z242" s="133" t="n">
        <v>44358</v>
      </c>
      <c r="AA242" s="54" t="n">
        <v>38.6004376429925</v>
      </c>
      <c r="AB242" s="54" t="n">
        <v>31.9009058545353</v>
      </c>
      <c r="AC242" s="54" t="n">
        <v>47.1589302650292</v>
      </c>
      <c r="AD242" s="58" t="n">
        <v>42.4256174135995</v>
      </c>
      <c r="AE242" s="58" t="n">
        <v>42.734580313874</v>
      </c>
      <c r="AF242" s="58" t="n">
        <v>63.7109664438181</v>
      </c>
      <c r="AG242" s="143" t="n">
        <v>46.3417592797765</v>
      </c>
      <c r="AH242" s="143" t="n">
        <v>50.1715066472973</v>
      </c>
      <c r="AI242" s="144" t="n">
        <v>52.8717248146063</v>
      </c>
      <c r="AJ242" s="144" t="n">
        <v>49.1231476695571</v>
      </c>
      <c r="AK242" s="144" t="n">
        <v>61.5405754639073</v>
      </c>
      <c r="AL242" s="137" t="n">
        <f aca="false">AVERAGE(AA242:AK242)</f>
        <v>47.8709228917267</v>
      </c>
      <c r="AM242" s="140" t="n">
        <v>49.6437662949367</v>
      </c>
      <c r="AN242" s="148" t="n">
        <v>65.754440595083</v>
      </c>
      <c r="AO242" s="135" t="n">
        <f aca="false">AO241+P242</f>
        <v>77.5962511552151</v>
      </c>
      <c r="AP242" s="150" t="n">
        <v>50.8704840205449</v>
      </c>
    </row>
    <row r="243" customFormat="false" ht="15" hidden="false" customHeight="false" outlineLevel="0" collapsed="false">
      <c r="A243" s="133" t="n">
        <v>44359</v>
      </c>
      <c r="B243" s="54" t="n">
        <v>0.694444444444443</v>
      </c>
      <c r="C243" s="54" t="n">
        <v>1.11111111111111</v>
      </c>
      <c r="D243" s="54" t="n">
        <v>1.79210313160907</v>
      </c>
      <c r="E243" s="58" t="n">
        <v>0.49958536561428</v>
      </c>
      <c r="F243" s="58" t="n">
        <v>0.572824907681124</v>
      </c>
      <c r="G243" s="58" t="n">
        <v>0.717206874048316</v>
      </c>
      <c r="H243" s="63" t="n">
        <v>1.3172920850202</v>
      </c>
      <c r="I243" s="63" t="n">
        <v>0.722666775688595</v>
      </c>
      <c r="J243" s="69" t="n">
        <v>0.955050749154182</v>
      </c>
      <c r="K243" s="69" t="n">
        <v>0.899188522283623</v>
      </c>
      <c r="L243" s="69" t="n">
        <v>0.241237697033398</v>
      </c>
      <c r="M243" s="134" t="n">
        <f aca="false">AVERAGE(B243:L243)</f>
        <v>0.865701060335304</v>
      </c>
      <c r="N243" s="49"/>
      <c r="O243" s="48" t="n">
        <v>0.45803724040931</v>
      </c>
      <c r="P243" s="135" t="n">
        <v>0.174257992341296</v>
      </c>
      <c r="R243" s="146" t="n">
        <v>44359</v>
      </c>
      <c r="S243" s="0" t="n">
        <v>0.513796003060861</v>
      </c>
      <c r="T243" s="0" t="n">
        <v>0.632426083533574</v>
      </c>
      <c r="U243" s="0" t="n">
        <v>0.54415548864591</v>
      </c>
      <c r="V243" s="147" t="n">
        <v>44359</v>
      </c>
      <c r="W243" s="136" t="n">
        <f aca="false">G243+W242</f>
        <v>70.8891610808661</v>
      </c>
      <c r="X243" s="45" t="n">
        <f aca="false">W243*100/$W$367</f>
        <v>64.3621374650939</v>
      </c>
      <c r="Z243" s="133" t="n">
        <v>44359</v>
      </c>
      <c r="AA243" s="54" t="n">
        <v>39.2467893270863</v>
      </c>
      <c r="AB243" s="54" t="n">
        <v>32.9090182564034</v>
      </c>
      <c r="AC243" s="54" t="n">
        <v>48.9308207768761</v>
      </c>
      <c r="AD243" s="58" t="n">
        <v>42.9274759202888</v>
      </c>
      <c r="AE243" s="58" t="n">
        <v>43.1497962386394</v>
      </c>
      <c r="AF243" s="58" t="n">
        <v>64.3621374650939</v>
      </c>
      <c r="AG243" s="143" t="n">
        <v>47.5145527189534</v>
      </c>
      <c r="AH243" s="143" t="n">
        <v>50.888423318583</v>
      </c>
      <c r="AI243" s="144" t="n">
        <v>53.6150299985132</v>
      </c>
      <c r="AJ243" s="144" t="n">
        <v>49.8332348127867</v>
      </c>
      <c r="AK243" s="144" t="n">
        <v>61.7843674554979</v>
      </c>
      <c r="AL243" s="137" t="n">
        <f aca="false">AVERAGE(AA243:AK243)</f>
        <v>48.6510587535202</v>
      </c>
      <c r="AM243" s="140" t="n">
        <v>50.4052859954665</v>
      </c>
      <c r="AN243" s="148" t="n">
        <v>66.2124778354924</v>
      </c>
      <c r="AO243" s="135" t="n">
        <f aca="false">AO242+P243</f>
        <v>77.7705091475564</v>
      </c>
      <c r="AP243" s="150" t="n">
        <v>51.0967919684336</v>
      </c>
    </row>
    <row r="244" customFormat="false" ht="15" hidden="false" customHeight="false" outlineLevel="0" collapsed="false">
      <c r="A244" s="133" t="n">
        <v>44360</v>
      </c>
      <c r="B244" s="54" t="n">
        <v>0.694444444444444</v>
      </c>
      <c r="C244" s="54" t="n">
        <v>1.11111111111111</v>
      </c>
      <c r="D244" s="54" t="n">
        <v>1.79210313160906</v>
      </c>
      <c r="E244" s="58" t="n">
        <v>0.519928620731321</v>
      </c>
      <c r="F244" s="58" t="n">
        <v>0.571796377583347</v>
      </c>
      <c r="G244" s="58" t="n">
        <v>0.750598216228127</v>
      </c>
      <c r="H244" s="63" t="n">
        <v>1.38642064810801</v>
      </c>
      <c r="I244" s="63" t="n">
        <v>0.736522472766183</v>
      </c>
      <c r="J244" s="69" t="n">
        <v>0.954084098598358</v>
      </c>
      <c r="K244" s="69" t="n">
        <v>0.908150555280031</v>
      </c>
      <c r="L244" s="69" t="n">
        <v>0.221219513950473</v>
      </c>
      <c r="M244" s="134" t="n">
        <f aca="false">AVERAGE(B244:L244)</f>
        <v>0.876943562764588</v>
      </c>
      <c r="N244" s="49"/>
      <c r="O244" s="48" t="n">
        <v>0.659171715468444</v>
      </c>
      <c r="P244" s="135" t="n">
        <v>0.174257992341296</v>
      </c>
      <c r="R244" s="146" t="n">
        <v>44360</v>
      </c>
      <c r="S244" s="0" t="n">
        <v>0.546104391067047</v>
      </c>
      <c r="T244" s="0" t="n">
        <v>0.673725757228567</v>
      </c>
      <c r="U244" s="0" t="n">
        <v>0.544155488645911</v>
      </c>
      <c r="V244" s="147" t="n">
        <v>44360</v>
      </c>
      <c r="W244" s="136" t="n">
        <f aca="false">G244+W243</f>
        <v>71.6397592970943</v>
      </c>
      <c r="X244" s="45" t="n">
        <f aca="false">W244*100/$W$367</f>
        <v>65.0436253658862</v>
      </c>
      <c r="Z244" s="133" t="n">
        <v>44360</v>
      </c>
      <c r="AA244" s="54" t="n">
        <v>39.8931410111802</v>
      </c>
      <c r="AB244" s="54" t="n">
        <v>33.9171306582715</v>
      </c>
      <c r="AC244" s="54" t="n">
        <v>50.7027112887229</v>
      </c>
      <c r="AD244" s="58" t="n">
        <v>43.4497702450324</v>
      </c>
      <c r="AE244" s="58" t="n">
        <v>43.5642666265575</v>
      </c>
      <c r="AF244" s="58" t="n">
        <v>65.0436253658862</v>
      </c>
      <c r="AG244" s="143" t="n">
        <v>48.748891753197</v>
      </c>
      <c r="AH244" s="143" t="n">
        <v>51.6190854401389</v>
      </c>
      <c r="AI244" s="144" t="n">
        <v>54.3575828492381</v>
      </c>
      <c r="AJ244" s="144" t="n">
        <v>50.5503992532129</v>
      </c>
      <c r="AK244" s="144" t="n">
        <v>62.0079293056892</v>
      </c>
      <c r="AL244" s="137" t="n">
        <f aca="false">AVERAGE(AA244:AK244)</f>
        <v>49.4413212542843</v>
      </c>
      <c r="AM244" s="140" t="n">
        <v>51.1551576384805</v>
      </c>
      <c r="AN244" s="148" t="n">
        <v>66.8716495509608</v>
      </c>
      <c r="AO244" s="135" t="n">
        <f aca="false">AO243+P244</f>
        <v>77.9447671398976</v>
      </c>
      <c r="AP244" s="150" t="n">
        <v>51.2304452229089</v>
      </c>
    </row>
    <row r="245" customFormat="false" ht="15" hidden="false" customHeight="false" outlineLevel="0" collapsed="false">
      <c r="A245" s="133" t="n">
        <v>44361</v>
      </c>
      <c r="B245" s="54" t="n">
        <v>0.694444444444444</v>
      </c>
      <c r="C245" s="54" t="n">
        <v>1.11111111111111</v>
      </c>
      <c r="D245" s="54" t="n">
        <v>1.79210313160907</v>
      </c>
      <c r="E245" s="58" t="n">
        <v>0.540271875848475</v>
      </c>
      <c r="F245" s="58" t="n">
        <v>0.57076784748557</v>
      </c>
      <c r="G245" s="58" t="n">
        <v>0.783989558407711</v>
      </c>
      <c r="H245" s="63" t="n">
        <v>1.45554921119629</v>
      </c>
      <c r="I245" s="63" t="n">
        <v>0.750378169843771</v>
      </c>
      <c r="J245" s="69" t="n">
        <v>0.953117448042534</v>
      </c>
      <c r="K245" s="69" t="n">
        <v>0.917112588276495</v>
      </c>
      <c r="L245" s="69" t="n">
        <v>0.201201330867434</v>
      </c>
      <c r="M245" s="134" t="n">
        <f aca="false">AVERAGE(B245:L245)</f>
        <v>0.8881860651939</v>
      </c>
      <c r="N245" s="49"/>
      <c r="O245" s="48" t="n">
        <v>1.04301390188996</v>
      </c>
      <c r="P245" s="135" t="n">
        <v>0.174257992341296</v>
      </c>
      <c r="R245" s="146" t="n">
        <v>44361</v>
      </c>
      <c r="S245" s="0" t="n">
        <v>0.578412779073233</v>
      </c>
      <c r="T245" s="0" t="n">
        <v>0.715025430923561</v>
      </c>
      <c r="U245" s="0" t="n">
        <v>0.544155488645856</v>
      </c>
      <c r="V245" s="147" t="n">
        <v>44361</v>
      </c>
      <c r="W245" s="136" t="n">
        <f aca="false">G245+W244</f>
        <v>72.423748855502</v>
      </c>
      <c r="X245" s="45" t="n">
        <f aca="false">W245*100/$W$367</f>
        <v>65.7554301461949</v>
      </c>
      <c r="Z245" s="133" t="n">
        <v>44361</v>
      </c>
      <c r="AA245" s="54" t="n">
        <v>40.539492695274</v>
      </c>
      <c r="AB245" s="54" t="n">
        <v>34.9252430601397</v>
      </c>
      <c r="AC245" s="54" t="n">
        <v>52.4746018005697</v>
      </c>
      <c r="AD245" s="58" t="n">
        <v>43.9925003878302</v>
      </c>
      <c r="AE245" s="58" t="n">
        <v>43.9779914776283</v>
      </c>
      <c r="AF245" s="58" t="n">
        <v>65.7554301461949</v>
      </c>
      <c r="AG245" s="143" t="n">
        <v>50.0447763825077</v>
      </c>
      <c r="AH245" s="143" t="n">
        <v>52.3634930119651</v>
      </c>
      <c r="AI245" s="144" t="n">
        <v>55.0993833667809</v>
      </c>
      <c r="AJ245" s="144" t="n">
        <v>51.2746409908357</v>
      </c>
      <c r="AK245" s="144" t="n">
        <v>62.2112610144812</v>
      </c>
      <c r="AL245" s="137" t="n">
        <f aca="false">AVERAGE(AA245:AK245)</f>
        <v>50.2417103940189</v>
      </c>
      <c r="AM245" s="140" t="n">
        <v>51.8933812239787</v>
      </c>
      <c r="AN245" s="148" t="n">
        <v>67.9146634528508</v>
      </c>
      <c r="AO245" s="135" t="n">
        <f aca="false">AO244+P245</f>
        <v>78.1190251322389</v>
      </c>
      <c r="AP245" s="150" t="n">
        <v>51.3823316499908</v>
      </c>
    </row>
    <row r="246" customFormat="false" ht="15" hidden="false" customHeight="false" outlineLevel="0" collapsed="false">
      <c r="A246" s="133" t="n">
        <v>44362</v>
      </c>
      <c r="B246" s="54" t="n">
        <v>0.694444444444445</v>
      </c>
      <c r="C246" s="54" t="n">
        <v>1.11111111111111</v>
      </c>
      <c r="D246" s="54" t="n">
        <v>1.79210313160907</v>
      </c>
      <c r="E246" s="58" t="n">
        <v>0.560615130965516</v>
      </c>
      <c r="F246" s="58" t="n">
        <v>0.569739317387757</v>
      </c>
      <c r="G246" s="58" t="n">
        <v>0.817380900587295</v>
      </c>
      <c r="H246" s="63" t="n">
        <v>1.52467777428501</v>
      </c>
      <c r="I246" s="63" t="n">
        <v>0.764233866921359</v>
      </c>
      <c r="J246" s="69" t="n">
        <v>0.952150797486752</v>
      </c>
      <c r="K246" s="69" t="n">
        <v>0.926074621273017</v>
      </c>
      <c r="L246" s="69" t="n">
        <v>0.181183147784282</v>
      </c>
      <c r="M246" s="134" t="n">
        <f aca="false">AVERAGE(B246:L246)</f>
        <v>0.899428567623237</v>
      </c>
      <c r="N246" s="49"/>
      <c r="O246" s="48" t="n">
        <v>0.970461301480109</v>
      </c>
      <c r="P246" s="135" t="n">
        <v>0.213904796534877</v>
      </c>
      <c r="R246" s="146" t="n">
        <v>44362</v>
      </c>
      <c r="S246" s="0" t="n">
        <v>0.610721167079547</v>
      </c>
      <c r="T246" s="0" t="n">
        <v>0.756325104618611</v>
      </c>
      <c r="U246" s="0" t="n">
        <v>0.578165206686208</v>
      </c>
      <c r="V246" s="147" t="n">
        <v>44362</v>
      </c>
      <c r="W246" s="136" t="n">
        <f aca="false">G246+W245</f>
        <v>73.2411297560893</v>
      </c>
      <c r="X246" s="45" t="n">
        <f aca="false">W246*100/$W$367</f>
        <v>66.49755180602</v>
      </c>
      <c r="Z246" s="133" t="n">
        <v>44362</v>
      </c>
      <c r="AA246" s="54" t="n">
        <v>41.1858443793679</v>
      </c>
      <c r="AB246" s="54" t="n">
        <v>35.9333554620078</v>
      </c>
      <c r="AC246" s="54" t="n">
        <v>54.2464923124165</v>
      </c>
      <c r="AD246" s="58" t="n">
        <v>44.5556663486823</v>
      </c>
      <c r="AE246" s="58" t="n">
        <v>44.3909707918519</v>
      </c>
      <c r="AF246" s="58" t="n">
        <v>66.49755180602</v>
      </c>
      <c r="AG246" s="143" t="n">
        <v>51.4022066068857</v>
      </c>
      <c r="AH246" s="143" t="n">
        <v>53.1216460340616</v>
      </c>
      <c r="AI246" s="144" t="n">
        <v>55.8404315511416</v>
      </c>
      <c r="AJ246" s="144" t="n">
        <v>52.0059600256552</v>
      </c>
      <c r="AK246" s="144" t="n">
        <v>62.3943625818737</v>
      </c>
      <c r="AL246" s="137" t="n">
        <f aca="false">AVERAGE(AA246:AK246)</f>
        <v>51.052226172724</v>
      </c>
      <c r="AM246" s="140" t="n">
        <v>52.6199567519612</v>
      </c>
      <c r="AN246" s="148" t="n">
        <v>68.8851247543309</v>
      </c>
      <c r="AO246" s="135" t="n">
        <f aca="false">AO245+P246</f>
        <v>78.3329299287738</v>
      </c>
      <c r="AP246" s="150" t="n">
        <v>51.5524512496794</v>
      </c>
    </row>
    <row r="247" customFormat="false" ht="15" hidden="false" customHeight="false" outlineLevel="0" collapsed="false">
      <c r="A247" s="133" t="n">
        <v>44363</v>
      </c>
      <c r="B247" s="54" t="n">
        <v>0.694444444444445</v>
      </c>
      <c r="C247" s="54" t="n">
        <v>1.11111111111111</v>
      </c>
      <c r="D247" s="54" t="n">
        <v>1.79210313160907</v>
      </c>
      <c r="E247" s="58" t="n">
        <v>0.580958386082557</v>
      </c>
      <c r="F247" s="58" t="n">
        <v>0.591703110112121</v>
      </c>
      <c r="G247" s="58" t="n">
        <v>0.850772242767107</v>
      </c>
      <c r="H247" s="63" t="n">
        <v>1.43661941642131</v>
      </c>
      <c r="I247" s="63" t="n">
        <v>0.778089563998947</v>
      </c>
      <c r="J247" s="69" t="n">
        <v>0.939101014983066</v>
      </c>
      <c r="K247" s="69" t="n">
        <v>0.915059727489506</v>
      </c>
      <c r="L247" s="69" t="n">
        <v>0.195980291265187</v>
      </c>
      <c r="M247" s="134" t="n">
        <f aca="false">AVERAGE(B247:L247)</f>
        <v>0.898722040025857</v>
      </c>
      <c r="N247" s="49"/>
      <c r="O247" s="48" t="n">
        <v>0.914244604137299</v>
      </c>
      <c r="P247" s="135" t="n">
        <v>0.231037508761403</v>
      </c>
      <c r="R247" s="146" t="n">
        <v>44363</v>
      </c>
      <c r="S247" s="0" t="n">
        <v>0.613301679053123</v>
      </c>
      <c r="T247" s="0" t="n">
        <v>0.746995815257094</v>
      </c>
      <c r="U247" s="0" t="n">
        <v>0.61217492472656</v>
      </c>
      <c r="V247" s="147" t="n">
        <v>44363</v>
      </c>
      <c r="W247" s="136" t="n">
        <f aca="false">G247+W246</f>
        <v>74.0919019988564</v>
      </c>
      <c r="X247" s="45" t="n">
        <f aca="false">W247*100/$W$367</f>
        <v>67.2699903453617</v>
      </c>
      <c r="Z247" s="133" t="n">
        <v>44363</v>
      </c>
      <c r="AA247" s="54" t="n">
        <v>41.8321960634617</v>
      </c>
      <c r="AB247" s="54" t="n">
        <v>36.9414678638759</v>
      </c>
      <c r="AC247" s="54" t="n">
        <v>56.0183828242634</v>
      </c>
      <c r="AD247" s="58" t="n">
        <v>45.1392681275886</v>
      </c>
      <c r="AE247" s="58" t="n">
        <v>44.8198707065681</v>
      </c>
      <c r="AF247" s="58" t="n">
        <v>67.2699903453617</v>
      </c>
      <c r="AG247" s="143" t="n">
        <v>52.6812379206944</v>
      </c>
      <c r="AH247" s="143" t="n">
        <v>53.8935445064283</v>
      </c>
      <c r="AI247" s="144" t="n">
        <v>56.571323237544</v>
      </c>
      <c r="AJ247" s="144" t="n">
        <v>52.7285806237554</v>
      </c>
      <c r="AK247" s="144" t="n">
        <v>62.5924179691851</v>
      </c>
      <c r="AL247" s="137" t="n">
        <f aca="false">AVERAGE(AA247:AK247)</f>
        <v>51.8625709262479</v>
      </c>
      <c r="AM247" s="140" t="n">
        <v>53.334884222428</v>
      </c>
      <c r="AN247" s="148" t="n">
        <v>69.7993693584682</v>
      </c>
      <c r="AO247" s="135" t="n">
        <f aca="false">AO246+P247</f>
        <v>78.5639674375352</v>
      </c>
      <c r="AP247" s="150" t="n">
        <v>52.5195273570077</v>
      </c>
    </row>
    <row r="248" customFormat="false" ht="15" hidden="false" customHeight="false" outlineLevel="0" collapsed="false">
      <c r="A248" s="133" t="n">
        <v>44364</v>
      </c>
      <c r="B248" s="54" t="n">
        <v>0.694444444444446</v>
      </c>
      <c r="C248" s="54" t="n">
        <v>1.11111111111111</v>
      </c>
      <c r="D248" s="54" t="n">
        <v>1.79210313160906</v>
      </c>
      <c r="E248" s="58" t="n">
        <v>0.601301641199711</v>
      </c>
      <c r="F248" s="58" t="n">
        <v>0.613666902836485</v>
      </c>
      <c r="G248" s="58" t="n">
        <v>0.884163584946691</v>
      </c>
      <c r="H248" s="63" t="n">
        <v>1.34856105855806</v>
      </c>
      <c r="I248" s="63" t="n">
        <v>0.791945261076535</v>
      </c>
      <c r="J248" s="69" t="n">
        <v>0.926051232479495</v>
      </c>
      <c r="K248" s="69" t="n">
        <v>0.904044833706053</v>
      </c>
      <c r="L248" s="69" t="n">
        <v>0.210777434745978</v>
      </c>
      <c r="M248" s="134" t="n">
        <f aca="false">AVERAGE(B248:L248)</f>
        <v>0.898015512428511</v>
      </c>
      <c r="N248" s="49"/>
      <c r="O248" s="48" t="n">
        <v>0.673421976064893</v>
      </c>
      <c r="P248" s="135" t="n">
        <v>0.231037508761403</v>
      </c>
      <c r="R248" s="146" t="n">
        <v>44364</v>
      </c>
      <c r="S248" s="0" t="n">
        <v>0.615882191026699</v>
      </c>
      <c r="T248" s="0" t="n">
        <v>0.73766652589552</v>
      </c>
      <c r="U248" s="0" t="n">
        <v>0.646184642766912</v>
      </c>
      <c r="V248" s="147" t="n">
        <v>44364</v>
      </c>
      <c r="W248" s="136" t="n">
        <f aca="false">G248+W247</f>
        <v>74.9760655838031</v>
      </c>
      <c r="X248" s="45" t="n">
        <f aca="false">W248*100/$W$367</f>
        <v>68.0727457642198</v>
      </c>
      <c r="Z248" s="133" t="n">
        <v>44364</v>
      </c>
      <c r="AA248" s="54" t="n">
        <v>42.4785477475556</v>
      </c>
      <c r="AB248" s="54" t="n">
        <v>37.9495802657441</v>
      </c>
      <c r="AC248" s="54" t="n">
        <v>57.7902733361102</v>
      </c>
      <c r="AD248" s="58" t="n">
        <v>45.7433057245492</v>
      </c>
      <c r="AE248" s="58" t="n">
        <v>45.2646912217769</v>
      </c>
      <c r="AF248" s="58" t="n">
        <v>68.0727457642198</v>
      </c>
      <c r="AG248" s="143" t="n">
        <v>53.8818703239341</v>
      </c>
      <c r="AH248" s="143" t="n">
        <v>54.6791884290654</v>
      </c>
      <c r="AI248" s="144" t="n">
        <v>57.2920584259882</v>
      </c>
      <c r="AJ248" s="144" t="n">
        <v>53.4425027851366</v>
      </c>
      <c r="AK248" s="144" t="n">
        <v>62.8054271764151</v>
      </c>
      <c r="AL248" s="137" t="n">
        <f aca="false">AVERAGE(AA248:AK248)</f>
        <v>52.6727446545905</v>
      </c>
      <c r="AM248" s="140" t="n">
        <v>54.0381636353789</v>
      </c>
      <c r="AN248" s="148" t="n">
        <v>70.4727913345331</v>
      </c>
      <c r="AO248" s="135" t="n">
        <f aca="false">AO247+P248</f>
        <v>78.7950049462966</v>
      </c>
      <c r="AP248" s="150" t="n">
        <v>53.2112172942444</v>
      </c>
    </row>
    <row r="249" customFormat="false" ht="15" hidden="false" customHeight="false" outlineLevel="0" collapsed="false">
      <c r="A249" s="133" t="n">
        <v>44365</v>
      </c>
      <c r="B249" s="54" t="n">
        <v>0.694444444444446</v>
      </c>
      <c r="C249" s="54" t="n">
        <v>1.11111111111111</v>
      </c>
      <c r="D249" s="54" t="n">
        <v>1.79210313160729</v>
      </c>
      <c r="E249" s="58" t="n">
        <v>0.621644896316752</v>
      </c>
      <c r="F249" s="58" t="n">
        <v>0.635630695560849</v>
      </c>
      <c r="G249" s="58" t="n">
        <v>0.917554927126503</v>
      </c>
      <c r="H249" s="63" t="n">
        <v>1.26050270069436</v>
      </c>
      <c r="I249" s="63" t="n">
        <v>0.805800958154123</v>
      </c>
      <c r="J249" s="69" t="n">
        <v>0.913001449975809</v>
      </c>
      <c r="K249" s="69" t="n">
        <v>0.893029939922542</v>
      </c>
      <c r="L249" s="69" t="n">
        <v>0.225574578226883</v>
      </c>
      <c r="M249" s="134" t="n">
        <f aca="false">AVERAGE(B249:L249)</f>
        <v>0.89730898483097</v>
      </c>
      <c r="N249" s="49"/>
      <c r="O249" s="48" t="n">
        <v>0.471008317427221</v>
      </c>
      <c r="P249" s="135" t="n">
        <v>0.231037508761403</v>
      </c>
      <c r="R249" s="146" t="n">
        <v>44365</v>
      </c>
      <c r="S249" s="0" t="n">
        <v>0.618462703000276</v>
      </c>
      <c r="T249" s="0" t="n">
        <v>0.728337236534003</v>
      </c>
      <c r="U249" s="0" t="n">
        <v>0.680194360807388</v>
      </c>
      <c r="V249" s="147" t="n">
        <v>44365</v>
      </c>
      <c r="W249" s="136" t="n">
        <f aca="false">G249+W248</f>
        <v>75.8936205109296</v>
      </c>
      <c r="X249" s="45" t="n">
        <f aca="false">W249*100/$W$367</f>
        <v>68.9058180625945</v>
      </c>
      <c r="Z249" s="133" t="n">
        <v>44365</v>
      </c>
      <c r="AA249" s="54" t="n">
        <v>43.1248994316495</v>
      </c>
      <c r="AB249" s="54" t="n">
        <v>38.9576926676122</v>
      </c>
      <c r="AC249" s="54" t="n">
        <v>59.5621638479552</v>
      </c>
      <c r="AD249" s="58" t="n">
        <v>46.367779139564</v>
      </c>
      <c r="AE249" s="58" t="n">
        <v>45.7254323374783</v>
      </c>
      <c r="AF249" s="58" t="n">
        <v>68.9058180625945</v>
      </c>
      <c r="AG249" s="143" t="n">
        <v>55.0041038166045</v>
      </c>
      <c r="AH249" s="143" t="n">
        <v>55.4785778019726</v>
      </c>
      <c r="AI249" s="144" t="n">
        <v>58.0026371164742</v>
      </c>
      <c r="AJ249" s="144" t="n">
        <v>54.1477265097985</v>
      </c>
      <c r="AK249" s="144" t="n">
        <v>63.0333902035638</v>
      </c>
      <c r="AL249" s="137" t="n">
        <f aca="false">AVERAGE(AA249:AK249)</f>
        <v>53.4827473577516</v>
      </c>
      <c r="AM249" s="140" t="n">
        <v>54.7297949908141</v>
      </c>
      <c r="AN249" s="148" t="n">
        <v>70.9437996519603</v>
      </c>
      <c r="AO249" s="135" t="n">
        <f aca="false">AO248+P249</f>
        <v>79.026042455058</v>
      </c>
      <c r="AP249" s="150" t="n">
        <v>53.6275210613911</v>
      </c>
    </row>
    <row r="250" customFormat="false" ht="15" hidden="false" customHeight="false" outlineLevel="0" collapsed="false">
      <c r="A250" s="133" t="n">
        <v>44366</v>
      </c>
      <c r="B250" s="54" t="n">
        <v>0.694444444444446</v>
      </c>
      <c r="C250" s="54" t="n">
        <v>1.11111111111111</v>
      </c>
      <c r="D250" s="54" t="n">
        <v>0.597367710536356</v>
      </c>
      <c r="E250" s="58" t="n">
        <v>0.641988151433907</v>
      </c>
      <c r="F250" s="58" t="n">
        <v>0.657594488285213</v>
      </c>
      <c r="G250" s="58" t="n">
        <v>0.950946269306087</v>
      </c>
      <c r="H250" s="63" t="n">
        <v>1.17244434283111</v>
      </c>
      <c r="I250" s="63" t="n">
        <v>0.819656655231711</v>
      </c>
      <c r="J250" s="69" t="n">
        <v>0.899951667472237</v>
      </c>
      <c r="K250" s="69" t="n">
        <v>0.882015046139088</v>
      </c>
      <c r="L250" s="69" t="n">
        <v>0.240371721707675</v>
      </c>
      <c r="M250" s="134" t="n">
        <f aca="false">AVERAGE(B250:L250)</f>
        <v>0.787990146227176</v>
      </c>
      <c r="N250" s="49"/>
      <c r="O250" s="48" t="n">
        <v>0.760469051983979</v>
      </c>
      <c r="P250" s="135" t="n">
        <v>0.231037508761403</v>
      </c>
      <c r="R250" s="146" t="n">
        <v>44366</v>
      </c>
      <c r="S250" s="0" t="n">
        <v>0.621043214973852</v>
      </c>
      <c r="T250" s="0" t="n">
        <v>0.719007947172486</v>
      </c>
      <c r="U250" s="0" t="n">
        <v>0.680194360807387</v>
      </c>
      <c r="V250" s="147" t="n">
        <v>44366</v>
      </c>
      <c r="W250" s="136" t="n">
        <f aca="false">G250+W249</f>
        <v>76.8445667802356</v>
      </c>
      <c r="X250" s="45" t="n">
        <f aca="false">W250*100/$W$367</f>
        <v>69.7692072404856</v>
      </c>
      <c r="Z250" s="133" t="n">
        <v>44366</v>
      </c>
      <c r="AA250" s="54" t="n">
        <v>43.7712511157433</v>
      </c>
      <c r="AB250" s="54" t="n">
        <v>39.9658050694803</v>
      </c>
      <c r="AC250" s="54" t="n">
        <v>60.1527940185708</v>
      </c>
      <c r="AD250" s="58" t="n">
        <v>47.0126883726332</v>
      </c>
      <c r="AE250" s="58" t="n">
        <v>46.2020940536722</v>
      </c>
      <c r="AF250" s="58" t="n">
        <v>69.7692072404856</v>
      </c>
      <c r="AG250" s="143" t="n">
        <v>56.0479383987058</v>
      </c>
      <c r="AH250" s="143" t="n">
        <v>56.2917126251502</v>
      </c>
      <c r="AI250" s="144" t="n">
        <v>58.7030593090019</v>
      </c>
      <c r="AJ250" s="144" t="n">
        <v>54.8442517977413</v>
      </c>
      <c r="AK250" s="144" t="n">
        <v>63.2763070506313</v>
      </c>
      <c r="AL250" s="137" t="n">
        <f aca="false">AVERAGE(AA250:AK250)</f>
        <v>54.1851917319833</v>
      </c>
      <c r="AM250" s="140" t="n">
        <v>55.4097782887336</v>
      </c>
      <c r="AN250" s="148" t="n">
        <v>71.7042687039443</v>
      </c>
      <c r="AO250" s="135" t="n">
        <f aca="false">AO249+P250</f>
        <v>79.2570799638194</v>
      </c>
      <c r="AP250" s="150" t="n">
        <v>53.9921951885203</v>
      </c>
    </row>
    <row r="251" customFormat="false" ht="15" hidden="false" customHeight="false" outlineLevel="0" collapsed="false">
      <c r="A251" s="133" t="n">
        <v>44367</v>
      </c>
      <c r="B251" s="54" t="n">
        <v>0.694444444444446</v>
      </c>
      <c r="C251" s="54" t="n">
        <v>1.11111111111111</v>
      </c>
      <c r="D251" s="54" t="n">
        <v>0.597367710536356</v>
      </c>
      <c r="E251" s="58" t="n">
        <v>0.662331406551058</v>
      </c>
      <c r="F251" s="58" t="n">
        <v>0.679558281009463</v>
      </c>
      <c r="G251" s="58" t="n">
        <v>0.984337611485898</v>
      </c>
      <c r="H251" s="63" t="n">
        <v>1.08438598496741</v>
      </c>
      <c r="I251" s="63" t="n">
        <v>0.833512352309299</v>
      </c>
      <c r="J251" s="69" t="n">
        <v>0.886901884968552</v>
      </c>
      <c r="K251" s="69" t="n">
        <v>0.871000152355578</v>
      </c>
      <c r="L251" s="69" t="n">
        <v>0.255168865188466</v>
      </c>
      <c r="M251" s="134" t="n">
        <f aca="false">AVERAGE(B251:L251)</f>
        <v>0.787283618629785</v>
      </c>
      <c r="N251" s="49"/>
      <c r="O251" s="48" t="n">
        <v>0.982775675706409</v>
      </c>
      <c r="P251" s="135" t="n">
        <v>0.231037508761403</v>
      </c>
      <c r="R251" s="146" t="n">
        <v>44367</v>
      </c>
      <c r="S251" s="0" t="n">
        <v>0.623623726947429</v>
      </c>
      <c r="T251" s="0" t="n">
        <v>0.709678657810912</v>
      </c>
      <c r="U251" s="0" t="n">
        <v>0.680194360807387</v>
      </c>
      <c r="V251" s="147" t="n">
        <v>44367</v>
      </c>
      <c r="W251" s="136" t="n">
        <f aca="false">G251+W250</f>
        <v>77.8289043917215</v>
      </c>
      <c r="X251" s="45" t="n">
        <f aca="false">W251*100/$W$367</f>
        <v>70.6629132978932</v>
      </c>
      <c r="Z251" s="133" t="n">
        <v>44367</v>
      </c>
      <c r="AA251" s="54" t="n">
        <v>44.4176027998372</v>
      </c>
      <c r="AB251" s="54" t="n">
        <v>40.9739174713485</v>
      </c>
      <c r="AC251" s="54" t="n">
        <v>60.7434241891865</v>
      </c>
      <c r="AD251" s="58" t="n">
        <v>47.6780334237566</v>
      </c>
      <c r="AE251" s="58" t="n">
        <v>46.6946763703587</v>
      </c>
      <c r="AF251" s="58" t="n">
        <v>70.6629132978932</v>
      </c>
      <c r="AG251" s="143" t="n">
        <v>57.0133740702378</v>
      </c>
      <c r="AH251" s="143" t="n">
        <v>57.1185928985981</v>
      </c>
      <c r="AI251" s="144" t="n">
        <v>59.3933250035713</v>
      </c>
      <c r="AJ251" s="144" t="n">
        <v>55.5320786489649</v>
      </c>
      <c r="AK251" s="144" t="n">
        <v>63.5341777176174</v>
      </c>
      <c r="AL251" s="137" t="n">
        <f aca="false">AVERAGE(AA251:AK251)</f>
        <v>54.8874650810337</v>
      </c>
      <c r="AM251" s="140" t="n">
        <v>56.0781135291373</v>
      </c>
      <c r="AN251" s="148" t="n">
        <v>72.6870443796507</v>
      </c>
      <c r="AO251" s="135" t="n">
        <f aca="false">AO250+P251</f>
        <v>79.4881174725808</v>
      </c>
      <c r="AP251" s="150" t="n">
        <v>54.3520261033571</v>
      </c>
    </row>
    <row r="252" customFormat="false" ht="15" hidden="false" customHeight="false" outlineLevel="0" collapsed="false">
      <c r="A252" s="133" t="n">
        <v>44368</v>
      </c>
      <c r="B252" s="54" t="n">
        <v>0.694444444444445</v>
      </c>
      <c r="C252" s="54" t="n">
        <v>1.11111111111111</v>
      </c>
      <c r="D252" s="54" t="n">
        <v>0.597367710536356</v>
      </c>
      <c r="E252" s="58" t="n">
        <v>0.661929993577388</v>
      </c>
      <c r="F252" s="58" t="n">
        <v>0.701522073733827</v>
      </c>
      <c r="G252" s="58" t="n">
        <v>0.925467696323722</v>
      </c>
      <c r="H252" s="63" t="n">
        <v>0.996327627104165</v>
      </c>
      <c r="I252" s="63" t="n">
        <v>0.821236765382878</v>
      </c>
      <c r="J252" s="69" t="n">
        <v>0.87385210246498</v>
      </c>
      <c r="K252" s="69" t="n">
        <v>0.859985258572124</v>
      </c>
      <c r="L252" s="69" t="n">
        <v>0.269966008669371</v>
      </c>
      <c r="M252" s="134" t="n">
        <f aca="false">AVERAGE(B252:L252)</f>
        <v>0.773928253810942</v>
      </c>
      <c r="N252" s="49"/>
      <c r="O252" s="48" t="n">
        <v>0.297693115156835</v>
      </c>
      <c r="P252" s="135" t="n">
        <v>0.231037508761403</v>
      </c>
      <c r="R252" s="146" t="n">
        <v>44368</v>
      </c>
      <c r="S252" s="0" t="n">
        <v>0.626204238921005</v>
      </c>
      <c r="T252" s="0" t="n">
        <v>0.700349368449395</v>
      </c>
      <c r="U252" s="0" t="n">
        <v>0.680194360807386</v>
      </c>
      <c r="V252" s="147" t="n">
        <v>44368</v>
      </c>
      <c r="W252" s="136" t="n">
        <f aca="false">G252+W251</f>
        <v>78.7543720880453</v>
      </c>
      <c r="X252" s="45" t="n">
        <f aca="false">W252*100/$W$367</f>
        <v>71.5031698079448</v>
      </c>
      <c r="Z252" s="133" t="n">
        <v>44368</v>
      </c>
      <c r="AA252" s="54" t="n">
        <v>45.0639544839311</v>
      </c>
      <c r="AB252" s="54" t="n">
        <v>41.9820298732166</v>
      </c>
      <c r="AC252" s="54" t="n">
        <v>61.3340543598021</v>
      </c>
      <c r="AD252" s="58" t="n">
        <v>48.3429752354552</v>
      </c>
      <c r="AE252" s="58" t="n">
        <v>47.2031792875378</v>
      </c>
      <c r="AF252" s="58" t="n">
        <v>71.5031698079448</v>
      </c>
      <c r="AG252" s="143" t="n">
        <v>57.9004108312008</v>
      </c>
      <c r="AH252" s="143" t="n">
        <v>57.9332952593295</v>
      </c>
      <c r="AI252" s="144" t="n">
        <v>60.0734342001826</v>
      </c>
      <c r="AJ252" s="144" t="n">
        <v>56.2112070634693</v>
      </c>
      <c r="AK252" s="144" t="n">
        <v>63.8070022045224</v>
      </c>
      <c r="AL252" s="137" t="n">
        <f aca="false">AVERAGE(AA252:AK252)</f>
        <v>55.5777011460538</v>
      </c>
      <c r="AM252" s="140" t="n">
        <v>56.7893373395251</v>
      </c>
      <c r="AN252" s="148" t="n">
        <v>72.9847374948075</v>
      </c>
      <c r="AO252" s="135" t="n">
        <f aca="false">AO251+P252</f>
        <v>79.7191549813422</v>
      </c>
      <c r="AP252" s="150" t="n">
        <v>54.7070138059015</v>
      </c>
    </row>
    <row r="253" customFormat="false" ht="15" hidden="false" customHeight="false" outlineLevel="0" collapsed="false">
      <c r="A253" s="133" t="n">
        <v>44369</v>
      </c>
      <c r="B253" s="54" t="n">
        <v>0.694444444444444</v>
      </c>
      <c r="C253" s="54" t="n">
        <v>1.11111111111111</v>
      </c>
      <c r="D253" s="54" t="n">
        <v>0.597367710536356</v>
      </c>
      <c r="E253" s="58" t="n">
        <v>0.661528580603722</v>
      </c>
      <c r="F253" s="58" t="n">
        <v>0.723485866458191</v>
      </c>
      <c r="G253" s="58" t="n">
        <v>0.866597781162</v>
      </c>
      <c r="H253" s="63" t="n">
        <v>0.908269269240464</v>
      </c>
      <c r="I253" s="63" t="n">
        <v>0.808961178456343</v>
      </c>
      <c r="J253" s="69" t="n">
        <v>0.860802319961408</v>
      </c>
      <c r="K253" s="69" t="n">
        <v>0.848970364788613</v>
      </c>
      <c r="L253" s="69" t="n">
        <v>0.284763152150163</v>
      </c>
      <c r="M253" s="134" t="n">
        <f aca="false">AVERAGE(B253:L253)</f>
        <v>0.760572888992074</v>
      </c>
      <c r="N253" s="49"/>
      <c r="O253" s="48" t="n">
        <v>0.662218107157176</v>
      </c>
      <c r="P253" s="135" t="n">
        <v>0.231037508761403</v>
      </c>
      <c r="R253" s="146" t="n">
        <v>44369</v>
      </c>
      <c r="S253" s="0" t="n">
        <v>0.628784750894582</v>
      </c>
      <c r="T253" s="0" t="n">
        <v>0.691020079087821</v>
      </c>
      <c r="U253" s="0" t="n">
        <v>0.680194360807386</v>
      </c>
      <c r="V253" s="147" t="n">
        <v>44369</v>
      </c>
      <c r="W253" s="136" t="n">
        <f aca="false">G253+W252</f>
        <v>79.6209698692073</v>
      </c>
      <c r="X253" s="45" t="n">
        <f aca="false">W253*100/$W$367</f>
        <v>72.2899767706407</v>
      </c>
      <c r="Z253" s="133" t="n">
        <v>44369</v>
      </c>
      <c r="AA253" s="54" t="n">
        <v>45.7103061680249</v>
      </c>
      <c r="AB253" s="54" t="n">
        <v>42.9901422750848</v>
      </c>
      <c r="AC253" s="54" t="n">
        <v>61.9246845304177</v>
      </c>
      <c r="AD253" s="58" t="n">
        <v>49.0075138077288</v>
      </c>
      <c r="AE253" s="58" t="n">
        <v>47.7276028052095</v>
      </c>
      <c r="AF253" s="58" t="n">
        <v>72.2899767706406</v>
      </c>
      <c r="AG253" s="143" t="n">
        <v>58.7090486815945</v>
      </c>
      <c r="AH253" s="143" t="n">
        <v>58.7358197073445</v>
      </c>
      <c r="AI253" s="144" t="n">
        <v>60.7433868988356</v>
      </c>
      <c r="AJ253" s="144" t="n">
        <v>56.8816370412545</v>
      </c>
      <c r="AK253" s="144" t="n">
        <v>64.094780511346</v>
      </c>
      <c r="AL253" s="137" t="n">
        <f aca="false">AVERAGE(AA253:AK253)</f>
        <v>56.2558999270438</v>
      </c>
      <c r="AM253" s="140" t="n">
        <v>57.5434497198972</v>
      </c>
      <c r="AN253" s="148" t="n">
        <v>73.6469556019647</v>
      </c>
      <c r="AO253" s="135" t="n">
        <f aca="false">AO252+P253</f>
        <v>79.9501924901036</v>
      </c>
      <c r="AP253" s="150" t="n">
        <v>55.3065283002656</v>
      </c>
    </row>
    <row r="254" customFormat="false" ht="15" hidden="false" customHeight="false" outlineLevel="0" collapsed="false">
      <c r="A254" s="133" t="n">
        <v>44370</v>
      </c>
      <c r="B254" s="54" t="n">
        <v>0.694444444444443</v>
      </c>
      <c r="C254" s="54" t="n">
        <v>1.11111111111111</v>
      </c>
      <c r="D254" s="54" t="n">
        <v>0.597367710536355</v>
      </c>
      <c r="E254" s="58" t="n">
        <v>0.661127167630056</v>
      </c>
      <c r="F254" s="58" t="n">
        <v>0.745449659182555</v>
      </c>
      <c r="G254" s="58" t="n">
        <v>0.807727865999823</v>
      </c>
      <c r="H254" s="63" t="n">
        <v>0.820210911377217</v>
      </c>
      <c r="I254" s="63" t="n">
        <v>0.796685591529808</v>
      </c>
      <c r="J254" s="69" t="n">
        <v>0.847752537457723</v>
      </c>
      <c r="K254" s="69" t="n">
        <v>0.837955471005159</v>
      </c>
      <c r="L254" s="69" t="n">
        <v>0.299560295631068</v>
      </c>
      <c r="M254" s="134" t="n">
        <f aca="false">AVERAGE(B254:L254)</f>
        <v>0.747217524173211</v>
      </c>
      <c r="N254" s="49"/>
      <c r="O254" s="48" t="n">
        <v>0.914731134147655</v>
      </c>
      <c r="P254" s="135" t="n">
        <v>0.231037508761403</v>
      </c>
      <c r="R254" s="146" t="n">
        <v>44370</v>
      </c>
      <c r="S254" s="0" t="n">
        <v>0.631365262868158</v>
      </c>
      <c r="T254" s="0" t="n">
        <v>0.681690789726304</v>
      </c>
      <c r="U254" s="0" t="n">
        <v>0.680194360807386</v>
      </c>
      <c r="V254" s="147" t="n">
        <v>44370</v>
      </c>
      <c r="W254" s="136" t="n">
        <f aca="false">G254+W253</f>
        <v>80.4286977352071</v>
      </c>
      <c r="X254" s="45" t="n">
        <f aca="false">W254*100/$W$367</f>
        <v>73.0233341859804</v>
      </c>
      <c r="Z254" s="133" t="n">
        <v>44370</v>
      </c>
      <c r="AA254" s="54" t="n">
        <v>46.3566578521188</v>
      </c>
      <c r="AB254" s="54" t="n">
        <v>43.9982546769529</v>
      </c>
      <c r="AC254" s="54" t="n">
        <v>62.5153147010333</v>
      </c>
      <c r="AD254" s="58" t="n">
        <v>49.6716491405775</v>
      </c>
      <c r="AE254" s="58" t="n">
        <v>48.2679469233738</v>
      </c>
      <c r="AF254" s="58" t="n">
        <v>73.0233341859804</v>
      </c>
      <c r="AG254" s="143" t="n">
        <v>59.4392876214191</v>
      </c>
      <c r="AH254" s="143" t="n">
        <v>59.5261662426429</v>
      </c>
      <c r="AI254" s="144" t="n">
        <v>61.4031830995304</v>
      </c>
      <c r="AJ254" s="144" t="n">
        <v>57.5433685823206</v>
      </c>
      <c r="AK254" s="144" t="n">
        <v>64.3975126380884</v>
      </c>
      <c r="AL254" s="137" t="n">
        <f aca="false">AVERAGE(AA254:AK254)</f>
        <v>56.9220614240035</v>
      </c>
      <c r="AM254" s="140" t="n">
        <v>58.3404506702532</v>
      </c>
      <c r="AN254" s="148" t="n">
        <v>74.5616867361123</v>
      </c>
      <c r="AO254" s="135" t="n">
        <f aca="false">AO253+P254</f>
        <v>80.181229998865</v>
      </c>
      <c r="AP254" s="150" t="n">
        <v>55.7808818493051</v>
      </c>
    </row>
    <row r="255" customFormat="false" ht="15" hidden="false" customHeight="false" outlineLevel="0" collapsed="false">
      <c r="A255" s="133" t="n">
        <v>44371</v>
      </c>
      <c r="B255" s="54" t="n">
        <v>0.694444444444443</v>
      </c>
      <c r="C255" s="54" t="n">
        <v>1.11111111111111</v>
      </c>
      <c r="D255" s="54" t="n">
        <v>0.597367710536354</v>
      </c>
      <c r="E255" s="58" t="n">
        <v>0.660725754656387</v>
      </c>
      <c r="F255" s="58" t="n">
        <v>0.767413451906918</v>
      </c>
      <c r="G255" s="58" t="n">
        <v>0.748857950837646</v>
      </c>
      <c r="H255" s="63" t="n">
        <v>0.781191137461292</v>
      </c>
      <c r="I255" s="63" t="n">
        <v>0.784410004603387</v>
      </c>
      <c r="J255" s="69" t="n">
        <v>0.834702754954151</v>
      </c>
      <c r="K255" s="69" t="n">
        <v>0.826940577221649</v>
      </c>
      <c r="L255" s="69" t="n">
        <v>0.314357439111859</v>
      </c>
      <c r="M255" s="134" t="n">
        <f aca="false">AVERAGE(B255:L255)</f>
        <v>0.738320212440472</v>
      </c>
      <c r="N255" s="49"/>
      <c r="O255" s="48" t="n">
        <v>1.02767763092573</v>
      </c>
      <c r="P255" s="135" t="n">
        <v>0.231037508761403</v>
      </c>
      <c r="R255" s="146" t="n">
        <v>44371</v>
      </c>
      <c r="S255" s="0" t="n">
        <v>0.633945774841735</v>
      </c>
      <c r="T255" s="0" t="n">
        <v>0.672361500364787</v>
      </c>
      <c r="U255" s="0" t="n">
        <v>0.680194360807386</v>
      </c>
      <c r="V255" s="147" t="n">
        <v>44371</v>
      </c>
      <c r="W255" s="136" t="n">
        <f aca="false">G255+W254</f>
        <v>81.1775556860447</v>
      </c>
      <c r="X255" s="45" t="n">
        <f aca="false">W255*100/$W$367</f>
        <v>73.7032420539641</v>
      </c>
      <c r="Z255" s="133" t="n">
        <v>44371</v>
      </c>
      <c r="AA255" s="54" t="n">
        <v>47.0030095362126</v>
      </c>
      <c r="AB255" s="54" t="n">
        <v>45.006367078821</v>
      </c>
      <c r="AC255" s="54" t="n">
        <v>63.1059448716489</v>
      </c>
      <c r="AD255" s="58" t="n">
        <v>50.3353812340012</v>
      </c>
      <c r="AE255" s="58" t="n">
        <v>48.8242116420307</v>
      </c>
      <c r="AF255" s="58" t="n">
        <v>73.703242053964</v>
      </c>
      <c r="AG255" s="143" t="n">
        <v>60.1347870107924</v>
      </c>
      <c r="AH255" s="143" t="n">
        <v>60.304334865225</v>
      </c>
      <c r="AI255" s="144" t="n">
        <v>62.0528228022669</v>
      </c>
      <c r="AJ255" s="144" t="n">
        <v>58.1964016866675</v>
      </c>
      <c r="AK255" s="144" t="n">
        <v>64.7151985847494</v>
      </c>
      <c r="AL255" s="137" t="n">
        <f aca="false">AVERAGE(AA255:AK255)</f>
        <v>57.5801546696709</v>
      </c>
      <c r="AM255" s="140" t="n">
        <v>59.1803401905933</v>
      </c>
      <c r="AN255" s="148" t="n">
        <v>75.5893643670381</v>
      </c>
      <c r="AO255" s="135" t="n">
        <f aca="false">AO254+P255</f>
        <v>80.4122675076265</v>
      </c>
      <c r="AP255" s="150" t="n">
        <v>56.1300744530209</v>
      </c>
    </row>
    <row r="256" customFormat="false" ht="15" hidden="false" customHeight="false" outlineLevel="0" collapsed="false">
      <c r="A256" s="133" t="n">
        <v>44372</v>
      </c>
      <c r="B256" s="54" t="n">
        <v>0.694444444444444</v>
      </c>
      <c r="C256" s="54" t="n">
        <v>1.11111111111111</v>
      </c>
      <c r="D256" s="54" t="n">
        <v>0.597367710536354</v>
      </c>
      <c r="E256" s="58" t="n">
        <v>0.660324341682721</v>
      </c>
      <c r="F256" s="58" t="n">
        <v>0.789377244631169</v>
      </c>
      <c r="G256" s="58" t="n">
        <v>0.689988035675469</v>
      </c>
      <c r="H256" s="63" t="n">
        <v>0.742171363545367</v>
      </c>
      <c r="I256" s="63" t="n">
        <v>0.772134417676853</v>
      </c>
      <c r="J256" s="69" t="n">
        <v>0.821652972450465</v>
      </c>
      <c r="K256" s="69" t="n">
        <v>0.815925683438195</v>
      </c>
      <c r="L256" s="69" t="n">
        <v>0.329154582592651</v>
      </c>
      <c r="M256" s="134" t="n">
        <f aca="false">AVERAGE(B256:L256)</f>
        <v>0.729422900707709</v>
      </c>
      <c r="N256" s="49"/>
      <c r="O256" s="48" t="n">
        <v>0.548142841503614</v>
      </c>
      <c r="P256" s="135" t="n">
        <v>0.231037508761403</v>
      </c>
      <c r="R256" s="146" t="n">
        <v>44372</v>
      </c>
      <c r="S256" s="0" t="n">
        <v>0.636526286815311</v>
      </c>
      <c r="T256" s="0" t="n">
        <v>0.663032211003213</v>
      </c>
      <c r="U256" s="0" t="n">
        <v>0.680194360807386</v>
      </c>
      <c r="V256" s="147" t="n">
        <v>44372</v>
      </c>
      <c r="W256" s="136" t="n">
        <f aca="false">G256+W255</f>
        <v>81.8675437217202</v>
      </c>
      <c r="X256" s="45" t="n">
        <f aca="false">W256*100/$W$367</f>
        <v>74.3297003745916</v>
      </c>
      <c r="Z256" s="133" t="n">
        <v>44372</v>
      </c>
      <c r="AA256" s="54" t="n">
        <v>47.6493612203065</v>
      </c>
      <c r="AB256" s="54" t="n">
        <v>46.0144794806891</v>
      </c>
      <c r="AC256" s="54" t="n">
        <v>63.6965750422645</v>
      </c>
      <c r="AD256" s="58" t="n">
        <v>50.9987100880001</v>
      </c>
      <c r="AE256" s="58" t="n">
        <v>49.3963969611801</v>
      </c>
      <c r="AF256" s="58" t="n">
        <v>74.3297003745916</v>
      </c>
      <c r="AG256" s="143" t="n">
        <v>60.7955468497143</v>
      </c>
      <c r="AH256" s="143" t="n">
        <v>61.0703255750906</v>
      </c>
      <c r="AI256" s="144" t="n">
        <v>62.6923060070452</v>
      </c>
      <c r="AJ256" s="144" t="n">
        <v>58.8407363542953</v>
      </c>
      <c r="AK256" s="144" t="n">
        <v>65.0478383513292</v>
      </c>
      <c r="AL256" s="137" t="n">
        <f aca="false">AVERAGE(AA256:AK256)</f>
        <v>58.230179664046</v>
      </c>
      <c r="AM256" s="140" t="n">
        <v>60.0631182809176</v>
      </c>
      <c r="AN256" s="148" t="n">
        <v>76.1375072085417</v>
      </c>
      <c r="AO256" s="135" t="n">
        <f aca="false">AO255+P256</f>
        <v>80.6433050163879</v>
      </c>
      <c r="AP256" s="150" t="n">
        <v>56.6254800952099</v>
      </c>
    </row>
    <row r="257" customFormat="false" ht="15" hidden="false" customHeight="false" outlineLevel="0" collapsed="false">
      <c r="A257" s="133" t="n">
        <v>44373</v>
      </c>
      <c r="B257" s="54" t="n">
        <v>0.694444444444444</v>
      </c>
      <c r="C257" s="54" t="n">
        <v>1.11111111111111</v>
      </c>
      <c r="D257" s="54" t="n">
        <v>0.597367710536354</v>
      </c>
      <c r="E257" s="58" t="n">
        <v>0.659922928709054</v>
      </c>
      <c r="F257" s="58" t="n">
        <v>0.811341037355533</v>
      </c>
      <c r="G257" s="58" t="n">
        <v>0.631118120513747</v>
      </c>
      <c r="H257" s="63" t="n">
        <v>0.703151589629442</v>
      </c>
      <c r="I257" s="63" t="n">
        <v>0.759858830750318</v>
      </c>
      <c r="J257" s="69" t="n">
        <v>0.861035032132349</v>
      </c>
      <c r="K257" s="69" t="n">
        <v>0.804910789654684</v>
      </c>
      <c r="L257" s="69" t="n">
        <v>0.343951726073556</v>
      </c>
      <c r="M257" s="134" t="n">
        <f aca="false">AVERAGE(B257:L257)</f>
        <v>0.725292120082781</v>
      </c>
      <c r="N257" s="49"/>
      <c r="O257" s="48" t="n">
        <v>0.537253430009786</v>
      </c>
      <c r="P257" s="135" t="n">
        <v>0.231037508761403</v>
      </c>
      <c r="R257" s="146" t="n">
        <v>44373</v>
      </c>
      <c r="S257" s="0" t="n">
        <v>0.639106798788873</v>
      </c>
      <c r="T257" s="0" t="n">
        <v>0.653702921641695</v>
      </c>
      <c r="U257" s="0" t="n">
        <v>0.680194360807386</v>
      </c>
      <c r="V257" s="147" t="n">
        <v>44373</v>
      </c>
      <c r="W257" s="136" t="n">
        <f aca="false">G257+W256</f>
        <v>82.498661842234</v>
      </c>
      <c r="X257" s="45" t="n">
        <f aca="false">W257*100/$W$367</f>
        <v>74.9027091478634</v>
      </c>
      <c r="Z257" s="133" t="n">
        <v>44373</v>
      </c>
      <c r="AA257" s="54" t="n">
        <v>48.2957129044003</v>
      </c>
      <c r="AB257" s="54" t="n">
        <v>47.0225918825573</v>
      </c>
      <c r="AC257" s="54" t="n">
        <v>64.2872052128801</v>
      </c>
      <c r="AD257" s="58" t="n">
        <v>51.661635702574</v>
      </c>
      <c r="AE257" s="58" t="n">
        <v>49.9845028808221</v>
      </c>
      <c r="AF257" s="58" t="n">
        <v>74.9027091478634</v>
      </c>
      <c r="AG257" s="143" t="n">
        <v>61.4215671381848</v>
      </c>
      <c r="AH257" s="143" t="n">
        <v>61.8241383722397</v>
      </c>
      <c r="AI257" s="144" t="n">
        <v>63.3624398229458</v>
      </c>
      <c r="AJ257" s="144" t="n">
        <v>59.4763725852038</v>
      </c>
      <c r="AK257" s="144" t="n">
        <v>65.3954319378277</v>
      </c>
      <c r="AL257" s="137" t="n">
        <f aca="false">AVERAGE(AA257:AK257)</f>
        <v>58.8758461443181</v>
      </c>
      <c r="AM257" s="140" t="n">
        <v>60.9887849412258</v>
      </c>
      <c r="AN257" s="148" t="n">
        <v>76.6747606385515</v>
      </c>
      <c r="AO257" s="135" t="n">
        <f aca="false">AO256+P257</f>
        <v>80.8743425251493</v>
      </c>
      <c r="AP257" s="150" t="n">
        <v>57.0706200022315</v>
      </c>
    </row>
    <row r="258" customFormat="false" ht="15" hidden="false" customHeight="false" outlineLevel="0" collapsed="false">
      <c r="A258" s="133" t="n">
        <v>44374</v>
      </c>
      <c r="B258" s="54" t="n">
        <v>0.694444444445253</v>
      </c>
      <c r="C258" s="54" t="n">
        <v>1.11111111110949</v>
      </c>
      <c r="D258" s="54" t="n">
        <v>0.597367710536355</v>
      </c>
      <c r="E258" s="58" t="n">
        <v>0.659521515735385</v>
      </c>
      <c r="F258" s="58" t="n">
        <v>0.833304830079896</v>
      </c>
      <c r="G258" s="58" t="n">
        <v>0.572248205351571</v>
      </c>
      <c r="H258" s="63" t="n">
        <v>0.664131815713745</v>
      </c>
      <c r="I258" s="63" t="n">
        <v>0.747583243823897</v>
      </c>
      <c r="J258" s="69" t="n">
        <v>0.900417091814006</v>
      </c>
      <c r="K258" s="69" t="n">
        <v>0.793895895871231</v>
      </c>
      <c r="L258" s="69" t="n">
        <v>0.358748869554347</v>
      </c>
      <c r="M258" s="134" t="n">
        <f aca="false">AVERAGE(B258:L258)</f>
        <v>0.721161339457743</v>
      </c>
      <c r="N258" s="49"/>
      <c r="O258" s="48" t="n">
        <v>1.03017568528254</v>
      </c>
      <c r="P258" s="135" t="n">
        <v>0.231037508761403</v>
      </c>
      <c r="R258" s="146" t="n">
        <v>44374</v>
      </c>
      <c r="S258" s="0" t="n">
        <v>0.64168731076245</v>
      </c>
      <c r="T258" s="0" t="n">
        <v>0.644373632280178</v>
      </c>
      <c r="U258" s="0" t="n">
        <v>0.680194360807386</v>
      </c>
      <c r="V258" s="147" t="n">
        <v>44374</v>
      </c>
      <c r="W258" s="136" t="n">
        <f aca="false">G258+W257</f>
        <v>83.0709100475855</v>
      </c>
      <c r="X258" s="45" t="n">
        <f aca="false">W258*100/$W$367</f>
        <v>75.4222683737792</v>
      </c>
      <c r="Z258" s="133" t="n">
        <v>44374</v>
      </c>
      <c r="AA258" s="54" t="n">
        <v>48.942064588495</v>
      </c>
      <c r="AB258" s="54" t="n">
        <v>48.030704284424</v>
      </c>
      <c r="AC258" s="54" t="n">
        <v>64.8778353834957</v>
      </c>
      <c r="AD258" s="58" t="n">
        <v>52.324158077723</v>
      </c>
      <c r="AE258" s="58" t="n">
        <v>50.5885294009567</v>
      </c>
      <c r="AF258" s="58" t="n">
        <v>75.4222683737792</v>
      </c>
      <c r="AG258" s="143" t="n">
        <v>62.0128478762042</v>
      </c>
      <c r="AH258" s="143" t="n">
        <v>62.5657732566724</v>
      </c>
      <c r="AI258" s="144" t="n">
        <v>64.0632242499687</v>
      </c>
      <c r="AJ258" s="144" t="n">
        <v>60.1033103793932</v>
      </c>
      <c r="AK258" s="144" t="n">
        <v>65.757979344245</v>
      </c>
      <c r="AL258" s="137" t="n">
        <f aca="false">AVERAGE(AA258:AK258)</f>
        <v>59.517154110487</v>
      </c>
      <c r="AM258" s="140" t="n">
        <v>61.9573401715182</v>
      </c>
      <c r="AN258" s="148" t="n">
        <v>77.704936323834</v>
      </c>
      <c r="AO258" s="135" t="n">
        <f aca="false">AO257+P258</f>
        <v>81.1053800339107</v>
      </c>
      <c r="AP258" s="150" t="n">
        <v>57.4654941740857</v>
      </c>
    </row>
    <row r="259" customFormat="false" ht="15" hidden="false" customHeight="false" outlineLevel="0" collapsed="false">
      <c r="A259" s="133" t="n">
        <v>44375</v>
      </c>
      <c r="B259" s="54" t="n">
        <v>0.868055555555657</v>
      </c>
      <c r="C259" s="54" t="n">
        <v>1.66666666666788</v>
      </c>
      <c r="D259" s="54" t="n">
        <v>0.597367710536356</v>
      </c>
      <c r="E259" s="58" t="n">
        <v>0.659120102761719</v>
      </c>
      <c r="F259" s="58" t="n">
        <v>0.85526862280426</v>
      </c>
      <c r="G259" s="58" t="n">
        <v>0.513378290189266</v>
      </c>
      <c r="H259" s="63" t="n">
        <v>0.62511204179782</v>
      </c>
      <c r="I259" s="63" t="n">
        <v>0.735307656897362</v>
      </c>
      <c r="J259" s="69" t="n">
        <v>0.939799151495663</v>
      </c>
      <c r="K259" s="69" t="n">
        <v>0.782881002087606</v>
      </c>
      <c r="L259" s="69" t="n">
        <v>0.373546013035252</v>
      </c>
      <c r="M259" s="134" t="n">
        <f aca="false">AVERAGE(B259:L259)</f>
        <v>0.783318437620804</v>
      </c>
      <c r="N259" s="49"/>
      <c r="O259" s="48" t="n">
        <v>0.886474625220584</v>
      </c>
      <c r="P259" s="135" t="n">
        <v>0.231037508761403</v>
      </c>
      <c r="R259" s="146" t="n">
        <v>44375</v>
      </c>
      <c r="S259" s="0" t="n">
        <v>0.644267822736026</v>
      </c>
      <c r="T259" s="0" t="n">
        <v>0.635044342918604</v>
      </c>
      <c r="U259" s="0" t="n">
        <v>0.680194360807387</v>
      </c>
      <c r="V259" s="147" t="n">
        <v>44375</v>
      </c>
      <c r="W259" s="136" t="n">
        <f aca="false">G259+W258</f>
        <v>83.5842883377748</v>
      </c>
      <c r="X259" s="45" t="n">
        <f aca="false">W259*100/$W$367</f>
        <v>75.8883780523387</v>
      </c>
      <c r="Z259" s="133" t="n">
        <v>44375</v>
      </c>
      <c r="AA259" s="54" t="n">
        <v>49.7500041936124</v>
      </c>
      <c r="AB259" s="54" t="n">
        <v>49.5428728872273</v>
      </c>
      <c r="AC259" s="54" t="n">
        <v>65.4684655541113</v>
      </c>
      <c r="AD259" s="58" t="n">
        <v>52.9862772134471</v>
      </c>
      <c r="AE259" s="58" t="n">
        <v>51.2084765215839</v>
      </c>
      <c r="AF259" s="58" t="n">
        <v>75.8883780523387</v>
      </c>
      <c r="AG259" s="143" t="n">
        <v>62.5693890637721</v>
      </c>
      <c r="AH259" s="143" t="n">
        <v>63.2952302283886</v>
      </c>
      <c r="AI259" s="144" t="n">
        <v>64.7946592881138</v>
      </c>
      <c r="AJ259" s="144" t="n">
        <v>60.7215497368633</v>
      </c>
      <c r="AK259" s="144" t="n">
        <v>66.135480570581</v>
      </c>
      <c r="AL259" s="137" t="n">
        <f aca="false">AVERAGE(AA259:AK259)</f>
        <v>60.2146166645491</v>
      </c>
      <c r="AM259" s="140" t="n">
        <v>62.9687839717948</v>
      </c>
      <c r="AN259" s="148" t="n">
        <v>78.5914109490546</v>
      </c>
      <c r="AO259" s="135" t="n">
        <f aca="false">AO258+P259</f>
        <v>81.3364175426721</v>
      </c>
      <c r="AP259" s="150" t="n">
        <v>58.9367780042312</v>
      </c>
    </row>
    <row r="260" customFormat="false" ht="15" hidden="false" customHeight="false" outlineLevel="0" collapsed="false">
      <c r="A260" s="133" t="n">
        <v>44376</v>
      </c>
      <c r="B260" s="54" t="n">
        <v>1.04166666666697</v>
      </c>
      <c r="C260" s="54" t="n">
        <v>2.22222222222222</v>
      </c>
      <c r="D260" s="54" t="n">
        <v>0.597367710536356</v>
      </c>
      <c r="E260" s="58" t="n">
        <v>0.658718689788053</v>
      </c>
      <c r="F260" s="58" t="n">
        <v>0.877232415528624</v>
      </c>
      <c r="G260" s="58" t="n">
        <v>0.511347980567038</v>
      </c>
      <c r="H260" s="63" t="n">
        <v>0.586092267881895</v>
      </c>
      <c r="I260" s="63" t="n">
        <v>0.723032069970827</v>
      </c>
      <c r="J260" s="69" t="n">
        <v>0.979181211177547</v>
      </c>
      <c r="K260" s="69" t="n">
        <v>0.764033866852174</v>
      </c>
      <c r="L260" s="69" t="n">
        <v>0.388343156516044</v>
      </c>
      <c r="M260" s="134" t="n">
        <f aca="false">AVERAGE(B260:L260)</f>
        <v>0.849930750700704</v>
      </c>
      <c r="N260" s="49"/>
      <c r="O260" s="48" t="n">
        <v>0.604047310549051</v>
      </c>
      <c r="P260" s="135" t="n">
        <v>0.231037508761403</v>
      </c>
      <c r="R260" s="146" t="n">
        <v>44376</v>
      </c>
      <c r="S260" s="0" t="n">
        <v>0.646848334709603</v>
      </c>
      <c r="T260" s="0" t="n">
        <v>0.625715053557087</v>
      </c>
      <c r="U260" s="0" t="n">
        <v>0.680194360807387</v>
      </c>
      <c r="V260" s="147" t="n">
        <v>44376</v>
      </c>
      <c r="W260" s="136" t="n">
        <f aca="false">G260+W259</f>
        <v>84.0956363183418</v>
      </c>
      <c r="X260" s="45" t="n">
        <f aca="false">W260*100/$W$367</f>
        <v>76.3526443592881</v>
      </c>
      <c r="Z260" s="133" t="n">
        <v>44376</v>
      </c>
      <c r="AA260" s="54" t="n">
        <v>50.7195317197535</v>
      </c>
      <c r="AB260" s="54" t="n">
        <v>51.5590976909635</v>
      </c>
      <c r="AC260" s="54" t="n">
        <v>66.0590957247269</v>
      </c>
      <c r="AD260" s="58" t="n">
        <v>53.6479931097462</v>
      </c>
      <c r="AE260" s="58" t="n">
        <v>51.8443442427037</v>
      </c>
      <c r="AF260" s="58" t="n">
        <v>76.3526443592881</v>
      </c>
      <c r="AG260" s="143" t="n">
        <v>63.0911907008887</v>
      </c>
      <c r="AH260" s="143" t="n">
        <v>64.0125092873883</v>
      </c>
      <c r="AI260" s="144" t="n">
        <v>65.5567449373813</v>
      </c>
      <c r="AJ260" s="144" t="n">
        <v>61.3249055542462</v>
      </c>
      <c r="AK260" s="144" t="n">
        <v>66.5279356168356</v>
      </c>
      <c r="AL260" s="137" t="n">
        <f aca="false">AVERAGE(AA260:AK260)</f>
        <v>60.972362994902</v>
      </c>
      <c r="AM260" s="140" t="n">
        <v>63.9318349361024</v>
      </c>
      <c r="AN260" s="148" t="n">
        <v>79.1954582596036</v>
      </c>
      <c r="AO260" s="135" t="n">
        <f aca="false">AO259+P260</f>
        <v>81.5674550514335</v>
      </c>
      <c r="AP260" s="150" t="n">
        <v>60.1155946068633</v>
      </c>
    </row>
    <row r="261" customFormat="false" ht="15" hidden="false" customHeight="false" outlineLevel="0" collapsed="false">
      <c r="A261" s="133" t="n">
        <v>44377</v>
      </c>
      <c r="B261" s="54" t="n">
        <v>1.21527777777828</v>
      </c>
      <c r="C261" s="54" t="n">
        <v>2.22222222222223</v>
      </c>
      <c r="D261" s="54" t="n">
        <v>0.597367710536356</v>
      </c>
      <c r="E261" s="58" t="n">
        <v>0.658317276814383</v>
      </c>
      <c r="F261" s="58" t="n">
        <v>0.899196208252874</v>
      </c>
      <c r="G261" s="58" t="n">
        <v>0.509317670944824</v>
      </c>
      <c r="H261" s="63" t="n">
        <v>0.54707249396597</v>
      </c>
      <c r="I261" s="63" t="n">
        <v>0.710756483044406</v>
      </c>
      <c r="J261" s="69" t="n">
        <v>1.0185632708592</v>
      </c>
      <c r="K261" s="69" t="n">
        <v>0.745186731616741</v>
      </c>
      <c r="L261" s="69" t="n">
        <v>0.403140299996835</v>
      </c>
      <c r="M261" s="134" t="n">
        <f aca="false">AVERAGE(B261:L261)</f>
        <v>0.866038013275646</v>
      </c>
      <c r="N261" s="49"/>
      <c r="O261" s="48" t="n">
        <v>0.571033588338546</v>
      </c>
      <c r="P261" s="135" t="n">
        <v>0.231037508761403</v>
      </c>
      <c r="R261" s="146" t="n">
        <v>44377</v>
      </c>
      <c r="S261" s="0" t="n">
        <v>0.649428846683179</v>
      </c>
      <c r="T261" s="0" t="n">
        <v>0.616385764195513</v>
      </c>
      <c r="U261" s="0" t="n">
        <v>0.680194360807946</v>
      </c>
      <c r="V261" s="147" t="n">
        <v>44377</v>
      </c>
      <c r="W261" s="136" t="n">
        <f aca="false">G261+W260</f>
        <v>84.6049539892866</v>
      </c>
      <c r="X261" s="45" t="n">
        <f aca="false">W261*100/$W$367</f>
        <v>76.8150672946274</v>
      </c>
      <c r="Z261" s="133" t="n">
        <v>44377</v>
      </c>
      <c r="AA261" s="54" t="n">
        <v>51.8506471669182</v>
      </c>
      <c r="AB261" s="54" t="n">
        <v>53.5753224946998</v>
      </c>
      <c r="AC261" s="54" t="n">
        <v>66.6497258953425</v>
      </c>
      <c r="AD261" s="58" t="n">
        <v>54.3093057666204</v>
      </c>
      <c r="AE261" s="58" t="n">
        <v>52.4961325643161</v>
      </c>
      <c r="AF261" s="58" t="n">
        <v>76.8150672946273</v>
      </c>
      <c r="AG261" s="143" t="n">
        <v>63.5782527875539</v>
      </c>
      <c r="AH261" s="143" t="n">
        <v>64.7176104336716</v>
      </c>
      <c r="AI261" s="144" t="n">
        <v>66.349481197771</v>
      </c>
      <c r="AJ261" s="144" t="n">
        <v>61.9133778315418</v>
      </c>
      <c r="AK261" s="144" t="n">
        <v>66.935344483009</v>
      </c>
      <c r="AL261" s="137" t="n">
        <f aca="false">AVERAGE(AA261:AK261)</f>
        <v>61.744569810552</v>
      </c>
      <c r="AM261" s="140" t="n">
        <v>64.8464930644407</v>
      </c>
      <c r="AN261" s="148" t="n">
        <v>79.7664918479422</v>
      </c>
      <c r="AO261" s="135" t="n">
        <f aca="false">AO260+P261</f>
        <v>81.7984925601949</v>
      </c>
      <c r="AP261" s="150" t="n">
        <v>61.0019439819805</v>
      </c>
    </row>
    <row r="262" customFormat="false" ht="15" hidden="false" customHeight="false" outlineLevel="0" collapsed="false">
      <c r="A262" s="133" t="n">
        <v>44378</v>
      </c>
      <c r="B262" s="54" t="n">
        <v>1.38888888888889</v>
      </c>
      <c r="C262" s="54" t="n">
        <v>2.22222222222222</v>
      </c>
      <c r="D262" s="54" t="n">
        <v>0.597367710536356</v>
      </c>
      <c r="E262" s="58" t="n">
        <v>0.657915863840717</v>
      </c>
      <c r="F262" s="58" t="n">
        <v>0.921160000977238</v>
      </c>
      <c r="G262" s="58" t="n">
        <v>0.507287361322611</v>
      </c>
      <c r="H262" s="63" t="n">
        <v>0.508052720050046</v>
      </c>
      <c r="I262" s="63" t="n">
        <v>0.698480896117871</v>
      </c>
      <c r="J262" s="69" t="n">
        <v>1.05794533054086</v>
      </c>
      <c r="K262" s="69" t="n">
        <v>0.726339596381308</v>
      </c>
      <c r="L262" s="69" t="n">
        <v>0.41793744347774</v>
      </c>
      <c r="M262" s="134" t="n">
        <f aca="false">AVERAGE(B262:L262)</f>
        <v>0.882145275850532</v>
      </c>
      <c r="N262" s="49"/>
      <c r="O262" s="48" t="n">
        <v>0.487455929628729</v>
      </c>
      <c r="P262" s="135" t="n">
        <v>0.231037508761403</v>
      </c>
      <c r="R262" s="146" t="n">
        <v>44378</v>
      </c>
      <c r="S262" s="0" t="n">
        <v>0.652009358656755</v>
      </c>
      <c r="T262" s="0" t="n">
        <v>0.607056474833996</v>
      </c>
      <c r="U262" s="0" t="n">
        <v>1.02029154121192</v>
      </c>
      <c r="V262" s="147" t="n">
        <v>44378</v>
      </c>
      <c r="W262" s="136" t="n">
        <f aca="false">G262+W261</f>
        <v>85.1122413506092</v>
      </c>
      <c r="X262" s="45" t="n">
        <f aca="false">W262*100/$W$367</f>
        <v>77.2756468583565</v>
      </c>
      <c r="Z262" s="133" t="n">
        <v>44378</v>
      </c>
      <c r="AA262" s="54" t="n">
        <v>53.1433505351059</v>
      </c>
      <c r="AB262" s="54" t="n">
        <v>55.591547298436</v>
      </c>
      <c r="AC262" s="54" t="n">
        <v>67.2403560659582</v>
      </c>
      <c r="AD262" s="58" t="n">
        <v>54.9702151840697</v>
      </c>
      <c r="AE262" s="58" t="n">
        <v>53.163841486421</v>
      </c>
      <c r="AF262" s="58" t="n">
        <v>77.2756468583565</v>
      </c>
      <c r="AG262" s="143" t="n">
        <v>64.0305753237677</v>
      </c>
      <c r="AH262" s="143" t="n">
        <v>65.4105336672384</v>
      </c>
      <c r="AI262" s="144" t="n">
        <v>67.1728680692829</v>
      </c>
      <c r="AJ262" s="144" t="n">
        <v>62.4869665687502</v>
      </c>
      <c r="AK262" s="144" t="n">
        <v>67.3577071691012</v>
      </c>
      <c r="AL262" s="137" t="n">
        <f aca="false">AVERAGE(AA262:AK262)</f>
        <v>62.5312371114989</v>
      </c>
      <c r="AM262" s="140" t="n">
        <v>65.7127583568102</v>
      </c>
      <c r="AN262" s="148" t="n">
        <v>80.2539477775709</v>
      </c>
      <c r="AO262" s="135" t="n">
        <f aca="false">AO261+P262</f>
        <v>82.0295300689563</v>
      </c>
      <c r="AP262" s="150" t="n">
        <v>61.5958261295843</v>
      </c>
    </row>
    <row r="263" customFormat="false" ht="15" hidden="false" customHeight="false" outlineLevel="0" collapsed="false">
      <c r="A263" s="133" t="n">
        <v>44379</v>
      </c>
      <c r="B263" s="54" t="n">
        <v>1.38888888888889</v>
      </c>
      <c r="C263" s="54" t="n">
        <v>2.22222222222222</v>
      </c>
      <c r="D263" s="54" t="n">
        <v>0.597367710536356</v>
      </c>
      <c r="E263" s="58" t="n">
        <v>0.657514450867048</v>
      </c>
      <c r="F263" s="58" t="n">
        <v>0.943123793701602</v>
      </c>
      <c r="G263" s="58" t="n">
        <v>0.505257051700383</v>
      </c>
      <c r="H263" s="63" t="n">
        <v>0.469032946134121</v>
      </c>
      <c r="I263" s="63" t="n">
        <v>0.686205309191337</v>
      </c>
      <c r="J263" s="69" t="n">
        <v>1.09732739022252</v>
      </c>
      <c r="K263" s="69" t="n">
        <v>0.707492461145876</v>
      </c>
      <c r="L263" s="69" t="n">
        <v>0.432734586958532</v>
      </c>
      <c r="M263" s="134" t="n">
        <f aca="false">AVERAGE(B263:L263)</f>
        <v>0.882469710142626</v>
      </c>
      <c r="N263" s="49"/>
      <c r="O263" s="48" t="n">
        <v>0.371287472905465</v>
      </c>
      <c r="P263" s="135" t="n">
        <v>0.231037508761403</v>
      </c>
      <c r="R263" s="146" t="n">
        <v>44379</v>
      </c>
      <c r="S263" s="0" t="n">
        <v>0.654589870630332</v>
      </c>
      <c r="T263" s="0" t="n">
        <v>0.597727185472479</v>
      </c>
      <c r="U263" s="0" t="n">
        <v>1.36038872161407</v>
      </c>
      <c r="V263" s="147" t="n">
        <v>44379</v>
      </c>
      <c r="W263" s="136" t="n">
        <f aca="false">G263+W262</f>
        <v>85.6174984023096</v>
      </c>
      <c r="X263" s="45" t="n">
        <f aca="false">W263*100/$W$367</f>
        <v>77.7343830504755</v>
      </c>
      <c r="Z263" s="133" t="n">
        <v>44379</v>
      </c>
      <c r="AA263" s="54" t="n">
        <v>54.4360539032936</v>
      </c>
      <c r="AB263" s="54" t="n">
        <v>57.6077721021723</v>
      </c>
      <c r="AC263" s="54" t="n">
        <v>67.8309862365738</v>
      </c>
      <c r="AD263" s="58" t="n">
        <v>55.6307213620941</v>
      </c>
      <c r="AE263" s="58" t="n">
        <v>53.8474710090185</v>
      </c>
      <c r="AF263" s="58" t="n">
        <v>77.7343830504755</v>
      </c>
      <c r="AG263" s="143" t="n">
        <v>64.4481583095301</v>
      </c>
      <c r="AH263" s="143" t="n">
        <v>66.0912789880887</v>
      </c>
      <c r="AI263" s="144" t="n">
        <v>68.0269055519171</v>
      </c>
      <c r="AJ263" s="144" t="n">
        <v>63.0456717658714</v>
      </c>
      <c r="AK263" s="144" t="n">
        <v>67.795023675112</v>
      </c>
      <c r="AL263" s="137" t="n">
        <f aca="false">AVERAGE(AA263:AK263)</f>
        <v>63.3176750867407</v>
      </c>
      <c r="AM263" s="140" t="n">
        <v>66.5306308132106</v>
      </c>
      <c r="AN263" s="148" t="n">
        <v>80.6252352504764</v>
      </c>
      <c r="AO263" s="135" t="n">
        <f aca="false">AO262+P263</f>
        <v>82.2605675777177</v>
      </c>
      <c r="AP263" s="150" t="n">
        <v>61.897241049674</v>
      </c>
    </row>
    <row r="264" customFormat="false" ht="15" hidden="false" customHeight="false" outlineLevel="0" collapsed="false">
      <c r="A264" s="133" t="n">
        <v>44380</v>
      </c>
      <c r="B264" s="54" t="n">
        <v>1.38888888888687</v>
      </c>
      <c r="C264" s="54" t="n">
        <v>2.22222222222222</v>
      </c>
      <c r="D264" s="54" t="n">
        <v>0.597367710536356</v>
      </c>
      <c r="E264" s="58" t="n">
        <v>0.657113037893382</v>
      </c>
      <c r="F264" s="58" t="n">
        <v>0.965087586425966</v>
      </c>
      <c r="G264" s="58" t="n">
        <v>0.503226742078169</v>
      </c>
      <c r="H264" s="63" t="n">
        <v>0.430013172218423</v>
      </c>
      <c r="I264" s="63" t="n">
        <v>0.673929722264802</v>
      </c>
      <c r="J264" s="69" t="n">
        <v>1.1367094499044</v>
      </c>
      <c r="K264" s="69" t="n">
        <v>0.688645325910443</v>
      </c>
      <c r="L264" s="69" t="n">
        <v>0.447531730439437</v>
      </c>
      <c r="M264" s="134" t="n">
        <f aca="false">AVERAGE(B264:L264)</f>
        <v>0.882794144434588</v>
      </c>
      <c r="N264" s="49"/>
      <c r="O264" s="48" t="n">
        <v>0.356817137714859</v>
      </c>
      <c r="P264" s="135" t="n">
        <v>0.231037508761403</v>
      </c>
      <c r="R264" s="146" t="n">
        <v>44380</v>
      </c>
      <c r="S264" s="0" t="n">
        <v>0.657170382603908</v>
      </c>
      <c r="T264" s="0" t="n">
        <v>0.588397896110905</v>
      </c>
      <c r="U264" s="0" t="n">
        <v>1.20923441921241</v>
      </c>
      <c r="V264" s="147" t="n">
        <v>44380</v>
      </c>
      <c r="W264" s="136" t="n">
        <f aca="false">G264+W263</f>
        <v>86.1207251443878</v>
      </c>
      <c r="X264" s="45" t="n">
        <f aca="false">W264*100/$W$367</f>
        <v>78.1912758709844</v>
      </c>
      <c r="Z264" s="133" t="n">
        <v>44380</v>
      </c>
      <c r="AA264" s="54" t="n">
        <v>55.7287572714794</v>
      </c>
      <c r="AB264" s="54" t="n">
        <v>59.6239969059086</v>
      </c>
      <c r="AC264" s="54" t="n">
        <v>68.4216164071894</v>
      </c>
      <c r="AD264" s="58" t="n">
        <v>56.2908243006936</v>
      </c>
      <c r="AE264" s="58" t="n">
        <v>54.5470211321086</v>
      </c>
      <c r="AF264" s="58" t="n">
        <v>78.1912758709844</v>
      </c>
      <c r="AG264" s="143" t="n">
        <v>64.8310017448414</v>
      </c>
      <c r="AH264" s="143" t="n">
        <v>66.7598463962225</v>
      </c>
      <c r="AI264" s="144" t="n">
        <v>68.9115936456736</v>
      </c>
      <c r="AJ264" s="144" t="n">
        <v>63.5894934229053</v>
      </c>
      <c r="AK264" s="144" t="n">
        <v>68.2472940010416</v>
      </c>
      <c r="AL264" s="137" t="n">
        <f aca="false">AVERAGE(AA264:AK264)</f>
        <v>64.1038837362771</v>
      </c>
      <c r="AM264" s="140" t="n">
        <v>67.3001104336419</v>
      </c>
      <c r="AN264" s="148" t="n">
        <v>80.9820523881912</v>
      </c>
      <c r="AO264" s="135" t="n">
        <f aca="false">AO263+P264</f>
        <v>82.4916050864791</v>
      </c>
      <c r="AP264" s="150" t="n">
        <v>62.2039064476564</v>
      </c>
    </row>
    <row r="265" customFormat="false" ht="15" hidden="false" customHeight="false" outlineLevel="0" collapsed="false">
      <c r="A265" s="133" t="n">
        <v>44381</v>
      </c>
      <c r="B265" s="54" t="n">
        <v>2.08333333333212</v>
      </c>
      <c r="C265" s="54" t="n">
        <v>2.22222222222222</v>
      </c>
      <c r="D265" s="54" t="n">
        <v>0.597367710536356</v>
      </c>
      <c r="E265" s="58" t="n">
        <v>0.656711624919716</v>
      </c>
      <c r="F265" s="58" t="n">
        <v>0.98705137915033</v>
      </c>
      <c r="G265" s="58" t="n">
        <v>0.501196432455956</v>
      </c>
      <c r="H265" s="63" t="n">
        <v>0.390993398302413</v>
      </c>
      <c r="I265" s="63" t="n">
        <v>0.661654135338324</v>
      </c>
      <c r="J265" s="69" t="n">
        <v>1.17609150958606</v>
      </c>
      <c r="K265" s="69" t="n">
        <v>0.66979819067501</v>
      </c>
      <c r="L265" s="69" t="n">
        <v>0.462328873920228</v>
      </c>
      <c r="M265" s="134" t="n">
        <f aca="false">AVERAGE(B265:L265)</f>
        <v>0.946249891858067</v>
      </c>
      <c r="N265" s="49"/>
      <c r="O265" s="48" t="n">
        <v>0.348491564845916</v>
      </c>
      <c r="P265" s="135" t="n">
        <v>0.231037508761403</v>
      </c>
      <c r="R265" s="146" t="n">
        <v>44381</v>
      </c>
      <c r="S265" s="0" t="n">
        <v>0.659750894577485</v>
      </c>
      <c r="T265" s="0" t="n">
        <v>0.579068606749388</v>
      </c>
      <c r="U265" s="0" t="n">
        <v>1.05808011681074</v>
      </c>
      <c r="V265" s="147" t="n">
        <v>44381</v>
      </c>
      <c r="W265" s="136" t="n">
        <f aca="false">G265+W264</f>
        <v>86.6219215768438</v>
      </c>
      <c r="X265" s="45" t="n">
        <f aca="false">W265*100/$W$367</f>
        <v>78.6463253198832</v>
      </c>
      <c r="Z265" s="133" t="n">
        <v>44381</v>
      </c>
      <c r="AA265" s="54" t="n">
        <v>57.6678123237599</v>
      </c>
      <c r="AB265" s="54" t="n">
        <v>61.6402217096448</v>
      </c>
      <c r="AC265" s="54" t="n">
        <v>69.012246577805</v>
      </c>
      <c r="AD265" s="58" t="n">
        <v>56.9505239998681</v>
      </c>
      <c r="AE265" s="58" t="n">
        <v>55.2624918556913</v>
      </c>
      <c r="AF265" s="58" t="n">
        <v>78.6463253198832</v>
      </c>
      <c r="AG265" s="143" t="n">
        <v>65.1791056297011</v>
      </c>
      <c r="AH265" s="143" t="n">
        <v>67.4162358916399</v>
      </c>
      <c r="AI265" s="144" t="n">
        <v>69.8269323505524</v>
      </c>
      <c r="AJ265" s="144" t="n">
        <v>64.118431539852</v>
      </c>
      <c r="AK265" s="144" t="n">
        <v>68.7145181468899</v>
      </c>
      <c r="AL265" s="137" t="n">
        <f aca="false">AVERAGE(AA265:AK265)</f>
        <v>64.9486223041171</v>
      </c>
      <c r="AM265" s="140" t="n">
        <v>68.0211972181042</v>
      </c>
      <c r="AN265" s="148" t="n">
        <v>81.3305439530371</v>
      </c>
      <c r="AO265" s="135" t="n">
        <f aca="false">AO264+P265</f>
        <v>82.7226425952405</v>
      </c>
      <c r="AP265" s="150" t="n">
        <v>62.8285233973182</v>
      </c>
    </row>
    <row r="266" customFormat="false" ht="15" hidden="false" customHeight="false" outlineLevel="0" collapsed="false">
      <c r="A266" s="133" t="n">
        <v>44382</v>
      </c>
      <c r="B266" s="54" t="n">
        <v>2.77777777777778</v>
      </c>
      <c r="C266" s="54" t="n">
        <v>2.22222222222222</v>
      </c>
      <c r="D266" s="54" t="n">
        <v>0.597367710536356</v>
      </c>
      <c r="E266" s="58" t="n">
        <v>0.656310211946046</v>
      </c>
      <c r="F266" s="58" t="n">
        <v>1.00901517187458</v>
      </c>
      <c r="G266" s="58" t="n">
        <v>0.499166122833742</v>
      </c>
      <c r="H266" s="63" t="n">
        <v>0.386204220370956</v>
      </c>
      <c r="I266" s="63" t="n">
        <v>0.651320609215304</v>
      </c>
      <c r="J266" s="69" t="n">
        <v>1.10412974598557</v>
      </c>
      <c r="K266" s="69" t="n">
        <v>0.650951055439464</v>
      </c>
      <c r="L266" s="69" t="n">
        <v>0.477126017401076</v>
      </c>
      <c r="M266" s="134" t="n">
        <f aca="false">AVERAGE(B266:L266)</f>
        <v>1.00287189687301</v>
      </c>
      <c r="N266" s="49"/>
      <c r="O266" s="48" t="n">
        <v>0.475673453000047</v>
      </c>
      <c r="P266" s="135" t="n">
        <v>0.231037508761403</v>
      </c>
      <c r="R266" s="146" t="n">
        <v>44382</v>
      </c>
      <c r="S266" s="0" t="n">
        <v>0.662331406551058</v>
      </c>
      <c r="T266" s="0" t="n">
        <v>0.569739317387757</v>
      </c>
      <c r="U266" s="0" t="n">
        <v>0.90692581440985</v>
      </c>
      <c r="V266" s="147" t="n">
        <v>44382</v>
      </c>
      <c r="W266" s="136" t="n">
        <f aca="false">G266+W265</f>
        <v>87.1210876996775</v>
      </c>
      <c r="X266" s="45" t="n">
        <f aca="false">W266*100/$W$367</f>
        <v>79.0995313971718</v>
      </c>
      <c r="Z266" s="133" t="n">
        <v>44382</v>
      </c>
      <c r="AA266" s="54" t="n">
        <v>60.2532190601353</v>
      </c>
      <c r="AB266" s="54" t="n">
        <v>63.6564465133811</v>
      </c>
      <c r="AC266" s="54" t="n">
        <v>69.6028767484206</v>
      </c>
      <c r="AD266" s="58" t="n">
        <v>57.6098204596177</v>
      </c>
      <c r="AE266" s="58" t="n">
        <v>55.9938831797666</v>
      </c>
      <c r="AF266" s="58" t="n">
        <v>79.0995313971718</v>
      </c>
      <c r="AG266" s="143" t="n">
        <v>65.5229456792879</v>
      </c>
      <c r="AH266" s="143" t="n">
        <v>68.0623740825834</v>
      </c>
      <c r="AI266" s="144" t="n">
        <v>70.686264029653</v>
      </c>
      <c r="AJ266" s="144" t="n">
        <v>64.6324861167114</v>
      </c>
      <c r="AK266" s="144" t="n">
        <v>69.1966961126569</v>
      </c>
      <c r="AL266" s="137" t="n">
        <f aca="false">AVERAGE(AA266:AK266)</f>
        <v>65.8469584890351</v>
      </c>
      <c r="AM266" s="140" t="n">
        <v>68.6938911665976</v>
      </c>
      <c r="AN266" s="148" t="n">
        <v>81.8062174060372</v>
      </c>
      <c r="AO266" s="135" t="n">
        <f aca="false">AO265+P266</f>
        <v>82.9536801040019</v>
      </c>
      <c r="AP266" s="150" t="n">
        <v>63.1827070699163</v>
      </c>
    </row>
    <row r="267" customFormat="false" ht="15" hidden="false" customHeight="false" outlineLevel="0" collapsed="false">
      <c r="A267" s="133" t="n">
        <v>44383</v>
      </c>
      <c r="B267" s="54" t="n">
        <v>2.77777777777777</v>
      </c>
      <c r="C267" s="54" t="n">
        <v>2.22222222222222</v>
      </c>
      <c r="D267" s="54" t="n">
        <v>0.597367710536356</v>
      </c>
      <c r="E267" s="58" t="n">
        <v>0.65590879897238</v>
      </c>
      <c r="F267" s="58" t="n">
        <v>1.03265683144014</v>
      </c>
      <c r="G267" s="58" t="n">
        <v>0.497135813211514</v>
      </c>
      <c r="H267" s="63" t="n">
        <v>0.381415042439471</v>
      </c>
      <c r="I267" s="63" t="n">
        <v>0.640987083092341</v>
      </c>
      <c r="J267" s="69" t="n">
        <v>1.03216798238554</v>
      </c>
      <c r="K267" s="69" t="n">
        <v>0.632103920204031</v>
      </c>
      <c r="L267" s="69" t="n">
        <v>0.469416122444272</v>
      </c>
      <c r="M267" s="134" t="n">
        <f aca="false">AVERAGE(B267:L267)</f>
        <v>0.994469027702367</v>
      </c>
      <c r="N267" s="49"/>
      <c r="O267" s="48" t="n">
        <v>0.422652700799457</v>
      </c>
      <c r="P267" s="135" t="n">
        <v>0.231037508761403</v>
      </c>
      <c r="R267" s="146" t="n">
        <v>44383</v>
      </c>
      <c r="S267" s="0" t="n">
        <v>0.661849710982658</v>
      </c>
      <c r="T267" s="0" t="n">
        <v>0.581086326853551</v>
      </c>
      <c r="U267" s="0" t="n">
        <v>0.906925814409849</v>
      </c>
      <c r="V267" s="147" t="n">
        <v>44383</v>
      </c>
      <c r="W267" s="136" t="n">
        <f aca="false">G267+W266</f>
        <v>87.618223512889</v>
      </c>
      <c r="X267" s="45" t="n">
        <f aca="false">W267*100/$W$367</f>
        <v>79.5508941028504</v>
      </c>
      <c r="Z267" s="133" t="n">
        <v>44383</v>
      </c>
      <c r="AA267" s="54" t="n">
        <v>62.8386257965108</v>
      </c>
      <c r="AB267" s="54" t="n">
        <v>65.6726713171174</v>
      </c>
      <c r="AC267" s="54" t="n">
        <v>70.1935069190362</v>
      </c>
      <c r="AD267" s="58" t="n">
        <v>58.2687136799424</v>
      </c>
      <c r="AE267" s="58" t="n">
        <v>56.7424113172168</v>
      </c>
      <c r="AF267" s="58" t="n">
        <v>79.5508941028504</v>
      </c>
      <c r="AG267" s="143" t="n">
        <v>65.8625218936014</v>
      </c>
      <c r="AH267" s="143" t="n">
        <v>68.698260969053</v>
      </c>
      <c r="AI267" s="144" t="n">
        <v>71.4895886829758</v>
      </c>
      <c r="AJ267" s="144" t="n">
        <v>65.1316571534835</v>
      </c>
      <c r="AK267" s="144" t="n">
        <v>69.6710825488679</v>
      </c>
      <c r="AL267" s="137" t="n">
        <f aca="false">AVERAGE(AA267:AK267)</f>
        <v>66.7381758527869</v>
      </c>
      <c r="AM267" s="140" t="n">
        <v>69.3181922791219</v>
      </c>
      <c r="AN267" s="148" t="n">
        <v>82.2288701068366</v>
      </c>
      <c r="AO267" s="135" t="n">
        <f aca="false">AO266+P267</f>
        <v>83.1847176127633</v>
      </c>
      <c r="AP267" s="150" t="n">
        <v>63.5148215561444</v>
      </c>
    </row>
    <row r="268" customFormat="false" ht="15" hidden="false" customHeight="false" outlineLevel="0" collapsed="false">
      <c r="A268" s="133" t="n">
        <v>44384</v>
      </c>
      <c r="B268" s="54" t="n">
        <v>2.77777777777779</v>
      </c>
      <c r="C268" s="54" t="n">
        <v>2.22222222222223</v>
      </c>
      <c r="D268" s="54" t="n">
        <v>0.597367710536356</v>
      </c>
      <c r="E268" s="58" t="n">
        <v>0.655507385998714</v>
      </c>
      <c r="F268" s="58" t="n">
        <v>1.05629849100569</v>
      </c>
      <c r="G268" s="58" t="n">
        <v>0.495105503589301</v>
      </c>
      <c r="H268" s="63" t="n">
        <v>0.376625864508014</v>
      </c>
      <c r="I268" s="63" t="n">
        <v>0.630653556969321</v>
      </c>
      <c r="J268" s="69" t="n">
        <v>0.960206218785061</v>
      </c>
      <c r="K268" s="69" t="n">
        <v>0.613256784968598</v>
      </c>
      <c r="L268" s="69" t="n">
        <v>0.461706227487412</v>
      </c>
      <c r="M268" s="134" t="n">
        <f aca="false">AVERAGE(B268:L268)</f>
        <v>0.986066158531681</v>
      </c>
      <c r="N268" s="49"/>
      <c r="O268" s="48" t="n">
        <v>0.802975593529674</v>
      </c>
      <c r="P268" s="135" t="n">
        <v>0.231037508761403</v>
      </c>
      <c r="R268" s="146" t="n">
        <v>44384</v>
      </c>
      <c r="S268" s="0" t="n">
        <v>0.661368015414254</v>
      </c>
      <c r="T268" s="0" t="n">
        <v>0.592433336319346</v>
      </c>
      <c r="U268" s="0" t="n">
        <v>0.906925814409849</v>
      </c>
      <c r="V268" s="147" t="n">
        <v>44384</v>
      </c>
      <c r="W268" s="136" t="n">
        <f aca="false">G268+W267</f>
        <v>88.1133290164783</v>
      </c>
      <c r="X268" s="45" t="n">
        <f aca="false">W268*100/$W$367</f>
        <v>80.0004134369188</v>
      </c>
      <c r="Z268" s="133" t="n">
        <v>44384</v>
      </c>
      <c r="AA268" s="54" t="n">
        <v>65.4240325328862</v>
      </c>
      <c r="AB268" s="54" t="n">
        <v>67.6888961208536</v>
      </c>
      <c r="AC268" s="54" t="n">
        <v>70.7841370896518</v>
      </c>
      <c r="AD268" s="58" t="n">
        <v>58.9272036608422</v>
      </c>
      <c r="AE268" s="58" t="n">
        <v>57.5080762680421</v>
      </c>
      <c r="AF268" s="58" t="n">
        <v>80.0004134369188</v>
      </c>
      <c r="AG268" s="143" t="n">
        <v>66.1978342726419</v>
      </c>
      <c r="AH268" s="143" t="n">
        <v>69.3238965510487</v>
      </c>
      <c r="AI268" s="144" t="n">
        <v>72.2369063105204</v>
      </c>
      <c r="AJ268" s="144" t="n">
        <v>65.6159446501684</v>
      </c>
      <c r="AK268" s="144" t="n">
        <v>70.1376774555227</v>
      </c>
      <c r="AL268" s="137" t="n">
        <f aca="false">AVERAGE(AA268:AK268)</f>
        <v>67.6222743953725</v>
      </c>
      <c r="AM268" s="140" t="n">
        <v>69.8941005556771</v>
      </c>
      <c r="AN268" s="148" t="n">
        <v>83.0318457003663</v>
      </c>
      <c r="AO268" s="135" t="n">
        <f aca="false">AO267+P268</f>
        <v>83.4157551215247</v>
      </c>
      <c r="AP268" s="150" t="n">
        <v>63.8248668560028</v>
      </c>
    </row>
    <row r="269" customFormat="false" ht="15" hidden="false" customHeight="false" outlineLevel="0" collapsed="false">
      <c r="A269" s="133" t="n">
        <v>44385</v>
      </c>
      <c r="B269" s="54" t="n">
        <v>2.77777777777778</v>
      </c>
      <c r="C269" s="54" t="n">
        <v>2.22222222222221</v>
      </c>
      <c r="D269" s="54" t="n">
        <v>0.597367710536356</v>
      </c>
      <c r="E269" s="58" t="n">
        <v>0.655105973025044</v>
      </c>
      <c r="F269" s="58" t="n">
        <v>1.07994015057125</v>
      </c>
      <c r="G269" s="58" t="n">
        <v>0.493075193967059</v>
      </c>
      <c r="H269" s="63" t="n">
        <v>0.371836686576557</v>
      </c>
      <c r="I269" s="63" t="n">
        <v>0.620320030846301</v>
      </c>
      <c r="J269" s="69" t="n">
        <v>0.888244455185031</v>
      </c>
      <c r="K269" s="69" t="n">
        <v>0.594409649733166</v>
      </c>
      <c r="L269" s="69" t="n">
        <v>0.453996332530551</v>
      </c>
      <c r="M269" s="134" t="n">
        <f aca="false">AVERAGE(B269:L269)</f>
        <v>0.977663289361028</v>
      </c>
      <c r="N269" s="49"/>
      <c r="O269" s="48" t="n">
        <v>0.617637220708682</v>
      </c>
      <c r="P269" s="135" t="n">
        <v>0.231037508761403</v>
      </c>
      <c r="R269" s="146" t="n">
        <v>44385</v>
      </c>
      <c r="S269" s="0" t="n">
        <v>0.660886319845854</v>
      </c>
      <c r="T269" s="0" t="n">
        <v>0.60378034578514</v>
      </c>
      <c r="U269" s="0" t="n">
        <v>0.906925814409848</v>
      </c>
      <c r="V269" s="147" t="n">
        <v>44385</v>
      </c>
      <c r="W269" s="136" t="n">
        <f aca="false">G269+W268</f>
        <v>88.6064042104454</v>
      </c>
      <c r="X269" s="45" t="n">
        <f aca="false">W269*100/$W$367</f>
        <v>80.4480893993771</v>
      </c>
      <c r="Z269" s="133" t="n">
        <v>44385</v>
      </c>
      <c r="AA269" s="54" t="n">
        <v>68.0094392692617</v>
      </c>
      <c r="AB269" s="54" t="n">
        <v>69.7051209245899</v>
      </c>
      <c r="AC269" s="54" t="n">
        <v>71.3747672602675</v>
      </c>
      <c r="AD269" s="58" t="n">
        <v>59.585290402317</v>
      </c>
      <c r="AE269" s="58" t="n">
        <v>58.2908780322425</v>
      </c>
      <c r="AF269" s="58" t="n">
        <v>80.448089399377</v>
      </c>
      <c r="AG269" s="143" t="n">
        <v>66.5288828164094</v>
      </c>
      <c r="AH269" s="143" t="n">
        <v>69.9392808285705</v>
      </c>
      <c r="AI269" s="144" t="n">
        <v>72.9282169122873</v>
      </c>
      <c r="AJ269" s="144" t="n">
        <v>66.0853486067661</v>
      </c>
      <c r="AK269" s="144" t="n">
        <v>70.5964808326214</v>
      </c>
      <c r="AL269" s="137" t="n">
        <f aca="false">AVERAGE(AA269:AK269)</f>
        <v>68.4992541167919</v>
      </c>
      <c r="AM269" s="140" t="n">
        <v>70.4216159962633</v>
      </c>
      <c r="AN269" s="148" t="n">
        <v>83.649482921075</v>
      </c>
      <c r="AO269" s="135" t="n">
        <f aca="false">AO268+P269</f>
        <v>83.6467926302861</v>
      </c>
      <c r="AP269" s="150" t="n">
        <v>64.1653798480392</v>
      </c>
    </row>
    <row r="270" customFormat="false" ht="15" hidden="false" customHeight="false" outlineLevel="0" collapsed="false">
      <c r="A270" s="133" t="n">
        <v>44386</v>
      </c>
      <c r="B270" s="54" t="n">
        <v>2.77777777777778</v>
      </c>
      <c r="C270" s="54" t="n">
        <v>2.22222222222223</v>
      </c>
      <c r="D270" s="54" t="n">
        <v>0.597367710536356</v>
      </c>
      <c r="E270" s="58" t="n">
        <v>0.652554133406738</v>
      </c>
      <c r="F270" s="58" t="n">
        <v>1.1035818101368</v>
      </c>
      <c r="G270" s="58" t="n">
        <v>0.499954448181541</v>
      </c>
      <c r="H270" s="63" t="n">
        <v>0.367047508645072</v>
      </c>
      <c r="I270" s="63" t="n">
        <v>0.609986504723338</v>
      </c>
      <c r="J270" s="69" t="n">
        <v>0.816282691585002</v>
      </c>
      <c r="K270" s="69" t="n">
        <v>0.575562514497733</v>
      </c>
      <c r="L270" s="69" t="n">
        <v>0.446286437573747</v>
      </c>
      <c r="M270" s="134" t="n">
        <f aca="false">AVERAGE(B270:L270)</f>
        <v>0.969874887207849</v>
      </c>
      <c r="N270" s="49"/>
      <c r="O270" s="48" t="n">
        <v>0.424176833885994</v>
      </c>
      <c r="P270" s="135" t="n">
        <v>0.231037508761403</v>
      </c>
      <c r="R270" s="146" t="n">
        <v>44386</v>
      </c>
      <c r="S270" s="0" t="n">
        <v>0.660404624277454</v>
      </c>
      <c r="T270" s="0" t="n">
        <v>0.615127355250991</v>
      </c>
      <c r="U270" s="0" t="n">
        <v>0.906925814409849</v>
      </c>
      <c r="V270" s="147" t="n">
        <v>44386</v>
      </c>
      <c r="W270" s="136" t="n">
        <f aca="false">G270+W269</f>
        <v>89.1063586586269</v>
      </c>
      <c r="X270" s="45" t="n">
        <f aca="false">W270*100/$W$367</f>
        <v>80.9020112180235</v>
      </c>
      <c r="Z270" s="133" t="n">
        <v>44386</v>
      </c>
      <c r="AA270" s="54" t="n">
        <v>70.5948460056371</v>
      </c>
      <c r="AB270" s="54" t="n">
        <v>71.7213457283262</v>
      </c>
      <c r="AC270" s="54" t="n">
        <v>71.9653974308831</v>
      </c>
      <c r="AD270" s="58" t="n">
        <v>60.240813693162</v>
      </c>
      <c r="AE270" s="58" t="n">
        <v>59.0908166098178</v>
      </c>
      <c r="AF270" s="58" t="n">
        <v>80.9020112180234</v>
      </c>
      <c r="AG270" s="143" t="n">
        <v>66.8556675249037</v>
      </c>
      <c r="AH270" s="143" t="n">
        <v>70.5444138016185</v>
      </c>
      <c r="AI270" s="144" t="n">
        <v>73.5635204882763</v>
      </c>
      <c r="AJ270" s="144" t="n">
        <v>66.5398690232765</v>
      </c>
      <c r="AK270" s="144" t="n">
        <v>71.0474926801641</v>
      </c>
      <c r="AL270" s="137" t="n">
        <f aca="false">AVERAGE(AA270:AK270)</f>
        <v>69.3696540185535</v>
      </c>
      <c r="AM270" s="140" t="n">
        <v>70.9473929208023</v>
      </c>
      <c r="AN270" s="148" t="n">
        <v>84.073659754961</v>
      </c>
      <c r="AO270" s="135" t="n">
        <f aca="false">AO269+P270</f>
        <v>83.8778301390475</v>
      </c>
      <c r="AP270" s="150" t="n">
        <v>64.5308567955922</v>
      </c>
    </row>
    <row r="271" customFormat="false" ht="15" hidden="false" customHeight="false" outlineLevel="0" collapsed="false">
      <c r="A271" s="133" t="n">
        <v>44387</v>
      </c>
      <c r="B271" s="54" t="n">
        <v>2.77777777777777</v>
      </c>
      <c r="C271" s="54" t="n">
        <v>2.22222222222221</v>
      </c>
      <c r="D271" s="54" t="n">
        <v>0.597367710536356</v>
      </c>
      <c r="E271" s="58" t="n">
        <v>0.650002293788418</v>
      </c>
      <c r="F271" s="58" t="n">
        <v>1.12722346970213</v>
      </c>
      <c r="G271" s="58" t="n">
        <v>0.506833702396023</v>
      </c>
      <c r="H271" s="63" t="n">
        <v>0.362258330713615</v>
      </c>
      <c r="I271" s="63" t="n">
        <v>0.599652978600318</v>
      </c>
      <c r="J271" s="69" t="n">
        <v>0.744320927984518</v>
      </c>
      <c r="K271" s="69" t="n">
        <v>0.556715379262414</v>
      </c>
      <c r="L271" s="69" t="n">
        <v>0.438576542616886</v>
      </c>
      <c r="M271" s="134" t="n">
        <f aca="false">AVERAGE(B271:L271)</f>
        <v>0.962086485054605</v>
      </c>
      <c r="N271" s="49"/>
      <c r="O271" s="48" t="n">
        <v>0.366614864726139</v>
      </c>
      <c r="P271" s="135" t="n">
        <v>0.231037508761403</v>
      </c>
      <c r="R271" s="146" t="n">
        <v>44387</v>
      </c>
      <c r="S271" s="0" t="n">
        <v>0.659922928709054</v>
      </c>
      <c r="T271" s="0" t="n">
        <v>0.626474364716785</v>
      </c>
      <c r="U271" s="0" t="n">
        <v>0.906925814409851</v>
      </c>
      <c r="V271" s="147" t="n">
        <v>44387</v>
      </c>
      <c r="W271" s="136" t="n">
        <f aca="false">G271+W270</f>
        <v>89.6131923610229</v>
      </c>
      <c r="X271" s="45" t="n">
        <f aca="false">W271*100/$W$367</f>
        <v>81.362178892858</v>
      </c>
      <c r="Z271" s="133" t="n">
        <v>44387</v>
      </c>
      <c r="AA271" s="54" t="n">
        <v>73.1802527420125</v>
      </c>
      <c r="AB271" s="54" t="n">
        <v>73.7375705320624</v>
      </c>
      <c r="AC271" s="54" t="n">
        <v>72.5560276014987</v>
      </c>
      <c r="AD271" s="58" t="n">
        <v>60.8937735333771</v>
      </c>
      <c r="AE271" s="58" t="n">
        <v>59.907892000768</v>
      </c>
      <c r="AF271" s="58" t="n">
        <v>81.362178892858</v>
      </c>
      <c r="AG271" s="143" t="n">
        <v>67.1781883981249</v>
      </c>
      <c r="AH271" s="143" t="n">
        <v>71.1392954701925</v>
      </c>
      <c r="AI271" s="144" t="n">
        <v>74.1428170384872</v>
      </c>
      <c r="AJ271" s="144" t="n">
        <v>66.9795058996998</v>
      </c>
      <c r="AK271" s="144" t="n">
        <v>71.4907129981506</v>
      </c>
      <c r="AL271" s="137" t="n">
        <f aca="false">AVERAGE(AA271:AK271)</f>
        <v>70.2334741006574</v>
      </c>
      <c r="AM271" s="140" t="n">
        <v>71.4714313292942</v>
      </c>
      <c r="AN271" s="148" t="n">
        <v>84.4402746196871</v>
      </c>
      <c r="AO271" s="135" t="n">
        <f aca="false">AO270+P271</f>
        <v>84.1088676478089</v>
      </c>
      <c r="AP271" s="150" t="n">
        <v>64.9212976986618</v>
      </c>
    </row>
    <row r="272" customFormat="false" ht="15" hidden="false" customHeight="false" outlineLevel="0" collapsed="false">
      <c r="A272" s="133" t="n">
        <v>44388</v>
      </c>
      <c r="B272" s="54" t="n">
        <v>2.77777777777777</v>
      </c>
      <c r="C272" s="54" t="n">
        <v>2.22222222222223</v>
      </c>
      <c r="D272" s="54" t="n">
        <v>0.597367710536356</v>
      </c>
      <c r="E272" s="58" t="n">
        <v>0.647450454170112</v>
      </c>
      <c r="F272" s="58" t="n">
        <v>1.15086512926769</v>
      </c>
      <c r="G272" s="58" t="n">
        <v>0.513712956610505</v>
      </c>
      <c r="H272" s="63" t="n">
        <v>0.35746915278213</v>
      </c>
      <c r="I272" s="63" t="n">
        <v>0.589319452477298</v>
      </c>
      <c r="J272" s="69" t="n">
        <v>0.672359164384488</v>
      </c>
      <c r="K272" s="69" t="n">
        <v>0.59088875633779</v>
      </c>
      <c r="L272" s="69" t="n">
        <v>0.430866647660025</v>
      </c>
      <c r="M272" s="134" t="n">
        <f aca="false">AVERAGE(B272:L272)</f>
        <v>0.959118129475127</v>
      </c>
      <c r="N272" s="49"/>
      <c r="O272" s="48" t="n">
        <v>0.506798226941574</v>
      </c>
      <c r="P272" s="135" t="n">
        <v>0.231037508761403</v>
      </c>
      <c r="R272" s="146" t="n">
        <v>44388</v>
      </c>
      <c r="S272" s="0" t="n">
        <v>0.659441233140655</v>
      </c>
      <c r="T272" s="0" t="n">
        <v>0.637821374182579</v>
      </c>
      <c r="U272" s="0" t="n">
        <v>0.906925814409853</v>
      </c>
      <c r="V272" s="147" t="n">
        <v>44388</v>
      </c>
      <c r="W272" s="136" t="n">
        <f aca="false">G272+W271</f>
        <v>90.1269053176334</v>
      </c>
      <c r="X272" s="45" t="n">
        <f aca="false">W272*100/$W$367</f>
        <v>81.8285924238807</v>
      </c>
      <c r="Z272" s="133" t="n">
        <v>44388</v>
      </c>
      <c r="AA272" s="54" t="n">
        <v>75.765659478388</v>
      </c>
      <c r="AB272" s="54" t="n">
        <v>75.7537953357987</v>
      </c>
      <c r="AC272" s="54" t="n">
        <v>73.1466577721143</v>
      </c>
      <c r="AD272" s="58" t="n">
        <v>61.5441699229623</v>
      </c>
      <c r="AE272" s="58" t="n">
        <v>60.7421042050933</v>
      </c>
      <c r="AF272" s="58" t="n">
        <v>81.8285924238807</v>
      </c>
      <c r="AG272" s="143" t="n">
        <v>67.4964454360731</v>
      </c>
      <c r="AH272" s="143" t="n">
        <v>71.7239258342927</v>
      </c>
      <c r="AI272" s="144" t="n">
        <v>74.6661065629202</v>
      </c>
      <c r="AJ272" s="144" t="n">
        <v>67.4461294147429</v>
      </c>
      <c r="AK272" s="144" t="n">
        <v>71.926141786581</v>
      </c>
      <c r="AL272" s="137" t="n">
        <f aca="false">AVERAGE(AA272:AK272)</f>
        <v>71.0945207429861</v>
      </c>
      <c r="AM272" s="140" t="n">
        <v>71.9937312217391</v>
      </c>
      <c r="AN272" s="148" t="n">
        <v>84.9470728466287</v>
      </c>
      <c r="AO272" s="135" t="n">
        <f aca="false">AO271+P272</f>
        <v>84.3399051565703</v>
      </c>
      <c r="AP272" s="150" t="n">
        <v>65.3784020059508</v>
      </c>
    </row>
    <row r="273" customFormat="false" ht="15" hidden="false" customHeight="false" outlineLevel="0" collapsed="false">
      <c r="A273" s="133" t="n">
        <v>44389</v>
      </c>
      <c r="B273" s="54" t="n">
        <v>2.77777777778101</v>
      </c>
      <c r="C273" s="54" t="n">
        <v>2.22222222222221</v>
      </c>
      <c r="D273" s="54" t="n">
        <v>0.597367710536356</v>
      </c>
      <c r="E273" s="58" t="n">
        <v>0.644898614551792</v>
      </c>
      <c r="F273" s="58" t="n">
        <v>1.17450678883324</v>
      </c>
      <c r="G273" s="58" t="n">
        <v>0.52059221082493</v>
      </c>
      <c r="H273" s="63" t="n">
        <v>0.352679974850673</v>
      </c>
      <c r="I273" s="63" t="n">
        <v>0.578985926354335</v>
      </c>
      <c r="J273" s="69" t="n">
        <v>0.600397400784004</v>
      </c>
      <c r="K273" s="69" t="n">
        <v>0.625062133412939</v>
      </c>
      <c r="L273" s="69" t="n">
        <v>0.423156752703221</v>
      </c>
      <c r="M273" s="134" t="n">
        <f aca="false">AVERAGE(B273:L273)</f>
        <v>0.956149773895883</v>
      </c>
      <c r="N273" s="49"/>
      <c r="O273" s="48" t="n">
        <v>0.492419614829402</v>
      </c>
      <c r="P273" s="135" t="n">
        <v>0.231037508761403</v>
      </c>
      <c r="R273" s="146" t="n">
        <v>44389</v>
      </c>
      <c r="S273" s="0" t="n">
        <v>0.658959537572251</v>
      </c>
      <c r="T273" s="0" t="n">
        <v>0.649168383648373</v>
      </c>
      <c r="U273" s="0" t="n">
        <v>0.906925814409851</v>
      </c>
      <c r="V273" s="147" t="n">
        <v>44389</v>
      </c>
      <c r="W273" s="136" t="n">
        <f aca="false">G273+W272</f>
        <v>90.6474975284584</v>
      </c>
      <c r="X273" s="45" t="n">
        <f aca="false">W273*100/$W$367</f>
        <v>82.3012518110916</v>
      </c>
      <c r="Z273" s="133" t="n">
        <v>44389</v>
      </c>
      <c r="AA273" s="54" t="n">
        <v>78.3510662147664</v>
      </c>
      <c r="AB273" s="54" t="n">
        <v>77.770020139535</v>
      </c>
      <c r="AC273" s="54" t="n">
        <v>73.7372879427299</v>
      </c>
      <c r="AD273" s="58" t="n">
        <v>62.1920028619177</v>
      </c>
      <c r="AE273" s="58" t="n">
        <v>61.5934532227936</v>
      </c>
      <c r="AF273" s="58" t="n">
        <v>82.3012518110916</v>
      </c>
      <c r="AG273" s="143" t="n">
        <v>67.8104386387481</v>
      </c>
      <c r="AH273" s="143" t="n">
        <v>72.298304893919</v>
      </c>
      <c r="AI273" s="144" t="n">
        <v>75.1333890615752</v>
      </c>
      <c r="AJ273" s="144" t="n">
        <v>67.9397395684057</v>
      </c>
      <c r="AK273" s="144" t="n">
        <v>72.3537790454553</v>
      </c>
      <c r="AL273" s="137" t="n">
        <f aca="false">AVERAGE(AA273:AK273)</f>
        <v>71.9527939455398</v>
      </c>
      <c r="AM273" s="140" t="n">
        <v>72.5142925981367</v>
      </c>
      <c r="AN273" s="148" t="n">
        <v>85.4394924614581</v>
      </c>
      <c r="AO273" s="135" t="n">
        <f aca="false">AO272+P273</f>
        <v>84.5709426653317</v>
      </c>
      <c r="AP273" s="150" t="n">
        <v>65.8289460549559</v>
      </c>
    </row>
    <row r="274" customFormat="false" ht="15" hidden="false" customHeight="false" outlineLevel="0" collapsed="false">
      <c r="A274" s="133" t="n">
        <v>44390</v>
      </c>
      <c r="B274" s="54" t="n">
        <v>1.38888888888889</v>
      </c>
      <c r="C274" s="54" t="n">
        <v>2.22222222222223</v>
      </c>
      <c r="D274" s="54" t="n">
        <v>0.597367710536356</v>
      </c>
      <c r="E274" s="58" t="n">
        <v>0.642346774933486</v>
      </c>
      <c r="F274" s="58" t="n">
        <v>1.1981484483988</v>
      </c>
      <c r="G274" s="58" t="n">
        <v>0.527471465039412</v>
      </c>
      <c r="H274" s="63" t="n">
        <v>0.347890796919216</v>
      </c>
      <c r="I274" s="63" t="n">
        <v>0.568652400231315</v>
      </c>
      <c r="J274" s="69" t="n">
        <v>0.528435637183861</v>
      </c>
      <c r="K274" s="69" t="n">
        <v>0.659235510488088</v>
      </c>
      <c r="L274" s="69" t="n">
        <v>0.41544685774636</v>
      </c>
      <c r="M274" s="134" t="n">
        <f aca="false">AVERAGE(B274:L274)</f>
        <v>0.826918792053456</v>
      </c>
      <c r="N274" s="49"/>
      <c r="O274" s="48" t="n">
        <v>0.47233542701084</v>
      </c>
      <c r="P274" s="135" t="n">
        <v>0.231037508761403</v>
      </c>
      <c r="R274" s="146" t="n">
        <v>44390</v>
      </c>
      <c r="S274" s="0" t="n">
        <v>0.658477842003851</v>
      </c>
      <c r="T274" s="0" t="n">
        <v>0.660515393114167</v>
      </c>
      <c r="U274" s="0" t="n">
        <v>0.906925814409849</v>
      </c>
      <c r="V274" s="147" t="n">
        <v>44390</v>
      </c>
      <c r="W274" s="136" t="n">
        <f aca="false">G274+W273</f>
        <v>91.1749689934978</v>
      </c>
      <c r="X274" s="45" t="n">
        <f aca="false">W274*100/$W$367</f>
        <v>82.7801570544905</v>
      </c>
      <c r="Z274" s="133" t="n">
        <v>44390</v>
      </c>
      <c r="AA274" s="54" t="n">
        <v>79.6437695829541</v>
      </c>
      <c r="AB274" s="54" t="n">
        <v>79.7862449432712</v>
      </c>
      <c r="AC274" s="54" t="n">
        <v>74.3279181133455</v>
      </c>
      <c r="AD274" s="58" t="n">
        <v>62.8372723502432</v>
      </c>
      <c r="AE274" s="58" t="n">
        <v>62.4619390538689</v>
      </c>
      <c r="AF274" s="58" t="n">
        <v>82.7801570544905</v>
      </c>
      <c r="AG274" s="143" t="n">
        <v>68.12016800615</v>
      </c>
      <c r="AH274" s="143" t="n">
        <v>72.8624326490714</v>
      </c>
      <c r="AI274" s="144" t="n">
        <v>75.5446645344522</v>
      </c>
      <c r="AJ274" s="144" t="n">
        <v>68.4603363606881</v>
      </c>
      <c r="AK274" s="144" t="n">
        <v>72.7736247747735</v>
      </c>
      <c r="AL274" s="137" t="n">
        <f aca="false">AVERAGE(AA274:AK274)</f>
        <v>72.6907752203008</v>
      </c>
      <c r="AM274" s="140" t="n">
        <v>73.0331154584872</v>
      </c>
      <c r="AN274" s="148" t="n">
        <v>85.911827888469</v>
      </c>
      <c r="AO274" s="135" t="n">
        <f aca="false">AO273+P274</f>
        <v>84.8019801740931</v>
      </c>
      <c r="AP274" s="150" t="n">
        <v>66.5081909452988</v>
      </c>
    </row>
    <row r="275" customFormat="false" ht="15" hidden="false" customHeight="false" outlineLevel="0" collapsed="false">
      <c r="A275" s="133" t="n">
        <v>44391</v>
      </c>
      <c r="B275" s="54" t="n">
        <v>1.38888888888889</v>
      </c>
      <c r="C275" s="54" t="n">
        <v>2.22222222222223</v>
      </c>
      <c r="D275" s="54" t="n">
        <v>0.597367710536356</v>
      </c>
      <c r="E275" s="58" t="n">
        <v>0.639794935315166</v>
      </c>
      <c r="F275" s="58" t="n">
        <v>1.22179010796435</v>
      </c>
      <c r="G275" s="58" t="n">
        <v>0.534350719253894</v>
      </c>
      <c r="H275" s="63" t="n">
        <v>0.343101618987731</v>
      </c>
      <c r="I275" s="63" t="n">
        <v>0.558318874108295</v>
      </c>
      <c r="J275" s="69" t="n">
        <v>0.50949644666423</v>
      </c>
      <c r="K275" s="69" t="n">
        <v>0.693408887563464</v>
      </c>
      <c r="L275" s="69" t="n">
        <v>0.407736962789556</v>
      </c>
      <c r="M275" s="134" t="n">
        <f aca="false">AVERAGE(B275:L275)</f>
        <v>0.828770670390378</v>
      </c>
      <c r="N275" s="49"/>
      <c r="O275" s="48" t="n">
        <v>0.453179387581379</v>
      </c>
      <c r="P275" s="135" t="n">
        <v>0.231037508761403</v>
      </c>
      <c r="R275" s="146" t="n">
        <v>44391</v>
      </c>
      <c r="S275" s="0" t="n">
        <v>0.657996146435451</v>
      </c>
      <c r="T275" s="0" t="n">
        <v>0.671862402579961</v>
      </c>
      <c r="U275" s="0" t="n">
        <v>0.906925814409848</v>
      </c>
      <c r="V275" s="147" t="n">
        <v>44391</v>
      </c>
      <c r="W275" s="136" t="n">
        <f aca="false">G275+W274</f>
        <v>91.7093197127517</v>
      </c>
      <c r="X275" s="45" t="n">
        <f aca="false">W275*100/$W$367</f>
        <v>83.2653081540777</v>
      </c>
      <c r="Z275" s="133" t="n">
        <v>44391</v>
      </c>
      <c r="AA275" s="54" t="n">
        <v>80.9364729511418</v>
      </c>
      <c r="AB275" s="54" t="n">
        <v>81.8024697470075</v>
      </c>
      <c r="AC275" s="54" t="n">
        <v>74.9185482839611</v>
      </c>
      <c r="AD275" s="58" t="n">
        <v>63.4799783879388</v>
      </c>
      <c r="AE275" s="58" t="n">
        <v>63.3475616983192</v>
      </c>
      <c r="AF275" s="58" t="n">
        <v>83.2653081540777</v>
      </c>
      <c r="AG275" s="143" t="n">
        <v>68.4256335382789</v>
      </c>
      <c r="AH275" s="143" t="n">
        <v>73.4163090997499</v>
      </c>
      <c r="AI275" s="144" t="n">
        <v>75.9411998497986</v>
      </c>
      <c r="AJ275" s="144" t="n">
        <v>69.0079197915903</v>
      </c>
      <c r="AK275" s="144" t="n">
        <v>73.1856789745356</v>
      </c>
      <c r="AL275" s="137" t="n">
        <f aca="false">AVERAGE(AA275:AK275)</f>
        <v>73.4297345887636</v>
      </c>
      <c r="AM275" s="140" t="n">
        <v>73.5501998027906</v>
      </c>
      <c r="AN275" s="148" t="n">
        <v>86.3650072760503</v>
      </c>
      <c r="AO275" s="135" t="n">
        <f aca="false">AO274+P275</f>
        <v>85.0330176828545</v>
      </c>
      <c r="AP275" s="150" t="n">
        <v>67.0921678555792</v>
      </c>
    </row>
    <row r="276" customFormat="false" ht="15" hidden="false" customHeight="false" outlineLevel="0" collapsed="false">
      <c r="A276" s="133" t="n">
        <v>44392</v>
      </c>
      <c r="B276" s="54" t="n">
        <v>1.38888888888869</v>
      </c>
      <c r="C276" s="54" t="n">
        <v>2.22222222222221</v>
      </c>
      <c r="D276" s="54" t="n">
        <v>0.597367710536356</v>
      </c>
      <c r="E276" s="58" t="n">
        <v>0.63724309569686</v>
      </c>
      <c r="F276" s="58" t="n">
        <v>1.24543176752991</v>
      </c>
      <c r="G276" s="58" t="n">
        <v>0.541229973468376</v>
      </c>
      <c r="H276" s="63" t="n">
        <v>0.338312441056274</v>
      </c>
      <c r="I276" s="63" t="n">
        <v>0.547985347985332</v>
      </c>
      <c r="J276" s="69" t="n">
        <v>0.490557256144598</v>
      </c>
      <c r="K276" s="69" t="n">
        <v>0.727582264638613</v>
      </c>
      <c r="L276" s="69" t="n">
        <v>0.400027067832696</v>
      </c>
      <c r="M276" s="134" t="n">
        <f aca="false">AVERAGE(B276:L276)</f>
        <v>0.830622548727265</v>
      </c>
      <c r="N276" s="49"/>
      <c r="O276" s="48" t="n">
        <v>0.349337919857424</v>
      </c>
      <c r="P276" s="135" t="n">
        <v>0.231037508761403</v>
      </c>
      <c r="R276" s="146" t="n">
        <v>44392</v>
      </c>
      <c r="S276" s="0" t="n">
        <v>0.657514450867051</v>
      </c>
      <c r="T276" s="0" t="n">
        <v>0.683209412045756</v>
      </c>
      <c r="U276" s="0" t="n">
        <v>0.906925814409848</v>
      </c>
      <c r="V276" s="147" t="n">
        <v>44392</v>
      </c>
      <c r="W276" s="136" t="n">
        <f aca="false">G276+W275</f>
        <v>92.2505496862201</v>
      </c>
      <c r="X276" s="45" t="n">
        <f aca="false">W276*100/$W$367</f>
        <v>83.7567051098529</v>
      </c>
      <c r="Z276" s="133" t="n">
        <v>44392</v>
      </c>
      <c r="AA276" s="54" t="n">
        <v>82.2291763193294</v>
      </c>
      <c r="AB276" s="54" t="n">
        <v>83.8186945507437</v>
      </c>
      <c r="AC276" s="54" t="n">
        <v>75.5091784545767</v>
      </c>
      <c r="AD276" s="58" t="n">
        <v>64.1201209750046</v>
      </c>
      <c r="AE276" s="58" t="n">
        <v>64.2503211561446</v>
      </c>
      <c r="AF276" s="58" t="n">
        <v>83.7567051098529</v>
      </c>
      <c r="AG276" s="143" t="n">
        <v>68.7268352351346</v>
      </c>
      <c r="AH276" s="143" t="n">
        <v>73.9599342459545</v>
      </c>
      <c r="AI276" s="144" t="n">
        <v>76.3229950076145</v>
      </c>
      <c r="AJ276" s="144" t="n">
        <v>69.5824898611122</v>
      </c>
      <c r="AK276" s="144" t="n">
        <v>73.5899416447416</v>
      </c>
      <c r="AL276" s="137" t="n">
        <f aca="false">AVERAGE(AA276:AK276)</f>
        <v>74.1696720509281</v>
      </c>
      <c r="AM276" s="140" t="n">
        <v>74.0655456310469</v>
      </c>
      <c r="AN276" s="148" t="n">
        <v>86.7143451959078</v>
      </c>
      <c r="AO276" s="135" t="n">
        <f aca="false">AO275+P276</f>
        <v>85.2640551916159</v>
      </c>
      <c r="AP276" s="150" t="n">
        <v>67.5808767857966</v>
      </c>
    </row>
    <row r="277" customFormat="false" ht="15" hidden="false" customHeight="false" outlineLevel="0" collapsed="false">
      <c r="A277" s="133" t="n">
        <v>44393</v>
      </c>
      <c r="B277" s="54" t="n">
        <v>1.15740740740694</v>
      </c>
      <c r="C277" s="54" t="n">
        <v>2.22222222222223</v>
      </c>
      <c r="D277" s="54" t="n">
        <v>0.597367710536356</v>
      </c>
      <c r="E277" s="58" t="n">
        <v>0.63469125607854</v>
      </c>
      <c r="F277" s="58" t="n">
        <v>1.26907342709546</v>
      </c>
      <c r="G277" s="58" t="n">
        <v>0.548109227682858</v>
      </c>
      <c r="H277" s="63" t="n">
        <v>0.333523263124789</v>
      </c>
      <c r="I277" s="63" t="n">
        <v>0.537651821862312</v>
      </c>
      <c r="J277" s="69" t="n">
        <v>0.471618065624853</v>
      </c>
      <c r="K277" s="69" t="n">
        <v>0.761755641713989</v>
      </c>
      <c r="L277" s="69" t="n">
        <v>0.392317172875835</v>
      </c>
      <c r="M277" s="134" t="n">
        <f aca="false">AVERAGE(B277:L277)</f>
        <v>0.811430656020378</v>
      </c>
      <c r="N277" s="49"/>
      <c r="O277" s="48" t="n">
        <v>0.475509942237469</v>
      </c>
      <c r="P277" s="135" t="n">
        <v>0.231037508761403</v>
      </c>
      <c r="R277" s="146" t="n">
        <v>44393</v>
      </c>
      <c r="S277" s="0" t="n">
        <v>0.657032755298648</v>
      </c>
      <c r="T277" s="0" t="n">
        <v>0.69455642151155</v>
      </c>
      <c r="U277" s="0" t="n">
        <v>0.906925814409848</v>
      </c>
      <c r="V277" s="147" t="n">
        <v>44393</v>
      </c>
      <c r="W277" s="136" t="n">
        <f aca="false">G277+W276</f>
        <v>92.7986589139029</v>
      </c>
      <c r="X277" s="45" t="n">
        <f aca="false">W277*100/$W$367</f>
        <v>84.2543479218164</v>
      </c>
      <c r="Z277" s="133" t="n">
        <v>44393</v>
      </c>
      <c r="AA277" s="54" t="n">
        <v>83.3064291261521</v>
      </c>
      <c r="AB277" s="54" t="n">
        <v>85.83491935448</v>
      </c>
      <c r="AC277" s="54" t="n">
        <v>76.0998086251924</v>
      </c>
      <c r="AD277" s="58" t="n">
        <v>64.7577001114404</v>
      </c>
      <c r="AE277" s="58" t="n">
        <v>65.170217427345</v>
      </c>
      <c r="AF277" s="58" t="n">
        <v>84.2543479218164</v>
      </c>
      <c r="AG277" s="143" t="n">
        <v>69.0237730967173</v>
      </c>
      <c r="AH277" s="143" t="n">
        <v>74.4933080876853</v>
      </c>
      <c r="AI277" s="144" t="n">
        <v>76.6900500078996</v>
      </c>
      <c r="AJ277" s="144" t="n">
        <v>70.1840465692539</v>
      </c>
      <c r="AK277" s="144" t="n">
        <v>73.9864127853915</v>
      </c>
      <c r="AL277" s="137" t="n">
        <f aca="false">AVERAGE(AA277:AK277)</f>
        <v>74.8910011921249</v>
      </c>
      <c r="AM277" s="140" t="n">
        <v>74.579152943256</v>
      </c>
      <c r="AN277" s="148" t="n">
        <v>87.1898551381452</v>
      </c>
      <c r="AO277" s="135" t="n">
        <f aca="false">AO276+P277</f>
        <v>85.4950927003773</v>
      </c>
      <c r="AP277" s="150" t="n">
        <v>67.9743177359514</v>
      </c>
    </row>
    <row r="278" customFormat="false" ht="15" hidden="false" customHeight="false" outlineLevel="0" collapsed="false">
      <c r="A278" s="133" t="n">
        <v>44394</v>
      </c>
      <c r="B278" s="54" t="n">
        <v>0.925925925926094</v>
      </c>
      <c r="C278" s="54" t="n">
        <v>2.22222222221899</v>
      </c>
      <c r="D278" s="54" t="n">
        <v>0.597367710536356</v>
      </c>
      <c r="E278" s="58" t="n">
        <v>0.632139416460234</v>
      </c>
      <c r="F278" s="58" t="n">
        <v>1.24485320221243</v>
      </c>
      <c r="G278" s="58" t="n">
        <v>0.55498848189734</v>
      </c>
      <c r="H278" s="63" t="n">
        <v>0.328734085193332</v>
      </c>
      <c r="I278" s="63" t="n">
        <v>0.527318295739349</v>
      </c>
      <c r="J278" s="69" t="n">
        <v>0.452678875105221</v>
      </c>
      <c r="K278" s="69" t="n">
        <v>0.795929018789138</v>
      </c>
      <c r="L278" s="69" t="n">
        <v>0.384607277919031</v>
      </c>
      <c r="M278" s="134" t="n">
        <f aca="false">AVERAGE(B278:L278)</f>
        <v>0.787887682908865</v>
      </c>
      <c r="N278" s="49"/>
      <c r="O278" s="48" t="n">
        <v>0.513492339829936</v>
      </c>
      <c r="P278" s="135" t="n">
        <v>0.217386994301705</v>
      </c>
      <c r="R278" s="146" t="n">
        <v>44394</v>
      </c>
      <c r="S278" s="0" t="n">
        <v>0.656551059730248</v>
      </c>
      <c r="T278" s="0" t="n">
        <v>0.705903430977344</v>
      </c>
      <c r="U278" s="0" t="n">
        <v>0.906925814409848</v>
      </c>
      <c r="V278" s="147" t="n">
        <v>44394</v>
      </c>
      <c r="W278" s="136" t="n">
        <f aca="false">G278+W277</f>
        <v>93.3536473958003</v>
      </c>
      <c r="X278" s="45" t="n">
        <f aca="false">W278*100/$W$367</f>
        <v>84.758236589968</v>
      </c>
      <c r="Z278" s="133" t="n">
        <v>44394</v>
      </c>
      <c r="AA278" s="54" t="n">
        <v>84.1682313716107</v>
      </c>
      <c r="AB278" s="54" t="n">
        <v>87.8511441582133</v>
      </c>
      <c r="AC278" s="54" t="n">
        <v>76.690438795808</v>
      </c>
      <c r="AD278" s="58" t="n">
        <v>65.3927157972465</v>
      </c>
      <c r="AE278" s="58" t="n">
        <v>66.0725575082715</v>
      </c>
      <c r="AF278" s="58" t="n">
        <v>84.7582365899679</v>
      </c>
      <c r="AG278" s="143" t="n">
        <v>69.3164471230269</v>
      </c>
      <c r="AH278" s="143" t="n">
        <v>75.0164306249422</v>
      </c>
      <c r="AI278" s="144" t="n">
        <v>77.0423648506542</v>
      </c>
      <c r="AJ278" s="144" t="n">
        <v>70.8125899160152</v>
      </c>
      <c r="AK278" s="144" t="n">
        <v>74.3750923964853</v>
      </c>
      <c r="AL278" s="137" t="n">
        <f aca="false">AVERAGE(AA278:AK278)</f>
        <v>75.5905681029311</v>
      </c>
      <c r="AM278" s="140" t="n">
        <v>75.0910217394181</v>
      </c>
      <c r="AN278" s="148" t="n">
        <v>87.7033474779752</v>
      </c>
      <c r="AO278" s="135" t="n">
        <f aca="false">AO277+P278</f>
        <v>85.712479694679</v>
      </c>
      <c r="AP278" s="150" t="n">
        <v>68.2724907060432</v>
      </c>
    </row>
    <row r="279" customFormat="false" ht="15" hidden="false" customHeight="false" outlineLevel="0" collapsed="false">
      <c r="A279" s="133" t="n">
        <v>44395</v>
      </c>
      <c r="B279" s="54" t="n">
        <v>0.802469135802312</v>
      </c>
      <c r="C279" s="54" t="n">
        <v>1.11111111110949</v>
      </c>
      <c r="D279" s="54" t="n">
        <v>0.597367710536356</v>
      </c>
      <c r="E279" s="58" t="n">
        <v>0.629587576841914</v>
      </c>
      <c r="F279" s="58" t="n">
        <v>1.22063297732916</v>
      </c>
      <c r="G279" s="58" t="n">
        <v>0.561867736111765</v>
      </c>
      <c r="H279" s="63" t="n">
        <v>0.323944907261875</v>
      </c>
      <c r="I279" s="63" t="n">
        <v>0.526965031626686</v>
      </c>
      <c r="J279" s="69" t="n">
        <v>0.433739684585589</v>
      </c>
      <c r="K279" s="69" t="n">
        <v>0.830102395864515</v>
      </c>
      <c r="L279" s="69" t="n">
        <v>0.37689738296217</v>
      </c>
      <c r="M279" s="134" t="n">
        <f aca="false">AVERAGE(B279:L279)</f>
        <v>0.674062331821076</v>
      </c>
      <c r="N279" s="49"/>
      <c r="O279" s="48" t="n">
        <v>0.464360737346117</v>
      </c>
      <c r="P279" s="135" t="n">
        <v>0.217386994301705</v>
      </c>
      <c r="R279" s="146" t="n">
        <v>44395</v>
      </c>
      <c r="S279" s="0" t="n">
        <v>0.656069364161848</v>
      </c>
      <c r="T279" s="0" t="n">
        <v>0.717250440443138</v>
      </c>
      <c r="U279" s="0" t="n">
        <v>0.906925814409849</v>
      </c>
      <c r="V279" s="147" t="n">
        <v>44395</v>
      </c>
      <c r="W279" s="136" t="n">
        <f aca="false">G279+W278</f>
        <v>93.915515131912</v>
      </c>
      <c r="X279" s="45" t="n">
        <f aca="false">W279*100/$W$367</f>
        <v>85.2683711143076</v>
      </c>
      <c r="Z279" s="133" t="n">
        <v>44395</v>
      </c>
      <c r="AA279" s="54" t="n">
        <v>84.9151266510079</v>
      </c>
      <c r="AB279" s="54" t="n">
        <v>88.85925656008</v>
      </c>
      <c r="AC279" s="54" t="n">
        <v>77.2810689664236</v>
      </c>
      <c r="AD279" s="58" t="n">
        <v>66.0251680324226</v>
      </c>
      <c r="AE279" s="58" t="n">
        <v>66.9573413989241</v>
      </c>
      <c r="AF279" s="58" t="n">
        <v>85.2683711143076</v>
      </c>
      <c r="AG279" s="143" t="n">
        <v>69.6048573140633</v>
      </c>
      <c r="AH279" s="143" t="n">
        <v>75.5392027089331</v>
      </c>
      <c r="AI279" s="144" t="n">
        <v>77.3799395358781</v>
      </c>
      <c r="AJ279" s="144" t="n">
        <v>71.4681199013964</v>
      </c>
      <c r="AK279" s="144" t="n">
        <v>74.755980478023</v>
      </c>
      <c r="AL279" s="137" t="n">
        <f aca="false">AVERAGE(AA279:AK279)</f>
        <v>76.1867666055873</v>
      </c>
      <c r="AM279" s="140" t="n">
        <v>75.6011520195329</v>
      </c>
      <c r="AN279" s="148" t="n">
        <v>88.1677082153213</v>
      </c>
      <c r="AO279" s="135" t="n">
        <f aca="false">AO278+P279</f>
        <v>85.9298666889807</v>
      </c>
      <c r="AP279" s="150" t="n">
        <v>68.4753956960725</v>
      </c>
    </row>
    <row r="280" customFormat="false" ht="15" hidden="false" customHeight="false" outlineLevel="0" collapsed="false">
      <c r="A280" s="133" t="n">
        <v>44396</v>
      </c>
      <c r="B280" s="54" t="n">
        <v>0.67901234567853</v>
      </c>
      <c r="C280" s="54" t="n">
        <v>0.666666666667879</v>
      </c>
      <c r="D280" s="54" t="n">
        <v>0.597367710536356</v>
      </c>
      <c r="E280" s="58" t="n">
        <v>0.627035737223594</v>
      </c>
      <c r="F280" s="58" t="n">
        <v>1.19641275244612</v>
      </c>
      <c r="G280" s="58" t="n">
        <v>0.568746990326247</v>
      </c>
      <c r="H280" s="63" t="n">
        <v>0.31915572933039</v>
      </c>
      <c r="I280" s="63" t="n">
        <v>0.526611767514023</v>
      </c>
      <c r="J280" s="69" t="n">
        <v>0.414800494065844</v>
      </c>
      <c r="K280" s="69" t="n">
        <v>0.864275772939664</v>
      </c>
      <c r="L280" s="69" t="n">
        <v>0.369187488005309</v>
      </c>
      <c r="M280" s="134" t="n">
        <f aca="false">AVERAGE(B280:L280)</f>
        <v>0.620843041339451</v>
      </c>
      <c r="N280" s="49"/>
      <c r="O280" s="48" t="n">
        <v>0.251341448945549</v>
      </c>
      <c r="P280" s="135" t="n">
        <v>0.217386994301705</v>
      </c>
      <c r="R280" s="146" t="n">
        <v>44396</v>
      </c>
      <c r="S280" s="0" t="n">
        <v>0.655587668593448</v>
      </c>
      <c r="T280" s="0" t="n">
        <v>0.728597449908932</v>
      </c>
      <c r="U280" s="0" t="n">
        <v>0.906925814409849</v>
      </c>
      <c r="V280" s="147" t="n">
        <v>44396</v>
      </c>
      <c r="W280" s="136" t="n">
        <f aca="false">G280+W279</f>
        <v>94.4842621222383</v>
      </c>
      <c r="X280" s="45" t="n">
        <f aca="false">W280*100/$W$367</f>
        <v>85.7847514948355</v>
      </c>
      <c r="Z280" s="133" t="n">
        <v>44396</v>
      </c>
      <c r="AA280" s="54" t="n">
        <v>85.5471149643437</v>
      </c>
      <c r="AB280" s="54" t="n">
        <v>89.464124001202</v>
      </c>
      <c r="AC280" s="54" t="n">
        <v>77.8716991370392</v>
      </c>
      <c r="AD280" s="58" t="n">
        <v>66.6550568169689</v>
      </c>
      <c r="AE280" s="58" t="n">
        <v>67.8245690993029</v>
      </c>
      <c r="AF280" s="58" t="n">
        <v>85.7847514948354</v>
      </c>
      <c r="AG280" s="143" t="n">
        <v>69.8890036698267</v>
      </c>
      <c r="AH280" s="143" t="n">
        <v>76.0616243396581</v>
      </c>
      <c r="AI280" s="144" t="n">
        <v>77.7027740635714</v>
      </c>
      <c r="AJ280" s="144" t="n">
        <v>72.1506365253972</v>
      </c>
      <c r="AK280" s="144" t="n">
        <v>75.1290770300046</v>
      </c>
      <c r="AL280" s="137" t="n">
        <f aca="false">AVERAGE(AA280:AK280)</f>
        <v>76.7345846492864</v>
      </c>
      <c r="AM280" s="140" t="n">
        <v>76.1095437836007</v>
      </c>
      <c r="AN280" s="148" t="n">
        <v>88.4190496642668</v>
      </c>
      <c r="AO280" s="135" t="n">
        <f aca="false">AO279+P280</f>
        <v>86.1472536832824</v>
      </c>
      <c r="AP280" s="150" t="n">
        <v>68.7113277025712</v>
      </c>
    </row>
    <row r="281" customFormat="false" ht="15" hidden="false" customHeight="false" outlineLevel="0" collapsed="false">
      <c r="A281" s="133" t="n">
        <v>44397</v>
      </c>
      <c r="B281" s="54" t="n">
        <v>0.555555555555657</v>
      </c>
      <c r="C281" s="54" t="n">
        <v>0.222222222222229</v>
      </c>
      <c r="D281" s="54" t="n">
        <v>0.597367710536356</v>
      </c>
      <c r="E281" s="58" t="n">
        <v>0.624483897605387</v>
      </c>
      <c r="F281" s="58" t="n">
        <v>1.17219252756286</v>
      </c>
      <c r="G281" s="58" t="n">
        <v>0.575626244540899</v>
      </c>
      <c r="H281" s="63" t="n">
        <v>0.314366551398962</v>
      </c>
      <c r="I281" s="63" t="n">
        <v>0.52625850340136</v>
      </c>
      <c r="J281" s="69" t="n">
        <v>0.395861303546212</v>
      </c>
      <c r="K281" s="69" t="n">
        <v>0.89844915001504</v>
      </c>
      <c r="L281" s="69" t="n">
        <v>0.361477593048505</v>
      </c>
      <c r="M281" s="134" t="n">
        <f aca="false">AVERAGE(B281:L281)</f>
        <v>0.567623750857588</v>
      </c>
      <c r="N281" s="49"/>
      <c r="O281" s="48" t="n">
        <v>0.275655866638608</v>
      </c>
      <c r="P281" s="135" t="n">
        <v>0.217386994301705</v>
      </c>
      <c r="R281" s="146" t="n">
        <v>44397</v>
      </c>
      <c r="S281" s="0" t="n">
        <v>0.655105973025044</v>
      </c>
      <c r="T281" s="0" t="n">
        <v>0.739944459374726</v>
      </c>
      <c r="U281" s="0" t="n">
        <v>0.90692581440985</v>
      </c>
      <c r="V281" s="147" t="n">
        <v>44397</v>
      </c>
      <c r="W281" s="136" t="n">
        <f aca="false">G281+W280</f>
        <v>95.0598883667792</v>
      </c>
      <c r="X281" s="45" t="n">
        <f aca="false">W281*100/$W$367</f>
        <v>86.3073777315516</v>
      </c>
      <c r="Z281" s="133" t="n">
        <v>44397</v>
      </c>
      <c r="AA281" s="54" t="n">
        <v>86.0641963116188</v>
      </c>
      <c r="AB281" s="54" t="n">
        <v>89.6657464815756</v>
      </c>
      <c r="AC281" s="54" t="n">
        <v>78.4623293076548</v>
      </c>
      <c r="AD281" s="58" t="n">
        <v>67.2823821508854</v>
      </c>
      <c r="AE281" s="58" t="n">
        <v>68.6742406094076</v>
      </c>
      <c r="AF281" s="58" t="n">
        <v>86.3073777315516</v>
      </c>
      <c r="AG281" s="143" t="n">
        <v>70.168886190317</v>
      </c>
      <c r="AH281" s="143" t="n">
        <v>76.5836955171172</v>
      </c>
      <c r="AI281" s="144" t="n">
        <v>78.0108684337341</v>
      </c>
      <c r="AJ281" s="144" t="n">
        <v>72.8601397880178</v>
      </c>
      <c r="AK281" s="144" t="n">
        <v>75.4943820524301</v>
      </c>
      <c r="AL281" s="137" t="n">
        <f aca="false">AVERAGE(AA281:AK281)</f>
        <v>77.2340222340282</v>
      </c>
      <c r="AM281" s="140" t="n">
        <v>76.6161970316213</v>
      </c>
      <c r="AN281" s="148" t="n">
        <v>88.6947055309054</v>
      </c>
      <c r="AO281" s="135" t="n">
        <f aca="false">AO280+P281</f>
        <v>86.3646406775841</v>
      </c>
      <c r="AP281" s="150" t="n">
        <v>68.9468974240169</v>
      </c>
    </row>
    <row r="282" customFormat="false" ht="15" hidden="false" customHeight="false" outlineLevel="0" collapsed="false">
      <c r="A282" s="133" t="n">
        <v>44398</v>
      </c>
      <c r="B282" s="54" t="n">
        <v>0.513888888888914</v>
      </c>
      <c r="C282" s="54" t="n">
        <v>0.213888888888846</v>
      </c>
      <c r="D282" s="54" t="n">
        <v>0.597367710536356</v>
      </c>
      <c r="E282" s="58" t="n">
        <v>0.639946489193108</v>
      </c>
      <c r="F282" s="58" t="n">
        <v>1.14797230267982</v>
      </c>
      <c r="G282" s="58" t="n">
        <v>0.552514953796845</v>
      </c>
      <c r="H282" s="63" t="n">
        <v>0.337116762355436</v>
      </c>
      <c r="I282" s="63" t="n">
        <v>0.525905239288697</v>
      </c>
      <c r="J282" s="69" t="n">
        <v>0.376922113026581</v>
      </c>
      <c r="K282" s="69" t="n">
        <v>0.932622527090189</v>
      </c>
      <c r="L282" s="69" t="n">
        <v>0.353767698091644</v>
      </c>
      <c r="M282" s="134" t="n">
        <f aca="false">AVERAGE(B282:L282)</f>
        <v>0.562901233985131</v>
      </c>
      <c r="N282" s="49"/>
      <c r="O282" s="48" t="n">
        <v>0.364802061050857</v>
      </c>
      <c r="P282" s="135" t="n">
        <v>0.217386994301705</v>
      </c>
      <c r="R282" s="146" t="n">
        <v>44398</v>
      </c>
      <c r="S282" s="0" t="n">
        <v>0.652918681923637</v>
      </c>
      <c r="T282" s="0" t="n">
        <v>0.745365063520694</v>
      </c>
      <c r="U282" s="0" t="n">
        <v>0.906925814409849</v>
      </c>
      <c r="V282" s="147" t="n">
        <v>44398</v>
      </c>
      <c r="W282" s="136" t="n">
        <f aca="false">G282+W281</f>
        <v>95.612403320576</v>
      </c>
      <c r="X282" s="45" t="n">
        <f aca="false">W282*100/$W$367</f>
        <v>86.8090206183566</v>
      </c>
      <c r="Z282" s="133" t="n">
        <v>44398</v>
      </c>
      <c r="AA282" s="54" t="n">
        <v>86.5424965578483</v>
      </c>
      <c r="AB282" s="54" t="n">
        <v>89.8598081189352</v>
      </c>
      <c r="AC282" s="54" t="n">
        <v>79.0529594782704</v>
      </c>
      <c r="AD282" s="58" t="n">
        <v>67.9252404320375</v>
      </c>
      <c r="AE282" s="58" t="n">
        <v>69.5063559292386</v>
      </c>
      <c r="AF282" s="58" t="n">
        <v>86.8090206183566</v>
      </c>
      <c r="AG282" s="143" t="n">
        <v>70.4690233668954</v>
      </c>
      <c r="AH282" s="143" t="n">
        <v>77.1054162413103</v>
      </c>
      <c r="AI282" s="144" t="n">
        <v>78.3042226463662</v>
      </c>
      <c r="AJ282" s="144" t="n">
        <v>73.5966296892581</v>
      </c>
      <c r="AK282" s="144" t="n">
        <v>75.8518955452995</v>
      </c>
      <c r="AL282" s="137" t="n">
        <f aca="false">AVERAGE(AA282:AK282)</f>
        <v>77.7293698748924</v>
      </c>
      <c r="AM282" s="140" t="n">
        <v>77.1293752257529</v>
      </c>
      <c r="AN282" s="148" t="n">
        <v>89.0595075919563</v>
      </c>
      <c r="AO282" s="135" t="n">
        <f aca="false">AO281+P282</f>
        <v>86.5820276718859</v>
      </c>
      <c r="AP282" s="150" t="n">
        <v>69.1821048604095</v>
      </c>
    </row>
    <row r="283" customFormat="false" ht="15" hidden="false" customHeight="false" outlineLevel="0" collapsed="false">
      <c r="A283" s="133" t="n">
        <v>44399</v>
      </c>
      <c r="B283" s="54" t="n">
        <v>0.472222222222172</v>
      </c>
      <c r="C283" s="54" t="n">
        <v>0.20555555555552</v>
      </c>
      <c r="D283" s="54" t="n">
        <v>0.597367710536356</v>
      </c>
      <c r="E283" s="58" t="n">
        <v>0.655409080780828</v>
      </c>
      <c r="F283" s="58" t="n">
        <v>1.12375207779678</v>
      </c>
      <c r="G283" s="58" t="n">
        <v>0.52940366305279</v>
      </c>
      <c r="H283" s="63" t="n">
        <v>0.359866973312023</v>
      </c>
      <c r="I283" s="63" t="n">
        <v>0.525551975176034</v>
      </c>
      <c r="J283" s="69" t="n">
        <v>0.357982922506949</v>
      </c>
      <c r="K283" s="69" t="n">
        <v>0.966795904165565</v>
      </c>
      <c r="L283" s="69" t="n">
        <v>0.346057803134784</v>
      </c>
      <c r="M283" s="134" t="n">
        <f aca="false">AVERAGE(B283:L283)</f>
        <v>0.558178717112709</v>
      </c>
      <c r="N283" s="49"/>
      <c r="O283" s="48" t="n">
        <v>0.294992489836686</v>
      </c>
      <c r="P283" s="135" t="n">
        <v>0.217386994301705</v>
      </c>
      <c r="R283" s="146" t="n">
        <v>44399</v>
      </c>
      <c r="S283" s="0" t="n">
        <v>0.650731390822216</v>
      </c>
      <c r="T283" s="0" t="n">
        <v>0.75078566766669</v>
      </c>
      <c r="U283" s="0" t="n">
        <v>0.906925814409847</v>
      </c>
      <c r="V283" s="147" t="n">
        <v>44399</v>
      </c>
      <c r="W283" s="136" t="n">
        <f aca="false">G283+W282</f>
        <v>96.1418069836288</v>
      </c>
      <c r="X283" s="45" t="n">
        <f aca="false">W283*100/$W$367</f>
        <v>87.2896801552506</v>
      </c>
      <c r="Z283" s="133" t="n">
        <v>44399</v>
      </c>
      <c r="AA283" s="54" t="n">
        <v>86.9820157030321</v>
      </c>
      <c r="AB283" s="54" t="n">
        <v>90.0463089132808</v>
      </c>
      <c r="AC283" s="54" t="n">
        <v>79.643589648886</v>
      </c>
      <c r="AD283" s="58" t="n">
        <v>68.5836316604252</v>
      </c>
      <c r="AE283" s="58" t="n">
        <v>70.3209150587957</v>
      </c>
      <c r="AF283" s="58" t="n">
        <v>87.2896801552505</v>
      </c>
      <c r="AG283" s="143" t="n">
        <v>70.789415199562</v>
      </c>
      <c r="AH283" s="143" t="n">
        <v>77.6267865122374</v>
      </c>
      <c r="AI283" s="144" t="n">
        <v>78.5828367014677</v>
      </c>
      <c r="AJ283" s="144" t="n">
        <v>74.3601062291182</v>
      </c>
      <c r="AK283" s="144" t="n">
        <v>76.2016175086127</v>
      </c>
      <c r="AL283" s="137" t="n">
        <f aca="false">AVERAGE(AA283:AK283)</f>
        <v>78.2206275718789</v>
      </c>
      <c r="AM283" s="140" t="n">
        <v>77.6490783659954</v>
      </c>
      <c r="AN283" s="148" t="n">
        <v>89.354500081793</v>
      </c>
      <c r="AO283" s="135" t="n">
        <f aca="false">AO282+P283</f>
        <v>86.7994146661876</v>
      </c>
      <c r="AP283" s="150" t="n">
        <v>69.5817960581372</v>
      </c>
    </row>
    <row r="284" customFormat="false" ht="15" hidden="false" customHeight="false" outlineLevel="0" collapsed="false">
      <c r="A284" s="133" t="n">
        <v>44400</v>
      </c>
      <c r="B284" s="54" t="n">
        <v>0.430555555555657</v>
      </c>
      <c r="C284" s="54" t="n">
        <v>0.197222222222194</v>
      </c>
      <c r="D284" s="54" t="n">
        <v>0.597367710536356</v>
      </c>
      <c r="E284" s="58" t="n">
        <v>0.670871672368435</v>
      </c>
      <c r="F284" s="58" t="n">
        <v>1.09953185291351</v>
      </c>
      <c r="G284" s="58" t="n">
        <v>0.506292372308735</v>
      </c>
      <c r="H284" s="63" t="n">
        <v>0.382617184268497</v>
      </c>
      <c r="I284" s="63" t="n">
        <v>0.525198711063371</v>
      </c>
      <c r="J284" s="69" t="n">
        <v>0.339043731987203</v>
      </c>
      <c r="K284" s="69" t="n">
        <v>1.00096928124071</v>
      </c>
      <c r="L284" s="69" t="n">
        <v>0.33834790817798</v>
      </c>
      <c r="M284" s="134" t="n">
        <f aca="false">AVERAGE(B284:L284)</f>
        <v>0.553456200240241</v>
      </c>
      <c r="N284" s="49"/>
      <c r="O284" s="48" t="n">
        <v>0.276126362208575</v>
      </c>
      <c r="P284" s="135" t="n">
        <v>0.217386994301705</v>
      </c>
      <c r="R284" s="146" t="n">
        <v>44400</v>
      </c>
      <c r="S284" s="0" t="n">
        <v>0.648544099720809</v>
      </c>
      <c r="T284" s="0" t="n">
        <v>0.756206271812687</v>
      </c>
      <c r="U284" s="0" t="n">
        <v>0.906925814409846</v>
      </c>
      <c r="V284" s="147" t="n">
        <v>44400</v>
      </c>
      <c r="W284" s="136" t="n">
        <f aca="false">G284+W283</f>
        <v>96.6480993559375</v>
      </c>
      <c r="X284" s="45" t="n">
        <f aca="false">W284*100/$W$367</f>
        <v>87.7493563422334</v>
      </c>
      <c r="Z284" s="133" t="n">
        <v>44400</v>
      </c>
      <c r="AA284" s="54" t="n">
        <v>87.3827537471704</v>
      </c>
      <c r="AB284" s="54" t="n">
        <v>90.2252488646123</v>
      </c>
      <c r="AC284" s="54" t="n">
        <v>80.2342198195016</v>
      </c>
      <c r="AD284" s="58" t="n">
        <v>69.2575558360484</v>
      </c>
      <c r="AE284" s="58" t="n">
        <v>71.1179179980788</v>
      </c>
      <c r="AF284" s="58" t="n">
        <v>87.7493563422334</v>
      </c>
      <c r="AG284" s="143" t="n">
        <v>71.1300616883167</v>
      </c>
      <c r="AH284" s="143" t="n">
        <v>78.1478063298986</v>
      </c>
      <c r="AI284" s="144" t="n">
        <v>78.8467105990385</v>
      </c>
      <c r="AJ284" s="144" t="n">
        <v>75.1505694075979</v>
      </c>
      <c r="AK284" s="144" t="n">
        <v>76.5435479423699</v>
      </c>
      <c r="AL284" s="137" t="n">
        <f aca="false">AVERAGE(AA284:AK284)</f>
        <v>78.7077953249879</v>
      </c>
      <c r="AM284" s="140" t="n">
        <v>78.1753064523488</v>
      </c>
      <c r="AN284" s="148" t="n">
        <v>89.6306264440015</v>
      </c>
      <c r="AO284" s="135" t="n">
        <f aca="false">AO283+P284</f>
        <v>87.0168016604893</v>
      </c>
      <c r="AP284" s="150" t="n">
        <v>70.0909146666207</v>
      </c>
    </row>
    <row r="285" customFormat="false" ht="15" hidden="false" customHeight="false" outlineLevel="0" collapsed="false">
      <c r="A285" s="133" t="n">
        <v>44401</v>
      </c>
      <c r="B285" s="54" t="n">
        <v>0.388888888888914</v>
      </c>
      <c r="C285" s="54" t="n">
        <v>0.188888888888869</v>
      </c>
      <c r="D285" s="54" t="n">
        <v>0.597367710536356</v>
      </c>
      <c r="E285" s="58" t="n">
        <v>0.686334263956155</v>
      </c>
      <c r="F285" s="58" t="n">
        <v>1.07531162803048</v>
      </c>
      <c r="G285" s="58" t="n">
        <v>0.48318108156468</v>
      </c>
      <c r="H285" s="63" t="n">
        <v>0.405367395224971</v>
      </c>
      <c r="I285" s="63" t="n">
        <v>0.524845446950708</v>
      </c>
      <c r="J285" s="69" t="n">
        <v>0.320104541467572</v>
      </c>
      <c r="K285" s="69" t="n">
        <v>1.03514265831586</v>
      </c>
      <c r="L285" s="69" t="n">
        <v>0.330638013221119</v>
      </c>
      <c r="M285" s="134" t="n">
        <f aca="false">AVERAGE(B285:L285)</f>
        <v>0.54873368336779</v>
      </c>
      <c r="N285" s="49"/>
      <c r="O285" s="48" t="n">
        <v>0.226146555559775</v>
      </c>
      <c r="P285" s="135" t="n">
        <v>0.217386994301705</v>
      </c>
      <c r="R285" s="146" t="n">
        <v>44401</v>
      </c>
      <c r="S285" s="0" t="n">
        <v>0.646356808619402</v>
      </c>
      <c r="T285" s="0" t="n">
        <v>0.761626875958655</v>
      </c>
      <c r="U285" s="0" t="n">
        <v>0.906925814409849</v>
      </c>
      <c r="V285" s="147" t="n">
        <v>44401</v>
      </c>
      <c r="W285" s="136" t="n">
        <f aca="false">G285+W284</f>
        <v>97.1312804375022</v>
      </c>
      <c r="X285" s="45" t="n">
        <f aca="false">W285*100/$W$367</f>
        <v>88.1880491793051</v>
      </c>
      <c r="Z285" s="133" t="n">
        <v>44401</v>
      </c>
      <c r="AA285" s="54" t="n">
        <v>87.744710690263</v>
      </c>
      <c r="AB285" s="54" t="n">
        <v>90.3966279729299</v>
      </c>
      <c r="AC285" s="54" t="n">
        <v>80.8248499901173</v>
      </c>
      <c r="AD285" s="58" t="n">
        <v>69.9470129589071</v>
      </c>
      <c r="AE285" s="58" t="n">
        <v>71.8973647470881</v>
      </c>
      <c r="AF285" s="58" t="n">
        <v>88.1880491793051</v>
      </c>
      <c r="AG285" s="143" t="n">
        <v>71.4909628331595</v>
      </c>
      <c r="AH285" s="143" t="n">
        <v>78.6684756942938</v>
      </c>
      <c r="AI285" s="144" t="n">
        <v>79.0958443390788</v>
      </c>
      <c r="AJ285" s="144" t="n">
        <v>75.9680192246973</v>
      </c>
      <c r="AK285" s="144" t="n">
        <v>76.877686846571</v>
      </c>
      <c r="AL285" s="137" t="n">
        <f aca="false">AVERAGE(AA285:AK285)</f>
        <v>79.1908731342192</v>
      </c>
      <c r="AM285" s="140" t="n">
        <v>78.7080594848132</v>
      </c>
      <c r="AN285" s="148" t="n">
        <v>89.8567729995613</v>
      </c>
      <c r="AO285" s="135" t="n">
        <f aca="false">AO284+P285</f>
        <v>87.234188654791</v>
      </c>
      <c r="AP285" s="150" t="n">
        <v>70.5764172335791</v>
      </c>
    </row>
    <row r="286" customFormat="false" ht="15" hidden="false" customHeight="false" outlineLevel="0" collapsed="false">
      <c r="A286" s="133" t="n">
        <v>44402</v>
      </c>
      <c r="B286" s="54" t="n">
        <v>0.347222222222221</v>
      </c>
      <c r="C286" s="54" t="n">
        <v>0.180555555555543</v>
      </c>
      <c r="D286" s="54" t="n">
        <v>0.597367710536356</v>
      </c>
      <c r="E286" s="58" t="n">
        <v>0.701796855543876</v>
      </c>
      <c r="F286" s="58" t="n">
        <v>1.05109140314744</v>
      </c>
      <c r="G286" s="58" t="n">
        <v>0.460069790820626</v>
      </c>
      <c r="H286" s="63" t="n">
        <v>0.428117606181445</v>
      </c>
      <c r="I286" s="63" t="n">
        <v>0.524492182838046</v>
      </c>
      <c r="J286" s="69" t="n">
        <v>0.30116535094794</v>
      </c>
      <c r="K286" s="69" t="n">
        <v>0.996464608807855</v>
      </c>
      <c r="L286" s="69" t="n">
        <v>0.322928118264258</v>
      </c>
      <c r="M286" s="134" t="n">
        <f aca="false">AVERAGE(B286:L286)</f>
        <v>0.537388309533237</v>
      </c>
      <c r="N286" s="49"/>
      <c r="O286" s="48" t="n">
        <v>0.417199293898872</v>
      </c>
      <c r="P286" s="135" t="n">
        <v>0.217386994301705</v>
      </c>
      <c r="R286" s="146" t="n">
        <v>44402</v>
      </c>
      <c r="S286" s="0" t="n">
        <v>0.64416951751798</v>
      </c>
      <c r="T286" s="0" t="n">
        <v>0.767047480104651</v>
      </c>
      <c r="U286" s="0" t="n">
        <v>0.906925814409852</v>
      </c>
      <c r="V286" s="147" t="n">
        <v>44402</v>
      </c>
      <c r="W286" s="136" t="n">
        <f aca="false">G286+W285</f>
        <v>97.5913502283228</v>
      </c>
      <c r="X286" s="45" t="n">
        <f aca="false">W286*100/$W$367</f>
        <v>88.6057586664657</v>
      </c>
      <c r="Z286" s="133" t="n">
        <v>44402</v>
      </c>
      <c r="AA286" s="54" t="n">
        <v>88.0678865323099</v>
      </c>
      <c r="AB286" s="54" t="n">
        <v>90.5604462382335</v>
      </c>
      <c r="AC286" s="54" t="n">
        <v>81.4154801607329</v>
      </c>
      <c r="AD286" s="58" t="n">
        <v>70.6520030290015</v>
      </c>
      <c r="AE286" s="58" t="n">
        <v>72.6592553058236</v>
      </c>
      <c r="AF286" s="58" t="n">
        <v>88.6057586664657</v>
      </c>
      <c r="AG286" s="143" t="n">
        <v>71.8721186340903</v>
      </c>
      <c r="AH286" s="143" t="n">
        <v>79.1887946054231</v>
      </c>
      <c r="AI286" s="144" t="n">
        <v>79.3302379215884</v>
      </c>
      <c r="AJ286" s="144" t="n">
        <v>76.7549250735407</v>
      </c>
      <c r="AK286" s="144" t="n">
        <v>77.2040342212159</v>
      </c>
      <c r="AL286" s="137" t="n">
        <f aca="false">AVERAGE(AA286:AK286)</f>
        <v>79.6646309444023</v>
      </c>
      <c r="AM286" s="140" t="n">
        <v>79.2473374633886</v>
      </c>
      <c r="AN286" s="148" t="n">
        <v>90.2739722934602</v>
      </c>
      <c r="AO286" s="135" t="n">
        <f aca="false">AO285+P286</f>
        <v>87.4515756490927</v>
      </c>
      <c r="AP286" s="150" t="n">
        <v>71.0383037590122</v>
      </c>
    </row>
    <row r="287" customFormat="false" ht="15" hidden="false" customHeight="false" outlineLevel="0" collapsed="false">
      <c r="A287" s="133" t="n">
        <v>44403</v>
      </c>
      <c r="B287" s="54" t="n">
        <v>0.347222222222221</v>
      </c>
      <c r="C287" s="54" t="n">
        <v>0.172222222222217</v>
      </c>
      <c r="D287" s="54" t="n">
        <v>0.597367710536354</v>
      </c>
      <c r="E287" s="58" t="n">
        <v>0.717259447131596</v>
      </c>
      <c r="F287" s="58" t="n">
        <v>1.13010336964499</v>
      </c>
      <c r="G287" s="58" t="n">
        <v>0.436958500076571</v>
      </c>
      <c r="H287" s="63" t="n">
        <v>0.450867817138033</v>
      </c>
      <c r="I287" s="63" t="n">
        <v>0.524138918725383</v>
      </c>
      <c r="J287" s="69" t="n">
        <v>0.282226160428195</v>
      </c>
      <c r="K287" s="69" t="n">
        <v>0.957786559300075</v>
      </c>
      <c r="L287" s="69" t="n">
        <v>0.315218223307454</v>
      </c>
      <c r="M287" s="134" t="n">
        <f aca="false">AVERAGE(B287:L287)</f>
        <v>0.539215559157553</v>
      </c>
      <c r="N287" s="49"/>
      <c r="O287" s="48" t="n">
        <v>0.32628581538382</v>
      </c>
      <c r="P287" s="135" t="n">
        <v>0.256821278632771</v>
      </c>
      <c r="R287" s="146" t="n">
        <v>44403</v>
      </c>
      <c r="S287" s="0" t="n">
        <v>0.641982226416573</v>
      </c>
      <c r="T287" s="0" t="n">
        <v>0.772468084250619</v>
      </c>
      <c r="U287" s="0" t="n">
        <v>0.906925814409988</v>
      </c>
      <c r="V287" s="147" t="n">
        <v>44403</v>
      </c>
      <c r="W287" s="136" t="n">
        <f aca="false">G287+W286</f>
        <v>98.0283087283994</v>
      </c>
      <c r="X287" s="45" t="n">
        <f aca="false">W287*100/$W$367</f>
        <v>89.0024848037152</v>
      </c>
      <c r="Z287" s="133" t="n">
        <v>44403</v>
      </c>
      <c r="AA287" s="54" t="n">
        <v>88.3910623743568</v>
      </c>
      <c r="AB287" s="54" t="n">
        <v>90.716703660523</v>
      </c>
      <c r="AC287" s="54" t="n">
        <v>82.0061103313485</v>
      </c>
      <c r="AD287" s="58" t="n">
        <v>71.3725260463314</v>
      </c>
      <c r="AE287" s="58" t="n">
        <v>73.4784182113039</v>
      </c>
      <c r="AF287" s="58" t="n">
        <v>89.0024848037152</v>
      </c>
      <c r="AG287" s="143" t="n">
        <v>72.2735290911094</v>
      </c>
      <c r="AH287" s="143" t="n">
        <v>79.7087630632864</v>
      </c>
      <c r="AI287" s="144" t="n">
        <v>79.5498913465674</v>
      </c>
      <c r="AJ287" s="144" t="n">
        <v>77.5112869541281</v>
      </c>
      <c r="AK287" s="144" t="n">
        <v>77.5225900663048</v>
      </c>
      <c r="AL287" s="137" t="n">
        <f aca="false">AVERAGE(AA287:AK287)</f>
        <v>80.1393969044523</v>
      </c>
      <c r="AM287" s="140" t="n">
        <v>79.7931403880749</v>
      </c>
      <c r="AN287" s="148" t="n">
        <v>90.600258108844</v>
      </c>
      <c r="AO287" s="135" t="n">
        <f aca="false">AO286+P287</f>
        <v>87.7083969277254</v>
      </c>
      <c r="AP287" s="150" t="n">
        <v>71.3516945700342</v>
      </c>
    </row>
    <row r="288" customFormat="false" ht="15" hidden="false" customHeight="false" outlineLevel="0" collapsed="false">
      <c r="A288" s="133" t="n">
        <v>44404</v>
      </c>
      <c r="B288" s="54" t="n">
        <v>0.347222222222221</v>
      </c>
      <c r="C288" s="54" t="n">
        <v>0.163888888888891</v>
      </c>
      <c r="D288" s="54" t="n">
        <v>0.597367710536353</v>
      </c>
      <c r="E288" s="58" t="n">
        <v>0.732722038719203</v>
      </c>
      <c r="F288" s="58" t="n">
        <v>1.20911533614208</v>
      </c>
      <c r="G288" s="58" t="n">
        <v>0.413847209332516</v>
      </c>
      <c r="H288" s="63" t="n">
        <v>0.473618028094506</v>
      </c>
      <c r="I288" s="63" t="n">
        <v>0.52378565461272</v>
      </c>
      <c r="J288" s="69" t="n">
        <v>0.263286969908563</v>
      </c>
      <c r="K288" s="69" t="n">
        <v>0.919108509792068</v>
      </c>
      <c r="L288" s="69" t="n">
        <v>0.307508328350565</v>
      </c>
      <c r="M288" s="134" t="n">
        <f aca="false">AVERAGE(B288:L288)</f>
        <v>0.54104280878179</v>
      </c>
      <c r="N288" s="49"/>
      <c r="O288" s="48" t="n">
        <v>0.5110320031378</v>
      </c>
      <c r="P288" s="135" t="n">
        <v>0.256821278632771</v>
      </c>
      <c r="R288" s="146" t="n">
        <v>44404</v>
      </c>
      <c r="S288" s="0" t="n">
        <v>0.639794935315166</v>
      </c>
      <c r="T288" s="0" t="n">
        <v>0.777888688396615</v>
      </c>
      <c r="U288" s="0" t="n">
        <v>1.13365726801203</v>
      </c>
      <c r="V288" s="147" t="n">
        <v>44404</v>
      </c>
      <c r="W288" s="136" t="n">
        <f aca="false">G288+W287</f>
        <v>98.4421559377319</v>
      </c>
      <c r="X288" s="45" t="n">
        <f aca="false">W288*100/$W$367</f>
        <v>89.3782275910536</v>
      </c>
      <c r="Z288" s="133" t="n">
        <v>44404</v>
      </c>
      <c r="AA288" s="54" t="n">
        <v>88.7142382164038</v>
      </c>
      <c r="AB288" s="54" t="n">
        <v>90.8654002397985</v>
      </c>
      <c r="AC288" s="54" t="n">
        <v>82.5967405019641</v>
      </c>
      <c r="AD288" s="58" t="n">
        <v>72.1085820108968</v>
      </c>
      <c r="AE288" s="58" t="n">
        <v>74.3548534635288</v>
      </c>
      <c r="AF288" s="58" t="n">
        <v>89.3782275910536</v>
      </c>
      <c r="AG288" s="143" t="n">
        <v>72.6951942042165</v>
      </c>
      <c r="AH288" s="143" t="n">
        <v>80.2283810678838</v>
      </c>
      <c r="AI288" s="144" t="n">
        <v>79.7548046140157</v>
      </c>
      <c r="AJ288" s="144" t="n">
        <v>78.2371048664596</v>
      </c>
      <c r="AK288" s="144" t="n">
        <v>77.8333543818375</v>
      </c>
      <c r="AL288" s="137" t="n">
        <f aca="false">AVERAGE(AA288:AK288)</f>
        <v>80.615171014369</v>
      </c>
      <c r="AM288" s="140" t="n">
        <v>80.3454682588722</v>
      </c>
      <c r="AN288" s="148" t="n">
        <v>91.1112901119818</v>
      </c>
      <c r="AO288" s="135" t="n">
        <f aca="false">AO287+P288</f>
        <v>87.9652182063582</v>
      </c>
      <c r="AP288" s="150" t="n">
        <v>71.5165896666442</v>
      </c>
    </row>
    <row r="289" customFormat="false" ht="15" hidden="false" customHeight="false" outlineLevel="0" collapsed="false">
      <c r="A289" s="133" t="n">
        <v>44405</v>
      </c>
      <c r="B289" s="54" t="n">
        <v>0.347222222222221</v>
      </c>
      <c r="C289" s="54" t="n">
        <v>0.155555555555566</v>
      </c>
      <c r="D289" s="54" t="n">
        <v>0.597367710536351</v>
      </c>
      <c r="E289" s="58" t="n">
        <v>0.748184630306923</v>
      </c>
      <c r="F289" s="58" t="n">
        <v>1.28812730263962</v>
      </c>
      <c r="G289" s="58" t="n">
        <v>0.390735918588689</v>
      </c>
      <c r="H289" s="63" t="n">
        <v>0.49636823905098</v>
      </c>
      <c r="I289" s="63" t="n">
        <v>0.523432390500057</v>
      </c>
      <c r="J289" s="69" t="n">
        <v>0.244347779388818</v>
      </c>
      <c r="K289" s="69" t="n">
        <v>0.880430460284288</v>
      </c>
      <c r="L289" s="69" t="n">
        <v>0.312434156202841</v>
      </c>
      <c r="M289" s="134" t="n">
        <f aca="false">AVERAGE(B289:L289)</f>
        <v>0.544018760479668</v>
      </c>
      <c r="N289" s="49"/>
      <c r="O289" s="48" t="n">
        <v>0.357203281489414</v>
      </c>
      <c r="P289" s="135" t="n">
        <v>0.256821278632771</v>
      </c>
      <c r="R289" s="146" t="n">
        <v>44405</v>
      </c>
      <c r="S289" s="0" t="n">
        <v>0.637607644213759</v>
      </c>
      <c r="T289" s="0" t="n">
        <v>0.783309292542612</v>
      </c>
      <c r="U289" s="0" t="n">
        <v>1.36038872161478</v>
      </c>
      <c r="V289" s="147" t="n">
        <v>44405</v>
      </c>
      <c r="W289" s="136" t="n">
        <f aca="false">G289+W288</f>
        <v>98.8328918563206</v>
      </c>
      <c r="X289" s="45" t="n">
        <f aca="false">W289*100/$W$367</f>
        <v>89.7329870284811</v>
      </c>
      <c r="Z289" s="133" t="n">
        <v>44405</v>
      </c>
      <c r="AA289" s="54" t="n">
        <v>89.0374140584507</v>
      </c>
      <c r="AB289" s="54" t="n">
        <v>91.0065359760601</v>
      </c>
      <c r="AC289" s="54" t="n">
        <v>83.1873706725797</v>
      </c>
      <c r="AD289" s="58" t="n">
        <v>72.8601709226979</v>
      </c>
      <c r="AE289" s="58" t="n">
        <v>75.2885610624986</v>
      </c>
      <c r="AF289" s="58" t="n">
        <v>89.7329870284811</v>
      </c>
      <c r="AG289" s="143" t="n">
        <v>73.1371139734117</v>
      </c>
      <c r="AH289" s="143" t="n">
        <v>80.7476486192152</v>
      </c>
      <c r="AI289" s="144" t="n">
        <v>79.9449777239334</v>
      </c>
      <c r="AJ289" s="144" t="n">
        <v>78.9323788105351</v>
      </c>
      <c r="AK289" s="144" t="n">
        <v>78.1490966813134</v>
      </c>
      <c r="AL289" s="137" t="n">
        <f aca="false">AVERAGE(AA289:AK289)</f>
        <v>81.0931141390161</v>
      </c>
      <c r="AM289" s="140" t="n">
        <v>80.9043210757805</v>
      </c>
      <c r="AN289" s="148" t="n">
        <v>91.4684933934712</v>
      </c>
      <c r="AO289" s="135" t="n">
        <f aca="false">AO288+P289</f>
        <v>88.222039484991</v>
      </c>
      <c r="AP289" s="150" t="n">
        <v>72.0830930720789</v>
      </c>
    </row>
    <row r="290" customFormat="false" ht="15" hidden="false" customHeight="false" outlineLevel="0" collapsed="false">
      <c r="A290" s="133" t="n">
        <v>44406</v>
      </c>
      <c r="B290" s="54" t="n">
        <v>0.347222222222221</v>
      </c>
      <c r="C290" s="54" t="n">
        <v>0.147222222222183</v>
      </c>
      <c r="D290" s="54" t="n">
        <v>0.597367710536353</v>
      </c>
      <c r="E290" s="58" t="n">
        <v>0.763647221894644</v>
      </c>
      <c r="F290" s="58" t="n">
        <v>1.36713926913717</v>
      </c>
      <c r="G290" s="58" t="n">
        <v>0.367624627844634</v>
      </c>
      <c r="H290" s="63" t="n">
        <v>0.519118450007454</v>
      </c>
      <c r="I290" s="63" t="n">
        <v>0.523079126387394</v>
      </c>
      <c r="J290" s="69" t="n">
        <v>0.272661093508532</v>
      </c>
      <c r="K290" s="69" t="n">
        <v>0.84175241077628</v>
      </c>
      <c r="L290" s="69" t="n">
        <v>0.317359984055116</v>
      </c>
      <c r="M290" s="134" t="n">
        <f aca="false">AVERAGE(B290:L290)</f>
        <v>0.551290394417453</v>
      </c>
      <c r="N290" s="49"/>
      <c r="O290" s="48" t="n">
        <v>0.213072508557374</v>
      </c>
      <c r="P290" s="135" t="n">
        <v>0.256821278632771</v>
      </c>
      <c r="R290" s="146" t="n">
        <v>44406</v>
      </c>
      <c r="S290" s="0" t="n">
        <v>0.635420353112337</v>
      </c>
      <c r="T290" s="0" t="n">
        <v>0.788729896688579</v>
      </c>
      <c r="U290" s="0" t="n">
        <v>1.36038872161477</v>
      </c>
      <c r="V290" s="147" t="n">
        <v>44406</v>
      </c>
      <c r="W290" s="136" t="n">
        <f aca="false">G290+W289</f>
        <v>99.2005164841653</v>
      </c>
      <c r="X290" s="45" t="n">
        <f aca="false">W290*100/$W$367</f>
        <v>90.0667631159975</v>
      </c>
      <c r="Z290" s="133" t="n">
        <v>44406</v>
      </c>
      <c r="AA290" s="54" t="n">
        <v>89.3605899004976</v>
      </c>
      <c r="AB290" s="54" t="n">
        <v>91.1401108693076</v>
      </c>
      <c r="AC290" s="54" t="n">
        <v>83.7780008431953</v>
      </c>
      <c r="AD290" s="58" t="n">
        <v>73.6272927817345</v>
      </c>
      <c r="AE290" s="58" t="n">
        <v>76.2795410082132</v>
      </c>
      <c r="AF290" s="58" t="n">
        <v>90.0667631159974</v>
      </c>
      <c r="AG290" s="143" t="n">
        <v>73.599288398695</v>
      </c>
      <c r="AH290" s="143" t="n">
        <v>81.2665657172807</v>
      </c>
      <c r="AI290" s="144" t="n">
        <v>80.1571867656353</v>
      </c>
      <c r="AJ290" s="144" t="n">
        <v>79.5971087863546</v>
      </c>
      <c r="AK290" s="144" t="n">
        <v>78.4698169647326</v>
      </c>
      <c r="AL290" s="137" t="n">
        <f aca="false">AVERAGE(AA290:AK290)</f>
        <v>81.5765695592403</v>
      </c>
      <c r="AM290" s="140" t="n">
        <v>81.4696988387996</v>
      </c>
      <c r="AN290" s="148" t="n">
        <v>91.6815659020286</v>
      </c>
      <c r="AO290" s="135" t="n">
        <f aca="false">AO289+P290</f>
        <v>88.4788607636238</v>
      </c>
      <c r="AP290" s="150" t="n">
        <v>72.6366947030708</v>
      </c>
    </row>
    <row r="291" customFormat="false" ht="15" hidden="false" customHeight="false" outlineLevel="0" collapsed="false">
      <c r="A291" s="133" t="n">
        <v>44407</v>
      </c>
      <c r="B291" s="54" t="n">
        <v>0.347222222222221</v>
      </c>
      <c r="C291" s="54" t="n">
        <v>0.138888888888886</v>
      </c>
      <c r="D291" s="54" t="n">
        <v>0.597367710536354</v>
      </c>
      <c r="E291" s="58" t="n">
        <v>0.779109813482364</v>
      </c>
      <c r="F291" s="58" t="n">
        <v>1.44615123563426</v>
      </c>
      <c r="G291" s="58" t="n">
        <v>0.34451333710058</v>
      </c>
      <c r="H291" s="63" t="n">
        <v>0.541868660964042</v>
      </c>
      <c r="I291" s="63" t="n">
        <v>0.522725862274731</v>
      </c>
      <c r="J291" s="69" t="n">
        <v>0.300974407628246</v>
      </c>
      <c r="K291" s="69" t="n">
        <v>0.8030743612685</v>
      </c>
      <c r="L291" s="69" t="n">
        <v>0.32228581190742</v>
      </c>
      <c r="M291" s="134" t="n">
        <f aca="false">AVERAGE(B291:L291)</f>
        <v>0.558562028355237</v>
      </c>
      <c r="N291" s="49"/>
      <c r="O291" s="48" t="n">
        <v>0.292137067573063</v>
      </c>
      <c r="P291" s="135" t="n">
        <v>0.256821278632771</v>
      </c>
      <c r="R291" s="146" t="n">
        <v>44407</v>
      </c>
      <c r="S291" s="0" t="n">
        <v>0.63323306201093</v>
      </c>
      <c r="T291" s="0" t="n">
        <v>0.794150500834576</v>
      </c>
      <c r="U291" s="0" t="n">
        <v>1.36038872161477</v>
      </c>
      <c r="V291" s="147" t="n">
        <v>44407</v>
      </c>
      <c r="W291" s="136" t="n">
        <f aca="false">G291+W290</f>
        <v>99.5450298212658</v>
      </c>
      <c r="X291" s="45" t="n">
        <f aca="false">W291*100/$W$367</f>
        <v>90.3795558536027</v>
      </c>
      <c r="Z291" s="133" t="n">
        <v>44407</v>
      </c>
      <c r="AA291" s="54" t="n">
        <v>89.6837657425446</v>
      </c>
      <c r="AB291" s="54" t="n">
        <v>91.2661249195411</v>
      </c>
      <c r="AC291" s="54" t="n">
        <v>84.3686310138109</v>
      </c>
      <c r="AD291" s="58" t="n">
        <v>74.4099475880067</v>
      </c>
      <c r="AE291" s="58" t="n">
        <v>77.3277933006723</v>
      </c>
      <c r="AF291" s="58" t="n">
        <v>90.3795558536027</v>
      </c>
      <c r="AG291" s="143" t="n">
        <v>74.0817174800665</v>
      </c>
      <c r="AH291" s="143" t="n">
        <v>81.7851323620802</v>
      </c>
      <c r="AI291" s="144" t="n">
        <v>80.3914317391213</v>
      </c>
      <c r="AJ291" s="144" t="n">
        <v>80.2312947939183</v>
      </c>
      <c r="AK291" s="144" t="n">
        <v>78.7955152320951</v>
      </c>
      <c r="AL291" s="137" t="n">
        <f aca="false">AVERAGE(AA291:AK291)</f>
        <v>82.0655372750418</v>
      </c>
      <c r="AM291" s="140" t="n">
        <v>82.0416015479298</v>
      </c>
      <c r="AN291" s="148" t="n">
        <v>91.9737029696017</v>
      </c>
      <c r="AO291" s="135" t="n">
        <f aca="false">AO290+P291</f>
        <v>88.7356820422565</v>
      </c>
      <c r="AP291" s="150" t="n">
        <v>73.1773945596198</v>
      </c>
    </row>
    <row r="292" customFormat="false" ht="15" hidden="false" customHeight="false" outlineLevel="0" collapsed="false">
      <c r="A292" s="133" t="n">
        <v>44408</v>
      </c>
      <c r="B292" s="54" t="n">
        <v>0.347222222222221</v>
      </c>
      <c r="C292" s="54" t="n">
        <v>0.136521464646464</v>
      </c>
      <c r="D292" s="54" t="n">
        <v>0.597367710536356</v>
      </c>
      <c r="E292" s="58" t="n">
        <v>0.794572405069971</v>
      </c>
      <c r="F292" s="58" t="n">
        <v>1.52516320213181</v>
      </c>
      <c r="G292" s="58" t="n">
        <v>0.321402046356525</v>
      </c>
      <c r="H292" s="63" t="n">
        <v>0.564618871920516</v>
      </c>
      <c r="I292" s="63" t="n">
        <v>0.522372598162068</v>
      </c>
      <c r="J292" s="69" t="n">
        <v>0.32928772174796</v>
      </c>
      <c r="K292" s="69" t="n">
        <v>0.764396311760493</v>
      </c>
      <c r="L292" s="69" t="n">
        <v>0.327211639759696</v>
      </c>
      <c r="M292" s="134" t="n">
        <f aca="false">AVERAGE(B292:L292)</f>
        <v>0.566376017664916</v>
      </c>
      <c r="N292" s="49"/>
      <c r="O292" s="48" t="n">
        <v>0.486602456642894</v>
      </c>
      <c r="P292" s="135" t="n">
        <v>0.256821278632771</v>
      </c>
      <c r="R292" s="146" t="n">
        <v>44408</v>
      </c>
      <c r="S292" s="0" t="n">
        <v>0.631045770909523</v>
      </c>
      <c r="T292" s="0" t="n">
        <v>0.799571104980544</v>
      </c>
      <c r="U292" s="0" t="n">
        <v>1.36038872161478</v>
      </c>
      <c r="V292" s="147" t="n">
        <v>44408</v>
      </c>
      <c r="W292" s="136" t="n">
        <f aca="false">G292+W291</f>
        <v>99.8664318676224</v>
      </c>
      <c r="X292" s="45" t="n">
        <f aca="false">W292*100/$W$367</f>
        <v>90.6713652412969</v>
      </c>
      <c r="Z292" s="133" t="n">
        <v>44408</v>
      </c>
      <c r="AA292" s="54" t="n">
        <v>90.0069415845915</v>
      </c>
      <c r="AB292" s="54" t="n">
        <v>91.3899910030093</v>
      </c>
      <c r="AC292" s="54" t="n">
        <v>84.9592611844265</v>
      </c>
      <c r="AD292" s="58" t="n">
        <v>75.2081353415143</v>
      </c>
      <c r="AE292" s="58" t="n">
        <v>78.4333179398763</v>
      </c>
      <c r="AF292" s="58" t="n">
        <v>90.6713652412969</v>
      </c>
      <c r="AG292" s="143" t="n">
        <v>74.5844012175261</v>
      </c>
      <c r="AH292" s="143" t="n">
        <v>82.3033485536138</v>
      </c>
      <c r="AI292" s="144" t="n">
        <v>80.6477126443914</v>
      </c>
      <c r="AJ292" s="144" t="n">
        <v>80.8349368332258</v>
      </c>
      <c r="AK292" s="144" t="n">
        <v>79.1261914834009</v>
      </c>
      <c r="AL292" s="137" t="n">
        <f aca="false">AVERAGE(AA292:AK292)</f>
        <v>82.5605093660793</v>
      </c>
      <c r="AM292" s="140" t="n">
        <v>82.6200292031708</v>
      </c>
      <c r="AN292" s="148" t="n">
        <v>92.4603054262446</v>
      </c>
      <c r="AO292" s="135" t="n">
        <f aca="false">AO291+P292</f>
        <v>88.9925033208893</v>
      </c>
      <c r="AP292" s="150" t="n">
        <v>73.705192641726</v>
      </c>
    </row>
    <row r="293" customFormat="false" ht="15" hidden="false" customHeight="false" outlineLevel="0" collapsed="false">
      <c r="A293" s="133" t="n">
        <v>44409</v>
      </c>
      <c r="B293" s="54" t="n">
        <v>0.347222222222221</v>
      </c>
      <c r="C293" s="54" t="n">
        <v>0.134154040404027</v>
      </c>
      <c r="D293" s="54" t="n">
        <v>0.597367710536356</v>
      </c>
      <c r="E293" s="58" t="n">
        <v>0.810034996657691</v>
      </c>
      <c r="F293" s="58" t="n">
        <v>1.60417516862935</v>
      </c>
      <c r="G293" s="58" t="n">
        <v>0.29829075561247</v>
      </c>
      <c r="H293" s="63" t="n">
        <v>0.58736908287699</v>
      </c>
      <c r="I293" s="63" t="n">
        <v>0.522019334049389</v>
      </c>
      <c r="J293" s="69" t="n">
        <v>0.357601035867674</v>
      </c>
      <c r="K293" s="69" t="n">
        <v>0.725718262252713</v>
      </c>
      <c r="L293" s="69" t="n">
        <v>0.332137467611972</v>
      </c>
      <c r="M293" s="134" t="n">
        <f aca="false">AVERAGE(B293:L293)</f>
        <v>0.574190006974623</v>
      </c>
      <c r="N293" s="49"/>
      <c r="O293" s="48" t="n">
        <v>0.277496508939463</v>
      </c>
      <c r="P293" s="135" t="n">
        <v>0.256821278632771</v>
      </c>
      <c r="R293" s="146" t="n">
        <v>44409</v>
      </c>
      <c r="S293" s="0" t="n">
        <v>0.628858479808102</v>
      </c>
      <c r="T293" s="0" t="n">
        <v>0.80499170912654</v>
      </c>
      <c r="U293" s="0" t="n">
        <v>1.36038872161498</v>
      </c>
      <c r="V293" s="147" t="n">
        <v>44409</v>
      </c>
      <c r="W293" s="136" t="n">
        <f aca="false">G293+W292</f>
        <v>100.164722623235</v>
      </c>
      <c r="X293" s="45" t="n">
        <f aca="false">W293*100/$W$367</f>
        <v>90.94219127908</v>
      </c>
      <c r="Z293" s="133" t="n">
        <v>44409</v>
      </c>
      <c r="AA293" s="54" t="n">
        <v>90.3301174266385</v>
      </c>
      <c r="AB293" s="54" t="n">
        <v>91.5117091197121</v>
      </c>
      <c r="AC293" s="54" t="n">
        <v>85.5498913550421</v>
      </c>
      <c r="AD293" s="58" t="n">
        <v>76.0218560422576</v>
      </c>
      <c r="AE293" s="58" t="n">
        <v>79.5961149258252</v>
      </c>
      <c r="AF293" s="58" t="n">
        <v>90.9421912790799</v>
      </c>
      <c r="AG293" s="143" t="n">
        <v>75.1073396110738</v>
      </c>
      <c r="AH293" s="143" t="n">
        <v>82.8212142918814</v>
      </c>
      <c r="AI293" s="144" t="n">
        <v>80.9260294814457</v>
      </c>
      <c r="AJ293" s="144" t="n">
        <v>81.4080349042776</v>
      </c>
      <c r="AK293" s="144" t="n">
        <v>79.4618457186498</v>
      </c>
      <c r="AL293" s="137" t="n">
        <f aca="false">AVERAGE(AA293:AK293)</f>
        <v>83.061485832353</v>
      </c>
      <c r="AM293" s="140" t="n">
        <v>83.2049818045228</v>
      </c>
      <c r="AN293" s="148" t="n">
        <v>92.737801935184</v>
      </c>
      <c r="AO293" s="135" t="n">
        <f aca="false">AO292+P293</f>
        <v>89.2493245995221</v>
      </c>
      <c r="AP293" s="150" t="n">
        <v>74.2200889493887</v>
      </c>
    </row>
    <row r="294" customFormat="false" ht="15" hidden="false" customHeight="false" outlineLevel="0" collapsed="false">
      <c r="A294" s="133" t="n">
        <v>44410</v>
      </c>
      <c r="B294" s="54" t="n">
        <v>0.347222222222229</v>
      </c>
      <c r="C294" s="54" t="n">
        <v>0.131786616161605</v>
      </c>
      <c r="D294" s="54" t="n">
        <v>0.597367710536356</v>
      </c>
      <c r="E294" s="58" t="n">
        <v>0.825497588245412</v>
      </c>
      <c r="F294" s="58" t="n">
        <v>1.68318713512645</v>
      </c>
      <c r="G294" s="58" t="n">
        <v>0.275179464868387</v>
      </c>
      <c r="H294" s="63" t="n">
        <v>0.610119293833463</v>
      </c>
      <c r="I294" s="63" t="n">
        <v>0.514377781187648</v>
      </c>
      <c r="J294" s="69" t="n">
        <v>0.385914349987161</v>
      </c>
      <c r="K294" s="69" t="n">
        <v>0.730404896823046</v>
      </c>
      <c r="L294" s="69" t="n">
        <v>0.337063295464247</v>
      </c>
      <c r="M294" s="134" t="n">
        <f aca="false">AVERAGE(B294:L294)</f>
        <v>0.585283668586909</v>
      </c>
      <c r="N294" s="49"/>
      <c r="O294" s="48" t="n">
        <v>0.294242974739251</v>
      </c>
      <c r="P294" s="135" t="n">
        <v>0.256821278632771</v>
      </c>
      <c r="R294" s="146" t="n">
        <v>44410</v>
      </c>
      <c r="S294" s="0" t="n">
        <v>0.626671188706695</v>
      </c>
      <c r="T294" s="0" t="n">
        <v>0.810412313272536</v>
      </c>
      <c r="U294" s="0" t="n">
        <v>1.190340131413</v>
      </c>
      <c r="V294" s="147" t="n">
        <v>44410</v>
      </c>
      <c r="W294" s="136" t="n">
        <f aca="false">G294+W293</f>
        <v>100.439902088103</v>
      </c>
      <c r="X294" s="45" t="n">
        <f aca="false">W294*100/$W$367</f>
        <v>91.1920339669519</v>
      </c>
      <c r="Z294" s="133" t="n">
        <v>44410</v>
      </c>
      <c r="AA294" s="54" t="n">
        <v>90.6532932686854</v>
      </c>
      <c r="AB294" s="54" t="n">
        <v>91.6312792696496</v>
      </c>
      <c r="AC294" s="54" t="n">
        <v>86.1405215256577</v>
      </c>
      <c r="AD294" s="58" t="n">
        <v>76.8511096902365</v>
      </c>
      <c r="AE294" s="58" t="n">
        <v>80.8161842585186</v>
      </c>
      <c r="AF294" s="58" t="n">
        <v>91.1920339669519</v>
      </c>
      <c r="AG294" s="143" t="n">
        <v>75.6505326607096</v>
      </c>
      <c r="AH294" s="143" t="n">
        <v>83.331499279483</v>
      </c>
      <c r="AI294" s="144" t="n">
        <v>81.226382250284</v>
      </c>
      <c r="AJ294" s="144" t="n">
        <v>81.9848340000543</v>
      </c>
      <c r="AK294" s="144" t="n">
        <v>79.8024779378421</v>
      </c>
      <c r="AL294" s="137" t="n">
        <f aca="false">AVERAGE(AA294:AK294)</f>
        <v>83.5709225552793</v>
      </c>
      <c r="AM294" s="140" t="n">
        <v>83.7964593519859</v>
      </c>
      <c r="AN294" s="148" t="n">
        <v>93.0320449099233</v>
      </c>
      <c r="AO294" s="135" t="n">
        <f aca="false">AO293+P294</f>
        <v>89.5061458781548</v>
      </c>
      <c r="AP294" s="150" t="n">
        <v>74.3608764458625</v>
      </c>
    </row>
    <row r="295" customFormat="false" ht="15" hidden="false" customHeight="false" outlineLevel="0" collapsed="false">
      <c r="A295" s="133" t="n">
        <v>44411</v>
      </c>
      <c r="B295" s="54" t="n">
        <v>0.353422619047592</v>
      </c>
      <c r="C295" s="54" t="n">
        <v>0.129419191919183</v>
      </c>
      <c r="D295" s="54" t="n">
        <v>0.597367710536356</v>
      </c>
      <c r="E295" s="58" t="n">
        <v>0.840960179833019</v>
      </c>
      <c r="F295" s="58" t="n">
        <v>1.76219910162399</v>
      </c>
      <c r="G295" s="58" t="n">
        <v>0.272089975864162</v>
      </c>
      <c r="H295" s="63" t="n">
        <v>0.632869504790051</v>
      </c>
      <c r="I295" s="63" t="n">
        <v>0.506736228325906</v>
      </c>
      <c r="J295" s="69" t="n">
        <v>0.414227664106875</v>
      </c>
      <c r="K295" s="69" t="n">
        <v>0.735091531393351</v>
      </c>
      <c r="L295" s="69" t="n">
        <v>0.341989123316552</v>
      </c>
      <c r="M295" s="134" t="n">
        <f aca="false">AVERAGE(B295:L295)</f>
        <v>0.598761166432458</v>
      </c>
      <c r="N295" s="49"/>
      <c r="O295" s="48" t="n">
        <v>0.311337917310658</v>
      </c>
      <c r="P295" s="135" t="n">
        <v>0.256821278632771</v>
      </c>
      <c r="R295" s="146" t="n">
        <v>44411</v>
      </c>
      <c r="S295" s="0" t="n">
        <v>0.624483897605387</v>
      </c>
      <c r="T295" s="0" t="n">
        <v>0.815832917418518</v>
      </c>
      <c r="U295" s="0" t="n">
        <v>1.02029154121101</v>
      </c>
      <c r="V295" s="147" t="n">
        <v>44411</v>
      </c>
      <c r="W295" s="136" t="n">
        <f aca="false">G295+W294</f>
        <v>100.711992063967</v>
      </c>
      <c r="X295" s="45" t="n">
        <f aca="false">W295*100/$W$367</f>
        <v>91.4390716263406</v>
      </c>
      <c r="Z295" s="133" t="n">
        <v>44411</v>
      </c>
      <c r="AA295" s="54" t="n">
        <v>90.9822401079117</v>
      </c>
      <c r="AB295" s="54" t="n">
        <v>91.7487014528217</v>
      </c>
      <c r="AC295" s="54" t="n">
        <v>86.7311516962733</v>
      </c>
      <c r="AD295" s="58" t="n">
        <v>77.6958962854508</v>
      </c>
      <c r="AE295" s="58" t="n">
        <v>82.0935259379568</v>
      </c>
      <c r="AF295" s="58" t="n">
        <v>91.4390716263405</v>
      </c>
      <c r="AG295" s="143" t="n">
        <v>76.2139803664335</v>
      </c>
      <c r="AH295" s="143" t="n">
        <v>83.8342035164186</v>
      </c>
      <c r="AI295" s="144" t="n">
        <v>81.5487709509064</v>
      </c>
      <c r="AJ295" s="144" t="n">
        <v>82.565334120556</v>
      </c>
      <c r="AK295" s="144" t="n">
        <v>80.1480881409776</v>
      </c>
      <c r="AL295" s="137" t="n">
        <f aca="false">AVERAGE(AA295:AK295)</f>
        <v>84.0909967456406</v>
      </c>
      <c r="AM295" s="140" t="n">
        <v>84.3725008829305</v>
      </c>
      <c r="AN295" s="148" t="n">
        <v>93.3433828272339</v>
      </c>
      <c r="AO295" s="135" t="n">
        <f aca="false">AO294+P295</f>
        <v>89.7629671567876</v>
      </c>
      <c r="AP295" s="150" t="n">
        <v>74.555724581329</v>
      </c>
    </row>
    <row r="296" customFormat="false" ht="15" hidden="false" customHeight="false" outlineLevel="0" collapsed="false">
      <c r="A296" s="133" t="n">
        <v>44412</v>
      </c>
      <c r="B296" s="54" t="n">
        <v>0.359623015873012</v>
      </c>
      <c r="C296" s="54" t="n">
        <v>0.127051767676761</v>
      </c>
      <c r="D296" s="54" t="n">
        <v>0.597367710536356</v>
      </c>
      <c r="E296" s="58" t="n">
        <v>0.821983124186886</v>
      </c>
      <c r="F296" s="58" t="n">
        <v>1.59453515348559</v>
      </c>
      <c r="G296" s="58" t="n">
        <v>0.269000486859966</v>
      </c>
      <c r="H296" s="63" t="n">
        <v>0.655619715746525</v>
      </c>
      <c r="I296" s="63" t="n">
        <v>0.499094675464164</v>
      </c>
      <c r="J296" s="69" t="n">
        <v>0.442540978226589</v>
      </c>
      <c r="K296" s="69" t="n">
        <v>0.739778165963685</v>
      </c>
      <c r="L296" s="69" t="n">
        <v>0.346914951168827</v>
      </c>
      <c r="M296" s="134" t="n">
        <f aca="false">AVERAGE(B296:L296)</f>
        <v>0.586682704108033</v>
      </c>
      <c r="N296" s="49"/>
      <c r="O296" s="48" t="n">
        <v>0.243107421838954</v>
      </c>
      <c r="P296" s="135" t="n">
        <v>0.256821278632771</v>
      </c>
      <c r="R296" s="146" t="n">
        <v>44412</v>
      </c>
      <c r="S296" s="0" t="n">
        <v>0.642523587790947</v>
      </c>
      <c r="T296" s="0" t="n">
        <v>0.813540053663687</v>
      </c>
      <c r="U296" s="0" t="n">
        <v>0.850242951009022</v>
      </c>
      <c r="V296" s="147" t="n">
        <v>44412</v>
      </c>
      <c r="W296" s="136" t="n">
        <f aca="false">G296+W295</f>
        <v>100.980992550827</v>
      </c>
      <c r="X296" s="45" t="n">
        <f aca="false">W296*100/$W$367</f>
        <v>91.683304257246</v>
      </c>
      <c r="Z296" s="133" t="n">
        <v>44412</v>
      </c>
      <c r="AA296" s="54" t="n">
        <v>91.3169579443175</v>
      </c>
      <c r="AB296" s="54" t="n">
        <v>91.8639756692285</v>
      </c>
      <c r="AC296" s="54" t="n">
        <v>87.321781866889</v>
      </c>
      <c r="AD296" s="58" t="n">
        <v>78.5216194783651</v>
      </c>
      <c r="AE296" s="58" t="n">
        <v>83.2493352951399</v>
      </c>
      <c r="AF296" s="58" t="n">
        <v>91.683304257246</v>
      </c>
      <c r="AG296" s="143" t="n">
        <v>76.7976827282456</v>
      </c>
      <c r="AH296" s="143" t="n">
        <v>84.3293270026882</v>
      </c>
      <c r="AI296" s="144" t="n">
        <v>81.893195583313</v>
      </c>
      <c r="AJ296" s="144" t="n">
        <v>83.1495352657827</v>
      </c>
      <c r="AK296" s="144" t="n">
        <v>80.4986763280563</v>
      </c>
      <c r="AL296" s="137" t="n">
        <f aca="false">AVERAGE(AA296:AK296)</f>
        <v>84.6023083108429</v>
      </c>
      <c r="AM296" s="140" t="n">
        <v>84.9331063973566</v>
      </c>
      <c r="AN296" s="148" t="n">
        <v>93.5864902490729</v>
      </c>
      <c r="AO296" s="135" t="n">
        <f aca="false">AO295+P296</f>
        <v>90.0197884354204</v>
      </c>
      <c r="AP296" s="150" t="n">
        <v>75.0564578286591</v>
      </c>
    </row>
    <row r="297" customFormat="false" ht="15" hidden="false" customHeight="false" outlineLevel="0" collapsed="false">
      <c r="A297" s="133" t="n">
        <v>44413</v>
      </c>
      <c r="B297" s="54" t="n">
        <v>0.365823412698433</v>
      </c>
      <c r="C297" s="54" t="n">
        <v>0.124684343434339</v>
      </c>
      <c r="D297" s="54" t="n">
        <v>0.597367710536356</v>
      </c>
      <c r="E297" s="58" t="n">
        <v>0.803006068540753</v>
      </c>
      <c r="F297" s="58" t="n">
        <v>1.42687120534811</v>
      </c>
      <c r="G297" s="58" t="n">
        <v>0.265910997855741</v>
      </c>
      <c r="H297" s="63" t="n">
        <v>0.678369926702999</v>
      </c>
      <c r="I297" s="63" t="n">
        <v>0.491453122602422</v>
      </c>
      <c r="J297" s="69" t="n">
        <v>0.470854292346303</v>
      </c>
      <c r="K297" s="69" t="n">
        <v>0.74446480053399</v>
      </c>
      <c r="L297" s="69" t="n">
        <v>0.351840779021103</v>
      </c>
      <c r="M297" s="134" t="n">
        <f aca="false">AVERAGE(B297:L297)</f>
        <v>0.574604241783686</v>
      </c>
      <c r="N297" s="49"/>
      <c r="O297" s="48" t="n">
        <v>0.251272472987919</v>
      </c>
      <c r="P297" s="135" t="n">
        <v>0.256821278632771</v>
      </c>
      <c r="R297" s="146" t="n">
        <v>44413</v>
      </c>
      <c r="S297" s="0" t="n">
        <v>0.660563277976621</v>
      </c>
      <c r="T297" s="0" t="n">
        <v>0.811247189908841</v>
      </c>
      <c r="U297" s="0" t="n">
        <v>0.680194360807263</v>
      </c>
      <c r="V297" s="147" t="n">
        <v>44413</v>
      </c>
      <c r="W297" s="136" t="n">
        <f aca="false">G297+W296</f>
        <v>101.246903548683</v>
      </c>
      <c r="X297" s="45" t="n">
        <f aca="false">W297*100/$W$367</f>
        <v>91.9247318596682</v>
      </c>
      <c r="Z297" s="133" t="n">
        <v>44413</v>
      </c>
      <c r="AA297" s="54" t="n">
        <v>91.6574467779026</v>
      </c>
      <c r="AB297" s="54" t="n">
        <v>91.9771019188699</v>
      </c>
      <c r="AC297" s="54" t="n">
        <v>87.9124120375046</v>
      </c>
      <c r="AD297" s="58" t="n">
        <v>79.3282792689793</v>
      </c>
      <c r="AE297" s="58" t="n">
        <v>84.2836123300685</v>
      </c>
      <c r="AF297" s="58" t="n">
        <v>91.9247318596682</v>
      </c>
      <c r="AG297" s="143" t="n">
        <v>77.4016397461457</v>
      </c>
      <c r="AH297" s="143" t="n">
        <v>84.8168697382918</v>
      </c>
      <c r="AI297" s="144" t="n">
        <v>82.2596561475038</v>
      </c>
      <c r="AJ297" s="144" t="n">
        <v>83.7374374357344</v>
      </c>
      <c r="AK297" s="144" t="n">
        <v>80.8542424990783</v>
      </c>
      <c r="AL297" s="137" t="n">
        <f aca="false">AVERAGE(AA297:AK297)</f>
        <v>85.1048572508861</v>
      </c>
      <c r="AM297" s="140" t="n">
        <v>85.4782758952643</v>
      </c>
      <c r="AN297" s="148" t="n">
        <v>93.8377627220608</v>
      </c>
      <c r="AO297" s="135" t="n">
        <f aca="false">AO296+P297</f>
        <v>90.2766097140531</v>
      </c>
      <c r="AP297" s="150" t="n">
        <v>75.4291897593357</v>
      </c>
    </row>
    <row r="298" customFormat="false" ht="15" hidden="false" customHeight="false" outlineLevel="0" collapsed="false">
      <c r="A298" s="133" t="n">
        <v>44414</v>
      </c>
      <c r="B298" s="54" t="n">
        <v>0.372023809523796</v>
      </c>
      <c r="C298" s="54" t="n">
        <v>0.122316919191917</v>
      </c>
      <c r="D298" s="54" t="n">
        <v>0.597367710536356</v>
      </c>
      <c r="E298" s="58" t="n">
        <v>0.784029012894621</v>
      </c>
      <c r="F298" s="58" t="n">
        <v>1.25920725721062</v>
      </c>
      <c r="G298" s="58" t="n">
        <v>0.262821508851516</v>
      </c>
      <c r="H298" s="63" t="n">
        <v>0.701120137659473</v>
      </c>
      <c r="I298" s="63" t="n">
        <v>0.483811569740681</v>
      </c>
      <c r="J298" s="69" t="n">
        <v>0.49916760646579</v>
      </c>
      <c r="K298" s="69" t="n">
        <v>0.749151435104324</v>
      </c>
      <c r="L298" s="69" t="n">
        <v>0.356766606873379</v>
      </c>
      <c r="M298" s="134" t="n">
        <f aca="false">AVERAGE(B298:L298)</f>
        <v>0.562525779459316</v>
      </c>
      <c r="N298" s="49"/>
      <c r="O298" s="48" t="n">
        <v>0.433172813546945</v>
      </c>
      <c r="P298" s="135" t="n">
        <v>0.256821278632771</v>
      </c>
      <c r="R298" s="146" t="n">
        <v>44414</v>
      </c>
      <c r="S298" s="0" t="n">
        <v>0.678602968162295</v>
      </c>
      <c r="T298" s="0" t="n">
        <v>0.808954326154009</v>
      </c>
      <c r="U298" s="0" t="n">
        <v>0.652986586374936</v>
      </c>
      <c r="V298" s="147" t="n">
        <v>44414</v>
      </c>
      <c r="W298" s="136" t="n">
        <f aca="false">G298+W297</f>
        <v>101.509725057535</v>
      </c>
      <c r="X298" s="45" t="n">
        <f aca="false">W298*100/$W$367</f>
        <v>92.163354433607</v>
      </c>
      <c r="Z298" s="133" t="n">
        <v>44414</v>
      </c>
      <c r="AA298" s="54" t="n">
        <v>92.0037066086672</v>
      </c>
      <c r="AB298" s="54" t="n">
        <v>92.088080201746</v>
      </c>
      <c r="AC298" s="54" t="n">
        <v>88.5030422081202</v>
      </c>
      <c r="AD298" s="58" t="n">
        <v>80.1158756572935</v>
      </c>
      <c r="AE298" s="58" t="n">
        <v>85.1963570427425</v>
      </c>
      <c r="AF298" s="58" t="n">
        <v>92.163354433607</v>
      </c>
      <c r="AG298" s="143" t="n">
        <v>78.0258514201339</v>
      </c>
      <c r="AH298" s="143" t="n">
        <v>85.2968317232295</v>
      </c>
      <c r="AI298" s="144" t="n">
        <v>82.6481526434786</v>
      </c>
      <c r="AJ298" s="144" t="n">
        <v>84.329040630411</v>
      </c>
      <c r="AK298" s="144" t="n">
        <v>81.2147866540436</v>
      </c>
      <c r="AL298" s="137" t="n">
        <f aca="false">AVERAGE(AA298:AK298)</f>
        <v>85.5986435657703</v>
      </c>
      <c r="AM298" s="140" t="n">
        <v>86.0080093766536</v>
      </c>
      <c r="AN298" s="148" t="n">
        <v>94.2709355356078</v>
      </c>
      <c r="AO298" s="135" t="n">
        <f aca="false">AO297+P298</f>
        <v>90.5334309926859</v>
      </c>
      <c r="AP298" s="150" t="n">
        <v>75.6739203733595</v>
      </c>
    </row>
    <row r="299" customFormat="false" ht="15" hidden="false" customHeight="false" outlineLevel="0" collapsed="false">
      <c r="A299" s="133" t="n">
        <v>44415</v>
      </c>
      <c r="B299" s="54" t="n">
        <v>0.378224206349216</v>
      </c>
      <c r="C299" s="54" t="n">
        <v>0.119949494949495</v>
      </c>
      <c r="D299" s="54" t="n">
        <v>0.597367710536356</v>
      </c>
      <c r="E299" s="58" t="n">
        <v>0.765051957248488</v>
      </c>
      <c r="F299" s="58" t="n">
        <v>1.09154330907313</v>
      </c>
      <c r="G299" s="58" t="n">
        <v>0.25973201984732</v>
      </c>
      <c r="H299" s="63" t="n">
        <v>0.72387034861606</v>
      </c>
      <c r="I299" s="63" t="n">
        <v>0.476170016878939</v>
      </c>
      <c r="J299" s="69" t="n">
        <v>0.527480920585504</v>
      </c>
      <c r="K299" s="69" t="n">
        <v>0.753838069674629</v>
      </c>
      <c r="L299" s="69" t="n">
        <v>0.361692434725654</v>
      </c>
      <c r="M299" s="134" t="n">
        <f aca="false">AVERAGE(B299:L299)</f>
        <v>0.550447317134981</v>
      </c>
      <c r="N299" s="49"/>
      <c r="O299" s="48" t="n">
        <v>0.462188741941422</v>
      </c>
      <c r="P299" s="135" t="n">
        <v>0.256821278632771</v>
      </c>
      <c r="R299" s="146" t="n">
        <v>44415</v>
      </c>
      <c r="S299" s="0" t="n">
        <v>0.696642658347969</v>
      </c>
      <c r="T299" s="0" t="n">
        <v>0.806661462399177</v>
      </c>
      <c r="U299" s="0" t="n">
        <v>0.625778811942837</v>
      </c>
      <c r="V299" s="147" t="n">
        <v>44415</v>
      </c>
      <c r="W299" s="136" t="n">
        <f aca="false">G299+W298</f>
        <v>101.769457077382</v>
      </c>
      <c r="X299" s="45" t="n">
        <f aca="false">W299*100/$W$367</f>
        <v>92.3991719790627</v>
      </c>
      <c r="Z299" s="133" t="n">
        <v>44415</v>
      </c>
      <c r="AA299" s="54" t="n">
        <v>92.3557374366112</v>
      </c>
      <c r="AB299" s="54" t="n">
        <v>92.1969105178568</v>
      </c>
      <c r="AC299" s="54" t="n">
        <v>89.0936723787358</v>
      </c>
      <c r="AD299" s="58" t="n">
        <v>80.8844086433076</v>
      </c>
      <c r="AE299" s="58" t="n">
        <v>85.9875694331621</v>
      </c>
      <c r="AF299" s="58" t="n">
        <v>92.3991719790627</v>
      </c>
      <c r="AG299" s="143" t="n">
        <v>78.6703177502103</v>
      </c>
      <c r="AH299" s="143" t="n">
        <v>85.7692129575011</v>
      </c>
      <c r="AI299" s="144" t="n">
        <v>83.0586850712374</v>
      </c>
      <c r="AJ299" s="144" t="n">
        <v>84.9243448498127</v>
      </c>
      <c r="AK299" s="144" t="n">
        <v>81.5803087929521</v>
      </c>
      <c r="AL299" s="137" t="n">
        <f aca="false">AVERAGE(AA299:AK299)</f>
        <v>86.0836672554954</v>
      </c>
      <c r="AM299" s="140" t="n">
        <v>86.5223068415243</v>
      </c>
      <c r="AN299" s="148" t="n">
        <v>94.7331242775492</v>
      </c>
      <c r="AO299" s="135" t="n">
        <f aca="false">AO298+P299</f>
        <v>90.7902522713187</v>
      </c>
      <c r="AP299" s="150" t="n">
        <v>76.0532525198127</v>
      </c>
    </row>
    <row r="300" customFormat="false" ht="15" hidden="false" customHeight="false" outlineLevel="0" collapsed="false">
      <c r="A300" s="133" t="n">
        <v>44416</v>
      </c>
      <c r="B300" s="54" t="n">
        <v>0.38442460317458</v>
      </c>
      <c r="C300" s="54" t="n">
        <v>0.117582070707059</v>
      </c>
      <c r="D300" s="54" t="n">
        <v>0.597367710536356</v>
      </c>
      <c r="E300" s="58" t="n">
        <v>0.746074901602356</v>
      </c>
      <c r="F300" s="58" t="n">
        <v>0.923879360934734</v>
      </c>
      <c r="G300" s="58" t="n">
        <v>0.256642530843095</v>
      </c>
      <c r="H300" s="63" t="n">
        <v>0.746620559572477</v>
      </c>
      <c r="I300" s="63" t="n">
        <v>0.468528464017197</v>
      </c>
      <c r="J300" s="69" t="n">
        <v>0.555794234705218</v>
      </c>
      <c r="K300" s="69" t="n">
        <v>0.758524704244962</v>
      </c>
      <c r="L300" s="69" t="n">
        <v>0.366618262577958</v>
      </c>
      <c r="M300" s="134" t="n">
        <f aca="false">AVERAGE(B300:L300)</f>
        <v>0.538368854810545</v>
      </c>
      <c r="N300" s="49"/>
      <c r="O300" s="48" t="n">
        <v>0.252292217801107</v>
      </c>
      <c r="P300" s="135" t="n">
        <v>0.256821278632771</v>
      </c>
      <c r="R300" s="146" t="n">
        <v>44416</v>
      </c>
      <c r="S300" s="0" t="n">
        <v>0.714682348533529</v>
      </c>
      <c r="T300" s="0" t="n">
        <v>0.804368598644331</v>
      </c>
      <c r="U300" s="0" t="n">
        <v>0.59857103751051</v>
      </c>
      <c r="V300" s="147" t="n">
        <v>44416</v>
      </c>
      <c r="W300" s="136" t="n">
        <f aca="false">G300+W299</f>
        <v>102.026099608225</v>
      </c>
      <c r="X300" s="45" t="n">
        <f aca="false">W300*100/$W$367</f>
        <v>92.6321844960351</v>
      </c>
      <c r="Z300" s="133" t="n">
        <v>44416</v>
      </c>
      <c r="AA300" s="54" t="n">
        <v>92.7135392617345</v>
      </c>
      <c r="AB300" s="54" t="n">
        <v>92.3035928672022</v>
      </c>
      <c r="AC300" s="54" t="n">
        <v>89.6843025493514</v>
      </c>
      <c r="AD300" s="58" t="n">
        <v>81.6338782270216</v>
      </c>
      <c r="AE300" s="58" t="n">
        <v>86.6572495013264</v>
      </c>
      <c r="AF300" s="58" t="n">
        <v>92.632184496035</v>
      </c>
      <c r="AG300" s="143" t="n">
        <v>79.3350387363748</v>
      </c>
      <c r="AH300" s="143" t="n">
        <v>86.2340134411067</v>
      </c>
      <c r="AI300" s="144" t="n">
        <v>83.4912534307805</v>
      </c>
      <c r="AJ300" s="144" t="n">
        <v>85.5233500939394</v>
      </c>
      <c r="AK300" s="144" t="n">
        <v>81.9508089158039</v>
      </c>
      <c r="AL300" s="137" t="n">
        <f aca="false">AVERAGE(AA300:AK300)</f>
        <v>86.5599283200615</v>
      </c>
      <c r="AM300" s="140" t="n">
        <v>87.0211682898767</v>
      </c>
      <c r="AN300" s="148" t="n">
        <v>94.9854164953503</v>
      </c>
      <c r="AO300" s="135" t="n">
        <f aca="false">AO299+P300</f>
        <v>91.0470735499515</v>
      </c>
      <c r="AP300" s="150" t="n">
        <v>76.4005990431609</v>
      </c>
    </row>
    <row r="301" customFormat="false" ht="15" hidden="false" customHeight="false" outlineLevel="0" collapsed="false">
      <c r="A301" s="133" t="n">
        <v>44417</v>
      </c>
      <c r="B301" s="54" t="n">
        <v>0.390625</v>
      </c>
      <c r="C301" s="54" t="n">
        <v>0.115214646464636</v>
      </c>
      <c r="D301" s="54" t="n">
        <v>0.597367710536356</v>
      </c>
      <c r="E301" s="58" t="n">
        <v>0.727097845956223</v>
      </c>
      <c r="F301" s="58" t="n">
        <v>0.756215412797246</v>
      </c>
      <c r="G301" s="58" t="n">
        <v>0.25355304183887</v>
      </c>
      <c r="H301" s="63" t="n">
        <v>0.735323011631579</v>
      </c>
      <c r="I301" s="63" t="n">
        <v>0.460886911155455</v>
      </c>
      <c r="J301" s="69" t="n">
        <v>0.584107548824932</v>
      </c>
      <c r="K301" s="69" t="n">
        <v>0.748782185107871</v>
      </c>
      <c r="L301" s="69" t="n">
        <v>0.371544090430234</v>
      </c>
      <c r="M301" s="134" t="n">
        <f aca="false">AVERAGE(B301:L301)</f>
        <v>0.521883400431218</v>
      </c>
      <c r="N301" s="49"/>
      <c r="O301" s="48" t="n">
        <v>0.253106478600966</v>
      </c>
      <c r="P301" s="135" t="n">
        <v>0.256821278632771</v>
      </c>
      <c r="R301" s="146" t="n">
        <v>44417</v>
      </c>
      <c r="S301" s="0" t="n">
        <v>0.732722038719203</v>
      </c>
      <c r="T301" s="0" t="n">
        <v>0.802075734889499</v>
      </c>
      <c r="U301" s="0" t="n">
        <v>0.571363263078183</v>
      </c>
      <c r="V301" s="147" t="n">
        <v>44417</v>
      </c>
      <c r="W301" s="136" t="n">
        <f aca="false">G301+W300</f>
        <v>102.279652650064</v>
      </c>
      <c r="X301" s="45" t="n">
        <f aca="false">W301*100/$W$367</f>
        <v>92.8623919845242</v>
      </c>
      <c r="Z301" s="133" t="n">
        <v>44417</v>
      </c>
      <c r="AA301" s="54" t="n">
        <v>93.0771120840373</v>
      </c>
      <c r="AB301" s="54" t="n">
        <v>92.4081272497823</v>
      </c>
      <c r="AC301" s="54" t="n">
        <v>90.274932719967</v>
      </c>
      <c r="AD301" s="58" t="n">
        <v>82.3642844084356</v>
      </c>
      <c r="AE301" s="58" t="n">
        <v>87.2053972472363</v>
      </c>
      <c r="AF301" s="58" t="n">
        <v>92.8623919845242</v>
      </c>
      <c r="AG301" s="143" t="n">
        <v>79.9897014444591</v>
      </c>
      <c r="AH301" s="143" t="n">
        <v>86.6912331740464</v>
      </c>
      <c r="AI301" s="144" t="n">
        <v>83.9458577221077</v>
      </c>
      <c r="AJ301" s="144" t="n">
        <v>86.1146616927286</v>
      </c>
      <c r="AK301" s="144" t="n">
        <v>82.326287022599</v>
      </c>
      <c r="AL301" s="137" t="n">
        <f aca="false">AVERAGE(AA301:AK301)</f>
        <v>87.023635159084</v>
      </c>
      <c r="AM301" s="140" t="n">
        <v>87.5045937217105</v>
      </c>
      <c r="AN301" s="148" t="n">
        <v>95.2385229739513</v>
      </c>
      <c r="AO301" s="135" t="n">
        <f aca="false">AO300+P301</f>
        <v>91.3038948285842</v>
      </c>
      <c r="AP301" s="150" t="n">
        <v>76.7159599434038</v>
      </c>
    </row>
    <row r="302" customFormat="false" ht="15" hidden="false" customHeight="false" outlineLevel="0" collapsed="false">
      <c r="A302" s="133" t="n">
        <v>44418</v>
      </c>
      <c r="B302" s="54" t="n">
        <v>0.396825396825307</v>
      </c>
      <c r="C302" s="54" t="n">
        <v>0.112847222222214</v>
      </c>
      <c r="D302" s="54" t="n">
        <v>0.597367710536356</v>
      </c>
      <c r="E302" s="58" t="n">
        <v>0.70812079031009</v>
      </c>
      <c r="F302" s="58" t="n">
        <v>0.588551464659986</v>
      </c>
      <c r="G302" s="58" t="n">
        <v>0.250463552834674</v>
      </c>
      <c r="H302" s="63" t="n">
        <v>0.72402546369068</v>
      </c>
      <c r="I302" s="63" t="n">
        <v>0.453245358293714</v>
      </c>
      <c r="J302" s="69" t="n">
        <v>0.612420862944418</v>
      </c>
      <c r="K302" s="69" t="n">
        <v>0.739039665970779</v>
      </c>
      <c r="L302" s="69" t="n">
        <v>0.37646991828251</v>
      </c>
      <c r="M302" s="134" t="n">
        <f aca="false">AVERAGE(B302:L302)</f>
        <v>0.505397946051884</v>
      </c>
      <c r="N302" s="49"/>
      <c r="O302" s="48" t="n">
        <v>0.56969733431104</v>
      </c>
      <c r="P302" s="135" t="n">
        <v>0.256821278632771</v>
      </c>
      <c r="R302" s="146" t="n">
        <v>44418</v>
      </c>
      <c r="S302" s="0" t="n">
        <v>0.750761728904877</v>
      </c>
      <c r="T302" s="0" t="n">
        <v>0.799782871134667</v>
      </c>
      <c r="U302" s="0" t="n">
        <v>0.54415548864591</v>
      </c>
      <c r="V302" s="147" t="n">
        <v>44418</v>
      </c>
      <c r="W302" s="136" t="n">
        <f aca="false">G302+W301</f>
        <v>102.530116202899</v>
      </c>
      <c r="X302" s="45" t="n">
        <f aca="false">W302*100/$W$367</f>
        <v>93.08979444453</v>
      </c>
      <c r="Z302" s="133" t="n">
        <v>44418</v>
      </c>
      <c r="AA302" s="54" t="n">
        <v>93.4464559035195</v>
      </c>
      <c r="AB302" s="54" t="n">
        <v>92.510513665597</v>
      </c>
      <c r="AC302" s="54" t="n">
        <v>90.8655628905826</v>
      </c>
      <c r="AD302" s="58" t="n">
        <v>83.0756271875494</v>
      </c>
      <c r="AE302" s="58" t="n">
        <v>87.6320126708918</v>
      </c>
      <c r="AF302" s="58" t="n">
        <v>93.08979444453</v>
      </c>
      <c r="AG302" s="143" t="n">
        <v>80.6343058744633</v>
      </c>
      <c r="AH302" s="143" t="n">
        <v>87.1408721563201</v>
      </c>
      <c r="AI302" s="144" t="n">
        <v>84.4224979452189</v>
      </c>
      <c r="AJ302" s="144" t="n">
        <v>86.6982796461805</v>
      </c>
      <c r="AK302" s="144" t="n">
        <v>82.7067431133372</v>
      </c>
      <c r="AL302" s="137" t="n">
        <f aca="false">AVERAGE(AA302:AK302)</f>
        <v>87.4747877725627</v>
      </c>
      <c r="AM302" s="140" t="n">
        <v>87.9725831370259</v>
      </c>
      <c r="AN302" s="148" t="n">
        <v>95.8082203082623</v>
      </c>
      <c r="AO302" s="135" t="n">
        <f aca="false">AO301+P302</f>
        <v>91.560716107217</v>
      </c>
      <c r="AP302" s="150" t="n">
        <v>77.1443871095971</v>
      </c>
    </row>
    <row r="303" customFormat="false" ht="15" hidden="false" customHeight="false" outlineLevel="0" collapsed="false">
      <c r="A303" s="133" t="n">
        <v>44419</v>
      </c>
      <c r="B303" s="54" t="n">
        <v>0.361021601623179</v>
      </c>
      <c r="C303" s="54" t="n">
        <v>0.110479797979792</v>
      </c>
      <c r="D303" s="54" t="n">
        <v>0.597367710536356</v>
      </c>
      <c r="E303" s="58" t="n">
        <v>0.689143734663958</v>
      </c>
      <c r="F303" s="58" t="n">
        <v>0.562751948401001</v>
      </c>
      <c r="G303" s="58" t="n">
        <v>0.247374063830449</v>
      </c>
      <c r="H303" s="63" t="n">
        <v>0.712727915749781</v>
      </c>
      <c r="I303" s="63" t="n">
        <v>0.445603805431972</v>
      </c>
      <c r="J303" s="69" t="n">
        <v>0.640734177064132</v>
      </c>
      <c r="K303" s="69" t="n">
        <v>0.729297146833687</v>
      </c>
      <c r="L303" s="69" t="n">
        <v>0.381395746134785</v>
      </c>
      <c r="M303" s="134" t="n">
        <f aca="false">AVERAGE(B303:L303)</f>
        <v>0.497990695295372</v>
      </c>
      <c r="N303" s="49"/>
      <c r="O303" s="48" t="n">
        <v>0.391565163236086</v>
      </c>
      <c r="P303" s="135" t="n">
        <v>0.256821278632771</v>
      </c>
      <c r="R303" s="146" t="n">
        <v>44419</v>
      </c>
      <c r="S303" s="0" t="n">
        <v>0.768801419090551</v>
      </c>
      <c r="T303" s="0" t="n">
        <v>0.797490007379821</v>
      </c>
      <c r="U303" s="0" t="n">
        <v>0.54415548864591</v>
      </c>
      <c r="V303" s="147" t="n">
        <v>44419</v>
      </c>
      <c r="W303" s="136" t="n">
        <f aca="false">G303+W302</f>
        <v>102.777490266729</v>
      </c>
      <c r="X303" s="45" t="n">
        <f aca="false">W303*100/$W$367</f>
        <v>93.3143918760526</v>
      </c>
      <c r="Z303" s="133" t="n">
        <v>44419</v>
      </c>
      <c r="AA303" s="54" t="n">
        <v>93.7824754686124</v>
      </c>
      <c r="AB303" s="54" t="n">
        <v>92.6107521146464</v>
      </c>
      <c r="AC303" s="54" t="n">
        <v>91.4561930611982</v>
      </c>
      <c r="AD303" s="58" t="n">
        <v>83.7679065643633</v>
      </c>
      <c r="AE303" s="58" t="n">
        <v>88.0399271444693</v>
      </c>
      <c r="AF303" s="58" t="n">
        <v>93.3143918760526</v>
      </c>
      <c r="AG303" s="143" t="n">
        <v>81.2688520263874</v>
      </c>
      <c r="AH303" s="143" t="n">
        <v>87.5829303879277</v>
      </c>
      <c r="AI303" s="144" t="n">
        <v>84.9211741001143</v>
      </c>
      <c r="AJ303" s="144" t="n">
        <v>87.2742039542949</v>
      </c>
      <c r="AK303" s="144" t="n">
        <v>83.0921771880188</v>
      </c>
      <c r="AL303" s="137" t="n">
        <f aca="false">AVERAGE(AA303:AK303)</f>
        <v>87.9191803532805</v>
      </c>
      <c r="AM303" s="140" t="n">
        <v>88.4251365358229</v>
      </c>
      <c r="AN303" s="148" t="n">
        <v>96.1997854714984</v>
      </c>
      <c r="AO303" s="135" t="n">
        <f aca="false">AO302+P303</f>
        <v>91.8175373858498</v>
      </c>
      <c r="AP303" s="150" t="n">
        <v>77.468233962763</v>
      </c>
    </row>
    <row r="304" customFormat="false" ht="15" hidden="false" customHeight="false" outlineLevel="0" collapsed="false">
      <c r="A304" s="133" t="n">
        <v>44420</v>
      </c>
      <c r="B304" s="54" t="n">
        <v>0.325217806420824</v>
      </c>
      <c r="C304" s="54" t="n">
        <v>0.10811237373737</v>
      </c>
      <c r="D304" s="54" t="n">
        <v>0.597367710536219</v>
      </c>
      <c r="E304" s="58" t="n">
        <v>0.670166679017825</v>
      </c>
      <c r="F304" s="58" t="n">
        <v>0.536952432141788</v>
      </c>
      <c r="G304" s="58" t="n">
        <v>0.244284574826224</v>
      </c>
      <c r="H304" s="63" t="n">
        <v>0.701430367808882</v>
      </c>
      <c r="I304" s="63" t="n">
        <v>0.43796225257023</v>
      </c>
      <c r="J304" s="69" t="n">
        <v>0.669047491183846</v>
      </c>
      <c r="K304" s="69" t="n">
        <v>0.719554627696596</v>
      </c>
      <c r="L304" s="69" t="n">
        <v>0.386321573987061</v>
      </c>
      <c r="M304" s="134" t="n">
        <f aca="false">AVERAGE(B304:L304)</f>
        <v>0.490583444538806</v>
      </c>
      <c r="N304" s="49"/>
      <c r="O304" s="48" t="n">
        <v>0.520824410666486</v>
      </c>
      <c r="P304" s="135" t="n">
        <v>0.256821278632771</v>
      </c>
      <c r="R304" s="146" t="n">
        <v>44420</v>
      </c>
      <c r="S304" s="0" t="n">
        <v>0.786841109276111</v>
      </c>
      <c r="T304" s="0" t="n">
        <v>0.795197143624989</v>
      </c>
      <c r="U304" s="0" t="n">
        <v>0.54415548864591</v>
      </c>
      <c r="V304" s="147" t="n">
        <v>44420</v>
      </c>
      <c r="W304" s="136" t="n">
        <f aca="false">G304+W303</f>
        <v>103.021774841555</v>
      </c>
      <c r="X304" s="45" t="n">
        <f aca="false">W304*100/$W$367</f>
        <v>93.536184279092</v>
      </c>
      <c r="Z304" s="133" t="n">
        <v>44420</v>
      </c>
      <c r="AA304" s="54" t="n">
        <v>94.0851707793158</v>
      </c>
      <c r="AB304" s="54" t="n">
        <v>92.7088425969304</v>
      </c>
      <c r="AC304" s="54" t="n">
        <v>92.0468232318137</v>
      </c>
      <c r="AD304" s="58" t="n">
        <v>84.4411225388771</v>
      </c>
      <c r="AE304" s="58" t="n">
        <v>88.4291406679686</v>
      </c>
      <c r="AF304" s="58" t="n">
        <v>93.5361842790919</v>
      </c>
      <c r="AG304" s="143" t="n">
        <v>81.8933399002314</v>
      </c>
      <c r="AH304" s="143" t="n">
        <v>88.0174078688694</v>
      </c>
      <c r="AI304" s="144" t="n">
        <v>85.4418861867938</v>
      </c>
      <c r="AJ304" s="144" t="n">
        <v>87.8424346170719</v>
      </c>
      <c r="AK304" s="144" t="n">
        <v>83.4825892466435</v>
      </c>
      <c r="AL304" s="137" t="n">
        <f aca="false">AVERAGE(AA304:AK304)</f>
        <v>88.3568129012371</v>
      </c>
      <c r="AM304" s="140" t="n">
        <v>88.8622539181013</v>
      </c>
      <c r="AN304" s="148" t="n">
        <v>96.7206098821649</v>
      </c>
      <c r="AO304" s="135" t="n">
        <f aca="false">AO303+P304</f>
        <v>92.0743586644825</v>
      </c>
      <c r="AP304" s="150" t="n">
        <v>77.6875005029016</v>
      </c>
    </row>
    <row r="305" customFormat="false" ht="15" hidden="false" customHeight="false" outlineLevel="0" collapsed="false">
      <c r="A305" s="133" t="n">
        <v>44421</v>
      </c>
      <c r="B305" s="54" t="n">
        <v>0.289414011218469</v>
      </c>
      <c r="C305" s="54" t="n">
        <v>0.105744949494948</v>
      </c>
      <c r="D305" s="54" t="n">
        <v>0.51771868246442</v>
      </c>
      <c r="E305" s="58" t="n">
        <v>0.651189623371693</v>
      </c>
      <c r="F305" s="58" t="n">
        <v>0.511152915882803</v>
      </c>
      <c r="G305" s="58" t="n">
        <v>0.241195085822028</v>
      </c>
      <c r="H305" s="63" t="n">
        <v>0.690132819867984</v>
      </c>
      <c r="I305" s="63" t="n">
        <v>0.430320699708489</v>
      </c>
      <c r="J305" s="69" t="n">
        <v>0.697360805303561</v>
      </c>
      <c r="K305" s="69" t="n">
        <v>0.709812108559504</v>
      </c>
      <c r="L305" s="69" t="n">
        <v>0.391247401839365</v>
      </c>
      <c r="M305" s="134" t="n">
        <f aca="false">AVERAGE(B305:L305)</f>
        <v>0.475935373048478</v>
      </c>
      <c r="N305" s="49"/>
      <c r="O305" s="48" t="n">
        <v>0.204187503435673</v>
      </c>
      <c r="P305" s="135" t="n">
        <v>0.256821278632771</v>
      </c>
      <c r="R305" s="146" t="n">
        <v>44421</v>
      </c>
      <c r="S305" s="0" t="n">
        <v>0.804880799461785</v>
      </c>
      <c r="T305" s="0" t="n">
        <v>0.792904279870157</v>
      </c>
      <c r="U305" s="0" t="n">
        <v>0.54415548864591</v>
      </c>
      <c r="V305" s="147" t="n">
        <v>44421</v>
      </c>
      <c r="W305" s="136" t="n">
        <f aca="false">G305+W304</f>
        <v>103.262969927377</v>
      </c>
      <c r="X305" s="45" t="n">
        <f aca="false">W305*100/$W$367</f>
        <v>93.7551716536481</v>
      </c>
      <c r="Z305" s="133" t="n">
        <v>44421</v>
      </c>
      <c r="AA305" s="54" t="n">
        <v>94.3545418356299</v>
      </c>
      <c r="AB305" s="54" t="n">
        <v>92.8047851124491</v>
      </c>
      <c r="AC305" s="54" t="n">
        <v>92.5587027130135</v>
      </c>
      <c r="AD305" s="58" t="n">
        <v>85.0952751110908</v>
      </c>
      <c r="AE305" s="58" t="n">
        <v>88.79965324139</v>
      </c>
      <c r="AF305" s="58" t="n">
        <v>93.755171653648</v>
      </c>
      <c r="AG305" s="143" t="n">
        <v>82.5077694959952</v>
      </c>
      <c r="AH305" s="143" t="n">
        <v>88.444304599145</v>
      </c>
      <c r="AI305" s="144" t="n">
        <v>85.9846342052574</v>
      </c>
      <c r="AJ305" s="144" t="n">
        <v>88.4029716345116</v>
      </c>
      <c r="AK305" s="144" t="n">
        <v>83.8779792892116</v>
      </c>
      <c r="AL305" s="137" t="n">
        <f aca="false">AVERAGE(AA305:AK305)</f>
        <v>88.7805262628493</v>
      </c>
      <c r="AM305" s="140" t="n">
        <v>89.2839352838614</v>
      </c>
      <c r="AN305" s="148" t="n">
        <v>96.9247973856006</v>
      </c>
      <c r="AO305" s="135" t="n">
        <f aca="false">AO304+P305</f>
        <v>92.3311799431153</v>
      </c>
      <c r="AP305" s="150" t="n">
        <v>78.6361791997458</v>
      </c>
    </row>
    <row r="306" customFormat="false" ht="15" hidden="false" customHeight="false" outlineLevel="0" collapsed="false">
      <c r="A306" s="133" t="n">
        <v>44422</v>
      </c>
      <c r="B306" s="54" t="n">
        <v>0.253610216016114</v>
      </c>
      <c r="C306" s="54" t="n">
        <v>0.103377525252512</v>
      </c>
      <c r="D306" s="54" t="n">
        <v>0.438069654393075</v>
      </c>
      <c r="E306" s="58" t="n">
        <v>0.63221256772556</v>
      </c>
      <c r="F306" s="58" t="n">
        <v>0.485353399623818</v>
      </c>
      <c r="G306" s="58" t="n">
        <v>0.238105596817803</v>
      </c>
      <c r="H306" s="63" t="n">
        <v>0.678835271927085</v>
      </c>
      <c r="I306" s="63" t="n">
        <v>0.422679146846747</v>
      </c>
      <c r="J306" s="69" t="n">
        <v>0.725674119423275</v>
      </c>
      <c r="K306" s="69" t="n">
        <v>0.700069589422412</v>
      </c>
      <c r="L306" s="69" t="n">
        <v>0.396173229691641</v>
      </c>
      <c r="M306" s="134" t="n">
        <f aca="false">AVERAGE(B306:L306)</f>
        <v>0.461287301558186</v>
      </c>
      <c r="N306" s="49"/>
      <c r="O306" s="48" t="n">
        <v>0.165628727238757</v>
      </c>
      <c r="P306" s="135" t="n">
        <v>0.256821278632771</v>
      </c>
      <c r="R306" s="146" t="n">
        <v>44422</v>
      </c>
      <c r="S306" s="0" t="n">
        <v>0.822920489647458</v>
      </c>
      <c r="T306" s="0" t="n">
        <v>0.790611416115311</v>
      </c>
      <c r="U306" s="0" t="n">
        <v>0.54415548864591</v>
      </c>
      <c r="V306" s="147" t="n">
        <v>44422</v>
      </c>
      <c r="W306" s="136" t="n">
        <f aca="false">G306+W305</f>
        <v>103.501075524195</v>
      </c>
      <c r="X306" s="45" t="n">
        <f aca="false">W306*100/$W$367</f>
        <v>93.9713539997209</v>
      </c>
      <c r="Z306" s="133" t="n">
        <v>44422</v>
      </c>
      <c r="AA306" s="54" t="n">
        <v>94.5905886375545</v>
      </c>
      <c r="AB306" s="54" t="n">
        <v>92.8985796612025</v>
      </c>
      <c r="AC306" s="54" t="n">
        <v>92.991831504798</v>
      </c>
      <c r="AD306" s="58" t="n">
        <v>85.7303642810045</v>
      </c>
      <c r="AE306" s="58" t="n">
        <v>89.1514648647333</v>
      </c>
      <c r="AF306" s="58" t="n">
        <v>93.9713539997209</v>
      </c>
      <c r="AG306" s="143" t="n">
        <v>83.1121408136789</v>
      </c>
      <c r="AH306" s="143" t="n">
        <v>88.8636205787547</v>
      </c>
      <c r="AI306" s="144" t="n">
        <v>86.5494181555052</v>
      </c>
      <c r="AJ306" s="144" t="n">
        <v>88.9558150066138</v>
      </c>
      <c r="AK306" s="144" t="n">
        <v>84.2783473157229</v>
      </c>
      <c r="AL306" s="137" t="n">
        <f aca="false">AVERAGE(AA306:AK306)</f>
        <v>89.1903204381172</v>
      </c>
      <c r="AM306" s="140" t="n">
        <v>89.6901806331029</v>
      </c>
      <c r="AN306" s="148" t="n">
        <v>97.0904261128393</v>
      </c>
      <c r="AO306" s="135" t="n">
        <f aca="false">AO305+P306</f>
        <v>92.5880012217481</v>
      </c>
      <c r="AP306" s="150" t="n">
        <v>78.7747337881711</v>
      </c>
    </row>
    <row r="307" customFormat="false" ht="15" hidden="false" customHeight="false" outlineLevel="0" collapsed="false">
      <c r="A307" s="133" t="n">
        <v>44423</v>
      </c>
      <c r="B307" s="54" t="n">
        <v>0.217806420813986</v>
      </c>
      <c r="C307" s="54" t="n">
        <v>0.1010101010101</v>
      </c>
      <c r="D307" s="54" t="n">
        <v>0.358420626322186</v>
      </c>
      <c r="E307" s="58" t="n">
        <v>0.613235512079314</v>
      </c>
      <c r="F307" s="58" t="n">
        <v>0.459553883364606</v>
      </c>
      <c r="G307" s="58" t="n">
        <v>0.235016107813578</v>
      </c>
      <c r="H307" s="63" t="n">
        <v>0.667537723986186</v>
      </c>
      <c r="I307" s="63" t="n">
        <v>0.415037593984948</v>
      </c>
      <c r="J307" s="69" t="n">
        <v>0.753987433542761</v>
      </c>
      <c r="K307" s="69" t="n">
        <v>0.690327070285321</v>
      </c>
      <c r="L307" s="69" t="n">
        <v>0.401099057543917</v>
      </c>
      <c r="M307" s="134" t="n">
        <f aca="false">AVERAGE(B307:L307)</f>
        <v>0.4466392300679</v>
      </c>
      <c r="N307" s="49"/>
      <c r="O307" s="48" t="n">
        <v>0.351032479033911</v>
      </c>
      <c r="P307" s="135" t="n">
        <v>0.256821278632771</v>
      </c>
      <c r="R307" s="146" t="n">
        <v>44423</v>
      </c>
      <c r="S307" s="0" t="n">
        <v>0.840960179833019</v>
      </c>
      <c r="T307" s="0" t="n">
        <v>0.788318552360465</v>
      </c>
      <c r="U307" s="0" t="n">
        <v>0.544155488646084</v>
      </c>
      <c r="V307" s="147" t="n">
        <v>44423</v>
      </c>
      <c r="W307" s="136" t="n">
        <f aca="false">G307+W306</f>
        <v>103.736091632009</v>
      </c>
      <c r="X307" s="45" t="n">
        <f aca="false">W307*100/$W$367</f>
        <v>94.1847313173104</v>
      </c>
      <c r="Z307" s="133" t="n">
        <v>44423</v>
      </c>
      <c r="AA307" s="54" t="n">
        <v>94.7933111850899</v>
      </c>
      <c r="AB307" s="54" t="n">
        <v>92.9902262431905</v>
      </c>
      <c r="AC307" s="54" t="n">
        <v>93.3462096071678</v>
      </c>
      <c r="AD307" s="58" t="n">
        <v>86.3463900486179</v>
      </c>
      <c r="AE307" s="58" t="n">
        <v>89.4845755379985</v>
      </c>
      <c r="AF307" s="58" t="n">
        <v>94.1847313173104</v>
      </c>
      <c r="AG307" s="143" t="n">
        <v>83.7064538532825</v>
      </c>
      <c r="AH307" s="143" t="n">
        <v>89.2753558076983</v>
      </c>
      <c r="AI307" s="144" t="n">
        <v>87.1362380375371</v>
      </c>
      <c r="AJ307" s="144" t="n">
        <v>89.5009647333786</v>
      </c>
      <c r="AK307" s="144" t="n">
        <v>84.6836933261774</v>
      </c>
      <c r="AL307" s="137" t="n">
        <f aca="false">AVERAGE(AA307:AK307)</f>
        <v>89.5861954270408</v>
      </c>
      <c r="AM307" s="140" t="n">
        <v>90.0809899658261</v>
      </c>
      <c r="AN307" s="148" t="n">
        <v>97.4414585918732</v>
      </c>
      <c r="AO307" s="135" t="n">
        <f aca="false">AO306+P307</f>
        <v>92.8448225003809</v>
      </c>
      <c r="AP307" s="150" t="n">
        <v>78.9303690620196</v>
      </c>
    </row>
    <row r="308" customFormat="false" ht="15" hidden="false" customHeight="false" outlineLevel="0" collapsed="false">
      <c r="A308" s="133" t="n">
        <v>44424</v>
      </c>
      <c r="B308" s="54" t="n">
        <v>0.182002625611631</v>
      </c>
      <c r="C308" s="54" t="n">
        <v>0.100627486991122</v>
      </c>
      <c r="D308" s="54" t="n">
        <v>0.30913779020284</v>
      </c>
      <c r="E308" s="58" t="n">
        <v>0.595061945033876</v>
      </c>
      <c r="F308" s="58" t="n">
        <v>0.433754367105621</v>
      </c>
      <c r="G308" s="58" t="n">
        <v>0.231926618809354</v>
      </c>
      <c r="H308" s="63" t="n">
        <v>0.656240176045287</v>
      </c>
      <c r="I308" s="63" t="n">
        <v>0.407744360902257</v>
      </c>
      <c r="J308" s="69" t="n">
        <v>0.729284141560584</v>
      </c>
      <c r="K308" s="69" t="n">
        <v>0.680584551148229</v>
      </c>
      <c r="L308" s="69" t="n">
        <v>0.406024885396192</v>
      </c>
      <c r="M308" s="134" t="n">
        <f aca="false">AVERAGE(B308:L308)</f>
        <v>0.430217177164272</v>
      </c>
      <c r="N308" s="49"/>
      <c r="O308" s="48" t="n">
        <v>0.302121052467727</v>
      </c>
      <c r="P308" s="135" t="n">
        <v>0.256821278632771</v>
      </c>
      <c r="R308" s="146" t="n">
        <v>44424</v>
      </c>
      <c r="S308" s="0" t="n">
        <v>0.823442897698101</v>
      </c>
      <c r="T308" s="0" t="n">
        <v>0.800669159050926</v>
      </c>
      <c r="U308" s="0" t="n">
        <v>0.516947714213757</v>
      </c>
      <c r="V308" s="147" t="n">
        <v>44424</v>
      </c>
      <c r="W308" s="136" t="n">
        <f aca="false">G308+W307</f>
        <v>103.968018250818</v>
      </c>
      <c r="X308" s="45" t="n">
        <f aca="false">W308*100/$W$367</f>
        <v>94.3953036064167</v>
      </c>
      <c r="Z308" s="133" t="n">
        <v>44424</v>
      </c>
      <c r="AA308" s="54" t="n">
        <v>94.9627094782358</v>
      </c>
      <c r="AB308" s="54" t="n">
        <v>93.0815256790346</v>
      </c>
      <c r="AC308" s="54" t="n">
        <v>93.6518607204616</v>
      </c>
      <c r="AD308" s="58" t="n">
        <v>86.9441595584497</v>
      </c>
      <c r="AE308" s="58" t="n">
        <v>89.7989852611858</v>
      </c>
      <c r="AF308" s="58" t="n">
        <v>94.3953036064167</v>
      </c>
      <c r="AG308" s="143" t="n">
        <v>84.290708614806</v>
      </c>
      <c r="AH308" s="143" t="n">
        <v>89.6798558342493</v>
      </c>
      <c r="AI308" s="144" t="n">
        <v>87.7038316271376</v>
      </c>
      <c r="AJ308" s="144" t="n">
        <v>90.038420814806</v>
      </c>
      <c r="AK308" s="144" t="n">
        <v>85.0940173205753</v>
      </c>
      <c r="AL308" s="137" t="n">
        <f aca="false">AVERAGE(AA308:AK308)</f>
        <v>89.9673980468508</v>
      </c>
      <c r="AM308" s="140" t="n">
        <v>90.4563632820307</v>
      </c>
      <c r="AN308" s="148" t="n">
        <v>97.7435796443409</v>
      </c>
      <c r="AO308" s="135" t="n">
        <f aca="false">AO307+P308</f>
        <v>93.1016437790136</v>
      </c>
      <c r="AP308" s="150" t="n">
        <v>79.8481045788206</v>
      </c>
    </row>
    <row r="309" customFormat="false" ht="15" hidden="false" customHeight="false" outlineLevel="0" collapsed="false">
      <c r="A309" s="133" t="n">
        <v>44425</v>
      </c>
      <c r="B309" s="54" t="n">
        <v>0.146198830409361</v>
      </c>
      <c r="C309" s="54" t="n">
        <v>0.100244872972148</v>
      </c>
      <c r="D309" s="54" t="n">
        <v>0.259854954083494</v>
      </c>
      <c r="E309" s="58" t="n">
        <v>0.576888377988325</v>
      </c>
      <c r="F309" s="58" t="n">
        <v>0.407954850846636</v>
      </c>
      <c r="G309" s="58" t="n">
        <v>0.228837129805157</v>
      </c>
      <c r="H309" s="63" t="n">
        <v>0.644942628104388</v>
      </c>
      <c r="I309" s="63" t="n">
        <v>0.400451127819508</v>
      </c>
      <c r="J309" s="69" t="n">
        <v>0.704580849578406</v>
      </c>
      <c r="K309" s="69" t="n">
        <v>0.670842032011137</v>
      </c>
      <c r="L309" s="69" t="n">
        <v>0.401982423375131</v>
      </c>
      <c r="M309" s="134" t="n">
        <f aca="false">AVERAGE(B309:L309)</f>
        <v>0.412979825181245</v>
      </c>
      <c r="N309" s="49"/>
      <c r="O309" s="48" t="n">
        <v>0.435515969636806</v>
      </c>
      <c r="P309" s="135" t="n">
        <v>0.236138376973415</v>
      </c>
      <c r="R309" s="146" t="n">
        <v>44425</v>
      </c>
      <c r="S309" s="0" t="n">
        <v>0.805925615563183</v>
      </c>
      <c r="T309" s="0" t="n">
        <v>0.813019765741387</v>
      </c>
      <c r="U309" s="0" t="n">
        <v>0.48973993978143</v>
      </c>
      <c r="V309" s="147" t="n">
        <v>44425</v>
      </c>
      <c r="W309" s="136" t="n">
        <f aca="false">G309+W308</f>
        <v>104.196855380623</v>
      </c>
      <c r="X309" s="45" t="n">
        <f aca="false">W309*100/$W$367</f>
        <v>94.6030708670397</v>
      </c>
      <c r="Z309" s="133" t="n">
        <v>44425</v>
      </c>
      <c r="AA309" s="54" t="n">
        <v>95.0987835169924</v>
      </c>
      <c r="AB309" s="54" t="n">
        <v>93.1724779687348</v>
      </c>
      <c r="AC309" s="54" t="n">
        <v>93.9087848446796</v>
      </c>
      <c r="AD309" s="58" t="n">
        <v>87.5236728104995</v>
      </c>
      <c r="AE309" s="58" t="n">
        <v>90.094694034295</v>
      </c>
      <c r="AF309" s="58" t="n">
        <v>94.6030708670397</v>
      </c>
      <c r="AG309" s="143" t="n">
        <v>84.8649050982494</v>
      </c>
      <c r="AH309" s="143" t="n">
        <v>90.0771206584076</v>
      </c>
      <c r="AI309" s="144" t="n">
        <v>88.2521989243069</v>
      </c>
      <c r="AJ309" s="144" t="n">
        <v>90.568183250896</v>
      </c>
      <c r="AK309" s="144" t="n">
        <v>85.5002560501941</v>
      </c>
      <c r="AL309" s="137" t="n">
        <f aca="false">AVERAGE(AA309:AK309)</f>
        <v>90.333104365845</v>
      </c>
      <c r="AM309" s="140" t="n">
        <v>90.816300581717</v>
      </c>
      <c r="AN309" s="148" t="n">
        <v>98.1790956139778</v>
      </c>
      <c r="AO309" s="135" t="n">
        <f aca="false">AO308+P309</f>
        <v>93.337782155987</v>
      </c>
      <c r="AP309" s="150" t="n">
        <v>80.1025486094148</v>
      </c>
    </row>
    <row r="310" customFormat="false" ht="15" hidden="false" customHeight="false" outlineLevel="0" collapsed="false">
      <c r="A310" s="133" t="n">
        <v>44426</v>
      </c>
      <c r="B310" s="54" t="n">
        <v>0.145814096645125</v>
      </c>
      <c r="C310" s="54" t="n">
        <v>0.0998622589531699</v>
      </c>
      <c r="D310" s="54" t="n">
        <v>0.210572117964148</v>
      </c>
      <c r="E310" s="58" t="n">
        <v>0.558714810942774</v>
      </c>
      <c r="F310" s="58" t="n">
        <v>0.382155334587424</v>
      </c>
      <c r="G310" s="58" t="n">
        <v>0.225747640800932</v>
      </c>
      <c r="H310" s="63" t="n">
        <v>0.63364508016349</v>
      </c>
      <c r="I310" s="63" t="n">
        <v>0.393157894736817</v>
      </c>
      <c r="J310" s="69" t="n">
        <v>0.679877557596228</v>
      </c>
      <c r="K310" s="69" t="n">
        <v>0.661099512873989</v>
      </c>
      <c r="L310" s="69" t="n">
        <v>0.397939961354069</v>
      </c>
      <c r="M310" s="134" t="n">
        <f aca="false">AVERAGE(B310:L310)</f>
        <v>0.398962387874379</v>
      </c>
      <c r="N310" s="49"/>
      <c r="O310" s="48" t="n">
        <v>0.303244577853229</v>
      </c>
      <c r="P310" s="135" t="n">
        <v>0.237628174250361</v>
      </c>
      <c r="R310" s="146" t="n">
        <v>44426</v>
      </c>
      <c r="S310" s="0" t="n">
        <v>0.788408333428379</v>
      </c>
      <c r="T310" s="0" t="n">
        <v>0.825370372431735</v>
      </c>
      <c r="U310" s="0" t="n">
        <v>0.462532165349103</v>
      </c>
      <c r="V310" s="147" t="n">
        <v>44426</v>
      </c>
      <c r="W310" s="136" t="n">
        <f aca="false">G310+W309</f>
        <v>104.422603021424</v>
      </c>
      <c r="X310" s="45" t="n">
        <f aca="false">W310*100/$W$367</f>
        <v>94.8080330991795</v>
      </c>
      <c r="Z310" s="133" t="n">
        <v>44426</v>
      </c>
      <c r="AA310" s="54" t="n">
        <v>95.2344994661734</v>
      </c>
      <c r="AB310" s="54" t="n">
        <v>93.2630831122912</v>
      </c>
      <c r="AC310" s="54" t="n">
        <v>94.1169819798217</v>
      </c>
      <c r="AD310" s="58" t="n">
        <v>88.0849298047676</v>
      </c>
      <c r="AE310" s="58" t="n">
        <v>90.3717018573261</v>
      </c>
      <c r="AF310" s="58" t="n">
        <v>94.8080330991795</v>
      </c>
      <c r="AG310" s="143" t="n">
        <v>85.4290433036127</v>
      </c>
      <c r="AH310" s="143" t="n">
        <v>90.4671502801732</v>
      </c>
      <c r="AI310" s="144" t="n">
        <v>88.781339929045</v>
      </c>
      <c r="AJ310" s="144" t="n">
        <v>91.0902520416486</v>
      </c>
      <c r="AK310" s="144" t="n">
        <v>85.9024095150341</v>
      </c>
      <c r="AL310" s="137" t="n">
        <f aca="false">AVERAGE(AA310:AK310)</f>
        <v>90.6863113080976</v>
      </c>
      <c r="AM310" s="140" t="n">
        <v>91.1608018648848</v>
      </c>
      <c r="AN310" s="148" t="n">
        <v>98.482340191831</v>
      </c>
      <c r="AO310" s="135" t="n">
        <f aca="false">AO309+P310</f>
        <v>93.5754103302374</v>
      </c>
      <c r="AP310" s="150" t="n">
        <v>80.4948619504388</v>
      </c>
    </row>
    <row r="311" customFormat="false" ht="15" hidden="false" customHeight="false" outlineLevel="0" collapsed="false">
      <c r="A311" s="133" t="n">
        <v>44427</v>
      </c>
      <c r="B311" s="54" t="n">
        <v>0.14542936288089</v>
      </c>
      <c r="C311" s="54" t="n">
        <v>0.0994796449341919</v>
      </c>
      <c r="D311" s="54" t="n">
        <v>0.161289281845256</v>
      </c>
      <c r="E311" s="58" t="n">
        <v>0.540541243897223</v>
      </c>
      <c r="F311" s="58" t="n">
        <v>0.356355818328439</v>
      </c>
      <c r="G311" s="58" t="n">
        <v>0.222658151796708</v>
      </c>
      <c r="H311" s="63" t="n">
        <v>0.622347532222591</v>
      </c>
      <c r="I311" s="63" t="n">
        <v>0.385864661654125</v>
      </c>
      <c r="J311" s="69" t="n">
        <v>0.65517426561405</v>
      </c>
      <c r="K311" s="69" t="n">
        <v>0.621437684329067</v>
      </c>
      <c r="L311" s="69" t="n">
        <v>0.393897499333008</v>
      </c>
      <c r="M311" s="134" t="n">
        <f aca="false">AVERAGE(B311:L311)</f>
        <v>0.382225013348686</v>
      </c>
      <c r="N311" s="49"/>
      <c r="O311" s="48" t="n">
        <v>0.268326658190311</v>
      </c>
      <c r="P311" s="135" t="n">
        <v>0.237628174250361</v>
      </c>
      <c r="R311" s="146" t="n">
        <v>44427</v>
      </c>
      <c r="S311" s="0" t="n">
        <v>0.770891051293461</v>
      </c>
      <c r="T311" s="0" t="n">
        <v>0.837720979122196</v>
      </c>
      <c r="U311" s="0" t="n">
        <v>0.435324390916776</v>
      </c>
      <c r="V311" s="147" t="n">
        <v>44427</v>
      </c>
      <c r="W311" s="136" t="n">
        <f aca="false">G311+W310</f>
        <v>104.645261173221</v>
      </c>
      <c r="X311" s="45" t="n">
        <f aca="false">W311*100/$W$367</f>
        <v>95.010190302836</v>
      </c>
      <c r="Z311" s="133" t="n">
        <v>44427</v>
      </c>
      <c r="AA311" s="54" t="n">
        <v>95.3698573257786</v>
      </c>
      <c r="AB311" s="54" t="n">
        <v>93.3533411097036</v>
      </c>
      <c r="AC311" s="54" t="n">
        <v>94.2764521258883</v>
      </c>
      <c r="AD311" s="58" t="n">
        <v>88.6279305412537</v>
      </c>
      <c r="AE311" s="58" t="n">
        <v>90.6300087302792</v>
      </c>
      <c r="AF311" s="58" t="n">
        <v>95.010190302836</v>
      </c>
      <c r="AG311" s="143" t="n">
        <v>85.9831232308958</v>
      </c>
      <c r="AH311" s="143" t="n">
        <v>90.8499446995461</v>
      </c>
      <c r="AI311" s="144" t="n">
        <v>89.2912546413518</v>
      </c>
      <c r="AJ311" s="144" t="n">
        <v>91.5809999760637</v>
      </c>
      <c r="AK311" s="144" t="n">
        <v>86.300477715095</v>
      </c>
      <c r="AL311" s="137" t="n">
        <f aca="false">AVERAGE(AA311:AK311)</f>
        <v>91.0248709453356</v>
      </c>
      <c r="AM311" s="140" t="n">
        <v>91.489867131534</v>
      </c>
      <c r="AN311" s="148" t="n">
        <v>98.7506668500213</v>
      </c>
      <c r="AO311" s="135" t="n">
        <f aca="false">AO310+P311</f>
        <v>93.8130385044878</v>
      </c>
      <c r="AP311" s="150" t="n">
        <v>80.9632183112641</v>
      </c>
    </row>
    <row r="312" customFormat="false" ht="15" hidden="false" customHeight="false" outlineLevel="0" collapsed="false">
      <c r="A312" s="133" t="n">
        <v>44428</v>
      </c>
      <c r="B312" s="54" t="n">
        <v>0.145044629116654</v>
      </c>
      <c r="C312" s="54" t="n">
        <v>0.0990970309152139</v>
      </c>
      <c r="D312" s="54" t="n">
        <v>0.112006445725566</v>
      </c>
      <c r="E312" s="58" t="n">
        <v>0.522367676851673</v>
      </c>
      <c r="F312" s="58" t="n">
        <v>0.330556302069397</v>
      </c>
      <c r="G312" s="58" t="n">
        <v>0.219568662792511</v>
      </c>
      <c r="H312" s="63" t="n">
        <v>0.611049984281635</v>
      </c>
      <c r="I312" s="63" t="n">
        <v>0.378571428571433</v>
      </c>
      <c r="J312" s="69" t="n">
        <v>0.630470973631873</v>
      </c>
      <c r="K312" s="69" t="n">
        <v>0.581775855784144</v>
      </c>
      <c r="L312" s="69" t="n">
        <v>0.389855037311918</v>
      </c>
      <c r="M312" s="134" t="n">
        <f aca="false">AVERAGE(B312:L312)</f>
        <v>0.365487638822911</v>
      </c>
      <c r="N312" s="49"/>
      <c r="O312" s="48" t="n">
        <v>0.226200054356145</v>
      </c>
      <c r="P312" s="135" t="n">
        <v>0.237628174250361</v>
      </c>
      <c r="R312" s="146" t="n">
        <v>44428</v>
      </c>
      <c r="S312" s="0" t="n">
        <v>0.753373769158543</v>
      </c>
      <c r="T312" s="0" t="n">
        <v>0.850071585812657</v>
      </c>
      <c r="U312" s="0" t="n">
        <v>0.408116616484449</v>
      </c>
      <c r="V312" s="147" t="n">
        <v>44428</v>
      </c>
      <c r="W312" s="136" t="n">
        <f aca="false">G312+W311</f>
        <v>104.864829836013</v>
      </c>
      <c r="X312" s="45" t="n">
        <f aca="false">W312*100/$W$367</f>
        <v>95.2095424780093</v>
      </c>
      <c r="Z312" s="133" t="n">
        <v>44428</v>
      </c>
      <c r="AA312" s="54" t="n">
        <v>95.5048570958082</v>
      </c>
      <c r="AB312" s="54" t="n">
        <v>93.4432519609721</v>
      </c>
      <c r="AC312" s="54" t="n">
        <v>94.3871952828787</v>
      </c>
      <c r="AD312" s="58" t="n">
        <v>89.152675019958</v>
      </c>
      <c r="AE312" s="58" t="n">
        <v>90.8696146531542</v>
      </c>
      <c r="AF312" s="58" t="n">
        <v>95.2095424780093</v>
      </c>
      <c r="AG312" s="143" t="n">
        <v>86.5271448800987</v>
      </c>
      <c r="AH312" s="143" t="n">
        <v>91.2255039165264</v>
      </c>
      <c r="AI312" s="144" t="n">
        <v>89.7819430612273</v>
      </c>
      <c r="AJ312" s="144" t="n">
        <v>92.0404270541413</v>
      </c>
      <c r="AK312" s="144" t="n">
        <v>86.694460650377</v>
      </c>
      <c r="AL312" s="137" t="n">
        <f aca="false">AVERAGE(AA312:AK312)</f>
        <v>91.3487832775592</v>
      </c>
      <c r="AM312" s="140" t="n">
        <v>91.8034963816649</v>
      </c>
      <c r="AN312" s="148" t="n">
        <v>98.9768669043774</v>
      </c>
      <c r="AO312" s="135" t="n">
        <f aca="false">AO311+P312</f>
        <v>94.0506666787381</v>
      </c>
      <c r="AP312" s="150" t="n">
        <v>81.4419966693725</v>
      </c>
    </row>
    <row r="313" customFormat="false" ht="15" hidden="false" customHeight="false" outlineLevel="0" collapsed="false">
      <c r="A313" s="133" t="n">
        <v>44429</v>
      </c>
      <c r="B313" s="54" t="n">
        <v>0.144659895352419</v>
      </c>
      <c r="C313" s="54" t="n">
        <v>0.0987144168962359</v>
      </c>
      <c r="D313" s="54" t="n">
        <v>0.112473139249424</v>
      </c>
      <c r="E313" s="58" t="n">
        <v>0.504194109806122</v>
      </c>
      <c r="F313" s="58" t="n">
        <v>0.319497944598766</v>
      </c>
      <c r="G313" s="58" t="n">
        <v>0.216479173788287</v>
      </c>
      <c r="H313" s="63" t="n">
        <v>0.600366433511454</v>
      </c>
      <c r="I313" s="63" t="n">
        <v>0.371278195488685</v>
      </c>
      <c r="J313" s="69" t="n">
        <v>0.605767681649695</v>
      </c>
      <c r="K313" s="69" t="n">
        <v>0.542114027239222</v>
      </c>
      <c r="L313" s="69" t="n">
        <v>0.385812575290856</v>
      </c>
      <c r="M313" s="134" t="n">
        <f aca="false">AVERAGE(B313:L313)</f>
        <v>0.354668872079197</v>
      </c>
      <c r="N313" s="49"/>
      <c r="O313" s="48" t="n">
        <v>0.342720508841886</v>
      </c>
      <c r="P313" s="135" t="n">
        <v>0.237628174250361</v>
      </c>
      <c r="R313" s="146" t="n">
        <v>44429</v>
      </c>
      <c r="S313" s="0" t="n">
        <v>0.735856487023625</v>
      </c>
      <c r="T313" s="0" t="n">
        <v>0.862422192503004</v>
      </c>
      <c r="U313" s="0" t="n">
        <v>0.380908842052349</v>
      </c>
      <c r="V313" s="147" t="n">
        <v>44429</v>
      </c>
      <c r="W313" s="136" t="n">
        <f aca="false">G313+W312</f>
        <v>105.081309009802</v>
      </c>
      <c r="X313" s="45" t="n">
        <f aca="false">W313*100/$W$367</f>
        <v>95.4060896246993</v>
      </c>
      <c r="Z313" s="133" t="n">
        <v>44429</v>
      </c>
      <c r="AA313" s="54" t="n">
        <v>95.6394987762621</v>
      </c>
      <c r="AB313" s="54" t="n">
        <v>93.5328156660968</v>
      </c>
      <c r="AC313" s="54" t="n">
        <v>94.49839986969</v>
      </c>
      <c r="AD313" s="58" t="n">
        <v>89.6591632408805</v>
      </c>
      <c r="AE313" s="58" t="n">
        <v>91.1012048524426</v>
      </c>
      <c r="AF313" s="58" t="n">
        <v>95.4060896246993</v>
      </c>
      <c r="AG313" s="143" t="n">
        <v>87.0616548967695</v>
      </c>
      <c r="AH313" s="143" t="n">
        <v>91.593827931114</v>
      </c>
      <c r="AI313" s="144" t="n">
        <v>90.2534051886716</v>
      </c>
      <c r="AJ313" s="144" t="n">
        <v>92.4685332758815</v>
      </c>
      <c r="AK313" s="144" t="n">
        <v>87.0843583208801</v>
      </c>
      <c r="AL313" s="137" t="n">
        <f aca="false">AVERAGE(AA313:AK313)</f>
        <v>91.6635410584899</v>
      </c>
      <c r="AM313" s="140" t="n">
        <v>92.1016896152772</v>
      </c>
      <c r="AN313" s="148" t="n">
        <v>99.3195874132193</v>
      </c>
      <c r="AO313" s="135" t="n">
        <f aca="false">AO312+P313</f>
        <v>94.2882948529885</v>
      </c>
      <c r="AP313" s="150" t="n">
        <v>81.931197024764</v>
      </c>
    </row>
    <row r="314" customFormat="false" ht="15" hidden="false" customHeight="false" outlineLevel="0" collapsed="false">
      <c r="A314" s="133" t="n">
        <v>44430</v>
      </c>
      <c r="B314" s="54" t="n">
        <v>0.144275161588183</v>
      </c>
      <c r="C314" s="54" t="n">
        <v>0.098331802877258</v>
      </c>
      <c r="D314" s="54" t="n">
        <v>0.112939832773279</v>
      </c>
      <c r="E314" s="58" t="n">
        <v>0.486020542760684</v>
      </c>
      <c r="F314" s="58" t="n">
        <v>0.308439587128134</v>
      </c>
      <c r="G314" s="58" t="n">
        <v>0.21338968478409</v>
      </c>
      <c r="H314" s="63" t="n">
        <v>0.589682882741272</v>
      </c>
      <c r="I314" s="63" t="n">
        <v>0.363984962405993</v>
      </c>
      <c r="J314" s="69" t="n">
        <v>0.581064389667517</v>
      </c>
      <c r="K314" s="69" t="n">
        <v>0.5024521986943</v>
      </c>
      <c r="L314" s="69" t="n">
        <v>0.381770113269795</v>
      </c>
      <c r="M314" s="134" t="n">
        <f aca="false">AVERAGE(B314:L314)</f>
        <v>0.3438501053355</v>
      </c>
      <c r="N314" s="49"/>
      <c r="O314" s="48" t="n">
        <v>0.184071728022853</v>
      </c>
      <c r="P314" s="135" t="n">
        <v>0.237628174250361</v>
      </c>
      <c r="R314" s="146" t="n">
        <v>44430</v>
      </c>
      <c r="S314" s="0" t="n">
        <v>0.718339204888821</v>
      </c>
      <c r="T314" s="0" t="n">
        <v>0.874772799193465</v>
      </c>
      <c r="U314" s="0" t="n">
        <v>0.353701067620023</v>
      </c>
      <c r="V314" s="147" t="n">
        <v>44430</v>
      </c>
      <c r="W314" s="136" t="n">
        <f aca="false">G314+W313</f>
        <v>105.294698694586</v>
      </c>
      <c r="X314" s="45" t="n">
        <f aca="false">W314*100/$W$367</f>
        <v>95.599831742906</v>
      </c>
      <c r="Z314" s="133" t="n">
        <v>44430</v>
      </c>
      <c r="AA314" s="54" t="n">
        <v>95.7737823671403</v>
      </c>
      <c r="AB314" s="54" t="n">
        <v>93.6220322250776</v>
      </c>
      <c r="AC314" s="54" t="n">
        <v>94.610065886322</v>
      </c>
      <c r="AD314" s="58" t="n">
        <v>90.1473952040212</v>
      </c>
      <c r="AE314" s="58" t="n">
        <v>91.3247793281442</v>
      </c>
      <c r="AF314" s="58" t="n">
        <v>95.599831742906</v>
      </c>
      <c r="AG314" s="143" t="n">
        <v>87.5866532809079</v>
      </c>
      <c r="AH314" s="143" t="n">
        <v>91.954916743309</v>
      </c>
      <c r="AI314" s="144" t="n">
        <v>90.7056410236847</v>
      </c>
      <c r="AJ314" s="144" t="n">
        <v>92.8653186412843</v>
      </c>
      <c r="AK314" s="144" t="n">
        <v>87.4701707266042</v>
      </c>
      <c r="AL314" s="137" t="n">
        <f aca="false">AVERAGE(AA314:AK314)</f>
        <v>91.9691442881274</v>
      </c>
      <c r="AM314" s="140" t="n">
        <v>92.3844468323711</v>
      </c>
      <c r="AN314" s="148" t="n">
        <v>99.5036591412422</v>
      </c>
      <c r="AO314" s="135" t="n">
        <f aca="false">AO313+P314</f>
        <v>94.5259230272388</v>
      </c>
      <c r="AP314" s="150" t="n">
        <v>82.4308193774385</v>
      </c>
    </row>
    <row r="315" customFormat="false" ht="15" hidden="false" customHeight="false" outlineLevel="0" collapsed="false">
      <c r="A315" s="133" t="n">
        <v>44431</v>
      </c>
      <c r="B315" s="54" t="n">
        <v>0.143890427823948</v>
      </c>
      <c r="C315" s="54" t="n">
        <v>0.09794918885828</v>
      </c>
      <c r="D315" s="54" t="n">
        <v>0.113406526297137</v>
      </c>
      <c r="E315" s="58" t="n">
        <v>0.467846975715133</v>
      </c>
      <c r="F315" s="58" t="n">
        <v>0.29738122965756</v>
      </c>
      <c r="G315" s="58" t="n">
        <v>0.206218789388799</v>
      </c>
      <c r="H315" s="63" t="n">
        <v>0.578999331971033</v>
      </c>
      <c r="I315" s="63" t="n">
        <v>0.356691729323302</v>
      </c>
      <c r="J315" s="69" t="n">
        <v>0.55636109768534</v>
      </c>
      <c r="K315" s="69" t="n">
        <v>0.462790370149378</v>
      </c>
      <c r="L315" s="69" t="n">
        <v>0.377727651248705</v>
      </c>
      <c r="M315" s="134" t="n">
        <f aca="false">AVERAGE(B315:L315)</f>
        <v>0.332660301647147</v>
      </c>
      <c r="N315" s="49"/>
      <c r="O315" s="48" t="n">
        <v>0.188620113618185</v>
      </c>
      <c r="P315" s="135" t="n">
        <v>0.237628174250361</v>
      </c>
      <c r="R315" s="146" t="n">
        <v>44431</v>
      </c>
      <c r="S315" s="0" t="n">
        <v>0.700821922753903</v>
      </c>
      <c r="T315" s="0" t="n">
        <v>0.887123405883926</v>
      </c>
      <c r="U315" s="0" t="n">
        <v>0.326493293187696</v>
      </c>
      <c r="V315" s="147" t="n">
        <v>44431</v>
      </c>
      <c r="W315" s="136" t="n">
        <f aca="false">G315+W314</f>
        <v>105.500917483974</v>
      </c>
      <c r="X315" s="45" t="n">
        <f aca="false">W315*100/$W$367</f>
        <v>95.7870632162111</v>
      </c>
      <c r="Z315" s="133" t="n">
        <v>44431</v>
      </c>
      <c r="AA315" s="54" t="n">
        <v>95.9077078684429</v>
      </c>
      <c r="AB315" s="54" t="n">
        <v>93.7109016379144</v>
      </c>
      <c r="AC315" s="54" t="n">
        <v>94.7221933327748</v>
      </c>
      <c r="AD315" s="58" t="n">
        <v>90.61737090938</v>
      </c>
      <c r="AE315" s="58" t="n">
        <v>91.5403380802592</v>
      </c>
      <c r="AF315" s="58" t="n">
        <v>95.787063216211</v>
      </c>
      <c r="AG315" s="143" t="n">
        <v>88.1021400325139</v>
      </c>
      <c r="AH315" s="143" t="n">
        <v>92.3087703531112</v>
      </c>
      <c r="AI315" s="144" t="n">
        <v>91.1386505662665</v>
      </c>
      <c r="AJ315" s="144" t="n">
        <v>93.2307831503496</v>
      </c>
      <c r="AK315" s="144" t="n">
        <v>87.8518978675494</v>
      </c>
      <c r="AL315" s="137" t="n">
        <f aca="false">AVERAGE(AA315:AK315)</f>
        <v>92.2652560922521</v>
      </c>
      <c r="AM315" s="140" t="n">
        <v>92.6641806534822</v>
      </c>
      <c r="AN315" s="148" t="n">
        <v>99.6922792548604</v>
      </c>
      <c r="AO315" s="135" t="n">
        <f aca="false">AO314+P315</f>
        <v>94.7635512014892</v>
      </c>
      <c r="AP315" s="150" t="n">
        <v>82.9092456246775</v>
      </c>
    </row>
    <row r="316" customFormat="false" ht="15" hidden="false" customHeight="false" outlineLevel="0" collapsed="false">
      <c r="A316" s="133" t="n">
        <v>44432</v>
      </c>
      <c r="B316" s="54" t="n">
        <v>0.143505694059712</v>
      </c>
      <c r="C316" s="54" t="n">
        <v>0.097566574839302</v>
      </c>
      <c r="D316" s="54" t="n">
        <v>0.113873219820992</v>
      </c>
      <c r="E316" s="58" t="n">
        <v>0.449673408669582</v>
      </c>
      <c r="F316" s="58" t="n">
        <v>0.286322872186929</v>
      </c>
      <c r="G316" s="58" t="n">
        <v>0.199047893993452</v>
      </c>
      <c r="H316" s="63" t="n">
        <v>0.568315781200852</v>
      </c>
      <c r="I316" s="63" t="n">
        <v>0.34939849624061</v>
      </c>
      <c r="J316" s="69" t="n">
        <v>0.531657805703162</v>
      </c>
      <c r="K316" s="69" t="n">
        <v>0.423128541604456</v>
      </c>
      <c r="L316" s="69" t="n">
        <v>0.373685189227643</v>
      </c>
      <c r="M316" s="134" t="n">
        <f aca="false">AVERAGE(B316:L316)</f>
        <v>0.32147049795879</v>
      </c>
      <c r="N316" s="49"/>
      <c r="O316" s="48" t="n">
        <v>0.159246640000811</v>
      </c>
      <c r="P316" s="135" t="n">
        <v>0.203331699658733</v>
      </c>
      <c r="R316" s="146" t="n">
        <v>44432</v>
      </c>
      <c r="S316" s="0" t="n">
        <v>0.683304640618985</v>
      </c>
      <c r="T316" s="0" t="n">
        <v>0.899474012574274</v>
      </c>
      <c r="U316" s="0" t="n">
        <v>0.299285518755369</v>
      </c>
      <c r="V316" s="147" t="n">
        <v>44432</v>
      </c>
      <c r="W316" s="136" t="n">
        <f aca="false">G316+W315</f>
        <v>105.699965377968</v>
      </c>
      <c r="X316" s="45" t="n">
        <f aca="false">W316*100/$W$367</f>
        <v>95.9677840446143</v>
      </c>
      <c r="Z316" s="133" t="n">
        <v>44432</v>
      </c>
      <c r="AA316" s="54" t="n">
        <v>96.0412752801698</v>
      </c>
      <c r="AB316" s="54" t="n">
        <v>93.7994239046074</v>
      </c>
      <c r="AC316" s="54" t="n">
        <v>94.8347822090484</v>
      </c>
      <c r="AD316" s="58" t="n">
        <v>91.069090356957</v>
      </c>
      <c r="AE316" s="58" t="n">
        <v>91.7478811087875</v>
      </c>
      <c r="AF316" s="58" t="n">
        <v>95.9677840446143</v>
      </c>
      <c r="AG316" s="143" t="n">
        <v>88.6081151515878</v>
      </c>
      <c r="AH316" s="143" t="n">
        <v>92.6553887605209</v>
      </c>
      <c r="AI316" s="144" t="n">
        <v>91.5524338164171</v>
      </c>
      <c r="AJ316" s="144" t="n">
        <v>93.5649268030774</v>
      </c>
      <c r="AK316" s="144" t="n">
        <v>88.2295397437155</v>
      </c>
      <c r="AL316" s="137" t="n">
        <f aca="false">AVERAGE(AA316:AK316)</f>
        <v>92.5518764708639</v>
      </c>
      <c r="AM316" s="140" t="n">
        <v>92.9408910786104</v>
      </c>
      <c r="AN316" s="148" t="n">
        <v>99.8515258948612</v>
      </c>
      <c r="AO316" s="135" t="n">
        <f aca="false">AO315+P316</f>
        <v>94.9668829011479</v>
      </c>
      <c r="AP316" s="150" t="n">
        <v>83.3664757664813</v>
      </c>
    </row>
    <row r="317" customFormat="false" ht="15" hidden="false" customHeight="false" outlineLevel="0" collapsed="false">
      <c r="A317" s="133" t="n">
        <v>44433</v>
      </c>
      <c r="B317" s="54" t="n">
        <v>0.143120960295477</v>
      </c>
      <c r="C317" s="54" t="n">
        <v>0.097183960820324</v>
      </c>
      <c r="D317" s="54" t="n">
        <v>0.11433991334485</v>
      </c>
      <c r="E317" s="58" t="n">
        <v>0.431499841624031</v>
      </c>
      <c r="F317" s="58" t="n">
        <v>0.275264514716298</v>
      </c>
      <c r="G317" s="58" t="n">
        <v>0.191876998598104</v>
      </c>
      <c r="H317" s="63" t="n">
        <v>0.55763223043067</v>
      </c>
      <c r="I317" s="63" t="n">
        <v>0.342105263157919</v>
      </c>
      <c r="J317" s="69" t="n">
        <v>0.506954513720984</v>
      </c>
      <c r="K317" s="69" t="n">
        <v>0.383466713059534</v>
      </c>
      <c r="L317" s="69" t="n">
        <v>0.369642727206582</v>
      </c>
      <c r="M317" s="134" t="n">
        <f aca="false">AVERAGE(B317:L317)</f>
        <v>0.310280694270434</v>
      </c>
      <c r="N317" s="49"/>
      <c r="O317" s="48" t="n">
        <v>0.148474105138824</v>
      </c>
      <c r="P317" s="135" t="n">
        <v>0.00851855700291537</v>
      </c>
      <c r="R317" s="146" t="n">
        <v>44433</v>
      </c>
      <c r="S317" s="0" t="n">
        <v>0.665787358484067</v>
      </c>
      <c r="T317" s="0" t="n">
        <v>0.911824619264735</v>
      </c>
      <c r="U317" s="0" t="n">
        <v>0.272077744322956</v>
      </c>
      <c r="V317" s="147" t="n">
        <v>44433</v>
      </c>
      <c r="W317" s="136" t="n">
        <f aca="false">G317+W316</f>
        <v>105.891842376566</v>
      </c>
      <c r="X317" s="45" t="n">
        <f aca="false">W317*100/$W$367</f>
        <v>96.1419942281157</v>
      </c>
      <c r="Z317" s="133" t="n">
        <v>44433</v>
      </c>
      <c r="AA317" s="54" t="n">
        <v>96.1744846023209</v>
      </c>
      <c r="AB317" s="54" t="n">
        <v>93.8875990251565</v>
      </c>
      <c r="AC317" s="54" t="n">
        <v>94.9478325151428</v>
      </c>
      <c r="AD317" s="58" t="n">
        <v>91.5025535467521</v>
      </c>
      <c r="AE317" s="58" t="n">
        <v>91.9474084137291</v>
      </c>
      <c r="AF317" s="58" t="n">
        <v>96.1419942281157</v>
      </c>
      <c r="AG317" s="143" t="n">
        <v>89.1045786381293</v>
      </c>
      <c r="AH317" s="143" t="n">
        <v>92.9947719655378</v>
      </c>
      <c r="AI317" s="144" t="n">
        <v>91.9469907741365</v>
      </c>
      <c r="AJ317" s="144" t="n">
        <v>93.8677495994679</v>
      </c>
      <c r="AK317" s="144" t="n">
        <v>88.6030963551028</v>
      </c>
      <c r="AL317" s="137" t="n">
        <f aca="false">AVERAGE(AA317:AK317)</f>
        <v>92.8290054239628</v>
      </c>
      <c r="AM317" s="140" t="n">
        <v>93.2145781077557</v>
      </c>
      <c r="AN317" s="148" t="n">
        <v>100</v>
      </c>
      <c r="AO317" s="135" t="n">
        <f aca="false">AO316+P317</f>
        <v>94.9754014581509</v>
      </c>
      <c r="AP317" s="150" t="n">
        <v>84.340483248382</v>
      </c>
    </row>
    <row r="318" customFormat="false" ht="15" hidden="false" customHeight="false" outlineLevel="0" collapsed="false">
      <c r="A318" s="133" t="n">
        <v>44434</v>
      </c>
      <c r="B318" s="54" t="n">
        <v>0.142736226531241</v>
      </c>
      <c r="C318" s="54" t="n">
        <v>0.096801346801346</v>
      </c>
      <c r="D318" s="54" t="n">
        <v>0.114806606868704</v>
      </c>
      <c r="E318" s="58" t="n">
        <v>0.413326274578481</v>
      </c>
      <c r="F318" s="58" t="n">
        <v>0.264206157245724</v>
      </c>
      <c r="G318" s="58" t="n">
        <v>0.184706103202814</v>
      </c>
      <c r="H318" s="63" t="n">
        <v>0.546948679660432</v>
      </c>
      <c r="I318" s="63" t="n">
        <v>0.332934818664285</v>
      </c>
      <c r="J318" s="69" t="n">
        <v>0.482251221738807</v>
      </c>
      <c r="K318" s="69" t="n">
        <v>0.343804884514611</v>
      </c>
      <c r="L318" s="69" t="n">
        <v>0.36560026518552</v>
      </c>
      <c r="M318" s="134" t="n">
        <f aca="false">AVERAGE(B318:L318)</f>
        <v>0.29892023499927</v>
      </c>
      <c r="N318" s="49"/>
      <c r="P318" s="135" t="n">
        <v>0.00851855700291537</v>
      </c>
      <c r="R318" s="146" t="n">
        <v>44434</v>
      </c>
      <c r="S318" s="0" t="n">
        <v>0.648270076349263</v>
      </c>
      <c r="T318" s="0" t="n">
        <v>0.924175225955196</v>
      </c>
      <c r="U318" s="0" t="n">
        <v>0.269829167923589</v>
      </c>
      <c r="V318" s="147" t="n">
        <v>44434</v>
      </c>
      <c r="W318" s="136" t="n">
        <f aca="false">G318+W317</f>
        <v>106.076548479769</v>
      </c>
      <c r="X318" s="45" t="n">
        <f aca="false">W318*100/$W$367</f>
        <v>96.3096937667154</v>
      </c>
      <c r="Z318" s="133" t="n">
        <v>44434</v>
      </c>
      <c r="AA318" s="54" t="n">
        <v>96.3073358348965</v>
      </c>
      <c r="AB318" s="54" t="n">
        <v>93.9754269995616</v>
      </c>
      <c r="AC318" s="54" t="n">
        <v>95.061344251058</v>
      </c>
      <c r="AD318" s="58" t="n">
        <v>91.9177604787653</v>
      </c>
      <c r="AE318" s="58" t="n">
        <v>92.1389199950839</v>
      </c>
      <c r="AF318" s="58" t="n">
        <v>96.3096937667154</v>
      </c>
      <c r="AG318" s="143" t="n">
        <v>89.5915304921385</v>
      </c>
      <c r="AH318" s="143" t="n">
        <v>93.3250576933194</v>
      </c>
      <c r="AI318" s="144" t="n">
        <v>92.3223214394245</v>
      </c>
      <c r="AJ318" s="144" t="n">
        <v>94.1392515395208</v>
      </c>
      <c r="AK318" s="144" t="n">
        <v>88.9725677017111</v>
      </c>
      <c r="AL318" s="137" t="n">
        <f aca="false">AVERAGE(AA318:AK318)</f>
        <v>93.0964736538359</v>
      </c>
      <c r="AM318" s="140" t="n">
        <v>93.4852417409183</v>
      </c>
      <c r="AN318" s="148"/>
      <c r="AO318" s="135" t="n">
        <f aca="false">AO317+P318</f>
        <v>94.9839200151538</v>
      </c>
      <c r="AP318" s="150" t="n">
        <v>85.1713389756141</v>
      </c>
    </row>
    <row r="319" customFormat="false" ht="15" hidden="false" customHeight="false" outlineLevel="0" collapsed="false">
      <c r="A319" s="133" t="n">
        <v>44435</v>
      </c>
      <c r="B319" s="54" t="n">
        <v>0.142351492767009</v>
      </c>
      <c r="C319" s="54" t="n">
        <v>0.0964187327823716</v>
      </c>
      <c r="D319" s="54" t="n">
        <v>0.115273300392563</v>
      </c>
      <c r="E319" s="58" t="n">
        <v>0.395152707533043</v>
      </c>
      <c r="F319" s="58" t="n">
        <v>0.253147799775093</v>
      </c>
      <c r="G319" s="58" t="n">
        <v>0.177535207807466</v>
      </c>
      <c r="H319" s="63" t="n">
        <v>0.53626512889025</v>
      </c>
      <c r="I319" s="63" t="n">
        <v>0.323764374170707</v>
      </c>
      <c r="J319" s="69" t="n">
        <v>0.457547929756629</v>
      </c>
      <c r="K319" s="69" t="n">
        <v>0.304143055969689</v>
      </c>
      <c r="L319" s="69" t="n">
        <v>0.36155780316443</v>
      </c>
      <c r="M319" s="134" t="n">
        <f aca="false">AVERAGE(B319:L319)</f>
        <v>0.287559775728114</v>
      </c>
      <c r="N319" s="49"/>
      <c r="P319" s="135" t="n">
        <v>0.00851855700291537</v>
      </c>
      <c r="R319" s="146" t="n">
        <v>44435</v>
      </c>
      <c r="S319" s="0" t="n">
        <v>0.630752794214345</v>
      </c>
      <c r="T319" s="0" t="n">
        <v>0.936525832645657</v>
      </c>
      <c r="U319" s="0" t="n">
        <v>0.267580591524222</v>
      </c>
      <c r="V319" s="147" t="n">
        <v>44435</v>
      </c>
      <c r="W319" s="136" t="n">
        <f aca="false">G319+W318</f>
        <v>106.254083687576</v>
      </c>
      <c r="X319" s="45" t="n">
        <f aca="false">W319*100/$W$367</f>
        <v>96.4708826604133</v>
      </c>
      <c r="Z319" s="133" t="n">
        <v>44435</v>
      </c>
      <c r="AA319" s="54" t="n">
        <v>96.4398289778963</v>
      </c>
      <c r="AB319" s="54" t="n">
        <v>94.0629078278229</v>
      </c>
      <c r="AC319" s="54" t="n">
        <v>95.175317416794</v>
      </c>
      <c r="AD319" s="58" t="n">
        <v>92.3147111529968</v>
      </c>
      <c r="AE319" s="58" t="n">
        <v>92.3224158528521</v>
      </c>
      <c r="AF319" s="58" t="n">
        <v>96.4708826604133</v>
      </c>
      <c r="AG319" s="143" t="n">
        <v>90.0689707136155</v>
      </c>
      <c r="AH319" s="143" t="n">
        <v>93.6462459438657</v>
      </c>
      <c r="AI319" s="144" t="n">
        <v>92.6784258122814</v>
      </c>
      <c r="AJ319" s="144" t="n">
        <v>94.3794326232364</v>
      </c>
      <c r="AK319" s="144" t="n">
        <v>89.3379537835405</v>
      </c>
      <c r="AL319" s="137" t="n">
        <f aca="false">AVERAGE(AA319:AK319)</f>
        <v>93.3542811604832</v>
      </c>
      <c r="AM319" s="140" t="n">
        <v>93.7528819780979</v>
      </c>
      <c r="AN319" s="148"/>
      <c r="AO319" s="135" t="n">
        <f aca="false">AO318+P319</f>
        <v>94.9924385721567</v>
      </c>
      <c r="AP319" s="150" t="n">
        <v>85.8590429481781</v>
      </c>
    </row>
    <row r="320" customFormat="false" ht="15" hidden="false" customHeight="false" outlineLevel="0" collapsed="false">
      <c r="A320" s="133" t="n">
        <v>44436</v>
      </c>
      <c r="B320" s="54" t="n">
        <v>0.141966759002774</v>
      </c>
      <c r="C320" s="54" t="n">
        <v>0.0960361187633936</v>
      </c>
      <c r="D320" s="54" t="n">
        <v>0.115739993916417</v>
      </c>
      <c r="E320" s="58" t="n">
        <v>0.376979140487606</v>
      </c>
      <c r="F320" s="58" t="n">
        <v>0.242089442304461</v>
      </c>
      <c r="G320" s="58" t="n">
        <v>0.170364312412175</v>
      </c>
      <c r="H320" s="63" t="n">
        <v>0.525581578120068</v>
      </c>
      <c r="I320" s="63" t="n">
        <v>0.31459392967713</v>
      </c>
      <c r="J320" s="69" t="n">
        <v>0.432844637774451</v>
      </c>
      <c r="K320" s="69" t="n">
        <v>0.264481227424767</v>
      </c>
      <c r="L320" s="69" t="n">
        <v>0.357515341143369</v>
      </c>
      <c r="M320" s="134" t="n">
        <f aca="false">AVERAGE(B320:L320)</f>
        <v>0.276199316456965</v>
      </c>
      <c r="N320" s="49"/>
      <c r="P320" s="135" t="n">
        <v>0.00851855700291537</v>
      </c>
      <c r="R320" s="146" t="n">
        <v>44436</v>
      </c>
      <c r="S320" s="0" t="n">
        <v>0.613235512079484</v>
      </c>
      <c r="T320" s="0" t="n">
        <v>0.948876439335891</v>
      </c>
      <c r="U320" s="0" t="n">
        <v>0.265332015124855</v>
      </c>
      <c r="V320" s="147" t="n">
        <v>44436</v>
      </c>
      <c r="W320" s="136" t="n">
        <f aca="false">G320+W319</f>
        <v>106.424447999989</v>
      </c>
      <c r="X320" s="45" t="n">
        <f aca="false">W320*100/$W$367</f>
        <v>96.6255609092095</v>
      </c>
      <c r="Z320" s="133" t="n">
        <v>44436</v>
      </c>
      <c r="AA320" s="54" t="n">
        <v>96.5719640313205</v>
      </c>
      <c r="AB320" s="54" t="n">
        <v>94.1500415099403</v>
      </c>
      <c r="AC320" s="54" t="n">
        <v>95.2897520123507</v>
      </c>
      <c r="AD320" s="58" t="n">
        <v>92.6934055694466</v>
      </c>
      <c r="AE320" s="58" t="n">
        <v>92.4978959870336</v>
      </c>
      <c r="AF320" s="58" t="n">
        <v>96.6255609092095</v>
      </c>
      <c r="AG320" s="143" t="n">
        <v>90.5368993025602</v>
      </c>
      <c r="AH320" s="143" t="n">
        <v>93.9583367171767</v>
      </c>
      <c r="AI320" s="144" t="n">
        <v>93.015303892707</v>
      </c>
      <c r="AJ320" s="144" t="n">
        <v>94.5882928506144</v>
      </c>
      <c r="AK320" s="144" t="n">
        <v>89.6992546005909</v>
      </c>
      <c r="AL320" s="137" t="n">
        <f aca="false">AVERAGE(AA320:AK320)</f>
        <v>93.6024279439046</v>
      </c>
      <c r="AM320" s="140" t="n">
        <v>94.0174988192948</v>
      </c>
      <c r="AN320" s="148"/>
      <c r="AO320" s="135" t="n">
        <f aca="false">AO319+P320</f>
        <v>95.0009571291596</v>
      </c>
      <c r="AP320" s="150" t="n">
        <v>86.4511269043957</v>
      </c>
    </row>
    <row r="321" customFormat="false" ht="15" hidden="false" customHeight="false" outlineLevel="0" collapsed="false">
      <c r="A321" s="133" t="n">
        <v>44437</v>
      </c>
      <c r="B321" s="54" t="n">
        <v>0.141582025238538</v>
      </c>
      <c r="C321" s="54" t="n">
        <v>0.0956535047444156</v>
      </c>
      <c r="D321" s="54" t="n">
        <v>0.116206687440275</v>
      </c>
      <c r="E321" s="58" t="n">
        <v>0.364253818052134</v>
      </c>
      <c r="F321" s="58" t="n">
        <v>0.231031084833887</v>
      </c>
      <c r="G321" s="58" t="n">
        <v>0.163193417016828</v>
      </c>
      <c r="H321" s="63" t="n">
        <v>0.514898027349886</v>
      </c>
      <c r="I321" s="63" t="n">
        <v>0.305423485183553</v>
      </c>
      <c r="J321" s="69" t="n">
        <v>0.408141345792274</v>
      </c>
      <c r="K321" s="69" t="n">
        <v>0.224819398879845</v>
      </c>
      <c r="L321" s="69" t="n">
        <v>0.353472879122307</v>
      </c>
      <c r="M321" s="134" t="n">
        <f aca="false">AVERAGE(B321:L321)</f>
        <v>0.265334152150358</v>
      </c>
      <c r="N321" s="49"/>
      <c r="P321" s="135" t="n">
        <v>0.00851855700291537</v>
      </c>
      <c r="R321" s="146" t="n">
        <v>44437</v>
      </c>
      <c r="S321" s="0" t="n">
        <v>0.602963495923291</v>
      </c>
      <c r="T321" s="0" t="n">
        <v>0.918746678545631</v>
      </c>
      <c r="U321" s="0" t="n">
        <v>0.263083438725502</v>
      </c>
      <c r="V321" s="147" t="n">
        <v>44437</v>
      </c>
      <c r="W321" s="136" t="n">
        <f aca="false">G321+W320</f>
        <v>106.587641417005</v>
      </c>
      <c r="X321" s="45" t="n">
        <f aca="false">W321*100/$W$367</f>
        <v>96.7737285131039</v>
      </c>
      <c r="Z321" s="133" t="n">
        <v>44437</v>
      </c>
      <c r="AA321" s="54" t="n">
        <v>96.703740995169</v>
      </c>
      <c r="AB321" s="54" t="n">
        <v>94.2368280459138</v>
      </c>
      <c r="AC321" s="54" t="n">
        <v>95.4046480377283</v>
      </c>
      <c r="AD321" s="58" t="n">
        <v>93.0593167625392</v>
      </c>
      <c r="AE321" s="58" t="n">
        <v>92.6653603976284</v>
      </c>
      <c r="AF321" s="58" t="n">
        <v>96.7737285131039</v>
      </c>
      <c r="AG321" s="143" t="n">
        <v>90.9953162589726</v>
      </c>
      <c r="AH321" s="143" t="n">
        <v>94.2613300132524</v>
      </c>
      <c r="AI321" s="144" t="n">
        <v>93.3329556807013</v>
      </c>
      <c r="AJ321" s="144" t="n">
        <v>94.7658322216551</v>
      </c>
      <c r="AK321" s="144" t="n">
        <v>90.0564701528623</v>
      </c>
      <c r="AL321" s="137" t="n">
        <f aca="false">AVERAGE(AA321:AK321)</f>
        <v>93.8414115526842</v>
      </c>
      <c r="AM321" s="140" t="n">
        <v>94.2790922645088</v>
      </c>
      <c r="AN321" s="148"/>
      <c r="AO321" s="135" t="n">
        <f aca="false">AO320+P321</f>
        <v>95.0094756861625</v>
      </c>
      <c r="AP321" s="150" t="n">
        <v>86.9475908442674</v>
      </c>
    </row>
    <row r="322" customFormat="false" ht="15" hidden="false" customHeight="false" outlineLevel="0" collapsed="false">
      <c r="A322" s="133" t="n">
        <v>44438</v>
      </c>
      <c r="B322" s="54" t="n">
        <v>0.141197291474303</v>
      </c>
      <c r="C322" s="54" t="n">
        <v>0.0952708907254376</v>
      </c>
      <c r="D322" s="54" t="n">
        <v>0.11667338096413</v>
      </c>
      <c r="E322" s="58" t="n">
        <v>0.351528495616549</v>
      </c>
      <c r="F322" s="58" t="n">
        <v>0.219972727363214</v>
      </c>
      <c r="G322" s="58" t="n">
        <v>0.15602252162148</v>
      </c>
      <c r="H322" s="63" t="n">
        <v>0.504214476579648</v>
      </c>
      <c r="I322" s="63" t="n">
        <v>0.296253040689976</v>
      </c>
      <c r="J322" s="69" t="n">
        <v>0.38343805381021</v>
      </c>
      <c r="K322" s="69" t="n">
        <v>0.185157570335022</v>
      </c>
      <c r="L322" s="69" t="n">
        <v>0.349430417101246</v>
      </c>
      <c r="M322" s="134" t="n">
        <f aca="false">AVERAGE(B322:L322)</f>
        <v>0.254468987843747</v>
      </c>
      <c r="N322" s="49"/>
      <c r="P322" s="135" t="n">
        <v>0.00851855700291537</v>
      </c>
      <c r="R322" s="146" t="n">
        <v>44438</v>
      </c>
      <c r="S322" s="0" t="n">
        <v>0.592691479767154</v>
      </c>
      <c r="T322" s="0" t="n">
        <v>0.888616917755144</v>
      </c>
      <c r="U322" s="0" t="n">
        <v>0.260834862326135</v>
      </c>
      <c r="V322" s="147" t="n">
        <v>44438</v>
      </c>
      <c r="W322" s="136" t="n">
        <f aca="false">G322+W321</f>
        <v>106.743663938627</v>
      </c>
      <c r="X322" s="45" t="n">
        <f aca="false">W322*100/$W$367</f>
        <v>96.9153854720965</v>
      </c>
      <c r="Z322" s="133" t="n">
        <v>44438</v>
      </c>
      <c r="AA322" s="54" t="n">
        <v>96.8351598694418</v>
      </c>
      <c r="AB322" s="54" t="n">
        <v>94.3232674357434</v>
      </c>
      <c r="AC322" s="54" t="n">
        <v>95.5200054929266</v>
      </c>
      <c r="AD322" s="58" t="n">
        <v>93.4124447322746</v>
      </c>
      <c r="AE322" s="58" t="n">
        <v>92.8248090846365</v>
      </c>
      <c r="AF322" s="58" t="n">
        <v>96.9153854720965</v>
      </c>
      <c r="AG322" s="143" t="n">
        <v>91.4442215828527</v>
      </c>
      <c r="AH322" s="143" t="n">
        <v>94.5552258320927</v>
      </c>
      <c r="AI322" s="144" t="n">
        <v>93.6313811762645</v>
      </c>
      <c r="AJ322" s="144" t="n">
        <v>94.9120507363583</v>
      </c>
      <c r="AK322" s="144" t="n">
        <v>90.4096004403549</v>
      </c>
      <c r="AL322" s="137" t="n">
        <f aca="false">AVERAGE(AA322:AK322)</f>
        <v>94.0712319868221</v>
      </c>
      <c r="AM322" s="140" t="n">
        <v>94.53766231374</v>
      </c>
      <c r="AN322" s="148"/>
      <c r="AO322" s="135" t="n">
        <f aca="false">AO321+P322</f>
        <v>95.0179942431654</v>
      </c>
      <c r="AP322" s="150" t="n">
        <v>87.3484347677928</v>
      </c>
    </row>
    <row r="323" customFormat="false" ht="15" hidden="false" customHeight="false" outlineLevel="0" collapsed="false">
      <c r="A323" s="133" t="n">
        <v>44439</v>
      </c>
      <c r="B323" s="54" t="n">
        <v>0.140812557710067</v>
      </c>
      <c r="C323" s="54" t="n">
        <v>0.0948882767064596</v>
      </c>
      <c r="D323" s="54" t="n">
        <v>0.117140074487988</v>
      </c>
      <c r="E323" s="58" t="n">
        <v>0.338803173180963</v>
      </c>
      <c r="F323" s="58" t="n">
        <v>0.219972727363214</v>
      </c>
      <c r="G323" s="58" t="n">
        <v>0.14885162622619</v>
      </c>
      <c r="H323" s="63" t="n">
        <v>0.493530925809466</v>
      </c>
      <c r="I323" s="63" t="n">
        <v>0.287082596196342</v>
      </c>
      <c r="J323" s="69" t="n">
        <v>0.373717845443309</v>
      </c>
      <c r="K323" s="69" t="n">
        <v>0.183332272317585</v>
      </c>
      <c r="L323" s="69" t="n">
        <v>0.345387955080156</v>
      </c>
      <c r="M323" s="134" t="n">
        <f aca="false">AVERAGE(B323:L323)</f>
        <v>0.249410911865613</v>
      </c>
      <c r="N323" s="49"/>
      <c r="P323" s="135" t="n">
        <v>0.00851855700291537</v>
      </c>
      <c r="R323" s="146" t="n">
        <v>44439</v>
      </c>
      <c r="S323" s="0" t="n">
        <v>0.582419463610961</v>
      </c>
      <c r="T323" s="0" t="n">
        <v>0.858487156964657</v>
      </c>
      <c r="U323" s="0" t="n">
        <v>0.258586285926768</v>
      </c>
      <c r="V323" s="147" t="n">
        <v>44439</v>
      </c>
      <c r="W323" s="136" t="n">
        <f aca="false">G323+W322</f>
        <v>106.892515564853</v>
      </c>
      <c r="X323" s="45" t="n">
        <f aca="false">W323*100/$W$367</f>
        <v>97.0505317861874</v>
      </c>
      <c r="Z323" s="133" t="n">
        <v>44439</v>
      </c>
      <c r="AA323" s="54" t="n">
        <v>96.966220654139</v>
      </c>
      <c r="AB323" s="54" t="n">
        <v>94.4093596794291</v>
      </c>
      <c r="AC323" s="54" t="n">
        <v>95.6358243779458</v>
      </c>
      <c r="AD323" s="58" t="n">
        <v>93.7527894786527</v>
      </c>
      <c r="AE323" s="58" t="n">
        <v>92.9842577716446</v>
      </c>
      <c r="AF323" s="58" t="n">
        <v>97.0505317861874</v>
      </c>
      <c r="AG323" s="143" t="n">
        <v>91.8836152742005</v>
      </c>
      <c r="AH323" s="143" t="n">
        <v>94.8400241736977</v>
      </c>
      <c r="AI323" s="144" t="n">
        <v>93.9222415437189</v>
      </c>
      <c r="AJ323" s="144" t="n">
        <v>95.0568278173437</v>
      </c>
      <c r="AK323" s="144" t="n">
        <v>90.7586454630684</v>
      </c>
      <c r="AL323" s="137" t="n">
        <f aca="false">AVERAGE(AA323:AK323)</f>
        <v>94.2963943654571</v>
      </c>
      <c r="AM323" s="140" t="n">
        <v>94.7932089669884</v>
      </c>
      <c r="AN323" s="148"/>
      <c r="AO323" s="135" t="n">
        <f aca="false">AO322+P323</f>
        <v>95.0265128001684</v>
      </c>
      <c r="AP323" s="150" t="n">
        <v>87.6536586749723</v>
      </c>
    </row>
    <row r="324" customFormat="false" ht="15" hidden="false" customHeight="false" outlineLevel="0" collapsed="false">
      <c r="A324" s="133" t="n">
        <v>44440</v>
      </c>
      <c r="B324" s="54" t="n">
        <v>0.140427823945831</v>
      </c>
      <c r="C324" s="54" t="n">
        <v>0.0945056626874816</v>
      </c>
      <c r="D324" s="54" t="n">
        <v>0.117606768011843</v>
      </c>
      <c r="E324" s="58" t="n">
        <v>0.326077850745492</v>
      </c>
      <c r="F324" s="58" t="n">
        <v>0.219972727363214</v>
      </c>
      <c r="G324" s="58" t="n">
        <v>0.141680730830842</v>
      </c>
      <c r="H324" s="63" t="n">
        <v>0.482847375039285</v>
      </c>
      <c r="I324" s="63" t="n">
        <v>0.277912151702765</v>
      </c>
      <c r="J324" s="69" t="n">
        <v>0.363997637076409</v>
      </c>
      <c r="K324" s="69" t="n">
        <v>0.181506974300135</v>
      </c>
      <c r="L324" s="69" t="n">
        <v>0.341345493059094</v>
      </c>
      <c r="M324" s="134" t="n">
        <f aca="false">AVERAGE(B324:L324)</f>
        <v>0.24435283588749</v>
      </c>
      <c r="N324" s="49"/>
      <c r="P324" s="135" t="n">
        <v>0.00851855700291537</v>
      </c>
      <c r="R324" s="146" t="n">
        <v>44440</v>
      </c>
      <c r="S324" s="0" t="n">
        <v>0.572147447454825</v>
      </c>
      <c r="T324" s="0" t="n">
        <v>0.828357396174397</v>
      </c>
      <c r="U324" s="0" t="n">
        <v>0.256337709527415</v>
      </c>
      <c r="V324" s="147" t="n">
        <v>44440</v>
      </c>
      <c r="W324" s="136" t="n">
        <f aca="false">G324+W323</f>
        <v>107.034196295684</v>
      </c>
      <c r="X324" s="45" t="n">
        <f aca="false">W324*100/$W$367</f>
        <v>97.1791674553765</v>
      </c>
      <c r="Z324" s="133" t="n">
        <v>44440</v>
      </c>
      <c r="AA324" s="54" t="n">
        <v>97.0969233492604</v>
      </c>
      <c r="AB324" s="54" t="n">
        <v>94.4951047769709</v>
      </c>
      <c r="AC324" s="54" t="n">
        <v>95.7521046927858</v>
      </c>
      <c r="AD324" s="58" t="n">
        <v>94.0803510016736</v>
      </c>
      <c r="AE324" s="58" t="n">
        <v>93.1437064586526</v>
      </c>
      <c r="AF324" s="58" t="n">
        <v>97.1791674553765</v>
      </c>
      <c r="AG324" s="143" t="n">
        <v>92.313497333016</v>
      </c>
      <c r="AH324" s="143" t="n">
        <v>95.1157250380673</v>
      </c>
      <c r="AI324" s="144" t="n">
        <v>94.2055367830644</v>
      </c>
      <c r="AJ324" s="144" t="n">
        <v>95.2001634646112</v>
      </c>
      <c r="AK324" s="144" t="n">
        <v>91.103605221003</v>
      </c>
      <c r="AL324" s="137" t="n">
        <f aca="false">AVERAGE(AA324:AK324)</f>
        <v>94.5168986885893</v>
      </c>
      <c r="AM324" s="140" t="n">
        <v>95.0457322242539</v>
      </c>
      <c r="AN324" s="148"/>
      <c r="AO324" s="135" t="n">
        <f aca="false">AO323+P324</f>
        <v>95.0350313571713</v>
      </c>
      <c r="AP324" s="150" t="n">
        <v>87.8632625658055</v>
      </c>
    </row>
    <row r="325" customFormat="false" ht="15" hidden="false" customHeight="false" outlineLevel="0" collapsed="false">
      <c r="A325" s="133" t="n">
        <v>44441</v>
      </c>
      <c r="B325" s="54" t="n">
        <v>0.140043090181596</v>
      </c>
      <c r="C325" s="54" t="n">
        <v>0.0941230486685036</v>
      </c>
      <c r="D325" s="54" t="n">
        <v>0.118073461535701</v>
      </c>
      <c r="E325" s="58" t="n">
        <v>0.313352528309906</v>
      </c>
      <c r="F325" s="58" t="n">
        <v>0.219972727363214</v>
      </c>
      <c r="G325" s="58" t="n">
        <v>0.134509835435551</v>
      </c>
      <c r="H325" s="63" t="n">
        <v>0.472163824269046</v>
      </c>
      <c r="I325" s="63" t="n">
        <v>0.268741707209188</v>
      </c>
      <c r="J325" s="69" t="n">
        <v>0.354277428709509</v>
      </c>
      <c r="K325" s="69" t="n">
        <v>0.179681676282698</v>
      </c>
      <c r="L325" s="69" t="n">
        <v>0.337303031038033</v>
      </c>
      <c r="M325" s="134" t="n">
        <f aca="false">AVERAGE(B325:L325)</f>
        <v>0.239294759909359</v>
      </c>
      <c r="N325" s="49"/>
      <c r="P325" s="135" t="n">
        <v>0.00851855700291537</v>
      </c>
      <c r="R325" s="146" t="n">
        <v>44441</v>
      </c>
      <c r="S325" s="0" t="n">
        <v>0.561875431298631</v>
      </c>
      <c r="T325" s="0" t="n">
        <v>0.79822763538391</v>
      </c>
      <c r="U325" s="0" t="n">
        <v>0.254089133128048</v>
      </c>
      <c r="V325" s="147" t="n">
        <v>44441</v>
      </c>
      <c r="W325" s="136" t="n">
        <f aca="false">G325+W324</f>
        <v>107.168706131119</v>
      </c>
      <c r="X325" s="45" t="n">
        <f aca="false">W325*100/$W$367</f>
        <v>97.3012924796638</v>
      </c>
      <c r="Z325" s="133" t="n">
        <v>44441</v>
      </c>
      <c r="AA325" s="54" t="n">
        <v>97.2272679548062</v>
      </c>
      <c r="AB325" s="54" t="n">
        <v>94.5805027283689</v>
      </c>
      <c r="AC325" s="54" t="n">
        <v>95.8688464374465</v>
      </c>
      <c r="AD325" s="58" t="n">
        <v>94.3951293013374</v>
      </c>
      <c r="AE325" s="58" t="n">
        <v>93.3031551456607</v>
      </c>
      <c r="AF325" s="58" t="n">
        <v>97.3012924796638</v>
      </c>
      <c r="AG325" s="143" t="n">
        <v>92.7338677592993</v>
      </c>
      <c r="AH325" s="143" t="n">
        <v>95.3823284252017</v>
      </c>
      <c r="AI325" s="144" t="n">
        <v>94.4812668943011</v>
      </c>
      <c r="AJ325" s="144" t="n">
        <v>95.3420576781609</v>
      </c>
      <c r="AK325" s="144" t="n">
        <v>91.4444797141587</v>
      </c>
      <c r="AL325" s="137" t="n">
        <f aca="false">AVERAGE(AA325:AK325)</f>
        <v>94.7327449562187</v>
      </c>
      <c r="AM325" s="140" t="n">
        <v>95.2952320855366</v>
      </c>
      <c r="AN325" s="148"/>
      <c r="AO325" s="135" t="n">
        <f aca="false">AO324+P325</f>
        <v>95.0435499141742</v>
      </c>
      <c r="AP325" s="150" t="n">
        <v>87.9772464402929</v>
      </c>
    </row>
    <row r="326" customFormat="false" ht="15" hidden="false" customHeight="false" outlineLevel="0" collapsed="false">
      <c r="A326" s="133" t="n">
        <v>44442</v>
      </c>
      <c r="B326" s="54" t="n">
        <v>0.13965835641736</v>
      </c>
      <c r="C326" s="54" t="n">
        <v>0.0937404346495256</v>
      </c>
      <c r="D326" s="54" t="n">
        <v>0.118540155059556</v>
      </c>
      <c r="E326" s="58" t="n">
        <v>0.300627205874434</v>
      </c>
      <c r="F326" s="58" t="n">
        <v>0.219972727363214</v>
      </c>
      <c r="G326" s="58" t="n">
        <v>0.127338940040204</v>
      </c>
      <c r="H326" s="63" t="n">
        <v>0.461480273498864</v>
      </c>
      <c r="I326" s="63" t="n">
        <v>0.25957126271561</v>
      </c>
      <c r="J326" s="69" t="n">
        <v>0.344557220342608</v>
      </c>
      <c r="K326" s="69" t="n">
        <v>0.177856378265247</v>
      </c>
      <c r="L326" s="69" t="n">
        <v>0.333260569016943</v>
      </c>
      <c r="M326" s="134" t="n">
        <f aca="false">AVERAGE(B326:L326)</f>
        <v>0.234236683931233</v>
      </c>
      <c r="N326" s="49"/>
      <c r="P326" s="135" t="n">
        <v>0.00851855700291537</v>
      </c>
      <c r="R326" s="146" t="n">
        <v>44442</v>
      </c>
      <c r="S326" s="0" t="n">
        <v>0.551603415142495</v>
      </c>
      <c r="T326" s="0" t="n">
        <v>0.768097874593423</v>
      </c>
      <c r="U326" s="0" t="n">
        <v>0.251840556728681</v>
      </c>
      <c r="V326" s="147" t="n">
        <v>44442</v>
      </c>
      <c r="W326" s="136" t="n">
        <f aca="false">G326+W325</f>
        <v>107.29604507116</v>
      </c>
      <c r="X326" s="45" t="n">
        <f aca="false">W326*100/$W$367</f>
        <v>97.4169068590494</v>
      </c>
      <c r="Z326" s="133" t="n">
        <v>44442</v>
      </c>
      <c r="AA326" s="54" t="n">
        <v>97.3572544707764</v>
      </c>
      <c r="AB326" s="54" t="n">
        <v>94.6655535336229</v>
      </c>
      <c r="AC326" s="54" t="n">
        <v>95.986049611928</v>
      </c>
      <c r="AD326" s="58" t="n">
        <v>94.697124377644</v>
      </c>
      <c r="AE326" s="58" t="n">
        <v>93.4626038326688</v>
      </c>
      <c r="AF326" s="58" t="n">
        <v>97.4169068590493</v>
      </c>
      <c r="AG326" s="143" t="n">
        <v>93.1447265530502</v>
      </c>
      <c r="AH326" s="143" t="n">
        <v>95.6398343351007</v>
      </c>
      <c r="AI326" s="144" t="n">
        <v>94.749431877429</v>
      </c>
      <c r="AJ326" s="144" t="n">
        <v>95.4825104579926</v>
      </c>
      <c r="AK326" s="144" t="n">
        <v>91.7812689425354</v>
      </c>
      <c r="AL326" s="137" t="n">
        <f aca="false">AVERAGE(AA326:AK326)</f>
        <v>94.9439331683452</v>
      </c>
      <c r="AM326" s="140" t="n">
        <v>95.5417085508364</v>
      </c>
      <c r="AN326" s="148"/>
      <c r="AO326" s="135" t="n">
        <f aca="false">AO325+P326</f>
        <v>95.0520684711771</v>
      </c>
      <c r="AP326" s="150" t="n">
        <v>88.5796419507184</v>
      </c>
    </row>
    <row r="327" customFormat="false" ht="15" hidden="false" customHeight="false" outlineLevel="0" collapsed="false">
      <c r="A327" s="133" t="n">
        <v>44443</v>
      </c>
      <c r="B327" s="54" t="n">
        <v>0.139273622653125</v>
      </c>
      <c r="C327" s="54" t="n">
        <v>0.0933578206305477</v>
      </c>
      <c r="D327" s="54" t="n">
        <v>0.119006848583414</v>
      </c>
      <c r="E327" s="58" t="n">
        <v>0.287901883438849</v>
      </c>
      <c r="F327" s="58" t="n">
        <v>0.219972727363214</v>
      </c>
      <c r="G327" s="58" t="n">
        <v>0.120168044644856</v>
      </c>
      <c r="H327" s="63" t="n">
        <v>0.450796722728683</v>
      </c>
      <c r="I327" s="63" t="n">
        <v>0.250400818222033</v>
      </c>
      <c r="J327" s="69" t="n">
        <v>0.334837011975708</v>
      </c>
      <c r="K327" s="69" t="n">
        <v>0.17603108024781</v>
      </c>
      <c r="L327" s="69" t="n">
        <v>0.329218106995881</v>
      </c>
      <c r="M327" s="134" t="n">
        <f aca="false">AVERAGE(B327:L327)</f>
        <v>0.229178607953102</v>
      </c>
      <c r="N327" s="49"/>
      <c r="P327" s="135" t="n">
        <v>0.00851855700291537</v>
      </c>
      <c r="R327" s="146" t="n">
        <v>44443</v>
      </c>
      <c r="S327" s="0" t="n">
        <v>0.541331398986301</v>
      </c>
      <c r="T327" s="0" t="n">
        <v>0.737968113803163</v>
      </c>
      <c r="U327" s="0" t="n">
        <v>0.249591980329313</v>
      </c>
      <c r="V327" s="147" t="n">
        <v>44443</v>
      </c>
      <c r="W327" s="136" t="n">
        <f aca="false">G327+W326</f>
        <v>107.416213115804</v>
      </c>
      <c r="X327" s="45" t="n">
        <f aca="false">W327*100/$W$367</f>
        <v>97.5260105935331</v>
      </c>
      <c r="Z327" s="133" t="n">
        <v>44443</v>
      </c>
      <c r="AA327" s="54" t="n">
        <v>97.4868828971708</v>
      </c>
      <c r="AB327" s="54" t="n">
        <v>94.750257192733</v>
      </c>
      <c r="AC327" s="54" t="n">
        <v>96.1037142162303</v>
      </c>
      <c r="AD327" s="58" t="n">
        <v>94.9863362305933</v>
      </c>
      <c r="AE327" s="58" t="n">
        <v>93.6220525196769</v>
      </c>
      <c r="AF327" s="58" t="n">
        <v>97.5260105935331</v>
      </c>
      <c r="AG327" s="143" t="n">
        <v>93.5460737142688</v>
      </c>
      <c r="AH327" s="143" t="n">
        <v>95.8882427677644</v>
      </c>
      <c r="AI327" s="144" t="n">
        <v>95.0100317324481</v>
      </c>
      <c r="AJ327" s="144" t="n">
        <v>95.6215218041065</v>
      </c>
      <c r="AK327" s="144" t="n">
        <v>92.1139729061331</v>
      </c>
      <c r="AL327" s="137" t="n">
        <f aca="false">AVERAGE(AA327:AK327)</f>
        <v>95.1504633249689</v>
      </c>
      <c r="AM327" s="140" t="n">
        <v>95.7851616201534</v>
      </c>
      <c r="AN327" s="148"/>
      <c r="AO327" s="135" t="n">
        <f aca="false">AO326+P327</f>
        <v>95.06058702818</v>
      </c>
      <c r="AP327" s="150" t="n">
        <v>89.0887323581254</v>
      </c>
    </row>
    <row r="328" customFormat="false" ht="15" hidden="false" customHeight="false" outlineLevel="0" collapsed="false">
      <c r="A328" s="133" t="n">
        <v>44444</v>
      </c>
      <c r="B328" s="54" t="n">
        <v>0.138888888888886</v>
      </c>
      <c r="C328" s="54" t="n">
        <v>0.0929752066115697</v>
      </c>
      <c r="D328" s="54" t="n">
        <v>0.119473542107265</v>
      </c>
      <c r="E328" s="58" t="n">
        <v>0.275176561003263</v>
      </c>
      <c r="F328" s="58" t="n">
        <v>0.219972727363214</v>
      </c>
      <c r="G328" s="58" t="n">
        <v>0.112997149249566</v>
      </c>
      <c r="H328" s="63" t="n">
        <v>0.440113171958615</v>
      </c>
      <c r="I328" s="63" t="n">
        <v>0.241230373728456</v>
      </c>
      <c r="J328" s="69" t="n">
        <v>0.325116803608807</v>
      </c>
      <c r="K328" s="69" t="n">
        <v>0.174205782230359</v>
      </c>
      <c r="L328" s="69" t="n">
        <v>0.32517564497482</v>
      </c>
      <c r="M328" s="134" t="n">
        <f aca="false">AVERAGE(B328:L328)</f>
        <v>0.224120531974984</v>
      </c>
      <c r="N328" s="49"/>
      <c r="P328" s="135" t="n">
        <v>0.00851855700291537</v>
      </c>
      <c r="R328" s="146" t="n">
        <v>44444</v>
      </c>
      <c r="S328" s="0" t="n">
        <v>0.531059382830108</v>
      </c>
      <c r="T328" s="0" t="n">
        <v>0.707838353012676</v>
      </c>
      <c r="U328" s="0" t="n">
        <v>0.24734340392996</v>
      </c>
      <c r="V328" s="147" t="n">
        <v>44444</v>
      </c>
      <c r="W328" s="136" t="n">
        <f aca="false">G328+W327</f>
        <v>107.529210265054</v>
      </c>
      <c r="X328" s="45" t="n">
        <f aca="false">W328*100/$W$367</f>
        <v>97.6286036831151</v>
      </c>
      <c r="Z328" s="133" t="n">
        <v>44444</v>
      </c>
      <c r="AA328" s="54" t="n">
        <v>97.6161532339896</v>
      </c>
      <c r="AB328" s="54" t="n">
        <v>94.8346137056993</v>
      </c>
      <c r="AC328" s="54" t="n">
        <v>96.2218402503535</v>
      </c>
      <c r="AD328" s="58" t="n">
        <v>95.2627648601854</v>
      </c>
      <c r="AE328" s="58" t="n">
        <v>93.781501206685</v>
      </c>
      <c r="AF328" s="58" t="n">
        <v>97.6286036831151</v>
      </c>
      <c r="AG328" s="143" t="n">
        <v>93.9379092429554</v>
      </c>
      <c r="AH328" s="143" t="n">
        <v>96.1275537231928</v>
      </c>
      <c r="AI328" s="144" t="n">
        <v>95.2630664593584</v>
      </c>
      <c r="AJ328" s="144" t="n">
        <v>95.7590917165025</v>
      </c>
      <c r="AK328" s="144" t="n">
        <v>92.4425916049519</v>
      </c>
      <c r="AL328" s="137" t="n">
        <f aca="false">AVERAGE(AA328:AK328)</f>
        <v>95.3523354260899</v>
      </c>
      <c r="AM328" s="140" t="n">
        <v>96.0255912934876</v>
      </c>
      <c r="AN328" s="148"/>
      <c r="AO328" s="135" t="n">
        <f aca="false">AO327+P328</f>
        <v>95.0691055851829</v>
      </c>
      <c r="AP328" s="150" t="n">
        <v>89.504517662514</v>
      </c>
    </row>
    <row r="329" customFormat="false" ht="15" hidden="false" customHeight="false" outlineLevel="0" collapsed="false">
      <c r="A329" s="133" t="n">
        <v>44445</v>
      </c>
      <c r="B329" s="54" t="n">
        <v>0.134049149517296</v>
      </c>
      <c r="C329" s="54" t="n">
        <v>0.0925925925926094</v>
      </c>
      <c r="D329" s="54" t="n">
        <v>0.118333121009357</v>
      </c>
      <c r="E329" s="58" t="n">
        <v>0.262451238567792</v>
      </c>
      <c r="F329" s="58" t="n">
        <v>0.219972727363214</v>
      </c>
      <c r="G329" s="58" t="n">
        <v>0.105826253854218</v>
      </c>
      <c r="H329" s="63" t="n">
        <v>0.423109199668602</v>
      </c>
      <c r="I329" s="63" t="n">
        <v>0.232059929234822</v>
      </c>
      <c r="J329" s="69" t="n">
        <v>0.315396595241907</v>
      </c>
      <c r="K329" s="69" t="n">
        <v>0.172380484212923</v>
      </c>
      <c r="L329" s="69" t="n">
        <v>0.321133182953758</v>
      </c>
      <c r="M329" s="134" t="n">
        <f aca="false">AVERAGE(B329:L329)</f>
        <v>0.217936770383318</v>
      </c>
      <c r="N329" s="49"/>
      <c r="P329" s="135" t="n">
        <v>0.00851855700291537</v>
      </c>
      <c r="R329" s="146" t="n">
        <v>44445</v>
      </c>
      <c r="S329" s="0" t="n">
        <v>0.520787366673972</v>
      </c>
      <c r="T329" s="0" t="n">
        <v>0.677708592222189</v>
      </c>
      <c r="U329" s="0" t="n">
        <v>0.24177817734153</v>
      </c>
      <c r="V329" s="147" t="n">
        <v>44445</v>
      </c>
      <c r="W329" s="136" t="n">
        <f aca="false">G329+W328</f>
        <v>107.635036518908</v>
      </c>
      <c r="X329" s="45" t="n">
        <f aca="false">W329*100/$W$367</f>
        <v>97.7246861277954</v>
      </c>
      <c r="Z329" s="133" t="n">
        <v>44445</v>
      </c>
      <c r="AA329" s="54" t="n">
        <v>97.7409190006899</v>
      </c>
      <c r="AB329" s="54" t="n">
        <v>94.9186230725216</v>
      </c>
      <c r="AC329" s="54" t="n">
        <v>96.3388387258628</v>
      </c>
      <c r="AD329" s="58" t="n">
        <v>95.5264102664203</v>
      </c>
      <c r="AE329" s="58" t="n">
        <v>93.940949893693</v>
      </c>
      <c r="AF329" s="58" t="n">
        <v>97.7246861277954</v>
      </c>
      <c r="AG329" s="143" t="n">
        <v>94.3146060280265</v>
      </c>
      <c r="AH329" s="143" t="n">
        <v>96.3577672013858</v>
      </c>
      <c r="AI329" s="144" t="n">
        <v>95.5085360581599</v>
      </c>
      <c r="AJ329" s="144" t="n">
        <v>95.8952201951806</v>
      </c>
      <c r="AK329" s="144" t="n">
        <v>92.7671250389918</v>
      </c>
      <c r="AL329" s="137" t="n">
        <f aca="false">AVERAGE(AA329:AK329)</f>
        <v>95.5485165098843</v>
      </c>
      <c r="AM329" s="140" t="n">
        <v>96.2629975708389</v>
      </c>
      <c r="AN329" s="148"/>
      <c r="AO329" s="135" t="n">
        <f aca="false">AO328+P329</f>
        <v>95.0776241421858</v>
      </c>
      <c r="AP329" s="150" t="n">
        <v>89.8418743884179</v>
      </c>
    </row>
    <row r="330" customFormat="false" ht="15" hidden="false" customHeight="false" outlineLevel="0" collapsed="false">
      <c r="A330" s="133" t="n">
        <v>44446</v>
      </c>
      <c r="B330" s="54" t="n">
        <v>0.129209410145677</v>
      </c>
      <c r="C330" s="54" t="n">
        <v>0.0979938271605079</v>
      </c>
      <c r="D330" s="54" t="n">
        <v>0.117192699911449</v>
      </c>
      <c r="E330" s="58" t="n">
        <v>0.249725916132206</v>
      </c>
      <c r="F330" s="58" t="n">
        <v>0.219972727363214</v>
      </c>
      <c r="G330" s="58" t="n">
        <v>0.0986553584589274</v>
      </c>
      <c r="H330" s="63" t="n">
        <v>0.406105227378703</v>
      </c>
      <c r="I330" s="63" t="n">
        <v>0.222889484741245</v>
      </c>
      <c r="J330" s="69" t="n">
        <v>0.305676386875007</v>
      </c>
      <c r="K330" s="69" t="n">
        <v>0.170555186195472</v>
      </c>
      <c r="L330" s="69" t="n">
        <v>0.317090720932669</v>
      </c>
      <c r="M330" s="134" t="n">
        <f aca="false">AVERAGE(B330:L330)</f>
        <v>0.212278813208643</v>
      </c>
      <c r="N330" s="49"/>
      <c r="P330" s="135" t="n">
        <v>0.00851855700291537</v>
      </c>
      <c r="R330" s="146" t="n">
        <v>44446</v>
      </c>
      <c r="S330" s="0" t="n">
        <v>0.510515350517778</v>
      </c>
      <c r="T330" s="0" t="n">
        <v>0.647578831431929</v>
      </c>
      <c r="U330" s="0" t="n">
        <v>0.236212950753099</v>
      </c>
      <c r="V330" s="147" t="n">
        <v>44446</v>
      </c>
      <c r="W330" s="136" t="n">
        <f aca="false">G330+W329</f>
        <v>107.733691877367</v>
      </c>
      <c r="X330" s="45" t="n">
        <f aca="false">W330*100/$W$367</f>
        <v>97.8142579275739</v>
      </c>
      <c r="Z330" s="133" t="n">
        <v>44446</v>
      </c>
      <c r="AA330" s="54" t="n">
        <v>97.8611801972716</v>
      </c>
      <c r="AB330" s="54" t="n">
        <v>95.0075329857419</v>
      </c>
      <c r="AC330" s="54" t="n">
        <v>96.4547096427583</v>
      </c>
      <c r="AD330" s="58" t="n">
        <v>95.7772724492979</v>
      </c>
      <c r="AE330" s="58" t="n">
        <v>94.1003985807011</v>
      </c>
      <c r="AF330" s="58" t="n">
        <v>97.8142579275739</v>
      </c>
      <c r="AG330" s="143" t="n">
        <v>94.6761640694824</v>
      </c>
      <c r="AH330" s="143" t="n">
        <v>96.5788832023436</v>
      </c>
      <c r="AI330" s="144" t="n">
        <v>95.7464405288525</v>
      </c>
      <c r="AJ330" s="144" t="n">
        <v>96.0299072401408</v>
      </c>
      <c r="AK330" s="144" t="n">
        <v>93.0875732082527</v>
      </c>
      <c r="AL330" s="137" t="n">
        <f aca="false">AVERAGE(AA330:AK330)</f>
        <v>95.7394836393106</v>
      </c>
      <c r="AM330" s="140" t="n">
        <v>96.4973804522074</v>
      </c>
      <c r="AN330" s="148"/>
      <c r="AO330" s="135" t="n">
        <f aca="false">AO329+P330</f>
        <v>95.0861426991888</v>
      </c>
      <c r="AP330" s="150" t="n">
        <v>90.1008025358373</v>
      </c>
    </row>
    <row r="331" customFormat="false" ht="15" hidden="false" customHeight="false" outlineLevel="0" collapsed="false">
      <c r="A331" s="133" t="n">
        <v>44447</v>
      </c>
      <c r="B331" s="54" t="n">
        <v>0.124369670774087</v>
      </c>
      <c r="C331" s="54" t="n">
        <v>0.103395061728406</v>
      </c>
      <c r="D331" s="54" t="n">
        <v>0.116052278813541</v>
      </c>
      <c r="E331" s="58" t="n">
        <v>0.237000593696735</v>
      </c>
      <c r="F331" s="58" t="n">
        <v>0.219972727363214</v>
      </c>
      <c r="G331" s="58" t="n">
        <v>0.0914844630635798</v>
      </c>
      <c r="H331" s="63" t="n">
        <v>0.38910125508869</v>
      </c>
      <c r="I331" s="63" t="n">
        <v>0.213719040247668</v>
      </c>
      <c r="J331" s="69" t="n">
        <v>0.295956178508163</v>
      </c>
      <c r="K331" s="69" t="n">
        <v>0.168729888178021</v>
      </c>
      <c r="L331" s="69" t="n">
        <v>0.313048258911607</v>
      </c>
      <c r="M331" s="134" t="n">
        <f aca="false">AVERAGE(B331:L331)</f>
        <v>0.206620856033974</v>
      </c>
      <c r="N331" s="49"/>
      <c r="P331" s="135" t="n">
        <v>0.00851855700291537</v>
      </c>
      <c r="R331" s="146" t="n">
        <v>44447</v>
      </c>
      <c r="S331" s="0" t="n">
        <v>0.500243334361642</v>
      </c>
      <c r="T331" s="0" t="n">
        <v>0.617449070641442</v>
      </c>
      <c r="U331" s="0" t="n">
        <v>0.230647724164697</v>
      </c>
      <c r="V331" s="147" t="n">
        <v>44447</v>
      </c>
      <c r="W331" s="136" t="n">
        <f aca="false">G331+W330</f>
        <v>107.825176340431</v>
      </c>
      <c r="X331" s="45" t="n">
        <f aca="false">W331*100/$W$367</f>
        <v>97.8973190824506</v>
      </c>
      <c r="Z331" s="133" t="n">
        <v>44447</v>
      </c>
      <c r="AA331" s="54" t="n">
        <v>97.9769368237348</v>
      </c>
      <c r="AB331" s="54" t="n">
        <v>95.1013434453602</v>
      </c>
      <c r="AC331" s="54" t="n">
        <v>96.5694530010399</v>
      </c>
      <c r="AD331" s="58" t="n">
        <v>96.0153514088185</v>
      </c>
      <c r="AE331" s="58" t="n">
        <v>94.2598472677092</v>
      </c>
      <c r="AF331" s="58" t="n">
        <v>97.8973190824506</v>
      </c>
      <c r="AG331" s="143" t="n">
        <v>95.0225833673229</v>
      </c>
      <c r="AH331" s="143" t="n">
        <v>96.790901726066</v>
      </c>
      <c r="AI331" s="144" t="n">
        <v>95.9767798714364</v>
      </c>
      <c r="AJ331" s="144" t="n">
        <v>96.1631528513832</v>
      </c>
      <c r="AK331" s="144" t="n">
        <v>93.4039361127346</v>
      </c>
      <c r="AL331" s="137" t="n">
        <f aca="false">AVERAGE(AA331:AK331)</f>
        <v>95.9252368143688</v>
      </c>
      <c r="AM331" s="140" t="n">
        <v>96.7287399375931</v>
      </c>
      <c r="AN331" s="148"/>
      <c r="AO331" s="135" t="n">
        <f aca="false">AO330+P331</f>
        <v>95.0946612561917</v>
      </c>
      <c r="AP331" s="150" t="n">
        <v>90.2813021047719</v>
      </c>
    </row>
    <row r="332" customFormat="false" ht="15" hidden="false" customHeight="false" outlineLevel="0" collapsed="false">
      <c r="A332" s="133" t="n">
        <v>44448</v>
      </c>
      <c r="B332" s="54" t="n">
        <v>0.119529931402468</v>
      </c>
      <c r="C332" s="54" t="n">
        <v>0.108796296296305</v>
      </c>
      <c r="D332" s="54" t="n">
        <v>0.114911857715633</v>
      </c>
      <c r="E332" s="58" t="n">
        <v>0.224275271261149</v>
      </c>
      <c r="F332" s="58" t="n">
        <v>0.219972727363214</v>
      </c>
      <c r="G332" s="58" t="n">
        <v>0.0843135676682323</v>
      </c>
      <c r="H332" s="63" t="n">
        <v>0.372097282798791</v>
      </c>
      <c r="I332" s="63" t="n">
        <v>0.20454859575409</v>
      </c>
      <c r="J332" s="69" t="n">
        <v>0.286235970141263</v>
      </c>
      <c r="K332" s="69" t="n">
        <v>0.166904590160584</v>
      </c>
      <c r="L332" s="69" t="n">
        <v>0.309005796890546</v>
      </c>
      <c r="M332" s="134" t="n">
        <f aca="false">AVERAGE(B332:L332)</f>
        <v>0.200962898859298</v>
      </c>
      <c r="N332" s="49"/>
      <c r="P332" s="135" t="n">
        <v>0.00851855700291186</v>
      </c>
      <c r="R332" s="146" t="n">
        <v>44448</v>
      </c>
      <c r="S332" s="0" t="n">
        <v>0.489971318205448</v>
      </c>
      <c r="T332" s="0" t="n">
        <v>0.587319309850955</v>
      </c>
      <c r="U332" s="0" t="n">
        <v>0.225082497576267</v>
      </c>
      <c r="V332" s="147" t="n">
        <v>44448</v>
      </c>
      <c r="W332" s="136" t="n">
        <f aca="false">G332+W331</f>
        <v>107.909489908099</v>
      </c>
      <c r="X332" s="45" t="n">
        <f aca="false">W332*100/$W$367</f>
        <v>97.9738695924256</v>
      </c>
      <c r="Z332" s="133" t="n">
        <v>44448</v>
      </c>
      <c r="AA332" s="54" t="n">
        <v>98.0881888800795</v>
      </c>
      <c r="AB332" s="54" t="n">
        <v>95.2000544513765</v>
      </c>
      <c r="AC332" s="54" t="n">
        <v>96.6830688007078</v>
      </c>
      <c r="AD332" s="58" t="n">
        <v>96.2406471449817</v>
      </c>
      <c r="AE332" s="58" t="n">
        <v>94.4192959547173</v>
      </c>
      <c r="AF332" s="58" t="n">
        <v>97.9738695924255</v>
      </c>
      <c r="AG332" s="143" t="n">
        <v>95.3538639215481</v>
      </c>
      <c r="AH332" s="143" t="n">
        <v>96.993822772553</v>
      </c>
      <c r="AI332" s="144" t="n">
        <v>96.1995540859115</v>
      </c>
      <c r="AJ332" s="144" t="n">
        <v>96.2949570289076</v>
      </c>
      <c r="AK332" s="144" t="n">
        <v>93.7162137524376</v>
      </c>
      <c r="AL332" s="137" t="n">
        <f aca="false">AVERAGE(AA332:AK332)</f>
        <v>96.1057760350587</v>
      </c>
      <c r="AM332" s="140" t="n">
        <v>96.9570760269959</v>
      </c>
      <c r="AN332" s="148"/>
      <c r="AO332" s="135" t="n">
        <f aca="false">AO331+P332</f>
        <v>95.1031798131946</v>
      </c>
      <c r="AP332" s="150" t="n">
        <v>90.4434776423913</v>
      </c>
    </row>
    <row r="333" customFormat="false" ht="15" hidden="false" customHeight="false" outlineLevel="0" collapsed="false">
      <c r="A333" s="133" t="n">
        <v>44449</v>
      </c>
      <c r="B333" s="54" t="n">
        <v>0.114690192030878</v>
      </c>
      <c r="C333" s="54" t="n">
        <v>0.114197530864203</v>
      </c>
      <c r="D333" s="54" t="n">
        <v>0.113771436617725</v>
      </c>
      <c r="E333" s="58" t="n">
        <v>0.211549948825564</v>
      </c>
      <c r="F333" s="58" t="n">
        <v>0.219972727363214</v>
      </c>
      <c r="G333" s="58" t="n">
        <v>0.0771426722729416</v>
      </c>
      <c r="H333" s="63" t="n">
        <v>0.355093310508892</v>
      </c>
      <c r="I333" s="63" t="n">
        <v>0.195378151260513</v>
      </c>
      <c r="J333" s="69" t="n">
        <v>0.276515761774363</v>
      </c>
      <c r="K333" s="69" t="n">
        <v>0.165079292143133</v>
      </c>
      <c r="L333" s="69" t="n">
        <v>0.304963334869456</v>
      </c>
      <c r="M333" s="134" t="n">
        <f aca="false">AVERAGE(B333:L333)</f>
        <v>0.195304941684626</v>
      </c>
      <c r="N333" s="49"/>
      <c r="P333" s="135" t="n">
        <v>0.00851855700291186</v>
      </c>
      <c r="R333" s="146" t="n">
        <v>44449</v>
      </c>
      <c r="S333" s="0" t="n">
        <v>0.479699302049312</v>
      </c>
      <c r="T333" s="0" t="n">
        <v>0.557189549060695</v>
      </c>
      <c r="U333" s="0" t="n">
        <v>0.219517270987836</v>
      </c>
      <c r="V333" s="147" t="n">
        <v>44449</v>
      </c>
      <c r="W333" s="136" t="n">
        <f aca="false">G333+W332</f>
        <v>107.986632580372</v>
      </c>
      <c r="X333" s="45" t="n">
        <f aca="false">W333*100/$W$367</f>
        <v>98.0439094574987</v>
      </c>
      <c r="Z333" s="133" t="n">
        <v>44449</v>
      </c>
      <c r="AA333" s="54" t="n">
        <v>98.1949363663058</v>
      </c>
      <c r="AB333" s="54" t="n">
        <v>95.3036660037907</v>
      </c>
      <c r="AC333" s="54" t="n">
        <v>96.7955570417618</v>
      </c>
      <c r="AD333" s="58" t="n">
        <v>96.4531596577877</v>
      </c>
      <c r="AE333" s="58" t="n">
        <v>94.5787446417254</v>
      </c>
      <c r="AF333" s="58" t="n">
        <v>98.0439094574987</v>
      </c>
      <c r="AG333" s="143" t="n">
        <v>95.670005732158</v>
      </c>
      <c r="AH333" s="143" t="n">
        <v>97.1876463418048</v>
      </c>
      <c r="AI333" s="144" t="n">
        <v>96.4147631722777</v>
      </c>
      <c r="AJ333" s="144" t="n">
        <v>96.4253197727142</v>
      </c>
      <c r="AK333" s="144" t="n">
        <v>94.0244061273617</v>
      </c>
      <c r="AL333" s="137" t="n">
        <f aca="false">AVERAGE(AA333:AK333)</f>
        <v>96.2811013013806</v>
      </c>
      <c r="AM333" s="140" t="n">
        <v>97.1823887204159</v>
      </c>
      <c r="AN333" s="148"/>
      <c r="AO333" s="135" t="n">
        <f aca="false">AO332+P333</f>
        <v>95.1116983701975</v>
      </c>
      <c r="AP333" s="150" t="n">
        <v>90.9378884873171</v>
      </c>
    </row>
    <row r="334" customFormat="false" ht="15" hidden="false" customHeight="false" outlineLevel="0" collapsed="false">
      <c r="A334" s="133" t="n">
        <v>44450</v>
      </c>
      <c r="B334" s="54" t="n">
        <v>0.109850452659259</v>
      </c>
      <c r="C334" s="54" t="n">
        <v>0.119598765432102</v>
      </c>
      <c r="D334" s="54" t="n">
        <v>0.112631015519817</v>
      </c>
      <c r="E334" s="58" t="n">
        <v>0.198824626390092</v>
      </c>
      <c r="F334" s="58" t="n">
        <v>0.219972727363214</v>
      </c>
      <c r="G334" s="58" t="n">
        <v>0.069971776877594</v>
      </c>
      <c r="H334" s="63" t="n">
        <v>0.338089338218879</v>
      </c>
      <c r="I334" s="63" t="n">
        <v>0.186207706766936</v>
      </c>
      <c r="J334" s="69" t="n">
        <v>0.266795553407462</v>
      </c>
      <c r="K334" s="69" t="n">
        <v>0.163253994125697</v>
      </c>
      <c r="L334" s="69" t="n">
        <v>0.300920872848394</v>
      </c>
      <c r="M334" s="134" t="n">
        <f aca="false">AVERAGE(B334:L334)</f>
        <v>0.18964698450995</v>
      </c>
      <c r="N334" s="49"/>
      <c r="P334" s="135" t="n">
        <v>0.00851855700291186</v>
      </c>
      <c r="R334" s="146" t="n">
        <v>44450</v>
      </c>
      <c r="S334" s="0" t="n">
        <v>0.469427285893119</v>
      </c>
      <c r="T334" s="0" t="n">
        <v>0.527059788270208</v>
      </c>
      <c r="U334" s="0" t="n">
        <v>0.213952044399406</v>
      </c>
      <c r="V334" s="147" t="n">
        <v>44450</v>
      </c>
      <c r="W334" s="136" t="n">
        <f aca="false">G334+W333</f>
        <v>108.05660435725</v>
      </c>
      <c r="X334" s="45" t="n">
        <f aca="false">W334*100/$W$367</f>
        <v>98.1074386776701</v>
      </c>
      <c r="Z334" s="133" t="n">
        <v>44450</v>
      </c>
      <c r="AA334" s="54" t="n">
        <v>98.2971792824135</v>
      </c>
      <c r="AB334" s="54" t="n">
        <v>95.4121781026029</v>
      </c>
      <c r="AC334" s="54" t="n">
        <v>96.906917724202</v>
      </c>
      <c r="AD334" s="58" t="n">
        <v>96.6528889472366</v>
      </c>
      <c r="AE334" s="58" t="n">
        <v>94.7381933287334</v>
      </c>
      <c r="AF334" s="58" t="n">
        <v>98.1074386776701</v>
      </c>
      <c r="AG334" s="143" t="n">
        <v>95.9710087991526</v>
      </c>
      <c r="AH334" s="143" t="n">
        <v>97.3723724338213</v>
      </c>
      <c r="AI334" s="144" t="n">
        <v>96.6224071305351</v>
      </c>
      <c r="AJ334" s="144" t="n">
        <v>96.5542410828029</v>
      </c>
      <c r="AK334" s="144" t="n">
        <v>94.3285132375067</v>
      </c>
      <c r="AL334" s="137" t="n">
        <f aca="false">AVERAGE(AA334:AK334)</f>
        <v>96.4512126133343</v>
      </c>
      <c r="AM334" s="140" t="n">
        <v>97.4046780178531</v>
      </c>
      <c r="AN334" s="148"/>
      <c r="AO334" s="135" t="n">
        <f aca="false">AO333+P334</f>
        <v>95.1202169272004</v>
      </c>
      <c r="AP334" s="150" t="n">
        <v>91.3415951598504</v>
      </c>
    </row>
    <row r="335" customFormat="false" ht="15" hidden="false" customHeight="false" outlineLevel="0" collapsed="false">
      <c r="A335" s="133" t="n">
        <v>44451</v>
      </c>
      <c r="B335" s="54" t="n">
        <v>0.105010713287669</v>
      </c>
      <c r="C335" s="54" t="n">
        <v>0.125</v>
      </c>
      <c r="D335" s="54" t="n">
        <v>0.111490594421909</v>
      </c>
      <c r="E335" s="58" t="n">
        <v>0.186099303954506</v>
      </c>
      <c r="F335" s="58" t="n">
        <v>0.219972727363214</v>
      </c>
      <c r="G335" s="58" t="n">
        <v>0.0628008814822523</v>
      </c>
      <c r="H335" s="63" t="n">
        <v>0.32108536592898</v>
      </c>
      <c r="I335" s="63" t="n">
        <v>0.177037262273302</v>
      </c>
      <c r="J335" s="69" t="n">
        <v>0.257075345040562</v>
      </c>
      <c r="K335" s="69" t="n">
        <v>0.161428696108246</v>
      </c>
      <c r="L335" s="69" t="n">
        <v>0.296878410827333</v>
      </c>
      <c r="M335" s="134" t="n">
        <f aca="false">AVERAGE(B335:L335)</f>
        <v>0.18398902733527</v>
      </c>
      <c r="N335" s="49"/>
      <c r="P335" s="135" t="n">
        <v>0.00851855700291185</v>
      </c>
      <c r="R335" s="146" t="n">
        <v>44451</v>
      </c>
      <c r="S335" s="0" t="n">
        <v>0.459155269736925</v>
      </c>
      <c r="T335" s="0" t="n">
        <v>0.496930027479721</v>
      </c>
      <c r="U335" s="0" t="n">
        <v>0.208386817811004</v>
      </c>
      <c r="V335" s="147" t="n">
        <v>44451</v>
      </c>
      <c r="W335" s="136" t="n">
        <f aca="false">G335+W334</f>
        <v>108.119405238732</v>
      </c>
      <c r="X335" s="45" t="n">
        <f aca="false">W335*100/$W$367</f>
        <v>98.1644572529398</v>
      </c>
      <c r="Z335" s="133" t="n">
        <v>44451</v>
      </c>
      <c r="AA335" s="54" t="n">
        <v>98.3949176284026</v>
      </c>
      <c r="AB335" s="54" t="n">
        <v>95.5255907478131</v>
      </c>
      <c r="AC335" s="54" t="n">
        <v>97.0171508480284</v>
      </c>
      <c r="AD335" s="58" t="n">
        <v>96.8398350133283</v>
      </c>
      <c r="AE335" s="58" t="n">
        <v>94.8976420157415</v>
      </c>
      <c r="AF335" s="58" t="n">
        <v>98.1644572529398</v>
      </c>
      <c r="AG335" s="143" t="n">
        <v>96.256873122532</v>
      </c>
      <c r="AH335" s="143" t="n">
        <v>97.5480010486024</v>
      </c>
      <c r="AI335" s="144" t="n">
        <v>96.8224859606837</v>
      </c>
      <c r="AJ335" s="144" t="n">
        <v>96.6817209591738</v>
      </c>
      <c r="AK335" s="144" t="n">
        <v>94.6285350828729</v>
      </c>
      <c r="AL335" s="137" t="n">
        <f aca="false">AVERAGE(AA335:AK335)</f>
        <v>96.6161099709199</v>
      </c>
      <c r="AM335" s="140" t="n">
        <v>97.6239439193074</v>
      </c>
      <c r="AN335" s="148"/>
      <c r="AO335" s="135" t="n">
        <f aca="false">AO334+P335</f>
        <v>95.1287354842033</v>
      </c>
      <c r="AP335" s="150" t="n">
        <v>91.6545976599915</v>
      </c>
    </row>
    <row r="336" customFormat="false" ht="15" hidden="false" customHeight="false" outlineLevel="0" collapsed="false">
      <c r="A336" s="133" t="n">
        <v>44452</v>
      </c>
      <c r="B336" s="54" t="n">
        <v>0.100170973916079</v>
      </c>
      <c r="C336" s="54" t="n">
        <v>0.130401234567898</v>
      </c>
      <c r="D336" s="54" t="n">
        <v>0.110350173324001</v>
      </c>
      <c r="E336" s="58" t="n">
        <v>0.173373981519035</v>
      </c>
      <c r="F336" s="58" t="n">
        <v>0.219972727363214</v>
      </c>
      <c r="G336" s="58" t="n">
        <v>0.0628237197767834</v>
      </c>
      <c r="H336" s="63" t="n">
        <v>0.304081393638967</v>
      </c>
      <c r="I336" s="63" t="n">
        <v>0.167866817779725</v>
      </c>
      <c r="J336" s="69" t="n">
        <v>0.247355136673661</v>
      </c>
      <c r="K336" s="69" t="n">
        <v>0.159603398090809</v>
      </c>
      <c r="L336" s="69" t="n">
        <v>0.288952420374528</v>
      </c>
      <c r="M336" s="134" t="n">
        <f aca="false">AVERAGE(B336:L336)</f>
        <v>0.178631997911336</v>
      </c>
      <c r="N336" s="49"/>
      <c r="P336" s="135" t="n">
        <v>0.00851855700291185</v>
      </c>
      <c r="R336" s="146" t="n">
        <v>44452</v>
      </c>
      <c r="S336" s="0" t="n">
        <v>0.448883253580789</v>
      </c>
      <c r="T336" s="0" t="n">
        <v>0.466800266689461</v>
      </c>
      <c r="U336" s="0" t="n">
        <v>0.202821591222573</v>
      </c>
      <c r="V336" s="147" t="n">
        <v>44452</v>
      </c>
      <c r="W336" s="136" t="n">
        <f aca="false">G336+W335</f>
        <v>108.182228958509</v>
      </c>
      <c r="X336" s="45" t="n">
        <f aca="false">W336*100/$W$367</f>
        <v>98.2214965636988</v>
      </c>
      <c r="Z336" s="133" t="n">
        <v>44452</v>
      </c>
      <c r="AA336" s="54" t="n">
        <v>98.4881514042733</v>
      </c>
      <c r="AB336" s="54" t="n">
        <v>95.6439039394212</v>
      </c>
      <c r="AC336" s="54" t="n">
        <v>97.126256413241</v>
      </c>
      <c r="AD336" s="58" t="n">
        <v>97.0139978560627</v>
      </c>
      <c r="AE336" s="58" t="n">
        <v>95.0570907027496</v>
      </c>
      <c r="AF336" s="58" t="n">
        <v>98.2214965636988</v>
      </c>
      <c r="AG336" s="143" t="n">
        <v>96.527598702296</v>
      </c>
      <c r="AH336" s="143" t="n">
        <v>97.7145321861481</v>
      </c>
      <c r="AI336" s="144" t="n">
        <v>97.0149996627235</v>
      </c>
      <c r="AJ336" s="144" t="n">
        <v>96.8077594018267</v>
      </c>
      <c r="AK336" s="144" t="n">
        <v>94.9205470151053</v>
      </c>
      <c r="AL336" s="137" t="n">
        <f aca="false">AVERAGE(AA336:AK336)</f>
        <v>96.7760303497769</v>
      </c>
      <c r="AM336" s="140" t="n">
        <v>97.8224402307856</v>
      </c>
      <c r="AN336" s="148"/>
      <c r="AO336" s="135" t="n">
        <f aca="false">AO335+P336</f>
        <v>95.1372540412062</v>
      </c>
      <c r="AP336" s="150" t="n">
        <v>92.0455320875866</v>
      </c>
    </row>
    <row r="337" customFormat="false" ht="15" hidden="false" customHeight="false" outlineLevel="0" collapsed="false">
      <c r="A337" s="133" t="n">
        <v>44453</v>
      </c>
      <c r="B337" s="54" t="n">
        <v>0.0953312345444601</v>
      </c>
      <c r="C337" s="54" t="n">
        <v>0.135802469135797</v>
      </c>
      <c r="D337" s="54" t="n">
        <v>0.109209752226093</v>
      </c>
      <c r="E337" s="58" t="n">
        <v>0.160648659083449</v>
      </c>
      <c r="F337" s="58" t="n">
        <v>0.219972727363214</v>
      </c>
      <c r="G337" s="58" t="n">
        <v>0.0628465580713145</v>
      </c>
      <c r="H337" s="63" t="n">
        <v>0.287077421349068</v>
      </c>
      <c r="I337" s="63" t="n">
        <v>0.158696373286148</v>
      </c>
      <c r="J337" s="69" t="n">
        <v>0.237634928306761</v>
      </c>
      <c r="K337" s="69" t="n">
        <v>0.157778100073358</v>
      </c>
      <c r="L337" s="69" t="n">
        <v>0.281026429921781</v>
      </c>
      <c r="M337" s="134" t="n">
        <f aca="false">AVERAGE(B337:L337)</f>
        <v>0.173274968487404</v>
      </c>
      <c r="N337" s="49"/>
      <c r="P337" s="135" t="n">
        <v>0.00851855700291185</v>
      </c>
      <c r="R337" s="146" t="n">
        <v>44453</v>
      </c>
      <c r="S337" s="0" t="n">
        <v>0.438611237424595</v>
      </c>
      <c r="T337" s="0" t="n">
        <v>0.436670505898974</v>
      </c>
      <c r="U337" s="0" t="n">
        <v>0.197256364634143</v>
      </c>
      <c r="V337" s="147" t="n">
        <v>44453</v>
      </c>
      <c r="W337" s="136" t="n">
        <f aca="false">G337+W336</f>
        <v>108.24507551658</v>
      </c>
      <c r="X337" s="45" t="n">
        <f aca="false">W337*100/$W$367</f>
        <v>98.2785566099474</v>
      </c>
      <c r="Z337" s="133" t="n">
        <v>44453</v>
      </c>
      <c r="AA337" s="54" t="n">
        <v>98.5768806100255</v>
      </c>
      <c r="AB337" s="54" t="n">
        <v>95.7671176774273</v>
      </c>
      <c r="AC337" s="54" t="n">
        <v>97.2342344198397</v>
      </c>
      <c r="AD337" s="58" t="n">
        <v>97.17537747544</v>
      </c>
      <c r="AE337" s="58" t="n">
        <v>95.2165393897577</v>
      </c>
      <c r="AF337" s="58" t="n">
        <v>98.2785566099474</v>
      </c>
      <c r="AG337" s="143" t="n">
        <v>96.7831855384446</v>
      </c>
      <c r="AH337" s="143" t="n">
        <v>97.8719658464586</v>
      </c>
      <c r="AI337" s="144" t="n">
        <v>97.1999482366545</v>
      </c>
      <c r="AJ337" s="144" t="n">
        <v>96.9323564107618</v>
      </c>
      <c r="AK337" s="144" t="n">
        <v>95.204549034204</v>
      </c>
      <c r="AL337" s="137" t="n">
        <f aca="false">AVERAGE(AA337:AK337)</f>
        <v>96.9309737499056</v>
      </c>
      <c r="AM337" s="140" t="n">
        <v>98.0001669522877</v>
      </c>
      <c r="AN337" s="148"/>
      <c r="AO337" s="135" t="n">
        <f aca="false">AO336+P337</f>
        <v>95.1457725982092</v>
      </c>
      <c r="AP337" s="150" t="n">
        <v>92.6570344294908</v>
      </c>
    </row>
    <row r="338" customFormat="false" ht="15" hidden="false" customHeight="false" outlineLevel="0" collapsed="false">
      <c r="A338" s="133" t="n">
        <v>44454</v>
      </c>
      <c r="B338" s="54" t="n">
        <v>0.0904914951728699</v>
      </c>
      <c r="C338" s="54" t="n">
        <v>0.141203703703695</v>
      </c>
      <c r="D338" s="54" t="n">
        <v>0.108069331128185</v>
      </c>
      <c r="E338" s="58" t="n">
        <v>0.147923336647864</v>
      </c>
      <c r="F338" s="58" t="n">
        <v>0.219972727363214</v>
      </c>
      <c r="G338" s="58" t="n">
        <v>0.0628693963658453</v>
      </c>
      <c r="H338" s="63" t="n">
        <v>0.270073449059055</v>
      </c>
      <c r="I338" s="63" t="n">
        <v>0.149525928792571</v>
      </c>
      <c r="J338" s="69" t="n">
        <v>0.229670852766617</v>
      </c>
      <c r="K338" s="69" t="n">
        <v>0.155952802055921</v>
      </c>
      <c r="L338" s="69" t="n">
        <v>0.273100439468976</v>
      </c>
      <c r="M338" s="134" t="n">
        <f aca="false">AVERAGE(B338:L338)</f>
        <v>0.168077587502256</v>
      </c>
      <c r="N338" s="49"/>
      <c r="P338" s="135" t="n">
        <v>0.00851855700291185</v>
      </c>
      <c r="R338" s="146" t="n">
        <v>44454</v>
      </c>
      <c r="S338" s="0" t="n">
        <v>0.428339221268459</v>
      </c>
      <c r="T338" s="0" t="n">
        <v>0.406540745108487</v>
      </c>
      <c r="U338" s="0" t="n">
        <v>0.191691138045712</v>
      </c>
      <c r="V338" s="147" t="n">
        <v>44454</v>
      </c>
      <c r="W338" s="136" t="n">
        <f aca="false">G338+W337</f>
        <v>108.307944912946</v>
      </c>
      <c r="X338" s="45" t="n">
        <f aca="false">W338*100/$W$367</f>
        <v>98.3356373916854</v>
      </c>
      <c r="Z338" s="133" t="n">
        <v>44454</v>
      </c>
      <c r="AA338" s="54" t="n">
        <v>98.6611052456592</v>
      </c>
      <c r="AB338" s="54" t="n">
        <v>95.8952319618314</v>
      </c>
      <c r="AC338" s="54" t="n">
        <v>97.3410848678247</v>
      </c>
      <c r="AD338" s="58" t="n">
        <v>97.3239738714599</v>
      </c>
      <c r="AE338" s="58" t="n">
        <v>95.3759880767657</v>
      </c>
      <c r="AF338" s="58" t="n">
        <v>98.3356373916854</v>
      </c>
      <c r="AG338" s="143" t="n">
        <v>97.023633630978</v>
      </c>
      <c r="AH338" s="143" t="n">
        <v>98.0203020295337</v>
      </c>
      <c r="AI338" s="144" t="n">
        <v>97.3786984607708</v>
      </c>
      <c r="AJ338" s="144" t="n">
        <v>97.055511985979</v>
      </c>
      <c r="AK338" s="144" t="n">
        <v>95.4805411401691</v>
      </c>
      <c r="AL338" s="137" t="n">
        <f aca="false">AVERAGE(AA338:AK338)</f>
        <v>97.0810644238779</v>
      </c>
      <c r="AM338" s="140" t="n">
        <v>98.1571240838137</v>
      </c>
      <c r="AN338" s="148"/>
      <c r="AO338" s="135" t="n">
        <f aca="false">AO337+P338</f>
        <v>95.1542911552121</v>
      </c>
      <c r="AP338" s="150" t="n">
        <v>93.1809153922287</v>
      </c>
    </row>
    <row r="339" customFormat="false" ht="15" hidden="false" customHeight="false" outlineLevel="0" collapsed="false">
      <c r="A339" s="133" t="n">
        <v>44455</v>
      </c>
      <c r="B339" s="54" t="n">
        <v>0.0856517558012513</v>
      </c>
      <c r="C339" s="54" t="n">
        <v>0.146604938271622</v>
      </c>
      <c r="D339" s="54" t="n">
        <v>0.106928910030277</v>
      </c>
      <c r="E339" s="58" t="n">
        <v>0.135198014212392</v>
      </c>
      <c r="F339" s="58" t="n">
        <v>0.219972727363214</v>
      </c>
      <c r="G339" s="58" t="n">
        <v>0.0628922346603764</v>
      </c>
      <c r="H339" s="63" t="n">
        <v>0.253069476769156</v>
      </c>
      <c r="I339" s="63" t="n">
        <v>0.140355484298993</v>
      </c>
      <c r="J339" s="69" t="n">
        <v>0.221706777226473</v>
      </c>
      <c r="K339" s="69" t="n">
        <v>0.15412750403847</v>
      </c>
      <c r="L339" s="69" t="n">
        <v>0.265174449016229</v>
      </c>
      <c r="M339" s="134" t="n">
        <f aca="false">AVERAGE(B339:L339)</f>
        <v>0.162880206517132</v>
      </c>
      <c r="N339" s="49"/>
      <c r="P339" s="135" t="n">
        <v>0.00851855700291186</v>
      </c>
      <c r="R339" s="146" t="n">
        <v>44455</v>
      </c>
      <c r="S339" s="0" t="n">
        <v>0.418067205112266</v>
      </c>
      <c r="T339" s="0" t="n">
        <v>0.376410984318227</v>
      </c>
      <c r="U339" s="0" t="n">
        <v>0.186125911457282</v>
      </c>
      <c r="V339" s="147" t="n">
        <v>44455</v>
      </c>
      <c r="W339" s="136" t="n">
        <f aca="false">G339+W338</f>
        <v>108.370837147606</v>
      </c>
      <c r="X339" s="45" t="n">
        <f aca="false">W339*100/$W$367</f>
        <v>98.3927389089128</v>
      </c>
      <c r="Z339" s="133" t="n">
        <v>44455</v>
      </c>
      <c r="AA339" s="54" t="n">
        <v>98.7408253111743</v>
      </c>
      <c r="AB339" s="54" t="n">
        <v>96.0282467926335</v>
      </c>
      <c r="AC339" s="54" t="n">
        <v>97.4468077571958</v>
      </c>
      <c r="AD339" s="58" t="n">
        <v>97.4597870441228</v>
      </c>
      <c r="AE339" s="58" t="n">
        <v>95.5354367637738</v>
      </c>
      <c r="AF339" s="58" t="n">
        <v>98.3927389089128</v>
      </c>
      <c r="AG339" s="143" t="n">
        <v>97.248942979896</v>
      </c>
      <c r="AH339" s="143" t="n">
        <v>98.1595407353736</v>
      </c>
      <c r="AI339" s="144" t="n">
        <v>97.5512503350724</v>
      </c>
      <c r="AJ339" s="144" t="n">
        <v>97.1772261274783</v>
      </c>
      <c r="AK339" s="144" t="n">
        <v>95.7485233330005</v>
      </c>
      <c r="AL339" s="137" t="n">
        <f aca="false">AVERAGE(AA339:AK339)</f>
        <v>97.226302371694</v>
      </c>
      <c r="AM339" s="140" t="n">
        <v>98.2933116253637</v>
      </c>
      <c r="AN339" s="148"/>
      <c r="AO339" s="135" t="n">
        <f aca="false">AO338+P339</f>
        <v>95.162809712215</v>
      </c>
      <c r="AP339" s="150" t="n">
        <v>93.6171749758005</v>
      </c>
    </row>
    <row r="340" customFormat="false" ht="15" hidden="false" customHeight="false" outlineLevel="0" collapsed="false">
      <c r="A340" s="133" t="n">
        <v>44456</v>
      </c>
      <c r="B340" s="54" t="n">
        <v>0.0808120164296611</v>
      </c>
      <c r="C340" s="54" t="n">
        <v>0.152006172839521</v>
      </c>
      <c r="D340" s="54" t="n">
        <v>0.105788488932369</v>
      </c>
      <c r="E340" s="58" t="n">
        <v>0.122472691776807</v>
      </c>
      <c r="F340" s="58" t="n">
        <v>0.219972727363214</v>
      </c>
      <c r="G340" s="58" t="n">
        <v>0.0629150729549075</v>
      </c>
      <c r="H340" s="63" t="n">
        <v>0.236065504479143</v>
      </c>
      <c r="I340" s="63" t="n">
        <v>0.131185039805416</v>
      </c>
      <c r="J340" s="69" t="n">
        <v>0.213742701686328</v>
      </c>
      <c r="K340" s="69" t="n">
        <v>0.15230220602102</v>
      </c>
      <c r="L340" s="69" t="n">
        <v>0.257248458563481</v>
      </c>
      <c r="M340" s="134" t="n">
        <f aca="false">AVERAGE(B340:L340)</f>
        <v>0.157682825531988</v>
      </c>
      <c r="N340" s="49"/>
      <c r="P340" s="135" t="n">
        <v>0.00851855700291186</v>
      </c>
      <c r="R340" s="146" t="n">
        <v>44456</v>
      </c>
      <c r="S340" s="0" t="n">
        <v>0.407795188956129</v>
      </c>
      <c r="T340" s="0" t="n">
        <v>0.34628122352774</v>
      </c>
      <c r="U340" s="0" t="n">
        <v>0.18056068486888</v>
      </c>
      <c r="V340" s="147" t="n">
        <v>44456</v>
      </c>
      <c r="W340" s="136" t="n">
        <f aca="false">G340+W339</f>
        <v>108.433752220561</v>
      </c>
      <c r="X340" s="45" t="n">
        <f aca="false">W340*100/$W$367</f>
        <v>98.4498611616297</v>
      </c>
      <c r="Z340" s="133" t="n">
        <v>44456</v>
      </c>
      <c r="AA340" s="54" t="n">
        <v>98.8160408065709</v>
      </c>
      <c r="AB340" s="54" t="n">
        <v>96.1661621698335</v>
      </c>
      <c r="AC340" s="54" t="n">
        <v>97.5514030879531</v>
      </c>
      <c r="AD340" s="58" t="n">
        <v>97.5828169934283</v>
      </c>
      <c r="AE340" s="58" t="n">
        <v>95.6948854507819</v>
      </c>
      <c r="AF340" s="58" t="n">
        <v>98.4498611616297</v>
      </c>
      <c r="AG340" s="143" t="n">
        <v>97.4591135851987</v>
      </c>
      <c r="AH340" s="143" t="n">
        <v>98.2896819639781</v>
      </c>
      <c r="AI340" s="144" t="n">
        <v>97.7176038595594</v>
      </c>
      <c r="AJ340" s="144" t="n">
        <v>97.2974988352597</v>
      </c>
      <c r="AK340" s="144" t="n">
        <v>96.0084956126982</v>
      </c>
      <c r="AL340" s="137" t="n">
        <f aca="false">AVERAGE(AA340:AK340)</f>
        <v>97.3666875933538</v>
      </c>
      <c r="AM340" s="140" t="n">
        <v>98.4087295769375</v>
      </c>
      <c r="AN340" s="148"/>
      <c r="AO340" s="135" t="n">
        <f aca="false">AO339+P340</f>
        <v>95.1713282692179</v>
      </c>
      <c r="AP340" s="150" t="n">
        <v>93.9658131802065</v>
      </c>
    </row>
    <row r="341" customFormat="false" ht="15" hidden="false" customHeight="false" outlineLevel="0" collapsed="false">
      <c r="A341" s="133" t="n">
        <v>44457</v>
      </c>
      <c r="B341" s="54" t="n">
        <v>0.0759722770580424</v>
      </c>
      <c r="C341" s="54" t="n">
        <v>0.157407407407419</v>
      </c>
      <c r="D341" s="54" t="n">
        <v>0.104648067834461</v>
      </c>
      <c r="E341" s="58" t="n">
        <v>0.109747369341335</v>
      </c>
      <c r="F341" s="58" t="n">
        <v>0.219972727363214</v>
      </c>
      <c r="G341" s="58" t="n">
        <v>0.0629379112494386</v>
      </c>
      <c r="H341" s="63" t="n">
        <v>0.219061532189244</v>
      </c>
      <c r="I341" s="63" t="n">
        <v>0.122014595311782</v>
      </c>
      <c r="J341" s="69" t="n">
        <v>0.205778626146241</v>
      </c>
      <c r="K341" s="69" t="n">
        <v>0.150476908003583</v>
      </c>
      <c r="L341" s="69" t="n">
        <v>0.249322468110677</v>
      </c>
      <c r="M341" s="134" t="n">
        <f aca="false">AVERAGE(B341:L341)</f>
        <v>0.152485444546858</v>
      </c>
      <c r="N341" s="49"/>
      <c r="P341" s="135" t="n">
        <v>0.00851855700291186</v>
      </c>
      <c r="R341" s="146" t="n">
        <v>44457</v>
      </c>
      <c r="S341" s="0" t="n">
        <v>0.397523172799936</v>
      </c>
      <c r="T341" s="0" t="n">
        <v>0.316151462737253</v>
      </c>
      <c r="U341" s="0" t="n">
        <v>0.174995458280449</v>
      </c>
      <c r="V341" s="147" t="n">
        <v>44457</v>
      </c>
      <c r="W341" s="136" t="n">
        <f aca="false">G341+W340</f>
        <v>108.49669013181</v>
      </c>
      <c r="X341" s="45" t="n">
        <f aca="false">W341*100/$W$367</f>
        <v>98.507004149836</v>
      </c>
      <c r="Z341" s="133" t="n">
        <v>44457</v>
      </c>
      <c r="AA341" s="54" t="n">
        <v>98.886751731849</v>
      </c>
      <c r="AB341" s="54" t="n">
        <v>96.3089780934315</v>
      </c>
      <c r="AC341" s="54" t="n">
        <v>97.6548708600966</v>
      </c>
      <c r="AD341" s="58" t="n">
        <v>97.6930637193768</v>
      </c>
      <c r="AE341" s="58" t="n">
        <v>95.85433413779</v>
      </c>
      <c r="AF341" s="58" t="n">
        <v>98.507004149836</v>
      </c>
      <c r="AG341" s="143" t="n">
        <v>97.6541454468861</v>
      </c>
      <c r="AH341" s="143" t="n">
        <v>98.4107257153472</v>
      </c>
      <c r="AI341" s="144" t="n">
        <v>97.8777590342318</v>
      </c>
      <c r="AJ341" s="144" t="n">
        <v>97.4163301093233</v>
      </c>
      <c r="AK341" s="144" t="n">
        <v>96.2604579792621</v>
      </c>
      <c r="AL341" s="137" t="n">
        <f aca="false">AVERAGE(AA341:AK341)</f>
        <v>97.5022200888573</v>
      </c>
      <c r="AM341" s="140" t="n">
        <v>98.5033779385351</v>
      </c>
      <c r="AN341" s="148"/>
      <c r="AO341" s="135" t="n">
        <f aca="false">AO340+P341</f>
        <v>95.1798468262208</v>
      </c>
      <c r="AP341" s="150" t="n">
        <v>94.2268300054463</v>
      </c>
    </row>
    <row r="342" customFormat="false" ht="15" hidden="false" customHeight="false" outlineLevel="0" collapsed="false">
      <c r="A342" s="133" t="n">
        <v>44458</v>
      </c>
      <c r="B342" s="54" t="n">
        <v>0.0711325376864522</v>
      </c>
      <c r="C342" s="54" t="n">
        <v>0.162808641975317</v>
      </c>
      <c r="D342" s="54" t="n">
        <v>0.103507646736553</v>
      </c>
      <c r="E342" s="58" t="n">
        <v>0.0970220469057495</v>
      </c>
      <c r="F342" s="58" t="n">
        <v>0.219972727363214</v>
      </c>
      <c r="G342" s="58" t="n">
        <v>0.0629607495439697</v>
      </c>
      <c r="H342" s="63" t="n">
        <v>0.202057559899231</v>
      </c>
      <c r="I342" s="63" t="n">
        <v>0.112844150818205</v>
      </c>
      <c r="J342" s="69" t="n">
        <v>0.197814550606097</v>
      </c>
      <c r="K342" s="69" t="n">
        <v>0.148651609986132</v>
      </c>
      <c r="L342" s="69" t="n">
        <v>0.241396477657929</v>
      </c>
      <c r="M342" s="134" t="n">
        <f aca="false">AVERAGE(B342:L342)</f>
        <v>0.147288063561714</v>
      </c>
      <c r="N342" s="49"/>
      <c r="P342" s="135" t="n">
        <v>0.00851855700291186</v>
      </c>
      <c r="R342" s="146" t="n">
        <v>44458</v>
      </c>
      <c r="S342" s="0" t="n">
        <v>0.387251156643742</v>
      </c>
      <c r="T342" s="0" t="n">
        <v>0.286021701946993</v>
      </c>
      <c r="U342" s="0" t="n">
        <v>0.169430231692019</v>
      </c>
      <c r="V342" s="147" t="n">
        <v>44458</v>
      </c>
      <c r="W342" s="136" t="n">
        <f aca="false">G342+W341</f>
        <v>108.559650881354</v>
      </c>
      <c r="X342" s="45" t="n">
        <f aca="false">W342*100/$W$367</f>
        <v>98.5641678735319</v>
      </c>
      <c r="Z342" s="133" t="n">
        <v>44458</v>
      </c>
      <c r="AA342" s="54" t="n">
        <v>98.9529580870087</v>
      </c>
      <c r="AB342" s="54" t="n">
        <v>96.4566945634275</v>
      </c>
      <c r="AC342" s="54" t="n">
        <v>97.7572110736263</v>
      </c>
      <c r="AD342" s="58" t="n">
        <v>97.790527221968</v>
      </c>
      <c r="AE342" s="58" t="n">
        <v>96.0137828247981</v>
      </c>
      <c r="AF342" s="58" t="n">
        <v>98.5641678735319</v>
      </c>
      <c r="AG342" s="143" t="n">
        <v>97.8340385649582</v>
      </c>
      <c r="AH342" s="143" t="n">
        <v>98.522671989481</v>
      </c>
      <c r="AI342" s="144" t="n">
        <v>98.0317158590895</v>
      </c>
      <c r="AJ342" s="144" t="n">
        <v>97.533719949669</v>
      </c>
      <c r="AK342" s="144" t="n">
        <v>96.5044104326925</v>
      </c>
      <c r="AL342" s="137" t="n">
        <f aca="false">AVERAGE(AA342:AK342)</f>
        <v>97.6328998582046</v>
      </c>
      <c r="AM342" s="140" t="n">
        <v>98.5772567101567</v>
      </c>
      <c r="AN342" s="148"/>
      <c r="AO342" s="135" t="n">
        <f aca="false">AO341+P342</f>
        <v>95.1883653832237</v>
      </c>
      <c r="AP342" s="150" t="n">
        <v>94.8514730773369</v>
      </c>
    </row>
    <row r="343" customFormat="false" ht="15" hidden="false" customHeight="false" outlineLevel="0" collapsed="false">
      <c r="A343" s="133" t="n">
        <v>44459</v>
      </c>
      <c r="B343" s="54" t="n">
        <v>0.066292798314862</v>
      </c>
      <c r="C343" s="54" t="n">
        <v>0.168209876543216</v>
      </c>
      <c r="D343" s="54" t="n">
        <v>0.102367225638652</v>
      </c>
      <c r="E343" s="58" t="n">
        <v>0.0842967244701338</v>
      </c>
      <c r="F343" s="58" t="n">
        <v>0.219972727363214</v>
      </c>
      <c r="G343" s="58" t="n">
        <v>0.0629835878385008</v>
      </c>
      <c r="H343" s="63" t="n">
        <v>0.185053587609332</v>
      </c>
      <c r="I343" s="63" t="n">
        <v>0.103673706324628</v>
      </c>
      <c r="J343" s="69" t="n">
        <v>0.189850475065953</v>
      </c>
      <c r="K343" s="69" t="n">
        <v>0.146826311968695</v>
      </c>
      <c r="L343" s="69" t="n">
        <v>0.233470487205125</v>
      </c>
      <c r="M343" s="134" t="n">
        <f aca="false">AVERAGE(B343:L343)</f>
        <v>0.142090682576574</v>
      </c>
      <c r="N343" s="49"/>
      <c r="P343" s="135" t="n">
        <v>0.00851855700291186</v>
      </c>
      <c r="R343" s="146" t="n">
        <v>44459</v>
      </c>
      <c r="S343" s="0" t="n">
        <v>0.376979140487563</v>
      </c>
      <c r="T343" s="0" t="n">
        <v>0.255891941156538</v>
      </c>
      <c r="U343" s="0" t="n">
        <v>0.163865005103588</v>
      </c>
      <c r="V343" s="147" t="n">
        <v>44459</v>
      </c>
      <c r="W343" s="136" t="n">
        <f aca="false">G343+W342</f>
        <v>108.622634469193</v>
      </c>
      <c r="X343" s="45" t="n">
        <f aca="false">W343*100/$W$367</f>
        <v>98.6213523327171</v>
      </c>
      <c r="Z343" s="133" t="n">
        <v>44459</v>
      </c>
      <c r="AA343" s="54" t="n">
        <v>99.0146598720498</v>
      </c>
      <c r="AB343" s="54" t="n">
        <v>96.6093115798214</v>
      </c>
      <c r="AC343" s="54" t="n">
        <v>97.8584237285422</v>
      </c>
      <c r="AD343" s="58" t="n">
        <v>97.8752075012018</v>
      </c>
      <c r="AE343" s="58" t="n">
        <v>96.1732315118061</v>
      </c>
      <c r="AF343" s="58" t="n">
        <v>98.6213523327171</v>
      </c>
      <c r="AG343" s="143" t="n">
        <v>97.998792939415</v>
      </c>
      <c r="AH343" s="143" t="n">
        <v>98.6255207863795</v>
      </c>
      <c r="AI343" s="144" t="n">
        <v>98.1794743341325</v>
      </c>
      <c r="AJ343" s="144" t="n">
        <v>97.6496683562968</v>
      </c>
      <c r="AK343" s="144" t="n">
        <v>96.740352972989</v>
      </c>
      <c r="AL343" s="137" t="n">
        <f aca="false">AVERAGE(AA343:AK343)</f>
        <v>97.7587269013956</v>
      </c>
      <c r="AM343" s="140" t="n">
        <v>98.6303658918021</v>
      </c>
      <c r="AN343" s="148"/>
      <c r="AO343" s="135" t="n">
        <f aca="false">AO342+P343</f>
        <v>95.1968839402267</v>
      </c>
      <c r="AP343" s="150" t="n">
        <v>95.3638353670685</v>
      </c>
    </row>
    <row r="344" customFormat="false" ht="15" hidden="false" customHeight="false" outlineLevel="0" collapsed="false">
      <c r="A344" s="133" t="n">
        <v>44460</v>
      </c>
      <c r="B344" s="54" t="n">
        <v>0.0614530589432434</v>
      </c>
      <c r="C344" s="54" t="n">
        <v>0.173611111111114</v>
      </c>
      <c r="D344" s="54" t="n">
        <v>0.101226804540744</v>
      </c>
      <c r="E344" s="58" t="n">
        <v>0.0846035477312572</v>
      </c>
      <c r="F344" s="58" t="n">
        <v>0.219972727363214</v>
      </c>
      <c r="G344" s="58" t="n">
        <v>0.0630064261330319</v>
      </c>
      <c r="H344" s="63" t="n">
        <v>0.168049615319319</v>
      </c>
      <c r="I344" s="63" t="n">
        <v>0.0945032618310506</v>
      </c>
      <c r="J344" s="69" t="n">
        <v>0.181886399525808</v>
      </c>
      <c r="K344" s="69" t="n">
        <v>0.145001013951244</v>
      </c>
      <c r="L344" s="69" t="n">
        <v>0.225544496752377</v>
      </c>
      <c r="M344" s="134" t="n">
        <f aca="false">AVERAGE(B344:L344)</f>
        <v>0.138078042109309</v>
      </c>
      <c r="N344" s="49"/>
      <c r="P344" s="135" t="n">
        <v>0.00851855700291186</v>
      </c>
      <c r="R344" s="146" t="n">
        <v>44460</v>
      </c>
      <c r="S344" s="0" t="n">
        <v>0.374282508408015</v>
      </c>
      <c r="T344" s="0" t="e">
        <f aca="false">#DIV/0!</f>
        <v>#DIV/0!</v>
      </c>
      <c r="U344" s="0" t="n">
        <v>0.158299778515186</v>
      </c>
      <c r="V344" s="147" t="n">
        <v>44460</v>
      </c>
      <c r="W344" s="136" t="n">
        <f aca="false">G344+W343</f>
        <v>108.685640895326</v>
      </c>
      <c r="X344" s="45" t="n">
        <f aca="false">W344*100/$W$367</f>
        <v>98.6785575273919</v>
      </c>
      <c r="Z344" s="133" t="n">
        <v>44460</v>
      </c>
      <c r="AA344" s="54" t="n">
        <v>99.0718570869724</v>
      </c>
      <c r="AB344" s="54" t="n">
        <v>96.7668291426133</v>
      </c>
      <c r="AC344" s="54" t="n">
        <v>97.9585088248443</v>
      </c>
      <c r="AD344" s="58" t="n">
        <v>97.9601959997597</v>
      </c>
      <c r="AE344" s="58" t="n">
        <v>96.3326801988142</v>
      </c>
      <c r="AF344" s="58" t="n">
        <v>98.6785575273918</v>
      </c>
      <c r="AG344" s="143" t="n">
        <v>98.1484085702564</v>
      </c>
      <c r="AH344" s="143" t="n">
        <v>98.7192721060427</v>
      </c>
      <c r="AI344" s="144" t="n">
        <v>98.3210344593608</v>
      </c>
      <c r="AJ344" s="144" t="n">
        <v>97.7641753292067</v>
      </c>
      <c r="AK344" s="144" t="n">
        <v>96.968285600152</v>
      </c>
      <c r="AL344" s="137" t="n">
        <f aca="false">AVERAGE(AA344:AK344)</f>
        <v>97.8808913495831</v>
      </c>
      <c r="AM344" s="140" t="n">
        <v>98.6837917859433</v>
      </c>
      <c r="AN344" s="148"/>
      <c r="AO344" s="135" t="n">
        <f aca="false">AO343+P344</f>
        <v>95.2054024972296</v>
      </c>
      <c r="AP344" s="150" t="n">
        <v>95.7639168746412</v>
      </c>
    </row>
    <row r="345" customFormat="false" ht="15" hidden="false" customHeight="false" outlineLevel="0" collapsed="false">
      <c r="A345" s="133" t="n">
        <v>44461</v>
      </c>
      <c r="B345" s="54" t="n">
        <v>0.0566133195716532</v>
      </c>
      <c r="C345" s="54" t="n">
        <v>0.179012345679013</v>
      </c>
      <c r="D345" s="54" t="n">
        <v>0.100086383442836</v>
      </c>
      <c r="E345" s="58" t="n">
        <v>0.0849103709923789</v>
      </c>
      <c r="F345" s="58" t="n">
        <v>0.219972727363214</v>
      </c>
      <c r="G345" s="58" t="n">
        <v>0.0630292644275627</v>
      </c>
      <c r="H345" s="63" t="n">
        <v>0.15104564302942</v>
      </c>
      <c r="I345" s="63" t="n">
        <v>0.0853328173374734</v>
      </c>
      <c r="J345" s="69" t="n">
        <v>0.173922323985664</v>
      </c>
      <c r="K345" s="69" t="n">
        <v>0.143175715933808</v>
      </c>
      <c r="L345" s="69" t="n">
        <v>0.217618506299573</v>
      </c>
      <c r="M345" s="134" t="n">
        <f aca="false">AVERAGE(B345:L345)</f>
        <v>0.134065401642054</v>
      </c>
      <c r="N345" s="49"/>
      <c r="P345" s="135" t="n">
        <v>0.00851855700291186</v>
      </c>
      <c r="R345" s="146" t="n">
        <v>44461</v>
      </c>
      <c r="S345" s="0" t="n">
        <v>0.371585876328467</v>
      </c>
      <c r="T345" s="0" t="e">
        <f aca="false">#DIV/0!</f>
        <v>#DIV/0!</v>
      </c>
      <c r="U345" s="0" t="n">
        <v>0.152734551926756</v>
      </c>
      <c r="V345" s="147" t="n">
        <v>44461</v>
      </c>
      <c r="W345" s="136" t="n">
        <f aca="false">G345+W344</f>
        <v>108.748670159753</v>
      </c>
      <c r="X345" s="45" t="n">
        <f aca="false">W345*100/$W$367</f>
        <v>98.735783457556</v>
      </c>
      <c r="Z345" s="133" t="n">
        <v>44461</v>
      </c>
      <c r="AA345" s="54" t="n">
        <v>99.1245497317764</v>
      </c>
      <c r="AB345" s="54" t="n">
        <v>96.9292472518031</v>
      </c>
      <c r="AC345" s="54" t="n">
        <v>98.0574663625325</v>
      </c>
      <c r="AD345" s="58" t="n">
        <v>98.0454927176415</v>
      </c>
      <c r="AE345" s="58" t="n">
        <v>96.4921288858223</v>
      </c>
      <c r="AF345" s="58" t="n">
        <v>98.735783457556</v>
      </c>
      <c r="AG345" s="143" t="n">
        <v>98.2828854574826</v>
      </c>
      <c r="AH345" s="143" t="n">
        <v>98.8039259484706</v>
      </c>
      <c r="AI345" s="144" t="n">
        <v>98.4563962347746</v>
      </c>
      <c r="AJ345" s="144" t="n">
        <v>97.8772408683987</v>
      </c>
      <c r="AK345" s="144" t="n">
        <v>97.1882083141812</v>
      </c>
      <c r="AL345" s="137" t="n">
        <f aca="false">AVERAGE(AA345:AK345)</f>
        <v>97.9993932027672</v>
      </c>
      <c r="AM345" s="140" t="n">
        <v>98.7375343925801</v>
      </c>
      <c r="AN345" s="148"/>
      <c r="AO345" s="135" t="n">
        <f aca="false">AO344+P345</f>
        <v>95.2139210542325</v>
      </c>
      <c r="AP345" s="150" t="n">
        <v>96.1090112973572</v>
      </c>
    </row>
    <row r="346" customFormat="false" ht="15" hidden="false" customHeight="false" outlineLevel="0" collapsed="false">
      <c r="A346" s="133" t="n">
        <v>44462</v>
      </c>
      <c r="B346" s="54" t="n">
        <v>0.0517735802000345</v>
      </c>
      <c r="C346" s="54" t="n">
        <v>0.184413580246911</v>
      </c>
      <c r="D346" s="54" t="n">
        <v>0.0989459623449278</v>
      </c>
      <c r="E346" s="58" t="n">
        <v>0.0852171942535023</v>
      </c>
      <c r="F346" s="58" t="n">
        <v>0.219972727363214</v>
      </c>
      <c r="G346" s="58" t="n">
        <v>0.0630521027220938</v>
      </c>
      <c r="H346" s="63" t="n">
        <v>0.134041670739407</v>
      </c>
      <c r="I346" s="63" t="n">
        <v>0.0761623728438963</v>
      </c>
      <c r="J346" s="69" t="n">
        <v>0.16595824844552</v>
      </c>
      <c r="K346" s="69" t="n">
        <v>0.141350417916357</v>
      </c>
      <c r="L346" s="69" t="n">
        <v>0.209692515846825</v>
      </c>
      <c r="M346" s="134" t="n">
        <f aca="false">AVERAGE(B346:L346)</f>
        <v>0.13005276117479</v>
      </c>
      <c r="N346" s="49"/>
      <c r="P346" s="135" t="n">
        <v>0.00851855700291186</v>
      </c>
      <c r="R346" s="146" t="n">
        <v>44462</v>
      </c>
      <c r="S346" s="0" t="n">
        <v>0.368889244248919</v>
      </c>
      <c r="T346" s="0" t="e">
        <f aca="false">#DIV/0!</f>
        <v>#DIV/0!</v>
      </c>
      <c r="U346" s="0" t="n">
        <v>0.147169325338325</v>
      </c>
      <c r="V346" s="147" t="n">
        <v>44462</v>
      </c>
      <c r="W346" s="136" t="n">
        <f aca="false">G346+W345</f>
        <v>108.811722262476</v>
      </c>
      <c r="X346" s="45" t="n">
        <f aca="false">W346*100/$W$367</f>
        <v>98.7930301232097</v>
      </c>
      <c r="Z346" s="133" t="n">
        <v>44462</v>
      </c>
      <c r="AA346" s="54" t="n">
        <v>99.172737806462</v>
      </c>
      <c r="AB346" s="54" t="n">
        <v>97.096565907391</v>
      </c>
      <c r="AC346" s="54" t="n">
        <v>98.1552963416069</v>
      </c>
      <c r="AD346" s="58" t="n">
        <v>98.1310976548472</v>
      </c>
      <c r="AE346" s="58" t="n">
        <v>96.6515775728304</v>
      </c>
      <c r="AF346" s="58" t="n">
        <v>98.7930301232097</v>
      </c>
      <c r="AG346" s="143" t="n">
        <v>98.4022236010934</v>
      </c>
      <c r="AH346" s="143" t="n">
        <v>98.8794823136632</v>
      </c>
      <c r="AI346" s="144" t="n">
        <v>98.5855596603736</v>
      </c>
      <c r="AJ346" s="144" t="n">
        <v>97.9888649738729</v>
      </c>
      <c r="AK346" s="144" t="n">
        <v>97.4001211150767</v>
      </c>
      <c r="AL346" s="137" t="n">
        <f aca="false">AVERAGE(AA346:AK346)</f>
        <v>98.1142324609479</v>
      </c>
      <c r="AM346" s="140" t="n">
        <v>98.7915937117126</v>
      </c>
      <c r="AN346" s="148"/>
      <c r="AO346" s="135" t="n">
        <f aca="false">AO345+P346</f>
        <v>95.2224396112354</v>
      </c>
      <c r="AP346" s="150" t="n">
        <v>96.3924837776955</v>
      </c>
    </row>
    <row r="347" customFormat="false" ht="15" hidden="false" customHeight="false" outlineLevel="0" collapsed="false">
      <c r="A347" s="133" t="n">
        <v>44463</v>
      </c>
      <c r="B347" s="54" t="n">
        <v>0.0469338408284443</v>
      </c>
      <c r="C347" s="54" t="n">
        <v>0.18981481481481</v>
      </c>
      <c r="D347" s="54" t="n">
        <v>0.0978055412470198</v>
      </c>
      <c r="E347" s="58" t="n">
        <v>0.0855240175146239</v>
      </c>
      <c r="F347" s="58" t="n">
        <v>0.219972727363214</v>
      </c>
      <c r="G347" s="58" t="n">
        <v>0.0630749410166249</v>
      </c>
      <c r="H347" s="63" t="n">
        <v>0.117037698449508</v>
      </c>
      <c r="I347" s="63" t="n">
        <v>0.0669919283502622</v>
      </c>
      <c r="J347" s="69" t="n">
        <v>0.157994172905376</v>
      </c>
      <c r="K347" s="69" t="n">
        <v>0.13952511989892</v>
      </c>
      <c r="L347" s="69" t="n">
        <v>0.201766525394021</v>
      </c>
      <c r="M347" s="134" t="n">
        <f aca="false">AVERAGE(B347:L347)</f>
        <v>0.126040120707529</v>
      </c>
      <c r="N347" s="49"/>
      <c r="P347" s="135" t="n">
        <v>0.0428150315945377</v>
      </c>
      <c r="R347" s="146" t="n">
        <v>44463</v>
      </c>
      <c r="S347" s="0" t="n">
        <v>0.366192612169371</v>
      </c>
      <c r="T347" s="0" t="e">
        <f aca="false">#DIV/0!</f>
        <v>#DIV/0!</v>
      </c>
      <c r="U347" s="0" t="n">
        <v>0.141604098749895</v>
      </c>
      <c r="V347" s="147" t="n">
        <v>44463</v>
      </c>
      <c r="W347" s="136" t="n">
        <f aca="false">G347+W346</f>
        <v>108.874797203492</v>
      </c>
      <c r="X347" s="45" t="n">
        <f aca="false">W347*100/$W$367</f>
        <v>98.8502975243527</v>
      </c>
      <c r="Z347" s="133" t="n">
        <v>44463</v>
      </c>
      <c r="AA347" s="54" t="n">
        <v>99.2164213110291</v>
      </c>
      <c r="AB347" s="54" t="n">
        <v>97.2687851093768</v>
      </c>
      <c r="AC347" s="54" t="n">
        <v>98.2519987620675</v>
      </c>
      <c r="AD347" s="58" t="n">
        <v>98.2170108113769</v>
      </c>
      <c r="AE347" s="58" t="n">
        <v>96.8110262598384</v>
      </c>
      <c r="AF347" s="58" t="n">
        <v>98.8502975243527</v>
      </c>
      <c r="AG347" s="143" t="n">
        <v>98.5064230010889</v>
      </c>
      <c r="AH347" s="143" t="n">
        <v>98.9459412016204</v>
      </c>
      <c r="AI347" s="144" t="n">
        <v>98.708524736158</v>
      </c>
      <c r="AJ347" s="144" t="n">
        <v>98.0990476456292</v>
      </c>
      <c r="AK347" s="144" t="n">
        <v>97.6040240028385</v>
      </c>
      <c r="AL347" s="137" t="n">
        <f aca="false">AVERAGE(AA347:AK347)</f>
        <v>98.2254091241251</v>
      </c>
      <c r="AM347" s="140" t="n">
        <v>98.8459697433408</v>
      </c>
      <c r="AN347" s="148"/>
      <c r="AO347" s="135" t="n">
        <f aca="false">AO346+P347</f>
        <v>95.2652546428299</v>
      </c>
      <c r="AP347" s="150" t="n">
        <v>96.6143343156561</v>
      </c>
    </row>
    <row r="348" customFormat="false" ht="15" hidden="false" customHeight="false" outlineLevel="0" collapsed="false">
      <c r="A348" s="133" t="n">
        <v>44464</v>
      </c>
      <c r="B348" s="54" t="n">
        <v>0.0420941014568398</v>
      </c>
      <c r="C348" s="54" t="n">
        <v>0.195216049382708</v>
      </c>
      <c r="D348" s="54" t="n">
        <v>0.0966651201491118</v>
      </c>
      <c r="E348" s="58" t="n">
        <v>0.0858308407757473</v>
      </c>
      <c r="F348" s="58" t="n">
        <v>0.219972727363214</v>
      </c>
      <c r="G348" s="58" t="n">
        <v>0.063097779311156</v>
      </c>
      <c r="H348" s="63" t="n">
        <v>0.100033726159495</v>
      </c>
      <c r="I348" s="63" t="n">
        <v>0.0578214838566851</v>
      </c>
      <c r="J348" s="69" t="n">
        <v>0.150030097365232</v>
      </c>
      <c r="K348" s="69" t="n">
        <v>0.137699821881469</v>
      </c>
      <c r="L348" s="69" t="n">
        <v>0.193840534941273</v>
      </c>
      <c r="M348" s="134" t="n">
        <f aca="false">AVERAGE(B348:L348)</f>
        <v>0.122027480240266</v>
      </c>
      <c r="N348" s="49"/>
      <c r="P348" s="135" t="n">
        <v>0.232664983433944</v>
      </c>
      <c r="R348" s="146" t="n">
        <v>44464</v>
      </c>
      <c r="S348" s="0" t="n">
        <v>0.363495980089823</v>
      </c>
      <c r="T348" s="0" t="e">
        <f aca="false">#DIV/0!</f>
        <v>#DIV/0!</v>
      </c>
      <c r="U348" s="0" t="n">
        <v>0.136038872161478</v>
      </c>
      <c r="V348" s="147" t="n">
        <v>44464</v>
      </c>
      <c r="W348" s="136" t="n">
        <f aca="false">G348+W347</f>
        <v>108.937894982803</v>
      </c>
      <c r="X348" s="45" t="n">
        <f aca="false">W348*100/$W$367</f>
        <v>98.9075856609853</v>
      </c>
      <c r="Z348" s="133" t="n">
        <v>44464</v>
      </c>
      <c r="AA348" s="54" t="n">
        <v>99.2556002454776</v>
      </c>
      <c r="AB348" s="54" t="n">
        <v>97.4459048577605</v>
      </c>
      <c r="AC348" s="54" t="n">
        <v>98.3475736239143</v>
      </c>
      <c r="AD348" s="58" t="n">
        <v>98.3032321872306</v>
      </c>
      <c r="AE348" s="58" t="n">
        <v>96.9704749468465</v>
      </c>
      <c r="AF348" s="58" t="n">
        <v>98.9075856609853</v>
      </c>
      <c r="AG348" s="143" t="n">
        <v>98.595483657469</v>
      </c>
      <c r="AH348" s="143" t="n">
        <v>99.0033026123423</v>
      </c>
      <c r="AI348" s="144" t="n">
        <v>98.8252914621276</v>
      </c>
      <c r="AJ348" s="144" t="n">
        <v>98.2077888836676</v>
      </c>
      <c r="AK348" s="144" t="n">
        <v>97.7999169774666</v>
      </c>
      <c r="AL348" s="137" t="n">
        <f aca="false">AVERAGE(AA348:AK348)</f>
        <v>98.3329231922989</v>
      </c>
      <c r="AM348" s="140" t="n">
        <v>98.9006624874647</v>
      </c>
      <c r="AN348" s="148"/>
      <c r="AO348" s="135" t="n">
        <f aca="false">AO347+P348</f>
        <v>95.4979196262639</v>
      </c>
      <c r="AP348" s="150" t="n">
        <v>96.7745629112395</v>
      </c>
    </row>
    <row r="349" customFormat="false" ht="15" hidden="false" customHeight="false" outlineLevel="0" collapsed="false">
      <c r="A349" s="133" t="n">
        <v>44465</v>
      </c>
      <c r="B349" s="54" t="n">
        <v>0.0420941014568398</v>
      </c>
      <c r="C349" s="54" t="n">
        <v>0.200617283950635</v>
      </c>
      <c r="D349" s="54" t="n">
        <v>0.0955246990512038</v>
      </c>
      <c r="E349" s="58" t="n">
        <v>0.086137664036869</v>
      </c>
      <c r="F349" s="58" t="n">
        <v>0.219972727363214</v>
      </c>
      <c r="G349" s="58" t="n">
        <v>0.0631206176056871</v>
      </c>
      <c r="H349" s="63" t="n">
        <v>0.0830297538694823</v>
      </c>
      <c r="I349" s="63" t="n">
        <v>0.0486510393631114</v>
      </c>
      <c r="J349" s="69" t="n">
        <v>0.142066021825087</v>
      </c>
      <c r="K349" s="69" t="n">
        <v>0.135874523864018</v>
      </c>
      <c r="L349" s="69" t="n">
        <v>0.185914544488526</v>
      </c>
      <c r="M349" s="134" t="n">
        <f aca="false">AVERAGE(B349:L349)</f>
        <v>0.118454816079516</v>
      </c>
      <c r="N349" s="49"/>
      <c r="P349" s="135" t="n">
        <v>0.232664983433944</v>
      </c>
      <c r="R349" s="146" t="n">
        <v>44465</v>
      </c>
      <c r="S349" s="0" t="n">
        <v>0.360799348010275</v>
      </c>
      <c r="T349" s="0" t="e">
        <f aca="false">#DIV/0!</f>
        <v>#DIV/0!</v>
      </c>
      <c r="U349" s="0" t="n">
        <v>0.134301027421856</v>
      </c>
      <c r="V349" s="147" t="n">
        <v>44465</v>
      </c>
      <c r="W349" s="136" t="n">
        <f aca="false">G349+W348</f>
        <v>109.001015600409</v>
      </c>
      <c r="X349" s="45" t="n">
        <f aca="false">W349*100/$W$367</f>
        <v>98.9648945331073</v>
      </c>
      <c r="Z349" s="133" t="n">
        <v>44465</v>
      </c>
      <c r="AA349" s="54" t="n">
        <v>99.2947791799262</v>
      </c>
      <c r="AB349" s="54" t="n">
        <v>97.6279251525423</v>
      </c>
      <c r="AC349" s="54" t="n">
        <v>98.4420209271473</v>
      </c>
      <c r="AD349" s="58" t="n">
        <v>98.3897617824081</v>
      </c>
      <c r="AE349" s="58" t="n">
        <v>97.1299236338546</v>
      </c>
      <c r="AF349" s="58" t="n">
        <v>98.9648945331073</v>
      </c>
      <c r="AG349" s="143" t="n">
        <v>98.6694055702338</v>
      </c>
      <c r="AH349" s="143" t="n">
        <v>99.0515665458288</v>
      </c>
      <c r="AI349" s="144" t="n">
        <v>98.9358598382827</v>
      </c>
      <c r="AJ349" s="144" t="n">
        <v>98.3150886879881</v>
      </c>
      <c r="AK349" s="144" t="n">
        <v>97.9878000389611</v>
      </c>
      <c r="AL349" s="137" t="n">
        <f aca="false">AVERAGE(AA349:AK349)</f>
        <v>98.4371841718437</v>
      </c>
      <c r="AM349" s="140" t="n">
        <v>98.9556719440843</v>
      </c>
      <c r="AN349" s="148"/>
      <c r="AO349" s="135" t="n">
        <f aca="false">AO348+P349</f>
        <v>95.7305846096978</v>
      </c>
      <c r="AP349" s="150" t="n">
        <v>96.9123431934386</v>
      </c>
    </row>
    <row r="350" customFormat="false" ht="15" hidden="false" customHeight="false" outlineLevel="0" collapsed="false">
      <c r="A350" s="133" t="n">
        <v>44466</v>
      </c>
      <c r="B350" s="54" t="n">
        <v>0.0420941014568398</v>
      </c>
      <c r="C350" s="54" t="n">
        <v>0.206018518518533</v>
      </c>
      <c r="D350" s="54" t="n">
        <v>0.0943842779532957</v>
      </c>
      <c r="E350" s="58" t="n">
        <v>0.0864444872979906</v>
      </c>
      <c r="F350" s="58" t="n">
        <v>0.219972727363214</v>
      </c>
      <c r="G350" s="58" t="n">
        <v>0.0631434559002182</v>
      </c>
      <c r="H350" s="63" t="n">
        <v>0.0830297538694823</v>
      </c>
      <c r="I350" s="63" t="n">
        <v>0.049120757224923</v>
      </c>
      <c r="J350" s="69" t="n">
        <v>0.134101946284943</v>
      </c>
      <c r="K350" s="69" t="n">
        <v>0.134049225846582</v>
      </c>
      <c r="L350" s="69" t="n">
        <v>0.177988554035721</v>
      </c>
      <c r="M350" s="134" t="n">
        <f aca="false">AVERAGE(B350:L350)</f>
        <v>0.117304345977431</v>
      </c>
      <c r="N350" s="49"/>
      <c r="P350" s="135" t="n">
        <v>0.232664983433944</v>
      </c>
      <c r="R350" s="146" t="n">
        <v>44466</v>
      </c>
      <c r="S350" s="0" t="n">
        <v>0.358102715930727</v>
      </c>
      <c r="T350" s="0" t="e">
        <f aca="false">#DIV/0!</f>
        <v>#DIV/0!</v>
      </c>
      <c r="U350" s="0" t="n">
        <v>0.132563182682219</v>
      </c>
      <c r="V350" s="147" t="n">
        <v>44466</v>
      </c>
      <c r="W350" s="136" t="n">
        <f aca="false">G350+W349</f>
        <v>109.064159056309</v>
      </c>
      <c r="X350" s="45" t="n">
        <f aca="false">W350*100/$W$367</f>
        <v>99.0222241407187</v>
      </c>
      <c r="Z350" s="133" t="n">
        <v>44466</v>
      </c>
      <c r="AA350" s="54" t="n">
        <v>99.3339581143747</v>
      </c>
      <c r="AB350" s="54" t="n">
        <v>97.814845993722</v>
      </c>
      <c r="AC350" s="54" t="n">
        <v>98.5353406717665</v>
      </c>
      <c r="AD350" s="58" t="n">
        <v>98.4765995969097</v>
      </c>
      <c r="AE350" s="58" t="n">
        <v>97.2893723208627</v>
      </c>
      <c r="AF350" s="58" t="n">
        <v>99.0222241407187</v>
      </c>
      <c r="AG350" s="143" t="n">
        <v>98.7433274829986</v>
      </c>
      <c r="AH350" s="143" t="n">
        <v>99.100296459733</v>
      </c>
      <c r="AI350" s="144" t="n">
        <v>99.0402298646231</v>
      </c>
      <c r="AJ350" s="144" t="n">
        <v>98.4209470585907</v>
      </c>
      <c r="AK350" s="144" t="n">
        <v>98.1676731873219</v>
      </c>
      <c r="AL350" s="137" t="n">
        <f aca="false">AVERAGE(AA350:AK350)</f>
        <v>98.5404377174202</v>
      </c>
      <c r="AM350" s="140" t="n">
        <v>99.0109981131996</v>
      </c>
      <c r="AN350" s="148"/>
      <c r="AO350" s="135" t="n">
        <f aca="false">AO349+P350</f>
        <v>95.9632495931318</v>
      </c>
      <c r="AP350" s="150" t="n">
        <v>97.0276751622531</v>
      </c>
    </row>
    <row r="351" customFormat="false" ht="15" hidden="false" customHeight="false" outlineLevel="0" collapsed="false">
      <c r="A351" s="133" t="n">
        <v>44467</v>
      </c>
      <c r="B351" s="54" t="n">
        <v>0.0420941014568398</v>
      </c>
      <c r="C351" s="54" t="n">
        <v>0.211419753086432</v>
      </c>
      <c r="D351" s="54" t="n">
        <v>0.0932438568553877</v>
      </c>
      <c r="E351" s="58" t="n">
        <v>0.086751310559114</v>
      </c>
      <c r="F351" s="58" t="n">
        <v>0.219972727363214</v>
      </c>
      <c r="G351" s="58" t="n">
        <v>0.0631662941947493</v>
      </c>
      <c r="H351" s="63" t="n">
        <v>0.0830297538694823</v>
      </c>
      <c r="I351" s="63" t="n">
        <v>0.0495904750867382</v>
      </c>
      <c r="J351" s="69" t="n">
        <v>0.126137870744856</v>
      </c>
      <c r="K351" s="69" t="n">
        <v>0.132223927829131</v>
      </c>
      <c r="L351" s="69" t="n">
        <v>0.170062563582974</v>
      </c>
      <c r="M351" s="134" t="n">
        <f aca="false">AVERAGE(B351:L351)</f>
        <v>0.116153875875356</v>
      </c>
      <c r="N351" s="49"/>
      <c r="P351" s="135" t="n">
        <v>0.232664983433944</v>
      </c>
      <c r="R351" s="146" t="n">
        <v>44467</v>
      </c>
      <c r="S351" s="0" t="n">
        <v>0.355406083851179</v>
      </c>
      <c r="T351" s="0" t="e">
        <f aca="false">#DIV/0!</f>
        <v>#DIV/0!</v>
      </c>
      <c r="U351" s="0" t="n">
        <v>0.130825337942582</v>
      </c>
      <c r="V351" s="147" t="n">
        <v>44467</v>
      </c>
      <c r="W351" s="136" t="n">
        <f aca="false">G351+W350</f>
        <v>109.127325350504</v>
      </c>
      <c r="X351" s="45" t="n">
        <f aca="false">W351*100/$W$367</f>
        <v>99.0795744838196</v>
      </c>
      <c r="Z351" s="133" t="n">
        <v>44467</v>
      </c>
      <c r="AA351" s="54" t="n">
        <v>99.3731370488233</v>
      </c>
      <c r="AB351" s="54" t="n">
        <v>98.0066673812997</v>
      </c>
      <c r="AC351" s="54" t="n">
        <v>98.6275328577718</v>
      </c>
      <c r="AD351" s="58" t="n">
        <v>98.5637456307352</v>
      </c>
      <c r="AE351" s="58" t="n">
        <v>97.4488210078708</v>
      </c>
      <c r="AF351" s="58" t="n">
        <v>99.0795744838196</v>
      </c>
      <c r="AG351" s="143" t="n">
        <v>98.8172493957634</v>
      </c>
      <c r="AH351" s="143" t="n">
        <v>99.1494923540548</v>
      </c>
      <c r="AI351" s="144" t="n">
        <v>99.1384015411488</v>
      </c>
      <c r="AJ351" s="144" t="n">
        <v>98.5253639954755</v>
      </c>
      <c r="AK351" s="144" t="n">
        <v>98.3395364225489</v>
      </c>
      <c r="AL351" s="137" t="n">
        <f aca="false">AVERAGE(AA351:AK351)</f>
        <v>98.6426838290283</v>
      </c>
      <c r="AM351" s="140" t="n">
        <v>99.0666409948106</v>
      </c>
      <c r="AN351" s="148"/>
      <c r="AO351" s="135" t="n">
        <f aca="false">AO350+P351</f>
        <v>96.1959145765657</v>
      </c>
      <c r="AP351" s="150" t="n">
        <v>97.1205588176834</v>
      </c>
    </row>
    <row r="352" customFormat="false" ht="15" hidden="false" customHeight="false" outlineLevel="0" collapsed="false">
      <c r="A352" s="133" t="n">
        <v>44468</v>
      </c>
      <c r="B352" s="54" t="n">
        <v>0.0420941014568398</v>
      </c>
      <c r="C352" s="54" t="n">
        <v>0.21682098765433</v>
      </c>
      <c r="D352" s="54" t="n">
        <v>0.0921034357574797</v>
      </c>
      <c r="E352" s="58" t="n">
        <v>0.0870581338202356</v>
      </c>
      <c r="F352" s="58" t="n">
        <v>0.219972727363214</v>
      </c>
      <c r="G352" s="58" t="n">
        <v>0.0631891324892802</v>
      </c>
      <c r="H352" s="63" t="n">
        <v>0.0830297538694823</v>
      </c>
      <c r="I352" s="63" t="n">
        <v>0.0500601929485534</v>
      </c>
      <c r="J352" s="69" t="n">
        <v>0.118173795204712</v>
      </c>
      <c r="K352" s="69" t="n">
        <v>0.130398629811694</v>
      </c>
      <c r="L352" s="69" t="n">
        <v>0.162136573130169</v>
      </c>
      <c r="M352" s="134" t="n">
        <f aca="false">AVERAGE(B352:L352)</f>
        <v>0.115003405773272</v>
      </c>
      <c r="N352" s="49"/>
      <c r="P352" s="135" t="n">
        <v>0.232664983433944</v>
      </c>
      <c r="R352" s="146" t="n">
        <v>44468</v>
      </c>
      <c r="S352" s="0" t="n">
        <v>0.352709451771616</v>
      </c>
      <c r="T352" s="0" t="e">
        <f aca="false">#DIV/0!</f>
        <v>#DIV/0!</v>
      </c>
      <c r="U352" s="0" t="n">
        <v>0.12908749320296</v>
      </c>
      <c r="V352" s="147" t="n">
        <v>44468</v>
      </c>
      <c r="W352" s="136" t="n">
        <f aca="false">G352+W351</f>
        <v>109.190514482993</v>
      </c>
      <c r="X352" s="45" t="n">
        <f aca="false">W352*100/$W$367</f>
        <v>99.13694556241</v>
      </c>
      <c r="Z352" s="133" t="n">
        <v>44468</v>
      </c>
      <c r="AA352" s="54" t="n">
        <v>99.4123159832718</v>
      </c>
      <c r="AB352" s="54" t="n">
        <v>98.2033893152754</v>
      </c>
      <c r="AC352" s="54" t="n">
        <v>98.7185974851633</v>
      </c>
      <c r="AD352" s="58" t="n">
        <v>98.6511998838846</v>
      </c>
      <c r="AE352" s="58" t="n">
        <v>97.6082696948788</v>
      </c>
      <c r="AF352" s="58" t="n">
        <v>99.13694556241</v>
      </c>
      <c r="AG352" s="143" t="n">
        <v>98.8911713085282</v>
      </c>
      <c r="AH352" s="143" t="n">
        <v>99.1991542287942</v>
      </c>
      <c r="AI352" s="144" t="n">
        <v>99.2303748678599</v>
      </c>
      <c r="AJ352" s="144" t="n">
        <v>98.6283394986424</v>
      </c>
      <c r="AK352" s="144" t="n">
        <v>98.5033897446423</v>
      </c>
      <c r="AL352" s="137" t="n">
        <f aca="false">AVERAGE(AA352:AK352)</f>
        <v>98.7439225066683</v>
      </c>
      <c r="AM352" s="140" t="n">
        <v>99.1226005889173</v>
      </c>
      <c r="AN352" s="148"/>
      <c r="AO352" s="135" t="n">
        <f aca="false">AO351+P352</f>
        <v>96.4285795599997</v>
      </c>
      <c r="AP352" s="150" t="n">
        <v>97.2116318381592</v>
      </c>
    </row>
    <row r="353" customFormat="false" ht="15" hidden="false" customHeight="false" outlineLevel="0" collapsed="false">
      <c r="A353" s="133" t="n">
        <v>44469</v>
      </c>
      <c r="B353" s="54" t="n">
        <v>0.0420941014568398</v>
      </c>
      <c r="C353" s="54" t="n">
        <v>0.222222222222285</v>
      </c>
      <c r="D353" s="54" t="n">
        <v>0.0909630146595717</v>
      </c>
      <c r="E353" s="58" t="n">
        <v>0.0873649570813591</v>
      </c>
      <c r="F353" s="58" t="n">
        <v>0.219972727363214</v>
      </c>
      <c r="G353" s="58" t="n">
        <v>0.0632119707838112</v>
      </c>
      <c r="H353" s="63" t="n">
        <v>0.0830297538694823</v>
      </c>
      <c r="I353" s="63" t="n">
        <v>0.050529910810365</v>
      </c>
      <c r="J353" s="69" t="n">
        <v>0.110209719664567</v>
      </c>
      <c r="K353" s="69" t="n">
        <v>0.128573331794243</v>
      </c>
      <c r="L353" s="69" t="n">
        <v>0.154210582677422</v>
      </c>
      <c r="M353" s="134" t="n">
        <f aca="false">AVERAGE(B353:L353)</f>
        <v>0.113852935671196</v>
      </c>
      <c r="N353" s="49"/>
      <c r="P353" s="135" t="n">
        <v>0.232664983433944</v>
      </c>
      <c r="R353" s="146" t="n">
        <v>44469</v>
      </c>
      <c r="S353" s="0" t="n">
        <v>0.350012819692068</v>
      </c>
      <c r="T353" s="0" t="e">
        <f aca="false">#DIV/0!</f>
        <v>#DIV/0!</v>
      </c>
      <c r="U353" s="0" t="n">
        <v>0.127349648463323</v>
      </c>
      <c r="V353" s="147" t="n">
        <v>44469</v>
      </c>
      <c r="W353" s="136" t="n">
        <f aca="false">G353+W352</f>
        <v>109.253726453777</v>
      </c>
      <c r="X353" s="45" t="n">
        <f aca="false">W353*100/$W$367</f>
        <v>99.1943373764898</v>
      </c>
      <c r="Z353" s="133" t="n">
        <v>44469</v>
      </c>
      <c r="AA353" s="54" t="n">
        <v>99.4514949177203</v>
      </c>
      <c r="AB353" s="54" t="n">
        <v>98.4050117956491</v>
      </c>
      <c r="AC353" s="54" t="n">
        <v>98.808534553941</v>
      </c>
      <c r="AD353" s="58" t="n">
        <v>98.738962356358</v>
      </c>
      <c r="AE353" s="58" t="n">
        <v>97.7677183818869</v>
      </c>
      <c r="AF353" s="58" t="n">
        <v>99.1943373764898</v>
      </c>
      <c r="AG353" s="143" t="n">
        <v>98.965093221293</v>
      </c>
      <c r="AH353" s="143" t="n">
        <v>99.2492820839513</v>
      </c>
      <c r="AI353" s="144" t="n">
        <v>99.3161498447563</v>
      </c>
      <c r="AJ353" s="144" t="n">
        <v>98.7298735680914</v>
      </c>
      <c r="AK353" s="144" t="n">
        <v>98.659233153602</v>
      </c>
      <c r="AL353" s="137" t="n">
        <f aca="false">AVERAGE(AA353:AK353)</f>
        <v>98.8441537503399</v>
      </c>
      <c r="AM353" s="140" t="n">
        <v>99.1788768955196</v>
      </c>
      <c r="AN353" s="148"/>
      <c r="AO353" s="135" t="n">
        <f aca="false">AO352+P353</f>
        <v>96.6612445434336</v>
      </c>
      <c r="AP353" s="150" t="n">
        <v>97.3008942236806</v>
      </c>
    </row>
    <row r="354" customFormat="false" ht="15" hidden="false" customHeight="false" outlineLevel="0" collapsed="false">
      <c r="A354" s="133" t="n">
        <v>44470</v>
      </c>
      <c r="B354" s="54" t="n">
        <v>0.0420941014568398</v>
      </c>
      <c r="C354" s="54" t="n">
        <v>0.208150824646964</v>
      </c>
      <c r="D354" s="54" t="n">
        <v>0.0898225935616637</v>
      </c>
      <c r="E354" s="58" t="n">
        <v>0.0876717803424807</v>
      </c>
      <c r="F354" s="58" t="n">
        <v>0.219972727363214</v>
      </c>
      <c r="G354" s="58" t="n">
        <v>0.0632348090783423</v>
      </c>
      <c r="H354" s="63" t="n">
        <v>0.0830297538694823</v>
      </c>
      <c r="I354" s="63" t="n">
        <v>0.0509996286721801</v>
      </c>
      <c r="J354" s="69" t="n">
        <v>0.102245644124423</v>
      </c>
      <c r="K354" s="69" t="n">
        <v>0.126748033776806</v>
      </c>
      <c r="L354" s="69" t="n">
        <v>0.146284592224617</v>
      </c>
      <c r="M354" s="134" t="n">
        <f aca="false">AVERAGE(B354:L354)</f>
        <v>0.110932226283365</v>
      </c>
      <c r="N354" s="49"/>
      <c r="P354" s="135" t="n">
        <v>0.232664983433944</v>
      </c>
      <c r="R354" s="146" t="n">
        <v>44470</v>
      </c>
      <c r="S354" s="0" t="n">
        <v>0.34731618761252</v>
      </c>
      <c r="T354" s="0" t="e">
        <f aca="false">#DIV/0!</f>
        <v>#DIV/0!</v>
      </c>
      <c r="U354" s="0" t="n">
        <v>0.1256118037237</v>
      </c>
      <c r="V354" s="147" t="n">
        <v>44470</v>
      </c>
      <c r="W354" s="136" t="n">
        <f aca="false">G354+W353</f>
        <v>109.316961262855</v>
      </c>
      <c r="X354" s="45" t="n">
        <f aca="false">W354*100/$W$367</f>
        <v>99.2517499260591</v>
      </c>
      <c r="Z354" s="133" t="n">
        <v>44470</v>
      </c>
      <c r="AA354" s="54" t="n">
        <v>99.4906738521689</v>
      </c>
      <c r="AB354" s="54" t="n">
        <v>98.5938672806562</v>
      </c>
      <c r="AC354" s="54" t="n">
        <v>98.8973440641049</v>
      </c>
      <c r="AD354" s="58" t="n">
        <v>98.8270330481553</v>
      </c>
      <c r="AE354" s="58" t="n">
        <v>97.927167068895</v>
      </c>
      <c r="AF354" s="58" t="n">
        <v>99.2517499260591</v>
      </c>
      <c r="AG354" s="143" t="n">
        <v>99.0390151340578</v>
      </c>
      <c r="AH354" s="143" t="n">
        <v>99.299875919526</v>
      </c>
      <c r="AI354" s="144" t="n">
        <v>99.3957264718381</v>
      </c>
      <c r="AJ354" s="144" t="n">
        <v>98.8299662038225</v>
      </c>
      <c r="AK354" s="144" t="n">
        <v>98.807066649428</v>
      </c>
      <c r="AL354" s="137" t="n">
        <f aca="false">AVERAGE(AA354:AK354)</f>
        <v>98.9417714198829</v>
      </c>
      <c r="AM354" s="140" t="n">
        <v>99.2354699146176</v>
      </c>
      <c r="AN354" s="148"/>
      <c r="AO354" s="135" t="n">
        <f aca="false">AO353+P354</f>
        <v>96.8939095268676</v>
      </c>
      <c r="AP354" s="150" t="n">
        <v>97.3883459742474</v>
      </c>
    </row>
    <row r="355" customFormat="false" ht="15" hidden="false" customHeight="false" outlineLevel="0" collapsed="false">
      <c r="A355" s="133" t="n">
        <v>44471</v>
      </c>
      <c r="B355" s="54" t="n">
        <v>0.0420941014568398</v>
      </c>
      <c r="C355" s="54" t="n">
        <v>0.194079427071642</v>
      </c>
      <c r="D355" s="54" t="n">
        <v>0.0886821724637557</v>
      </c>
      <c r="E355" s="58" t="n">
        <v>0.0879786036036041</v>
      </c>
      <c r="F355" s="58" t="n">
        <v>0.219972727363214</v>
      </c>
      <c r="G355" s="58" t="n">
        <v>0.0632576473728734</v>
      </c>
      <c r="H355" s="63" t="n">
        <v>0.0830297538694823</v>
      </c>
      <c r="I355" s="63" t="n">
        <v>0.0514693465339953</v>
      </c>
      <c r="J355" s="69" t="n">
        <v>0.0942815685842788</v>
      </c>
      <c r="K355" s="69" t="n">
        <v>0.124922735759355</v>
      </c>
      <c r="L355" s="69" t="n">
        <v>0.13835860177187</v>
      </c>
      <c r="M355" s="134" t="n">
        <f aca="false">AVERAGE(B355:L355)</f>
        <v>0.108011516895537</v>
      </c>
      <c r="N355" s="49"/>
      <c r="P355" s="135" t="n">
        <v>0.232664983433944</v>
      </c>
      <c r="R355" s="146" t="n">
        <v>44471</v>
      </c>
      <c r="S355" s="0" t="n">
        <v>0.344619555532972</v>
      </c>
      <c r="T355" s="0" t="e">
        <f aca="false">#DIV/0!</f>
        <v>#DIV/0!</v>
      </c>
      <c r="U355" s="0" t="n">
        <v>0.123873958984063</v>
      </c>
      <c r="V355" s="147" t="n">
        <v>44471</v>
      </c>
      <c r="W355" s="136" t="n">
        <f aca="false">G355+W354</f>
        <v>109.380218910228</v>
      </c>
      <c r="X355" s="45" t="n">
        <f aca="false">W355*100/$W$367</f>
        <v>99.3091832111178</v>
      </c>
      <c r="Z355" s="133" t="n">
        <v>44471</v>
      </c>
      <c r="AA355" s="54" t="n">
        <v>99.5298527866174</v>
      </c>
      <c r="AB355" s="54" t="n">
        <v>98.7699557702967</v>
      </c>
      <c r="AC355" s="54" t="n">
        <v>98.985026015655</v>
      </c>
      <c r="AD355" s="58" t="n">
        <v>98.9154119592766</v>
      </c>
      <c r="AE355" s="58" t="n">
        <v>98.0866157559031</v>
      </c>
      <c r="AF355" s="58" t="n">
        <v>99.3091832111178</v>
      </c>
      <c r="AG355" s="143" t="n">
        <v>99.1129370468225</v>
      </c>
      <c r="AH355" s="143" t="n">
        <v>99.3509357355183</v>
      </c>
      <c r="AI355" s="144" t="n">
        <v>99.4691047491051</v>
      </c>
      <c r="AJ355" s="144" t="n">
        <v>98.9286174058357</v>
      </c>
      <c r="AK355" s="144" t="n">
        <v>98.9468902321203</v>
      </c>
      <c r="AL355" s="137" t="n">
        <f aca="false">AVERAGE(AA355:AK355)</f>
        <v>99.0367755152971</v>
      </c>
      <c r="AM355" s="140" t="n">
        <v>99.2923796462114</v>
      </c>
      <c r="AN355" s="148"/>
      <c r="AO355" s="135" t="n">
        <f aca="false">AO354+P355</f>
        <v>97.1265745103015</v>
      </c>
      <c r="AP355" s="150" t="n">
        <v>97.4739870898599</v>
      </c>
    </row>
    <row r="356" customFormat="false" ht="15" hidden="false" customHeight="false" outlineLevel="0" collapsed="false">
      <c r="A356" s="133" t="n">
        <v>44472</v>
      </c>
      <c r="B356" s="54" t="n">
        <v>0.0420941014568398</v>
      </c>
      <c r="C356" s="54" t="n">
        <v>0.180008029496321</v>
      </c>
      <c r="D356" s="54" t="n">
        <v>0.0875417513658476</v>
      </c>
      <c r="E356" s="58" t="n">
        <v>0.0882854268647257</v>
      </c>
      <c r="F356" s="58" t="n">
        <v>0.219972727363214</v>
      </c>
      <c r="G356" s="58" t="n">
        <v>0.0632804856674045</v>
      </c>
      <c r="H356" s="63" t="n">
        <v>0.0830297538694823</v>
      </c>
      <c r="I356" s="63" t="n">
        <v>0.0519390643958104</v>
      </c>
      <c r="J356" s="69" t="n">
        <v>0.0863174930441346</v>
      </c>
      <c r="K356" s="69" t="n">
        <v>0.123097437741919</v>
      </c>
      <c r="L356" s="69" t="n">
        <v>0.130432611319065</v>
      </c>
      <c r="M356" s="134" t="n">
        <f aca="false">AVERAGE(B356:L356)</f>
        <v>0.105090807507706</v>
      </c>
      <c r="N356" s="49"/>
      <c r="P356" s="135" t="n">
        <v>0.232664983433944</v>
      </c>
      <c r="R356" s="146" t="n">
        <v>44472</v>
      </c>
      <c r="S356" s="0" t="n">
        <v>0.341922923453424</v>
      </c>
      <c r="T356" s="0" t="e">
        <f aca="false">#DIV/0!</f>
        <v>#DIV/0!</v>
      </c>
      <c r="U356" s="0" t="n">
        <v>0.122136114244441</v>
      </c>
      <c r="V356" s="147" t="n">
        <v>44472</v>
      </c>
      <c r="W356" s="136" t="n">
        <f aca="false">G356+W355</f>
        <v>109.443499395896</v>
      </c>
      <c r="X356" s="45" t="n">
        <f aca="false">W356*100/$W$367</f>
        <v>99.366637231666</v>
      </c>
      <c r="Z356" s="133" t="n">
        <v>44472</v>
      </c>
      <c r="AA356" s="54" t="n">
        <v>99.569031721066</v>
      </c>
      <c r="AB356" s="54" t="n">
        <v>98.9332772645707</v>
      </c>
      <c r="AC356" s="54" t="n">
        <v>99.0715804085913</v>
      </c>
      <c r="AD356" s="58" t="n">
        <v>99.0040990897218</v>
      </c>
      <c r="AE356" s="58" t="n">
        <v>98.2460644429112</v>
      </c>
      <c r="AF356" s="58" t="n">
        <v>99.366637231666</v>
      </c>
      <c r="AG356" s="143" t="n">
        <v>99.1868589595874</v>
      </c>
      <c r="AH356" s="143" t="n">
        <v>99.4024615319282</v>
      </c>
      <c r="AI356" s="144" t="n">
        <v>99.5362846765576</v>
      </c>
      <c r="AJ356" s="144" t="n">
        <v>99.0258271741311</v>
      </c>
      <c r="AK356" s="144" t="n">
        <v>99.0787039016789</v>
      </c>
      <c r="AL356" s="137" t="n">
        <f aca="false">AVERAGE(AA356:AK356)</f>
        <v>99.1291660365828</v>
      </c>
      <c r="AM356" s="140" t="n">
        <v>99.3496060903008</v>
      </c>
      <c r="AN356" s="148"/>
      <c r="AO356" s="135" t="n">
        <f aca="false">AO355+P356</f>
        <v>97.3592394937355</v>
      </c>
      <c r="AP356" s="150" t="n">
        <v>97.5578175705178</v>
      </c>
    </row>
    <row r="357" customFormat="false" ht="15" hidden="false" customHeight="false" outlineLevel="0" collapsed="false">
      <c r="A357" s="133" t="n">
        <v>44473</v>
      </c>
      <c r="B357" s="54" t="n">
        <v>0.0420941014568398</v>
      </c>
      <c r="C357" s="54" t="n">
        <v>0.165936631920999</v>
      </c>
      <c r="D357" s="54" t="n">
        <v>0.0864013302679396</v>
      </c>
      <c r="E357" s="58" t="n">
        <v>0.0885922501258474</v>
      </c>
      <c r="F357" s="58" t="n">
        <v>0.219972727363214</v>
      </c>
      <c r="G357" s="58" t="n">
        <v>0.0633033239619356</v>
      </c>
      <c r="H357" s="63" t="n">
        <v>0.0830297538694823</v>
      </c>
      <c r="I357" s="63" t="n">
        <v>0.052408782257622</v>
      </c>
      <c r="J357" s="69" t="n">
        <v>0.0783534175039904</v>
      </c>
      <c r="K357" s="69" t="n">
        <v>0.121272139724468</v>
      </c>
      <c r="L357" s="69" t="n">
        <v>0.122506620866318</v>
      </c>
      <c r="M357" s="134" t="n">
        <f aca="false">AVERAGE(B357:L357)</f>
        <v>0.102170098119878</v>
      </c>
      <c r="N357" s="49"/>
      <c r="P357" s="135" t="n">
        <v>0.232664983433944</v>
      </c>
      <c r="R357" s="146" t="n">
        <v>44473</v>
      </c>
      <c r="S357" s="0" t="n">
        <v>0.339226291373876</v>
      </c>
      <c r="T357" s="0" t="e">
        <f aca="false">#DIV/0!</f>
        <v>#DIV/0!</v>
      </c>
      <c r="U357" s="0" t="n">
        <v>0.120398269504804</v>
      </c>
      <c r="V357" s="147" t="n">
        <v>44473</v>
      </c>
      <c r="W357" s="136" t="n">
        <f aca="false">G357+W356</f>
        <v>109.506802719858</v>
      </c>
      <c r="X357" s="45" t="n">
        <f aca="false">W357*100/$W$367</f>
        <v>99.4241119877036</v>
      </c>
      <c r="Z357" s="133" t="n">
        <v>44473</v>
      </c>
      <c r="AA357" s="54" t="n">
        <v>99.6082106555145</v>
      </c>
      <c r="AB357" s="54" t="n">
        <v>99.0838317634781</v>
      </c>
      <c r="AC357" s="54" t="n">
        <v>99.1570072429137</v>
      </c>
      <c r="AD357" s="58" t="n">
        <v>99.093094439491</v>
      </c>
      <c r="AE357" s="58" t="n">
        <v>98.4055131299192</v>
      </c>
      <c r="AF357" s="58" t="n">
        <v>99.4241119877036</v>
      </c>
      <c r="AG357" s="143" t="n">
        <v>99.2607808723521</v>
      </c>
      <c r="AH357" s="143" t="n">
        <v>99.4544533087557</v>
      </c>
      <c r="AI357" s="144" t="n">
        <v>99.5972662541953</v>
      </c>
      <c r="AJ357" s="144" t="n">
        <v>99.1215955087086</v>
      </c>
      <c r="AK357" s="144" t="n">
        <v>99.2025076581038</v>
      </c>
      <c r="AL357" s="137" t="n">
        <f aca="false">AVERAGE(AA357:AK357)</f>
        <v>99.2189429837396</v>
      </c>
      <c r="AM357" s="140" t="n">
        <v>99.4071492468859</v>
      </c>
      <c r="AN357" s="148"/>
      <c r="AO357" s="135" t="n">
        <f aca="false">AO356+P357</f>
        <v>97.5919044771694</v>
      </c>
      <c r="AP357" s="150" t="n">
        <v>97.6398374162214</v>
      </c>
    </row>
    <row r="358" customFormat="false" ht="15" hidden="false" customHeight="false" outlineLevel="0" collapsed="false">
      <c r="A358" s="133" t="n">
        <v>44474</v>
      </c>
      <c r="B358" s="54" t="n">
        <v>0.0420941014568398</v>
      </c>
      <c r="C358" s="54" t="n">
        <v>0.151865234345792</v>
      </c>
      <c r="D358" s="54" t="n">
        <v>0.0852609091700458</v>
      </c>
      <c r="E358" s="58" t="n">
        <v>0.0888990733869708</v>
      </c>
      <c r="F358" s="58" t="n">
        <v>0.219972727363214</v>
      </c>
      <c r="G358" s="58" t="n">
        <v>0.0633261622564667</v>
      </c>
      <c r="H358" s="63" t="n">
        <v>0.0830297538694823</v>
      </c>
      <c r="I358" s="63" t="n">
        <v>0.0528785001194372</v>
      </c>
      <c r="J358" s="69" t="n">
        <v>0.0703893419638462</v>
      </c>
      <c r="K358" s="69" t="n">
        <v>0.119446841707017</v>
      </c>
      <c r="L358" s="69" t="n">
        <v>0.11458063041357</v>
      </c>
      <c r="M358" s="134" t="n">
        <f aca="false">AVERAGE(B358:L358)</f>
        <v>0.099249388732062</v>
      </c>
      <c r="N358" s="49"/>
      <c r="P358" s="135" t="n">
        <v>0.240809552283103</v>
      </c>
      <c r="R358" s="146" t="n">
        <v>44474</v>
      </c>
      <c r="S358" s="0" t="n">
        <v>0.336529659294328</v>
      </c>
      <c r="T358" s="0" t="e">
        <f aca="false">#DIV/0!</f>
        <v>#DIV/0!</v>
      </c>
      <c r="U358" s="0" t="n">
        <v>0.118660424765181</v>
      </c>
      <c r="V358" s="147" t="n">
        <v>44474</v>
      </c>
      <c r="W358" s="136" t="n">
        <f aca="false">G358+W357</f>
        <v>109.570128882114</v>
      </c>
      <c r="X358" s="45" t="n">
        <f aca="false">W358*100/$W$367</f>
        <v>99.4816074792307</v>
      </c>
      <c r="Z358" s="133" t="n">
        <v>44474</v>
      </c>
      <c r="AA358" s="54" t="n">
        <v>99.6473895899631</v>
      </c>
      <c r="AB358" s="54" t="n">
        <v>99.2216192670191</v>
      </c>
      <c r="AC358" s="54" t="n">
        <v>99.2413065186223</v>
      </c>
      <c r="AD358" s="58" t="n">
        <v>99.1823980085841</v>
      </c>
      <c r="AE358" s="58" t="n">
        <v>98.5649618169273</v>
      </c>
      <c r="AF358" s="58" t="n">
        <v>99.4816074792307</v>
      </c>
      <c r="AG358" s="143" t="n">
        <v>99.3347027851169</v>
      </c>
      <c r="AH358" s="143" t="n">
        <v>99.5069110660008</v>
      </c>
      <c r="AI358" s="144" t="n">
        <v>99.6520494820184</v>
      </c>
      <c r="AJ358" s="144" t="n">
        <v>99.2159224095682</v>
      </c>
      <c r="AK358" s="144" t="n">
        <v>99.318301501395</v>
      </c>
      <c r="AL358" s="137" t="n">
        <f aca="false">AVERAGE(AA358:AK358)</f>
        <v>99.3061063567678</v>
      </c>
      <c r="AM358" s="140" t="n">
        <v>99.4650091159667</v>
      </c>
      <c r="AN358" s="148"/>
      <c r="AO358" s="135" t="n">
        <f aca="false">AO357+P358</f>
        <v>97.8327140294525</v>
      </c>
      <c r="AP358" s="150" t="n">
        <v>97.7970604123505</v>
      </c>
    </row>
    <row r="359" customFormat="false" ht="15" hidden="false" customHeight="false" outlineLevel="0" collapsed="false">
      <c r="A359" s="133" t="n">
        <v>44475</v>
      </c>
      <c r="B359" s="54" t="n">
        <v>0.0420941014568398</v>
      </c>
      <c r="C359" s="54" t="n">
        <v>0.13779383677047</v>
      </c>
      <c r="D359" s="54" t="n">
        <v>0.0797286147835052</v>
      </c>
      <c r="E359" s="58" t="n">
        <v>0.0892058966480924</v>
      </c>
      <c r="F359" s="58" t="n">
        <v>0.219972727363214</v>
      </c>
      <c r="G359" s="58" t="n">
        <v>0.0633490005509976</v>
      </c>
      <c r="H359" s="63" t="n">
        <v>0.0830297538694823</v>
      </c>
      <c r="I359" s="63" t="n">
        <v>0.0533482179812523</v>
      </c>
      <c r="J359" s="69" t="n">
        <v>0.0624252664237019</v>
      </c>
      <c r="K359" s="69" t="n">
        <v>0.11762154368958</v>
      </c>
      <c r="L359" s="69" t="n">
        <v>0.106654639960766</v>
      </c>
      <c r="M359" s="134" t="n">
        <f aca="false">AVERAGE(B359:L359)</f>
        <v>0.0959294181361729</v>
      </c>
      <c r="N359" s="49"/>
      <c r="P359" s="135" t="n">
        <v>0.240809552283103</v>
      </c>
      <c r="R359" s="146" t="n">
        <v>44475</v>
      </c>
      <c r="S359" s="0" t="n">
        <v>0.33383302721478</v>
      </c>
      <c r="T359" s="0" t="e">
        <f aca="false">#DIV/0!</f>
        <v>#DIV/0!</v>
      </c>
      <c r="U359" s="0" t="n">
        <v>0.116922580025545</v>
      </c>
      <c r="V359" s="147" t="n">
        <v>44475</v>
      </c>
      <c r="W359" s="136" t="n">
        <f aca="false">G359+W358</f>
        <v>109.633477882665</v>
      </c>
      <c r="X359" s="45" t="n">
        <f aca="false">W359*100/$W$367</f>
        <v>99.5391237062472</v>
      </c>
      <c r="Z359" s="133" t="n">
        <v>44475</v>
      </c>
      <c r="AA359" s="54" t="n">
        <v>99.6865685244116</v>
      </c>
      <c r="AB359" s="54" t="n">
        <v>99.3466397751934</v>
      </c>
      <c r="AC359" s="54" t="n">
        <v>99.325605794331</v>
      </c>
      <c r="AD359" s="58" t="n">
        <v>99.2720097970012</v>
      </c>
      <c r="AE359" s="58" t="n">
        <v>98.7244105039354</v>
      </c>
      <c r="AF359" s="58" t="n">
        <v>99.5391237062472</v>
      </c>
      <c r="AG359" s="143" t="n">
        <v>99.4086246978817</v>
      </c>
      <c r="AH359" s="143" t="n">
        <v>99.5598348036636</v>
      </c>
      <c r="AI359" s="144" t="n">
        <v>99.7006343600268</v>
      </c>
      <c r="AJ359" s="144" t="n">
        <v>99.3088078767099</v>
      </c>
      <c r="AK359" s="144" t="n">
        <v>99.4260854315526</v>
      </c>
      <c r="AL359" s="137" t="n">
        <f aca="false">AVERAGE(AA359:AK359)</f>
        <v>99.3907586609959</v>
      </c>
      <c r="AM359" s="140" t="n">
        <v>99.5231856975432</v>
      </c>
      <c r="AN359" s="148"/>
      <c r="AO359" s="135" t="n">
        <f aca="false">AO358+P359</f>
        <v>98.0735235817356</v>
      </c>
      <c r="AP359" s="150" t="n">
        <v>97.9982962986386</v>
      </c>
    </row>
    <row r="360" customFormat="false" ht="15" hidden="false" customHeight="false" outlineLevel="0" collapsed="false">
      <c r="A360" s="133" t="n">
        <v>44476</v>
      </c>
      <c r="B360" s="54" t="n">
        <v>0.0420941014568398</v>
      </c>
      <c r="C360" s="54" t="n">
        <v>0.123722439195149</v>
      </c>
      <c r="D360" s="54" t="n">
        <v>0.0741963203969931</v>
      </c>
      <c r="E360" s="58" t="n">
        <v>0.0895127199092158</v>
      </c>
      <c r="F360" s="58" t="n">
        <v>0.219972727363214</v>
      </c>
      <c r="G360" s="58" t="n">
        <v>0.0633718388455287</v>
      </c>
      <c r="H360" s="63" t="n">
        <v>0.0830297538694823</v>
      </c>
      <c r="I360" s="63" t="n">
        <v>0.0538179358430639</v>
      </c>
      <c r="J360" s="69" t="n">
        <v>0.0544611908836146</v>
      </c>
      <c r="K360" s="69" t="n">
        <v>0.115796245672129</v>
      </c>
      <c r="L360" s="69" t="n">
        <v>0.0987286495080184</v>
      </c>
      <c r="M360" s="134" t="n">
        <f aca="false">AVERAGE(B360:L360)</f>
        <v>0.0926094475402953</v>
      </c>
      <c r="N360" s="49"/>
      <c r="P360" s="135" t="n">
        <v>0.240809552283103</v>
      </c>
      <c r="R360" s="146" t="n">
        <v>44476</v>
      </c>
      <c r="S360" s="0" t="n">
        <v>0.331136395135218</v>
      </c>
      <c r="T360" s="0" t="e">
        <f aca="false">#DIV/0!</f>
        <v>#DIV/0!</v>
      </c>
      <c r="U360" s="0" t="n">
        <v>0.115184735285908</v>
      </c>
      <c r="V360" s="147" t="n">
        <v>44476</v>
      </c>
      <c r="W360" s="136" t="n">
        <f aca="false">G360+W359</f>
        <v>109.696849721511</v>
      </c>
      <c r="X360" s="45" t="n">
        <f aca="false">W360*100/$W$367</f>
        <v>99.5966606687533</v>
      </c>
      <c r="Z360" s="133" t="n">
        <v>44476</v>
      </c>
      <c r="AA360" s="54" t="n">
        <v>99.7257474588602</v>
      </c>
      <c r="AB360" s="54" t="n">
        <v>99.4588932880012</v>
      </c>
      <c r="AC360" s="54" t="n">
        <v>99.4099050700396</v>
      </c>
      <c r="AD360" s="58" t="n">
        <v>99.3619298047422</v>
      </c>
      <c r="AE360" s="58" t="n">
        <v>98.8838591909435</v>
      </c>
      <c r="AF360" s="58" t="n">
        <v>99.5966606687533</v>
      </c>
      <c r="AG360" s="143" t="n">
        <v>99.4825466106465</v>
      </c>
      <c r="AH360" s="143" t="n">
        <v>99.613224521744</v>
      </c>
      <c r="AI360" s="144" t="n">
        <v>99.7430208882206</v>
      </c>
      <c r="AJ360" s="144" t="n">
        <v>99.4002519101337</v>
      </c>
      <c r="AK360" s="144" t="n">
        <v>99.5258594485764</v>
      </c>
      <c r="AL360" s="137" t="n">
        <f aca="false">AVERAGE(AA360:AK360)</f>
        <v>99.4728998964238</v>
      </c>
      <c r="AM360" s="140" t="n">
        <v>99.5816789916154</v>
      </c>
      <c r="AN360" s="148"/>
      <c r="AO360" s="135" t="n">
        <f aca="false">AO359+P360</f>
        <v>98.3143331340187</v>
      </c>
      <c r="AP360" s="150" t="n">
        <v>98.2435450750856</v>
      </c>
    </row>
    <row r="361" customFormat="false" ht="15" hidden="false" customHeight="false" outlineLevel="0" collapsed="false">
      <c r="A361" s="133" t="n">
        <v>44477</v>
      </c>
      <c r="B361" s="54" t="n">
        <v>0.0420941014568398</v>
      </c>
      <c r="C361" s="54" t="n">
        <v>0.109651041619827</v>
      </c>
      <c r="D361" s="54" t="n">
        <v>0.0686640260104809</v>
      </c>
      <c r="E361" s="58" t="n">
        <v>0.0898195431703375</v>
      </c>
      <c r="F361" s="58" t="n">
        <v>0.219972727363214</v>
      </c>
      <c r="G361" s="58" t="n">
        <v>0.0633946771400598</v>
      </c>
      <c r="H361" s="63" t="n">
        <v>0.0830297538694823</v>
      </c>
      <c r="I361" s="63" t="n">
        <v>0.0542876537048791</v>
      </c>
      <c r="J361" s="69" t="n">
        <v>0.0464971153434366</v>
      </c>
      <c r="K361" s="69" t="n">
        <v>0.113970947654693</v>
      </c>
      <c r="L361" s="69" t="n">
        <v>0.090802659055214</v>
      </c>
      <c r="M361" s="134" t="n">
        <f aca="false">AVERAGE(B361:L361)</f>
        <v>0.0892894769444058</v>
      </c>
      <c r="N361" s="49"/>
      <c r="P361" s="135" t="n">
        <v>0.240809552283103</v>
      </c>
      <c r="R361" s="146" t="n">
        <v>44477</v>
      </c>
      <c r="S361" s="0" t="n">
        <v>0.32843976305567</v>
      </c>
      <c r="T361" s="0" t="e">
        <f aca="false">#DIV/0!</f>
        <v>#DIV/0!</v>
      </c>
      <c r="U361" s="0" t="n">
        <v>0.113446890546285</v>
      </c>
      <c r="V361" s="147" t="n">
        <v>44477</v>
      </c>
      <c r="W361" s="136" t="n">
        <f aca="false">G361+W360</f>
        <v>109.760244398651</v>
      </c>
      <c r="X361" s="45" t="n">
        <f aca="false">W361*100/$W$367</f>
        <v>99.6542183667487</v>
      </c>
      <c r="Z361" s="133" t="n">
        <v>44477</v>
      </c>
      <c r="AA361" s="54" t="n">
        <v>99.7649263933087</v>
      </c>
      <c r="AB361" s="54" t="n">
        <v>99.5583798054425</v>
      </c>
      <c r="AC361" s="54" t="n">
        <v>99.4942043457482</v>
      </c>
      <c r="AD361" s="58" t="n">
        <v>99.4521580318072</v>
      </c>
      <c r="AE361" s="58" t="n">
        <v>99.0433078779515</v>
      </c>
      <c r="AF361" s="58" t="n">
        <v>99.6542183667487</v>
      </c>
      <c r="AG361" s="143" t="n">
        <v>99.5564685234113</v>
      </c>
      <c r="AH361" s="143" t="n">
        <v>99.667080220242</v>
      </c>
      <c r="AI361" s="144" t="n">
        <v>99.7792090665997</v>
      </c>
      <c r="AJ361" s="144" t="n">
        <v>99.4902545098397</v>
      </c>
      <c r="AK361" s="144" t="n">
        <v>99.6176235524666</v>
      </c>
      <c r="AL361" s="137" t="n">
        <f aca="false">AVERAGE(AA361:AK361)</f>
        <v>99.5525300630515</v>
      </c>
      <c r="AM361" s="140" t="n">
        <v>99.6404889981833</v>
      </c>
      <c r="AN361" s="148"/>
      <c r="AO361" s="135" t="n">
        <f aca="false">AO360+P361</f>
        <v>98.5551426863018</v>
      </c>
      <c r="AP361" s="150" t="n">
        <v>98.5328067416913</v>
      </c>
    </row>
    <row r="362" customFormat="false" ht="15" hidden="false" customHeight="false" outlineLevel="0" collapsed="false">
      <c r="A362" s="133" t="n">
        <v>44478</v>
      </c>
      <c r="B362" s="54" t="n">
        <v>0.0420941014568398</v>
      </c>
      <c r="C362" s="54" t="n">
        <v>0.0955796440445056</v>
      </c>
      <c r="D362" s="54" t="n">
        <v>0.0631317316239688</v>
      </c>
      <c r="E362" s="58" t="n">
        <v>0.0901263664314609</v>
      </c>
      <c r="F362" s="58" t="n">
        <v>0.219972727363214</v>
      </c>
      <c r="G362" s="58" t="n">
        <v>0.0634175154345908</v>
      </c>
      <c r="H362" s="63" t="n">
        <v>0.0830297538694823</v>
      </c>
      <c r="I362" s="63" t="n">
        <v>0.0547573715666942</v>
      </c>
      <c r="J362" s="69" t="n">
        <v>0.0467211638741851</v>
      </c>
      <c r="K362" s="69" t="n">
        <v>0.112145649637242</v>
      </c>
      <c r="L362" s="69" t="n">
        <v>0.0828766686024665</v>
      </c>
      <c r="M362" s="134" t="n">
        <f aca="false">AVERAGE(B362:L362)</f>
        <v>0.0867138812640591</v>
      </c>
      <c r="N362" s="49"/>
      <c r="P362" s="135" t="n">
        <v>0.240809552283103</v>
      </c>
      <c r="R362" s="146" t="n">
        <v>44478</v>
      </c>
      <c r="S362" s="0" t="n">
        <v>0.325743130976122</v>
      </c>
      <c r="T362" s="0" t="e">
        <f aca="false">#DIV/0!</f>
        <v>#DIV/0!</v>
      </c>
      <c r="U362" s="0" t="n">
        <v>0.111709045806649</v>
      </c>
      <c r="V362" s="147" t="n">
        <v>44478</v>
      </c>
      <c r="W362" s="136" t="n">
        <f aca="false">G362+W361</f>
        <v>109.823661914085</v>
      </c>
      <c r="X362" s="45" t="n">
        <f aca="false">W362*100/$W$367</f>
        <v>99.7117968002336</v>
      </c>
      <c r="Z362" s="133" t="n">
        <v>44478</v>
      </c>
      <c r="AA362" s="54" t="n">
        <v>99.8041053277573</v>
      </c>
      <c r="AB362" s="54" t="n">
        <v>99.6450993275171</v>
      </c>
      <c r="AC362" s="54" t="n">
        <v>99.5785036214568</v>
      </c>
      <c r="AD362" s="58" t="n">
        <v>99.5426944781962</v>
      </c>
      <c r="AE362" s="58" t="n">
        <v>99.2027565649596</v>
      </c>
      <c r="AF362" s="58" t="n">
        <v>99.7117968002336</v>
      </c>
      <c r="AG362" s="143" t="n">
        <v>99.6303904361761</v>
      </c>
      <c r="AH362" s="143" t="n">
        <v>99.7214018991576</v>
      </c>
      <c r="AI362" s="144" t="n">
        <v>99.8155716194134</v>
      </c>
      <c r="AJ362" s="144" t="n">
        <v>99.5788156758278</v>
      </c>
      <c r="AK362" s="144" t="n">
        <v>99.701377743223</v>
      </c>
      <c r="AL362" s="137" t="n">
        <f aca="false">AVERAGE(AA362:AK362)</f>
        <v>99.6302284994471</v>
      </c>
      <c r="AM362" s="140" t="n">
        <v>99.6996157172468</v>
      </c>
      <c r="AN362" s="148"/>
      <c r="AO362" s="135" t="n">
        <f aca="false">AO361+P362</f>
        <v>98.7959522385849</v>
      </c>
      <c r="AP362" s="150" t="n">
        <v>98.7908176956472</v>
      </c>
    </row>
    <row r="363" customFormat="false" ht="15" hidden="false" customHeight="false" outlineLevel="0" collapsed="false">
      <c r="A363" s="133" t="n">
        <v>44479</v>
      </c>
      <c r="B363" s="54" t="n">
        <v>0.0420941014568398</v>
      </c>
      <c r="C363" s="54" t="n">
        <v>0.0815082464692409</v>
      </c>
      <c r="D363" s="54" t="n">
        <v>0.0575994372374282</v>
      </c>
      <c r="E363" s="58" t="n">
        <v>0.0904331896925825</v>
      </c>
      <c r="F363" s="58" t="n">
        <v>0.219972727363214</v>
      </c>
      <c r="G363" s="58" t="n">
        <v>0.0634403537291219</v>
      </c>
      <c r="H363" s="63" t="n">
        <v>0.0830297538694823</v>
      </c>
      <c r="I363" s="63" t="n">
        <v>0.0552270894285059</v>
      </c>
      <c r="J363" s="69" t="n">
        <v>0.0469452124049337</v>
      </c>
      <c r="K363" s="69" t="n">
        <v>0.110320351619805</v>
      </c>
      <c r="L363" s="69" t="n">
        <v>0.0749506781496621</v>
      </c>
      <c r="M363" s="134" t="n">
        <f aca="false">AVERAGE(B363:L363)</f>
        <v>0.0841382855837106</v>
      </c>
      <c r="N363" s="49"/>
      <c r="P363" s="135" t="n">
        <v>0.240809552283103</v>
      </c>
      <c r="R363" s="146" t="n">
        <v>44479</v>
      </c>
      <c r="S363" s="0" t="n">
        <v>0.323046498896574</v>
      </c>
      <c r="T363" s="0" t="e">
        <f aca="false">#DIV/0!</f>
        <v>#DIV/0!</v>
      </c>
      <c r="U363" s="0" t="n">
        <v>0.109971201067026</v>
      </c>
      <c r="V363" s="147" t="n">
        <v>44479</v>
      </c>
      <c r="W363" s="136" t="n">
        <f aca="false">G363+W362</f>
        <v>109.887102267814</v>
      </c>
      <c r="X363" s="45" t="n">
        <f aca="false">W363*100/$W$367</f>
        <v>99.769395969208</v>
      </c>
      <c r="Z363" s="133" t="n">
        <v>44479</v>
      </c>
      <c r="AA363" s="54" t="n">
        <v>99.8432842622058</v>
      </c>
      <c r="AB363" s="54" t="n">
        <v>99.7190518542253</v>
      </c>
      <c r="AC363" s="54" t="n">
        <v>99.6628028971655</v>
      </c>
      <c r="AD363" s="58" t="n">
        <v>99.633539143909</v>
      </c>
      <c r="AE363" s="58" t="n">
        <v>99.3622052519677</v>
      </c>
      <c r="AF363" s="58" t="n">
        <v>99.769395969208</v>
      </c>
      <c r="AG363" s="143" t="n">
        <v>99.7043123489408</v>
      </c>
      <c r="AH363" s="143" t="n">
        <v>99.7761895584909</v>
      </c>
      <c r="AI363" s="144" t="n">
        <v>99.8521085466616</v>
      </c>
      <c r="AJ363" s="144" t="n">
        <v>99.665935408098</v>
      </c>
      <c r="AK363" s="144" t="n">
        <v>99.7771220208458</v>
      </c>
      <c r="AL363" s="137" t="n">
        <f aca="false">AVERAGE(AA363:AK363)</f>
        <v>99.7059952056108</v>
      </c>
      <c r="AM363" s="140" t="n">
        <v>99.7590591488061</v>
      </c>
      <c r="AN363" s="148"/>
      <c r="AO363" s="135" t="n">
        <f aca="false">AO362+P363</f>
        <v>99.036761790868</v>
      </c>
      <c r="AP363" s="150" t="n">
        <v>99.0175779369532</v>
      </c>
    </row>
    <row r="364" customFormat="false" ht="15" hidden="false" customHeight="false" outlineLevel="0" collapsed="false">
      <c r="A364" s="133" t="n">
        <v>44480</v>
      </c>
      <c r="B364" s="54" t="n">
        <v>0.0420941014568398</v>
      </c>
      <c r="C364" s="54" t="n">
        <v>0.0798702059061327</v>
      </c>
      <c r="D364" s="54" t="n">
        <v>0.0520671428509161</v>
      </c>
      <c r="E364" s="58" t="n">
        <v>0.0907400129537042</v>
      </c>
      <c r="F364" s="58" t="n">
        <v>0.219972727363214</v>
      </c>
      <c r="G364" s="58" t="n">
        <v>0.063463192023653</v>
      </c>
      <c r="H364" s="63" t="n">
        <v>0.0830297538694823</v>
      </c>
      <c r="I364" s="63" t="n">
        <v>0.055696807290321</v>
      </c>
      <c r="J364" s="69" t="n">
        <v>0.0471692609356822</v>
      </c>
      <c r="K364" s="69" t="n">
        <v>0.108495053602354</v>
      </c>
      <c r="L364" s="69" t="n">
        <v>0.0670246876969145</v>
      </c>
      <c r="M364" s="134" t="n">
        <f aca="false">AVERAGE(B364:L364)</f>
        <v>0.0826929950862922</v>
      </c>
      <c r="N364" s="49"/>
      <c r="P364" s="135" t="n">
        <v>0.240809552283103</v>
      </c>
      <c r="R364" s="146" t="n">
        <v>44480</v>
      </c>
      <c r="S364" s="0" t="n">
        <v>0.320349866817025</v>
      </c>
      <c r="T364" s="0" t="e">
        <f aca="false">#DIV/0!</f>
        <v>#DIV/0!</v>
      </c>
      <c r="U364" s="0" t="n">
        <v>0.108233356327389</v>
      </c>
      <c r="V364" s="147" t="n">
        <v>44480</v>
      </c>
      <c r="W364" s="136" t="n">
        <f aca="false">G364+W363</f>
        <v>109.950565459838</v>
      </c>
      <c r="X364" s="45" t="n">
        <f aca="false">W364*100/$W$367</f>
        <v>99.8270158736718</v>
      </c>
      <c r="Z364" s="133" t="n">
        <v>44480</v>
      </c>
      <c r="AA364" s="54" t="n">
        <v>99.8824631966544</v>
      </c>
      <c r="AB364" s="54" t="n">
        <v>99.7915181848277</v>
      </c>
      <c r="AC364" s="54" t="n">
        <v>99.7471021728741</v>
      </c>
      <c r="AD364" s="58" t="n">
        <v>99.7246920289458</v>
      </c>
      <c r="AE364" s="58" t="n">
        <v>99.5216539389758</v>
      </c>
      <c r="AF364" s="58" t="n">
        <v>99.8270158736718</v>
      </c>
      <c r="AG364" s="143" t="n">
        <v>99.7782342617056</v>
      </c>
      <c r="AH364" s="143" t="n">
        <v>99.8314431982417</v>
      </c>
      <c r="AI364" s="144" t="n">
        <v>99.8888198483444</v>
      </c>
      <c r="AJ364" s="144" t="n">
        <v>99.7516137066503</v>
      </c>
      <c r="AK364" s="144" t="n">
        <v>99.8448563853349</v>
      </c>
      <c r="AL364" s="137" t="n">
        <f aca="false">AVERAGE(AA364:AK364)</f>
        <v>99.7808557087479</v>
      </c>
      <c r="AM364" s="140" t="n">
        <v>99.818819292861</v>
      </c>
      <c r="AN364" s="148"/>
      <c r="AO364" s="135" t="n">
        <f aca="false">AO363+P364</f>
        <v>99.2775713431511</v>
      </c>
      <c r="AP364" s="150" t="n">
        <v>99.2342462353603</v>
      </c>
    </row>
    <row r="365" customFormat="false" ht="15" hidden="false" customHeight="false" outlineLevel="0" collapsed="false">
      <c r="A365" s="133" t="n">
        <v>44481</v>
      </c>
      <c r="B365" s="54" t="n">
        <v>0.0420941014568398</v>
      </c>
      <c r="C365" s="54" t="n">
        <v>0.0782321653430245</v>
      </c>
      <c r="D365" s="54" t="n">
        <v>0.0465348484644039</v>
      </c>
      <c r="E365" s="58" t="n">
        <v>0.0910468362148276</v>
      </c>
      <c r="F365" s="58" t="n">
        <v>0.219972727363214</v>
      </c>
      <c r="G365" s="58" t="n">
        <v>0.0634860303181841</v>
      </c>
      <c r="H365" s="63" t="n">
        <v>0.0830297538694823</v>
      </c>
      <c r="I365" s="63" t="n">
        <v>0.0561665251521362</v>
      </c>
      <c r="J365" s="69" t="n">
        <v>0.0473933094664307</v>
      </c>
      <c r="K365" s="69" t="n">
        <v>0.106669755584917</v>
      </c>
      <c r="L365" s="69" t="n">
        <v>0.0590986972441669</v>
      </c>
      <c r="M365" s="134" t="n">
        <f aca="false">AVERAGE(B365:L365)</f>
        <v>0.0812477045888752</v>
      </c>
      <c r="N365" s="49"/>
      <c r="P365" s="135" t="n">
        <v>0.240809552283103</v>
      </c>
      <c r="R365" s="146" t="n">
        <v>44481</v>
      </c>
      <c r="S365" s="0" t="n">
        <v>0.317653234737477</v>
      </c>
      <c r="T365" s="0" t="e">
        <f aca="false">#DIV/0!</f>
        <v>#DIV/0!</v>
      </c>
      <c r="U365" s="0" t="n">
        <v>0.106495511587767</v>
      </c>
      <c r="V365" s="147" t="n">
        <v>44481</v>
      </c>
      <c r="W365" s="136" t="n">
        <f aca="false">G365+W364</f>
        <v>110.014051490156</v>
      </c>
      <c r="X365" s="45" t="n">
        <f aca="false">W365*100/$W$367</f>
        <v>99.8846565136251</v>
      </c>
      <c r="Z365" s="133" t="n">
        <v>44481</v>
      </c>
      <c r="AA365" s="54" t="n">
        <v>99.9216421311029</v>
      </c>
      <c r="AB365" s="54" t="n">
        <v>99.8624983193242</v>
      </c>
      <c r="AC365" s="54" t="n">
        <v>99.8314014485828</v>
      </c>
      <c r="AD365" s="58" t="n">
        <v>99.8161531333066</v>
      </c>
      <c r="AE365" s="58" t="n">
        <v>99.6811026259838</v>
      </c>
      <c r="AF365" s="58" t="n">
        <v>99.8846565136251</v>
      </c>
      <c r="AG365" s="143" t="n">
        <v>99.8521561744704</v>
      </c>
      <c r="AH365" s="143" t="n">
        <v>99.8871628184102</v>
      </c>
      <c r="AI365" s="144" t="n">
        <v>99.9257055244617</v>
      </c>
      <c r="AJ365" s="144" t="n">
        <v>99.8358505714848</v>
      </c>
      <c r="AK365" s="144" t="n">
        <v>99.9045808366903</v>
      </c>
      <c r="AL365" s="137" t="n">
        <f aca="false">AVERAGE(AA365:AK365)</f>
        <v>99.8548100088584</v>
      </c>
      <c r="AM365" s="140" t="n">
        <v>99.8788961494117</v>
      </c>
      <c r="AN365" s="148"/>
      <c r="AO365" s="135" t="n">
        <f aca="false">AO364+P365</f>
        <v>99.5183808954342</v>
      </c>
      <c r="AP365" s="150" t="n">
        <v>99.4408225908686</v>
      </c>
    </row>
    <row r="366" customFormat="false" ht="15" hidden="false" customHeight="false" outlineLevel="0" collapsed="false">
      <c r="A366" s="133" t="n">
        <v>44482</v>
      </c>
      <c r="B366" s="54" t="n">
        <v>0.0420941014568398</v>
      </c>
      <c r="C366" s="54" t="n">
        <v>0.0765941247799162</v>
      </c>
      <c r="D366" s="54" t="n">
        <v>0.0410025540778634</v>
      </c>
      <c r="E366" s="58" t="n">
        <v>0.0913536594759492</v>
      </c>
      <c r="F366" s="58" t="n">
        <v>0.219972727363214</v>
      </c>
      <c r="G366" s="58" t="n">
        <v>0.063508868612715</v>
      </c>
      <c r="H366" s="63" t="n">
        <v>0.0830297538694823</v>
      </c>
      <c r="I366" s="63" t="n">
        <v>0.0566362430139478</v>
      </c>
      <c r="J366" s="69" t="n">
        <v>0.047617357997181</v>
      </c>
      <c r="K366" s="69" t="n">
        <v>0.104844457567467</v>
      </c>
      <c r="L366" s="69" t="n">
        <v>0.0511727067913625</v>
      </c>
      <c r="M366" s="134" t="n">
        <f aca="false">AVERAGE(B366:L366)</f>
        <v>0.0798024140914489</v>
      </c>
      <c r="N366" s="49"/>
      <c r="P366" s="135" t="n">
        <v>0.240809552283103</v>
      </c>
      <c r="R366" s="146" t="n">
        <v>44482</v>
      </c>
      <c r="S366" s="0" t="n">
        <v>0.314956602657929</v>
      </c>
      <c r="T366" s="0" t="e">
        <f aca="false">#DIV/0!</f>
        <v>#DIV/0!</v>
      </c>
      <c r="U366" s="0" t="n">
        <v>0.10475766684813</v>
      </c>
      <c r="V366" s="147" t="n">
        <v>44482</v>
      </c>
      <c r="W366" s="136" t="n">
        <f aca="false">G366+W365</f>
        <v>110.077560358769</v>
      </c>
      <c r="X366" s="45" t="n">
        <f aca="false">W366*100/$W$367</f>
        <v>99.9423178890678</v>
      </c>
      <c r="Z366" s="133" t="n">
        <v>44482</v>
      </c>
      <c r="AA366" s="54" t="n">
        <v>99.9608210655514</v>
      </c>
      <c r="AB366" s="54" t="n">
        <v>99.931992257715</v>
      </c>
      <c r="AC366" s="54" t="n">
        <v>99.9157007242914</v>
      </c>
      <c r="AD366" s="58" t="n">
        <v>99.9079224569913</v>
      </c>
      <c r="AE366" s="58" t="n">
        <v>99.8405513129919</v>
      </c>
      <c r="AF366" s="58" t="n">
        <v>99.9423178890678</v>
      </c>
      <c r="AG366" s="151" t="n">
        <v>99.9260780872352</v>
      </c>
      <c r="AH366" s="151" t="n">
        <v>99.9433484189963</v>
      </c>
      <c r="AI366" s="152" t="n">
        <v>99.9627655750136</v>
      </c>
      <c r="AJ366" s="152" t="n">
        <v>99.9186460026013</v>
      </c>
      <c r="AK366" s="152" t="n">
        <v>99.956295374912</v>
      </c>
      <c r="AL366" s="137" t="n">
        <f aca="false">AVERAGE(AA366:AK366)</f>
        <v>99.9278581059425</v>
      </c>
      <c r="AN366" s="135" t="n">
        <f aca="false">AO365+P366</f>
        <v>99.7591904477173</v>
      </c>
      <c r="AO366" s="150" t="n">
        <v>99.6373070034779</v>
      </c>
    </row>
    <row r="367" customFormat="false" ht="15" hidden="false" customHeight="false" outlineLevel="0" collapsed="false">
      <c r="A367" s="133" t="n">
        <v>44483</v>
      </c>
      <c r="B367" s="54" t="n">
        <v>0.0420941014568398</v>
      </c>
      <c r="C367" s="54" t="n">
        <v>0.074956084216808</v>
      </c>
      <c r="D367" s="54" t="n">
        <v>0.0354702596913512</v>
      </c>
      <c r="E367" s="58" t="n">
        <v>0.0916604827370726</v>
      </c>
      <c r="F367" s="58" t="n">
        <v>0.219972727363214</v>
      </c>
      <c r="G367" s="58" t="n">
        <v>0.0635317069072461</v>
      </c>
      <c r="H367" s="63" t="n">
        <v>0.0830297538694823</v>
      </c>
      <c r="I367" s="63" t="n">
        <v>0.0571059608757629</v>
      </c>
      <c r="J367" s="69" t="n">
        <v>0.0478414065279296</v>
      </c>
      <c r="K367" s="69" t="n">
        <v>0.103019159550016</v>
      </c>
      <c r="L367" s="69" t="n">
        <v>0.0432467163386079</v>
      </c>
      <c r="M367" s="134" t="n">
        <f aca="false">AVERAGE(B367:L367)</f>
        <v>0.07835712359403</v>
      </c>
      <c r="N367" s="49"/>
      <c r="P367" s="135" t="n">
        <v>0.240809552283103</v>
      </c>
      <c r="R367" s="146" t="n">
        <v>44483</v>
      </c>
      <c r="S367" s="0" t="n">
        <v>0.312259970578381</v>
      </c>
      <c r="T367" s="0" t="e">
        <f aca="false">#DIV/0!</f>
        <v>#DIV/0!</v>
      </c>
      <c r="U367" s="0" t="n">
        <v>0.103019822108493</v>
      </c>
      <c r="V367" s="147" t="n">
        <v>44483</v>
      </c>
      <c r="W367" s="136" t="n">
        <f aca="false">G367+W366</f>
        <v>110.141092065676</v>
      </c>
      <c r="X367" s="45" t="n">
        <f aca="false">W367*100/$W$367</f>
        <v>100</v>
      </c>
      <c r="Z367" s="133" t="n">
        <v>44483</v>
      </c>
      <c r="AA367" s="54" t="n">
        <v>100</v>
      </c>
      <c r="AB367" s="54" t="n">
        <v>100</v>
      </c>
      <c r="AC367" s="54" t="n">
        <v>100</v>
      </c>
      <c r="AD367" s="58" t="n">
        <v>100</v>
      </c>
      <c r="AE367" s="58" t="n">
        <v>100</v>
      </c>
      <c r="AF367" s="58" t="n">
        <v>100</v>
      </c>
      <c r="AG367" s="151" t="n">
        <v>100</v>
      </c>
      <c r="AH367" s="151" t="n">
        <v>100</v>
      </c>
      <c r="AI367" s="152" t="n">
        <v>100</v>
      </c>
      <c r="AJ367" s="152" t="n">
        <v>100</v>
      </c>
      <c r="AK367" s="152" t="n">
        <v>100</v>
      </c>
      <c r="AL367" s="137" t="n">
        <f aca="false">AVERAGE(AA367:AK367)</f>
        <v>100</v>
      </c>
      <c r="AN367" s="135" t="n">
        <f aca="false">AN366+P367</f>
        <v>100</v>
      </c>
      <c r="AO367" s="150" t="n">
        <v>99.8236994731884</v>
      </c>
    </row>
    <row r="368" customFormat="false" ht="15" hidden="false" customHeight="false" outlineLevel="0" collapsed="false">
      <c r="AL368" s="137"/>
      <c r="AO368" s="150" t="n">
        <v>100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60"/>
  <sheetViews>
    <sheetView showFormulas="false" showGridLines="true" showRowColHeaders="true" showZeros="true" rightToLeft="false" tabSelected="false" showOutlineSymbols="true" defaultGridColor="true" view="normal" topLeftCell="B1" colorId="64" zoomScale="75" zoomScaleNormal="75" zoomScalePageLayoutView="100" workbookViewId="0">
      <selection pane="topLeft" activeCell="Q4" activeCellId="0" sqref="Q4"/>
    </sheetView>
  </sheetViews>
  <sheetFormatPr defaultColWidth="11.70703125" defaultRowHeight="12.8" zeroHeight="false" outlineLevelRow="0" outlineLevelCol="0"/>
  <cols>
    <col collapsed="false" customWidth="true" hidden="false" outlineLevel="0" max="1" min="1" style="0" width="17"/>
    <col collapsed="false" customWidth="true" hidden="false" outlineLevel="0" max="2" min="2" style="0" width="21.86"/>
    <col collapsed="false" customWidth="true" hidden="false" outlineLevel="0" max="3" min="3" style="0" width="12.29"/>
    <col collapsed="false" customWidth="true" hidden="false" outlineLevel="0" max="4" min="4" style="0" width="18.71"/>
    <col collapsed="false" customWidth="true" hidden="false" outlineLevel="0" max="5" min="5" style="0" width="10.42"/>
    <col collapsed="false" customWidth="true" hidden="false" outlineLevel="0" max="6" min="6" style="0" width="9.29"/>
    <col collapsed="false" customWidth="true" hidden="false" outlineLevel="0" max="7" min="7" style="0" width="26.85"/>
    <col collapsed="false" customWidth="true" hidden="false" outlineLevel="0" max="8" min="8" style="0" width="19.71"/>
    <col collapsed="false" customWidth="true" hidden="false" outlineLevel="0" max="9" min="9" style="0" width="19.57"/>
    <col collapsed="false" customWidth="true" hidden="false" outlineLevel="0" max="10" min="10" style="0" width="9.85"/>
    <col collapsed="false" customWidth="true" hidden="false" outlineLevel="0" max="11" min="11" style="0" width="14.57"/>
    <col collapsed="false" customWidth="true" hidden="false" outlineLevel="0" max="12" min="12" style="0" width="10.12"/>
    <col collapsed="false" customWidth="true" hidden="false" outlineLevel="0" max="13" min="13" style="0" width="14.86"/>
    <col collapsed="false" customWidth="true" hidden="false" outlineLevel="0" max="14" min="14" style="0" width="11.99"/>
    <col collapsed="false" customWidth="true" hidden="false" outlineLevel="0" max="15" min="15" style="0" width="6.01"/>
    <col collapsed="false" customWidth="true" hidden="false" outlineLevel="0" max="17" min="17" style="0" width="17.71"/>
    <col collapsed="false" customWidth="true" hidden="false" outlineLevel="0" max="18" min="18" style="0" width="15.15"/>
    <col collapsed="false" customWidth="true" hidden="false" outlineLevel="0" max="19" min="19" style="0" width="22.7"/>
    <col collapsed="false" customWidth="true" hidden="false" outlineLevel="0" max="20" min="20" style="0" width="19.99"/>
    <col collapsed="false" customWidth="true" hidden="false" outlineLevel="0" max="1024" min="1018" style="0" width="11.52"/>
  </cols>
  <sheetData>
    <row r="1" s="8" customFormat="true" ht="12.8" hidden="false" customHeight="false" outlineLevel="0" collapsed="false">
      <c r="A1" s="5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7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Q1" s="0"/>
      <c r="R1" s="0"/>
      <c r="S1" s="153" t="s">
        <v>154</v>
      </c>
      <c r="T1" s="153" t="s">
        <v>155</v>
      </c>
      <c r="U1" s="153" t="s">
        <v>156</v>
      </c>
      <c r="V1" s="153" t="s">
        <v>157</v>
      </c>
      <c r="W1" s="0"/>
      <c r="AMD1" s="0"/>
      <c r="AME1" s="0"/>
      <c r="AMF1" s="0"/>
      <c r="AMG1" s="0"/>
      <c r="AMH1" s="0"/>
      <c r="AMI1" s="0"/>
      <c r="AMJ1" s="0"/>
    </row>
    <row r="2" s="17" customFormat="true" ht="12.8" hidden="false" customHeight="false" outlineLevel="0" collapsed="false">
      <c r="A2" s="154" t="s">
        <v>158</v>
      </c>
      <c r="B2" s="155" t="s">
        <v>159</v>
      </c>
      <c r="C2" s="155" t="n">
        <v>1</v>
      </c>
      <c r="D2" s="155" t="s">
        <v>160</v>
      </c>
      <c r="E2" s="154" t="s">
        <v>161</v>
      </c>
      <c r="F2" s="154" t="s">
        <v>80</v>
      </c>
      <c r="G2" s="155"/>
      <c r="H2" s="155"/>
      <c r="I2" s="156" t="n">
        <v>0</v>
      </c>
      <c r="J2" s="157" t="n">
        <v>0.599896170022976</v>
      </c>
      <c r="K2" s="157" t="n">
        <v>0.0179308604492819</v>
      </c>
      <c r="L2" s="157" t="n">
        <v>2.33270545973024</v>
      </c>
      <c r="M2" s="157" t="n">
        <v>0.0626561829294302</v>
      </c>
      <c r="N2" s="19" t="n">
        <v>2</v>
      </c>
      <c r="O2" s="158" t="n">
        <v>1903</v>
      </c>
      <c r="P2" s="159"/>
      <c r="Q2" s="4"/>
      <c r="R2" s="0"/>
      <c r="S2" s="16" t="n">
        <v>2</v>
      </c>
      <c r="T2" s="40" t="s">
        <v>162</v>
      </c>
      <c r="U2" s="160" t="n">
        <v>5215.373718</v>
      </c>
      <c r="V2" s="15"/>
      <c r="W2" s="0"/>
      <c r="X2" s="0"/>
      <c r="Y2" s="161"/>
      <c r="AMC2" s="0"/>
      <c r="AMD2" s="0"/>
      <c r="AME2" s="0"/>
      <c r="AMF2" s="0"/>
      <c r="AMG2" s="0"/>
      <c r="AMH2" s="0"/>
      <c r="AMI2" s="0"/>
      <c r="AMJ2" s="0"/>
    </row>
    <row r="3" s="4" customFormat="true" ht="12.8" hidden="false" customHeight="false" outlineLevel="0" collapsed="false">
      <c r="A3" s="162" t="s">
        <v>158</v>
      </c>
      <c r="B3" s="19" t="s">
        <v>159</v>
      </c>
      <c r="C3" s="19" t="n">
        <v>2</v>
      </c>
      <c r="D3" s="19" t="s">
        <v>160</v>
      </c>
      <c r="E3" s="162" t="s">
        <v>161</v>
      </c>
      <c r="F3" s="162" t="s">
        <v>81</v>
      </c>
      <c r="G3" s="19"/>
      <c r="H3" s="19"/>
      <c r="I3" s="21" t="n">
        <v>0.0941307589633427</v>
      </c>
      <c r="J3" s="163" t="n">
        <v>0.254742002135726</v>
      </c>
      <c r="K3" s="163" t="n">
        <v>0.0342284542209308</v>
      </c>
      <c r="L3" s="163" t="n">
        <v>2.17225459170331</v>
      </c>
      <c r="M3" s="163" t="n">
        <v>0.0278621865419588</v>
      </c>
      <c r="N3" s="19" t="n">
        <v>2</v>
      </c>
      <c r="O3" s="158" t="n">
        <v>1903</v>
      </c>
      <c r="P3" s="159"/>
      <c r="R3" s="0"/>
      <c r="S3" s="16" t="n">
        <v>3</v>
      </c>
      <c r="T3" s="15" t="s">
        <v>163</v>
      </c>
      <c r="U3" s="160" t="n">
        <v>4245.371444</v>
      </c>
      <c r="V3" s="15"/>
      <c r="W3" s="0"/>
      <c r="X3" s="0"/>
      <c r="Y3" s="161"/>
      <c r="AMC3" s="0"/>
      <c r="AMD3" s="0"/>
      <c r="AME3" s="0"/>
      <c r="AMF3" s="0"/>
      <c r="AMG3" s="0"/>
      <c r="AMH3" s="0"/>
      <c r="AMI3" s="0"/>
      <c r="AMJ3" s="0"/>
    </row>
    <row r="4" s="4" customFormat="true" ht="12.8" hidden="false" customHeight="false" outlineLevel="0" collapsed="false">
      <c r="A4" s="162" t="s">
        <v>158</v>
      </c>
      <c r="B4" s="19" t="s">
        <v>159</v>
      </c>
      <c r="C4" s="19" t="n">
        <v>3</v>
      </c>
      <c r="D4" s="19" t="s">
        <v>160</v>
      </c>
      <c r="E4" s="162" t="s">
        <v>161</v>
      </c>
      <c r="F4" s="162" t="s">
        <v>82</v>
      </c>
      <c r="G4" s="164" t="n">
        <v>0.498403076</v>
      </c>
      <c r="H4" s="19"/>
      <c r="I4" s="21" t="n">
        <v>0.183099726530519</v>
      </c>
      <c r="J4" s="163" t="n">
        <v>0.445536703939307</v>
      </c>
      <c r="K4" s="163" t="n">
        <v>0.0239526634540566</v>
      </c>
      <c r="L4" s="163" t="n">
        <v>2.48341425418156</v>
      </c>
      <c r="M4" s="163" t="n">
        <v>0.116483101718623</v>
      </c>
      <c r="N4" s="19" t="n">
        <v>2</v>
      </c>
      <c r="O4" s="158" t="n">
        <v>1903</v>
      </c>
      <c r="P4" s="159"/>
      <c r="R4" s="0"/>
      <c r="S4" s="16" t="n">
        <v>4</v>
      </c>
      <c r="T4" s="40" t="s">
        <v>164</v>
      </c>
      <c r="U4" s="160" t="n">
        <v>2484.307769</v>
      </c>
      <c r="V4" s="15"/>
      <c r="W4" s="0"/>
      <c r="X4" s="0"/>
      <c r="Y4" s="161"/>
      <c r="AMC4" s="0"/>
      <c r="AMD4" s="0"/>
      <c r="AME4" s="0"/>
      <c r="AMF4" s="0"/>
      <c r="AMG4" s="0"/>
      <c r="AMH4" s="0"/>
      <c r="AMI4" s="0"/>
      <c r="AMJ4" s="0"/>
    </row>
    <row r="5" s="4" customFormat="true" ht="12.8" hidden="false" customHeight="false" outlineLevel="0" collapsed="false">
      <c r="A5" s="162" t="s">
        <v>158</v>
      </c>
      <c r="B5" s="19" t="s">
        <v>159</v>
      </c>
      <c r="C5" s="19" t="n">
        <v>4</v>
      </c>
      <c r="D5" s="19" t="s">
        <v>160</v>
      </c>
      <c r="E5" s="162" t="s">
        <v>161</v>
      </c>
      <c r="F5" s="162" t="s">
        <v>83</v>
      </c>
      <c r="G5" s="164" t="n">
        <v>0.443741821</v>
      </c>
      <c r="H5" s="19"/>
      <c r="I5" s="21" t="n">
        <v>0.264518001451136</v>
      </c>
      <c r="J5" s="163" t="n">
        <v>0.711533084152372</v>
      </c>
      <c r="K5" s="163" t="n">
        <v>0.0303773782522558</v>
      </c>
      <c r="L5" s="163" t="n">
        <v>2.47196738382031</v>
      </c>
      <c r="M5" s="163" t="n">
        <v>0.0767863793337574</v>
      </c>
      <c r="N5" s="19" t="n">
        <v>2</v>
      </c>
      <c r="O5" s="158" t="n">
        <v>1903</v>
      </c>
      <c r="P5" s="165"/>
      <c r="Q5" s="166"/>
      <c r="R5" s="0"/>
      <c r="S5" s="16" t="n">
        <v>5</v>
      </c>
      <c r="T5" s="15" t="s">
        <v>165</v>
      </c>
      <c r="U5" s="15" t="n">
        <v>1796.559402</v>
      </c>
      <c r="V5" s="15"/>
      <c r="W5" s="0"/>
      <c r="X5" s="0"/>
      <c r="Y5" s="161"/>
      <c r="AMC5" s="0"/>
      <c r="AMD5" s="0"/>
      <c r="AME5" s="0"/>
      <c r="AMF5" s="0"/>
      <c r="AMG5" s="0"/>
      <c r="AMH5" s="0"/>
      <c r="AMI5" s="0"/>
      <c r="AMJ5" s="0"/>
    </row>
    <row r="6" s="4" customFormat="true" ht="12.8" hidden="false" customHeight="false" outlineLevel="0" collapsed="false">
      <c r="A6" s="162" t="s">
        <v>158</v>
      </c>
      <c r="B6" s="19" t="s">
        <v>159</v>
      </c>
      <c r="C6" s="19" t="n">
        <v>5</v>
      </c>
      <c r="D6" s="19" t="s">
        <v>160</v>
      </c>
      <c r="E6" s="162" t="s">
        <v>161</v>
      </c>
      <c r="F6" s="162" t="s">
        <v>84</v>
      </c>
      <c r="G6" s="164" t="n">
        <v>0.418444336</v>
      </c>
      <c r="H6" s="19"/>
      <c r="I6" s="21" t="n">
        <v>0.353235049540969</v>
      </c>
      <c r="J6" s="163" t="n">
        <v>0.793222285076378</v>
      </c>
      <c r="K6" s="163" t="n">
        <v>0.0240075660382681</v>
      </c>
      <c r="L6" s="163" t="n">
        <v>2.55311081543618</v>
      </c>
      <c r="M6" s="163" t="n">
        <v>0.0454230545839851</v>
      </c>
      <c r="N6" s="19" t="n">
        <v>2</v>
      </c>
      <c r="O6" s="158" t="n">
        <v>1903</v>
      </c>
      <c r="P6" s="167"/>
      <c r="Q6" s="0"/>
      <c r="R6" s="0"/>
      <c r="S6" s="16" t="n">
        <v>6</v>
      </c>
      <c r="T6" s="40" t="s">
        <v>166</v>
      </c>
      <c r="U6" s="15"/>
      <c r="V6" s="15"/>
      <c r="W6" s="0"/>
      <c r="X6" s="0"/>
      <c r="Y6" s="161"/>
      <c r="AMC6" s="0"/>
      <c r="AMD6" s="0"/>
      <c r="AME6" s="0"/>
      <c r="AMF6" s="0"/>
      <c r="AMG6" s="0"/>
      <c r="AMH6" s="0"/>
      <c r="AMI6" s="0"/>
      <c r="AMJ6" s="0"/>
    </row>
    <row r="7" s="4" customFormat="true" ht="12.8" hidden="false" customHeight="false" outlineLevel="0" collapsed="false">
      <c r="A7" s="162" t="s">
        <v>158</v>
      </c>
      <c r="B7" s="19" t="s">
        <v>159</v>
      </c>
      <c r="C7" s="19" t="n">
        <v>6</v>
      </c>
      <c r="D7" s="19" t="s">
        <v>160</v>
      </c>
      <c r="E7" s="162" t="s">
        <v>161</v>
      </c>
      <c r="F7" s="162" t="s">
        <v>85</v>
      </c>
      <c r="G7" s="164" t="n">
        <v>0.521032837</v>
      </c>
      <c r="H7" s="19"/>
      <c r="I7" s="21" t="n">
        <v>0.457721449005885</v>
      </c>
      <c r="J7" s="163" t="n">
        <v>1.19979178730915</v>
      </c>
      <c r="K7" s="163" t="n">
        <v>0.0199332514756781</v>
      </c>
      <c r="L7" s="163" t="n">
        <v>2.45095912360844</v>
      </c>
      <c r="M7" s="163" t="n">
        <v>0.0497543638267621</v>
      </c>
      <c r="N7" s="19" t="n">
        <v>2</v>
      </c>
      <c r="O7" s="158" t="n">
        <v>1903</v>
      </c>
      <c r="P7" s="167"/>
      <c r="Q7" s="0"/>
      <c r="R7" s="168"/>
      <c r="S7" s="168"/>
      <c r="T7" s="168"/>
      <c r="V7" s="0"/>
      <c r="W7" s="0"/>
      <c r="X7" s="0"/>
      <c r="Y7" s="161"/>
      <c r="AMC7" s="0"/>
      <c r="AMD7" s="0"/>
      <c r="AME7" s="0"/>
      <c r="AMF7" s="0"/>
      <c r="AMG7" s="0"/>
      <c r="AMH7" s="0"/>
      <c r="AMI7" s="0"/>
      <c r="AMJ7" s="0"/>
    </row>
    <row r="8" s="4" customFormat="true" ht="12.8" hidden="false" customHeight="false" outlineLevel="0" collapsed="false">
      <c r="A8" s="162" t="s">
        <v>158</v>
      </c>
      <c r="B8" s="19" t="s">
        <v>159</v>
      </c>
      <c r="C8" s="19" t="n">
        <v>7</v>
      </c>
      <c r="D8" s="19" t="s">
        <v>160</v>
      </c>
      <c r="E8" s="162" t="s">
        <v>161</v>
      </c>
      <c r="F8" s="162" t="s">
        <v>86</v>
      </c>
      <c r="G8" s="164" t="n">
        <v>0.585435303</v>
      </c>
      <c r="H8" s="19"/>
      <c r="I8" s="21" t="n">
        <v>0.547069491869369</v>
      </c>
      <c r="J8" s="163" t="n">
        <v>1.64019267236276</v>
      </c>
      <c r="K8" s="163" t="n">
        <v>0.0101102746202805</v>
      </c>
      <c r="L8" s="163" t="n">
        <v>2.72310344501522</v>
      </c>
      <c r="M8" s="163" t="n">
        <v>0.0349356289254469</v>
      </c>
      <c r="N8" s="19" t="n">
        <v>2</v>
      </c>
      <c r="O8" s="158" t="n">
        <v>1903</v>
      </c>
      <c r="P8" s="167"/>
      <c r="Q8" s="0"/>
      <c r="V8" s="0"/>
      <c r="W8" s="0"/>
      <c r="X8" s="0"/>
      <c r="Y8" s="161"/>
      <c r="AMC8" s="0"/>
      <c r="AMD8" s="0"/>
      <c r="AME8" s="0"/>
      <c r="AMF8" s="0"/>
      <c r="AMG8" s="0"/>
      <c r="AMH8" s="0"/>
      <c r="AMI8" s="0"/>
      <c r="AMJ8" s="0"/>
    </row>
    <row r="9" s="4" customFormat="true" ht="12.8" hidden="false" customHeight="false" outlineLevel="0" collapsed="false">
      <c r="A9" s="162" t="s">
        <v>158</v>
      </c>
      <c r="B9" s="19" t="s">
        <v>159</v>
      </c>
      <c r="C9" s="19" t="n">
        <v>8</v>
      </c>
      <c r="D9" s="19" t="s">
        <v>160</v>
      </c>
      <c r="E9" s="162" t="s">
        <v>161</v>
      </c>
      <c r="F9" s="162" t="s">
        <v>75</v>
      </c>
      <c r="G9" s="164" t="n">
        <v>0.360723846</v>
      </c>
      <c r="H9" s="19"/>
      <c r="I9" s="21" t="n">
        <v>0.610879304284066</v>
      </c>
      <c r="J9" s="163" t="n">
        <v>1.73257546207725</v>
      </c>
      <c r="K9" s="163" t="n">
        <v>0.0328430460284312</v>
      </c>
      <c r="L9" s="163" t="n">
        <v>2.59973162794769</v>
      </c>
      <c r="M9" s="163" t="n">
        <v>0.0436846614687843</v>
      </c>
      <c r="N9" s="19" t="n">
        <v>2</v>
      </c>
      <c r="O9" s="158" t="n">
        <v>1903</v>
      </c>
      <c r="P9" s="167"/>
      <c r="Q9" s="0"/>
      <c r="V9" s="0"/>
      <c r="W9" s="0"/>
      <c r="X9" s="0"/>
      <c r="Y9" s="161"/>
      <c r="AMC9" s="0"/>
      <c r="AMD9" s="0"/>
      <c r="AME9" s="0"/>
      <c r="AMF9" s="0"/>
      <c r="AMG9" s="0"/>
      <c r="AMH9" s="0"/>
      <c r="AMI9" s="0"/>
      <c r="AMJ9" s="0"/>
    </row>
    <row r="10" s="4" customFormat="true" ht="12.8" hidden="false" customHeight="false" outlineLevel="0" collapsed="false">
      <c r="A10" s="162" t="s">
        <v>158</v>
      </c>
      <c r="B10" s="19" t="s">
        <v>159</v>
      </c>
      <c r="C10" s="19" t="n">
        <v>9</v>
      </c>
      <c r="D10" s="19" t="s">
        <v>160</v>
      </c>
      <c r="E10" s="162" t="s">
        <v>161</v>
      </c>
      <c r="F10" s="162" t="s">
        <v>74</v>
      </c>
      <c r="G10" s="164" t="n">
        <v>0.314995911</v>
      </c>
      <c r="H10" s="19"/>
      <c r="I10" s="21" t="n">
        <v>0.675893959274837</v>
      </c>
      <c r="J10" s="163" t="n">
        <v>1.70520440686869</v>
      </c>
      <c r="K10" s="163" t="n">
        <v>0.0217057593520342</v>
      </c>
      <c r="L10" s="163" t="n">
        <v>2.64721563908789</v>
      </c>
      <c r="M10" s="163" t="n">
        <v>0.043494110119801</v>
      </c>
      <c r="N10" s="19" t="n">
        <v>2</v>
      </c>
      <c r="O10" s="158" t="n">
        <v>1903</v>
      </c>
      <c r="P10" s="167"/>
      <c r="Q10" s="0"/>
      <c r="V10" s="0"/>
      <c r="W10" s="0"/>
      <c r="X10" s="0"/>
      <c r="Y10" s="161"/>
      <c r="AMC10" s="0"/>
      <c r="AMD10" s="0"/>
      <c r="AME10" s="0"/>
      <c r="AMF10" s="0"/>
      <c r="AMG10" s="0"/>
      <c r="AMH10" s="0"/>
      <c r="AMI10" s="0"/>
      <c r="AMJ10" s="0"/>
    </row>
    <row r="11" s="4" customFormat="true" ht="12.8" hidden="false" customHeight="false" outlineLevel="0" collapsed="false">
      <c r="A11" s="162" t="s">
        <v>158</v>
      </c>
      <c r="B11" s="19" t="s">
        <v>159</v>
      </c>
      <c r="C11" s="19" t="n">
        <v>10</v>
      </c>
      <c r="D11" s="19" t="s">
        <v>160</v>
      </c>
      <c r="E11" s="162" t="s">
        <v>161</v>
      </c>
      <c r="F11" s="162" t="s">
        <v>73</v>
      </c>
      <c r="G11" s="164" t="n">
        <v>0.373482635</v>
      </c>
      <c r="H11" s="19"/>
      <c r="I11" s="21" t="n">
        <v>0.741159046716555</v>
      </c>
      <c r="J11" s="163" t="n">
        <v>1.72952811742449</v>
      </c>
      <c r="K11" s="163" t="n">
        <v>0.0301439375478543</v>
      </c>
      <c r="L11" s="163" t="n">
        <v>2.73371192221922</v>
      </c>
      <c r="M11" s="163" t="n">
        <v>0.0321675315933883</v>
      </c>
      <c r="N11" s="19" t="n">
        <v>2</v>
      </c>
      <c r="O11" s="158" t="n">
        <v>1903</v>
      </c>
      <c r="P11" s="167"/>
      <c r="Q11" s="0"/>
      <c r="V11" s="0"/>
      <c r="W11" s="0"/>
      <c r="X11" s="0"/>
      <c r="Y11" s="161"/>
      <c r="AMC11" s="0"/>
      <c r="AMD11" s="0"/>
      <c r="AME11" s="0"/>
      <c r="AMF11" s="0"/>
      <c r="AMG11" s="0"/>
      <c r="AMH11" s="0"/>
      <c r="AMI11" s="0"/>
      <c r="AMJ11" s="0"/>
    </row>
    <row r="12" s="4" customFormat="true" ht="12.8" hidden="false" customHeight="false" outlineLevel="0" collapsed="false">
      <c r="A12" s="162" t="s">
        <v>158</v>
      </c>
      <c r="B12" s="19" t="s">
        <v>159</v>
      </c>
      <c r="C12" s="19" t="n">
        <v>11</v>
      </c>
      <c r="D12" s="19" t="s">
        <v>160</v>
      </c>
      <c r="E12" s="162" t="s">
        <v>161</v>
      </c>
      <c r="F12" s="162" t="s">
        <v>72</v>
      </c>
      <c r="G12" s="164" t="n">
        <v>0.317647888</v>
      </c>
      <c r="H12" s="19"/>
      <c r="I12" s="21" t="n">
        <v>0.804033506684308</v>
      </c>
      <c r="J12" s="163" t="n">
        <v>1.59452433652987</v>
      </c>
      <c r="K12" s="163" t="n">
        <v>0.024963668234559</v>
      </c>
      <c r="L12" s="163" t="n">
        <v>2.57963300557586</v>
      </c>
      <c r="M12" s="163" t="n">
        <v>0.0428793142769695</v>
      </c>
      <c r="N12" s="19" t="n">
        <v>2</v>
      </c>
      <c r="O12" s="158" t="n">
        <v>1903</v>
      </c>
      <c r="P12" s="167"/>
      <c r="Q12" s="0"/>
      <c r="V12" s="0"/>
      <c r="W12" s="0"/>
      <c r="X12" s="0"/>
      <c r="Y12" s="161"/>
      <c r="AMC12" s="0"/>
      <c r="AMD12" s="0"/>
      <c r="AME12" s="0"/>
      <c r="AMF12" s="0"/>
      <c r="AMG12" s="0"/>
      <c r="AMH12" s="0"/>
      <c r="AMI12" s="0"/>
      <c r="AMJ12" s="0"/>
    </row>
    <row r="13" s="4" customFormat="true" ht="12.8" hidden="false" customHeight="false" outlineLevel="0" collapsed="false">
      <c r="A13" s="162" t="s">
        <v>158</v>
      </c>
      <c r="B13" s="19" t="s">
        <v>159</v>
      </c>
      <c r="C13" s="19" t="n">
        <v>12</v>
      </c>
      <c r="D13" s="19" t="s">
        <v>160</v>
      </c>
      <c r="E13" s="162" t="s">
        <v>161</v>
      </c>
      <c r="F13" s="162" t="s">
        <v>71</v>
      </c>
      <c r="G13" s="164" t="n">
        <v>0.34816687</v>
      </c>
      <c r="H13" s="19"/>
      <c r="I13" s="21" t="n">
        <v>0.870416010183001</v>
      </c>
      <c r="J13" s="163" t="n">
        <v>1.55453996268843</v>
      </c>
      <c r="K13" s="163" t="n">
        <v>0.0168950353837184</v>
      </c>
      <c r="L13" s="163" t="n">
        <v>2.63502918919733</v>
      </c>
      <c r="M13" s="163" t="n">
        <v>0.044062175998496</v>
      </c>
      <c r="N13" s="19" t="n">
        <v>2</v>
      </c>
      <c r="O13" s="158" t="n">
        <v>1903</v>
      </c>
      <c r="P13" s="167"/>
      <c r="Q13" s="0"/>
      <c r="V13" s="0"/>
      <c r="W13" s="0"/>
      <c r="X13" s="0"/>
      <c r="Y13" s="161"/>
      <c r="AMC13" s="0"/>
      <c r="AMD13" s="0"/>
      <c r="AME13" s="0"/>
      <c r="AMF13" s="0"/>
      <c r="AMG13" s="0"/>
      <c r="AMH13" s="0"/>
      <c r="AMI13" s="0"/>
      <c r="AMJ13" s="0"/>
    </row>
    <row r="14" s="4" customFormat="true" ht="12.8" hidden="false" customHeight="false" outlineLevel="0" collapsed="false">
      <c r="A14" s="162" t="s">
        <v>158</v>
      </c>
      <c r="B14" s="19" t="s">
        <v>159</v>
      </c>
      <c r="C14" s="19" t="n">
        <v>13</v>
      </c>
      <c r="D14" s="19" t="s">
        <v>160</v>
      </c>
      <c r="E14" s="162" t="s">
        <v>161</v>
      </c>
      <c r="F14" s="162" t="s">
        <v>70</v>
      </c>
      <c r="G14" s="164" t="n">
        <v>0.354796631</v>
      </c>
      <c r="H14" s="19"/>
      <c r="I14" s="21" t="n">
        <v>0.935927400548493</v>
      </c>
      <c r="J14" s="163" t="n">
        <v>1.48172930451095</v>
      </c>
      <c r="K14" s="163" t="n">
        <v>0.0202405841697407</v>
      </c>
      <c r="L14" s="163" t="n">
        <v>2.58240779694246</v>
      </c>
      <c r="M14" s="163" t="n">
        <v>0.0479394500980093</v>
      </c>
      <c r="N14" s="19" t="n">
        <v>2</v>
      </c>
      <c r="O14" s="158" t="n">
        <v>1903</v>
      </c>
      <c r="P14" s="167"/>
      <c r="Q14" s="0"/>
      <c r="V14" s="0"/>
      <c r="W14" s="0"/>
      <c r="X14" s="0"/>
      <c r="Y14" s="161"/>
      <c r="AMC14" s="0"/>
      <c r="AMD14" s="0"/>
      <c r="AME14" s="0"/>
      <c r="AMF14" s="0"/>
      <c r="AMG14" s="0"/>
      <c r="AMH14" s="0"/>
      <c r="AMI14" s="0"/>
      <c r="AMJ14" s="0"/>
    </row>
    <row r="15" s="4" customFormat="true" ht="12.8" hidden="false" customHeight="false" outlineLevel="0" collapsed="false">
      <c r="A15" s="10" t="s">
        <v>158</v>
      </c>
      <c r="B15" s="2" t="s">
        <v>159</v>
      </c>
      <c r="C15" s="2" t="n">
        <v>14</v>
      </c>
      <c r="D15" s="2" t="s">
        <v>160</v>
      </c>
      <c r="E15" s="10" t="s">
        <v>161</v>
      </c>
      <c r="F15" s="10" t="s">
        <v>69</v>
      </c>
      <c r="G15" s="169" t="n">
        <v>0.338942139</v>
      </c>
      <c r="H15" s="2"/>
      <c r="I15" s="3" t="n">
        <v>0</v>
      </c>
      <c r="J15" s="170" t="n">
        <v>1.15454677979697</v>
      </c>
      <c r="K15" s="170" t="n">
        <v>0.0189085486665167</v>
      </c>
      <c r="L15" s="170" t="n">
        <v>2.49294526992874</v>
      </c>
      <c r="M15" s="170" t="n">
        <v>0.0428680723433728</v>
      </c>
      <c r="N15" s="2" t="n">
        <v>2</v>
      </c>
      <c r="O15" s="1" t="n">
        <v>1903</v>
      </c>
      <c r="P15" s="167"/>
      <c r="Q15" s="0"/>
      <c r="R15" s="171"/>
      <c r="V15" s="0"/>
      <c r="W15" s="0"/>
      <c r="X15" s="0"/>
      <c r="Y15" s="161"/>
      <c r="AMC15" s="0"/>
      <c r="AMD15" s="0"/>
      <c r="AME15" s="0"/>
      <c r="AMF15" s="0"/>
      <c r="AMG15" s="0"/>
      <c r="AMH15" s="0"/>
      <c r="AMI15" s="0"/>
      <c r="AMJ15" s="0"/>
    </row>
    <row r="16" s="4" customFormat="true" ht="12.8" hidden="false" customHeight="false" outlineLevel="0" collapsed="false">
      <c r="A16" s="10" t="s">
        <v>158</v>
      </c>
      <c r="B16" s="2" t="s">
        <v>159</v>
      </c>
      <c r="C16" s="2" t="n">
        <v>15</v>
      </c>
      <c r="D16" s="2" t="s">
        <v>160</v>
      </c>
      <c r="E16" s="10" t="s">
        <v>161</v>
      </c>
      <c r="F16" s="10" t="s">
        <v>68</v>
      </c>
      <c r="G16" s="169" t="n">
        <v>0.339560425</v>
      </c>
      <c r="H16" s="2"/>
      <c r="I16" s="3" t="n">
        <v>0.0470106889518489</v>
      </c>
      <c r="J16" s="170" t="n">
        <v>0.923736320795678</v>
      </c>
      <c r="K16" s="170" t="n">
        <v>0.0304019351885018</v>
      </c>
      <c r="L16" s="170" t="n">
        <v>2.36729932598022</v>
      </c>
      <c r="M16" s="170" t="n">
        <v>0.0666240826471874</v>
      </c>
      <c r="N16" s="2" t="n">
        <v>2</v>
      </c>
      <c r="O16" s="1" t="n">
        <v>1904</v>
      </c>
      <c r="P16" s="167"/>
      <c r="Q16" s="0"/>
      <c r="R16" s="171"/>
      <c r="V16" s="0"/>
      <c r="W16" s="0"/>
      <c r="X16" s="0"/>
      <c r="Y16" s="161"/>
      <c r="AMC16" s="0"/>
      <c r="AMD16" s="0"/>
      <c r="AME16" s="0"/>
      <c r="AMF16" s="0"/>
      <c r="AMG16" s="0"/>
      <c r="AMH16" s="0"/>
      <c r="AMI16" s="0"/>
      <c r="AMJ16" s="0"/>
    </row>
    <row r="17" s="4" customFormat="true" ht="12.8" hidden="false" customHeight="false" outlineLevel="0" collapsed="false">
      <c r="A17" s="10" t="s">
        <v>158</v>
      </c>
      <c r="B17" s="2" t="s">
        <v>159</v>
      </c>
      <c r="C17" s="2" t="n">
        <v>16</v>
      </c>
      <c r="D17" s="2" t="s">
        <v>160</v>
      </c>
      <c r="E17" s="10" t="s">
        <v>161</v>
      </c>
      <c r="F17" s="10" t="s">
        <v>67</v>
      </c>
      <c r="G17" s="169" t="n">
        <v>0.198209885</v>
      </c>
      <c r="H17" s="2"/>
      <c r="I17" s="3" t="n">
        <v>0.100340585132435</v>
      </c>
      <c r="J17" s="170" t="n">
        <v>1.38040821827818</v>
      </c>
      <c r="K17" s="170" t="n">
        <v>0.0328109458948847</v>
      </c>
      <c r="L17" s="170" t="n">
        <v>2.64903320102292</v>
      </c>
      <c r="M17" s="170" t="n">
        <v>0.0609009114279236</v>
      </c>
      <c r="N17" s="2" t="n">
        <v>3</v>
      </c>
      <c r="O17" s="1" t="n">
        <v>1904</v>
      </c>
      <c r="P17" s="167"/>
      <c r="Q17" s="0"/>
      <c r="R17" s="171"/>
      <c r="V17" s="0"/>
      <c r="W17" s="0"/>
      <c r="X17" s="0"/>
      <c r="Y17" s="161"/>
      <c r="AMC17" s="0"/>
      <c r="AMD17" s="0"/>
      <c r="AME17" s="0"/>
      <c r="AMF17" s="0"/>
      <c r="AMG17" s="0"/>
      <c r="AMH17" s="0"/>
      <c r="AMI17" s="0"/>
      <c r="AMJ17" s="0"/>
    </row>
    <row r="18" s="4" customFormat="true" ht="12.8" hidden="false" customHeight="false" outlineLevel="0" collapsed="false">
      <c r="A18" s="10" t="s">
        <v>158</v>
      </c>
      <c r="B18" s="2" t="s">
        <v>159</v>
      </c>
      <c r="C18" s="2" t="n">
        <v>17</v>
      </c>
      <c r="D18" s="2" t="s">
        <v>160</v>
      </c>
      <c r="E18" s="10" t="s">
        <v>161</v>
      </c>
      <c r="F18" s="10" t="s">
        <v>66</v>
      </c>
      <c r="G18" s="169" t="n">
        <v>0.251496887</v>
      </c>
      <c r="H18" s="2"/>
      <c r="I18" s="3" t="n">
        <v>0.161346293863735</v>
      </c>
      <c r="J18" s="170" t="n">
        <v>1.45539599541286</v>
      </c>
      <c r="K18" s="170" t="n">
        <v>0.0194302130599377</v>
      </c>
      <c r="L18" s="170" t="n">
        <v>2.6675442863074</v>
      </c>
      <c r="M18" s="170" t="n">
        <v>0.0603698803633595</v>
      </c>
      <c r="N18" s="2" t="n">
        <v>3</v>
      </c>
      <c r="O18" s="1" t="n">
        <v>1904</v>
      </c>
      <c r="P18" s="0"/>
      <c r="Q18" s="0"/>
      <c r="R18" s="171"/>
      <c r="X18" s="0"/>
      <c r="Y18" s="161"/>
      <c r="AMD18" s="0"/>
      <c r="AME18" s="0"/>
      <c r="AMF18" s="0"/>
      <c r="AMG18" s="0"/>
      <c r="AMH18" s="0"/>
      <c r="AMI18" s="0"/>
      <c r="AMJ18" s="0"/>
    </row>
    <row r="19" s="4" customFormat="true" ht="12.8" hidden="false" customHeight="false" outlineLevel="0" collapsed="false">
      <c r="A19" s="10" t="s">
        <v>158</v>
      </c>
      <c r="B19" s="2" t="s">
        <v>159</v>
      </c>
      <c r="C19" s="2" t="n">
        <v>18</v>
      </c>
      <c r="D19" s="2" t="s">
        <v>160</v>
      </c>
      <c r="E19" s="10" t="s">
        <v>161</v>
      </c>
      <c r="F19" s="10" t="s">
        <v>65</v>
      </c>
      <c r="G19" s="169" t="n">
        <v>0.262936523</v>
      </c>
      <c r="H19" s="2"/>
      <c r="I19" s="3" t="n">
        <v>0.22531068799138</v>
      </c>
      <c r="J19" s="170" t="n">
        <v>1.32183315268649</v>
      </c>
      <c r="K19" s="170" t="n">
        <v>0.0299490317402813</v>
      </c>
      <c r="L19" s="170" t="n">
        <v>2.67292048255292</v>
      </c>
      <c r="M19" s="170" t="n">
        <v>0.0569679193779519</v>
      </c>
      <c r="N19" s="2" t="n">
        <v>3</v>
      </c>
      <c r="O19" s="1" t="n">
        <v>1904</v>
      </c>
      <c r="P19" s="0"/>
      <c r="Q19" s="0"/>
      <c r="R19" s="171"/>
      <c r="X19" s="0"/>
      <c r="Y19" s="161"/>
      <c r="AMD19" s="0"/>
      <c r="AME19" s="0"/>
      <c r="AMF19" s="0"/>
      <c r="AMG19" s="0"/>
      <c r="AMH19" s="0"/>
      <c r="AMI19" s="0"/>
      <c r="AMJ19" s="0"/>
    </row>
    <row r="20" s="4" customFormat="true" ht="12.8" hidden="false" customHeight="false" outlineLevel="0" collapsed="false">
      <c r="A20" s="10" t="s">
        <v>158</v>
      </c>
      <c r="B20" s="2" t="s">
        <v>159</v>
      </c>
      <c r="C20" s="2" t="n">
        <v>19</v>
      </c>
      <c r="D20" s="2" t="s">
        <v>160</v>
      </c>
      <c r="E20" s="10" t="s">
        <v>161</v>
      </c>
      <c r="F20" s="10" t="s">
        <v>64</v>
      </c>
      <c r="G20" s="169" t="n">
        <v>0.276446136</v>
      </c>
      <c r="H20" s="2"/>
      <c r="I20" s="3" t="n">
        <v>0.292142944642619</v>
      </c>
      <c r="J20" s="170" t="n">
        <v>1.44689997322092</v>
      </c>
      <c r="K20" s="170" t="n">
        <v>0.0169231485525867</v>
      </c>
      <c r="L20" s="170" t="n">
        <v>2.73424484269942</v>
      </c>
      <c r="M20" s="170" t="n">
        <v>0.0424109271316679</v>
      </c>
      <c r="N20" s="2" t="n">
        <v>3</v>
      </c>
      <c r="O20" s="1" t="n">
        <v>1904</v>
      </c>
      <c r="P20" s="0"/>
      <c r="Q20" s="0"/>
      <c r="R20" s="171"/>
      <c r="X20" s="0"/>
      <c r="Y20" s="161"/>
      <c r="AMD20" s="0"/>
      <c r="AME20" s="0"/>
      <c r="AMF20" s="0"/>
      <c r="AMG20" s="0"/>
      <c r="AMH20" s="0"/>
      <c r="AMI20" s="0"/>
      <c r="AMJ20" s="0"/>
    </row>
    <row r="21" s="4" customFormat="true" ht="12.8" hidden="false" customHeight="false" outlineLevel="0" collapsed="false">
      <c r="A21" s="10" t="s">
        <v>158</v>
      </c>
      <c r="B21" s="2" t="s">
        <v>159</v>
      </c>
      <c r="C21" s="2" t="n">
        <v>20</v>
      </c>
      <c r="D21" s="2" t="s">
        <v>160</v>
      </c>
      <c r="E21" s="10" t="s">
        <v>161</v>
      </c>
      <c r="F21" s="10" t="s">
        <v>63</v>
      </c>
      <c r="G21" s="169" t="n">
        <v>0.287119904</v>
      </c>
      <c r="H21" s="2"/>
      <c r="I21" s="3" t="n">
        <v>0.361197111530674</v>
      </c>
      <c r="J21" s="170" t="n">
        <v>1.57768402682992</v>
      </c>
      <c r="K21" s="170" t="n">
        <v>0.00905858676430828</v>
      </c>
      <c r="L21" s="170" t="n">
        <v>2.70479020314466</v>
      </c>
      <c r="M21" s="170" t="n">
        <v>0.033610133008866</v>
      </c>
      <c r="N21" s="2" t="n">
        <v>3</v>
      </c>
      <c r="O21" s="1" t="n">
        <v>1904</v>
      </c>
      <c r="P21" s="0"/>
      <c r="Q21" s="0"/>
      <c r="R21" s="171"/>
      <c r="X21" s="0"/>
      <c r="Y21" s="161"/>
      <c r="AMD21" s="0"/>
      <c r="AME21" s="0"/>
      <c r="AMF21" s="0"/>
      <c r="AMG21" s="0"/>
      <c r="AMH21" s="0"/>
      <c r="AMI21" s="0"/>
      <c r="AMJ21" s="0"/>
    </row>
    <row r="22" s="4" customFormat="true" ht="12.8" hidden="false" customHeight="false" outlineLevel="0" collapsed="false">
      <c r="A22" s="10" t="s">
        <v>158</v>
      </c>
      <c r="B22" s="2" t="s">
        <v>159</v>
      </c>
      <c r="C22" s="2" t="n">
        <v>21</v>
      </c>
      <c r="D22" s="2" t="s">
        <v>160</v>
      </c>
      <c r="E22" s="10" t="s">
        <v>161</v>
      </c>
      <c r="F22" s="10" t="s">
        <v>62</v>
      </c>
      <c r="G22" s="169" t="n">
        <v>0.295182495</v>
      </c>
      <c r="H22" s="2"/>
      <c r="I22" s="3" t="n">
        <v>0.432125346117792</v>
      </c>
      <c r="J22" s="170" t="n">
        <v>1.61336055338872</v>
      </c>
      <c r="K22" s="170" t="n">
        <v>0.043664421943388</v>
      </c>
      <c r="L22" s="170" t="n">
        <v>2.82408949487854</v>
      </c>
      <c r="M22" s="170" t="n">
        <v>0.0982615956516212</v>
      </c>
      <c r="N22" s="2" t="n">
        <v>3</v>
      </c>
      <c r="O22" s="1" t="n">
        <v>1904</v>
      </c>
      <c r="P22" s="0"/>
      <c r="Q22" s="0"/>
      <c r="R22" s="171"/>
      <c r="X22" s="0"/>
      <c r="Y22" s="161"/>
      <c r="AMD22" s="0"/>
      <c r="AME22" s="0"/>
      <c r="AMF22" s="0"/>
      <c r="AMG22" s="0"/>
      <c r="AMH22" s="0"/>
      <c r="AMI22" s="0"/>
      <c r="AMJ22" s="0"/>
    </row>
    <row r="23" s="4" customFormat="true" ht="12.8" hidden="false" customHeight="false" outlineLevel="0" collapsed="false">
      <c r="A23" s="10" t="s">
        <v>158</v>
      </c>
      <c r="B23" s="2" t="s">
        <v>159</v>
      </c>
      <c r="C23" s="2" t="n">
        <v>22</v>
      </c>
      <c r="D23" s="2" t="s">
        <v>160</v>
      </c>
      <c r="E23" s="10" t="s">
        <v>161</v>
      </c>
      <c r="F23" s="10" t="s">
        <v>61</v>
      </c>
      <c r="G23" s="169" t="n">
        <v>0.302923065</v>
      </c>
      <c r="H23" s="2"/>
      <c r="I23" s="3" t="n">
        <v>0.505068399498728</v>
      </c>
      <c r="J23" s="170" t="n">
        <v>1.81998769798565</v>
      </c>
      <c r="K23" s="170" t="n">
        <v>0.0195424159896961</v>
      </c>
      <c r="L23" s="170" t="n">
        <v>2.74328738687868</v>
      </c>
      <c r="M23" s="170" t="n">
        <v>0.0704484612688892</v>
      </c>
      <c r="N23" s="2" t="n">
        <v>3</v>
      </c>
      <c r="O23" s="1" t="n">
        <v>1904</v>
      </c>
      <c r="P23" s="0"/>
      <c r="Q23" s="0"/>
      <c r="R23" s="171"/>
      <c r="X23" s="0"/>
      <c r="Y23" s="161"/>
      <c r="AMD23" s="0"/>
      <c r="AME23" s="0"/>
      <c r="AMF23" s="0"/>
      <c r="AMG23" s="0"/>
      <c r="AMH23" s="0"/>
      <c r="AMI23" s="0"/>
      <c r="AMJ23" s="0"/>
    </row>
    <row r="24" s="4" customFormat="true" ht="12.8" hidden="false" customHeight="false" outlineLevel="0" collapsed="false">
      <c r="A24" s="10" t="s">
        <v>158</v>
      </c>
      <c r="B24" s="2" t="s">
        <v>159</v>
      </c>
      <c r="C24" s="2" t="n">
        <v>23</v>
      </c>
      <c r="D24" s="2" t="s">
        <v>160</v>
      </c>
      <c r="E24" s="10" t="s">
        <v>161</v>
      </c>
      <c r="F24" s="10" t="s">
        <v>60</v>
      </c>
      <c r="G24" s="169" t="n">
        <v>0.312172546</v>
      </c>
      <c r="H24" s="2"/>
      <c r="I24" s="3" t="n">
        <v>0.58233357273404</v>
      </c>
      <c r="J24" s="170" t="n">
        <v>2.08897814166431</v>
      </c>
      <c r="K24" s="170" t="n">
        <v>0.0165725952037794</v>
      </c>
      <c r="L24" s="170" t="n">
        <v>2.77080191325792</v>
      </c>
      <c r="M24" s="170" t="n">
        <v>0.0521210514330747</v>
      </c>
      <c r="N24" s="2" t="n">
        <v>3</v>
      </c>
      <c r="O24" s="1" t="n">
        <v>1904</v>
      </c>
      <c r="P24" s="0"/>
      <c r="Q24" s="0"/>
      <c r="R24" s="171"/>
      <c r="X24" s="0"/>
      <c r="Y24" s="161"/>
      <c r="AMD24" s="0"/>
      <c r="AME24" s="0"/>
      <c r="AMF24" s="0"/>
      <c r="AMG24" s="0"/>
      <c r="AMH24" s="0"/>
      <c r="AMI24" s="0"/>
      <c r="AMJ24" s="0"/>
    </row>
    <row r="25" s="4" customFormat="true" ht="12.8" hidden="false" customHeight="false" outlineLevel="0" collapsed="false">
      <c r="A25" s="10" t="s">
        <v>158</v>
      </c>
      <c r="B25" s="2" t="s">
        <v>159</v>
      </c>
      <c r="C25" s="2" t="n">
        <v>24</v>
      </c>
      <c r="D25" s="2" t="s">
        <v>160</v>
      </c>
      <c r="E25" s="10" t="s">
        <v>161</v>
      </c>
      <c r="F25" s="10" t="s">
        <v>59</v>
      </c>
      <c r="G25" s="169" t="n">
        <v>0.339369537</v>
      </c>
      <c r="H25" s="2"/>
      <c r="I25" s="3" t="n">
        <v>0.661361912398042</v>
      </c>
      <c r="J25" s="170" t="n">
        <v>2.22648639285443</v>
      </c>
      <c r="K25" s="170" t="n">
        <v>0.0182937907775392</v>
      </c>
      <c r="L25" s="170" t="n">
        <v>2.76341073554285</v>
      </c>
      <c r="M25" s="170" t="n">
        <v>0.0576445367883511</v>
      </c>
      <c r="N25" s="2" t="n">
        <v>3</v>
      </c>
      <c r="O25" s="1" t="n">
        <v>1904</v>
      </c>
      <c r="P25" s="0"/>
      <c r="Q25" s="0"/>
      <c r="R25" s="171"/>
      <c r="X25" s="0"/>
      <c r="Y25" s="161"/>
      <c r="AMD25" s="0"/>
      <c r="AME25" s="0"/>
      <c r="AMF25" s="0"/>
      <c r="AMG25" s="0"/>
      <c r="AMH25" s="0"/>
      <c r="AMI25" s="0"/>
      <c r="AMJ25" s="0"/>
    </row>
    <row r="26" s="4" customFormat="true" ht="12.8" hidden="false" customHeight="false" outlineLevel="0" collapsed="false">
      <c r="A26" s="10" t="s">
        <v>158</v>
      </c>
      <c r="B26" s="2" t="s">
        <v>159</v>
      </c>
      <c r="C26" s="2" t="n">
        <v>25</v>
      </c>
      <c r="D26" s="2" t="s">
        <v>160</v>
      </c>
      <c r="E26" s="10" t="s">
        <v>161</v>
      </c>
      <c r="F26" s="10" t="s">
        <v>58</v>
      </c>
      <c r="G26" s="169" t="n">
        <v>0.327040527</v>
      </c>
      <c r="H26" s="2"/>
      <c r="I26" s="3" t="n">
        <v>0.734143524846075</v>
      </c>
      <c r="J26" s="170" t="n">
        <v>2.26213195908183</v>
      </c>
      <c r="K26" s="170" t="n">
        <v>0.0251406159216318</v>
      </c>
      <c r="L26" s="170" t="n">
        <v>2.68735686528126</v>
      </c>
      <c r="M26" s="170" t="n">
        <v>0.0613666729890924</v>
      </c>
      <c r="N26" s="2" t="n">
        <v>3</v>
      </c>
      <c r="O26" s="1" t="n">
        <v>1904</v>
      </c>
      <c r="P26" s="0"/>
      <c r="Q26" s="0"/>
      <c r="R26" s="171"/>
      <c r="X26" s="0"/>
      <c r="Y26" s="161"/>
      <c r="AMD26" s="0"/>
      <c r="AME26" s="0"/>
      <c r="AMF26" s="0"/>
      <c r="AMG26" s="0"/>
      <c r="AMH26" s="0"/>
      <c r="AMI26" s="0"/>
      <c r="AMJ26" s="0"/>
    </row>
    <row r="27" s="4" customFormat="true" ht="12.8" hidden="false" customHeight="false" outlineLevel="0" collapsed="false">
      <c r="A27" s="10" t="s">
        <v>158</v>
      </c>
      <c r="B27" s="2" t="s">
        <v>159</v>
      </c>
      <c r="C27" s="2" t="n">
        <v>26</v>
      </c>
      <c r="D27" s="2" t="s">
        <v>160</v>
      </c>
      <c r="E27" s="10" t="s">
        <v>161</v>
      </c>
      <c r="F27" s="10" t="s">
        <v>57</v>
      </c>
      <c r="G27" s="169" t="n">
        <v>0.286693726</v>
      </c>
      <c r="H27" s="2"/>
      <c r="I27" s="3" t="n">
        <v>0.805121709238243</v>
      </c>
      <c r="J27" s="170" t="n">
        <v>2.25439477227938</v>
      </c>
      <c r="K27" s="170" t="n">
        <v>0.027379639023176</v>
      </c>
      <c r="L27" s="170" t="n">
        <v>2.71185767454832</v>
      </c>
      <c r="M27" s="170" t="n">
        <v>0.0509181227137912</v>
      </c>
      <c r="N27" s="2" t="n">
        <v>3</v>
      </c>
      <c r="O27" s="1" t="n">
        <v>1904</v>
      </c>
      <c r="P27" s="0"/>
      <c r="Q27" s="0"/>
      <c r="R27" s="171"/>
      <c r="X27" s="0"/>
      <c r="Y27" s="161"/>
      <c r="AMD27" s="0"/>
      <c r="AME27" s="0"/>
      <c r="AMF27" s="0"/>
      <c r="AMG27" s="0"/>
      <c r="AMH27" s="0"/>
      <c r="AMI27" s="0"/>
      <c r="AMJ27" s="0"/>
    </row>
    <row r="28" s="4" customFormat="true" ht="12.8" hidden="false" customHeight="false" outlineLevel="0" collapsed="false">
      <c r="A28" s="10" t="s">
        <v>158</v>
      </c>
      <c r="B28" s="2" t="s">
        <v>159</v>
      </c>
      <c r="C28" s="2" t="n">
        <v>27</v>
      </c>
      <c r="D28" s="2" t="s">
        <v>160</v>
      </c>
      <c r="E28" s="10" t="s">
        <v>161</v>
      </c>
      <c r="F28" s="10" t="s">
        <v>56</v>
      </c>
      <c r="G28" s="169" t="n">
        <v>0.311833038</v>
      </c>
      <c r="H28" s="2"/>
      <c r="I28" s="3" t="n">
        <v>0.875170137595218</v>
      </c>
      <c r="J28" s="170" t="n">
        <v>2.19964140525088</v>
      </c>
      <c r="K28" s="170" t="n">
        <v>0.027481025887608</v>
      </c>
      <c r="L28" s="170" t="n">
        <v>2.51923203057857</v>
      </c>
      <c r="M28" s="170" t="n">
        <v>0.0450069974824991</v>
      </c>
      <c r="N28" s="2" t="n">
        <v>3</v>
      </c>
      <c r="O28" s="1" t="n">
        <v>1904</v>
      </c>
      <c r="P28" s="0"/>
      <c r="Q28" s="0"/>
      <c r="R28" s="171"/>
      <c r="X28" s="0"/>
      <c r="Y28" s="161"/>
      <c r="AMD28" s="0"/>
      <c r="AME28" s="0"/>
      <c r="AMF28" s="0"/>
      <c r="AMG28" s="0"/>
      <c r="AMH28" s="0"/>
      <c r="AMI28" s="0"/>
      <c r="AMJ28" s="0"/>
    </row>
    <row r="29" s="4" customFormat="true" ht="12.8" hidden="false" customHeight="false" outlineLevel="0" collapsed="false">
      <c r="A29" s="10" t="s">
        <v>158</v>
      </c>
      <c r="B29" s="2" t="s">
        <v>159</v>
      </c>
      <c r="C29" s="2" t="n">
        <v>28</v>
      </c>
      <c r="D29" s="2" t="s">
        <v>160</v>
      </c>
      <c r="E29" s="10" t="s">
        <v>161</v>
      </c>
      <c r="F29" s="10" t="s">
        <v>55</v>
      </c>
      <c r="G29" s="169" t="n">
        <v>0.278853516</v>
      </c>
      <c r="H29" s="2"/>
      <c r="I29" s="3" t="n">
        <v>0.938915993558246</v>
      </c>
      <c r="J29" s="170" t="n">
        <v>1.9831681101147</v>
      </c>
      <c r="K29" s="170" t="n">
        <v>0.00989450916148846</v>
      </c>
      <c r="L29" s="170" t="n">
        <v>2.63389174630247</v>
      </c>
      <c r="M29" s="170" t="n">
        <v>0.035783954019578</v>
      </c>
      <c r="N29" s="2" t="n">
        <v>3</v>
      </c>
      <c r="O29" s="1" t="n">
        <v>1904</v>
      </c>
      <c r="P29" s="0"/>
      <c r="Q29" s="0"/>
      <c r="R29" s="171"/>
      <c r="X29" s="0"/>
      <c r="Y29" s="161"/>
      <c r="AMD29" s="0"/>
      <c r="AME29" s="0"/>
      <c r="AMF29" s="0"/>
      <c r="AMG29" s="0"/>
      <c r="AMH29" s="0"/>
      <c r="AMI29" s="0"/>
      <c r="AMJ29" s="0"/>
    </row>
    <row r="30" s="4" customFormat="true" ht="12.8" hidden="false" customHeight="false" outlineLevel="0" collapsed="false">
      <c r="A30" s="162" t="s">
        <v>158</v>
      </c>
      <c r="B30" s="19" t="s">
        <v>159</v>
      </c>
      <c r="C30" s="19" t="n">
        <v>29</v>
      </c>
      <c r="D30" s="19" t="s">
        <v>160</v>
      </c>
      <c r="E30" s="162" t="s">
        <v>161</v>
      </c>
      <c r="F30" s="162" t="s">
        <v>54</v>
      </c>
      <c r="G30" s="164" t="n">
        <v>0.25868631</v>
      </c>
      <c r="H30" s="19"/>
      <c r="I30" s="21" t="n">
        <v>0</v>
      </c>
      <c r="J30" s="163" t="n">
        <v>1.79768104952563</v>
      </c>
      <c r="K30" s="163" t="n">
        <v>0.0177319002220508</v>
      </c>
      <c r="L30" s="163" t="n">
        <v>2.65122843332001</v>
      </c>
      <c r="M30" s="163" t="n">
        <v>0.0405111903604365</v>
      </c>
      <c r="N30" s="19" t="n">
        <v>4</v>
      </c>
      <c r="O30" s="158" t="n">
        <v>1905</v>
      </c>
      <c r="P30" s="0"/>
      <c r="Q30" s="0"/>
      <c r="R30" s="171"/>
      <c r="U30" s="171"/>
      <c r="X30" s="0"/>
      <c r="Y30" s="161"/>
      <c r="AMD30" s="0"/>
      <c r="AME30" s="0"/>
      <c r="AMF30" s="0"/>
      <c r="AMG30" s="0"/>
      <c r="AMH30" s="0"/>
      <c r="AMI30" s="0"/>
      <c r="AMJ30" s="0"/>
    </row>
    <row r="31" s="4" customFormat="true" ht="12.8" hidden="false" customHeight="false" outlineLevel="0" collapsed="false">
      <c r="A31" s="162" t="s">
        <v>158</v>
      </c>
      <c r="B31" s="19" t="s">
        <v>159</v>
      </c>
      <c r="C31" s="19" t="n">
        <v>30</v>
      </c>
      <c r="D31" s="19" t="s">
        <v>160</v>
      </c>
      <c r="E31" s="162" t="s">
        <v>161</v>
      </c>
      <c r="F31" s="162" t="s">
        <v>53</v>
      </c>
      <c r="G31" s="164" t="n">
        <v>0.256407349</v>
      </c>
      <c r="H31" s="19"/>
      <c r="I31" s="21" t="n">
        <v>0.111218198498863</v>
      </c>
      <c r="J31" s="163" t="n">
        <v>1.14920162830243</v>
      </c>
      <c r="K31" s="163" t="n">
        <v>0.0269198515313475</v>
      </c>
      <c r="L31" s="163" t="n">
        <v>2.41382383020767</v>
      </c>
      <c r="M31" s="163" t="n">
        <v>0.0248612179175695</v>
      </c>
      <c r="N31" s="19" t="n">
        <v>4</v>
      </c>
      <c r="O31" s="158" t="n">
        <v>1905</v>
      </c>
      <c r="P31" s="0"/>
      <c r="Q31" s="0"/>
      <c r="R31" s="0"/>
      <c r="S31" s="0"/>
      <c r="U31" s="171"/>
      <c r="X31" s="0"/>
      <c r="Y31" s="161"/>
      <c r="AMC31" s="0"/>
      <c r="AMD31" s="0"/>
      <c r="AME31" s="0"/>
      <c r="AMF31" s="0"/>
      <c r="AMG31" s="0"/>
      <c r="AMH31" s="0"/>
      <c r="AMI31" s="0"/>
      <c r="AMJ31" s="0"/>
    </row>
    <row r="32" s="4" customFormat="true" ht="12.8" hidden="false" customHeight="false" outlineLevel="0" collapsed="false">
      <c r="A32" s="162" t="s">
        <v>158</v>
      </c>
      <c r="B32" s="19" t="s">
        <v>159</v>
      </c>
      <c r="C32" s="19" t="n">
        <v>31</v>
      </c>
      <c r="D32" s="19" t="s">
        <v>160</v>
      </c>
      <c r="E32" s="162" t="s">
        <v>161</v>
      </c>
      <c r="F32" s="162" t="s">
        <v>52</v>
      </c>
      <c r="G32" s="164" t="n">
        <v>0.275027893</v>
      </c>
      <c r="H32" s="19"/>
      <c r="I32" s="21" t="n">
        <v>0.212434065172634</v>
      </c>
      <c r="J32" s="163" t="n">
        <v>1.78914583206201</v>
      </c>
      <c r="K32" s="163" t="n">
        <v>0.0244688456539211</v>
      </c>
      <c r="L32" s="163" t="n">
        <v>2.81305547016914</v>
      </c>
      <c r="M32" s="163" t="n">
        <v>0.0706711903479024</v>
      </c>
      <c r="N32" s="19" t="n">
        <v>4</v>
      </c>
      <c r="O32" s="158" t="n">
        <v>1905</v>
      </c>
      <c r="S32" s="0"/>
      <c r="U32" s="171"/>
      <c r="X32" s="0"/>
      <c r="Y32" s="161"/>
      <c r="AMC32" s="0"/>
      <c r="AMD32" s="0"/>
      <c r="AME32" s="0"/>
      <c r="AMF32" s="0"/>
      <c r="AMG32" s="0"/>
      <c r="AMH32" s="0"/>
      <c r="AMI32" s="0"/>
      <c r="AMJ32" s="0"/>
    </row>
    <row r="33" s="4" customFormat="true" ht="12.8" hidden="false" customHeight="false" outlineLevel="0" collapsed="false">
      <c r="A33" s="162" t="s">
        <v>158</v>
      </c>
      <c r="B33" s="19" t="s">
        <v>159</v>
      </c>
      <c r="C33" s="19" t="n">
        <v>32</v>
      </c>
      <c r="D33" s="19" t="s">
        <v>160</v>
      </c>
      <c r="E33" s="162" t="s">
        <v>161</v>
      </c>
      <c r="F33" s="162" t="s">
        <v>51</v>
      </c>
      <c r="G33" s="164" t="n">
        <v>0.225559006</v>
      </c>
      <c r="H33" s="19"/>
      <c r="I33" s="21" t="n">
        <v>0.295944343861639</v>
      </c>
      <c r="J33" s="163" t="n">
        <v>1.94239471672492</v>
      </c>
      <c r="K33" s="163" t="n">
        <v>0.0251184853040018</v>
      </c>
      <c r="L33" s="163" t="n">
        <v>2.77640263350777</v>
      </c>
      <c r="M33" s="163" t="n">
        <v>0.0427917835894655</v>
      </c>
      <c r="N33" s="19" t="n">
        <v>4</v>
      </c>
      <c r="O33" s="158" t="n">
        <v>1905</v>
      </c>
      <c r="S33" s="0"/>
      <c r="U33" s="171"/>
      <c r="X33" s="0"/>
      <c r="Y33" s="161"/>
      <c r="AMC33" s="0"/>
      <c r="AMD33" s="0"/>
      <c r="AME33" s="0"/>
      <c r="AMF33" s="0"/>
      <c r="AMG33" s="0"/>
      <c r="AMH33" s="0"/>
      <c r="AMI33" s="0"/>
      <c r="AMJ33" s="0"/>
    </row>
    <row r="34" s="4" customFormat="true" ht="12.8" hidden="false" customHeight="false" outlineLevel="0" collapsed="false">
      <c r="A34" s="162" t="s">
        <v>158</v>
      </c>
      <c r="B34" s="19" t="s">
        <v>159</v>
      </c>
      <c r="C34" s="19" t="n">
        <v>33</v>
      </c>
      <c r="D34" s="19" t="s">
        <v>160</v>
      </c>
      <c r="E34" s="162" t="s">
        <v>161</v>
      </c>
      <c r="F34" s="162" t="s">
        <v>50</v>
      </c>
      <c r="G34" s="164" t="n">
        <v>0.187460739</v>
      </c>
      <c r="H34" s="19"/>
      <c r="I34" s="21" t="n">
        <v>0.376327699126517</v>
      </c>
      <c r="J34" s="163" t="n">
        <v>2.22904073193849</v>
      </c>
      <c r="K34" s="163" t="n">
        <v>0.0135349168449914</v>
      </c>
      <c r="L34" s="163" t="n">
        <v>2.77193839619534</v>
      </c>
      <c r="M34" s="163" t="n">
        <v>0.0779484621569481</v>
      </c>
      <c r="N34" s="19" t="n">
        <v>4</v>
      </c>
      <c r="O34" s="158" t="n">
        <v>1905</v>
      </c>
      <c r="S34" s="0"/>
      <c r="U34" s="171"/>
      <c r="V34" s="17"/>
      <c r="X34" s="0"/>
      <c r="Y34" s="161"/>
      <c r="AMC34" s="0"/>
      <c r="AMD34" s="0"/>
      <c r="AME34" s="0"/>
      <c r="AMF34" s="0"/>
      <c r="AMG34" s="0"/>
      <c r="AMH34" s="0"/>
      <c r="AMI34" s="0"/>
      <c r="AMJ34" s="0"/>
    </row>
    <row r="35" s="4" customFormat="true" ht="12.8" hidden="false" customHeight="false" outlineLevel="0" collapsed="false">
      <c r="A35" s="162" t="s">
        <v>158</v>
      </c>
      <c r="B35" s="19" t="s">
        <v>159</v>
      </c>
      <c r="C35" s="19" t="n">
        <v>34</v>
      </c>
      <c r="D35" s="19" t="s">
        <v>160</v>
      </c>
      <c r="E35" s="162" t="s">
        <v>161</v>
      </c>
      <c r="F35" s="162" t="s">
        <v>49</v>
      </c>
      <c r="G35" s="164" t="n">
        <v>0.21009407</v>
      </c>
      <c r="H35" s="19"/>
      <c r="I35" s="21" t="n">
        <v>0.474815527036194</v>
      </c>
      <c r="J35" s="163" t="n">
        <v>2.24343263657415</v>
      </c>
      <c r="K35" s="163" t="n">
        <v>0.0226912777343519</v>
      </c>
      <c r="L35" s="163" t="n">
        <v>2.76552810761744</v>
      </c>
      <c r="M35" s="163" t="n">
        <v>0.0417309730794847</v>
      </c>
      <c r="N35" s="19" t="n">
        <v>4</v>
      </c>
      <c r="O35" s="158" t="n">
        <v>1905</v>
      </c>
      <c r="S35" s="0"/>
      <c r="U35" s="171"/>
      <c r="X35" s="0"/>
      <c r="Y35" s="161"/>
      <c r="AMC35" s="0"/>
      <c r="AMD35" s="0"/>
      <c r="AME35" s="0"/>
      <c r="AMF35" s="0"/>
      <c r="AMG35" s="0"/>
      <c r="AMH35" s="0"/>
      <c r="AMI35" s="0"/>
      <c r="AMJ35" s="0"/>
    </row>
    <row r="36" s="4" customFormat="true" ht="12.8" hidden="false" customHeight="false" outlineLevel="0" collapsed="false">
      <c r="A36" s="162" t="s">
        <v>158</v>
      </c>
      <c r="B36" s="19" t="s">
        <v>159</v>
      </c>
      <c r="C36" s="19" t="n">
        <v>35</v>
      </c>
      <c r="D36" s="19" t="s">
        <v>160</v>
      </c>
      <c r="E36" s="162" t="s">
        <v>161</v>
      </c>
      <c r="F36" s="162" t="s">
        <v>48</v>
      </c>
      <c r="G36" s="164" t="n">
        <v>0.277000671</v>
      </c>
      <c r="H36" s="19"/>
      <c r="I36" s="21" t="n">
        <v>0.57330336727973</v>
      </c>
      <c r="J36" s="163" t="n">
        <v>2.28503899891744</v>
      </c>
      <c r="K36" s="163" t="n">
        <v>0.0141667733124635</v>
      </c>
      <c r="L36" s="163" t="n">
        <v>2.80799668582458</v>
      </c>
      <c r="M36" s="163" t="n">
        <v>0.0554235441591031</v>
      </c>
      <c r="N36" s="19" t="n">
        <v>4</v>
      </c>
      <c r="O36" s="158" t="n">
        <v>1905</v>
      </c>
      <c r="S36" s="0"/>
      <c r="U36" s="171"/>
      <c r="X36" s="0"/>
      <c r="Y36" s="161"/>
      <c r="AMC36" s="0"/>
      <c r="AMD36" s="0"/>
      <c r="AME36" s="0"/>
      <c r="AMF36" s="0"/>
      <c r="AMG36" s="0"/>
      <c r="AMH36" s="0"/>
      <c r="AMI36" s="0"/>
      <c r="AMJ36" s="0"/>
    </row>
    <row r="37" s="4" customFormat="true" ht="12.8" hidden="false" customHeight="false" outlineLevel="0" collapsed="false">
      <c r="A37" s="162" t="s">
        <v>158</v>
      </c>
      <c r="B37" s="19" t="s">
        <v>159</v>
      </c>
      <c r="C37" s="19" t="n">
        <v>36</v>
      </c>
      <c r="D37" s="19" t="s">
        <v>160</v>
      </c>
      <c r="E37" s="162" t="s">
        <v>161</v>
      </c>
      <c r="F37" s="162" t="s">
        <v>47</v>
      </c>
      <c r="G37" s="164" t="n">
        <v>0.210094131</v>
      </c>
      <c r="H37" s="19"/>
      <c r="I37" s="21" t="n">
        <v>0.665691617005358</v>
      </c>
      <c r="J37" s="163" t="n">
        <v>2.23259242160171</v>
      </c>
      <c r="K37" s="163" t="n">
        <v>0.0215432198600423</v>
      </c>
      <c r="L37" s="163" t="n">
        <v>2.69270590391859</v>
      </c>
      <c r="M37" s="163" t="n">
        <v>0.059416465986049</v>
      </c>
      <c r="N37" s="19" t="n">
        <v>4</v>
      </c>
      <c r="O37" s="158" t="n">
        <v>1905</v>
      </c>
      <c r="S37" s="0"/>
      <c r="U37" s="171"/>
      <c r="X37" s="0"/>
      <c r="Y37" s="161"/>
      <c r="AMC37" s="0"/>
      <c r="AMD37" s="0"/>
      <c r="AME37" s="0"/>
      <c r="AMF37" s="0"/>
      <c r="AMG37" s="0"/>
      <c r="AMH37" s="0"/>
      <c r="AMI37" s="0"/>
      <c r="AMJ37" s="0"/>
    </row>
    <row r="38" s="4" customFormat="true" ht="12.8" hidden="false" customHeight="false" outlineLevel="0" collapsed="false">
      <c r="A38" s="162" t="s">
        <v>158</v>
      </c>
      <c r="B38" s="19" t="s">
        <v>159</v>
      </c>
      <c r="C38" s="19" t="n">
        <v>37</v>
      </c>
      <c r="D38" s="19" t="s">
        <v>160</v>
      </c>
      <c r="E38" s="162" t="s">
        <v>161</v>
      </c>
      <c r="F38" s="162" t="s">
        <v>46</v>
      </c>
      <c r="G38" s="164" t="n">
        <v>0.24683371</v>
      </c>
      <c r="H38" s="19"/>
      <c r="I38" s="21" t="n">
        <v>0.765946551163289</v>
      </c>
      <c r="J38" s="163" t="n">
        <v>2.20436594670086</v>
      </c>
      <c r="K38" s="163" t="n">
        <v>0.03780143797683</v>
      </c>
      <c r="L38" s="163" t="n">
        <v>2.77852462161361</v>
      </c>
      <c r="M38" s="163" t="n">
        <v>0.0719241355656206</v>
      </c>
      <c r="N38" s="19" t="n">
        <v>4</v>
      </c>
      <c r="O38" s="158" t="n">
        <v>1905</v>
      </c>
      <c r="S38" s="0"/>
      <c r="U38" s="171"/>
      <c r="X38" s="0"/>
      <c r="Y38" s="161"/>
      <c r="AMC38" s="0"/>
      <c r="AMD38" s="0"/>
      <c r="AME38" s="0"/>
      <c r="AMF38" s="0"/>
      <c r="AMG38" s="0"/>
      <c r="AMH38" s="0"/>
      <c r="AMI38" s="0"/>
      <c r="AMJ38" s="0"/>
    </row>
    <row r="39" s="4" customFormat="true" ht="12.8" hidden="false" customHeight="false" outlineLevel="0" collapsed="false">
      <c r="A39" s="162" t="s">
        <v>158</v>
      </c>
      <c r="B39" s="19" t="s">
        <v>159</v>
      </c>
      <c r="C39" s="19" t="n">
        <v>38</v>
      </c>
      <c r="D39" s="19" t="s">
        <v>160</v>
      </c>
      <c r="E39" s="162" t="s">
        <v>161</v>
      </c>
      <c r="F39" s="162" t="s">
        <v>45</v>
      </c>
      <c r="G39" s="164" t="n">
        <v>0.249000671</v>
      </c>
      <c r="H39" s="19"/>
      <c r="I39" s="21" t="n">
        <v>0.878028882620938</v>
      </c>
      <c r="J39" s="163" t="n">
        <v>2.20414755781817</v>
      </c>
      <c r="K39" s="163" t="n">
        <v>0.0178859988477961</v>
      </c>
      <c r="L39" s="163" t="n">
        <v>2.76427054172444</v>
      </c>
      <c r="M39" s="163" t="n">
        <v>0.0723604421631529</v>
      </c>
      <c r="N39" s="19" t="n">
        <v>4</v>
      </c>
      <c r="O39" s="158" t="n">
        <v>1905</v>
      </c>
      <c r="S39" s="0"/>
      <c r="U39" s="171"/>
      <c r="X39" s="0"/>
      <c r="Y39" s="161"/>
      <c r="AMC39" s="0"/>
      <c r="AMD39" s="0"/>
      <c r="AME39" s="0"/>
      <c r="AMF39" s="0"/>
      <c r="AMG39" s="0"/>
      <c r="AMH39" s="0"/>
      <c r="AMI39" s="0"/>
      <c r="AMJ39" s="0"/>
    </row>
    <row r="40" s="4" customFormat="true" ht="12.8" hidden="false" customHeight="false" outlineLevel="0" collapsed="false">
      <c r="A40" s="162" t="s">
        <v>158</v>
      </c>
      <c r="B40" s="19" t="s">
        <v>159</v>
      </c>
      <c r="C40" s="19" t="n">
        <v>39</v>
      </c>
      <c r="D40" s="19" t="s">
        <v>160</v>
      </c>
      <c r="E40" s="162" t="s">
        <v>161</v>
      </c>
      <c r="F40" s="162" t="s">
        <v>44</v>
      </c>
      <c r="G40" s="164" t="n">
        <v>0.305328888</v>
      </c>
      <c r="H40" s="19"/>
      <c r="I40" s="21" t="n">
        <v>1</v>
      </c>
      <c r="J40" s="163" t="n">
        <v>2.07799321422625</v>
      </c>
      <c r="K40" s="163" t="n">
        <v>0.0324202198803464</v>
      </c>
      <c r="L40" s="163" t="n">
        <v>2.6971836430523</v>
      </c>
      <c r="M40" s="163" t="n">
        <v>0.0820717629557357</v>
      </c>
      <c r="N40" s="19" t="n">
        <v>4</v>
      </c>
      <c r="O40" s="158" t="n">
        <v>1905</v>
      </c>
      <c r="S40" s="0"/>
      <c r="U40" s="171"/>
      <c r="X40" s="0"/>
      <c r="Y40" s="161"/>
      <c r="AMC40" s="0"/>
      <c r="AMD40" s="0"/>
      <c r="AME40" s="0"/>
      <c r="AMF40" s="0"/>
      <c r="AMG40" s="0"/>
      <c r="AMH40" s="0"/>
      <c r="AMI40" s="0"/>
      <c r="AMJ40" s="0"/>
    </row>
    <row r="41" s="4" customFormat="true" ht="12.8" hidden="false" customHeight="false" outlineLevel="0" collapsed="false">
      <c r="A41" s="10" t="s">
        <v>158</v>
      </c>
      <c r="B41" s="2" t="s">
        <v>159</v>
      </c>
      <c r="C41" s="2" t="n">
        <v>40</v>
      </c>
      <c r="D41" s="2" t="s">
        <v>160</v>
      </c>
      <c r="E41" s="10" t="s">
        <v>161</v>
      </c>
      <c r="F41" s="10" t="s">
        <v>43</v>
      </c>
      <c r="G41" s="169" t="n">
        <v>0.29790799</v>
      </c>
      <c r="H41" s="2"/>
      <c r="I41" s="3" t="n">
        <v>1</v>
      </c>
      <c r="J41" s="170" t="n">
        <v>1.30413018089763</v>
      </c>
      <c r="K41" s="170" t="n">
        <v>0.0341048309765436</v>
      </c>
      <c r="L41" s="170" t="n">
        <v>2.56802508123928</v>
      </c>
      <c r="M41" s="170" t="n">
        <v>0.0602968092172893</v>
      </c>
      <c r="N41" s="2" t="n">
        <v>5</v>
      </c>
      <c r="O41" s="1" t="n">
        <v>1906</v>
      </c>
      <c r="P41" s="158"/>
      <c r="S41" s="0"/>
      <c r="U41" s="171"/>
      <c r="X41" s="0"/>
      <c r="Y41" s="161"/>
      <c r="AMC41" s="0"/>
      <c r="AMD41" s="0"/>
      <c r="AME41" s="0"/>
      <c r="AMF41" s="0"/>
      <c r="AMG41" s="0"/>
      <c r="AMH41" s="0"/>
      <c r="AMI41" s="0"/>
      <c r="AMJ41" s="0"/>
    </row>
    <row r="42" s="4" customFormat="true" ht="12.8" hidden="false" customHeight="false" outlineLevel="0" collapsed="false">
      <c r="A42" s="10" t="s">
        <v>158</v>
      </c>
      <c r="B42" s="2" t="s">
        <v>159</v>
      </c>
      <c r="C42" s="2" t="n">
        <v>41</v>
      </c>
      <c r="D42" s="2" t="s">
        <v>160</v>
      </c>
      <c r="E42" s="10" t="s">
        <v>161</v>
      </c>
      <c r="F42" s="10" t="s">
        <v>42</v>
      </c>
      <c r="G42" s="169" t="n">
        <v>0.227972992</v>
      </c>
      <c r="H42" s="2"/>
      <c r="I42" s="172"/>
      <c r="J42" s="170" t="n">
        <v>1.52481916835991</v>
      </c>
      <c r="K42" s="170" t="n">
        <v>0.0220625096516391</v>
      </c>
      <c r="L42" s="170" t="n">
        <v>2.78038224387771</v>
      </c>
      <c r="M42" s="170" t="n">
        <v>0.0719866960663998</v>
      </c>
      <c r="N42" s="2" t="n">
        <v>5</v>
      </c>
      <c r="O42" s="1" t="n">
        <v>1906</v>
      </c>
      <c r="S42" s="0"/>
      <c r="T42" s="0"/>
      <c r="U42" s="0"/>
      <c r="AMC42" s="0"/>
      <c r="AMD42" s="0"/>
      <c r="AME42" s="0"/>
      <c r="AMF42" s="0"/>
      <c r="AMG42" s="0"/>
      <c r="AMH42" s="0"/>
      <c r="AMI42" s="0"/>
      <c r="AMJ42" s="0"/>
    </row>
    <row r="43" s="4" customFormat="true" ht="12.8" hidden="false" customHeight="false" outlineLevel="0" collapsed="false">
      <c r="A43" s="10" t="s">
        <v>158</v>
      </c>
      <c r="B43" s="2" t="s">
        <v>159</v>
      </c>
      <c r="C43" s="2" t="n">
        <v>42</v>
      </c>
      <c r="D43" s="2" t="s">
        <v>160</v>
      </c>
      <c r="E43" s="10" t="s">
        <v>161</v>
      </c>
      <c r="F43" s="10" t="s">
        <v>41</v>
      </c>
      <c r="G43" s="169" t="n">
        <v>0.187115036</v>
      </c>
      <c r="H43" s="2"/>
      <c r="I43" s="3"/>
      <c r="J43" s="170" t="n">
        <v>1.99433994947826</v>
      </c>
      <c r="K43" s="170" t="n">
        <v>0.0278473944043309</v>
      </c>
      <c r="L43" s="170" t="n">
        <v>2.66533651331571</v>
      </c>
      <c r="M43" s="170" t="n">
        <v>0.0530057587653959</v>
      </c>
      <c r="N43" s="2" t="n">
        <v>5</v>
      </c>
      <c r="O43" s="1" t="n">
        <v>1906</v>
      </c>
      <c r="AMD43" s="0"/>
      <c r="AME43" s="0"/>
      <c r="AMF43" s="0"/>
      <c r="AMG43" s="0"/>
      <c r="AMH43" s="0"/>
      <c r="AMI43" s="0"/>
      <c r="AMJ43" s="0"/>
    </row>
    <row r="44" s="4" customFormat="true" ht="12.8" hidden="false" customHeight="false" outlineLevel="0" collapsed="false">
      <c r="A44" s="10" t="s">
        <v>158</v>
      </c>
      <c r="B44" s="2" t="s">
        <v>159</v>
      </c>
      <c r="C44" s="2" t="n">
        <v>43</v>
      </c>
      <c r="D44" s="2" t="s">
        <v>160</v>
      </c>
      <c r="E44" s="10" t="s">
        <v>161</v>
      </c>
      <c r="F44" s="10" t="s">
        <v>40</v>
      </c>
      <c r="G44" s="169" t="n">
        <v>0.375687286</v>
      </c>
      <c r="H44" s="2"/>
      <c r="I44" s="3"/>
      <c r="J44" s="170" t="n">
        <v>2.22180729987847</v>
      </c>
      <c r="K44" s="170" t="n">
        <v>0.0311830302194514</v>
      </c>
      <c r="L44" s="170" t="n">
        <v>2.77722826144258</v>
      </c>
      <c r="M44" s="170" t="n">
        <v>0.0417122432537683</v>
      </c>
      <c r="N44" s="2" t="n">
        <v>5</v>
      </c>
      <c r="O44" s="1" t="n">
        <v>1906</v>
      </c>
      <c r="AMD44" s="0"/>
      <c r="AME44" s="0"/>
      <c r="AMF44" s="0"/>
      <c r="AMG44" s="0"/>
      <c r="AMH44" s="0"/>
      <c r="AMI44" s="0"/>
      <c r="AMJ44" s="0"/>
    </row>
    <row r="45" s="4" customFormat="true" ht="12.8" hidden="false" customHeight="false" outlineLevel="0" collapsed="false">
      <c r="A45" s="10" t="s">
        <v>158</v>
      </c>
      <c r="B45" s="2" t="s">
        <v>159</v>
      </c>
      <c r="C45" s="2" t="n">
        <v>44</v>
      </c>
      <c r="D45" s="2" t="s">
        <v>160</v>
      </c>
      <c r="E45" s="10" t="s">
        <v>161</v>
      </c>
      <c r="F45" s="10" t="s">
        <v>39</v>
      </c>
      <c r="G45" s="169" t="n">
        <v>0.384399506</v>
      </c>
      <c r="H45" s="2"/>
      <c r="I45" s="3"/>
      <c r="J45" s="170" t="n">
        <v>2.12395787620298</v>
      </c>
      <c r="K45" s="170" t="n">
        <v>0.0357291931530954</v>
      </c>
      <c r="L45" s="170" t="n">
        <v>2.76129914066132</v>
      </c>
      <c r="M45" s="170" t="n">
        <v>0.066508543051233</v>
      </c>
      <c r="N45" s="2" t="n">
        <v>5</v>
      </c>
      <c r="O45" s="1" t="n">
        <v>1906</v>
      </c>
      <c r="AMD45" s="0"/>
      <c r="AME45" s="0"/>
      <c r="AMF45" s="0"/>
      <c r="AMG45" s="0"/>
      <c r="AMH45" s="0"/>
      <c r="AMI45" s="0"/>
      <c r="AMJ45" s="0"/>
    </row>
    <row r="46" s="4" customFormat="true" ht="12.8" hidden="false" customHeight="false" outlineLevel="0" collapsed="false">
      <c r="A46" s="10" t="s">
        <v>158</v>
      </c>
      <c r="B46" s="2" t="s">
        <v>159</v>
      </c>
      <c r="C46" s="2" t="n">
        <v>45</v>
      </c>
      <c r="D46" s="2" t="s">
        <v>160</v>
      </c>
      <c r="E46" s="10" t="s">
        <v>161</v>
      </c>
      <c r="F46" s="10" t="s">
        <v>38</v>
      </c>
      <c r="G46" s="169" t="n">
        <v>0.313473846</v>
      </c>
      <c r="H46" s="2"/>
      <c r="I46" s="3"/>
      <c r="J46" s="170" t="n">
        <v>2.06831903187261</v>
      </c>
      <c r="K46" s="170" t="n">
        <v>0.0255344608823863</v>
      </c>
      <c r="L46" s="170" t="n">
        <v>2.65975597302833</v>
      </c>
      <c r="M46" s="170" t="n">
        <v>0.0708182859040626</v>
      </c>
      <c r="N46" s="2" t="n">
        <v>5</v>
      </c>
      <c r="O46" s="1" t="n">
        <v>1906</v>
      </c>
      <c r="S46" s="0"/>
      <c r="T46" s="0"/>
      <c r="U46" s="0"/>
      <c r="AMD46" s="0"/>
      <c r="AME46" s="0"/>
      <c r="AMF46" s="0"/>
      <c r="AMG46" s="0"/>
      <c r="AMH46" s="0"/>
      <c r="AMI46" s="0"/>
      <c r="AMJ46" s="0"/>
    </row>
    <row r="47" s="4" customFormat="true" ht="12.8" hidden="false" customHeight="false" outlineLevel="0" collapsed="false">
      <c r="A47" s="10" t="s">
        <v>158</v>
      </c>
      <c r="B47" s="2" t="s">
        <v>159</v>
      </c>
      <c r="C47" s="2" t="n">
        <v>46</v>
      </c>
      <c r="D47" s="2" t="s">
        <v>160</v>
      </c>
      <c r="E47" s="10" t="s">
        <v>161</v>
      </c>
      <c r="F47" s="10" t="s">
        <v>37</v>
      </c>
      <c r="G47" s="169" t="n">
        <v>0.307910736</v>
      </c>
      <c r="H47" s="2"/>
      <c r="I47" s="3"/>
      <c r="J47" s="170" t="n">
        <v>1.49215874265148</v>
      </c>
      <c r="K47" s="170" t="n">
        <v>0.0296508971817208</v>
      </c>
      <c r="L47" s="170" t="n">
        <v>2.5743169616127</v>
      </c>
      <c r="M47" s="170" t="n">
        <v>0.0568070195191954</v>
      </c>
      <c r="N47" s="2" t="n">
        <v>5</v>
      </c>
      <c r="O47" s="1" t="n">
        <v>1907</v>
      </c>
      <c r="S47" s="0"/>
      <c r="T47" s="0"/>
      <c r="U47" s="0"/>
      <c r="AMD47" s="0"/>
      <c r="AME47" s="0"/>
      <c r="AMF47" s="0"/>
      <c r="AMG47" s="0"/>
      <c r="AMH47" s="0"/>
      <c r="AMI47" s="0"/>
      <c r="AMJ47" s="0"/>
    </row>
    <row r="48" s="4" customFormat="true" ht="12.8" hidden="false" customHeight="false" outlineLevel="0" collapsed="false">
      <c r="A48" s="10" t="s">
        <v>158</v>
      </c>
      <c r="B48" s="19" t="s">
        <v>159</v>
      </c>
      <c r="C48" s="19" t="n">
        <v>47</v>
      </c>
      <c r="D48" s="19" t="s">
        <v>160</v>
      </c>
      <c r="E48" s="162" t="s">
        <v>161</v>
      </c>
      <c r="F48" s="162" t="s">
        <v>36</v>
      </c>
      <c r="G48" s="164"/>
      <c r="H48" s="19"/>
      <c r="I48" s="21"/>
      <c r="J48" s="163" t="n">
        <v>1.08834317235758</v>
      </c>
      <c r="K48" s="163" t="n">
        <v>0.0123583316737344</v>
      </c>
      <c r="L48" s="163" t="n">
        <v>2.57151017141563</v>
      </c>
      <c r="M48" s="163" t="n">
        <v>0.0417999649267192</v>
      </c>
      <c r="N48" s="19" t="n">
        <v>6</v>
      </c>
      <c r="O48" s="158"/>
      <c r="S48" s="0"/>
      <c r="T48" s="0"/>
      <c r="U48" s="0"/>
      <c r="AA48" s="173"/>
      <c r="AB48" s="17"/>
      <c r="AC48" s="17"/>
      <c r="AD48" s="174"/>
      <c r="AMD48" s="0"/>
      <c r="AME48" s="0"/>
      <c r="AMF48" s="0"/>
      <c r="AMG48" s="0"/>
      <c r="AMH48" s="0"/>
      <c r="AMI48" s="0"/>
      <c r="AMJ48" s="0"/>
    </row>
    <row r="49" s="4" customFormat="true" ht="12.8" hidden="false" customHeight="false" outlineLevel="0" collapsed="false">
      <c r="A49" s="10" t="s">
        <v>158</v>
      </c>
      <c r="B49" s="19" t="s">
        <v>159</v>
      </c>
      <c r="C49" s="19" t="n">
        <v>48</v>
      </c>
      <c r="D49" s="19" t="s">
        <v>160</v>
      </c>
      <c r="E49" s="162" t="s">
        <v>161</v>
      </c>
      <c r="F49" s="162" t="s">
        <v>35</v>
      </c>
      <c r="G49" s="164"/>
      <c r="H49" s="19"/>
      <c r="I49" s="21"/>
      <c r="J49" s="163" t="n">
        <v>1.43337664355054</v>
      </c>
      <c r="K49" s="163" t="n">
        <v>0.0309872069262607</v>
      </c>
      <c r="L49" s="163" t="n">
        <v>2.58181932178317</v>
      </c>
      <c r="M49" s="163" t="n">
        <v>0.05805246128554</v>
      </c>
      <c r="N49" s="158"/>
      <c r="O49" s="158"/>
      <c r="P49" s="17"/>
      <c r="Q49" s="175"/>
      <c r="R49" s="176"/>
      <c r="S49" s="0"/>
      <c r="T49" s="0"/>
      <c r="U49" s="0"/>
      <c r="V49" s="177"/>
      <c r="W49" s="177"/>
      <c r="X49" s="177"/>
      <c r="Y49" s="17"/>
      <c r="Z49" s="17"/>
      <c r="AA49" s="178"/>
      <c r="AB49" s="17"/>
      <c r="AC49" s="17"/>
      <c r="AD49" s="179"/>
      <c r="AE49" s="177"/>
      <c r="AF49" s="17"/>
      <c r="AG49" s="17"/>
      <c r="AH49" s="17"/>
      <c r="AMD49" s="0"/>
      <c r="AME49" s="0"/>
      <c r="AMF49" s="0"/>
      <c r="AMG49" s="0"/>
      <c r="AMH49" s="0"/>
      <c r="AMI49" s="0"/>
      <c r="AMJ49" s="0"/>
    </row>
    <row r="57" customFormat="false" ht="12.8" hidden="false" customHeight="false" outlineLevel="0" collapsed="false">
      <c r="U57" s="4"/>
    </row>
    <row r="58" customFormat="false" ht="12.8" hidden="false" customHeight="false" outlineLevel="0" collapsed="false">
      <c r="U58" s="4"/>
    </row>
    <row r="59" customFormat="false" ht="12.8" hidden="false" customHeight="false" outlineLevel="0" collapsed="false">
      <c r="U59" s="4"/>
    </row>
    <row r="60" customFormat="false" ht="12.8" hidden="false" customHeight="false" outlineLevel="0" collapsed="false">
      <c r="U60" s="177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X732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K18" activeCellId="0" sqref="K18"/>
    </sheetView>
  </sheetViews>
  <sheetFormatPr defaultColWidth="9.13671875" defaultRowHeight="14.5" zeroHeight="false" outlineLevelRow="0" outlineLevelCol="0"/>
  <cols>
    <col collapsed="false" customWidth="true" hidden="false" outlineLevel="0" max="1" min="1" style="42" width="12.18"/>
    <col collapsed="false" customWidth="false" hidden="false" outlineLevel="0" max="2" min="2" style="43" width="9.09"/>
    <col collapsed="false" customWidth="true" hidden="false" outlineLevel="0" max="3" min="3" style="44" width="9.73"/>
    <col collapsed="false" customWidth="false" hidden="false" outlineLevel="0" max="4" min="4" style="45" width="9.09"/>
    <col collapsed="false" customWidth="true" hidden="false" outlineLevel="0" max="5" min="5" style="42" width="12.18"/>
    <col collapsed="false" customWidth="true" hidden="false" outlineLevel="0" max="6" min="6" style="46" width="11.84"/>
    <col collapsed="false" customWidth="false" hidden="false" outlineLevel="0" max="10" min="8" style="50" width="9.09"/>
    <col collapsed="false" customWidth="true" hidden="false" outlineLevel="0" max="14" min="11" style="51" width="12.18"/>
    <col collapsed="false" customWidth="false" hidden="false" outlineLevel="0" max="17" min="15" style="50" width="9.09"/>
    <col collapsed="false" customWidth="true" hidden="false" outlineLevel="0" max="18" min="18" style="51" width="12.18"/>
    <col collapsed="false" customWidth="false" hidden="false" outlineLevel="0" max="20" min="19" style="50" width="9.09"/>
    <col collapsed="false" customWidth="false" hidden="false" outlineLevel="0" max="21" min="21" style="52" width="9.09"/>
    <col collapsed="false" customWidth="false" hidden="false" outlineLevel="0" max="23" min="22" style="50" width="9.09"/>
    <col collapsed="false" customWidth="true" hidden="false" outlineLevel="0" max="24" min="24" style="52" width="5.62"/>
    <col collapsed="false" customWidth="true" hidden="false" outlineLevel="0" max="25" min="25" style="50" width="12.18"/>
    <col collapsed="false" customWidth="false" hidden="false" outlineLevel="0" max="26" min="26" style="50" width="9.09"/>
    <col collapsed="false" customWidth="false" hidden="false" outlineLevel="0" max="27" min="27" style="53" width="9.09"/>
    <col collapsed="false" customWidth="true" hidden="false" outlineLevel="0" max="28" min="28" style="50" width="11.84"/>
    <col collapsed="false" customWidth="true" hidden="false" outlineLevel="0" max="29" min="29" style="51" width="12.27"/>
    <col collapsed="false" customWidth="false" hidden="false" outlineLevel="0" max="30" min="30" style="53" width="9.09"/>
    <col collapsed="false" customWidth="false" hidden="false" outlineLevel="0" max="31" min="31" style="50" width="9.09"/>
    <col collapsed="false" customWidth="true" hidden="false" outlineLevel="0" max="32" min="32" style="50" width="10.18"/>
    <col collapsed="false" customWidth="true" hidden="false" outlineLevel="0" max="33" min="33" style="54" width="10.82"/>
    <col collapsed="false" customWidth="true" hidden="false" outlineLevel="0" max="34" min="34" style="54" width="11.84"/>
    <col collapsed="false" customWidth="true" hidden="false" outlineLevel="0" max="35" min="35" style="55" width="11.84"/>
    <col collapsed="false" customWidth="false" hidden="false" outlineLevel="0" max="37" min="37" style="50" width="9.09"/>
    <col collapsed="false" customWidth="true" hidden="false" outlineLevel="0" max="38" min="38" style="51" width="12.18"/>
    <col collapsed="false" customWidth="false" hidden="false" outlineLevel="0" max="40" min="39" style="50" width="9.09"/>
    <col collapsed="false" customWidth="false" hidden="false" outlineLevel="0" max="41" min="41" style="52" width="9.09"/>
    <col collapsed="false" customWidth="false" hidden="false" outlineLevel="0" max="43" min="42" style="50" width="9.09"/>
    <col collapsed="false" customWidth="true" hidden="false" outlineLevel="0" max="44" min="44" style="52" width="5.62"/>
    <col collapsed="false" customWidth="true" hidden="false" outlineLevel="0" max="45" min="45" style="50" width="12.18"/>
    <col collapsed="false" customWidth="false" hidden="false" outlineLevel="0" max="46" min="46" style="50" width="9.09"/>
    <col collapsed="false" customWidth="false" hidden="false" outlineLevel="0" max="47" min="47" style="53" width="9.09"/>
    <col collapsed="false" customWidth="true" hidden="false" outlineLevel="0" max="48" min="48" style="50" width="11.84"/>
    <col collapsed="false" customWidth="true" hidden="false" outlineLevel="0" max="49" min="49" style="51" width="12.27"/>
    <col collapsed="false" customWidth="false" hidden="false" outlineLevel="0" max="50" min="50" style="53" width="9.09"/>
    <col collapsed="false" customWidth="false" hidden="false" outlineLevel="0" max="51" min="51" style="50" width="9.09"/>
    <col collapsed="false" customWidth="true" hidden="false" outlineLevel="0" max="52" min="52" style="50" width="10.18"/>
    <col collapsed="false" customWidth="true" hidden="false" outlineLevel="0" max="53" min="53" style="54" width="10.82"/>
    <col collapsed="false" customWidth="true" hidden="false" outlineLevel="0" max="54" min="54" style="54" width="11.84"/>
    <col collapsed="false" customWidth="true" hidden="false" outlineLevel="0" max="55" min="55" style="55" width="11.84"/>
    <col collapsed="false" customWidth="false" hidden="false" outlineLevel="0" max="57" min="57" style="50" width="9.09"/>
    <col collapsed="false" customWidth="true" hidden="false" outlineLevel="0" max="58" min="58" style="51" width="12.18"/>
    <col collapsed="false" customWidth="false" hidden="false" outlineLevel="0" max="60" min="59" style="50" width="9.09"/>
    <col collapsed="false" customWidth="false" hidden="false" outlineLevel="0" max="61" min="61" style="52" width="9.09"/>
    <col collapsed="false" customWidth="false" hidden="false" outlineLevel="0" max="63" min="62" style="50" width="9.09"/>
    <col collapsed="false" customWidth="true" hidden="false" outlineLevel="0" max="64" min="64" style="52" width="5.62"/>
    <col collapsed="false" customWidth="true" hidden="false" outlineLevel="0" max="65" min="65" style="50" width="12.18"/>
    <col collapsed="false" customWidth="false" hidden="false" outlineLevel="0" max="66" min="66" style="50" width="9.09"/>
    <col collapsed="false" customWidth="false" hidden="false" outlineLevel="0" max="67" min="67" style="53" width="9.09"/>
    <col collapsed="false" customWidth="true" hidden="false" outlineLevel="0" max="68" min="68" style="50" width="11.84"/>
    <col collapsed="false" customWidth="true" hidden="false" outlineLevel="0" max="69" min="69" style="51" width="12.27"/>
    <col collapsed="false" customWidth="false" hidden="false" outlineLevel="0" max="70" min="70" style="53" width="9.09"/>
    <col collapsed="false" customWidth="false" hidden="false" outlineLevel="0" max="71" min="71" style="50" width="9.09"/>
    <col collapsed="false" customWidth="true" hidden="false" outlineLevel="0" max="72" min="72" style="50" width="10.18"/>
    <col collapsed="false" customWidth="true" hidden="false" outlineLevel="0" max="73" min="73" style="54" width="10.82"/>
    <col collapsed="false" customWidth="true" hidden="false" outlineLevel="0" max="74" min="74" style="54" width="11.84"/>
    <col collapsed="false" customWidth="true" hidden="false" outlineLevel="0" max="75" min="75" style="55" width="11.84"/>
  </cols>
  <sheetData>
    <row r="1" customFormat="false" ht="21" hidden="false" customHeight="false" outlineLevel="0" collapsed="false">
      <c r="A1" s="74" t="s">
        <v>89</v>
      </c>
      <c r="B1" s="75"/>
      <c r="D1" s="76" t="s">
        <v>90</v>
      </c>
      <c r="E1" s="77" t="n">
        <v>0.1</v>
      </c>
      <c r="H1" s="50" t="s">
        <v>93</v>
      </c>
      <c r="I1" s="79" t="s">
        <v>159</v>
      </c>
      <c r="J1" s="80"/>
      <c r="K1" s="51" t="s">
        <v>95</v>
      </c>
      <c r="L1" s="51" t="s">
        <v>96</v>
      </c>
      <c r="O1" s="50" t="s">
        <v>97</v>
      </c>
      <c r="P1" s="81"/>
      <c r="Q1" s="81"/>
      <c r="R1" s="52" t="n">
        <f aca="false">S4-S3</f>
        <v>498.403076</v>
      </c>
      <c r="S1" s="52" t="n">
        <f aca="false">S3-R1</f>
        <v>-498.403076</v>
      </c>
      <c r="V1" s="54" t="s">
        <v>98</v>
      </c>
      <c r="W1" s="54" t="s">
        <v>99</v>
      </c>
      <c r="AE1" s="81"/>
      <c r="AF1" s="50" t="s">
        <v>91</v>
      </c>
      <c r="AG1" s="54" t="s">
        <v>100</v>
      </c>
      <c r="AH1" s="54" t="s">
        <v>100</v>
      </c>
      <c r="AI1" s="55" t="s">
        <v>101</v>
      </c>
      <c r="AJ1" s="82"/>
      <c r="AK1" s="50" t="s">
        <v>93</v>
      </c>
      <c r="AL1" s="52" t="n">
        <f aca="false">AM4-AM3</f>
        <v>198.209885</v>
      </c>
      <c r="AM1" s="52" t="n">
        <f aca="false">AM3-AL1</f>
        <v>5017.163833</v>
      </c>
      <c r="AP1" s="54" t="s">
        <v>98</v>
      </c>
      <c r="AQ1" s="54" t="s">
        <v>99</v>
      </c>
      <c r="AY1" s="81"/>
      <c r="AZ1" s="50" t="s">
        <v>91</v>
      </c>
      <c r="BA1" s="54" t="s">
        <v>100</v>
      </c>
      <c r="BB1" s="54" t="s">
        <v>100</v>
      </c>
      <c r="BC1" s="55" t="s">
        <v>101</v>
      </c>
      <c r="BD1" s="82"/>
      <c r="BE1" s="50" t="s">
        <v>93</v>
      </c>
      <c r="BF1" s="52" t="n">
        <f aca="false">BG4-BG3</f>
        <v>275.027893</v>
      </c>
      <c r="BG1" s="52" t="n">
        <f aca="false">BG3-BF1</f>
        <v>9185.717269</v>
      </c>
      <c r="BJ1" s="54" t="s">
        <v>98</v>
      </c>
      <c r="BK1" s="54" t="s">
        <v>99</v>
      </c>
      <c r="BS1" s="81"/>
      <c r="BT1" s="50" t="s">
        <v>91</v>
      </c>
      <c r="BU1" s="54" t="s">
        <v>100</v>
      </c>
      <c r="BV1" s="54" t="s">
        <v>100</v>
      </c>
      <c r="BW1" s="55" t="s">
        <v>101</v>
      </c>
      <c r="BX1" s="82"/>
    </row>
    <row r="2" customFormat="false" ht="15.5" hidden="false" customHeight="false" outlineLevel="0" collapsed="false">
      <c r="A2" s="42" t="s">
        <v>110</v>
      </c>
      <c r="B2" s="43" t="s">
        <v>111</v>
      </c>
      <c r="C2" s="44" t="s">
        <v>112</v>
      </c>
      <c r="E2" s="42" t="s">
        <v>110</v>
      </c>
      <c r="F2" s="46" t="s">
        <v>113</v>
      </c>
      <c r="H2" s="50" t="s">
        <v>118</v>
      </c>
      <c r="I2" s="90" t="s">
        <v>119</v>
      </c>
      <c r="J2" s="91" t="s">
        <v>120</v>
      </c>
      <c r="K2" s="51" t="s">
        <v>121</v>
      </c>
      <c r="O2" s="91" t="s">
        <v>122</v>
      </c>
      <c r="P2" s="81"/>
      <c r="Q2" s="81"/>
      <c r="R2" s="51" t="s">
        <v>91</v>
      </c>
      <c r="S2" s="50" t="s">
        <v>124</v>
      </c>
      <c r="T2" s="50" t="s">
        <v>125</v>
      </c>
      <c r="U2" s="52" t="s">
        <v>126</v>
      </c>
      <c r="V2" s="54" t="s">
        <v>127</v>
      </c>
      <c r="W2" s="54" t="s">
        <v>128</v>
      </c>
      <c r="X2" s="52" t="s">
        <v>129</v>
      </c>
      <c r="Y2" s="50" t="s">
        <v>121</v>
      </c>
      <c r="Z2" s="91" t="s">
        <v>122</v>
      </c>
      <c r="AA2" s="53" t="s">
        <v>130</v>
      </c>
      <c r="AC2" s="50" t="s">
        <v>121</v>
      </c>
      <c r="AD2" s="53" t="s">
        <v>130</v>
      </c>
      <c r="AE2" s="81"/>
      <c r="AG2" s="54" t="s">
        <v>131</v>
      </c>
      <c r="AH2" s="54" t="s">
        <v>132</v>
      </c>
      <c r="AI2" s="55" t="s">
        <v>133</v>
      </c>
      <c r="AJ2" s="82"/>
      <c r="AK2" s="81"/>
      <c r="AL2" s="51" t="s">
        <v>91</v>
      </c>
      <c r="AM2" s="50" t="s">
        <v>124</v>
      </c>
      <c r="AN2" s="50" t="s">
        <v>125</v>
      </c>
      <c r="AO2" s="52" t="s">
        <v>126</v>
      </c>
      <c r="AP2" s="54" t="s">
        <v>127</v>
      </c>
      <c r="AQ2" s="54" t="s">
        <v>128</v>
      </c>
      <c r="AR2" s="52" t="s">
        <v>129</v>
      </c>
      <c r="AS2" s="50" t="s">
        <v>121</v>
      </c>
      <c r="AT2" s="91" t="s">
        <v>122</v>
      </c>
      <c r="AU2" s="53" t="s">
        <v>130</v>
      </c>
      <c r="AW2" s="50" t="s">
        <v>121</v>
      </c>
      <c r="AX2" s="53" t="s">
        <v>130</v>
      </c>
      <c r="AY2" s="81"/>
      <c r="BA2" s="54" t="s">
        <v>131</v>
      </c>
      <c r="BB2" s="54" t="s">
        <v>132</v>
      </c>
      <c r="BC2" s="55" t="s">
        <v>133</v>
      </c>
      <c r="BD2" s="82"/>
      <c r="BE2" s="81"/>
      <c r="BF2" s="51" t="s">
        <v>91</v>
      </c>
      <c r="BG2" s="50" t="s">
        <v>134</v>
      </c>
      <c r="BH2" s="50" t="s">
        <v>125</v>
      </c>
      <c r="BI2" s="52" t="s">
        <v>126</v>
      </c>
      <c r="BJ2" s="54" t="s">
        <v>127</v>
      </c>
      <c r="BK2" s="54" t="s">
        <v>128</v>
      </c>
      <c r="BL2" s="52" t="s">
        <v>129</v>
      </c>
      <c r="BM2" s="50" t="s">
        <v>121</v>
      </c>
      <c r="BN2" s="91" t="s">
        <v>122</v>
      </c>
      <c r="BO2" s="53" t="s">
        <v>130</v>
      </c>
      <c r="BQ2" s="50" t="s">
        <v>121</v>
      </c>
      <c r="BR2" s="53" t="s">
        <v>130</v>
      </c>
      <c r="BS2" s="81"/>
      <c r="BU2" s="54" t="s">
        <v>131</v>
      </c>
      <c r="BV2" s="54" t="s">
        <v>132</v>
      </c>
      <c r="BW2" s="55" t="s">
        <v>133</v>
      </c>
      <c r="BX2" s="82"/>
    </row>
    <row r="3" customFormat="false" ht="15" hidden="false" customHeight="false" outlineLevel="0" collapsed="false">
      <c r="A3" s="42" t="n">
        <v>44027</v>
      </c>
      <c r="B3" s="43" t="n">
        <v>6.42319</v>
      </c>
      <c r="C3" s="44" t="n">
        <f aca="false">(20.6+4.34*($E$1-0.27)-B3)/4.34</f>
        <v>3.09654608294931</v>
      </c>
      <c r="E3" s="42" t="n">
        <v>44028</v>
      </c>
      <c r="F3" s="46" t="n">
        <f aca="true">FORECAST($E3,OFFSET(C$3,MATCH($E3,$A$3:$A$33,1)-1,0,2),OFFSET($A$3,MATCH($E3,$A$3:$A$33,1)-1,0,2))</f>
        <v>3.09693548387097</v>
      </c>
      <c r="H3" s="96"/>
      <c r="I3" s="81" t="n">
        <v>1</v>
      </c>
      <c r="J3" s="97" t="n">
        <v>0.599896170022976</v>
      </c>
      <c r="K3" s="98" t="n">
        <v>44150</v>
      </c>
      <c r="L3" s="98"/>
      <c r="M3" s="98"/>
      <c r="N3" s="98"/>
      <c r="O3" s="97" t="n">
        <v>2.33270545973024</v>
      </c>
      <c r="P3" s="81"/>
      <c r="Q3" s="81"/>
      <c r="R3" s="98" t="n">
        <v>44216</v>
      </c>
      <c r="S3" s="96" t="n">
        <v>0</v>
      </c>
      <c r="T3" s="100" t="n">
        <f aca="false">S3-S1</f>
        <v>498.403076</v>
      </c>
      <c r="U3" s="101" t="n">
        <v>0</v>
      </c>
      <c r="V3" s="102" t="n">
        <f aca="false">U3*100/$U$16</f>
        <v>0</v>
      </c>
      <c r="W3" s="102" t="n">
        <f aca="false">X3*100/$X$16</f>
        <v>0</v>
      </c>
      <c r="X3" s="100" t="n">
        <v>0</v>
      </c>
      <c r="Y3" s="98" t="n">
        <f aca="false">R3</f>
        <v>44216</v>
      </c>
      <c r="Z3" s="180" t="n">
        <v>2.33270545973024</v>
      </c>
      <c r="AA3" s="53" t="n">
        <f aca="false">(V4-V3)/(Y4-Y3)</f>
        <v>0.192103589721107</v>
      </c>
      <c r="AC3" s="98" t="n">
        <f aca="false">Y3</f>
        <v>44216</v>
      </c>
      <c r="AD3" s="53" t="n">
        <v>0.159543659259903</v>
      </c>
      <c r="AE3" s="81"/>
      <c r="AF3" s="103" t="n">
        <v>44242</v>
      </c>
      <c r="AG3" s="54" t="n">
        <f aca="true">FORECAST($AF3,OFFSET(AD$3,MATCH($AF3,$AC$3:$AC$153,1)-1,0,2),OFFSET($AC$3,MATCH($AF3,$AC$3:$AC$153,1)-1,0,2))</f>
        <v>0.299687952475406</v>
      </c>
      <c r="AH3" s="54" t="n">
        <f aca="false">AG3</f>
        <v>0.299687952475406</v>
      </c>
      <c r="AI3" s="55" t="n">
        <f aca="false">AH3*100/AH$367</f>
        <v>0.29114600156394</v>
      </c>
      <c r="AJ3" s="82"/>
      <c r="AK3" s="81"/>
      <c r="AL3" s="98" t="n">
        <v>44216</v>
      </c>
      <c r="AM3" s="96" t="n">
        <v>5215.373718</v>
      </c>
      <c r="AN3" s="100" t="n">
        <f aca="false">AM3-AM1</f>
        <v>198.209885</v>
      </c>
      <c r="AO3" s="101" t="n">
        <v>0</v>
      </c>
      <c r="AP3" s="102" t="n">
        <f aca="false">AO3*100/$AO$18</f>
        <v>0</v>
      </c>
      <c r="AQ3" s="102" t="n">
        <f aca="false">AR3*100/$AR$18</f>
        <v>0</v>
      </c>
      <c r="AR3" s="100" t="n">
        <v>0</v>
      </c>
      <c r="AS3" s="98" t="n">
        <f aca="false">AL3</f>
        <v>44216</v>
      </c>
      <c r="AT3" s="97" t="n">
        <v>2.36729932598022</v>
      </c>
      <c r="AU3" s="53" t="n">
        <f aca="false">(AP4-AP3)/(AS4-AS3)</f>
        <v>0.0587633611898111</v>
      </c>
      <c r="AW3" s="98" t="n">
        <f aca="false">AS3</f>
        <v>44216</v>
      </c>
      <c r="AX3" s="53" t="n">
        <f aca="false">AU3</f>
        <v>0.0587633611898111</v>
      </c>
      <c r="AY3" s="81"/>
      <c r="AZ3" s="103" t="n">
        <v>44242</v>
      </c>
      <c r="BA3" s="54" t="n">
        <f aca="true">FORECAST(AZ3,OFFSET(AX$3,MATCH(AZ3,AW$3:AW$153,1)-1,0,2),OFFSET(AW$3,MATCH(AZ3,AW$3:AW$153,1)-1,0,2))</f>
        <v>0.122199631939745</v>
      </c>
      <c r="BB3" s="54" t="n">
        <f aca="false">BA3</f>
        <v>0.122199631939745</v>
      </c>
      <c r="BC3" s="55" t="n">
        <f aca="false">BB3*100/BB$367</f>
        <v>0.112454544890714</v>
      </c>
      <c r="BD3" s="82"/>
      <c r="BE3" s="81"/>
      <c r="BF3" s="98" t="n">
        <v>44216</v>
      </c>
      <c r="BG3" s="96" t="n">
        <v>9460.745162</v>
      </c>
      <c r="BH3" s="100" t="n">
        <f aca="false">BG3-BG1</f>
        <v>275.027893</v>
      </c>
      <c r="BI3" s="101" t="n">
        <v>0</v>
      </c>
      <c r="BJ3" s="102" t="n">
        <f aca="false">BI3*100/$BI$13</f>
        <v>0</v>
      </c>
      <c r="BK3" s="102" t="n">
        <f aca="false">BL3*100/$BL$13</f>
        <v>0</v>
      </c>
      <c r="BL3" s="100" t="n">
        <v>0</v>
      </c>
      <c r="BM3" s="98" t="n">
        <f aca="false">BF3</f>
        <v>44216</v>
      </c>
      <c r="BN3" s="97" t="n">
        <v>2.41382383020767</v>
      </c>
      <c r="BO3" s="53" t="n">
        <f aca="false">(BJ4-BJ3)/(BM4-BM3)</f>
        <v>0.0761768482868926</v>
      </c>
      <c r="BQ3" s="98" t="n">
        <f aca="false">BM3</f>
        <v>44216</v>
      </c>
      <c r="BR3" s="53" t="n">
        <f aca="false">BO3</f>
        <v>0.0761768482868926</v>
      </c>
      <c r="BS3" s="81"/>
      <c r="BT3" s="103" t="n">
        <v>44242</v>
      </c>
      <c r="BU3" s="54" t="n">
        <f aca="true">FORECAST(BT3,OFFSET(BR$3,MATCH(BT3,BQ$3:BQ$153,1)-1,0,2),OFFSET(BQ$3,MATCH(BT3,BQ$3:BQ$153,1)-1,0,2))</f>
        <v>0.182776064049411</v>
      </c>
      <c r="BV3" s="54" t="n">
        <f aca="false">BU3</f>
        <v>0.182776064049411</v>
      </c>
      <c r="BW3" s="55" t="n">
        <f aca="false">BV3*100/BV$367</f>
        <v>0.135985148612829</v>
      </c>
      <c r="BX3" s="82"/>
    </row>
    <row r="4" customFormat="false" ht="15" hidden="false" customHeight="false" outlineLevel="0" collapsed="false">
      <c r="A4" s="42" t="n">
        <v>44058</v>
      </c>
      <c r="B4" s="43" t="n">
        <v>6.3708</v>
      </c>
      <c r="C4" s="44" t="n">
        <f aca="false">(20.6+4.34*($E$1-0.27)-B4)/4.34</f>
        <v>3.10861751152074</v>
      </c>
      <c r="E4" s="42" t="n">
        <v>44029</v>
      </c>
      <c r="F4" s="46" t="n">
        <f aca="true">FORECAST($E4,OFFSET(C$3,MATCH($E4,$A$3:$A$33,1)-1,0,2),OFFSET($A$3,MATCH($E4,$A$3:$A$33,1)-1,0,2))</f>
        <v>3.09732488479263</v>
      </c>
      <c r="H4" s="96" t="n">
        <v>0</v>
      </c>
      <c r="I4" s="81" t="n">
        <v>2</v>
      </c>
      <c r="J4" s="97" t="n">
        <v>0.254742002135726</v>
      </c>
      <c r="K4" s="98" t="n">
        <v>44216</v>
      </c>
      <c r="L4" s="98"/>
      <c r="M4" s="98"/>
      <c r="N4" s="98"/>
      <c r="O4" s="181" t="n">
        <v>2.17225459170331</v>
      </c>
      <c r="P4" s="81"/>
      <c r="Q4" s="130" t="n">
        <f aca="false">(S4-S3)/2</f>
        <v>249.201538</v>
      </c>
      <c r="R4" s="98" t="n">
        <v>44265</v>
      </c>
      <c r="S4" s="96" t="n">
        <v>498.403076</v>
      </c>
      <c r="T4" s="100" t="n">
        <f aca="false">S4-S3</f>
        <v>498.403076</v>
      </c>
      <c r="U4" s="100" t="n">
        <f aca="false">(T4/2)+(T3/2)+U3</f>
        <v>498.403076</v>
      </c>
      <c r="V4" s="102" t="n">
        <f aca="false">U4*100/$U$16</f>
        <v>9.41307589633427</v>
      </c>
      <c r="W4" s="102" t="n">
        <f aca="false">X4*100/$X$16</f>
        <v>13.4246575342466</v>
      </c>
      <c r="X4" s="100" t="n">
        <f aca="false">Y4-Y$3</f>
        <v>49</v>
      </c>
      <c r="Y4" s="98" t="n">
        <f aca="false">R4</f>
        <v>44265</v>
      </c>
      <c r="Z4" s="97" t="n">
        <v>2.17225459170331</v>
      </c>
      <c r="AA4" s="53" t="n">
        <f aca="false">(V5-V4)/(Y5-Y4)</f>
        <v>0.286996669571538</v>
      </c>
      <c r="AC4" s="98" t="n">
        <f aca="false">Y4</f>
        <v>44265</v>
      </c>
      <c r="AD4" s="53" t="n">
        <v>0.42366175031989</v>
      </c>
      <c r="AE4" s="81"/>
      <c r="AF4" s="103" t="n">
        <v>44243</v>
      </c>
      <c r="AG4" s="54" t="n">
        <f aca="true">FORECAST($AF4,OFFSET(AD$3,MATCH($AF4,$AC$3:$AC$153,1)-1,0,2),OFFSET($AC$3,MATCH($AF4,$AC$3:$AC$153,1)-1,0,2))</f>
        <v>0.305078117599079</v>
      </c>
      <c r="AH4" s="54" t="n">
        <f aca="false">AG4+AH3</f>
        <v>0.604766070074486</v>
      </c>
      <c r="AI4" s="55" t="n">
        <f aca="false">AH4*100/AH$367</f>
        <v>0.587528533360625</v>
      </c>
      <c r="AJ4" s="82"/>
      <c r="AK4" s="81"/>
      <c r="AL4" s="98" t="n">
        <v>44296</v>
      </c>
      <c r="AM4" s="96" t="n">
        <v>5413.583603</v>
      </c>
      <c r="AN4" s="100" t="n">
        <f aca="false">AM4-AM3</f>
        <v>198.209885</v>
      </c>
      <c r="AO4" s="100" t="n">
        <f aca="false">(AN4/2)+(AN3/2)+AO3</f>
        <v>198.209885</v>
      </c>
      <c r="AP4" s="102" t="n">
        <f aca="false">AO4*100/$AO$18</f>
        <v>4.70106889518489</v>
      </c>
      <c r="AQ4" s="102" t="n">
        <f aca="false">AR4*100/$AR$18</f>
        <v>21.9178082191781</v>
      </c>
      <c r="AR4" s="100" t="n">
        <f aca="false">AS4-AS$3</f>
        <v>80</v>
      </c>
      <c r="AS4" s="98" t="n">
        <f aca="false">AL4</f>
        <v>44296</v>
      </c>
      <c r="AT4" s="97" t="n">
        <v>2.64903320102292</v>
      </c>
      <c r="AU4" s="53" t="n">
        <f aca="false">(AP5-AP4)/(AS5-AS4)</f>
        <v>0.253951886574222</v>
      </c>
      <c r="AW4" s="98" t="n">
        <f aca="false">AS4</f>
        <v>44296</v>
      </c>
      <c r="AX4" s="53" t="n">
        <f aca="false">AU4</f>
        <v>0.253951886574222</v>
      </c>
      <c r="AY4" s="81"/>
      <c r="AZ4" s="103" t="n">
        <v>44243</v>
      </c>
      <c r="BA4" s="54" t="n">
        <f aca="true">FORECAST(AZ4,OFFSET(AX$3,MATCH(AZ4,AW$3:AW$153,1)-1,0,2),OFFSET(AW$3,MATCH(AZ4,AW$3:AW$153,1)-1,0,2))</f>
        <v>0.12463948850705</v>
      </c>
      <c r="BB4" s="54" t="n">
        <f aca="false">BA4+BB3</f>
        <v>0.246839120446794</v>
      </c>
      <c r="BC4" s="55" t="n">
        <f aca="false">BB4*100/BB$367</f>
        <v>0.227154374448163</v>
      </c>
      <c r="BD4" s="82"/>
      <c r="BE4" s="81"/>
      <c r="BF4" s="98" t="n">
        <v>44362</v>
      </c>
      <c r="BG4" s="96" t="n">
        <v>9735.773055</v>
      </c>
      <c r="BH4" s="100" t="n">
        <f aca="false">BG4-BG3</f>
        <v>275.027893</v>
      </c>
      <c r="BI4" s="100" t="n">
        <f aca="false">(BH4/2)+(BH3/2)+BI3</f>
        <v>275.027893</v>
      </c>
      <c r="BJ4" s="102" t="n">
        <f aca="false">BI4*100/$BI$13</f>
        <v>11.1218198498863</v>
      </c>
      <c r="BK4" s="102" t="n">
        <f aca="false">BL4*100/$BL$13</f>
        <v>40.5555555555556</v>
      </c>
      <c r="BL4" s="100" t="n">
        <f aca="false">BM4-BM$3</f>
        <v>146</v>
      </c>
      <c r="BM4" s="98" t="n">
        <f aca="false">BF4</f>
        <v>44362</v>
      </c>
      <c r="BN4" s="97" t="n">
        <v>2.81305547016914</v>
      </c>
      <c r="BO4" s="53" t="n">
        <f aca="false">(BJ5-BJ4)/(BM5-BM4)</f>
        <v>0.674772444491806</v>
      </c>
      <c r="BQ4" s="98" t="n">
        <f aca="false">BM4</f>
        <v>44362</v>
      </c>
      <c r="BR4" s="53" t="n">
        <f aca="false">BO4</f>
        <v>0.674772444491806</v>
      </c>
      <c r="BS4" s="81"/>
      <c r="BT4" s="103" t="n">
        <v>44243</v>
      </c>
      <c r="BU4" s="54" t="n">
        <f aca="true">FORECAST(BT4,OFFSET(BR$3,MATCH(BT4,BQ$3:BQ$153,1)-1,0,2),OFFSET(BQ$3,MATCH(BT4,BQ$3:BQ$153,1)-1,0,2))</f>
        <v>0.186876033886431</v>
      </c>
      <c r="BV4" s="54" t="n">
        <f aca="false">BU4+BV3</f>
        <v>0.369652097935843</v>
      </c>
      <c r="BW4" s="55" t="n">
        <f aca="false">BV4*100/BV$367</f>
        <v>0.275020669332613</v>
      </c>
      <c r="BX4" s="82"/>
    </row>
    <row r="5" customFormat="false" ht="15" hidden="false" customHeight="false" outlineLevel="0" collapsed="false">
      <c r="A5" s="42" t="n">
        <v>44089</v>
      </c>
      <c r="B5" s="43" t="n">
        <v>6.55421</v>
      </c>
      <c r="C5" s="44" t="n">
        <f aca="false">(20.6+4.34*($E$1-0.27)-B5)/4.34</f>
        <v>3.06635714285714</v>
      </c>
      <c r="E5" s="42" t="n">
        <v>44030</v>
      </c>
      <c r="F5" s="46" t="n">
        <f aca="true">FORECAST($E5,OFFSET(C$3,MATCH($E5,$A$3:$A$33,1)-1,0,2),OFFSET($A$3,MATCH($E5,$A$3:$A$33,1)-1,0,2))</f>
        <v>3.09771428571429</v>
      </c>
      <c r="H5" s="96" t="n">
        <v>498.403076</v>
      </c>
      <c r="I5" s="81" t="n">
        <v>3</v>
      </c>
      <c r="J5" s="97" t="n">
        <v>0.445536703939307</v>
      </c>
      <c r="K5" s="98" t="n">
        <v>44265</v>
      </c>
      <c r="L5" s="98"/>
      <c r="M5" s="98"/>
      <c r="N5" s="98"/>
      <c r="O5" s="181" t="n">
        <v>2.48341425418156</v>
      </c>
      <c r="P5" s="81"/>
      <c r="Q5" s="130" t="n">
        <f aca="false">(S5-S4)/2</f>
        <v>221.8709105</v>
      </c>
      <c r="R5" s="98" t="n">
        <v>44296</v>
      </c>
      <c r="S5" s="96" t="n">
        <v>942.144897</v>
      </c>
      <c r="T5" s="100" t="n">
        <f aca="false">S5-S4</f>
        <v>443.741821</v>
      </c>
      <c r="U5" s="100" t="n">
        <f aca="false">(T5/2)+(T4/2)+U4</f>
        <v>969.4755245</v>
      </c>
      <c r="V5" s="102" t="n">
        <f aca="false">U5*100/$U$16</f>
        <v>18.3099726530519</v>
      </c>
      <c r="W5" s="102" t="n">
        <f aca="false">X5*100/$X$16</f>
        <v>21.9178082191781</v>
      </c>
      <c r="X5" s="100" t="n">
        <f aca="false">Y5-Y$3</f>
        <v>80</v>
      </c>
      <c r="Y5" s="98" t="n">
        <f aca="false">R5</f>
        <v>44296</v>
      </c>
      <c r="Z5" s="97" t="n">
        <v>2.48341425418156</v>
      </c>
      <c r="AA5" s="53" t="n">
        <f aca="false">(V6-V5)/(Y6-Y5)</f>
        <v>0.387706071050554</v>
      </c>
      <c r="AC5" s="98" t="n">
        <f aca="false">Y5</f>
        <v>44296</v>
      </c>
      <c r="AD5" s="53" t="n">
        <v>0.387706071050554</v>
      </c>
      <c r="AE5" s="81"/>
      <c r="AF5" s="103" t="n">
        <v>44244</v>
      </c>
      <c r="AG5" s="54" t="n">
        <f aca="true">FORECAST($AF5,OFFSET(AD$3,MATCH($AF5,$AC$3:$AC$153,1)-1,0,2),OFFSET($AC$3,MATCH($AF5,$AC$3:$AC$153,1)-1,0,2))</f>
        <v>0.310468282722753</v>
      </c>
      <c r="AH5" s="54" t="n">
        <f aca="false">AG5+AH4</f>
        <v>0.915234352797238</v>
      </c>
      <c r="AI5" s="55" t="n">
        <f aca="false">AH5*100/AH$367</f>
        <v>0.889147595390054</v>
      </c>
      <c r="AJ5" s="82"/>
      <c r="AK5" s="81"/>
      <c r="AL5" s="98" t="n">
        <v>44317</v>
      </c>
      <c r="AM5" s="96" t="n">
        <v>5665.08049</v>
      </c>
      <c r="AN5" s="100" t="n">
        <f aca="false">AM5-AM4</f>
        <v>251.496887</v>
      </c>
      <c r="AO5" s="100" t="n">
        <f aca="false">(AN5/2)+(AN4/2)+AO4</f>
        <v>423.063271</v>
      </c>
      <c r="AP5" s="102" t="n">
        <f aca="false">AO5*100/$AO$18</f>
        <v>10.0340585132435</v>
      </c>
      <c r="AQ5" s="102" t="n">
        <f aca="false">AR5*100/$AR$18</f>
        <v>27.6712328767123</v>
      </c>
      <c r="AR5" s="100" t="n">
        <f aca="false">AS5-AS$3</f>
        <v>101</v>
      </c>
      <c r="AS5" s="98" t="n">
        <f aca="false">AL5</f>
        <v>44317</v>
      </c>
      <c r="AT5" s="97" t="n">
        <v>2.6675442863074</v>
      </c>
      <c r="AU5" s="53" t="n">
        <f aca="false">(AP6-AP5)/(AS6-AS5)</f>
        <v>0.435755062366428</v>
      </c>
      <c r="AW5" s="98" t="n">
        <f aca="false">AS5</f>
        <v>44317</v>
      </c>
      <c r="AX5" s="53" t="n">
        <f aca="false">AU5</f>
        <v>0.435755062366428</v>
      </c>
      <c r="AY5" s="81"/>
      <c r="AZ5" s="103" t="n">
        <v>44244</v>
      </c>
      <c r="BA5" s="54" t="n">
        <f aca="true">FORECAST(AZ5,OFFSET(AX$3,MATCH(AZ5,AW$3:AW$153,1)-1,0,2),OFFSET(AW$3,MATCH(AZ5,AW$3:AW$153,1)-1,0,2))</f>
        <v>0.127079345074355</v>
      </c>
      <c r="BB5" s="54" t="n">
        <f aca="false">BA5+BB4</f>
        <v>0.373918465521149</v>
      </c>
      <c r="BC5" s="55" t="n">
        <f aca="false">BB5*100/BB$367</f>
        <v>0.344099488672347</v>
      </c>
      <c r="BD5" s="82"/>
      <c r="BE5" s="81"/>
      <c r="BF5" s="98" t="n">
        <v>44377</v>
      </c>
      <c r="BG5" s="96" t="n">
        <v>9961.332061</v>
      </c>
      <c r="BH5" s="100" t="n">
        <f aca="false">BG5-BG4</f>
        <v>225.559005999999</v>
      </c>
      <c r="BI5" s="100" t="n">
        <f aca="false">(BH5/2)+(BH4/2)+BI4</f>
        <v>525.3213425</v>
      </c>
      <c r="BJ5" s="102" t="n">
        <f aca="false">BI5*100/$BI$13</f>
        <v>21.2434065172634</v>
      </c>
      <c r="BK5" s="102" t="n">
        <f aca="false">BL5*100/$BL$13</f>
        <v>44.7222222222222</v>
      </c>
      <c r="BL5" s="100" t="n">
        <f aca="false">BM5-BM$3</f>
        <v>161</v>
      </c>
      <c r="BM5" s="98" t="n">
        <f aca="false">BF5</f>
        <v>44377</v>
      </c>
      <c r="BN5" s="97" t="n">
        <v>2.77640263350777</v>
      </c>
      <c r="BO5" s="53" t="n">
        <f aca="false">(BJ6-BJ5)/(BM6-BM5)</f>
        <v>0.556735191260034</v>
      </c>
      <c r="BQ5" s="98" t="n">
        <f aca="false">BM5</f>
        <v>44377</v>
      </c>
      <c r="BR5" s="53" t="n">
        <f aca="false">BO5</f>
        <v>0.556735191260034</v>
      </c>
      <c r="BS5" s="81"/>
      <c r="BT5" s="103" t="n">
        <v>44244</v>
      </c>
      <c r="BU5" s="54" t="n">
        <f aca="true">FORECAST(BT5,OFFSET(BR$3,MATCH(BT5,BQ$3:BQ$153,1)-1,0,2),OFFSET(BQ$3,MATCH(BT5,BQ$3:BQ$153,1)-1,0,2))</f>
        <v>0.190976003723451</v>
      </c>
      <c r="BV5" s="54" t="n">
        <f aca="false">BU5+BV4</f>
        <v>0.560628101659294</v>
      </c>
      <c r="BW5" s="55" t="n">
        <f aca="false">BV5*100/BV$367</f>
        <v>0.417106562159352</v>
      </c>
      <c r="BX5" s="82"/>
    </row>
    <row r="6" customFormat="false" ht="15" hidden="false" customHeight="false" outlineLevel="0" collapsed="false">
      <c r="A6" s="42" t="n">
        <v>44119</v>
      </c>
      <c r="B6" s="43" t="n">
        <v>6.76819</v>
      </c>
      <c r="C6" s="44" t="n">
        <f aca="false">(20.6+4.34*($E$1-0.27)-B6)/4.34</f>
        <v>3.01705299539171</v>
      </c>
      <c r="E6" s="42" t="n">
        <v>44031</v>
      </c>
      <c r="F6" s="46" t="n">
        <f aca="true">FORECAST($E6,OFFSET(C$3,MATCH($E6,$A$3:$A$33,1)-1,0,2),OFFSET($A$3,MATCH($E6,$A$3:$A$33,1)-1,0,2))</f>
        <v>3.09810368663595</v>
      </c>
      <c r="H6" s="96" t="n">
        <v>942.144897</v>
      </c>
      <c r="I6" s="81" t="n">
        <v>4</v>
      </c>
      <c r="J6" s="97" t="n">
        <v>0.711533084152372</v>
      </c>
      <c r="K6" s="98" t="n">
        <v>44296</v>
      </c>
      <c r="L6" s="98"/>
      <c r="M6" s="98"/>
      <c r="N6" s="98"/>
      <c r="O6" s="97" t="n">
        <v>2.47196738382031</v>
      </c>
      <c r="P6" s="81"/>
      <c r="Q6" s="130" t="n">
        <f aca="false">(S6-S5)/2</f>
        <v>209.222168</v>
      </c>
      <c r="R6" s="98" t="n">
        <v>44317</v>
      </c>
      <c r="S6" s="96" t="n">
        <v>1360.589233</v>
      </c>
      <c r="T6" s="100" t="n">
        <f aca="false">S6-S5</f>
        <v>418.444336</v>
      </c>
      <c r="U6" s="100" t="n">
        <f aca="false">(T6/2)+(T5/2)+U5</f>
        <v>1400.568603</v>
      </c>
      <c r="V6" s="102" t="n">
        <f aca="false">U6*100/$U$16</f>
        <v>26.4518001451136</v>
      </c>
      <c r="W6" s="102" t="n">
        <f aca="false">X6*100/$X$16</f>
        <v>27.6712328767123</v>
      </c>
      <c r="X6" s="100" t="n">
        <f aca="false">Y6-Y$3</f>
        <v>101</v>
      </c>
      <c r="Y6" s="98" t="n">
        <f aca="false">R6</f>
        <v>44317</v>
      </c>
      <c r="Z6" s="97" t="n">
        <v>2.47196738382031</v>
      </c>
      <c r="AA6" s="53" t="n">
        <f aca="false">(V7-V6)/(Y7-Y6)</f>
        <v>0.42246213376111</v>
      </c>
      <c r="AC6" s="98" t="n">
        <f aca="false">Y6</f>
        <v>44317</v>
      </c>
      <c r="AD6" s="53" t="n">
        <v>0.422462133761111</v>
      </c>
      <c r="AE6" s="81"/>
      <c r="AF6" s="103" t="n">
        <v>44245</v>
      </c>
      <c r="AG6" s="54" t="n">
        <f aca="true">FORECAST($AF6,OFFSET(AD$3,MATCH($AF6,$AC$3:$AC$153,1)-1,0,2),OFFSET($AC$3,MATCH($AF6,$AC$3:$AC$153,1)-1,0,2))</f>
        <v>0.315858447846426</v>
      </c>
      <c r="AH6" s="54" t="n">
        <f aca="false">AG6+AH5</f>
        <v>1.23109280064366</v>
      </c>
      <c r="AI6" s="55" t="n">
        <f aca="false">AH6*100/AH$367</f>
        <v>1.19600318765223</v>
      </c>
      <c r="AJ6" s="82"/>
      <c r="AK6" s="81"/>
      <c r="AL6" s="98" t="n">
        <v>44331</v>
      </c>
      <c r="AM6" s="96" t="n">
        <v>5928.017013</v>
      </c>
      <c r="AN6" s="100" t="n">
        <f aca="false">AM6-AM5</f>
        <v>262.936522999999</v>
      </c>
      <c r="AO6" s="100" t="n">
        <f aca="false">(AN6/2)+(AN5/2)+AO5</f>
        <v>680.279976</v>
      </c>
      <c r="AP6" s="102" t="n">
        <f aca="false">AO6*100/$AO$18</f>
        <v>16.1346293863735</v>
      </c>
      <c r="AQ6" s="102" t="n">
        <f aca="false">AR6*100/$AR$18</f>
        <v>31.5068493150685</v>
      </c>
      <c r="AR6" s="100" t="n">
        <f aca="false">AS6-AS$3</f>
        <v>115</v>
      </c>
      <c r="AS6" s="98" t="n">
        <f aca="false">AL6</f>
        <v>44331</v>
      </c>
      <c r="AT6" s="97" t="n">
        <v>2.67292048255292</v>
      </c>
      <c r="AU6" s="53" t="n">
        <f aca="false">(AP7-AP6)/(AS7-AS6)</f>
        <v>0.639643941276443</v>
      </c>
      <c r="AW6" s="98" t="n">
        <f aca="false">AS6</f>
        <v>44331</v>
      </c>
      <c r="AX6" s="53" t="n">
        <f aca="false">AU6</f>
        <v>0.639643941276443</v>
      </c>
      <c r="AY6" s="81"/>
      <c r="AZ6" s="103" t="n">
        <v>44245</v>
      </c>
      <c r="BA6" s="54" t="n">
        <f aca="true">FORECAST(AZ6,OFFSET(AX$3,MATCH(AZ6,AW$3:AW$153,1)-1,0,2),OFFSET(AW$3,MATCH(AZ6,AW$3:AW$153,1)-1,0,2))</f>
        <v>0.12951920164166</v>
      </c>
      <c r="BB6" s="54" t="n">
        <f aca="false">BA6+BB5</f>
        <v>0.503437667162809</v>
      </c>
      <c r="BC6" s="55" t="n">
        <f aca="false">BB6*100/BB$367</f>
        <v>0.463289887563265</v>
      </c>
      <c r="BD6" s="82"/>
      <c r="BE6" s="81"/>
      <c r="BF6" s="98" t="n">
        <v>44392</v>
      </c>
      <c r="BG6" s="96" t="n">
        <v>10148.7928</v>
      </c>
      <c r="BH6" s="100" t="n">
        <f aca="false">BG6-BG5</f>
        <v>187.460739</v>
      </c>
      <c r="BI6" s="100" t="n">
        <f aca="false">(BH6/2)+(BH5/2)+BI5</f>
        <v>731.831215</v>
      </c>
      <c r="BJ6" s="102" t="n">
        <f aca="false">BI6*100/$BI$13</f>
        <v>29.5944343861639</v>
      </c>
      <c r="BK6" s="102" t="n">
        <f aca="false">BL6*100/$BL$13</f>
        <v>48.8888888888889</v>
      </c>
      <c r="BL6" s="100" t="n">
        <f aca="false">BM6-BM$3</f>
        <v>176</v>
      </c>
      <c r="BM6" s="98" t="n">
        <f aca="false">BF6</f>
        <v>44392</v>
      </c>
      <c r="BN6" s="97" t="n">
        <v>2.77193839619534</v>
      </c>
      <c r="BO6" s="53" t="n">
        <f aca="false">(BJ7-BJ6)/(BM7-BM6)</f>
        <v>0.535889035099187</v>
      </c>
      <c r="BQ6" s="98" t="n">
        <f aca="false">BM6</f>
        <v>44392</v>
      </c>
      <c r="BR6" s="53" t="n">
        <f aca="false">BO6</f>
        <v>0.535889035099187</v>
      </c>
      <c r="BS6" s="81"/>
      <c r="BT6" s="103" t="n">
        <v>44245</v>
      </c>
      <c r="BU6" s="54" t="n">
        <f aca="true">FORECAST(BT6,OFFSET(BR$3,MATCH(BT6,BQ$3:BQ$153,1)-1,0,2),OFFSET(BQ$3,MATCH(BT6,BQ$3:BQ$153,1)-1,0,2))</f>
        <v>0.195075973560471</v>
      </c>
      <c r="BV6" s="54" t="n">
        <f aca="false">BU6+BV5</f>
        <v>0.755704075219765</v>
      </c>
      <c r="BW6" s="55" t="n">
        <f aca="false">BV6*100/BV$367</f>
        <v>0.562242827093045</v>
      </c>
      <c r="BX6" s="82"/>
    </row>
    <row r="7" customFormat="false" ht="15" hidden="false" customHeight="false" outlineLevel="0" collapsed="false">
      <c r="A7" s="42" t="n">
        <v>44150</v>
      </c>
      <c r="B7" s="43" t="n">
        <v>7.12921</v>
      </c>
      <c r="C7" s="44" t="n">
        <f aca="false">(20.6+4.34*($E$1-0.27)-B7)/4.34</f>
        <v>2.93386866359447</v>
      </c>
      <c r="E7" s="42" t="n">
        <v>44032</v>
      </c>
      <c r="F7" s="46" t="n">
        <f aca="true">FORECAST($E7,OFFSET(C$3,MATCH($E7,$A$3:$A$33,1)-1,0,2),OFFSET($A$3,MATCH($E7,$A$3:$A$33,1)-1,0,2))</f>
        <v>3.09849308755761</v>
      </c>
      <c r="H7" s="96" t="n">
        <v>1360.589233</v>
      </c>
      <c r="I7" s="81" t="n">
        <v>5</v>
      </c>
      <c r="J7" s="97" t="n">
        <v>0.793222285076378</v>
      </c>
      <c r="K7" s="98" t="n">
        <v>44317</v>
      </c>
      <c r="L7" s="98"/>
      <c r="M7" s="98"/>
      <c r="N7" s="98"/>
      <c r="O7" s="97" t="n">
        <v>2.55311081543618</v>
      </c>
      <c r="P7" s="81"/>
      <c r="Q7" s="130" t="n">
        <f aca="false">(S7-S6)/2</f>
        <v>260.5164185</v>
      </c>
      <c r="R7" s="98" t="n">
        <v>44338</v>
      </c>
      <c r="S7" s="96" t="n">
        <v>1881.62207</v>
      </c>
      <c r="T7" s="100" t="n">
        <f aca="false">S7-S6</f>
        <v>521.032837</v>
      </c>
      <c r="U7" s="100" t="n">
        <f aca="false">(T7/2)+(T6/2)+U6</f>
        <v>1870.3071895</v>
      </c>
      <c r="V7" s="102" t="n">
        <f aca="false">U7*100/$U$16</f>
        <v>35.3235049540969</v>
      </c>
      <c r="W7" s="102" t="n">
        <f aca="false">X7*100/$X$16</f>
        <v>33.4246575342466</v>
      </c>
      <c r="X7" s="100" t="n">
        <f aca="false">Y7-Y$3</f>
        <v>122</v>
      </c>
      <c r="Y7" s="98" t="n">
        <f aca="false">R7</f>
        <v>44338</v>
      </c>
      <c r="Z7" s="97" t="n">
        <v>2.55311081543618</v>
      </c>
      <c r="AA7" s="53" t="n">
        <f aca="false">(V8-V7)/(Y8-Y7)</f>
        <v>0.497554283166268</v>
      </c>
      <c r="AC7" s="98" t="n">
        <f aca="false">Y7</f>
        <v>44338</v>
      </c>
      <c r="AD7" s="53" t="n">
        <v>0.497554283166268</v>
      </c>
      <c r="AE7" s="81"/>
      <c r="AF7" s="103" t="n">
        <v>44246</v>
      </c>
      <c r="AG7" s="54" t="n">
        <f aca="true">FORECAST($AF7,OFFSET(AD$3,MATCH($AF7,$AC$3:$AC$153,1)-1,0,2),OFFSET($AC$3,MATCH($AF7,$AC$3:$AC$153,1)-1,0,2))</f>
        <v>0.321248612970099</v>
      </c>
      <c r="AH7" s="54" t="n">
        <f aca="false">AG7+AH6</f>
        <v>1.55234141361376</v>
      </c>
      <c r="AI7" s="55" t="n">
        <f aca="false">AH7*100/AH$367</f>
        <v>1.50809531014715</v>
      </c>
      <c r="AJ7" s="82"/>
      <c r="AK7" s="81"/>
      <c r="AL7" s="98" t="n">
        <v>44341</v>
      </c>
      <c r="AM7" s="96" t="n">
        <v>6204.463149</v>
      </c>
      <c r="AN7" s="100" t="n">
        <f aca="false">AM7-AM6</f>
        <v>276.446136</v>
      </c>
      <c r="AO7" s="100" t="n">
        <f aca="false">(AN7/2)+(AN6/2)+AO6</f>
        <v>949.9713055</v>
      </c>
      <c r="AP7" s="102" t="n">
        <f aca="false">AO7*100/$AO$18</f>
        <v>22.531068799138</v>
      </c>
      <c r="AQ7" s="102" t="n">
        <f aca="false">AR7*100/$AR$18</f>
        <v>34.2465753424658</v>
      </c>
      <c r="AR7" s="100" t="n">
        <f aca="false">AS7-AS$3</f>
        <v>125</v>
      </c>
      <c r="AS7" s="98" t="n">
        <f aca="false">AL7</f>
        <v>44341</v>
      </c>
      <c r="AT7" s="97" t="n">
        <v>2.73424484269942</v>
      </c>
      <c r="AU7" s="53" t="n">
        <f aca="false">(AP8-AP7)/(AS8-AS7)</f>
        <v>0.318248841196377</v>
      </c>
      <c r="AW7" s="98" t="n">
        <f aca="false">AS7</f>
        <v>44341</v>
      </c>
      <c r="AX7" s="53" t="n">
        <f aca="false">AU7</f>
        <v>0.318248841196377</v>
      </c>
      <c r="AY7" s="81"/>
      <c r="AZ7" s="103" t="n">
        <v>44246</v>
      </c>
      <c r="BA7" s="54" t="n">
        <f aca="true">FORECAST(AZ7,OFFSET(AX$3,MATCH(AZ7,AW$3:AW$153,1)-1,0,2),OFFSET(AW$3,MATCH(AZ7,AW$3:AW$153,1)-1,0,2))</f>
        <v>0.131959058208965</v>
      </c>
      <c r="BB7" s="54" t="n">
        <f aca="false">BA7+BB6</f>
        <v>0.635396725371775</v>
      </c>
      <c r="BC7" s="55" t="n">
        <f aca="false">BB7*100/BB$367</f>
        <v>0.584725571120918</v>
      </c>
      <c r="BD7" s="82"/>
      <c r="BE7" s="81"/>
      <c r="BF7" s="98" t="n">
        <v>44407</v>
      </c>
      <c r="BG7" s="96" t="n">
        <v>10358.88687</v>
      </c>
      <c r="BH7" s="100" t="n">
        <f aca="false">BG7-BG6</f>
        <v>210.094070000001</v>
      </c>
      <c r="BI7" s="100" t="n">
        <f aca="false">(BH7/2)+(BH6/2)+BI6</f>
        <v>930.608619500001</v>
      </c>
      <c r="BJ7" s="102" t="n">
        <f aca="false">BI7*100/$BI$13</f>
        <v>37.6327699126517</v>
      </c>
      <c r="BK7" s="102" t="n">
        <f aca="false">BL7*100/$BL$13</f>
        <v>53.0555555555556</v>
      </c>
      <c r="BL7" s="100" t="n">
        <f aca="false">BM7-BM$3</f>
        <v>191</v>
      </c>
      <c r="BM7" s="98" t="n">
        <f aca="false">BF7</f>
        <v>44407</v>
      </c>
      <c r="BN7" s="97" t="n">
        <v>2.76552810761744</v>
      </c>
      <c r="BO7" s="53" t="n">
        <f aca="false">(BJ8-BJ7)/(BM8-BM7)</f>
        <v>0.615548924435483</v>
      </c>
      <c r="BQ7" s="98" t="n">
        <f aca="false">BM7</f>
        <v>44407</v>
      </c>
      <c r="BR7" s="53" t="n">
        <f aca="false">BO7</f>
        <v>0.615548924435483</v>
      </c>
      <c r="BS7" s="81"/>
      <c r="BT7" s="103" t="n">
        <v>44246</v>
      </c>
      <c r="BU7" s="54" t="n">
        <f aca="true">FORECAST(BT7,OFFSET(BR$3,MATCH(BT7,BQ$3:BQ$153,1)-1,0,2),OFFSET(BQ$3,MATCH(BT7,BQ$3:BQ$153,1)-1,0,2))</f>
        <v>0.199175943397491</v>
      </c>
      <c r="BV7" s="54" t="n">
        <f aca="false">BU7+BV6</f>
        <v>0.954880018617257</v>
      </c>
      <c r="BW7" s="55" t="n">
        <f aca="false">BV7*100/BV$367</f>
        <v>0.710429464133692</v>
      </c>
      <c r="BX7" s="82"/>
    </row>
    <row r="8" customFormat="false" ht="15" hidden="false" customHeight="false" outlineLevel="0" collapsed="false">
      <c r="A8" s="42" t="n">
        <v>44180</v>
      </c>
      <c r="B8" s="43" t="n">
        <v>7.39189</v>
      </c>
      <c r="C8" s="44" t="n">
        <f aca="false">(20.6+4.34*($E$1-0.27)-B8)/4.34</f>
        <v>2.87334331797235</v>
      </c>
      <c r="E8" s="42" t="n">
        <v>44033</v>
      </c>
      <c r="F8" s="46" t="n">
        <f aca="true">FORECAST($E8,OFFSET(C$3,MATCH($E8,$A$3:$A$33,1)-1,0,2),OFFSET($A$3,MATCH($E8,$A$3:$A$33,1)-1,0,2))</f>
        <v>3.09888248847926</v>
      </c>
      <c r="H8" s="96" t="n">
        <v>1881.62207</v>
      </c>
      <c r="I8" s="81" t="n">
        <v>6</v>
      </c>
      <c r="J8" s="97" t="n">
        <v>1.19979178730915</v>
      </c>
      <c r="K8" s="98" t="n">
        <v>44338</v>
      </c>
      <c r="L8" s="98"/>
      <c r="M8" s="98"/>
      <c r="N8" s="98"/>
      <c r="O8" s="97" t="n">
        <v>2.45095912360844</v>
      </c>
      <c r="P8" s="81"/>
      <c r="Q8" s="130" t="n">
        <f aca="false">(S8-S7)/2</f>
        <v>292.7176515</v>
      </c>
      <c r="R8" s="98" t="n">
        <v>44359</v>
      </c>
      <c r="S8" s="96" t="n">
        <v>2467.057373</v>
      </c>
      <c r="T8" s="100" t="n">
        <f aca="false">S8-S7</f>
        <v>585.435303</v>
      </c>
      <c r="U8" s="100" t="n">
        <f aca="false">(T8/2)+(T7/2)+U7</f>
        <v>2423.5412595</v>
      </c>
      <c r="V8" s="102" t="n">
        <f aca="false">U8*100/$U$16</f>
        <v>45.7721449005885</v>
      </c>
      <c r="W8" s="102" t="n">
        <f aca="false">X8*100/$X$16</f>
        <v>39.1780821917808</v>
      </c>
      <c r="X8" s="100" t="n">
        <f aca="false">Y8-Y$3</f>
        <v>143</v>
      </c>
      <c r="Y8" s="98" t="n">
        <f aca="false">R8</f>
        <v>44359</v>
      </c>
      <c r="Z8" s="97" t="n">
        <v>2.45095912360844</v>
      </c>
      <c r="AA8" s="53" t="n">
        <f aca="false">(V9-V8)/(Y9-Y8)</f>
        <v>0.425466870778495</v>
      </c>
      <c r="AC8" s="98" t="n">
        <f aca="false">Y8</f>
        <v>44359</v>
      </c>
      <c r="AD8" s="53" t="n">
        <v>0.425466870778494</v>
      </c>
      <c r="AE8" s="81"/>
      <c r="AF8" s="103" t="n">
        <v>44247</v>
      </c>
      <c r="AG8" s="54" t="n">
        <f aca="true">FORECAST($AF8,OFFSET(AD$3,MATCH($AF8,$AC$3:$AC$153,1)-1,0,2),OFFSET($AC$3,MATCH($AF8,$AC$3:$AC$153,1)-1,0,2))</f>
        <v>0.326638778093772</v>
      </c>
      <c r="AH8" s="54" t="n">
        <f aca="false">AG8+AH7</f>
        <v>1.87898019170754</v>
      </c>
      <c r="AI8" s="55" t="n">
        <f aca="false">AH8*100/AH$367</f>
        <v>1.82542396287481</v>
      </c>
      <c r="AJ8" s="82"/>
      <c r="AK8" s="81"/>
      <c r="AL8" s="98" t="n">
        <v>44362</v>
      </c>
      <c r="AM8" s="96" t="n">
        <v>6491.583053</v>
      </c>
      <c r="AN8" s="100" t="n">
        <f aca="false">AM8-AM7</f>
        <v>287.119904</v>
      </c>
      <c r="AO8" s="100" t="n">
        <f aca="false">(AN8/2)+(AN7/2)+AO7</f>
        <v>1231.7543255</v>
      </c>
      <c r="AP8" s="102" t="n">
        <f aca="false">AO8*100/$AO$18</f>
        <v>29.2142944642619</v>
      </c>
      <c r="AQ8" s="102" t="n">
        <f aca="false">AR8*100/$AR$18</f>
        <v>40</v>
      </c>
      <c r="AR8" s="100" t="n">
        <f aca="false">AS8-AS$3</f>
        <v>146</v>
      </c>
      <c r="AS8" s="98" t="n">
        <f aca="false">AL8</f>
        <v>44362</v>
      </c>
      <c r="AT8" s="97" t="n">
        <v>2.70479020314466</v>
      </c>
      <c r="AU8" s="53" t="n">
        <f aca="false">(AP9-AP8)/(AS9-AS8)</f>
        <v>0.230180556293516</v>
      </c>
      <c r="AW8" s="98" t="n">
        <f aca="false">AS8</f>
        <v>44362</v>
      </c>
      <c r="AX8" s="53" t="n">
        <f aca="false">AU8</f>
        <v>0.230180556293516</v>
      </c>
      <c r="AY8" s="81"/>
      <c r="AZ8" s="103" t="n">
        <v>44247</v>
      </c>
      <c r="BA8" s="54" t="n">
        <f aca="true">FORECAST(AZ8,OFFSET(AX$3,MATCH(AZ8,AW$3:AW$153,1)-1,0,2),OFFSET(AW$3,MATCH(AZ8,AW$3:AW$153,1)-1,0,2))</f>
        <v>0.13439891477627</v>
      </c>
      <c r="BB8" s="54" t="n">
        <f aca="false">BA8+BB7</f>
        <v>0.769795640148045</v>
      </c>
      <c r="BC8" s="55" t="n">
        <f aca="false">BB8*100/BB$367</f>
        <v>0.708406539345305</v>
      </c>
      <c r="BD8" s="82"/>
      <c r="BE8" s="81"/>
      <c r="BF8" s="98" t="n">
        <v>44423</v>
      </c>
      <c r="BG8" s="96" t="n">
        <v>10635.887541</v>
      </c>
      <c r="BH8" s="100" t="n">
        <f aca="false">BG8-BG7</f>
        <v>277.000671</v>
      </c>
      <c r="BI8" s="100" t="n">
        <f aca="false">(BH8/2)+(BH7/2)+BI7</f>
        <v>1174.15599</v>
      </c>
      <c r="BJ8" s="102" t="n">
        <f aca="false">BI8*100/$BI$13</f>
        <v>47.4815527036195</v>
      </c>
      <c r="BK8" s="102" t="n">
        <f aca="false">BL8*100/$BL$13</f>
        <v>57.5</v>
      </c>
      <c r="BL8" s="100" t="n">
        <f aca="false">BM8-BM$3</f>
        <v>207</v>
      </c>
      <c r="BM8" s="98" t="n">
        <f aca="false">BF8</f>
        <v>44423</v>
      </c>
      <c r="BN8" s="97" t="n">
        <v>2.80799668582458</v>
      </c>
      <c r="BO8" s="53" t="n">
        <f aca="false">(BJ9-BJ8)/(BM9-BM8)</f>
        <v>0.820732002029463</v>
      </c>
      <c r="BQ8" s="98" t="n">
        <f aca="false">BM8</f>
        <v>44423</v>
      </c>
      <c r="BR8" s="53" t="n">
        <f aca="false">BO8</f>
        <v>0.820732002029463</v>
      </c>
      <c r="BS8" s="81"/>
      <c r="BT8" s="103" t="n">
        <v>44247</v>
      </c>
      <c r="BU8" s="54" t="n">
        <f aca="true">FORECAST(BT8,OFFSET(BR$3,MATCH(BT8,BQ$3:BQ$153,1)-1,0,2),OFFSET(BQ$3,MATCH(BT8,BQ$3:BQ$153,1)-1,0,2))</f>
        <v>0.203275913234511</v>
      </c>
      <c r="BV8" s="54" t="n">
        <f aca="false">BU8+BV7</f>
        <v>1.15815593185177</v>
      </c>
      <c r="BW8" s="55" t="n">
        <f aca="false">BV8*100/BV$367</f>
        <v>0.861666473281295</v>
      </c>
      <c r="BX8" s="82"/>
    </row>
    <row r="9" customFormat="false" ht="15" hidden="false" customHeight="false" outlineLevel="0" collapsed="false">
      <c r="A9" s="42" t="n">
        <v>44211</v>
      </c>
      <c r="B9" s="43" t="n">
        <v>7.53841</v>
      </c>
      <c r="C9" s="44" t="n">
        <f aca="false">(20.6+4.34*($E$1-0.27)-B9)/4.34</f>
        <v>2.83958294930876</v>
      </c>
      <c r="E9" s="42" t="n">
        <v>44034</v>
      </c>
      <c r="F9" s="46" t="n">
        <f aca="true">FORECAST($E9,OFFSET(C$3,MATCH($E9,$A$3:$A$33,1)-1,0,2),OFFSET($A$3,MATCH($E9,$A$3:$A$33,1)-1,0,2))</f>
        <v>3.09927188940092</v>
      </c>
      <c r="H9" s="96" t="n">
        <v>2467.057373</v>
      </c>
      <c r="I9" s="81" t="n">
        <v>7</v>
      </c>
      <c r="J9" s="97" t="n">
        <v>1.64019267236276</v>
      </c>
      <c r="K9" s="98" t="n">
        <v>44359</v>
      </c>
      <c r="L9" s="98"/>
      <c r="M9" s="98"/>
      <c r="N9" s="98"/>
      <c r="O9" s="97" t="n">
        <v>2.72310344501522</v>
      </c>
      <c r="P9" s="81"/>
      <c r="Q9" s="130" t="n">
        <f aca="false">(S9-S8)/2</f>
        <v>180.361923</v>
      </c>
      <c r="R9" s="98" t="n">
        <v>44380</v>
      </c>
      <c r="S9" s="96" t="n">
        <v>2827.781219</v>
      </c>
      <c r="T9" s="100" t="n">
        <f aca="false">S9-S8</f>
        <v>360.723846</v>
      </c>
      <c r="U9" s="100" t="n">
        <f aca="false">(T9/2)+(T8/2)+U8</f>
        <v>2896.620834</v>
      </c>
      <c r="V9" s="102" t="n">
        <f aca="false">U9*100/$U$16</f>
        <v>54.7069491869369</v>
      </c>
      <c r="W9" s="102" t="n">
        <f aca="false">X9*100/$X$16</f>
        <v>44.9315068493151</v>
      </c>
      <c r="X9" s="100" t="n">
        <f aca="false">Y9-Y$3</f>
        <v>164</v>
      </c>
      <c r="Y9" s="98" t="n">
        <f aca="false">R9</f>
        <v>44380</v>
      </c>
      <c r="Z9" s="97" t="n">
        <v>2.72310344501522</v>
      </c>
      <c r="AA9" s="53" t="n">
        <f aca="false">(V10-V9)/(Y10-Y9)</f>
        <v>0.303856249593793</v>
      </c>
      <c r="AC9" s="98" t="n">
        <f aca="false">Y9</f>
        <v>44380</v>
      </c>
      <c r="AD9" s="53" t="n">
        <v>0.303856249593793</v>
      </c>
      <c r="AE9" s="81"/>
      <c r="AF9" s="103" t="n">
        <v>44248</v>
      </c>
      <c r="AG9" s="54" t="n">
        <f aca="true">FORECAST($AF9,OFFSET(AD$3,MATCH($AF9,$AC$3:$AC$153,1)-1,0,2),OFFSET($AC$3,MATCH($AF9,$AC$3:$AC$153,1)-1,0,2))</f>
        <v>0.332028943217446</v>
      </c>
      <c r="AH9" s="54" t="n">
        <f aca="false">AG9+AH8</f>
        <v>2.21100913492498</v>
      </c>
      <c r="AI9" s="55" t="n">
        <f aca="false">AH9*100/AH$367</f>
        <v>2.14798914583522</v>
      </c>
      <c r="AJ9" s="82"/>
      <c r="AK9" s="81"/>
      <c r="AL9" s="98" t="n">
        <v>44392</v>
      </c>
      <c r="AM9" s="96" t="n">
        <v>6786.765548</v>
      </c>
      <c r="AN9" s="100" t="n">
        <f aca="false">AM9-AM8</f>
        <v>295.182495</v>
      </c>
      <c r="AO9" s="100" t="n">
        <f aca="false">(AN9/2)+(AN8/2)+AO8</f>
        <v>1522.905525</v>
      </c>
      <c r="AP9" s="102" t="n">
        <f aca="false">AO9*100/$AO$18</f>
        <v>36.1197111530674</v>
      </c>
      <c r="AQ9" s="102" t="n">
        <f aca="false">AR9*100/$AR$18</f>
        <v>48.2191780821918</v>
      </c>
      <c r="AR9" s="100" t="n">
        <f aca="false">AS9-AS$3</f>
        <v>176</v>
      </c>
      <c r="AS9" s="98" t="n">
        <f aca="false">AL9</f>
        <v>44392</v>
      </c>
      <c r="AT9" s="97" t="n">
        <v>2.82408949487854</v>
      </c>
      <c r="AU9" s="53" t="n">
        <f aca="false">(AP10-AP9)/(AS10-AS9)</f>
        <v>0.472854897247454</v>
      </c>
      <c r="AW9" s="98" t="n">
        <f aca="false">AS9</f>
        <v>44392</v>
      </c>
      <c r="AX9" s="53" t="n">
        <f aca="false">AU9</f>
        <v>0.472854897247454</v>
      </c>
      <c r="AY9" s="81"/>
      <c r="AZ9" s="103" t="n">
        <v>44248</v>
      </c>
      <c r="BA9" s="54" t="n">
        <f aca="true">FORECAST(AZ9,OFFSET(AX$3,MATCH(AZ9,AW$3:AW$153,1)-1,0,2),OFFSET(AW$3,MATCH(AZ9,AW$3:AW$153,1)-1,0,2))</f>
        <v>0.136838771343575</v>
      </c>
      <c r="BB9" s="54" t="n">
        <f aca="false">BA9+BB8</f>
        <v>0.90663441149162</v>
      </c>
      <c r="BC9" s="55" t="n">
        <f aca="false">BB9*100/BB$367</f>
        <v>0.834332792236427</v>
      </c>
      <c r="BD9" s="82"/>
      <c r="BE9" s="81"/>
      <c r="BF9" s="98" t="n">
        <v>44435</v>
      </c>
      <c r="BG9" s="96" t="n">
        <v>10845.981672</v>
      </c>
      <c r="BH9" s="100" t="n">
        <f aca="false">BG9-BG8</f>
        <v>210.094131</v>
      </c>
      <c r="BI9" s="100" t="n">
        <f aca="false">(BH9/2)+(BH8/2)+BI8</f>
        <v>1417.703391</v>
      </c>
      <c r="BJ9" s="102" t="n">
        <f aca="false">BI9*100/$BI$13</f>
        <v>57.330336727973</v>
      </c>
      <c r="BK9" s="102" t="n">
        <f aca="false">BL9*100/$BL$13</f>
        <v>60.8333333333333</v>
      </c>
      <c r="BL9" s="100" t="n">
        <f aca="false">BM9-BM$3</f>
        <v>219</v>
      </c>
      <c r="BM9" s="98" t="n">
        <f aca="false">BF9</f>
        <v>44435</v>
      </c>
      <c r="BN9" s="97" t="n">
        <v>2.69270590391859</v>
      </c>
      <c r="BO9" s="53" t="n">
        <f aca="false">(BJ10-BJ9)/(BM10-BM9)</f>
        <v>1.02653610806254</v>
      </c>
      <c r="BQ9" s="98" t="n">
        <f aca="false">BM9</f>
        <v>44435</v>
      </c>
      <c r="BR9" s="53" t="n">
        <f aca="false">BO9</f>
        <v>1.02653610806254</v>
      </c>
      <c r="BS9" s="81"/>
      <c r="BT9" s="103" t="n">
        <v>44248</v>
      </c>
      <c r="BU9" s="54" t="n">
        <f aca="true">FORECAST(BT9,OFFSET(BR$3,MATCH(BT9,BQ$3:BQ$153,1)-1,0,2),OFFSET(BQ$3,MATCH(BT9,BQ$3:BQ$153,1)-1,0,2))</f>
        <v>0.207375883071531</v>
      </c>
      <c r="BV9" s="54" t="n">
        <f aca="false">BU9+BV8</f>
        <v>1.3655318149233</v>
      </c>
      <c r="BW9" s="55" t="n">
        <f aca="false">BV9*100/BV$367</f>
        <v>1.01595385453585</v>
      </c>
      <c r="BX9" s="82"/>
    </row>
    <row r="10" customFormat="false" ht="15" hidden="false" customHeight="false" outlineLevel="0" collapsed="false">
      <c r="A10" s="42" t="n">
        <v>44242</v>
      </c>
      <c r="B10" s="43" t="n">
        <v>7.51401</v>
      </c>
      <c r="C10" s="44" t="n">
        <f aca="false">(20.6+4.34*($E$1-0.27)-B10)/4.34</f>
        <v>2.84520506912442</v>
      </c>
      <c r="E10" s="42" t="n">
        <v>44035</v>
      </c>
      <c r="F10" s="46" t="n">
        <f aca="true">FORECAST($E10,OFFSET(C$3,MATCH($E10,$A$3:$A$33,1)-1,0,2),OFFSET($A$3,MATCH($E10,$A$3:$A$33,1)-1,0,2))</f>
        <v>3.09966129032258</v>
      </c>
      <c r="H10" s="96" t="n">
        <v>2827.781219</v>
      </c>
      <c r="I10" s="81" t="n">
        <v>8</v>
      </c>
      <c r="J10" s="97" t="n">
        <v>1.73257546207725</v>
      </c>
      <c r="K10" s="98" t="n">
        <v>44380</v>
      </c>
      <c r="L10" s="98"/>
      <c r="M10" s="98"/>
      <c r="N10" s="98"/>
      <c r="O10" s="97" t="n">
        <v>2.59973162794769</v>
      </c>
      <c r="P10" s="81"/>
      <c r="Q10" s="130" t="n">
        <f aca="false">(S10-S9)/2</f>
        <v>157.4979555</v>
      </c>
      <c r="R10" s="98" t="n">
        <v>44401</v>
      </c>
      <c r="S10" s="96" t="n">
        <v>3142.77713</v>
      </c>
      <c r="T10" s="100" t="n">
        <f aca="false">S10-S9</f>
        <v>314.995911</v>
      </c>
      <c r="U10" s="100" t="n">
        <f aca="false">(T10/2)+(T9/2)+U9</f>
        <v>3234.4807125</v>
      </c>
      <c r="V10" s="102" t="n">
        <f aca="false">U10*100/$U$16</f>
        <v>61.0879304284066</v>
      </c>
      <c r="W10" s="102" t="n">
        <f aca="false">X10*100/$X$16</f>
        <v>50.6849315068493</v>
      </c>
      <c r="X10" s="100" t="n">
        <f aca="false">Y10-Y$3</f>
        <v>185</v>
      </c>
      <c r="Y10" s="98" t="n">
        <f aca="false">R10</f>
        <v>44401</v>
      </c>
      <c r="Z10" s="97" t="n">
        <v>2.59973162794769</v>
      </c>
      <c r="AA10" s="53" t="n">
        <f aca="false">(V11-V10)/(Y11-Y10)</f>
        <v>0.309593595194151</v>
      </c>
      <c r="AC10" s="98" t="n">
        <f aca="false">Y10</f>
        <v>44401</v>
      </c>
      <c r="AD10" s="53" t="n">
        <v>0.30959359519415</v>
      </c>
      <c r="AE10" s="81"/>
      <c r="AF10" s="103" t="n">
        <v>44249</v>
      </c>
      <c r="AG10" s="54" t="n">
        <f aca="true">FORECAST($AF10,OFFSET(AD$3,MATCH($AF10,$AC$3:$AC$153,1)-1,0,2),OFFSET($AC$3,MATCH($AF10,$AC$3:$AC$153,1)-1,0,2))</f>
        <v>0.337419108341119</v>
      </c>
      <c r="AH10" s="54" t="n">
        <f aca="false">AG10+AH9</f>
        <v>2.5484282432661</v>
      </c>
      <c r="AI10" s="55" t="n">
        <f aca="false">AH10*100/AH$367</f>
        <v>2.47579085902837</v>
      </c>
      <c r="AJ10" s="82"/>
      <c r="AK10" s="81"/>
      <c r="AL10" s="98" t="n">
        <v>44407</v>
      </c>
      <c r="AM10" s="96" t="n">
        <v>7089.688613</v>
      </c>
      <c r="AN10" s="100" t="n">
        <f aca="false">AM10-AM9</f>
        <v>302.923065</v>
      </c>
      <c r="AO10" s="100" t="n">
        <f aca="false">(AN10/2)+(AN9/2)+AO9</f>
        <v>1821.958305</v>
      </c>
      <c r="AP10" s="102" t="n">
        <f aca="false">AO10*100/$AO$18</f>
        <v>43.2125346117792</v>
      </c>
      <c r="AQ10" s="102" t="n">
        <f aca="false">AR10*100/$AR$18</f>
        <v>52.3287671232877</v>
      </c>
      <c r="AR10" s="100" t="n">
        <f aca="false">AS10-AS$3</f>
        <v>191</v>
      </c>
      <c r="AS10" s="98" t="n">
        <f aca="false">AL10</f>
        <v>44407</v>
      </c>
      <c r="AT10" s="97" t="n">
        <v>2.74328738687868</v>
      </c>
      <c r="AU10" s="53" t="n">
        <f aca="false">(AP11-AP10)/(AS11-AS10)</f>
        <v>0.45589408363085</v>
      </c>
      <c r="AW10" s="98" t="n">
        <f aca="false">AS10</f>
        <v>44407</v>
      </c>
      <c r="AX10" s="53" t="n">
        <f aca="false">AU10</f>
        <v>0.45589408363085</v>
      </c>
      <c r="AY10" s="81"/>
      <c r="AZ10" s="103" t="n">
        <v>44249</v>
      </c>
      <c r="BA10" s="54" t="n">
        <f aca="true">FORECAST(AZ10,OFFSET(AX$3,MATCH(AZ10,AW$3:AW$153,1)-1,0,2),OFFSET(AW$3,MATCH(AZ10,AW$3:AW$153,1)-1,0,2))</f>
        <v>0.139278627910881</v>
      </c>
      <c r="BB10" s="54" t="n">
        <f aca="false">BA10+BB9</f>
        <v>1.0459130394025</v>
      </c>
      <c r="BC10" s="55" t="n">
        <f aca="false">BB10*100/BB$367</f>
        <v>0.962504329794283</v>
      </c>
      <c r="BD10" s="82"/>
      <c r="BE10" s="81"/>
      <c r="BF10" s="98" t="n">
        <v>44444</v>
      </c>
      <c r="BG10" s="96" t="n">
        <v>11092.815382</v>
      </c>
      <c r="BH10" s="100" t="n">
        <f aca="false">BG10-BG9</f>
        <v>246.833710000001</v>
      </c>
      <c r="BI10" s="100" t="n">
        <f aca="false">(BH10/2)+(BH9/2)+BI9</f>
        <v>1646.1673115</v>
      </c>
      <c r="BJ10" s="102" t="n">
        <f aca="false">BI10*100/$BI$13</f>
        <v>66.5691617005359</v>
      </c>
      <c r="BK10" s="102" t="n">
        <f aca="false">BL10*100/$BL$13</f>
        <v>63.3333333333333</v>
      </c>
      <c r="BL10" s="100" t="n">
        <f aca="false">BM10-BM$3</f>
        <v>228</v>
      </c>
      <c r="BM10" s="98" t="n">
        <f aca="false">BF10</f>
        <v>44444</v>
      </c>
      <c r="BN10" s="97" t="n">
        <v>2.77852462161361</v>
      </c>
      <c r="BO10" s="53" t="n">
        <f aca="false">(BJ11-BJ10)/(BM11-BM10)</f>
        <v>0.668366227719539</v>
      </c>
      <c r="BQ10" s="98" t="n">
        <f aca="false">BM10</f>
        <v>44444</v>
      </c>
      <c r="BR10" s="53" t="n">
        <f aca="false">BO10</f>
        <v>0.668366227719539</v>
      </c>
      <c r="BS10" s="81"/>
      <c r="BT10" s="103" t="n">
        <v>44249</v>
      </c>
      <c r="BU10" s="54" t="n">
        <f aca="true">FORECAST(BT10,OFFSET(BR$3,MATCH(BT10,BQ$3:BQ$153,1)-1,0,2),OFFSET(BQ$3,MATCH(BT10,BQ$3:BQ$153,1)-1,0,2))</f>
        <v>0.211475852908551</v>
      </c>
      <c r="BV10" s="54" t="n">
        <f aca="false">BU10+BV9</f>
        <v>1.57700766783185</v>
      </c>
      <c r="BW10" s="55" t="n">
        <f aca="false">BV10*100/BV$367</f>
        <v>1.17329160789736</v>
      </c>
      <c r="BX10" s="82"/>
    </row>
    <row r="11" customFormat="false" ht="15" hidden="false" customHeight="false" outlineLevel="0" collapsed="false">
      <c r="A11" s="42" t="n">
        <v>44270</v>
      </c>
      <c r="B11" s="43" t="n">
        <v>6.98579</v>
      </c>
      <c r="C11" s="44" t="n">
        <f aca="false">(20.6+4.34*($E$1-0.27)-B11)/4.34</f>
        <v>2.96691474654378</v>
      </c>
      <c r="E11" s="42" t="n">
        <v>44036</v>
      </c>
      <c r="F11" s="46" t="n">
        <f aca="true">FORECAST($E11,OFFSET(C$3,MATCH($E11,$A$3:$A$33,1)-1,0,2),OFFSET($A$3,MATCH($E11,$A$3:$A$33,1)-1,0,2))</f>
        <v>3.10005069124424</v>
      </c>
      <c r="H11" s="96" t="n">
        <v>3142.77713</v>
      </c>
      <c r="I11" s="81" t="n">
        <v>9</v>
      </c>
      <c r="J11" s="97" t="n">
        <v>1.70520440686869</v>
      </c>
      <c r="K11" s="98" t="n">
        <v>44401</v>
      </c>
      <c r="L11" s="98"/>
      <c r="M11" s="98"/>
      <c r="N11" s="98"/>
      <c r="O11" s="97" t="n">
        <v>2.64721563908789</v>
      </c>
      <c r="P11" s="81"/>
      <c r="Q11" s="130" t="n">
        <f aca="false">(S11-S10)/2</f>
        <v>186.7413175</v>
      </c>
      <c r="R11" s="98" t="n">
        <v>44422</v>
      </c>
      <c r="S11" s="96" t="n">
        <v>3516.259765</v>
      </c>
      <c r="T11" s="100" t="n">
        <f aca="false">S11-S10</f>
        <v>373.482635</v>
      </c>
      <c r="U11" s="100" t="n">
        <f aca="false">(T11/2)+(T10/2)+U10</f>
        <v>3578.7199855</v>
      </c>
      <c r="V11" s="102" t="n">
        <f aca="false">U11*100/$U$16</f>
        <v>67.5893959274837</v>
      </c>
      <c r="W11" s="102" t="n">
        <f aca="false">X11*100/$X$16</f>
        <v>56.4383561643836</v>
      </c>
      <c r="X11" s="100" t="n">
        <f aca="false">Y11-Y$3</f>
        <v>206</v>
      </c>
      <c r="Y11" s="98" t="n">
        <f aca="false">R11</f>
        <v>44422</v>
      </c>
      <c r="Z11" s="97" t="n">
        <v>2.64721563908789</v>
      </c>
      <c r="AA11" s="53" t="n">
        <f aca="false">(V12-V11)/(Y12-Y11)</f>
        <v>0.310786130674845</v>
      </c>
      <c r="AC11" s="98" t="n">
        <f aca="false">Y11</f>
        <v>44422</v>
      </c>
      <c r="AD11" s="53" t="n">
        <v>0.310786130674845</v>
      </c>
      <c r="AE11" s="81"/>
      <c r="AF11" s="103" t="n">
        <v>44250</v>
      </c>
      <c r="AG11" s="54" t="n">
        <f aca="true">FORECAST($AF11,OFFSET(AD$3,MATCH($AF11,$AC$3:$AC$153,1)-1,0,2),OFFSET($AC$3,MATCH($AF11,$AC$3:$AC$153,1)-1,0,2))</f>
        <v>0.342809273464792</v>
      </c>
      <c r="AH11" s="54" t="n">
        <f aca="false">AG11+AH10</f>
        <v>2.89123751673089</v>
      </c>
      <c r="AI11" s="55" t="n">
        <f aca="false">AH11*100/AH$367</f>
        <v>2.80882910245427</v>
      </c>
      <c r="AJ11" s="82"/>
      <c r="AK11" s="81"/>
      <c r="AL11" s="98" t="n">
        <v>44423</v>
      </c>
      <c r="AM11" s="96" t="n">
        <v>7401.861159</v>
      </c>
      <c r="AN11" s="100" t="n">
        <f aca="false">AM11-AM10</f>
        <v>312.172546</v>
      </c>
      <c r="AO11" s="100" t="n">
        <f aca="false">(AN11/2)+(AN10/2)+AO10</f>
        <v>2129.5061105</v>
      </c>
      <c r="AP11" s="102" t="n">
        <f aca="false">AO11*100/$AO$18</f>
        <v>50.5068399498728</v>
      </c>
      <c r="AQ11" s="102" t="n">
        <f aca="false">AR11*100/$AR$18</f>
        <v>56.7123287671233</v>
      </c>
      <c r="AR11" s="100" t="n">
        <f aca="false">AS11-AS$3</f>
        <v>207</v>
      </c>
      <c r="AS11" s="98" t="n">
        <f aca="false">AL11</f>
        <v>44423</v>
      </c>
      <c r="AT11" s="97" t="n">
        <v>2.77080191325792</v>
      </c>
      <c r="AU11" s="53" t="n">
        <f aca="false">(AP12-AP11)/(AS12-AS11)</f>
        <v>0.515101154902082</v>
      </c>
      <c r="AW11" s="98" t="n">
        <f aca="false">AS11</f>
        <v>44423</v>
      </c>
      <c r="AX11" s="53" t="n">
        <f aca="false">AU11</f>
        <v>0.515101154902082</v>
      </c>
      <c r="AY11" s="81"/>
      <c r="AZ11" s="103" t="n">
        <v>44250</v>
      </c>
      <c r="BA11" s="54" t="n">
        <f aca="true">FORECAST(AZ11,OFFSET(AX$3,MATCH(AZ11,AW$3:AW$153,1)-1,0,2),OFFSET(AW$3,MATCH(AZ11,AW$3:AW$153,1)-1,0,2))</f>
        <v>0.141718484478186</v>
      </c>
      <c r="BB11" s="54" t="n">
        <f aca="false">BA11+BB10</f>
        <v>1.18763152388069</v>
      </c>
      <c r="BC11" s="55" t="n">
        <f aca="false">BB11*100/BB$367</f>
        <v>1.09292115201887</v>
      </c>
      <c r="BD11" s="82"/>
      <c r="BE11" s="81"/>
      <c r="BF11" s="98" t="n">
        <v>44459</v>
      </c>
      <c r="BG11" s="96" t="n">
        <v>11341.816053</v>
      </c>
      <c r="BH11" s="100" t="n">
        <f aca="false">BG11-BG10</f>
        <v>249.000671</v>
      </c>
      <c r="BI11" s="100" t="n">
        <f aca="false">(BH11/2)+(BH10/2)+BI10</f>
        <v>1894.084502</v>
      </c>
      <c r="BJ11" s="102" t="n">
        <f aca="false">BI11*100/$BI$13</f>
        <v>76.594655116329</v>
      </c>
      <c r="BK11" s="102" t="n">
        <f aca="false">BL11*100/$BL$13</f>
        <v>67.5</v>
      </c>
      <c r="BL11" s="100" t="n">
        <f aca="false">BM11-BM$3</f>
        <v>243</v>
      </c>
      <c r="BM11" s="98" t="n">
        <f aca="false">BF11</f>
        <v>44459</v>
      </c>
      <c r="BN11" s="97" t="n">
        <v>2.76427054172444</v>
      </c>
      <c r="BO11" s="53" t="n">
        <f aca="false">(BJ12-BJ11)/(BM12-BM11)</f>
        <v>0.448329325830593</v>
      </c>
      <c r="BQ11" s="98" t="n">
        <f aca="false">BM11</f>
        <v>44459</v>
      </c>
      <c r="BR11" s="53" t="n">
        <f aca="false">BO11</f>
        <v>0.448329325830593</v>
      </c>
      <c r="BS11" s="81"/>
      <c r="BT11" s="103" t="n">
        <v>44250</v>
      </c>
      <c r="BU11" s="54" t="n">
        <f aca="true">FORECAST(BT11,OFFSET(BR$3,MATCH(BT11,BQ$3:BQ$153,1)-1,0,2),OFFSET(BQ$3,MATCH(BT11,BQ$3:BQ$153,1)-1,0,2))</f>
        <v>0.215575822745571</v>
      </c>
      <c r="BV11" s="54" t="n">
        <f aca="false">BU11+BV10</f>
        <v>1.79258349057742</v>
      </c>
      <c r="BW11" s="55" t="n">
        <f aca="false">BV11*100/BV$367</f>
        <v>1.33367973336583</v>
      </c>
      <c r="BX11" s="82"/>
    </row>
    <row r="12" customFormat="false" ht="15" hidden="false" customHeight="false" outlineLevel="0" collapsed="false">
      <c r="A12" s="42" t="n">
        <v>44301</v>
      </c>
      <c r="B12" s="43" t="n">
        <v>6.7861</v>
      </c>
      <c r="C12" s="44" t="n">
        <f aca="false">(20.6+4.34*($E$1-0.27)-B12)/4.34</f>
        <v>3.01292626728111</v>
      </c>
      <c r="E12" s="42" t="n">
        <v>44037</v>
      </c>
      <c r="F12" s="46" t="n">
        <f aca="true">FORECAST($E12,OFFSET(C$3,MATCH($E12,$A$3:$A$33,1)-1,0,2),OFFSET($A$3,MATCH($E12,$A$3:$A$33,1)-1,0,2))</f>
        <v>3.1004400921659</v>
      </c>
      <c r="H12" s="96" t="n">
        <v>3516.259765</v>
      </c>
      <c r="I12" s="81" t="n">
        <v>10</v>
      </c>
      <c r="J12" s="97" t="n">
        <v>1.72952811742449</v>
      </c>
      <c r="K12" s="98" t="n">
        <v>44422</v>
      </c>
      <c r="L12" s="98"/>
      <c r="M12" s="98"/>
      <c r="N12" s="98"/>
      <c r="O12" s="97" t="n">
        <v>2.73371192221922</v>
      </c>
      <c r="P12" s="81"/>
      <c r="Q12" s="130" t="n">
        <f aca="false">(S12-S11)/2</f>
        <v>158.823944</v>
      </c>
      <c r="R12" s="98" t="n">
        <v>44443</v>
      </c>
      <c r="S12" s="96" t="n">
        <v>3833.907653</v>
      </c>
      <c r="T12" s="100" t="n">
        <f aca="false">S12-S11</f>
        <v>317.647888</v>
      </c>
      <c r="U12" s="100" t="n">
        <f aca="false">(T12/2)+(T11/2)+U11</f>
        <v>3924.285247</v>
      </c>
      <c r="V12" s="102" t="n">
        <f aca="false">U12*100/$U$16</f>
        <v>74.1159046716555</v>
      </c>
      <c r="W12" s="102" t="n">
        <f aca="false">X12*100/$X$16</f>
        <v>62.1917808219178</v>
      </c>
      <c r="X12" s="100" t="n">
        <f aca="false">Y12-Y$3</f>
        <v>227</v>
      </c>
      <c r="Y12" s="98" t="n">
        <f aca="false">R12</f>
        <v>44443</v>
      </c>
      <c r="Z12" s="97" t="n">
        <v>2.73371192221922</v>
      </c>
      <c r="AA12" s="53" t="n">
        <f aca="false">(V13-V12)/(Y13-Y12)</f>
        <v>0.216808482647426</v>
      </c>
      <c r="AC12" s="98" t="n">
        <f aca="false">Y12</f>
        <v>44443</v>
      </c>
      <c r="AD12" s="53" t="n">
        <v>0.299402190322635</v>
      </c>
      <c r="AE12" s="81"/>
      <c r="AF12" s="103" t="n">
        <v>44251</v>
      </c>
      <c r="AG12" s="54" t="n">
        <f aca="true">FORECAST($AF12,OFFSET(AD$3,MATCH($AF12,$AC$3:$AC$153,1)-1,0,2),OFFSET($AC$3,MATCH($AF12,$AC$3:$AC$153,1)-1,0,2))</f>
        <v>0.348199438588465</v>
      </c>
      <c r="AH12" s="54" t="n">
        <f aca="false">AG12+AH11</f>
        <v>3.23943695531936</v>
      </c>
      <c r="AI12" s="55" t="n">
        <f aca="false">AH12*100/AH$367</f>
        <v>3.14710387611292</v>
      </c>
      <c r="AJ12" s="82"/>
      <c r="AK12" s="81"/>
      <c r="AL12" s="98" t="n">
        <v>44438</v>
      </c>
      <c r="AM12" s="96" t="n">
        <v>7741.230696</v>
      </c>
      <c r="AN12" s="100" t="n">
        <f aca="false">AM12-AM11</f>
        <v>339.369537</v>
      </c>
      <c r="AO12" s="100" t="n">
        <f aca="false">(AN12/2)+(AN11/2)+AO11</f>
        <v>2455.277152</v>
      </c>
      <c r="AP12" s="102" t="n">
        <f aca="false">AO12*100/$AO$18</f>
        <v>58.233357273404</v>
      </c>
      <c r="AQ12" s="102" t="n">
        <f aca="false">AR12*100/$AR$18</f>
        <v>60.8219178082192</v>
      </c>
      <c r="AR12" s="100" t="n">
        <f aca="false">AS12-AS$3</f>
        <v>222</v>
      </c>
      <c r="AS12" s="98" t="n">
        <f aca="false">AL12</f>
        <v>44438</v>
      </c>
      <c r="AT12" s="97" t="n">
        <v>2.76341073554285</v>
      </c>
      <c r="AU12" s="53" t="n">
        <f aca="false">(AP13-AP12)/(AS13-AS12)</f>
        <v>0.493927122900014</v>
      </c>
      <c r="AW12" s="98" t="n">
        <f aca="false">AS12</f>
        <v>44438</v>
      </c>
      <c r="AX12" s="53" t="n">
        <f aca="false">AU12</f>
        <v>0.493927122900014</v>
      </c>
      <c r="AY12" s="81"/>
      <c r="AZ12" s="103" t="n">
        <v>44251</v>
      </c>
      <c r="BA12" s="54" t="n">
        <f aca="true">FORECAST(AZ12,OFFSET(AX$3,MATCH(AZ12,AW$3:AW$153,1)-1,0,2),OFFSET(AW$3,MATCH(AZ12,AW$3:AW$153,1)-1,0,2))</f>
        <v>0.144158341045491</v>
      </c>
      <c r="BB12" s="54" t="n">
        <f aca="false">BA12+BB11</f>
        <v>1.33178986492618</v>
      </c>
      <c r="BC12" s="55" t="n">
        <f aca="false">BB12*100/BB$367</f>
        <v>1.2255832589102</v>
      </c>
      <c r="BD12" s="82"/>
      <c r="BE12" s="81"/>
      <c r="BF12" s="98" t="n">
        <v>44484</v>
      </c>
      <c r="BG12" s="96" t="n">
        <v>11647.144941</v>
      </c>
      <c r="BH12" s="100" t="n">
        <f aca="false">BG12-BG11</f>
        <v>305.328888</v>
      </c>
      <c r="BI12" s="100" t="n">
        <f aca="false">(BH12/2)+(BH11/2)+BI11</f>
        <v>2171.2492815</v>
      </c>
      <c r="BJ12" s="102" t="n">
        <f aca="false">BI12*100/$BI$13</f>
        <v>87.8028882620938</v>
      </c>
      <c r="BK12" s="102" t="n">
        <f aca="false">BL12*100/$BL$13</f>
        <v>74.4444444444444</v>
      </c>
      <c r="BL12" s="100" t="n">
        <f aca="false">BM12-BM$3</f>
        <v>268</v>
      </c>
      <c r="BM12" s="98" t="n">
        <f aca="false">BF12</f>
        <v>44484</v>
      </c>
      <c r="BN12" s="97" t="n">
        <v>2.6971836430523</v>
      </c>
      <c r="BO12" s="53" t="n">
        <f aca="false">(BJ13-BJ12)/(BM13-BM12)</f>
        <v>0.132577301498981</v>
      </c>
      <c r="BQ12" s="98" t="n">
        <f aca="false">BM12</f>
        <v>44484</v>
      </c>
      <c r="BR12" s="53" t="n">
        <f aca="false">BO12</f>
        <v>0.132577301498981</v>
      </c>
      <c r="BS12" s="81"/>
      <c r="BT12" s="103" t="n">
        <v>44251</v>
      </c>
      <c r="BU12" s="54" t="n">
        <f aca="true">FORECAST(BT12,OFFSET(BR$3,MATCH(BT12,BQ$3:BQ$153,1)-1,0,2),OFFSET(BQ$3,MATCH(BT12,BQ$3:BQ$153,1)-1,0,2))</f>
        <v>0.219675792582591</v>
      </c>
      <c r="BV12" s="54" t="n">
        <f aca="false">BU12+BV11</f>
        <v>2.01225928316001</v>
      </c>
      <c r="BW12" s="55" t="n">
        <f aca="false">BV12*100/BV$367</f>
        <v>1.49711823094125</v>
      </c>
      <c r="BX12" s="82"/>
    </row>
    <row r="13" customFormat="false" ht="15" hidden="false" customHeight="false" outlineLevel="0" collapsed="false">
      <c r="A13" s="42" t="n">
        <v>44331</v>
      </c>
      <c r="B13" s="43" t="n">
        <v>6.79449</v>
      </c>
      <c r="C13" s="44" t="n">
        <f aca="false">(20.6+4.34*($E$1-0.27)-B13)/4.34</f>
        <v>3.0109930875576</v>
      </c>
      <c r="E13" s="42" t="n">
        <v>44038</v>
      </c>
      <c r="F13" s="46" t="n">
        <f aca="true">FORECAST($E13,OFFSET(C$3,MATCH($E13,$A$3:$A$33,1)-1,0,2),OFFSET($A$3,MATCH($E13,$A$3:$A$33,1)-1,0,2))</f>
        <v>3.10082949308756</v>
      </c>
      <c r="H13" s="96" t="n">
        <v>3833.907653</v>
      </c>
      <c r="I13" s="81" t="n">
        <v>11</v>
      </c>
      <c r="J13" s="97" t="n">
        <v>1.59452433652987</v>
      </c>
      <c r="K13" s="98" t="n">
        <v>44443</v>
      </c>
      <c r="L13" s="98"/>
      <c r="M13" s="98"/>
      <c r="N13" s="98"/>
      <c r="O13" s="97" t="n">
        <v>2.57963300557586</v>
      </c>
      <c r="P13" s="81"/>
      <c r="Q13" s="130" t="n">
        <f aca="false">(S13-S12)/2</f>
        <v>174.083435</v>
      </c>
      <c r="R13" s="98" t="n">
        <v>44472</v>
      </c>
      <c r="S13" s="96" t="n">
        <v>4182.074523</v>
      </c>
      <c r="T13" s="100" t="n">
        <f aca="false">S13-S12</f>
        <v>348.16687</v>
      </c>
      <c r="U13" s="100" t="n">
        <f aca="false">(T13/2)+(T12/2)+U12</f>
        <v>4257.192626</v>
      </c>
      <c r="V13" s="102" t="n">
        <f aca="false">U13*100/$U$16</f>
        <v>80.4033506684308</v>
      </c>
      <c r="W13" s="102" t="n">
        <f aca="false">X13*100/$X$16</f>
        <v>70.1369863013699</v>
      </c>
      <c r="X13" s="100" t="n">
        <f aca="false">Y13-Y$3</f>
        <v>256</v>
      </c>
      <c r="Y13" s="98" t="n">
        <f aca="false">R13</f>
        <v>44472</v>
      </c>
      <c r="Z13" s="97" t="n">
        <v>2.57963300557586</v>
      </c>
      <c r="AA13" s="53" t="n">
        <f aca="false">(V14-V13)/(Y14-Y13)</f>
        <v>0.288619580429099</v>
      </c>
      <c r="AC13" s="98" t="n">
        <f aca="false">Y13</f>
        <v>44472</v>
      </c>
      <c r="AD13" s="53" t="n">
        <v>0.316107159517585</v>
      </c>
      <c r="AE13" s="81"/>
      <c r="AF13" s="103" t="n">
        <v>44252</v>
      </c>
      <c r="AG13" s="54" t="n">
        <f aca="true">FORECAST($AF13,OFFSET(AD$3,MATCH($AF13,$AC$3:$AC$153,1)-1,0,2),OFFSET($AC$3,MATCH($AF13,$AC$3:$AC$153,1)-1,0,2))</f>
        <v>0.353589603712138</v>
      </c>
      <c r="AH13" s="54" t="n">
        <f aca="false">AG13+AH12</f>
        <v>3.5930265590315</v>
      </c>
      <c r="AI13" s="55" t="n">
        <f aca="false">AH13*100/AH$367</f>
        <v>3.4906151800043</v>
      </c>
      <c r="AJ13" s="82"/>
      <c r="AK13" s="81"/>
      <c r="AL13" s="98" t="n">
        <v>44454</v>
      </c>
      <c r="AM13" s="96" t="n">
        <v>8068.271223</v>
      </c>
      <c r="AN13" s="100" t="n">
        <f aca="false">AM13-AM12</f>
        <v>327.040527</v>
      </c>
      <c r="AO13" s="100" t="n">
        <f aca="false">(AN13/2)+(AN12/2)+AO12</f>
        <v>2788.482184</v>
      </c>
      <c r="AP13" s="102" t="n">
        <f aca="false">AO13*100/$AO$18</f>
        <v>66.1361912398042</v>
      </c>
      <c r="AQ13" s="102" t="n">
        <f aca="false">AR13*100/$AR$18</f>
        <v>65.2054794520548</v>
      </c>
      <c r="AR13" s="100" t="n">
        <f aca="false">AS13-AS$3</f>
        <v>238</v>
      </c>
      <c r="AS13" s="98" t="n">
        <f aca="false">AL13</f>
        <v>44454</v>
      </c>
      <c r="AT13" s="97" t="n">
        <v>2.68735686528126</v>
      </c>
      <c r="AU13" s="53" t="n">
        <f aca="false">(AP14-AP13)/(AS14-AS13)</f>
        <v>0.48521074965355</v>
      </c>
      <c r="AW13" s="98" t="n">
        <f aca="false">AS13</f>
        <v>44454</v>
      </c>
      <c r="AX13" s="53" t="n">
        <f aca="false">AU13</f>
        <v>0.48521074965355</v>
      </c>
      <c r="AY13" s="81"/>
      <c r="AZ13" s="103" t="n">
        <v>44252</v>
      </c>
      <c r="BA13" s="54" t="n">
        <f aca="true">FORECAST(AZ13,OFFSET(AX$3,MATCH(AZ13,AW$3:AW$153,1)-1,0,2),OFFSET(AW$3,MATCH(AZ13,AW$3:AW$153,1)-1,0,2))</f>
        <v>0.146598197612796</v>
      </c>
      <c r="BB13" s="54" t="n">
        <f aca="false">BA13+BB12</f>
        <v>1.47838806253897</v>
      </c>
      <c r="BC13" s="55" t="n">
        <f aca="false">BB13*100/BB$367</f>
        <v>1.36049065046826</v>
      </c>
      <c r="BD13" s="82"/>
      <c r="BE13" s="81"/>
      <c r="BF13" s="98" t="n">
        <v>44576</v>
      </c>
      <c r="BG13" s="96" t="n">
        <v>11945.052931</v>
      </c>
      <c r="BH13" s="100" t="n">
        <f aca="false">BG13-BG12</f>
        <v>297.90799</v>
      </c>
      <c r="BI13" s="100" t="n">
        <f aca="false">(BH13/2)+(BH12/2)+BI12</f>
        <v>2472.8677205</v>
      </c>
      <c r="BJ13" s="102" t="n">
        <f aca="false">BI13*100/$BI$13</f>
        <v>100</v>
      </c>
      <c r="BK13" s="102" t="n">
        <f aca="false">BL13*100/$BL$13</f>
        <v>100</v>
      </c>
      <c r="BL13" s="100" t="n">
        <f aca="false">BM13-BM$3</f>
        <v>360</v>
      </c>
      <c r="BM13" s="98" t="n">
        <f aca="false">BF13</f>
        <v>44576</v>
      </c>
      <c r="BN13" s="97" t="n">
        <v>2.56802508123928</v>
      </c>
      <c r="BO13" s="53" t="n">
        <f aca="false">(BJ14-BJ13)/(BM14-BM13)</f>
        <v>0.0636707715916756</v>
      </c>
      <c r="BQ13" s="98" t="n">
        <f aca="false">BM13</f>
        <v>44576</v>
      </c>
      <c r="BR13" s="53" t="n">
        <f aca="false">BO13</f>
        <v>0.0636707715916756</v>
      </c>
      <c r="BS13" s="81"/>
      <c r="BT13" s="103" t="n">
        <v>44252</v>
      </c>
      <c r="BU13" s="54" t="n">
        <f aca="true">FORECAST(BT13,OFFSET(BR$3,MATCH(BT13,BQ$3:BQ$153,1)-1,0,2),OFFSET(BQ$3,MATCH(BT13,BQ$3:BQ$153,1)-1,0,2))</f>
        <v>0.223775762419611</v>
      </c>
      <c r="BV13" s="54" t="n">
        <f aca="false">BU13+BV12</f>
        <v>2.23603504557962</v>
      </c>
      <c r="BW13" s="55" t="n">
        <f aca="false">BV13*100/BV$367</f>
        <v>1.66360710062363</v>
      </c>
      <c r="BX13" s="82"/>
    </row>
    <row r="14" customFormat="false" ht="15" hidden="false" customHeight="false" outlineLevel="0" collapsed="false">
      <c r="A14" s="42" t="n">
        <v>44362</v>
      </c>
      <c r="B14" s="43" t="n">
        <v>6.53929</v>
      </c>
      <c r="C14" s="44" t="n">
        <f aca="false">(20.6+4.34*($E$1-0.27)-B14)/4.34</f>
        <v>3.06979493087558</v>
      </c>
      <c r="E14" s="42" t="n">
        <v>44039</v>
      </c>
      <c r="F14" s="46" t="n">
        <f aca="true">FORECAST($E14,OFFSET(C$3,MATCH($E14,$A$3:$A$33,1)-1,0,2),OFFSET($A$3,MATCH($E14,$A$3:$A$33,1)-1,0,2))</f>
        <v>3.10121889400922</v>
      </c>
      <c r="H14" s="96" t="n">
        <v>4182.074523</v>
      </c>
      <c r="I14" s="81" t="n">
        <v>12</v>
      </c>
      <c r="J14" s="97" t="n">
        <v>1.55453996268843</v>
      </c>
      <c r="K14" s="98" t="n">
        <v>44472</v>
      </c>
      <c r="L14" s="98"/>
      <c r="M14" s="98"/>
      <c r="N14" s="98"/>
      <c r="O14" s="97" t="n">
        <v>2.63502918919733</v>
      </c>
      <c r="P14" s="81"/>
      <c r="Q14" s="130" t="n">
        <f aca="false">(S14-S13)/2</f>
        <v>177.3983155</v>
      </c>
      <c r="R14" s="98" t="n">
        <v>44495</v>
      </c>
      <c r="S14" s="96" t="n">
        <v>4536.871154</v>
      </c>
      <c r="T14" s="100" t="n">
        <f aca="false">S14-S13</f>
        <v>354.796631</v>
      </c>
      <c r="U14" s="100" t="n">
        <f aca="false">(T14/2)+(T13/2)+U13</f>
        <v>4608.6743765</v>
      </c>
      <c r="V14" s="102" t="n">
        <f aca="false">U14*100/$U$16</f>
        <v>87.0416010183001</v>
      </c>
      <c r="W14" s="102" t="n">
        <f aca="false">X14*100/$X$16</f>
        <v>76.4383561643836</v>
      </c>
      <c r="X14" s="100" t="n">
        <f aca="false">Y14-Y$3</f>
        <v>279</v>
      </c>
      <c r="Y14" s="98" t="n">
        <f aca="false">R14</f>
        <v>44495</v>
      </c>
      <c r="Z14" s="97" t="n">
        <v>2.63502918919733</v>
      </c>
      <c r="AA14" s="53" t="n">
        <f aca="false">(V15-V14)/(Y15-Y14)</f>
        <v>0.262045561461967</v>
      </c>
      <c r="AC14" s="98" t="n">
        <f aca="false">Y14</f>
        <v>44495</v>
      </c>
      <c r="AD14" s="53" t="n">
        <v>0.311959001740437</v>
      </c>
      <c r="AE14" s="81"/>
      <c r="AF14" s="103" t="n">
        <v>44253</v>
      </c>
      <c r="AG14" s="54" t="n">
        <f aca="true">FORECAST($AF14,OFFSET(AD$3,MATCH($AF14,$AC$3:$AC$153,1)-1,0,2),OFFSET($AC$3,MATCH($AF14,$AC$3:$AC$153,1)-1,0,2))</f>
        <v>0.358979768835811</v>
      </c>
      <c r="AH14" s="54" t="n">
        <f aca="false">AG14+AH13</f>
        <v>3.95200632786731</v>
      </c>
      <c r="AI14" s="55" t="n">
        <f aca="false">AH14*100/AH$367</f>
        <v>3.83936301412844</v>
      </c>
      <c r="AJ14" s="82"/>
      <c r="AK14" s="81"/>
      <c r="AL14" s="98" t="n">
        <v>44469</v>
      </c>
      <c r="AM14" s="96" t="n">
        <v>8354.964949</v>
      </c>
      <c r="AN14" s="100" t="n">
        <f aca="false">AM14-AM13</f>
        <v>286.693725999999</v>
      </c>
      <c r="AO14" s="100" t="n">
        <f aca="false">(AN14/2)+(AN13/2)+AO13</f>
        <v>3095.3493105</v>
      </c>
      <c r="AP14" s="102" t="n">
        <f aca="false">AO14*100/$AO$18</f>
        <v>73.4143524846075</v>
      </c>
      <c r="AQ14" s="102" t="n">
        <f aca="false">AR14*100/$AR$18</f>
        <v>69.3150684931507</v>
      </c>
      <c r="AR14" s="100" t="n">
        <f aca="false">AS14-AS$3</f>
        <v>253</v>
      </c>
      <c r="AS14" s="98" t="n">
        <f aca="false">AL14</f>
        <v>44469</v>
      </c>
      <c r="AT14" s="97" t="n">
        <v>2.71185767454832</v>
      </c>
      <c r="AU14" s="53" t="n">
        <f aca="false">(AP15-AP14)/(AS15-AS14)</f>
        <v>0.221806826225523</v>
      </c>
      <c r="AW14" s="98" t="n">
        <f aca="false">AS14</f>
        <v>44469</v>
      </c>
      <c r="AX14" s="53" t="n">
        <f aca="false">AU14</f>
        <v>0.221806826225523</v>
      </c>
      <c r="AY14" s="81"/>
      <c r="AZ14" s="103" t="n">
        <v>44253</v>
      </c>
      <c r="BA14" s="54" t="n">
        <f aca="true">FORECAST(AZ14,OFFSET(AX$3,MATCH(AZ14,AW$3:AW$153,1)-1,0,2),OFFSET(AW$3,MATCH(AZ14,AW$3:AW$153,1)-1,0,2))</f>
        <v>0.149038054180101</v>
      </c>
      <c r="BB14" s="54" t="n">
        <f aca="false">BA14+BB13</f>
        <v>1.62742611671907</v>
      </c>
      <c r="BC14" s="55" t="n">
        <f aca="false">BB14*100/BB$367</f>
        <v>1.49764332669306</v>
      </c>
      <c r="BD14" s="82"/>
      <c r="BE14" s="81"/>
      <c r="BF14" s="98" t="n">
        <v>44743</v>
      </c>
      <c r="BG14" s="96" t="n">
        <v>12173.025923</v>
      </c>
      <c r="BH14" s="100" t="n">
        <f aca="false">BG14-BG13</f>
        <v>227.972991999999</v>
      </c>
      <c r="BI14" s="100" t="n">
        <f aca="false">(BH14/2)+(BH13/2)+BI13</f>
        <v>2735.8082115</v>
      </c>
      <c r="BJ14" s="102" t="n">
        <f aca="false">BI14*100/$BI$13</f>
        <v>110.63301885581</v>
      </c>
      <c r="BK14" s="102" t="n">
        <f aca="false">BL14*100/$BL$13</f>
        <v>146.388888888889</v>
      </c>
      <c r="BL14" s="100" t="n">
        <f aca="false">BM14-BM$3</f>
        <v>527</v>
      </c>
      <c r="BM14" s="98" t="n">
        <f aca="false">BF14</f>
        <v>44743</v>
      </c>
      <c r="BN14" s="97" t="n">
        <v>2.78038224387771</v>
      </c>
      <c r="BQ14" s="98" t="n">
        <f aca="false">BM14</f>
        <v>44743</v>
      </c>
      <c r="BR14" s="128" t="n">
        <v>0.060414879862556</v>
      </c>
      <c r="BS14" s="81"/>
      <c r="BT14" s="103" t="n">
        <v>44253</v>
      </c>
      <c r="BU14" s="54" t="n">
        <f aca="true">FORECAST(BT14,OFFSET(BR$3,MATCH(BT14,BQ$3:BQ$153,1)-1,0,2),OFFSET(BQ$3,MATCH(BT14,BQ$3:BQ$153,1)-1,0,2))</f>
        <v>0.227875732256631</v>
      </c>
      <c r="BV14" s="54" t="n">
        <f aca="false">BU14+BV13</f>
        <v>2.46391077783625</v>
      </c>
      <c r="BW14" s="55" t="n">
        <f aca="false">BV14*100/BV$367</f>
        <v>1.83314634241296</v>
      </c>
      <c r="BX14" s="82"/>
    </row>
    <row r="15" customFormat="false" ht="15" hidden="false" customHeight="false" outlineLevel="0" collapsed="false">
      <c r="A15" s="42" t="n">
        <v>44392</v>
      </c>
      <c r="B15" s="43" t="n">
        <v>6.42319</v>
      </c>
      <c r="C15" s="44" t="n">
        <f aca="false">(20.6+4.34*($E$1-0.27)-B15)/4.34</f>
        <v>3.09654608294931</v>
      </c>
      <c r="E15" s="42" t="n">
        <v>44040</v>
      </c>
      <c r="F15" s="46" t="n">
        <f aca="true">FORECAST($E15,OFFSET(C$3,MATCH($E15,$A$3:$A$33,1)-1,0,2),OFFSET($A$3,MATCH($E15,$A$3:$A$33,1)-1,0,2))</f>
        <v>3.10160829493088</v>
      </c>
      <c r="H15" s="96" t="n">
        <v>4536.871154</v>
      </c>
      <c r="I15" s="81" t="n">
        <v>13</v>
      </c>
      <c r="J15" s="97" t="n">
        <v>1.48172930451095</v>
      </c>
      <c r="K15" s="98" t="n">
        <v>44495</v>
      </c>
      <c r="L15" s="98"/>
      <c r="M15" s="98"/>
      <c r="N15" s="98"/>
      <c r="O15" s="97" t="n">
        <v>2.58240779694246</v>
      </c>
      <c r="P15" s="81"/>
      <c r="Q15" s="130" t="n">
        <f aca="false">(S15-S14)/2</f>
        <v>169.4710695</v>
      </c>
      <c r="R15" s="98" t="n">
        <v>44520</v>
      </c>
      <c r="S15" s="96" t="n">
        <v>4875.813293</v>
      </c>
      <c r="T15" s="100" t="n">
        <f aca="false">S15-S14</f>
        <v>338.942139</v>
      </c>
      <c r="U15" s="100" t="n">
        <f aca="false">(T15/2)+(T14/2)+U14</f>
        <v>4955.5437615</v>
      </c>
      <c r="V15" s="102" t="n">
        <f aca="false">U15*100/$U$16</f>
        <v>93.5927400548493</v>
      </c>
      <c r="W15" s="102" t="n">
        <f aca="false">X15*100/$X$16</f>
        <v>83.2876712328767</v>
      </c>
      <c r="X15" s="100" t="n">
        <f aca="false">Y15-Y$3</f>
        <v>304</v>
      </c>
      <c r="Y15" s="98" t="n">
        <f aca="false">R15</f>
        <v>44520</v>
      </c>
      <c r="Z15" s="97" t="n">
        <v>2.58240779694246</v>
      </c>
      <c r="AA15" s="53" t="n">
        <f aca="false">(V16-V15)/(Y16-Y15)</f>
        <v>0.105037048281159</v>
      </c>
      <c r="AC15" s="98" t="n">
        <f aca="false">Y15</f>
        <v>44520</v>
      </c>
      <c r="AD15" s="53" t="n">
        <v>0.0985732299253954</v>
      </c>
      <c r="AE15" s="81"/>
      <c r="AF15" s="103" t="n">
        <v>44254</v>
      </c>
      <c r="AG15" s="54" t="n">
        <f aca="true">FORECAST($AF15,OFFSET(AD$3,MATCH($AF15,$AC$3:$AC$153,1)-1,0,2),OFFSET($AC$3,MATCH($AF15,$AC$3:$AC$153,1)-1,0,2))</f>
        <v>0.364369933959485</v>
      </c>
      <c r="AH15" s="54" t="n">
        <f aca="false">AG15+AH14</f>
        <v>4.31637626182679</v>
      </c>
      <c r="AI15" s="55" t="n">
        <f aca="false">AH15*100/AH$367</f>
        <v>4.19334737848532</v>
      </c>
      <c r="AJ15" s="82"/>
      <c r="AK15" s="81"/>
      <c r="AL15" s="98" t="n">
        <v>44501</v>
      </c>
      <c r="AM15" s="96" t="n">
        <v>8666.797987</v>
      </c>
      <c r="AN15" s="100" t="n">
        <f aca="false">AM15-AM14</f>
        <v>311.833038000001</v>
      </c>
      <c r="AO15" s="100" t="n">
        <f aca="false">(AN15/2)+(AN14/2)+AO14</f>
        <v>3394.6126925</v>
      </c>
      <c r="AP15" s="102" t="n">
        <f aca="false">AO15*100/$AO$18</f>
        <v>80.5121709238242</v>
      </c>
      <c r="AQ15" s="102" t="n">
        <f aca="false">AR15*100/$AR$18</f>
        <v>78.0821917808219</v>
      </c>
      <c r="AR15" s="100" t="n">
        <f aca="false">AS15-AS$3</f>
        <v>285</v>
      </c>
      <c r="AS15" s="98" t="n">
        <f aca="false">AL15</f>
        <v>44501</v>
      </c>
      <c r="AT15" s="97" t="n">
        <v>2.51923203057857</v>
      </c>
      <c r="AU15" s="53" t="n">
        <f aca="false">(AP16-AP15)/(AS16-AS15)</f>
        <v>0.500345916835535</v>
      </c>
      <c r="AW15" s="98" t="n">
        <f aca="false">AS15</f>
        <v>44501</v>
      </c>
      <c r="AX15" s="53" t="n">
        <f aca="false">AU15</f>
        <v>0.500345916835535</v>
      </c>
      <c r="AY15" s="81"/>
      <c r="AZ15" s="103" t="n">
        <v>44254</v>
      </c>
      <c r="BA15" s="54" t="n">
        <f aca="true">FORECAST(AZ15,OFFSET(AX$3,MATCH(AZ15,AW$3:AW$153,1)-1,0,2),OFFSET(AW$3,MATCH(AZ15,AW$3:AW$153,1)-1,0,2))</f>
        <v>0.151477910747406</v>
      </c>
      <c r="BB15" s="54" t="n">
        <f aca="false">BA15+BB14</f>
        <v>1.77890402746648</v>
      </c>
      <c r="BC15" s="55" t="n">
        <f aca="false">BB15*100/BB$367</f>
        <v>1.63704128758458</v>
      </c>
      <c r="BD15" s="82"/>
      <c r="BE15" s="81"/>
      <c r="BF15" s="98"/>
      <c r="BG15" s="96"/>
      <c r="BH15" s="100"/>
      <c r="BI15" s="100"/>
      <c r="BJ15" s="102"/>
      <c r="BK15" s="102"/>
      <c r="BL15" s="100"/>
      <c r="BM15" s="98"/>
      <c r="BN15" s="97"/>
      <c r="BQ15" s="98"/>
      <c r="BS15" s="81"/>
      <c r="BT15" s="103" t="n">
        <v>44254</v>
      </c>
      <c r="BU15" s="54" t="n">
        <f aca="true">FORECAST(BT15,OFFSET(BR$3,MATCH(BT15,BQ$3:BQ$153,1)-1,0,2),OFFSET(BQ$3,MATCH(BT15,BQ$3:BQ$153,1)-1,0,2))</f>
        <v>0.231975702093651</v>
      </c>
      <c r="BV15" s="54" t="n">
        <f aca="false">BU15+BV14</f>
        <v>2.69588647992991</v>
      </c>
      <c r="BW15" s="55" t="n">
        <f aca="false">BV15*100/BV$367</f>
        <v>2.00573595630924</v>
      </c>
      <c r="BX15" s="82"/>
    </row>
    <row r="16" customFormat="false" ht="15" hidden="false" customHeight="false" outlineLevel="0" collapsed="false">
      <c r="A16" s="42" t="n">
        <v>44423</v>
      </c>
      <c r="B16" s="43" t="n">
        <v>6.3708</v>
      </c>
      <c r="C16" s="44" t="n">
        <f aca="false">(20.6+4.34*($E$1-0.27)-B16)/4.34</f>
        <v>3.10861751152074</v>
      </c>
      <c r="E16" s="42" t="n">
        <v>44041</v>
      </c>
      <c r="F16" s="46" t="n">
        <f aca="true">FORECAST($E16,OFFSET(C$3,MATCH($E16,$A$3:$A$33,1)-1,0,2),OFFSET($A$3,MATCH($E16,$A$3:$A$33,1)-1,0,2))</f>
        <v>3.10199769585254</v>
      </c>
      <c r="H16" s="96" t="n">
        <v>4875.813293</v>
      </c>
      <c r="I16" s="81" t="n">
        <v>14</v>
      </c>
      <c r="J16" s="97" t="n">
        <v>1.15454677979697</v>
      </c>
      <c r="K16" s="98" t="n">
        <v>44520</v>
      </c>
      <c r="L16" s="98" t="n">
        <v>44155</v>
      </c>
      <c r="M16" s="98"/>
      <c r="N16" s="98"/>
      <c r="O16" s="97" t="n">
        <v>2.49294526992874</v>
      </c>
      <c r="P16" s="81"/>
      <c r="Q16" s="130" t="n">
        <f aca="false">(S16-S15)/2</f>
        <v>169.7802125</v>
      </c>
      <c r="R16" s="98" t="n">
        <v>44581</v>
      </c>
      <c r="S16" s="96" t="n">
        <v>5215.373718</v>
      </c>
      <c r="T16" s="100" t="n">
        <f aca="false">S16-S15</f>
        <v>339.560425</v>
      </c>
      <c r="U16" s="100" t="n">
        <f aca="false">(T16/2)+(T15/2)+U15</f>
        <v>5294.7950435</v>
      </c>
      <c r="V16" s="102" t="n">
        <f aca="false">U16*100/$U$16</f>
        <v>100</v>
      </c>
      <c r="W16" s="102" t="n">
        <f aca="false">X16*100/$X$16</f>
        <v>100</v>
      </c>
      <c r="X16" s="100" t="n">
        <f aca="false">Y16-Y$3</f>
        <v>365</v>
      </c>
      <c r="Y16" s="98" t="n">
        <f aca="false">R16</f>
        <v>44581</v>
      </c>
      <c r="Z16" s="97" t="n">
        <v>2.49294526992874</v>
      </c>
      <c r="AA16" s="53" t="n">
        <f aca="false">(V17-V16)/(Y17-Y16)</f>
        <v>0.063478650446085</v>
      </c>
      <c r="AC16" s="98" t="n">
        <f aca="false">Y16</f>
        <v>44581</v>
      </c>
      <c r="AD16" s="53" t="n">
        <v>0.0441590611798852</v>
      </c>
      <c r="AE16" s="81"/>
      <c r="AF16" s="103" t="n">
        <v>44255</v>
      </c>
      <c r="AG16" s="54" t="n">
        <f aca="true">FORECAST($AF16,OFFSET(AD$3,MATCH($AF16,$AC$3:$AC$153,1)-1,0,2),OFFSET($AC$3,MATCH($AF16,$AC$3:$AC$153,1)-1,0,2))</f>
        <v>0.369760099083158</v>
      </c>
      <c r="AH16" s="54" t="n">
        <f aca="false">AG16+AH15</f>
        <v>4.68613636090995</v>
      </c>
      <c r="AI16" s="55" t="n">
        <f aca="false">AH16*100/AH$367</f>
        <v>4.55256827307494</v>
      </c>
      <c r="AJ16" s="82"/>
      <c r="AK16" s="81"/>
      <c r="AL16" s="98" t="n">
        <v>44515</v>
      </c>
      <c r="AM16" s="96" t="n">
        <v>8945.651503</v>
      </c>
      <c r="AN16" s="100" t="n">
        <f aca="false">AM16-AM15</f>
        <v>278.853515999999</v>
      </c>
      <c r="AO16" s="100" t="n">
        <f aca="false">(AN16/2)+(AN15/2)+AO15</f>
        <v>3689.9559695</v>
      </c>
      <c r="AP16" s="102" t="n">
        <f aca="false">AO16*100/$AO$18</f>
        <v>87.5170137595217</v>
      </c>
      <c r="AQ16" s="102" t="n">
        <f aca="false">AR16*100/$AR$18</f>
        <v>81.9178082191781</v>
      </c>
      <c r="AR16" s="100" t="n">
        <f aca="false">AS16-AS$3</f>
        <v>299</v>
      </c>
      <c r="AS16" s="98" t="n">
        <f aca="false">AL16</f>
        <v>44515</v>
      </c>
      <c r="AT16" s="97" t="n">
        <v>2.63389174630247</v>
      </c>
      <c r="AU16" s="53" t="n">
        <f aca="false">(AP17-AP16)/(AS17-AS16)</f>
        <v>0.398411599768928</v>
      </c>
      <c r="AW16" s="98" t="n">
        <f aca="false">AS16</f>
        <v>44515</v>
      </c>
      <c r="AX16" s="53" t="n">
        <f aca="false">AU16</f>
        <v>0.398411599768928</v>
      </c>
      <c r="AY16" s="81"/>
      <c r="AZ16" s="103" t="n">
        <v>44255</v>
      </c>
      <c r="BA16" s="54" t="n">
        <f aca="true">FORECAST(AZ16,OFFSET(AX$3,MATCH(AZ16,AW$3:AW$153,1)-1,0,2),OFFSET(AW$3,MATCH(AZ16,AW$3:AW$153,1)-1,0,2))</f>
        <v>0.153917767314711</v>
      </c>
      <c r="BB16" s="54" t="n">
        <f aca="false">BA16+BB15</f>
        <v>1.93282179478119</v>
      </c>
      <c r="BC16" s="55" t="n">
        <f aca="false">BB16*100/BB$367</f>
        <v>1.77868453314285</v>
      </c>
      <c r="BD16" s="82"/>
      <c r="BE16" s="81"/>
      <c r="BF16" s="98"/>
      <c r="BG16" s="96"/>
      <c r="BH16" s="100"/>
      <c r="BI16" s="100"/>
      <c r="BJ16" s="102"/>
      <c r="BK16" s="102"/>
      <c r="BL16" s="100"/>
      <c r="BM16" s="98"/>
      <c r="BN16" s="97"/>
      <c r="BQ16" s="98"/>
      <c r="BS16" s="81"/>
      <c r="BT16" s="103" t="n">
        <v>44255</v>
      </c>
      <c r="BU16" s="54" t="n">
        <f aca="true">FORECAST(BT16,OFFSET(BR$3,MATCH(BT16,BQ$3:BQ$153,1)-1,0,2),OFFSET(BQ$3,MATCH(BT16,BQ$3:BQ$153,1)-1,0,2))</f>
        <v>0.236075671930671</v>
      </c>
      <c r="BV16" s="54" t="n">
        <f aca="false">BU16+BV15</f>
        <v>2.93196215186058</v>
      </c>
      <c r="BW16" s="55" t="n">
        <f aca="false">BV16*100/BV$367</f>
        <v>2.18137594231248</v>
      </c>
      <c r="BX16" s="82"/>
    </row>
    <row r="17" customFormat="false" ht="15" hidden="false" customHeight="false" outlineLevel="0" collapsed="false">
      <c r="A17" s="42" t="n">
        <v>44454</v>
      </c>
      <c r="B17" s="43" t="n">
        <v>6.55421</v>
      </c>
      <c r="C17" s="44" t="n">
        <f aca="false">(20.6+4.34*($E$1-0.27)-B17)/4.34</f>
        <v>3.06635714285714</v>
      </c>
      <c r="E17" s="42" t="n">
        <v>44042</v>
      </c>
      <c r="F17" s="46" t="n">
        <f aca="true">FORECAST($E17,OFFSET(C$3,MATCH($E17,$A$3:$A$33,1)-1,0,2),OFFSET($A$3,MATCH($E17,$A$3:$A$33,1)-1,0,2))</f>
        <v>3.1023870967742</v>
      </c>
      <c r="H17" s="96" t="n">
        <v>5215.373718</v>
      </c>
      <c r="I17" s="81" t="n">
        <v>15</v>
      </c>
      <c r="J17" s="97" t="n">
        <v>0.923736320795678</v>
      </c>
      <c r="K17" s="98" t="n">
        <v>44581</v>
      </c>
      <c r="L17" s="98" t="n">
        <v>44216</v>
      </c>
      <c r="M17" s="98"/>
      <c r="N17" s="98"/>
      <c r="O17" s="181" t="n">
        <v>2.36729932598022</v>
      </c>
      <c r="P17" s="81"/>
      <c r="Q17" s="130" t="n">
        <f aca="false">(S17-S16)/2</f>
        <v>99.1049425000001</v>
      </c>
      <c r="R17" s="98" t="n">
        <v>44661</v>
      </c>
      <c r="S17" s="96" t="n">
        <v>5413.583603</v>
      </c>
      <c r="T17" s="100" t="n">
        <f aca="false">S17-S16</f>
        <v>198.209885</v>
      </c>
      <c r="U17" s="100" t="n">
        <f aca="false">(T17/2)+(T16/2)+U16</f>
        <v>5563.6801985</v>
      </c>
      <c r="V17" s="102" t="n">
        <f aca="false">U17*100/$U$16</f>
        <v>105.078292035687</v>
      </c>
      <c r="W17" s="102" t="n">
        <f aca="false">X17*100/$X$16</f>
        <v>121.917808219178</v>
      </c>
      <c r="X17" s="100" t="n">
        <f aca="false">Y17-Y$3</f>
        <v>445</v>
      </c>
      <c r="Y17" s="98" t="n">
        <f aca="false">R17</f>
        <v>44661</v>
      </c>
      <c r="Z17" s="97" t="n">
        <v>2.36729932598022</v>
      </c>
      <c r="AA17" s="53" t="n">
        <f aca="false">(V18-V17)/(Y18-Y17)</f>
        <v>0.202223202357618</v>
      </c>
      <c r="AC17" s="98" t="n">
        <f aca="false">Y17</f>
        <v>44661</v>
      </c>
      <c r="AD17" s="53" t="n">
        <v>0.106167181237749</v>
      </c>
      <c r="AE17" s="81"/>
      <c r="AF17" s="103" t="n">
        <v>44256</v>
      </c>
      <c r="AG17" s="54" t="n">
        <f aca="true">FORECAST($AF17,OFFSET(AD$3,MATCH($AF17,$AC$3:$AC$153,1)-1,0,2),OFFSET($AC$3,MATCH($AF17,$AC$3:$AC$153,1)-1,0,2))</f>
        <v>0.375150264206831</v>
      </c>
      <c r="AH17" s="54" t="n">
        <f aca="false">AG17+AH16</f>
        <v>5.06128662511678</v>
      </c>
      <c r="AI17" s="55" t="n">
        <f aca="false">AH17*100/AH$367</f>
        <v>4.91702569789731</v>
      </c>
      <c r="AJ17" s="82"/>
      <c r="AK17" s="81"/>
      <c r="AL17" s="98" t="n">
        <v>44531</v>
      </c>
      <c r="AM17" s="96" t="n">
        <v>9204.337813</v>
      </c>
      <c r="AN17" s="100" t="n">
        <f aca="false">AM17-AM16</f>
        <v>258.686310000001</v>
      </c>
      <c r="AO17" s="100" t="n">
        <f aca="false">(AN17/2)+(AN16/2)+AO16</f>
        <v>3958.7258825</v>
      </c>
      <c r="AP17" s="102" t="n">
        <f aca="false">AO17*100/$AO$18</f>
        <v>93.8915993558246</v>
      </c>
      <c r="AQ17" s="102" t="n">
        <f aca="false">AR17*100/$AR$18</f>
        <v>86.3013698630137</v>
      </c>
      <c r="AR17" s="100" t="n">
        <f aca="false">AS17-AS$3</f>
        <v>315</v>
      </c>
      <c r="AS17" s="98" t="n">
        <f aca="false">AL17</f>
        <v>44531</v>
      </c>
      <c r="AT17" s="97" t="n">
        <v>2.65122843332001</v>
      </c>
      <c r="AU17" s="53" t="n">
        <f aca="false">(AP18-AP17)/(AS18-AS17)</f>
        <v>0.122168012883508</v>
      </c>
      <c r="AW17" s="98" t="n">
        <f aca="false">AS17</f>
        <v>44531</v>
      </c>
      <c r="AX17" s="53" t="n">
        <f aca="false">AU17</f>
        <v>0.122168012883508</v>
      </c>
      <c r="AY17" s="81"/>
      <c r="AZ17" s="103" t="n">
        <v>44256</v>
      </c>
      <c r="BA17" s="54" t="n">
        <f aca="true">FORECAST(AZ17,OFFSET(AX$3,MATCH(AZ17,AW$3:AW$153,1)-1,0,2),OFFSET(AW$3,MATCH(AZ17,AW$3:AW$153,1)-1,0,2))</f>
        <v>0.156357623882017</v>
      </c>
      <c r="BB17" s="54" t="n">
        <f aca="false">BA17+BB16</f>
        <v>2.08917941866321</v>
      </c>
      <c r="BC17" s="55" t="n">
        <f aca="false">BB17*100/BB$367</f>
        <v>1.92257306336785</v>
      </c>
      <c r="BD17" s="82"/>
      <c r="BE17" s="81"/>
      <c r="BF17" s="98"/>
      <c r="BG17" s="96"/>
      <c r="BH17" s="100"/>
      <c r="BI17" s="100"/>
      <c r="BJ17" s="102"/>
      <c r="BK17" s="102"/>
      <c r="BL17" s="100"/>
      <c r="BM17" s="98"/>
      <c r="BN17" s="97"/>
      <c r="BQ17" s="98"/>
      <c r="BS17" s="81"/>
      <c r="BT17" s="103" t="n">
        <v>44256</v>
      </c>
      <c r="BU17" s="54" t="n">
        <f aca="true">FORECAST(BT17,OFFSET(BR$3,MATCH(BT17,BQ$3:BQ$153,1)-1,0,2),OFFSET(BQ$3,MATCH(BT17,BQ$3:BQ$153,1)-1,0,2))</f>
        <v>0.240175641767691</v>
      </c>
      <c r="BV17" s="54" t="n">
        <f aca="false">BU17+BV16</f>
        <v>3.17213779362827</v>
      </c>
      <c r="BW17" s="55" t="n">
        <f aca="false">BV17*100/BV$367</f>
        <v>2.36006630042267</v>
      </c>
      <c r="BX17" s="82"/>
    </row>
    <row r="18" customFormat="false" ht="15" hidden="false" customHeight="false" outlineLevel="0" collapsed="false">
      <c r="A18" s="42" t="n">
        <v>44484</v>
      </c>
      <c r="B18" s="43" t="n">
        <v>6.76819</v>
      </c>
      <c r="C18" s="44" t="n">
        <f aca="false">(20.6+4.34*($E$1-0.27)-B18)/4.34</f>
        <v>3.01705299539171</v>
      </c>
      <c r="E18" s="42" t="n">
        <v>44043</v>
      </c>
      <c r="F18" s="46" t="n">
        <f aca="true">FORECAST($E18,OFFSET(C$3,MATCH($E18,$A$3:$A$33,1)-1,0,2),OFFSET($A$3,MATCH($E18,$A$3:$A$33,1)-1,0,2))</f>
        <v>3.10277649769585</v>
      </c>
      <c r="H18" s="96" t="n">
        <v>5413.583603</v>
      </c>
      <c r="I18" s="81" t="n">
        <v>16</v>
      </c>
      <c r="J18" s="97" t="n">
        <v>1.38040821827818</v>
      </c>
      <c r="K18" s="98" t="n">
        <v>44661</v>
      </c>
      <c r="L18" s="98" t="n">
        <v>44296</v>
      </c>
      <c r="M18" s="98"/>
      <c r="N18" s="98"/>
      <c r="O18" s="181" t="n">
        <v>2.64903320102292</v>
      </c>
      <c r="P18" s="81"/>
      <c r="Q18" s="130" t="n">
        <f aca="false">(S18-S17)/2</f>
        <v>125.7484435</v>
      </c>
      <c r="R18" s="98" t="n">
        <v>44682</v>
      </c>
      <c r="S18" s="96" t="n">
        <v>5665.08049</v>
      </c>
      <c r="T18" s="100" t="n">
        <f aca="false">S18-S17</f>
        <v>251.496887</v>
      </c>
      <c r="U18" s="100" t="n">
        <f aca="false">(T18/2)+(T17/2)+U17</f>
        <v>5788.5335845</v>
      </c>
      <c r="V18" s="102" t="n">
        <f aca="false">U18*100/$U$16</f>
        <v>109.324979285197</v>
      </c>
      <c r="W18" s="102" t="n">
        <f aca="false">X18*100/$X$16</f>
        <v>127.671232876712</v>
      </c>
      <c r="X18" s="100" t="n">
        <f aca="false">Y18-Y$3</f>
        <v>466</v>
      </c>
      <c r="Y18" s="98" t="n">
        <f aca="false">R18</f>
        <v>44682</v>
      </c>
      <c r="Z18" s="97" t="n">
        <v>2.64903320102292</v>
      </c>
      <c r="AC18" s="98"/>
      <c r="AE18" s="81"/>
      <c r="AF18" s="103" t="n">
        <v>44257</v>
      </c>
      <c r="AG18" s="54" t="n">
        <f aca="true">FORECAST($AF18,OFFSET(AD$3,MATCH($AF18,$AC$3:$AC$153,1)-1,0,2),OFFSET($AC$3,MATCH($AF18,$AC$3:$AC$153,1)-1,0,2))</f>
        <v>0.380540429330504</v>
      </c>
      <c r="AH18" s="54" t="n">
        <f aca="false">AG18+AH17</f>
        <v>5.44182705444729</v>
      </c>
      <c r="AI18" s="55" t="n">
        <f aca="false">AH18*100/AH$367</f>
        <v>5.28671965295242</v>
      </c>
      <c r="AJ18" s="82"/>
      <c r="AK18" s="81"/>
      <c r="AL18" s="98" t="n">
        <v>44581</v>
      </c>
      <c r="AM18" s="96" t="n">
        <v>9460.745162</v>
      </c>
      <c r="AN18" s="100" t="n">
        <f aca="false">AM18-AM17</f>
        <v>256.407348999999</v>
      </c>
      <c r="AO18" s="100" t="n">
        <f aca="false">(AN18/2)+(AN17/2)+AO17</f>
        <v>4216.272712</v>
      </c>
      <c r="AP18" s="102" t="n">
        <f aca="false">AO18*100/$AO$18</f>
        <v>100</v>
      </c>
      <c r="AQ18" s="102" t="n">
        <f aca="false">AR18*100/$AR$18</f>
        <v>100</v>
      </c>
      <c r="AR18" s="100" t="n">
        <f aca="false">AS18-AS$3</f>
        <v>365</v>
      </c>
      <c r="AS18" s="98" t="n">
        <f aca="false">AL18</f>
        <v>44581</v>
      </c>
      <c r="AT18" s="97" t="n">
        <v>2.41382383020767</v>
      </c>
      <c r="AU18" s="53" t="n">
        <f aca="false">(AP19-AP18)/(AS19-AS18)</f>
        <v>0.0431657017891552</v>
      </c>
      <c r="AW18" s="98" t="n">
        <f aca="false">AS18</f>
        <v>44581</v>
      </c>
      <c r="AX18" s="53" t="n">
        <f aca="false">AU18</f>
        <v>0.0431657017891552</v>
      </c>
      <c r="AY18" s="81"/>
      <c r="AZ18" s="103" t="n">
        <v>44257</v>
      </c>
      <c r="BA18" s="54" t="n">
        <f aca="true">FORECAST(AZ18,OFFSET(AX$3,MATCH(AZ18,AW$3:AW$153,1)-1,0,2),OFFSET(AW$3,MATCH(AZ18,AW$3:AW$153,1)-1,0,2))</f>
        <v>0.158797480449322</v>
      </c>
      <c r="BB18" s="54" t="n">
        <f aca="false">BA18+BB17</f>
        <v>2.24797689911253</v>
      </c>
      <c r="BC18" s="55" t="n">
        <f aca="false">BB18*100/BB$367</f>
        <v>2.06870687825958</v>
      </c>
      <c r="BD18" s="82"/>
      <c r="BE18" s="81"/>
      <c r="BF18" s="98"/>
      <c r="BG18" s="96"/>
      <c r="BH18" s="100"/>
      <c r="BI18" s="100"/>
      <c r="BJ18" s="102"/>
      <c r="BK18" s="102"/>
      <c r="BL18" s="100"/>
      <c r="BM18" s="98"/>
      <c r="BN18" s="97"/>
      <c r="BQ18" s="98"/>
      <c r="BS18" s="81"/>
      <c r="BT18" s="103" t="n">
        <v>44257</v>
      </c>
      <c r="BU18" s="54" t="n">
        <f aca="true">FORECAST(BT18,OFFSET(BR$3,MATCH(BT18,BQ$3:BQ$153,1)-1,0,2),OFFSET(BQ$3,MATCH(BT18,BQ$3:BQ$153,1)-1,0,2))</f>
        <v>0.244275611604711</v>
      </c>
      <c r="BV18" s="54" t="n">
        <f aca="false">BU18+BV17</f>
        <v>3.41641340523298</v>
      </c>
      <c r="BW18" s="55" t="n">
        <f aca="false">BV18*100/BV$367</f>
        <v>2.54180703063982</v>
      </c>
      <c r="BX18" s="82"/>
    </row>
    <row r="19" customFormat="false" ht="15" hidden="false" customHeight="false" outlineLevel="0" collapsed="false">
      <c r="A19" s="42" t="n">
        <v>44515</v>
      </c>
      <c r="B19" s="43" t="n">
        <v>7.12921</v>
      </c>
      <c r="C19" s="44" t="n">
        <f aca="false">(20.6+4.34*($E$1-0.27)-B19)/4.34</f>
        <v>2.93386866359447</v>
      </c>
      <c r="E19" s="42" t="n">
        <v>44044</v>
      </c>
      <c r="F19" s="46" t="n">
        <f aca="true">FORECAST($E19,OFFSET(C$3,MATCH($E19,$A$3:$A$33,1)-1,0,2),OFFSET($A$3,MATCH($E19,$A$3:$A$33,1)-1,0,2))</f>
        <v>3.10316589861751</v>
      </c>
      <c r="H19" s="96" t="n">
        <v>5665.08049</v>
      </c>
      <c r="I19" s="81" t="n">
        <v>17</v>
      </c>
      <c r="J19" s="97" t="n">
        <v>1.45539599541286</v>
      </c>
      <c r="K19" s="98" t="n">
        <v>44682</v>
      </c>
      <c r="L19" s="98" t="n">
        <v>44317</v>
      </c>
      <c r="M19" s="98"/>
      <c r="N19" s="98"/>
      <c r="O19" s="97" t="n">
        <v>2.6675442863074</v>
      </c>
      <c r="P19" s="81"/>
      <c r="Q19" s="81"/>
      <c r="R19" s="98"/>
      <c r="S19" s="96"/>
      <c r="T19" s="100"/>
      <c r="U19" s="100"/>
      <c r="V19" s="102"/>
      <c r="W19" s="102"/>
      <c r="X19" s="100"/>
      <c r="Y19" s="98"/>
      <c r="Z19" s="97"/>
      <c r="AC19" s="98"/>
      <c r="AE19" s="81"/>
      <c r="AF19" s="103" t="n">
        <v>44258</v>
      </c>
      <c r="AG19" s="54" t="n">
        <f aca="true">FORECAST($AF19,OFFSET(AD$3,MATCH($AF19,$AC$3:$AC$153,1)-1,0,2),OFFSET($AC$3,MATCH($AF19,$AC$3:$AC$153,1)-1,0,2))</f>
        <v>0.385930594454178</v>
      </c>
      <c r="AH19" s="54" t="n">
        <f aca="false">AG19+AH18</f>
        <v>5.82775764890146</v>
      </c>
      <c r="AI19" s="55" t="n">
        <f aca="false">AH19*100/AH$367</f>
        <v>5.66165013824027</v>
      </c>
      <c r="AJ19" s="82"/>
      <c r="AK19" s="81"/>
      <c r="AL19" s="98" t="n">
        <v>44727</v>
      </c>
      <c r="AM19" s="96" t="n">
        <v>9735.773055</v>
      </c>
      <c r="AN19" s="100" t="n">
        <f aca="false">AM19-AM18</f>
        <v>275.027893</v>
      </c>
      <c r="AO19" s="100" t="n">
        <f aca="false">(AN19/2)+(AN18/2)+AO18</f>
        <v>4481.990333</v>
      </c>
      <c r="AP19" s="102" t="n">
        <f aca="false">AO19*100/$AO$18</f>
        <v>106.302192461217</v>
      </c>
      <c r="AQ19" s="102" t="n">
        <f aca="false">AR19*100/$AR$18</f>
        <v>140</v>
      </c>
      <c r="AR19" s="100" t="n">
        <f aca="false">AS19-AS$3</f>
        <v>511</v>
      </c>
      <c r="AS19" s="98" t="n">
        <f aca="false">AL19</f>
        <v>44727</v>
      </c>
      <c r="AT19" s="97" t="n">
        <v>2.81305547016914</v>
      </c>
      <c r="AW19" s="98" t="n">
        <f aca="false">AS19</f>
        <v>44727</v>
      </c>
      <c r="AX19" s="53" t="n">
        <f aca="false">AU19</f>
        <v>0</v>
      </c>
      <c r="AY19" s="81"/>
      <c r="AZ19" s="103" t="n">
        <v>44258</v>
      </c>
      <c r="BA19" s="54" t="n">
        <f aca="true">FORECAST(AZ19,OFFSET(AX$3,MATCH(AZ19,AW$3:AW$153,1)-1,0,2),OFFSET(AW$3,MATCH(AZ19,AW$3:AW$153,1)-1,0,2))</f>
        <v>0.161237337016627</v>
      </c>
      <c r="BB19" s="54" t="n">
        <f aca="false">BA19+BB18</f>
        <v>2.40921423612916</v>
      </c>
      <c r="BC19" s="55" t="n">
        <f aca="false">BB19*100/BB$367</f>
        <v>2.21708597781805</v>
      </c>
      <c r="BD19" s="82"/>
      <c r="BE19" s="81"/>
      <c r="BF19" s="98"/>
      <c r="BG19" s="96"/>
      <c r="BH19" s="100"/>
      <c r="BI19" s="100"/>
      <c r="BJ19" s="102"/>
      <c r="BK19" s="102"/>
      <c r="BL19" s="100"/>
      <c r="BM19" s="98"/>
      <c r="BN19" s="97"/>
      <c r="BQ19" s="98"/>
      <c r="BS19" s="81"/>
      <c r="BT19" s="103" t="n">
        <v>44258</v>
      </c>
      <c r="BU19" s="54" t="n">
        <f aca="true">FORECAST(BT19,OFFSET(BR$3,MATCH(BT19,BQ$3:BQ$153,1)-1,0,2),OFFSET(BQ$3,MATCH(BT19,BQ$3:BQ$153,1)-1,0,2))</f>
        <v>0.248375581441731</v>
      </c>
      <c r="BV19" s="54" t="n">
        <f aca="false">BU19+BV18</f>
        <v>3.66478898667471</v>
      </c>
      <c r="BW19" s="55" t="n">
        <f aca="false">BV19*100/BV$367</f>
        <v>2.72659813296393</v>
      </c>
      <c r="BX19" s="82"/>
    </row>
    <row r="20" customFormat="false" ht="15" hidden="false" customHeight="false" outlineLevel="0" collapsed="false">
      <c r="A20" s="42" t="n">
        <v>44545</v>
      </c>
      <c r="B20" s="43" t="n">
        <v>7.39189</v>
      </c>
      <c r="C20" s="44" t="n">
        <f aca="false">(20.6+4.34*($E$1-0.27)-B20)/4.34</f>
        <v>2.87334331797235</v>
      </c>
      <c r="E20" s="42" t="n">
        <v>44045</v>
      </c>
      <c r="F20" s="46" t="n">
        <f aca="true">FORECAST($E20,OFFSET(C$3,MATCH($E20,$A$3:$A$33,1)-1,0,2),OFFSET($A$3,MATCH($E20,$A$3:$A$33,1)-1,0,2))</f>
        <v>3.10355529953917</v>
      </c>
      <c r="H20" s="96" t="n">
        <v>5928.017013</v>
      </c>
      <c r="I20" s="81" t="n">
        <v>18</v>
      </c>
      <c r="J20" s="97" t="n">
        <v>1.32183315268649</v>
      </c>
      <c r="K20" s="98"/>
      <c r="L20" s="98" t="n">
        <v>44331</v>
      </c>
      <c r="M20" s="98"/>
      <c r="N20" s="98"/>
      <c r="O20" s="97" t="n">
        <v>2.67292048255292</v>
      </c>
      <c r="P20" s="81"/>
      <c r="Q20" s="81"/>
      <c r="R20" s="98"/>
      <c r="S20" s="96"/>
      <c r="T20" s="100"/>
      <c r="U20" s="100"/>
      <c r="V20" s="102"/>
      <c r="W20" s="102"/>
      <c r="X20" s="100"/>
      <c r="Y20" s="98"/>
      <c r="Z20" s="97"/>
      <c r="AC20" s="98"/>
      <c r="AE20" s="81"/>
      <c r="AF20" s="103" t="n">
        <v>44259</v>
      </c>
      <c r="AG20" s="54" t="n">
        <f aca="true">FORECAST($AF20,OFFSET(AD$3,MATCH($AF20,$AC$3:$AC$153,1)-1,0,2),OFFSET($AC$3,MATCH($AF20,$AC$3:$AC$153,1)-1,0,2))</f>
        <v>0.391320759577851</v>
      </c>
      <c r="AH20" s="54" t="n">
        <f aca="false">AG20+AH19</f>
        <v>6.21907840847931</v>
      </c>
      <c r="AI20" s="55" t="n">
        <f aca="false">AH20*100/AH$367</f>
        <v>6.04181715376088</v>
      </c>
      <c r="AJ20" s="82"/>
      <c r="AK20" s="81"/>
      <c r="AL20" s="98"/>
      <c r="AM20" s="96"/>
      <c r="AN20" s="100"/>
      <c r="AO20" s="100"/>
      <c r="AP20" s="102"/>
      <c r="AQ20" s="102"/>
      <c r="AR20" s="100"/>
      <c r="AS20" s="98"/>
      <c r="AT20" s="97"/>
      <c r="AW20" s="98"/>
      <c r="AY20" s="81"/>
      <c r="AZ20" s="103" t="n">
        <v>44259</v>
      </c>
      <c r="BA20" s="54" t="n">
        <f aca="true">FORECAST(AZ20,OFFSET(AX$3,MATCH(AZ20,AW$3:AW$153,1)-1,0,2),OFFSET(AW$3,MATCH(AZ20,AW$3:AW$153,1)-1,0,2))</f>
        <v>0.163677193583932</v>
      </c>
      <c r="BB20" s="54" t="n">
        <f aca="false">BA20+BB19</f>
        <v>2.57289142971309</v>
      </c>
      <c r="BC20" s="55" t="n">
        <f aca="false">BB20*100/BB$367</f>
        <v>2.36771036204325</v>
      </c>
      <c r="BD20" s="82"/>
      <c r="BE20" s="81"/>
      <c r="BF20" s="98"/>
      <c r="BG20" s="96"/>
      <c r="BH20" s="100"/>
      <c r="BI20" s="100"/>
      <c r="BJ20" s="102"/>
      <c r="BK20" s="102"/>
      <c r="BL20" s="100"/>
      <c r="BM20" s="98"/>
      <c r="BN20" s="97"/>
      <c r="BQ20" s="98"/>
      <c r="BS20" s="81"/>
      <c r="BT20" s="103" t="n">
        <v>44259</v>
      </c>
      <c r="BU20" s="54" t="n">
        <f aca="true">FORECAST(BT20,OFFSET(BR$3,MATCH(BT20,BQ$3:BQ$153,1)-1,0,2),OFFSET(BQ$3,MATCH(BT20,BQ$3:BQ$153,1)-1,0,2))</f>
        <v>0.252475551278751</v>
      </c>
      <c r="BV20" s="54" t="n">
        <f aca="false">BU20+BV19</f>
        <v>3.91726453795346</v>
      </c>
      <c r="BW20" s="55" t="n">
        <f aca="false">BV20*100/BV$367</f>
        <v>2.91443960739498</v>
      </c>
      <c r="BX20" s="82"/>
    </row>
    <row r="21" customFormat="false" ht="15" hidden="false" customHeight="false" outlineLevel="0" collapsed="false">
      <c r="A21" s="42" t="n">
        <v>44576</v>
      </c>
      <c r="B21" s="43" t="n">
        <v>7.53841</v>
      </c>
      <c r="C21" s="44" t="n">
        <f aca="false">(20.6+4.34*($E$1-0.27)-B21)/4.34</f>
        <v>2.83958294930876</v>
      </c>
      <c r="E21" s="42" t="n">
        <v>44046</v>
      </c>
      <c r="F21" s="46" t="n">
        <f aca="true">FORECAST($E21,OFFSET(C$3,MATCH($E21,$A$3:$A$33,1)-1,0,2),OFFSET($A$3,MATCH($E21,$A$3:$A$33,1)-1,0,2))</f>
        <v>3.10394470046083</v>
      </c>
      <c r="H21" s="96" t="n">
        <v>6204.463149</v>
      </c>
      <c r="I21" s="81" t="n">
        <v>19</v>
      </c>
      <c r="J21" s="97" t="n">
        <v>1.44689997322092</v>
      </c>
      <c r="K21" s="98"/>
      <c r="L21" s="98" t="n">
        <v>44341</v>
      </c>
      <c r="M21" s="98"/>
      <c r="N21" s="98"/>
      <c r="O21" s="97" t="n">
        <v>2.73424484269942</v>
      </c>
      <c r="P21" s="81"/>
      <c r="Q21" s="81"/>
      <c r="R21" s="98"/>
      <c r="S21" s="96"/>
      <c r="T21" s="100"/>
      <c r="U21" s="100"/>
      <c r="V21" s="102"/>
      <c r="W21" s="102"/>
      <c r="X21" s="100"/>
      <c r="Y21" s="98"/>
      <c r="Z21" s="97"/>
      <c r="AC21" s="98"/>
      <c r="AE21" s="81"/>
      <c r="AF21" s="103" t="n">
        <v>44260</v>
      </c>
      <c r="AG21" s="54" t="n">
        <f aca="true">FORECAST($AF21,OFFSET(AD$3,MATCH($AF21,$AC$3:$AC$153,1)-1,0,2),OFFSET($AC$3,MATCH($AF21,$AC$3:$AC$153,1)-1,0,2))</f>
        <v>0.396710924701524</v>
      </c>
      <c r="AH21" s="54" t="n">
        <f aca="false">AG21+AH20</f>
        <v>6.61578933318084</v>
      </c>
      <c r="AI21" s="55" t="n">
        <f aca="false">AH21*100/AH$367</f>
        <v>6.42722069951422</v>
      </c>
      <c r="AJ21" s="82"/>
      <c r="AK21" s="81"/>
      <c r="AL21" s="98"/>
      <c r="AM21" s="96"/>
      <c r="AN21" s="100"/>
      <c r="AO21" s="100"/>
      <c r="AP21" s="102"/>
      <c r="AQ21" s="102"/>
      <c r="AR21" s="100"/>
      <c r="AS21" s="98"/>
      <c r="AT21" s="97"/>
      <c r="AW21" s="98"/>
      <c r="AY21" s="81"/>
      <c r="AZ21" s="103" t="n">
        <v>44260</v>
      </c>
      <c r="BA21" s="54" t="n">
        <f aca="true">FORECAST(AZ21,OFFSET(AX$3,MATCH(AZ21,AW$3:AW$153,1)-1,0,2),OFFSET(AW$3,MATCH(AZ21,AW$3:AW$153,1)-1,0,2))</f>
        <v>0.166117050151237</v>
      </c>
      <c r="BB21" s="54" t="n">
        <f aca="false">BA21+BB20</f>
        <v>2.73900847986433</v>
      </c>
      <c r="BC21" s="55" t="n">
        <f aca="false">BB21*100/BB$367</f>
        <v>2.52058003093519</v>
      </c>
      <c r="BD21" s="82"/>
      <c r="BE21" s="81"/>
      <c r="BF21" s="98"/>
      <c r="BG21" s="96"/>
      <c r="BH21" s="100"/>
      <c r="BI21" s="100"/>
      <c r="BJ21" s="102"/>
      <c r="BK21" s="102"/>
      <c r="BL21" s="100"/>
      <c r="BM21" s="98"/>
      <c r="BN21" s="97"/>
      <c r="BQ21" s="98"/>
      <c r="BS21" s="81"/>
      <c r="BT21" s="103" t="n">
        <v>44260</v>
      </c>
      <c r="BU21" s="54" t="n">
        <f aca="true">FORECAST(BT21,OFFSET(BR$3,MATCH(BT21,BQ$3:BQ$153,1)-1,0,2),OFFSET(BQ$3,MATCH(BT21,BQ$3:BQ$153,1)-1,0,2))</f>
        <v>0.256575521115771</v>
      </c>
      <c r="BV21" s="54" t="n">
        <f aca="false">BU21+BV20</f>
        <v>4.17384005906923</v>
      </c>
      <c r="BW21" s="55" t="n">
        <f aca="false">BV21*100/BV$367</f>
        <v>3.105331453933</v>
      </c>
      <c r="BX21" s="82"/>
    </row>
    <row r="22" customFormat="false" ht="15" hidden="false" customHeight="false" outlineLevel="0" collapsed="false">
      <c r="A22" s="42" t="n">
        <v>44607</v>
      </c>
      <c r="B22" s="43" t="n">
        <v>7.51401</v>
      </c>
      <c r="C22" s="44" t="n">
        <f aca="false">(20.6+4.34*($E$1-0.27)-B22)/4.34</f>
        <v>2.84520506912442</v>
      </c>
      <c r="E22" s="42" t="n">
        <v>44047</v>
      </c>
      <c r="F22" s="46" t="n">
        <f aca="true">FORECAST($E22,OFFSET(C$3,MATCH($E22,$A$3:$A$33,1)-1,0,2),OFFSET($A$3,MATCH($E22,$A$3:$A$33,1)-1,0,2))</f>
        <v>3.10433410138249</v>
      </c>
      <c r="H22" s="96" t="n">
        <v>6491.583053</v>
      </c>
      <c r="I22" s="81" t="n">
        <v>20</v>
      </c>
      <c r="J22" s="97" t="n">
        <v>1.57768402682992</v>
      </c>
      <c r="K22" s="98"/>
      <c r="L22" s="98" t="n">
        <v>44362</v>
      </c>
      <c r="M22" s="98"/>
      <c r="N22" s="98"/>
      <c r="O22" s="97" t="n">
        <v>2.70479020314466</v>
      </c>
      <c r="P22" s="81"/>
      <c r="Q22" s="81"/>
      <c r="R22" s="98"/>
      <c r="S22" s="96"/>
      <c r="T22" s="100"/>
      <c r="U22" s="100"/>
      <c r="V22" s="102"/>
      <c r="W22" s="102"/>
      <c r="X22" s="100"/>
      <c r="Y22" s="98"/>
      <c r="Z22" s="97"/>
      <c r="AC22" s="98"/>
      <c r="AE22" s="81"/>
      <c r="AF22" s="103" t="n">
        <v>44261</v>
      </c>
      <c r="AG22" s="54" t="n">
        <f aca="true">FORECAST($AF22,OFFSET(AD$3,MATCH($AF22,$AC$3:$AC$153,1)-1,0,2),OFFSET($AC$3,MATCH($AF22,$AC$3:$AC$153,1)-1,0,2))</f>
        <v>0.402101089825197</v>
      </c>
      <c r="AH22" s="54" t="n">
        <f aca="false">AG22+AH21</f>
        <v>7.01789042300604</v>
      </c>
      <c r="AI22" s="55" t="n">
        <f aca="false">AH22*100/AH$367</f>
        <v>6.81786077550031</v>
      </c>
      <c r="AJ22" s="82"/>
      <c r="AK22" s="81"/>
      <c r="AL22" s="98"/>
      <c r="AM22" s="96"/>
      <c r="AN22" s="100"/>
      <c r="AO22" s="100"/>
      <c r="AP22" s="102"/>
      <c r="AQ22" s="102"/>
      <c r="AR22" s="100"/>
      <c r="AS22" s="98"/>
      <c r="AT22" s="97"/>
      <c r="AW22" s="98"/>
      <c r="AY22" s="81"/>
      <c r="AZ22" s="103" t="n">
        <v>44261</v>
      </c>
      <c r="BA22" s="54" t="n">
        <f aca="true">FORECAST(AZ22,OFFSET(AX$3,MATCH(AZ22,AW$3:AW$153,1)-1,0,2),OFFSET(AW$3,MATCH(AZ22,AW$3:AW$153,1)-1,0,2))</f>
        <v>0.168556906718542</v>
      </c>
      <c r="BB22" s="54" t="n">
        <f aca="false">BA22+BB21</f>
        <v>2.90756538658287</v>
      </c>
      <c r="BC22" s="55" t="n">
        <f aca="false">BB22*100/BB$367</f>
        <v>2.67569498449386</v>
      </c>
      <c r="BD22" s="82"/>
      <c r="BE22" s="81"/>
      <c r="BF22" s="98"/>
      <c r="BG22" s="96"/>
      <c r="BH22" s="100"/>
      <c r="BI22" s="100"/>
      <c r="BJ22" s="102"/>
      <c r="BK22" s="102"/>
      <c r="BL22" s="100"/>
      <c r="BM22" s="98"/>
      <c r="BN22" s="97"/>
      <c r="BQ22" s="98"/>
      <c r="BS22" s="81"/>
      <c r="BT22" s="103" t="n">
        <v>44261</v>
      </c>
      <c r="BU22" s="54" t="n">
        <f aca="true">FORECAST(BT22,OFFSET(BR$3,MATCH(BT22,BQ$3:BQ$153,1)-1,0,2),OFFSET(BQ$3,MATCH(BT22,BQ$3:BQ$153,1)-1,0,2))</f>
        <v>0.260675490952791</v>
      </c>
      <c r="BV22" s="54" t="n">
        <f aca="false">BU22+BV21</f>
        <v>4.43451555002202</v>
      </c>
      <c r="BW22" s="55" t="n">
        <f aca="false">BV22*100/BV$367</f>
        <v>3.29927367257796</v>
      </c>
      <c r="BX22" s="82"/>
    </row>
    <row r="23" customFormat="false" ht="15" hidden="false" customHeight="false" outlineLevel="0" collapsed="false">
      <c r="A23" s="42" t="n">
        <v>44635</v>
      </c>
      <c r="B23" s="43" t="n">
        <v>6.98579</v>
      </c>
      <c r="C23" s="44" t="n">
        <f aca="false">(20.6+4.34*($E$1-0.27)-B23)/4.34</f>
        <v>2.96691474654378</v>
      </c>
      <c r="E23" s="42" t="n">
        <v>44048</v>
      </c>
      <c r="F23" s="46" t="n">
        <f aca="true">FORECAST($E23,OFFSET(C$3,MATCH($E23,$A$3:$A$33,1)-1,0,2),OFFSET($A$3,MATCH($E23,$A$3:$A$33,1)-1,0,2))</f>
        <v>3.10472350230415</v>
      </c>
      <c r="H23" s="96" t="n">
        <v>6786.765548</v>
      </c>
      <c r="I23" s="81" t="n">
        <v>21</v>
      </c>
      <c r="J23" s="97" t="n">
        <v>1.61336055338872</v>
      </c>
      <c r="K23" s="98"/>
      <c r="L23" s="98" t="n">
        <v>44392</v>
      </c>
      <c r="M23" s="98"/>
      <c r="N23" s="98"/>
      <c r="O23" s="97" t="n">
        <v>2.82408949487854</v>
      </c>
      <c r="P23" s="81"/>
      <c r="Q23" s="81"/>
      <c r="R23" s="98"/>
      <c r="S23" s="96"/>
      <c r="T23" s="100"/>
      <c r="U23" s="100"/>
      <c r="V23" s="102"/>
      <c r="W23" s="102"/>
      <c r="X23" s="100"/>
      <c r="Y23" s="98"/>
      <c r="Z23" s="97"/>
      <c r="AC23" s="98"/>
      <c r="AE23" s="81"/>
      <c r="AF23" s="103" t="n">
        <v>44262</v>
      </c>
      <c r="AG23" s="54" t="n">
        <f aca="true">FORECAST($AF23,OFFSET(AD$3,MATCH($AF23,$AC$3:$AC$153,1)-1,0,2),OFFSET($AC$3,MATCH($AF23,$AC$3:$AC$153,1)-1,0,2))</f>
        <v>0.40749125494887</v>
      </c>
      <c r="AH23" s="54" t="n">
        <f aca="false">AG23+AH22</f>
        <v>7.42538167795491</v>
      </c>
      <c r="AI23" s="55" t="n">
        <f aca="false">AH23*100/AH$367</f>
        <v>7.21373738171915</v>
      </c>
      <c r="AJ23" s="82"/>
      <c r="AK23" s="81"/>
      <c r="AL23" s="98"/>
      <c r="AM23" s="96"/>
      <c r="AN23" s="100"/>
      <c r="AO23" s="100"/>
      <c r="AP23" s="102"/>
      <c r="AQ23" s="102"/>
      <c r="AR23" s="100"/>
      <c r="AS23" s="98"/>
      <c r="AT23" s="97"/>
      <c r="AW23" s="98"/>
      <c r="AY23" s="81"/>
      <c r="AZ23" s="103" t="n">
        <v>44262</v>
      </c>
      <c r="BA23" s="54" t="n">
        <f aca="true">FORECAST(AZ23,OFFSET(AX$3,MATCH(AZ23,AW$3:AW$153,1)-1,0,2),OFFSET(AW$3,MATCH(AZ23,AW$3:AW$153,1)-1,0,2))</f>
        <v>0.170996763285847</v>
      </c>
      <c r="BB23" s="54" t="n">
        <f aca="false">BA23+BB22</f>
        <v>3.07856214986872</v>
      </c>
      <c r="BC23" s="55" t="n">
        <f aca="false">BB23*100/BB$367</f>
        <v>2.83305522271926</v>
      </c>
      <c r="BD23" s="82"/>
      <c r="BE23" s="81"/>
      <c r="BF23" s="98"/>
      <c r="BG23" s="96"/>
      <c r="BH23" s="100"/>
      <c r="BI23" s="100"/>
      <c r="BJ23" s="102"/>
      <c r="BK23" s="102"/>
      <c r="BL23" s="100"/>
      <c r="BM23" s="98"/>
      <c r="BN23" s="97"/>
      <c r="BQ23" s="98"/>
      <c r="BS23" s="81"/>
      <c r="BT23" s="103" t="n">
        <v>44262</v>
      </c>
      <c r="BU23" s="54" t="n">
        <f aca="true">FORECAST(BT23,OFFSET(BR$3,MATCH(BT23,BQ$3:BQ$153,1)-1,0,2),OFFSET(BQ$3,MATCH(BT23,BQ$3:BQ$153,1)-1,0,2))</f>
        <v>0.264775460789811</v>
      </c>
      <c r="BV23" s="54" t="n">
        <f aca="false">BU23+BV22</f>
        <v>4.69929101081183</v>
      </c>
      <c r="BW23" s="55" t="n">
        <f aca="false">BV23*100/BV$367</f>
        <v>3.49626626332988</v>
      </c>
      <c r="BX23" s="82"/>
    </row>
    <row r="24" customFormat="false" ht="15" hidden="false" customHeight="false" outlineLevel="0" collapsed="false">
      <c r="A24" s="42" t="n">
        <v>44666</v>
      </c>
      <c r="B24" s="43" t="n">
        <v>6.7861</v>
      </c>
      <c r="C24" s="44" t="n">
        <f aca="false">(20.6+4.34*($E$1-0.27)-B24)/4.34</f>
        <v>3.01292626728111</v>
      </c>
      <c r="E24" s="42" t="n">
        <v>44049</v>
      </c>
      <c r="F24" s="46" t="n">
        <f aca="true">FORECAST($E24,OFFSET(C$3,MATCH($E24,$A$3:$A$33,1)-1,0,2),OFFSET($A$3,MATCH($E24,$A$3:$A$33,1)-1,0,2))</f>
        <v>3.10511290322581</v>
      </c>
      <c r="H24" s="96" t="n">
        <v>7089.688613</v>
      </c>
      <c r="I24" s="81" t="n">
        <v>22</v>
      </c>
      <c r="J24" s="97" t="n">
        <v>1.81998769798565</v>
      </c>
      <c r="K24" s="98"/>
      <c r="L24" s="98" t="n">
        <v>44407</v>
      </c>
      <c r="M24" s="98"/>
      <c r="N24" s="98"/>
      <c r="O24" s="97" t="n">
        <v>2.74328738687868</v>
      </c>
      <c r="P24" s="81"/>
      <c r="Q24" s="81"/>
      <c r="R24" s="98"/>
      <c r="S24" s="96"/>
      <c r="T24" s="100"/>
      <c r="U24" s="100"/>
      <c r="V24" s="102"/>
      <c r="W24" s="102"/>
      <c r="X24" s="100"/>
      <c r="Y24" s="98"/>
      <c r="Z24" s="97"/>
      <c r="AC24" s="98"/>
      <c r="AE24" s="81"/>
      <c r="AF24" s="103" t="n">
        <v>44263</v>
      </c>
      <c r="AG24" s="54" t="n">
        <f aca="true">FORECAST($AF24,OFFSET(AD$3,MATCH($AF24,$AC$3:$AC$153,1)-1,0,2),OFFSET($AC$3,MATCH($AF24,$AC$3:$AC$153,1)-1,0,2))</f>
        <v>0.412881420072544</v>
      </c>
      <c r="AH24" s="54" t="n">
        <f aca="false">AG24+AH23</f>
        <v>7.83826309802745</v>
      </c>
      <c r="AI24" s="55" t="n">
        <f aca="false">AH24*100/AH$367</f>
        <v>7.61485051817073</v>
      </c>
      <c r="AJ24" s="82"/>
      <c r="AK24" s="81"/>
      <c r="AL24" s="98"/>
      <c r="AM24" s="96"/>
      <c r="AN24" s="100"/>
      <c r="AO24" s="100"/>
      <c r="AP24" s="102"/>
      <c r="AQ24" s="102"/>
      <c r="AR24" s="100"/>
      <c r="AS24" s="98"/>
      <c r="AT24" s="97"/>
      <c r="AW24" s="98"/>
      <c r="AY24" s="81"/>
      <c r="AZ24" s="103" t="n">
        <v>44263</v>
      </c>
      <c r="BA24" s="54" t="n">
        <f aca="true">FORECAST(AZ24,OFFSET(AX$3,MATCH(AZ24,AW$3:AW$153,1)-1,0,2),OFFSET(AW$3,MATCH(AZ24,AW$3:AW$153,1)-1,0,2))</f>
        <v>0.173436619853153</v>
      </c>
      <c r="BB24" s="54" t="n">
        <f aca="false">BA24+BB23</f>
        <v>3.25199876972187</v>
      </c>
      <c r="BC24" s="55" t="n">
        <f aca="false">BB24*100/BB$367</f>
        <v>2.99266074561141</v>
      </c>
      <c r="BD24" s="82"/>
      <c r="BE24" s="81"/>
      <c r="BF24" s="98"/>
      <c r="BG24" s="96"/>
      <c r="BH24" s="100"/>
      <c r="BI24" s="100"/>
      <c r="BJ24" s="102"/>
      <c r="BK24" s="102"/>
      <c r="BL24" s="100"/>
      <c r="BM24" s="98"/>
      <c r="BN24" s="97"/>
      <c r="BQ24" s="98"/>
      <c r="BS24" s="81"/>
      <c r="BT24" s="103" t="n">
        <v>44263</v>
      </c>
      <c r="BU24" s="54" t="n">
        <f aca="true">FORECAST(BT24,OFFSET(BR$3,MATCH(BT24,BQ$3:BQ$153,1)-1,0,2),OFFSET(BQ$3,MATCH(BT24,BQ$3:BQ$153,1)-1,0,2))</f>
        <v>0.26887543062683</v>
      </c>
      <c r="BV24" s="54" t="n">
        <f aca="false">BU24+BV23</f>
        <v>4.96816644143866</v>
      </c>
      <c r="BW24" s="55" t="n">
        <f aca="false">BV24*100/BV$367</f>
        <v>3.69630922618876</v>
      </c>
      <c r="BX24" s="82"/>
    </row>
    <row r="25" customFormat="false" ht="15" hidden="false" customHeight="false" outlineLevel="0" collapsed="false">
      <c r="A25" s="42" t="n">
        <v>44696</v>
      </c>
      <c r="B25" s="43" t="n">
        <v>6.79449</v>
      </c>
      <c r="C25" s="44" t="n">
        <f aca="false">(20.6+4.34*($E$1-0.27)-B25)/4.34</f>
        <v>3.0109930875576</v>
      </c>
      <c r="E25" s="42" t="n">
        <v>44050</v>
      </c>
      <c r="F25" s="46" t="n">
        <f aca="true">FORECAST($E25,OFFSET(C$3,MATCH($E25,$A$3:$A$33,1)-1,0,2),OFFSET($A$3,MATCH($E25,$A$3:$A$33,1)-1,0,2))</f>
        <v>3.10550230414747</v>
      </c>
      <c r="H25" s="96" t="n">
        <v>7401.861159</v>
      </c>
      <c r="I25" s="81" t="n">
        <v>23</v>
      </c>
      <c r="J25" s="97" t="n">
        <v>2.08897814166431</v>
      </c>
      <c r="K25" s="98"/>
      <c r="L25" s="98" t="n">
        <v>44423</v>
      </c>
      <c r="M25" s="98"/>
      <c r="N25" s="98"/>
      <c r="O25" s="97" t="n">
        <v>2.77080191325792</v>
      </c>
      <c r="P25" s="81"/>
      <c r="Q25" s="81"/>
      <c r="R25" s="98"/>
      <c r="S25" s="96"/>
      <c r="T25" s="100"/>
      <c r="U25" s="100"/>
      <c r="V25" s="102"/>
      <c r="W25" s="102"/>
      <c r="X25" s="100"/>
      <c r="Y25" s="98"/>
      <c r="Z25" s="97"/>
      <c r="AC25" s="98"/>
      <c r="AE25" s="81"/>
      <c r="AF25" s="103" t="n">
        <v>44264</v>
      </c>
      <c r="AG25" s="54" t="n">
        <f aca="true">FORECAST($AF25,OFFSET(AD$3,MATCH($AF25,$AC$3:$AC$153,1)-1,0,2),OFFSET($AC$3,MATCH($AF25,$AC$3:$AC$153,1)-1,0,2))</f>
        <v>0.418271585196217</v>
      </c>
      <c r="AH25" s="54" t="n">
        <f aca="false">AG25+AH24</f>
        <v>8.25653468322367</v>
      </c>
      <c r="AI25" s="55" t="n">
        <f aca="false">AH25*100/AH$367</f>
        <v>8.02120018485506</v>
      </c>
      <c r="AJ25" s="82"/>
      <c r="AK25" s="81"/>
      <c r="AL25" s="98"/>
      <c r="AM25" s="96"/>
      <c r="AN25" s="100"/>
      <c r="AO25" s="100"/>
      <c r="AP25" s="102"/>
      <c r="AQ25" s="102"/>
      <c r="AR25" s="100"/>
      <c r="AS25" s="98"/>
      <c r="AT25" s="97"/>
      <c r="AW25" s="98"/>
      <c r="AY25" s="81"/>
      <c r="AZ25" s="103" t="n">
        <v>44264</v>
      </c>
      <c r="BA25" s="54" t="n">
        <f aca="true">FORECAST(AZ25,OFFSET(AX$3,MATCH(AZ25,AW$3:AW$153,1)-1,0,2),OFFSET(AW$3,MATCH(AZ25,AW$3:AW$153,1)-1,0,2))</f>
        <v>0.175876476420458</v>
      </c>
      <c r="BB25" s="54" t="n">
        <f aca="false">BA25+BB24</f>
        <v>3.42787524614233</v>
      </c>
      <c r="BC25" s="55" t="n">
        <f aca="false">BB25*100/BB$367</f>
        <v>3.15451155317028</v>
      </c>
      <c r="BD25" s="82"/>
      <c r="BE25" s="81"/>
      <c r="BF25" s="98"/>
      <c r="BG25" s="96"/>
      <c r="BH25" s="100"/>
      <c r="BI25" s="100"/>
      <c r="BJ25" s="102"/>
      <c r="BK25" s="102"/>
      <c r="BL25" s="100"/>
      <c r="BM25" s="98"/>
      <c r="BN25" s="97"/>
      <c r="BQ25" s="98"/>
      <c r="BS25" s="81"/>
      <c r="BT25" s="103" t="n">
        <v>44264</v>
      </c>
      <c r="BU25" s="54" t="n">
        <f aca="true">FORECAST(BT25,OFFSET(BR$3,MATCH(BT25,BQ$3:BQ$153,1)-1,0,2),OFFSET(BQ$3,MATCH(BT25,BQ$3:BQ$153,1)-1,0,2))</f>
        <v>0.27297540046385</v>
      </c>
      <c r="BV25" s="54" t="n">
        <f aca="false">BU25+BV24</f>
        <v>5.24114184190251</v>
      </c>
      <c r="BW25" s="55" t="n">
        <f aca="false">BV25*100/BV$367</f>
        <v>3.89940256115459</v>
      </c>
      <c r="BX25" s="82"/>
    </row>
    <row r="26" customFormat="false" ht="15" hidden="false" customHeight="false" outlineLevel="0" collapsed="false">
      <c r="A26" s="42" t="n">
        <v>44727</v>
      </c>
      <c r="B26" s="43" t="n">
        <v>6.53929</v>
      </c>
      <c r="C26" s="44" t="n">
        <f aca="false">(20.6+4.34*($E$1-0.27)-B26)/4.34</f>
        <v>3.06979493087558</v>
      </c>
      <c r="E26" s="42" t="n">
        <v>44051</v>
      </c>
      <c r="F26" s="46" t="n">
        <f aca="true">FORECAST($E26,OFFSET(C$3,MATCH($E26,$A$3:$A$33,1)-1,0,2),OFFSET($A$3,MATCH($E26,$A$3:$A$33,1)-1,0,2))</f>
        <v>3.10589170506913</v>
      </c>
      <c r="H26" s="96" t="n">
        <v>7741.230696</v>
      </c>
      <c r="I26" s="81" t="n">
        <v>24</v>
      </c>
      <c r="J26" s="97" t="n">
        <v>2.22648639285443</v>
      </c>
      <c r="K26" s="98"/>
      <c r="L26" s="98" t="n">
        <v>44438</v>
      </c>
      <c r="M26" s="98"/>
      <c r="N26" s="98"/>
      <c r="O26" s="97" t="n">
        <v>2.76341073554285</v>
      </c>
      <c r="P26" s="81"/>
      <c r="Q26" s="81"/>
      <c r="R26" s="98"/>
      <c r="S26" s="96"/>
      <c r="T26" s="100"/>
      <c r="U26" s="100"/>
      <c r="V26" s="102"/>
      <c r="W26" s="102"/>
      <c r="X26" s="100"/>
      <c r="Y26" s="98"/>
      <c r="Z26" s="97"/>
      <c r="AC26" s="98"/>
      <c r="AE26" s="81"/>
      <c r="AF26" s="103" t="n">
        <v>44265</v>
      </c>
      <c r="AG26" s="54" t="n">
        <f aca="true">FORECAST($AF26,OFFSET(AD$3,MATCH($AF26,$AC$3:$AC$153,1)-1,0,2),OFFSET($AC$3,MATCH($AF26,$AC$3:$AC$153,1)-1,0,2))</f>
        <v>0.42366175031989</v>
      </c>
      <c r="AH26" s="54" t="n">
        <f aca="false">AG26+AH25</f>
        <v>8.68019643354356</v>
      </c>
      <c r="AI26" s="55" t="n">
        <f aca="false">AH26*100/AH$367</f>
        <v>8.43278638177213</v>
      </c>
      <c r="AJ26" s="82"/>
      <c r="AK26" s="81"/>
      <c r="AL26" s="98"/>
      <c r="AM26" s="96"/>
      <c r="AN26" s="100"/>
      <c r="AO26" s="100"/>
      <c r="AP26" s="102"/>
      <c r="AQ26" s="102"/>
      <c r="AR26" s="100"/>
      <c r="AS26" s="98"/>
      <c r="AT26" s="97"/>
      <c r="AW26" s="98"/>
      <c r="AY26" s="81"/>
      <c r="AZ26" s="103" t="n">
        <v>44265</v>
      </c>
      <c r="BA26" s="54" t="n">
        <f aca="true">FORECAST(AZ26,OFFSET(AX$3,MATCH(AZ26,AW$3:AW$153,1)-1,0,2),OFFSET(AW$3,MATCH(AZ26,AW$3:AW$153,1)-1,0,2))</f>
        <v>0.178316332987763</v>
      </c>
      <c r="BB26" s="54" t="n">
        <f aca="false">BA26+BB25</f>
        <v>3.60619157913009</v>
      </c>
      <c r="BC26" s="55" t="n">
        <f aca="false">BB26*100/BB$367</f>
        <v>3.31860764539589</v>
      </c>
      <c r="BD26" s="82"/>
      <c r="BE26" s="81"/>
      <c r="BF26" s="98"/>
      <c r="BG26" s="96"/>
      <c r="BH26" s="100"/>
      <c r="BI26" s="100"/>
      <c r="BJ26" s="102"/>
      <c r="BK26" s="102"/>
      <c r="BL26" s="100"/>
      <c r="BM26" s="98"/>
      <c r="BN26" s="97"/>
      <c r="BQ26" s="98"/>
      <c r="BS26" s="81"/>
      <c r="BT26" s="103" t="n">
        <v>44265</v>
      </c>
      <c r="BU26" s="54" t="n">
        <f aca="true">FORECAST(BT26,OFFSET(BR$3,MATCH(BT26,BQ$3:BQ$153,1)-1,0,2),OFFSET(BQ$3,MATCH(BT26,BQ$3:BQ$153,1)-1,0,2))</f>
        <v>0.27707537030087</v>
      </c>
      <c r="BV26" s="54" t="n">
        <f aca="false">BU26+BV25</f>
        <v>5.51821721220338</v>
      </c>
      <c r="BW26" s="55" t="n">
        <f aca="false">BV26*100/BV$367</f>
        <v>4.10554626822738</v>
      </c>
      <c r="BX26" s="82"/>
    </row>
    <row r="27" customFormat="false" ht="15" hidden="false" customHeight="false" outlineLevel="0" collapsed="false">
      <c r="A27" s="42" t="n">
        <v>44757</v>
      </c>
      <c r="B27" s="43" t="n">
        <v>6.42319</v>
      </c>
      <c r="C27" s="44" t="n">
        <f aca="false">(20.6+4.34*($E$1-0.27)-B27)/4.34</f>
        <v>3.09654608294931</v>
      </c>
      <c r="E27" s="42" t="n">
        <v>44052</v>
      </c>
      <c r="F27" s="46" t="n">
        <f aca="true">FORECAST($E27,OFFSET(C$3,MATCH($E27,$A$3:$A$33,1)-1,0,2),OFFSET($A$3,MATCH($E27,$A$3:$A$33,1)-1,0,2))</f>
        <v>3.10628110599079</v>
      </c>
      <c r="H27" s="96" t="n">
        <v>8068.271223</v>
      </c>
      <c r="I27" s="81" t="n">
        <v>25</v>
      </c>
      <c r="J27" s="97" t="n">
        <v>2.26213195908183</v>
      </c>
      <c r="K27" s="98"/>
      <c r="L27" s="98" t="n">
        <v>44454</v>
      </c>
      <c r="M27" s="98"/>
      <c r="N27" s="98"/>
      <c r="O27" s="97" t="n">
        <v>2.68735686528126</v>
      </c>
      <c r="P27" s="81"/>
      <c r="Q27" s="81"/>
      <c r="R27" s="98"/>
      <c r="S27" s="96"/>
      <c r="T27" s="100"/>
      <c r="U27" s="100"/>
      <c r="V27" s="102"/>
      <c r="W27" s="102"/>
      <c r="X27" s="100"/>
      <c r="Y27" s="98"/>
      <c r="Z27" s="97"/>
      <c r="AC27" s="98"/>
      <c r="AE27" s="81"/>
      <c r="AF27" s="103" t="n">
        <v>44266</v>
      </c>
      <c r="AG27" s="54" t="n">
        <f aca="true">FORECAST($AF27,OFFSET(AD$3,MATCH($AF27,$AC$3:$AC$153,1)-1,0,2),OFFSET($AC$3,MATCH($AF27,$AC$3:$AC$153,1)-1,0,2))</f>
        <v>0.422501889698299</v>
      </c>
      <c r="AH27" s="54" t="n">
        <f aca="false">AG27+AH26</f>
        <v>9.10269832324186</v>
      </c>
      <c r="AI27" s="55" t="n">
        <f aca="false">AH27*100/AH$367</f>
        <v>8.84324577736282</v>
      </c>
      <c r="AJ27" s="82"/>
      <c r="AK27" s="81"/>
      <c r="AL27" s="98"/>
      <c r="AM27" s="96"/>
      <c r="AN27" s="100"/>
      <c r="AO27" s="100"/>
      <c r="AP27" s="102"/>
      <c r="AQ27" s="102"/>
      <c r="AR27" s="100"/>
      <c r="AS27" s="98"/>
      <c r="AT27" s="97"/>
      <c r="AW27" s="98"/>
      <c r="AY27" s="81"/>
      <c r="AZ27" s="103" t="n">
        <v>44266</v>
      </c>
      <c r="BA27" s="54" t="n">
        <f aca="true">FORECAST(AZ27,OFFSET(AX$3,MATCH(AZ27,AW$3:AW$153,1)-1,0,2),OFFSET(AW$3,MATCH(AZ27,AW$3:AW$153,1)-1,0,2))</f>
        <v>0.180756189555068</v>
      </c>
      <c r="BB27" s="54" t="n">
        <f aca="false">BA27+BB26</f>
        <v>3.78694776868516</v>
      </c>
      <c r="BC27" s="55" t="n">
        <f aca="false">BB27*100/BB$367</f>
        <v>3.48494902228823</v>
      </c>
      <c r="BD27" s="82"/>
      <c r="BE27" s="81"/>
      <c r="BF27" s="98"/>
      <c r="BG27" s="96"/>
      <c r="BH27" s="100"/>
      <c r="BI27" s="100"/>
      <c r="BJ27" s="102"/>
      <c r="BK27" s="102"/>
      <c r="BL27" s="100"/>
      <c r="BM27" s="98"/>
      <c r="BN27" s="97"/>
      <c r="BQ27" s="98"/>
      <c r="BS27" s="81"/>
      <c r="BT27" s="103" t="n">
        <v>44266</v>
      </c>
      <c r="BU27" s="54" t="n">
        <f aca="true">FORECAST(BT27,OFFSET(BR$3,MATCH(BT27,BQ$3:BQ$153,1)-1,0,2),OFFSET(BQ$3,MATCH(BT27,BQ$3:BQ$153,1)-1,0,2))</f>
        <v>0.28117534013789</v>
      </c>
      <c r="BV27" s="54" t="n">
        <f aca="false">BU27+BV26</f>
        <v>5.79939255234127</v>
      </c>
      <c r="BW27" s="55" t="n">
        <f aca="false">BV27*100/BV$367</f>
        <v>4.31474034740712</v>
      </c>
      <c r="BX27" s="82"/>
    </row>
    <row r="28" customFormat="false" ht="15" hidden="false" customHeight="false" outlineLevel="0" collapsed="false">
      <c r="A28" s="42" t="n">
        <v>44788</v>
      </c>
      <c r="B28" s="43" t="n">
        <v>6.3708</v>
      </c>
      <c r="C28" s="44" t="n">
        <f aca="false">(20.6+4.34*($E$1-0.27)-B28)/4.34</f>
        <v>3.10861751152074</v>
      </c>
      <c r="E28" s="42" t="n">
        <v>44053</v>
      </c>
      <c r="F28" s="46" t="n">
        <f aca="true">FORECAST($E28,OFFSET(C$3,MATCH($E28,$A$3:$A$33,1)-1,0,2),OFFSET($A$3,MATCH($E28,$A$3:$A$33,1)-1,0,2))</f>
        <v>3.10667050691245</v>
      </c>
      <c r="H28" s="96" t="n">
        <v>8354.964949</v>
      </c>
      <c r="I28" s="81" t="n">
        <v>26</v>
      </c>
      <c r="J28" s="97" t="n">
        <v>2.25439477227938</v>
      </c>
      <c r="K28" s="98"/>
      <c r="L28" s="98" t="n">
        <v>44469</v>
      </c>
      <c r="M28" s="98"/>
      <c r="N28" s="98"/>
      <c r="O28" s="97" t="n">
        <v>2.71185767454832</v>
      </c>
      <c r="P28" s="81"/>
      <c r="Q28" s="81"/>
      <c r="R28" s="98"/>
      <c r="S28" s="96"/>
      <c r="T28" s="100"/>
      <c r="U28" s="100"/>
      <c r="V28" s="102"/>
      <c r="W28" s="102"/>
      <c r="X28" s="100"/>
      <c r="Y28" s="98"/>
      <c r="Z28" s="97"/>
      <c r="AC28" s="98"/>
      <c r="AE28" s="81"/>
      <c r="AF28" s="103" t="n">
        <v>44267</v>
      </c>
      <c r="AG28" s="54" t="n">
        <f aca="true">FORECAST($AF28,OFFSET(AD$3,MATCH($AF28,$AC$3:$AC$153,1)-1,0,2),OFFSET($AC$3,MATCH($AF28,$AC$3:$AC$153,1)-1,0,2))</f>
        <v>0.421342029076707</v>
      </c>
      <c r="AH28" s="54" t="n">
        <f aca="false">AG28+AH27</f>
        <v>9.52404035231856</v>
      </c>
      <c r="AI28" s="55" t="n">
        <f aca="false">AH28*100/AH$367</f>
        <v>9.25257837162714</v>
      </c>
      <c r="AJ28" s="82"/>
      <c r="AK28" s="81"/>
      <c r="AL28" s="98"/>
      <c r="AM28" s="96"/>
      <c r="AN28" s="100"/>
      <c r="AO28" s="100"/>
      <c r="AP28" s="102"/>
      <c r="AQ28" s="102"/>
      <c r="AR28" s="100"/>
      <c r="AS28" s="98"/>
      <c r="AT28" s="97"/>
      <c r="AW28" s="98"/>
      <c r="AY28" s="81"/>
      <c r="AZ28" s="103" t="n">
        <v>44267</v>
      </c>
      <c r="BA28" s="54" t="n">
        <f aca="true">FORECAST(AZ28,OFFSET(AX$3,MATCH(AZ28,AW$3:AW$153,1)-1,0,2),OFFSET(AW$3,MATCH(AZ28,AW$3:AW$153,1)-1,0,2))</f>
        <v>0.183196046122373</v>
      </c>
      <c r="BB28" s="54" t="n">
        <f aca="false">BA28+BB27</f>
        <v>3.97014381480753</v>
      </c>
      <c r="BC28" s="55" t="n">
        <f aca="false">BB28*100/BB$367</f>
        <v>3.65353568384731</v>
      </c>
      <c r="BD28" s="82"/>
      <c r="BE28" s="81"/>
      <c r="BF28" s="98"/>
      <c r="BG28" s="96"/>
      <c r="BH28" s="100"/>
      <c r="BI28" s="100"/>
      <c r="BJ28" s="102"/>
      <c r="BK28" s="102"/>
      <c r="BL28" s="100"/>
      <c r="BM28" s="98"/>
      <c r="BN28" s="97"/>
      <c r="BQ28" s="98"/>
      <c r="BS28" s="81"/>
      <c r="BT28" s="103" t="n">
        <v>44267</v>
      </c>
      <c r="BU28" s="54" t="n">
        <f aca="true">FORECAST(BT28,OFFSET(BR$3,MATCH(BT28,BQ$3:BQ$153,1)-1,0,2),OFFSET(BQ$3,MATCH(BT28,BQ$3:BQ$153,1)-1,0,2))</f>
        <v>0.28527530997491</v>
      </c>
      <c r="BV28" s="54" t="n">
        <f aca="false">BU28+BV27</f>
        <v>6.08466786231618</v>
      </c>
      <c r="BW28" s="55" t="n">
        <f aca="false">BV28*100/BV$367</f>
        <v>4.52698479869381</v>
      </c>
      <c r="BX28" s="82"/>
    </row>
    <row r="29" customFormat="false" ht="15" hidden="false" customHeight="false" outlineLevel="0" collapsed="false">
      <c r="A29" s="42" t="n">
        <v>44819</v>
      </c>
      <c r="B29" s="43" t="n">
        <v>6.55421</v>
      </c>
      <c r="C29" s="44" t="n">
        <f aca="false">(20.6+4.34*($E$1-0.27)-B29)/4.34</f>
        <v>3.06635714285714</v>
      </c>
      <c r="E29" s="42" t="n">
        <v>44054</v>
      </c>
      <c r="F29" s="46" t="n">
        <f aca="true">FORECAST($E29,OFFSET(C$3,MATCH($E29,$A$3:$A$33,1)-1,0,2),OFFSET($A$3,MATCH($E29,$A$3:$A$33,1)-1,0,2))</f>
        <v>3.1070599078341</v>
      </c>
      <c r="H29" s="96" t="n">
        <v>8666.797987</v>
      </c>
      <c r="I29" s="81" t="n">
        <v>27</v>
      </c>
      <c r="J29" s="97" t="n">
        <v>2.19964140525088</v>
      </c>
      <c r="K29" s="98"/>
      <c r="L29" s="98" t="n">
        <v>44501</v>
      </c>
      <c r="M29" s="98"/>
      <c r="N29" s="98"/>
      <c r="O29" s="97" t="n">
        <v>2.51923203057857</v>
      </c>
      <c r="P29" s="81"/>
      <c r="Q29" s="81"/>
      <c r="R29" s="98"/>
      <c r="S29" s="96"/>
      <c r="T29" s="100"/>
      <c r="U29" s="100"/>
      <c r="V29" s="102"/>
      <c r="W29" s="102"/>
      <c r="X29" s="100"/>
      <c r="Y29" s="98"/>
      <c r="Z29" s="97"/>
      <c r="AC29" s="98"/>
      <c r="AE29" s="81"/>
      <c r="AF29" s="103" t="n">
        <v>44268</v>
      </c>
      <c r="AG29" s="54" t="n">
        <f aca="true">FORECAST($AF29,OFFSET(AD$3,MATCH($AF29,$AC$3:$AC$153,1)-1,0,2),OFFSET($AC$3,MATCH($AF29,$AC$3:$AC$153,1)-1,0,2))</f>
        <v>0.420182168455116</v>
      </c>
      <c r="AH29" s="54" t="n">
        <f aca="false">AG29+AH28</f>
        <v>9.94422252077368</v>
      </c>
      <c r="AI29" s="55" t="n">
        <f aca="false">AH29*100/AH$367</f>
        <v>9.66078416456509</v>
      </c>
      <c r="AJ29" s="82"/>
      <c r="AK29" s="81"/>
      <c r="AL29" s="98"/>
      <c r="AM29" s="96"/>
      <c r="AN29" s="100"/>
      <c r="AO29" s="100"/>
      <c r="AP29" s="102"/>
      <c r="AQ29" s="102"/>
      <c r="AR29" s="100"/>
      <c r="AS29" s="98"/>
      <c r="AT29" s="97"/>
      <c r="AW29" s="98"/>
      <c r="AY29" s="81"/>
      <c r="AZ29" s="103" t="n">
        <v>44268</v>
      </c>
      <c r="BA29" s="54" t="n">
        <f aca="true">FORECAST(AZ29,OFFSET(AX$3,MATCH(AZ29,AW$3:AW$153,1)-1,0,2),OFFSET(AW$3,MATCH(AZ29,AW$3:AW$153,1)-1,0,2))</f>
        <v>0.185635902689678</v>
      </c>
      <c r="BB29" s="54" t="n">
        <f aca="false">BA29+BB28</f>
        <v>4.15577971749721</v>
      </c>
      <c r="BC29" s="55" t="n">
        <f aca="false">BB29*100/BB$367</f>
        <v>3.82436763007313</v>
      </c>
      <c r="BD29" s="82"/>
      <c r="BE29" s="81"/>
      <c r="BF29" s="98"/>
      <c r="BG29" s="96"/>
      <c r="BH29" s="100"/>
      <c r="BI29" s="100"/>
      <c r="BJ29" s="102"/>
      <c r="BK29" s="102"/>
      <c r="BL29" s="100"/>
      <c r="BM29" s="98"/>
      <c r="BN29" s="97"/>
      <c r="BQ29" s="98"/>
      <c r="BS29" s="81"/>
      <c r="BT29" s="103" t="n">
        <v>44268</v>
      </c>
      <c r="BU29" s="54" t="n">
        <f aca="true">FORECAST(BT29,OFFSET(BR$3,MATCH(BT29,BQ$3:BQ$153,1)-1,0,2),OFFSET(BQ$3,MATCH(BT29,BQ$3:BQ$153,1)-1,0,2))</f>
        <v>0.28937527981193</v>
      </c>
      <c r="BV29" s="54" t="n">
        <f aca="false">BU29+BV28</f>
        <v>6.37404314212811</v>
      </c>
      <c r="BW29" s="55" t="n">
        <f aca="false">BV29*100/BV$367</f>
        <v>4.74227962208746</v>
      </c>
      <c r="BX29" s="82"/>
    </row>
    <row r="30" customFormat="false" ht="15" hidden="false" customHeight="false" outlineLevel="0" collapsed="false">
      <c r="A30" s="42" t="n">
        <v>44849</v>
      </c>
      <c r="B30" s="43" t="n">
        <v>6.76819</v>
      </c>
      <c r="C30" s="44" t="n">
        <f aca="false">(20.6+4.34*($E$1-0.27)-B30)/4.34</f>
        <v>3.01705299539171</v>
      </c>
      <c r="E30" s="42" t="n">
        <v>44055</v>
      </c>
      <c r="F30" s="46" t="n">
        <f aca="true">FORECAST($E30,OFFSET(C$3,MATCH($E30,$A$3:$A$33,1)-1,0,2),OFFSET($A$3,MATCH($E30,$A$3:$A$33,1)-1,0,2))</f>
        <v>3.10744930875576</v>
      </c>
      <c r="H30" s="96" t="n">
        <v>8945.651503</v>
      </c>
      <c r="I30" s="81" t="n">
        <v>28</v>
      </c>
      <c r="J30" s="97" t="n">
        <v>1.9831681101147</v>
      </c>
      <c r="K30" s="98"/>
      <c r="L30" s="98" t="n">
        <v>44515</v>
      </c>
      <c r="M30" s="98"/>
      <c r="N30" s="98"/>
      <c r="O30" s="97" t="n">
        <v>2.63389174630247</v>
      </c>
      <c r="P30" s="81"/>
      <c r="Q30" s="81"/>
      <c r="R30" s="98"/>
      <c r="S30" s="96"/>
      <c r="T30" s="100"/>
      <c r="U30" s="100"/>
      <c r="V30" s="102"/>
      <c r="W30" s="102"/>
      <c r="X30" s="100"/>
      <c r="Y30" s="98"/>
      <c r="Z30" s="97"/>
      <c r="AC30" s="98"/>
      <c r="AE30" s="81"/>
      <c r="AF30" s="103" t="n">
        <v>44269</v>
      </c>
      <c r="AG30" s="54" t="n">
        <f aca="true">FORECAST($AF30,OFFSET(AD$3,MATCH($AF30,$AC$3:$AC$153,1)-1,0,2),OFFSET($AC$3,MATCH($AF30,$AC$3:$AC$153,1)-1,0,2))</f>
        <v>0.419022307833524</v>
      </c>
      <c r="AH30" s="54" t="n">
        <f aca="false">AG30+AH29</f>
        <v>10.3632448286072</v>
      </c>
      <c r="AI30" s="55" t="n">
        <f aca="false">AH30*100/AH$367</f>
        <v>10.0678631561767</v>
      </c>
      <c r="AJ30" s="82"/>
      <c r="AK30" s="81"/>
      <c r="AL30" s="98"/>
      <c r="AM30" s="96"/>
      <c r="AN30" s="100"/>
      <c r="AO30" s="100"/>
      <c r="AP30" s="102"/>
      <c r="AQ30" s="102"/>
      <c r="AR30" s="100"/>
      <c r="AS30" s="98"/>
      <c r="AT30" s="97"/>
      <c r="AW30" s="98"/>
      <c r="AY30" s="81"/>
      <c r="AZ30" s="103" t="n">
        <v>44269</v>
      </c>
      <c r="BA30" s="54" t="n">
        <f aca="true">FORECAST(AZ30,OFFSET(AX$3,MATCH(AZ30,AW$3:AW$153,1)-1,0,2),OFFSET(AW$3,MATCH(AZ30,AW$3:AW$153,1)-1,0,2))</f>
        <v>0.188075759256983</v>
      </c>
      <c r="BB30" s="54" t="n">
        <f aca="false">BA30+BB29</f>
        <v>4.34385547675419</v>
      </c>
      <c r="BC30" s="55" t="n">
        <f aca="false">BB30*100/BB$367</f>
        <v>3.99744486096568</v>
      </c>
      <c r="BD30" s="82"/>
      <c r="BE30" s="81"/>
      <c r="BF30" s="98"/>
      <c r="BG30" s="96"/>
      <c r="BH30" s="100"/>
      <c r="BI30" s="100"/>
      <c r="BJ30" s="102"/>
      <c r="BK30" s="102"/>
      <c r="BL30" s="100"/>
      <c r="BM30" s="98"/>
      <c r="BN30" s="97"/>
      <c r="BQ30" s="98"/>
      <c r="BS30" s="81"/>
      <c r="BT30" s="103" t="n">
        <v>44269</v>
      </c>
      <c r="BU30" s="54" t="n">
        <f aca="true">FORECAST(BT30,OFFSET(BR$3,MATCH(BT30,BQ$3:BQ$153,1)-1,0,2),OFFSET(BQ$3,MATCH(BT30,BQ$3:BQ$153,1)-1,0,2))</f>
        <v>0.29347524964895</v>
      </c>
      <c r="BV30" s="54" t="n">
        <f aca="false">BU30+BV29</f>
        <v>6.66751839177706</v>
      </c>
      <c r="BW30" s="55" t="n">
        <f aca="false">BV30*100/BV$367</f>
        <v>4.96062481758807</v>
      </c>
      <c r="BX30" s="82"/>
    </row>
    <row r="31" customFormat="false" ht="15" hidden="false" customHeight="false" outlineLevel="0" collapsed="false">
      <c r="A31" s="42" t="n">
        <v>44880</v>
      </c>
      <c r="B31" s="43" t="n">
        <v>7.12921</v>
      </c>
      <c r="C31" s="44" t="n">
        <f aca="false">(20.6+4.34*($E$1-0.27)-B31)/4.34</f>
        <v>2.93386866359447</v>
      </c>
      <c r="E31" s="42" t="n">
        <v>44056</v>
      </c>
      <c r="F31" s="46" t="n">
        <f aca="true">FORECAST($E31,OFFSET(C$3,MATCH($E31,$A$3:$A$33,1)-1,0,2),OFFSET($A$3,MATCH($E31,$A$3:$A$33,1)-1,0,2))</f>
        <v>3.10783870967742</v>
      </c>
      <c r="H31" s="96" t="n">
        <v>9204.337813</v>
      </c>
      <c r="I31" s="81" t="n">
        <v>29</v>
      </c>
      <c r="J31" s="97" t="n">
        <v>1.79768104952563</v>
      </c>
      <c r="K31" s="98"/>
      <c r="L31" s="98" t="n">
        <v>44531</v>
      </c>
      <c r="M31" s="98" t="n">
        <v>44166</v>
      </c>
      <c r="N31" s="98"/>
      <c r="O31" s="97" t="n">
        <v>2.65122843332001</v>
      </c>
      <c r="P31" s="81"/>
      <c r="Q31" s="81"/>
      <c r="R31" s="98"/>
      <c r="S31" s="96"/>
      <c r="T31" s="100"/>
      <c r="U31" s="100"/>
      <c r="V31" s="102"/>
      <c r="W31" s="102"/>
      <c r="X31" s="100"/>
      <c r="Y31" s="98"/>
      <c r="Z31" s="97"/>
      <c r="AC31" s="98"/>
      <c r="AE31" s="81"/>
      <c r="AF31" s="103" t="n">
        <v>44270</v>
      </c>
      <c r="AG31" s="54" t="n">
        <f aca="true">FORECAST($AF31,OFFSET(AD$3,MATCH($AF31,$AC$3:$AC$153,1)-1,0,2),OFFSET($AC$3,MATCH($AF31,$AC$3:$AC$153,1)-1,0,2))</f>
        <v>0.417862447211933</v>
      </c>
      <c r="AH31" s="54" t="n">
        <f aca="false">AG31+AH30</f>
        <v>10.7811072758191</v>
      </c>
      <c r="AI31" s="55" t="n">
        <f aca="false">AH31*100/AH$367</f>
        <v>10.4738153464619</v>
      </c>
      <c r="AJ31" s="82"/>
      <c r="AK31" s="81"/>
      <c r="AL31" s="98"/>
      <c r="AM31" s="96"/>
      <c r="AN31" s="100"/>
      <c r="AO31" s="100"/>
      <c r="AP31" s="102"/>
      <c r="AQ31" s="102"/>
      <c r="AR31" s="100"/>
      <c r="AS31" s="98"/>
      <c r="AT31" s="97"/>
      <c r="AW31" s="98"/>
      <c r="AY31" s="81"/>
      <c r="AZ31" s="103" t="n">
        <v>44270</v>
      </c>
      <c r="BA31" s="54" t="n">
        <f aca="true">FORECAST(AZ31,OFFSET(AX$3,MATCH(AZ31,AW$3:AW$153,1)-1,0,2),OFFSET(AW$3,MATCH(AZ31,AW$3:AW$153,1)-1,0,2))</f>
        <v>0.190515615824288</v>
      </c>
      <c r="BB31" s="54" t="n">
        <f aca="false">BA31+BB30</f>
        <v>4.53437109257848</v>
      </c>
      <c r="BC31" s="55" t="n">
        <f aca="false">BB31*100/BB$367</f>
        <v>4.17276737652496</v>
      </c>
      <c r="BD31" s="82"/>
      <c r="BE31" s="81"/>
      <c r="BF31" s="98"/>
      <c r="BG31" s="96"/>
      <c r="BH31" s="100"/>
      <c r="BI31" s="100"/>
      <c r="BJ31" s="102"/>
      <c r="BK31" s="102"/>
      <c r="BL31" s="100"/>
      <c r="BM31" s="98"/>
      <c r="BN31" s="97"/>
      <c r="BQ31" s="98"/>
      <c r="BS31" s="81"/>
      <c r="BT31" s="103" t="n">
        <v>44270</v>
      </c>
      <c r="BU31" s="54" t="n">
        <f aca="true">FORECAST(BT31,OFFSET(BR$3,MATCH(BT31,BQ$3:BQ$153,1)-1,0,2),OFFSET(BQ$3,MATCH(BT31,BQ$3:BQ$153,1)-1,0,2))</f>
        <v>0.29757521948597</v>
      </c>
      <c r="BV31" s="54" t="n">
        <f aca="false">BU31+BV30</f>
        <v>6.96509361126303</v>
      </c>
      <c r="BW31" s="55" t="n">
        <f aca="false">BV31*100/BV$367</f>
        <v>5.18202038519562</v>
      </c>
      <c r="BX31" s="82"/>
    </row>
    <row r="32" customFormat="false" ht="15" hidden="false" customHeight="false" outlineLevel="0" collapsed="false">
      <c r="A32" s="42" t="n">
        <v>44910</v>
      </c>
      <c r="B32" s="43" t="n">
        <v>7.39189</v>
      </c>
      <c r="C32" s="44" t="n">
        <f aca="false">(20.6+4.34*($E$1-0.27)-B32)/4.34</f>
        <v>2.87334331797235</v>
      </c>
      <c r="E32" s="42" t="n">
        <v>44057</v>
      </c>
      <c r="F32" s="46" t="n">
        <f aca="true">FORECAST($E32,OFFSET(C$3,MATCH($E32,$A$3:$A$33,1)-1,0,2),OFFSET($A$3,MATCH($E32,$A$3:$A$33,1)-1,0,2))</f>
        <v>3.10822811059908</v>
      </c>
      <c r="H32" s="96" t="n">
        <v>9460.745162</v>
      </c>
      <c r="I32" s="81" t="n">
        <v>30</v>
      </c>
      <c r="J32" s="97" t="n">
        <v>1.14920162830243</v>
      </c>
      <c r="K32" s="98"/>
      <c r="L32" s="98" t="n">
        <v>44581</v>
      </c>
      <c r="M32" s="98" t="n">
        <v>44216</v>
      </c>
      <c r="N32" s="98"/>
      <c r="O32" s="181" t="n">
        <v>2.41382383020767</v>
      </c>
      <c r="P32" s="81"/>
      <c r="Q32" s="81"/>
      <c r="R32" s="98"/>
      <c r="S32" s="96"/>
      <c r="T32" s="100"/>
      <c r="U32" s="100"/>
      <c r="V32" s="102"/>
      <c r="W32" s="102"/>
      <c r="X32" s="100"/>
      <c r="Y32" s="98"/>
      <c r="Z32" s="97"/>
      <c r="AC32" s="98"/>
      <c r="AE32" s="81"/>
      <c r="AF32" s="103" t="n">
        <v>44271</v>
      </c>
      <c r="AG32" s="54" t="n">
        <f aca="true">FORECAST($AF32,OFFSET(AD$3,MATCH($AF32,$AC$3:$AC$153,1)-1,0,2),OFFSET($AC$3,MATCH($AF32,$AC$3:$AC$153,1)-1,0,2))</f>
        <v>0.416702586590341</v>
      </c>
      <c r="AH32" s="54" t="n">
        <f aca="false">AG32+AH31</f>
        <v>11.1978098624095</v>
      </c>
      <c r="AI32" s="55" t="n">
        <f aca="false">AH32*100/AH$367</f>
        <v>10.8786407354207</v>
      </c>
      <c r="AJ32" s="82"/>
      <c r="AK32" s="81"/>
      <c r="AL32" s="98"/>
      <c r="AM32" s="96"/>
      <c r="AN32" s="100"/>
      <c r="AO32" s="100"/>
      <c r="AP32" s="102"/>
      <c r="AQ32" s="102"/>
      <c r="AR32" s="100"/>
      <c r="AS32" s="98"/>
      <c r="AT32" s="97"/>
      <c r="AW32" s="98"/>
      <c r="AY32" s="81"/>
      <c r="AZ32" s="103" t="n">
        <v>44271</v>
      </c>
      <c r="BA32" s="54" t="n">
        <f aca="true">FORECAST(AZ32,OFFSET(AX$3,MATCH(AZ32,AW$3:AW$153,1)-1,0,2),OFFSET(AW$3,MATCH(AZ32,AW$3:AW$153,1)-1,0,2))</f>
        <v>0.192955472391594</v>
      </c>
      <c r="BB32" s="54" t="n">
        <f aca="false">BA32+BB31</f>
        <v>4.72732656497007</v>
      </c>
      <c r="BC32" s="55" t="n">
        <f aca="false">BB32*100/BB$367</f>
        <v>4.35033517675098</v>
      </c>
      <c r="BD32" s="82"/>
      <c r="BE32" s="81"/>
      <c r="BF32" s="98"/>
      <c r="BG32" s="96"/>
      <c r="BH32" s="100"/>
      <c r="BI32" s="100"/>
      <c r="BJ32" s="102"/>
      <c r="BK32" s="102"/>
      <c r="BL32" s="100"/>
      <c r="BM32" s="98"/>
      <c r="BN32" s="97"/>
      <c r="BQ32" s="98"/>
      <c r="BS32" s="81"/>
      <c r="BT32" s="103" t="n">
        <v>44271</v>
      </c>
      <c r="BU32" s="54" t="n">
        <f aca="true">FORECAST(BT32,OFFSET(BR$3,MATCH(BT32,BQ$3:BQ$153,1)-1,0,2),OFFSET(BQ$3,MATCH(BT32,BQ$3:BQ$153,1)-1,0,2))</f>
        <v>0.30167518932299</v>
      </c>
      <c r="BV32" s="54" t="n">
        <f aca="false">BU32+BV31</f>
        <v>7.26676880058602</v>
      </c>
      <c r="BW32" s="55" t="n">
        <f aca="false">BV32*100/BV$367</f>
        <v>5.40646632491014</v>
      </c>
      <c r="BX32" s="82"/>
    </row>
    <row r="33" customFormat="false" ht="15" hidden="false" customHeight="false" outlineLevel="0" collapsed="false">
      <c r="A33" s="42" t="n">
        <v>44941</v>
      </c>
      <c r="B33" s="43" t="n">
        <v>7.53841</v>
      </c>
      <c r="C33" s="44" t="n">
        <f aca="false">(20.6+4.34*($E$1-0.27)-B33)/4.34</f>
        <v>2.83958294930876</v>
      </c>
      <c r="E33" s="42" t="n">
        <v>44058</v>
      </c>
      <c r="F33" s="46" t="n">
        <f aca="true">FORECAST($E33,OFFSET(C$3,MATCH($E33,$A$3:$A$33,1)-1,0,2),OFFSET($A$3,MATCH($E33,$A$3:$A$33,1)-1,0,2))</f>
        <v>3.10861751152074</v>
      </c>
      <c r="H33" s="96" t="n">
        <v>9735.773055</v>
      </c>
      <c r="I33" s="81" t="n">
        <v>31</v>
      </c>
      <c r="J33" s="97" t="n">
        <v>1.78914583206201</v>
      </c>
      <c r="K33" s="98"/>
      <c r="L33" s="98" t="n">
        <v>44727</v>
      </c>
      <c r="M33" s="98" t="n">
        <v>44362</v>
      </c>
      <c r="N33" s="98"/>
      <c r="O33" s="181" t="n">
        <v>2.81305547016914</v>
      </c>
      <c r="P33" s="81"/>
      <c r="Q33" s="81"/>
      <c r="R33" s="98"/>
      <c r="S33" s="96"/>
      <c r="T33" s="100"/>
      <c r="U33" s="100"/>
      <c r="V33" s="102"/>
      <c r="W33" s="102"/>
      <c r="X33" s="100"/>
      <c r="Y33" s="98"/>
      <c r="Z33" s="97"/>
      <c r="AC33" s="98"/>
      <c r="AE33" s="81"/>
      <c r="AF33" s="103" t="n">
        <v>44272</v>
      </c>
      <c r="AG33" s="54" t="n">
        <f aca="true">FORECAST($AF33,OFFSET(AD$3,MATCH($AF33,$AC$3:$AC$153,1)-1,0,2),OFFSET($AC$3,MATCH($AF33,$AC$3:$AC$153,1)-1,0,2))</f>
        <v>0.41554272596875</v>
      </c>
      <c r="AH33" s="54" t="n">
        <f aca="false">AG33+AH32</f>
        <v>11.6133525883782</v>
      </c>
      <c r="AI33" s="55" t="n">
        <f aca="false">AH33*100/AH$367</f>
        <v>11.2823393230531</v>
      </c>
      <c r="AJ33" s="82"/>
      <c r="AK33" s="81"/>
      <c r="AL33" s="98"/>
      <c r="AM33" s="96"/>
      <c r="AN33" s="100"/>
      <c r="AO33" s="100"/>
      <c r="AP33" s="102"/>
      <c r="AQ33" s="102"/>
      <c r="AR33" s="100"/>
      <c r="AS33" s="98"/>
      <c r="AT33" s="97"/>
      <c r="AW33" s="98"/>
      <c r="AY33" s="81"/>
      <c r="AZ33" s="103" t="n">
        <v>44272</v>
      </c>
      <c r="BA33" s="54" t="n">
        <f aca="true">FORECAST(AZ33,OFFSET(AX$3,MATCH(AZ33,AW$3:AW$153,1)-1,0,2),OFFSET(AW$3,MATCH(AZ33,AW$3:AW$153,1)-1,0,2))</f>
        <v>0.195395328958899</v>
      </c>
      <c r="BB33" s="54" t="n">
        <f aca="false">BA33+BB32</f>
        <v>4.92272189392897</v>
      </c>
      <c r="BC33" s="55" t="n">
        <f aca="false">BB33*100/BB$367</f>
        <v>4.53014826164373</v>
      </c>
      <c r="BD33" s="82"/>
      <c r="BE33" s="81"/>
      <c r="BF33" s="98"/>
      <c r="BG33" s="96"/>
      <c r="BH33" s="100"/>
      <c r="BI33" s="100"/>
      <c r="BJ33" s="102"/>
      <c r="BK33" s="102"/>
      <c r="BL33" s="100"/>
      <c r="BM33" s="98"/>
      <c r="BN33" s="97"/>
      <c r="BQ33" s="98"/>
      <c r="BS33" s="81"/>
      <c r="BT33" s="103" t="n">
        <v>44272</v>
      </c>
      <c r="BU33" s="54" t="n">
        <f aca="true">FORECAST(BT33,OFFSET(BR$3,MATCH(BT33,BQ$3:BQ$153,1)-1,0,2),OFFSET(BQ$3,MATCH(BT33,BQ$3:BQ$153,1)-1,0,2))</f>
        <v>0.30577515916001</v>
      </c>
      <c r="BV33" s="54" t="n">
        <f aca="false">BU33+BV32</f>
        <v>7.57254395974603</v>
      </c>
      <c r="BW33" s="55" t="n">
        <f aca="false">BV33*100/BV$367</f>
        <v>5.63396263673161</v>
      </c>
      <c r="BX33" s="82"/>
    </row>
    <row r="34" customFormat="false" ht="15" hidden="false" customHeight="false" outlineLevel="0" collapsed="false">
      <c r="E34" s="42" t="n">
        <v>44059</v>
      </c>
      <c r="F34" s="46" t="n">
        <f aca="true">FORECAST($E34,OFFSET(C$3,MATCH($E34,$A$3:$A$33,1)-1,0,2),OFFSET($A$3,MATCH($E34,$A$3:$A$33,1)-1,0,2))</f>
        <v>3.10725427382191</v>
      </c>
      <c r="H34" s="96" t="n">
        <v>9961.332061</v>
      </c>
      <c r="I34" s="81" t="n">
        <v>32</v>
      </c>
      <c r="J34" s="97" t="n">
        <v>1.94239471672492</v>
      </c>
      <c r="K34" s="98"/>
      <c r="L34" s="98" t="n">
        <v>44742</v>
      </c>
      <c r="M34" s="98" t="n">
        <v>44377</v>
      </c>
      <c r="N34" s="98"/>
      <c r="O34" s="97" t="n">
        <v>2.77640263350777</v>
      </c>
      <c r="P34" s="81"/>
      <c r="Q34" s="81"/>
      <c r="R34" s="98"/>
      <c r="S34" s="96"/>
      <c r="T34" s="100"/>
      <c r="U34" s="100"/>
      <c r="V34" s="102"/>
      <c r="W34" s="102"/>
      <c r="X34" s="100"/>
      <c r="Y34" s="98"/>
      <c r="Z34" s="97"/>
      <c r="AC34" s="98"/>
      <c r="AE34" s="81"/>
      <c r="AF34" s="103" t="n">
        <v>44273</v>
      </c>
      <c r="AG34" s="54" t="n">
        <f aca="true">FORECAST($AF34,OFFSET(AD$3,MATCH($AF34,$AC$3:$AC$153,1)-1,0,2),OFFSET($AC$3,MATCH($AF34,$AC$3:$AC$153,1)-1,0,2))</f>
        <v>0.414382865347158</v>
      </c>
      <c r="AH34" s="54" t="n">
        <f aca="false">AG34+AH33</f>
        <v>12.0277354537254</v>
      </c>
      <c r="AI34" s="55" t="n">
        <f aca="false">AH34*100/AH$367</f>
        <v>11.6849111093592</v>
      </c>
      <c r="AJ34" s="82"/>
      <c r="AK34" s="81"/>
      <c r="AL34" s="98"/>
      <c r="AM34" s="96"/>
      <c r="AN34" s="100"/>
      <c r="AO34" s="100"/>
      <c r="AP34" s="102"/>
      <c r="AQ34" s="102"/>
      <c r="AR34" s="100"/>
      <c r="AS34" s="98"/>
      <c r="AT34" s="97"/>
      <c r="AW34" s="98"/>
      <c r="AY34" s="81"/>
      <c r="AZ34" s="103" t="n">
        <v>44273</v>
      </c>
      <c r="BA34" s="54" t="n">
        <f aca="true">FORECAST(AZ34,OFFSET(AX$3,MATCH(AZ34,AW$3:AW$153,1)-1,0,2),OFFSET(AW$3,MATCH(AZ34,AW$3:AW$153,1)-1,0,2))</f>
        <v>0.197835185526204</v>
      </c>
      <c r="BB34" s="54" t="n">
        <f aca="false">BA34+BB33</f>
        <v>5.12055707945518</v>
      </c>
      <c r="BC34" s="55" t="n">
        <f aca="false">BB34*100/BB$367</f>
        <v>4.71220663120322</v>
      </c>
      <c r="BD34" s="82"/>
      <c r="BE34" s="81"/>
      <c r="BF34" s="98"/>
      <c r="BG34" s="96"/>
      <c r="BH34" s="100"/>
      <c r="BI34" s="100"/>
      <c r="BJ34" s="102"/>
      <c r="BK34" s="102"/>
      <c r="BL34" s="100"/>
      <c r="BM34" s="98"/>
      <c r="BN34" s="97"/>
      <c r="BQ34" s="98"/>
      <c r="BS34" s="81"/>
      <c r="BT34" s="103" t="n">
        <v>44273</v>
      </c>
      <c r="BU34" s="54" t="n">
        <f aca="true">FORECAST(BT34,OFFSET(BR$3,MATCH(BT34,BQ$3:BQ$153,1)-1,0,2),OFFSET(BQ$3,MATCH(BT34,BQ$3:BQ$153,1)-1,0,2))</f>
        <v>0.30987512899703</v>
      </c>
      <c r="BV34" s="54" t="n">
        <f aca="false">BU34+BV33</f>
        <v>7.88241908874306</v>
      </c>
      <c r="BW34" s="55" t="n">
        <f aca="false">BV34*100/BV$367</f>
        <v>5.86450932066003</v>
      </c>
      <c r="BX34" s="82"/>
    </row>
    <row r="35" customFormat="false" ht="15" hidden="false" customHeight="false" outlineLevel="0" collapsed="false">
      <c r="E35" s="42" t="n">
        <v>44060</v>
      </c>
      <c r="F35" s="46" t="n">
        <f aca="true">FORECAST($E35,OFFSET(C$3,MATCH($E35,$A$3:$A$33,1)-1,0,2),OFFSET($A$3,MATCH($E35,$A$3:$A$33,1)-1,0,2))</f>
        <v>3.10589103612309</v>
      </c>
      <c r="H35" s="96" t="n">
        <v>10148.7928</v>
      </c>
      <c r="I35" s="81" t="n">
        <v>33</v>
      </c>
      <c r="J35" s="97" t="n">
        <v>2.22904073193849</v>
      </c>
      <c r="K35" s="98"/>
      <c r="L35" s="98"/>
      <c r="M35" s="98" t="n">
        <v>44392</v>
      </c>
      <c r="N35" s="98"/>
      <c r="O35" s="97" t="n">
        <v>2.77193839619534</v>
      </c>
      <c r="P35" s="81"/>
      <c r="Q35" s="81"/>
      <c r="R35" s="98"/>
      <c r="S35" s="96"/>
      <c r="T35" s="100"/>
      <c r="U35" s="100"/>
      <c r="V35" s="102"/>
      <c r="W35" s="102"/>
      <c r="X35" s="100"/>
      <c r="Y35" s="98"/>
      <c r="Z35" s="97"/>
      <c r="AC35" s="98"/>
      <c r="AE35" s="81"/>
      <c r="AF35" s="103" t="n">
        <v>44274</v>
      </c>
      <c r="AG35" s="54" t="n">
        <f aca="true">FORECAST($AF35,OFFSET(AD$3,MATCH($AF35,$AC$3:$AC$153,1)-1,0,2),OFFSET($AC$3,MATCH($AF35,$AC$3:$AC$153,1)-1,0,2))</f>
        <v>0.413223004725567</v>
      </c>
      <c r="AH35" s="54" t="n">
        <f aca="false">AG35+AH34</f>
        <v>12.440958458451</v>
      </c>
      <c r="AI35" s="55" t="n">
        <f aca="false">AH35*100/AH$367</f>
        <v>12.0863560943389</v>
      </c>
      <c r="AJ35" s="82"/>
      <c r="AK35" s="81"/>
      <c r="AL35" s="98"/>
      <c r="AM35" s="96"/>
      <c r="AN35" s="100"/>
      <c r="AO35" s="100"/>
      <c r="AP35" s="102"/>
      <c r="AQ35" s="102"/>
      <c r="AR35" s="100"/>
      <c r="AS35" s="98"/>
      <c r="AT35" s="97"/>
      <c r="AW35" s="98"/>
      <c r="AY35" s="81"/>
      <c r="AZ35" s="103" t="n">
        <v>44274</v>
      </c>
      <c r="BA35" s="54" t="n">
        <f aca="true">FORECAST(AZ35,OFFSET(AX$3,MATCH(AZ35,AW$3:AW$153,1)-1,0,2),OFFSET(AW$3,MATCH(AZ35,AW$3:AW$153,1)-1,0,2))</f>
        <v>0.200275042093509</v>
      </c>
      <c r="BB35" s="54" t="n">
        <f aca="false">BA35+BB34</f>
        <v>5.32083212154869</v>
      </c>
      <c r="BC35" s="55" t="n">
        <f aca="false">BB35*100/BB$367</f>
        <v>4.89651028542944</v>
      </c>
      <c r="BD35" s="82"/>
      <c r="BE35" s="81"/>
      <c r="BF35" s="98"/>
      <c r="BG35" s="96"/>
      <c r="BH35" s="100"/>
      <c r="BI35" s="100"/>
      <c r="BJ35" s="102"/>
      <c r="BK35" s="102"/>
      <c r="BL35" s="100"/>
      <c r="BM35" s="98"/>
      <c r="BN35" s="97"/>
      <c r="BQ35" s="98"/>
      <c r="BS35" s="81"/>
      <c r="BT35" s="103" t="n">
        <v>44274</v>
      </c>
      <c r="BU35" s="54" t="n">
        <f aca="true">FORECAST(BT35,OFFSET(BR$3,MATCH(BT35,BQ$3:BQ$153,1)-1,0,2),OFFSET(BQ$3,MATCH(BT35,BQ$3:BQ$153,1)-1,0,2))</f>
        <v>0.31397509883405</v>
      </c>
      <c r="BV35" s="54" t="n">
        <f aca="false">BU35+BV34</f>
        <v>8.19639418757711</v>
      </c>
      <c r="BW35" s="55" t="n">
        <f aca="false">BV35*100/BV$367</f>
        <v>6.0981063766954</v>
      </c>
      <c r="BX35" s="82"/>
    </row>
    <row r="36" customFormat="false" ht="15" hidden="false" customHeight="false" outlineLevel="0" collapsed="false">
      <c r="E36" s="42" t="n">
        <v>44061</v>
      </c>
      <c r="F36" s="46" t="n">
        <f aca="true">FORECAST($E36,OFFSET(C$3,MATCH($E36,$A$3:$A$33,1)-1,0,2),OFFSET($A$3,MATCH($E36,$A$3:$A$33,1)-1,0,2))</f>
        <v>3.10452779842426</v>
      </c>
      <c r="H36" s="96" t="n">
        <v>10358.88687</v>
      </c>
      <c r="I36" s="81" t="n">
        <v>34</v>
      </c>
      <c r="J36" s="97" t="n">
        <v>2.24343263657415</v>
      </c>
      <c r="K36" s="98"/>
      <c r="L36" s="98"/>
      <c r="M36" s="98" t="n">
        <v>44407</v>
      </c>
      <c r="N36" s="98"/>
      <c r="O36" s="97" t="n">
        <v>2.76552810761744</v>
      </c>
      <c r="P36" s="81"/>
      <c r="Q36" s="81"/>
      <c r="R36" s="98"/>
      <c r="S36" s="96"/>
      <c r="T36" s="100"/>
      <c r="U36" s="100"/>
      <c r="V36" s="102"/>
      <c r="W36" s="102"/>
      <c r="X36" s="100"/>
      <c r="Y36" s="98"/>
      <c r="Z36" s="97"/>
      <c r="AC36" s="98"/>
      <c r="AE36" s="81"/>
      <c r="AF36" s="103" t="n">
        <v>44275</v>
      </c>
      <c r="AG36" s="54" t="n">
        <f aca="true">FORECAST($AF36,OFFSET(AD$3,MATCH($AF36,$AC$3:$AC$153,1)-1,0,2),OFFSET($AC$3,MATCH($AF36,$AC$3:$AC$153,1)-1,0,2))</f>
        <v>0.412063144103975</v>
      </c>
      <c r="AH36" s="54" t="n">
        <f aca="false">AG36+AH35</f>
        <v>12.8530216025549</v>
      </c>
      <c r="AI36" s="55" t="n">
        <f aca="false">AH36*100/AH$367</f>
        <v>12.4866742779922</v>
      </c>
      <c r="AJ36" s="82"/>
      <c r="AK36" s="81"/>
      <c r="AL36" s="98"/>
      <c r="AM36" s="96"/>
      <c r="AN36" s="100"/>
      <c r="AO36" s="100"/>
      <c r="AP36" s="102"/>
      <c r="AQ36" s="102"/>
      <c r="AR36" s="100"/>
      <c r="AS36" s="98"/>
      <c r="AT36" s="97"/>
      <c r="AW36" s="98"/>
      <c r="AY36" s="81"/>
      <c r="AZ36" s="103" t="n">
        <v>44275</v>
      </c>
      <c r="BA36" s="54" t="n">
        <f aca="true">FORECAST(AZ36,OFFSET(AX$3,MATCH(AZ36,AW$3:AW$153,1)-1,0,2),OFFSET(AW$3,MATCH(AZ36,AW$3:AW$153,1)-1,0,2))</f>
        <v>0.202714898660814</v>
      </c>
      <c r="BB36" s="54" t="n">
        <f aca="false">BA36+BB35</f>
        <v>5.5235470202095</v>
      </c>
      <c r="BC36" s="55" t="n">
        <f aca="false">BB36*100/BB$367</f>
        <v>5.08305922432239</v>
      </c>
      <c r="BD36" s="82"/>
      <c r="BE36" s="81"/>
      <c r="BF36" s="98"/>
      <c r="BG36" s="96"/>
      <c r="BH36" s="100"/>
      <c r="BI36" s="100"/>
      <c r="BJ36" s="102"/>
      <c r="BK36" s="102"/>
      <c r="BL36" s="100"/>
      <c r="BM36" s="98"/>
      <c r="BN36" s="97"/>
      <c r="BQ36" s="98"/>
      <c r="BS36" s="81"/>
      <c r="BT36" s="103" t="n">
        <v>44275</v>
      </c>
      <c r="BU36" s="54" t="n">
        <f aca="true">FORECAST(BT36,OFFSET(BR$3,MATCH(BT36,BQ$3:BQ$153,1)-1,0,2),OFFSET(BQ$3,MATCH(BT36,BQ$3:BQ$153,1)-1,0,2))</f>
        <v>0.31807506867107</v>
      </c>
      <c r="BV36" s="54" t="n">
        <f aca="false">BU36+BV35</f>
        <v>8.51446925624818</v>
      </c>
      <c r="BW36" s="55" t="n">
        <f aca="false">BV36*100/BV$367</f>
        <v>6.33475380483774</v>
      </c>
      <c r="BX36" s="82"/>
    </row>
    <row r="37" customFormat="false" ht="15" hidden="false" customHeight="false" outlineLevel="0" collapsed="false">
      <c r="E37" s="42" t="n">
        <v>44062</v>
      </c>
      <c r="F37" s="46" t="n">
        <f aca="true">FORECAST($E37,OFFSET(C$3,MATCH($E37,$A$3:$A$33,1)-1,0,2),OFFSET($A$3,MATCH($E37,$A$3:$A$33,1)-1,0,2))</f>
        <v>3.10316456072544</v>
      </c>
      <c r="H37" s="96" t="n">
        <v>10635.887541</v>
      </c>
      <c r="I37" s="81" t="n">
        <v>35</v>
      </c>
      <c r="J37" s="97" t="n">
        <v>2.28503899891744</v>
      </c>
      <c r="K37" s="98"/>
      <c r="L37" s="98"/>
      <c r="M37" s="98" t="n">
        <v>44423</v>
      </c>
      <c r="N37" s="98"/>
      <c r="O37" s="97" t="n">
        <v>2.80799668582458</v>
      </c>
      <c r="P37" s="81"/>
      <c r="Q37" s="81"/>
      <c r="R37" s="98"/>
      <c r="S37" s="96"/>
      <c r="T37" s="100"/>
      <c r="U37" s="100"/>
      <c r="V37" s="102"/>
      <c r="W37" s="102"/>
      <c r="X37" s="100"/>
      <c r="Y37" s="98"/>
      <c r="Z37" s="97"/>
      <c r="AC37" s="98"/>
      <c r="AE37" s="81"/>
      <c r="AF37" s="103" t="n">
        <v>44276</v>
      </c>
      <c r="AG37" s="54" t="n">
        <f aca="true">FORECAST($AF37,OFFSET(AD$3,MATCH($AF37,$AC$3:$AC$153,1)-1,0,2),OFFSET($AC$3,MATCH($AF37,$AC$3:$AC$153,1)-1,0,2))</f>
        <v>0.410903283482384</v>
      </c>
      <c r="AH37" s="54" t="n">
        <f aca="false">AG37+AH36</f>
        <v>13.2639248860373</v>
      </c>
      <c r="AI37" s="55" t="n">
        <f aca="false">AH37*100/AH$367</f>
        <v>12.8858656603192</v>
      </c>
      <c r="AJ37" s="82"/>
      <c r="AK37" s="81"/>
      <c r="AL37" s="98"/>
      <c r="AM37" s="96"/>
      <c r="AN37" s="100"/>
      <c r="AO37" s="100"/>
      <c r="AP37" s="102"/>
      <c r="AQ37" s="102"/>
      <c r="AR37" s="100"/>
      <c r="AS37" s="98"/>
      <c r="AT37" s="97"/>
      <c r="AW37" s="98"/>
      <c r="AY37" s="81"/>
      <c r="AZ37" s="103" t="n">
        <v>44276</v>
      </c>
      <c r="BA37" s="54" t="n">
        <f aca="true">FORECAST(AZ37,OFFSET(AX$3,MATCH(AZ37,AW$3:AW$153,1)-1,0,2),OFFSET(AW$3,MATCH(AZ37,AW$3:AW$153,1)-1,0,2))</f>
        <v>0.205154755228119</v>
      </c>
      <c r="BB37" s="54" t="n">
        <f aca="false">BA37+BB36</f>
        <v>5.72870177543762</v>
      </c>
      <c r="BC37" s="55" t="n">
        <f aca="false">BB37*100/BB$367</f>
        <v>5.27185344788208</v>
      </c>
      <c r="BD37" s="82"/>
      <c r="BE37" s="81"/>
      <c r="BF37" s="98"/>
      <c r="BG37" s="96"/>
      <c r="BH37" s="100"/>
      <c r="BI37" s="100"/>
      <c r="BJ37" s="102"/>
      <c r="BK37" s="102"/>
      <c r="BL37" s="100"/>
      <c r="BM37" s="98"/>
      <c r="BN37" s="97"/>
      <c r="BQ37" s="98"/>
      <c r="BS37" s="81"/>
      <c r="BT37" s="103" t="n">
        <v>44276</v>
      </c>
      <c r="BU37" s="54" t="n">
        <f aca="true">FORECAST(BT37,OFFSET(BR$3,MATCH(BT37,BQ$3:BQ$153,1)-1,0,2),OFFSET(BQ$3,MATCH(BT37,BQ$3:BQ$153,1)-1,0,2))</f>
        <v>0.32217503850809</v>
      </c>
      <c r="BV37" s="54" t="n">
        <f aca="false">BU37+BV36</f>
        <v>8.83664429475627</v>
      </c>
      <c r="BW37" s="55" t="n">
        <f aca="false">BV37*100/BV$367</f>
        <v>6.57445160508702</v>
      </c>
      <c r="BX37" s="82"/>
    </row>
    <row r="38" customFormat="false" ht="15" hidden="false" customHeight="false" outlineLevel="0" collapsed="false">
      <c r="E38" s="42" t="n">
        <v>44063</v>
      </c>
      <c r="F38" s="46" t="n">
        <f aca="true">FORECAST($E38,OFFSET(C$3,MATCH($E38,$A$3:$A$33,1)-1,0,2),OFFSET($A$3,MATCH($E38,$A$3:$A$33,1)-1,0,2))</f>
        <v>3.10180132302661</v>
      </c>
      <c r="H38" s="96" t="n">
        <v>10845.981672</v>
      </c>
      <c r="I38" s="81" t="n">
        <v>36</v>
      </c>
      <c r="J38" s="97" t="n">
        <v>2.23259242160171</v>
      </c>
      <c r="K38" s="98"/>
      <c r="L38" s="98"/>
      <c r="M38" s="98" t="n">
        <v>44435</v>
      </c>
      <c r="N38" s="98"/>
      <c r="O38" s="97" t="n">
        <v>2.69270590391859</v>
      </c>
      <c r="P38" s="81"/>
      <c r="Q38" s="81"/>
      <c r="R38" s="98"/>
      <c r="S38" s="96"/>
      <c r="T38" s="100"/>
      <c r="U38" s="100"/>
      <c r="V38" s="102"/>
      <c r="W38" s="102"/>
      <c r="X38" s="100"/>
      <c r="Y38" s="98"/>
      <c r="Z38" s="97"/>
      <c r="AC38" s="98"/>
      <c r="AE38" s="81"/>
      <c r="AF38" s="103" t="n">
        <v>44277</v>
      </c>
      <c r="AG38" s="54" t="n">
        <f aca="true">FORECAST($AF38,OFFSET(AD$3,MATCH($AF38,$AC$3:$AC$153,1)-1,0,2),OFFSET($AC$3,MATCH($AF38,$AC$3:$AC$153,1)-1,0,2))</f>
        <v>0.409743422860792</v>
      </c>
      <c r="AH38" s="54" t="n">
        <f aca="false">AG38+AH37</f>
        <v>13.6736683088981</v>
      </c>
      <c r="AI38" s="55" t="n">
        <f aca="false">AH38*100/AH$367</f>
        <v>13.2839302413197</v>
      </c>
      <c r="AJ38" s="82"/>
      <c r="AK38" s="81"/>
      <c r="AL38" s="98"/>
      <c r="AM38" s="96"/>
      <c r="AN38" s="100"/>
      <c r="AO38" s="100"/>
      <c r="AP38" s="102"/>
      <c r="AQ38" s="102"/>
      <c r="AR38" s="100"/>
      <c r="AS38" s="98"/>
      <c r="AT38" s="97"/>
      <c r="AW38" s="98"/>
      <c r="AY38" s="81"/>
      <c r="AZ38" s="103" t="n">
        <v>44277</v>
      </c>
      <c r="BA38" s="54" t="n">
        <f aca="true">FORECAST(AZ38,OFFSET(AX$3,MATCH(AZ38,AW$3:AW$153,1)-1,0,2),OFFSET(AW$3,MATCH(AZ38,AW$3:AW$153,1)-1,0,2))</f>
        <v>0.207594611795424</v>
      </c>
      <c r="BB38" s="54" t="n">
        <f aca="false">BA38+BB37</f>
        <v>5.93629638723304</v>
      </c>
      <c r="BC38" s="55" t="n">
        <f aca="false">BB38*100/BB$367</f>
        <v>5.46289295610851</v>
      </c>
      <c r="BD38" s="82"/>
      <c r="BE38" s="81"/>
      <c r="BF38" s="98"/>
      <c r="BG38" s="96"/>
      <c r="BH38" s="100"/>
      <c r="BI38" s="100"/>
      <c r="BJ38" s="102"/>
      <c r="BK38" s="102"/>
      <c r="BL38" s="100"/>
      <c r="BM38" s="98"/>
      <c r="BN38" s="97"/>
      <c r="BQ38" s="98"/>
      <c r="BS38" s="81"/>
      <c r="BT38" s="103" t="n">
        <v>44277</v>
      </c>
      <c r="BU38" s="54" t="n">
        <f aca="true">FORECAST(BT38,OFFSET(BR$3,MATCH(BT38,BQ$3:BQ$153,1)-1,0,2),OFFSET(BQ$3,MATCH(BT38,BQ$3:BQ$153,1)-1,0,2))</f>
        <v>0.32627500834511</v>
      </c>
      <c r="BV38" s="54" t="n">
        <f aca="false">BU38+BV37</f>
        <v>9.16291930310138</v>
      </c>
      <c r="BW38" s="55" t="n">
        <f aca="false">BV38*100/BV$367</f>
        <v>6.81719977744326</v>
      </c>
      <c r="BX38" s="82"/>
    </row>
    <row r="39" customFormat="false" ht="15" hidden="false" customHeight="false" outlineLevel="0" collapsed="false">
      <c r="E39" s="42" t="n">
        <v>44064</v>
      </c>
      <c r="F39" s="46" t="n">
        <f aca="true">FORECAST($E39,OFFSET(C$3,MATCH($E39,$A$3:$A$33,1)-1,0,2),OFFSET($A$3,MATCH($E39,$A$3:$A$33,1)-1,0,2))</f>
        <v>3.10043808532779</v>
      </c>
      <c r="H39" s="96" t="n">
        <v>11092.815382</v>
      </c>
      <c r="I39" s="81" t="n">
        <v>37</v>
      </c>
      <c r="J39" s="97" t="n">
        <v>2.20436594670086</v>
      </c>
      <c r="K39" s="98"/>
      <c r="L39" s="98"/>
      <c r="M39" s="98" t="n">
        <v>44444</v>
      </c>
      <c r="N39" s="98"/>
      <c r="O39" s="97" t="n">
        <v>2.77852462161361</v>
      </c>
      <c r="P39" s="81"/>
      <c r="Q39" s="81"/>
      <c r="R39" s="98"/>
      <c r="S39" s="99"/>
      <c r="T39" s="100"/>
      <c r="U39" s="101"/>
      <c r="V39" s="102"/>
      <c r="W39" s="102"/>
      <c r="X39" s="100"/>
      <c r="Y39" s="98"/>
      <c r="Z39" s="97"/>
      <c r="AC39" s="98"/>
      <c r="AE39" s="81"/>
      <c r="AF39" s="103" t="n">
        <v>44278</v>
      </c>
      <c r="AG39" s="54" t="n">
        <f aca="true">FORECAST($AF39,OFFSET(AD$3,MATCH($AF39,$AC$3:$AC$153,1)-1,0,2),OFFSET($AC$3,MATCH($AF39,$AC$3:$AC$153,1)-1,0,2))</f>
        <v>0.408583562239201</v>
      </c>
      <c r="AH39" s="54" t="n">
        <f aca="false">AG39+AH38</f>
        <v>14.0822518711373</v>
      </c>
      <c r="AI39" s="55" t="n">
        <f aca="false">AH39*100/AH$367</f>
        <v>13.6808680209939</v>
      </c>
      <c r="AJ39" s="82"/>
      <c r="AK39" s="81"/>
      <c r="AL39" s="98"/>
      <c r="AM39" s="96"/>
      <c r="AN39" s="100"/>
      <c r="AO39" s="100"/>
      <c r="AP39" s="102"/>
      <c r="AQ39" s="102"/>
      <c r="AR39" s="100"/>
      <c r="AS39" s="98"/>
      <c r="AT39" s="97"/>
      <c r="AW39" s="98"/>
      <c r="AY39" s="81"/>
      <c r="AZ39" s="103" t="n">
        <v>44278</v>
      </c>
      <c r="BA39" s="54" t="n">
        <f aca="true">FORECAST(AZ39,OFFSET(AX$3,MATCH(AZ39,AW$3:AW$153,1)-1,0,2),OFFSET(AW$3,MATCH(AZ39,AW$3:AW$153,1)-1,0,2))</f>
        <v>0.21003446836273</v>
      </c>
      <c r="BB39" s="54" t="n">
        <f aca="false">BA39+BB38</f>
        <v>6.14633085559577</v>
      </c>
      <c r="BC39" s="55" t="n">
        <f aca="false">BB39*100/BB$367</f>
        <v>5.65617774900167</v>
      </c>
      <c r="BD39" s="82"/>
      <c r="BE39" s="81"/>
      <c r="BF39" s="98"/>
      <c r="BG39" s="96"/>
      <c r="BH39" s="100"/>
      <c r="BI39" s="100"/>
      <c r="BJ39" s="102"/>
      <c r="BK39" s="102"/>
      <c r="BL39" s="100"/>
      <c r="BM39" s="98"/>
      <c r="BN39" s="97"/>
      <c r="BQ39" s="98"/>
      <c r="BS39" s="81"/>
      <c r="BT39" s="103" t="n">
        <v>44278</v>
      </c>
      <c r="BU39" s="54" t="n">
        <f aca="true">FORECAST(BT39,OFFSET(BR$3,MATCH(BT39,BQ$3:BQ$153,1)-1,0,2),OFFSET(BQ$3,MATCH(BT39,BQ$3:BQ$153,1)-1,0,2))</f>
        <v>0.33037497818213</v>
      </c>
      <c r="BV39" s="54" t="n">
        <f aca="false">BU39+BV38</f>
        <v>9.49329428128351</v>
      </c>
      <c r="BW39" s="55" t="n">
        <f aca="false">BV39*100/BV$367</f>
        <v>7.06299832190646</v>
      </c>
      <c r="BX39" s="82"/>
    </row>
    <row r="40" customFormat="false" ht="15" hidden="false" customHeight="false" outlineLevel="0" collapsed="false">
      <c r="E40" s="42" t="n">
        <v>44065</v>
      </c>
      <c r="F40" s="46" t="n">
        <f aca="true">FORECAST($E40,OFFSET(C$3,MATCH($E40,$A$3:$A$33,1)-1,0,2),OFFSET($A$3,MATCH($E40,$A$3:$A$33,1)-1,0,2))</f>
        <v>3.09907484762896</v>
      </c>
      <c r="H40" s="96" t="n">
        <v>11341.816053</v>
      </c>
      <c r="I40" s="81" t="n">
        <v>38</v>
      </c>
      <c r="J40" s="97" t="n">
        <v>2.20414755781817</v>
      </c>
      <c r="K40" s="98"/>
      <c r="L40" s="98"/>
      <c r="M40" s="98" t="n">
        <v>44459</v>
      </c>
      <c r="N40" s="98"/>
      <c r="O40" s="97" t="n">
        <v>2.76427054172444</v>
      </c>
      <c r="P40" s="81"/>
      <c r="Q40" s="81"/>
      <c r="R40" s="98"/>
      <c r="S40" s="96"/>
      <c r="T40" s="100"/>
      <c r="U40" s="100"/>
      <c r="V40" s="102"/>
      <c r="W40" s="102"/>
      <c r="X40" s="100"/>
      <c r="Y40" s="98"/>
      <c r="Z40" s="97"/>
      <c r="AA40" s="128"/>
      <c r="AC40" s="98"/>
      <c r="AE40" s="81"/>
      <c r="AF40" s="103" t="n">
        <v>44279</v>
      </c>
      <c r="AG40" s="54" t="n">
        <f aca="true">FORECAST($AF40,OFFSET(AD$3,MATCH($AF40,$AC$3:$AC$153,1)-1,0,2),OFFSET($AC$3,MATCH($AF40,$AC$3:$AC$153,1)-1,0,2))</f>
        <v>0.407423701617609</v>
      </c>
      <c r="AH40" s="54" t="n">
        <f aca="false">AG40+AH39</f>
        <v>14.4896755727549</v>
      </c>
      <c r="AI40" s="55" t="n">
        <f aca="false">AH40*100/AH$367</f>
        <v>14.0766789993418</v>
      </c>
      <c r="AJ40" s="82"/>
      <c r="AK40" s="81"/>
      <c r="AL40" s="98"/>
      <c r="AM40" s="96"/>
      <c r="AN40" s="100"/>
      <c r="AO40" s="100"/>
      <c r="AP40" s="102"/>
      <c r="AQ40" s="102"/>
      <c r="AR40" s="100"/>
      <c r="AS40" s="98"/>
      <c r="AT40" s="97"/>
      <c r="AW40" s="98"/>
      <c r="AY40" s="81"/>
      <c r="AZ40" s="103" t="n">
        <v>44279</v>
      </c>
      <c r="BA40" s="54" t="n">
        <f aca="true">FORECAST(AZ40,OFFSET(AX$3,MATCH(AZ40,AW$3:AW$153,1)-1,0,2),OFFSET(AW$3,MATCH(AZ40,AW$3:AW$153,1)-1,0,2))</f>
        <v>0.212474324930035</v>
      </c>
      <c r="BB40" s="54" t="n">
        <f aca="false">BA40+BB39</f>
        <v>6.35880518052581</v>
      </c>
      <c r="BC40" s="55" t="n">
        <f aca="false">BB40*100/BB$367</f>
        <v>5.85170782656156</v>
      </c>
      <c r="BD40" s="82"/>
      <c r="BE40" s="81"/>
      <c r="BF40" s="98"/>
      <c r="BG40" s="96"/>
      <c r="BH40" s="100"/>
      <c r="BI40" s="100"/>
      <c r="BJ40" s="102"/>
      <c r="BK40" s="102"/>
      <c r="BL40" s="100"/>
      <c r="BM40" s="98"/>
      <c r="BN40" s="97"/>
      <c r="BQ40" s="98"/>
      <c r="BS40" s="81"/>
      <c r="BT40" s="103" t="n">
        <v>44279</v>
      </c>
      <c r="BU40" s="54" t="n">
        <f aca="true">FORECAST(BT40,OFFSET(BR$3,MATCH(BT40,BQ$3:BQ$153,1)-1,0,2),OFFSET(BQ$3,MATCH(BT40,BQ$3:BQ$153,1)-1,0,2))</f>
        <v>0.33447494801915</v>
      </c>
      <c r="BV40" s="54" t="n">
        <f aca="false">BU40+BV39</f>
        <v>9.82776922930266</v>
      </c>
      <c r="BW40" s="55" t="n">
        <f aca="false">BV40*100/BV$367</f>
        <v>7.31184723847661</v>
      </c>
      <c r="BX40" s="82"/>
    </row>
    <row r="41" customFormat="false" ht="15" hidden="false" customHeight="false" outlineLevel="0" collapsed="false">
      <c r="E41" s="42" t="n">
        <v>44066</v>
      </c>
      <c r="F41" s="46" t="n">
        <f aca="true">FORECAST($E41,OFFSET(C$3,MATCH($E41,$A$3:$A$33,1)-1,0,2),OFFSET($A$3,MATCH($E41,$A$3:$A$33,1)-1,0,2))</f>
        <v>3.09771160993013</v>
      </c>
      <c r="H41" s="96" t="n">
        <v>11647.144941</v>
      </c>
      <c r="I41" s="81" t="n">
        <v>39</v>
      </c>
      <c r="J41" s="97" t="n">
        <v>2.07799321422625</v>
      </c>
      <c r="K41" s="98"/>
      <c r="L41" s="98"/>
      <c r="M41" s="98" t="n">
        <v>44484</v>
      </c>
      <c r="N41" s="98" t="n">
        <v>44119</v>
      </c>
      <c r="O41" s="97" t="n">
        <v>2.6971836430523</v>
      </c>
      <c r="P41" s="81"/>
      <c r="Q41" s="81"/>
      <c r="R41" s="129"/>
      <c r="S41" s="81"/>
      <c r="T41" s="81"/>
      <c r="U41" s="130"/>
      <c r="V41" s="81"/>
      <c r="W41" s="81"/>
      <c r="X41" s="130"/>
      <c r="Y41" s="81"/>
      <c r="Z41" s="81"/>
      <c r="AA41" s="131"/>
      <c r="AB41" s="81"/>
      <c r="AC41" s="129"/>
      <c r="AD41" s="131"/>
      <c r="AE41" s="81"/>
      <c r="AF41" s="103" t="n">
        <v>44280</v>
      </c>
      <c r="AG41" s="54" t="n">
        <f aca="true">FORECAST($AF41,OFFSET(AD$3,MATCH($AF41,$AC$3:$AC$153,1)-1,0,2),OFFSET($AC$3,MATCH($AF41,$AC$3:$AC$153,1)-1,0,2))</f>
        <v>0.406263840996018</v>
      </c>
      <c r="AH41" s="54" t="n">
        <f aca="false">AG41+AH40</f>
        <v>14.8959394137509</v>
      </c>
      <c r="AI41" s="55" t="n">
        <f aca="false">AH41*100/AH$367</f>
        <v>14.4713631763632</v>
      </c>
      <c r="AJ41" s="82"/>
      <c r="AK41" s="81"/>
      <c r="AL41" s="98"/>
      <c r="AM41" s="96"/>
      <c r="AN41" s="100"/>
      <c r="AO41" s="100"/>
      <c r="AP41" s="102"/>
      <c r="AQ41" s="102"/>
      <c r="AR41" s="100"/>
      <c r="AS41" s="98"/>
      <c r="AT41" s="97"/>
      <c r="AV41" s="81"/>
      <c r="AW41" s="98"/>
      <c r="AY41" s="81"/>
      <c r="AZ41" s="103" t="n">
        <v>44280</v>
      </c>
      <c r="BA41" s="54" t="n">
        <f aca="true">FORECAST(AZ41,OFFSET(AX$3,MATCH(AZ41,AW$3:AW$153,1)-1,0,2),OFFSET(AW$3,MATCH(AZ41,AW$3:AW$153,1)-1,0,2))</f>
        <v>0.21491418149734</v>
      </c>
      <c r="BB41" s="54" t="n">
        <f aca="false">BA41+BB40</f>
        <v>6.57371936202315</v>
      </c>
      <c r="BC41" s="55" t="n">
        <f aca="false">BB41*100/BB$367</f>
        <v>6.04948318878819</v>
      </c>
      <c r="BD41" s="82"/>
      <c r="BE41" s="81"/>
      <c r="BF41" s="98"/>
      <c r="BG41" s="96"/>
      <c r="BH41" s="100"/>
      <c r="BI41" s="100"/>
      <c r="BJ41" s="102"/>
      <c r="BK41" s="102"/>
      <c r="BL41" s="100"/>
      <c r="BM41" s="98"/>
      <c r="BN41" s="97"/>
      <c r="BP41" s="81"/>
      <c r="BQ41" s="98"/>
      <c r="BS41" s="81"/>
      <c r="BT41" s="103" t="n">
        <v>44280</v>
      </c>
      <c r="BU41" s="54" t="n">
        <f aca="true">FORECAST(BT41,OFFSET(BR$3,MATCH(BT41,BQ$3:BQ$153,1)-1,0,2),OFFSET(BQ$3,MATCH(BT41,BQ$3:BQ$153,1)-1,0,2))</f>
        <v>0.33857491785617</v>
      </c>
      <c r="BV41" s="54" t="n">
        <f aca="false">BU41+BV40</f>
        <v>10.1663441471588</v>
      </c>
      <c r="BW41" s="55" t="n">
        <f aca="false">BV41*100/BV$367</f>
        <v>7.56374652715371</v>
      </c>
      <c r="BX41" s="82"/>
    </row>
    <row r="42" customFormat="false" ht="15" hidden="false" customHeight="false" outlineLevel="0" collapsed="false">
      <c r="E42" s="42" t="n">
        <v>44067</v>
      </c>
      <c r="F42" s="46" t="n">
        <f aca="true">FORECAST($E42,OFFSET(C$3,MATCH($E42,$A$3:$A$33,1)-1,0,2),OFFSET($A$3,MATCH($E42,$A$3:$A$33,1)-1,0,2))</f>
        <v>3.09634837223131</v>
      </c>
      <c r="H42" s="96" t="n">
        <v>11945.052931</v>
      </c>
      <c r="I42" s="81" t="n">
        <v>40</v>
      </c>
      <c r="J42" s="97" t="n">
        <v>1.30413018089763</v>
      </c>
      <c r="K42" s="98"/>
      <c r="L42" s="98"/>
      <c r="M42" s="98" t="n">
        <v>44576</v>
      </c>
      <c r="N42" s="98" t="n">
        <v>44211</v>
      </c>
      <c r="O42" s="181" t="n">
        <v>2.56802508123928</v>
      </c>
      <c r="P42" s="81"/>
      <c r="Q42" s="81"/>
      <c r="R42" s="129"/>
      <c r="S42" s="81"/>
      <c r="T42" s="81"/>
      <c r="U42" s="130"/>
      <c r="V42" s="81"/>
      <c r="W42" s="81"/>
      <c r="X42" s="130"/>
      <c r="Y42" s="81"/>
      <c r="Z42" s="81"/>
      <c r="AA42" s="131"/>
      <c r="AB42" s="81"/>
      <c r="AC42" s="129"/>
      <c r="AD42" s="131"/>
      <c r="AE42" s="81"/>
      <c r="AF42" s="103" t="n">
        <v>44281</v>
      </c>
      <c r="AG42" s="54" t="n">
        <f aca="true">FORECAST($AF42,OFFSET(AD$3,MATCH($AF42,$AC$3:$AC$153,1)-1,0,2),OFFSET($AC$3,MATCH($AF42,$AC$3:$AC$153,1)-1,0,2))</f>
        <v>0.405103980374426</v>
      </c>
      <c r="AH42" s="54" t="n">
        <f aca="false">AG42+AH41</f>
        <v>15.3010433941254</v>
      </c>
      <c r="AI42" s="55" t="n">
        <f aca="false">AH42*100/AH$367</f>
        <v>14.8649205520583</v>
      </c>
      <c r="AJ42" s="82"/>
      <c r="AK42" s="81"/>
      <c r="AL42" s="98"/>
      <c r="AM42" s="96"/>
      <c r="AN42" s="100"/>
      <c r="AO42" s="100"/>
      <c r="AP42" s="102"/>
      <c r="AQ42" s="102"/>
      <c r="AR42" s="100"/>
      <c r="AS42" s="98"/>
      <c r="AT42" s="97"/>
      <c r="AV42" s="81"/>
      <c r="AW42" s="98"/>
      <c r="AY42" s="81"/>
      <c r="AZ42" s="103" t="n">
        <v>44281</v>
      </c>
      <c r="BA42" s="54" t="n">
        <f aca="true">FORECAST(AZ42,OFFSET(AX$3,MATCH(AZ42,AW$3:AW$153,1)-1,0,2),OFFSET(AW$3,MATCH(AZ42,AW$3:AW$153,1)-1,0,2))</f>
        <v>0.217354038064645</v>
      </c>
      <c r="BB42" s="54" t="n">
        <f aca="false">BA42+BB41</f>
        <v>6.79107340008779</v>
      </c>
      <c r="BC42" s="55" t="n">
        <f aca="false">BB42*100/BB$367</f>
        <v>6.24950383568156</v>
      </c>
      <c r="BD42" s="82"/>
      <c r="BE42" s="81"/>
      <c r="BF42" s="98"/>
      <c r="BG42" s="96"/>
      <c r="BH42" s="100"/>
      <c r="BI42" s="100"/>
      <c r="BJ42" s="102"/>
      <c r="BK42" s="102"/>
      <c r="BL42" s="100"/>
      <c r="BM42" s="98"/>
      <c r="BN42" s="97"/>
      <c r="BP42" s="81"/>
      <c r="BQ42" s="98"/>
      <c r="BS42" s="81"/>
      <c r="BT42" s="103" t="n">
        <v>44281</v>
      </c>
      <c r="BU42" s="54" t="n">
        <f aca="true">FORECAST(BT42,OFFSET(BR$3,MATCH(BT42,BQ$3:BQ$153,1)-1,0,2),OFFSET(BQ$3,MATCH(BT42,BQ$3:BQ$153,1)-1,0,2))</f>
        <v>0.34267488769319</v>
      </c>
      <c r="BV42" s="54" t="n">
        <f aca="false">BU42+BV41</f>
        <v>10.509019034852</v>
      </c>
      <c r="BW42" s="55" t="n">
        <f aca="false">BV42*100/BV$367</f>
        <v>7.81869618793777</v>
      </c>
      <c r="BX42" s="82"/>
    </row>
    <row r="43" customFormat="false" ht="15" hidden="false" customHeight="false" outlineLevel="0" collapsed="false">
      <c r="E43" s="42" t="n">
        <v>44068</v>
      </c>
      <c r="F43" s="46" t="n">
        <f aca="true">FORECAST($E43,OFFSET(C$3,MATCH($E43,$A$3:$A$33,1)-1,0,2),OFFSET($A$3,MATCH($E43,$A$3:$A$33,1)-1,0,2))</f>
        <v>3.09498513453248</v>
      </c>
      <c r="H43" s="96" t="n">
        <v>12173.025923</v>
      </c>
      <c r="I43" s="81" t="n">
        <v>41</v>
      </c>
      <c r="J43" s="97" t="n">
        <v>1.52481916835991</v>
      </c>
      <c r="K43" s="98"/>
      <c r="L43" s="98"/>
      <c r="M43" s="98" t="n">
        <v>44743</v>
      </c>
      <c r="N43" s="98" t="n">
        <v>44378</v>
      </c>
      <c r="O43" s="181" t="n">
        <v>2.78038224387771</v>
      </c>
      <c r="P43" s="81"/>
      <c r="Q43" s="81"/>
      <c r="R43" s="129"/>
      <c r="S43" s="81"/>
      <c r="T43" s="81"/>
      <c r="U43" s="130"/>
      <c r="V43" s="81"/>
      <c r="W43" s="81"/>
      <c r="X43" s="130"/>
      <c r="Y43" s="81"/>
      <c r="Z43" s="81"/>
      <c r="AA43" s="131"/>
      <c r="AB43" s="81"/>
      <c r="AC43" s="129"/>
      <c r="AD43" s="131"/>
      <c r="AE43" s="81"/>
      <c r="AF43" s="103" t="n">
        <v>44282</v>
      </c>
      <c r="AG43" s="54" t="n">
        <f aca="true">FORECAST($AF43,OFFSET(AD$3,MATCH($AF43,$AC$3:$AC$153,1)-1,0,2),OFFSET($AC$3,MATCH($AF43,$AC$3:$AC$153,1)-1,0,2))</f>
        <v>0.403944119752835</v>
      </c>
      <c r="AH43" s="54" t="n">
        <f aca="false">AG43+AH42</f>
        <v>15.7049875138782</v>
      </c>
      <c r="AI43" s="55" t="n">
        <f aca="false">AH43*100/AH$367</f>
        <v>15.257351126427</v>
      </c>
      <c r="AJ43" s="82"/>
      <c r="AK43" s="81"/>
      <c r="AL43" s="98"/>
      <c r="AM43" s="96"/>
      <c r="AN43" s="100"/>
      <c r="AO43" s="100"/>
      <c r="AP43" s="102"/>
      <c r="AQ43" s="102"/>
      <c r="AR43" s="100"/>
      <c r="AS43" s="98"/>
      <c r="AT43" s="97"/>
      <c r="AV43" s="81"/>
      <c r="AW43" s="98"/>
      <c r="AY43" s="81"/>
      <c r="AZ43" s="103" t="n">
        <v>44282</v>
      </c>
      <c r="BA43" s="54" t="n">
        <f aca="true">FORECAST(AZ43,OFFSET(AX$3,MATCH(AZ43,AW$3:AW$153,1)-1,0,2),OFFSET(AW$3,MATCH(AZ43,AW$3:AW$153,1)-1,0,2))</f>
        <v>0.21979389463195</v>
      </c>
      <c r="BB43" s="54" t="n">
        <f aca="false">BA43+BB42</f>
        <v>7.01086729471974</v>
      </c>
      <c r="BC43" s="55" t="n">
        <f aca="false">BB43*100/BB$367</f>
        <v>6.45176976724165</v>
      </c>
      <c r="BD43" s="82"/>
      <c r="BE43" s="81"/>
      <c r="BF43" s="98"/>
      <c r="BG43" s="96"/>
      <c r="BH43" s="100"/>
      <c r="BI43" s="100"/>
      <c r="BJ43" s="102"/>
      <c r="BK43" s="102"/>
      <c r="BL43" s="100"/>
      <c r="BM43" s="98"/>
      <c r="BN43" s="97"/>
      <c r="BP43" s="81"/>
      <c r="BQ43" s="98"/>
      <c r="BS43" s="81"/>
      <c r="BT43" s="103" t="n">
        <v>44282</v>
      </c>
      <c r="BU43" s="54" t="n">
        <f aca="true">FORECAST(BT43,OFFSET(BR$3,MATCH(BT43,BQ$3:BQ$153,1)-1,0,2),OFFSET(BQ$3,MATCH(BT43,BQ$3:BQ$153,1)-1,0,2))</f>
        <v>0.34677485753021</v>
      </c>
      <c r="BV43" s="54" t="n">
        <f aca="false">BU43+BV42</f>
        <v>10.8557938923822</v>
      </c>
      <c r="BW43" s="55" t="n">
        <f aca="false">BV43*100/BV$367</f>
        <v>8.07669622082879</v>
      </c>
      <c r="BX43" s="82"/>
    </row>
    <row r="44" customFormat="false" ht="15" hidden="false" customHeight="false" outlineLevel="0" collapsed="false">
      <c r="E44" s="42" t="n">
        <v>44069</v>
      </c>
      <c r="F44" s="46" t="n">
        <f aca="true">FORECAST($E44,OFFSET(C$3,MATCH($E44,$A$3:$A$33,1)-1,0,2),OFFSET($A$3,MATCH($E44,$A$3:$A$33,1)-1,0,2))</f>
        <v>3.09362189683366</v>
      </c>
      <c r="H44" s="96" t="n">
        <v>12360.140959</v>
      </c>
      <c r="I44" s="81" t="n">
        <v>42</v>
      </c>
      <c r="J44" s="97" t="n">
        <v>1.99433994947826</v>
      </c>
      <c r="L44" s="98"/>
      <c r="M44" s="98"/>
      <c r="N44" s="98" t="n">
        <v>44423</v>
      </c>
      <c r="O44" s="97" t="n">
        <v>2.66533651331571</v>
      </c>
      <c r="P44" s="81"/>
      <c r="Q44" s="81"/>
      <c r="R44" s="129"/>
      <c r="S44" s="81"/>
      <c r="T44" s="81"/>
      <c r="U44" s="130"/>
      <c r="V44" s="81"/>
      <c r="W44" s="81"/>
      <c r="X44" s="130"/>
      <c r="Y44" s="81"/>
      <c r="Z44" s="81"/>
      <c r="AA44" s="131"/>
      <c r="AB44" s="81"/>
      <c r="AC44" s="129"/>
      <c r="AD44" s="131"/>
      <c r="AE44" s="81"/>
      <c r="AF44" s="103" t="n">
        <v>44283</v>
      </c>
      <c r="AG44" s="54" t="n">
        <f aca="true">FORECAST($AF44,OFFSET(AD$3,MATCH($AF44,$AC$3:$AC$153,1)-1,0,2),OFFSET($AC$3,MATCH($AF44,$AC$3:$AC$153,1)-1,0,2))</f>
        <v>0.402784259131243</v>
      </c>
      <c r="AH44" s="54" t="n">
        <f aca="false">AG44+AH43</f>
        <v>16.1077717730094</v>
      </c>
      <c r="AI44" s="55" t="n">
        <f aca="false">AH44*100/AH$367</f>
        <v>15.6486548994693</v>
      </c>
      <c r="AJ44" s="82"/>
      <c r="AK44" s="81"/>
      <c r="AL44" s="98"/>
      <c r="AM44" s="96"/>
      <c r="AN44" s="100"/>
      <c r="AO44" s="100"/>
      <c r="AP44" s="102"/>
      <c r="AQ44" s="102"/>
      <c r="AR44" s="100"/>
      <c r="AS44" s="98"/>
      <c r="AT44" s="97"/>
      <c r="AV44" s="81"/>
      <c r="AW44" s="98"/>
      <c r="AY44" s="81"/>
      <c r="AZ44" s="103" t="n">
        <v>44283</v>
      </c>
      <c r="BA44" s="54" t="n">
        <f aca="true">FORECAST(AZ44,OFFSET(AX$3,MATCH(AZ44,AW$3:AW$153,1)-1,0,2),OFFSET(AW$3,MATCH(AZ44,AW$3:AW$153,1)-1,0,2))</f>
        <v>0.222233751199255</v>
      </c>
      <c r="BB44" s="54" t="n">
        <f aca="false">BA44+BB43</f>
        <v>7.233101045919</v>
      </c>
      <c r="BC44" s="55" t="n">
        <f aca="false">BB44*100/BB$367</f>
        <v>6.65628098346849</v>
      </c>
      <c r="BD44" s="82"/>
      <c r="BE44" s="81"/>
      <c r="BF44" s="98"/>
      <c r="BG44" s="96"/>
      <c r="BH44" s="100"/>
      <c r="BI44" s="100"/>
      <c r="BJ44" s="102"/>
      <c r="BK44" s="102"/>
      <c r="BL44" s="100"/>
      <c r="BM44" s="98"/>
      <c r="BN44" s="97"/>
      <c r="BP44" s="81"/>
      <c r="BQ44" s="98"/>
      <c r="BS44" s="81"/>
      <c r="BT44" s="103" t="n">
        <v>44283</v>
      </c>
      <c r="BU44" s="54" t="n">
        <f aca="true">FORECAST(BT44,OFFSET(BR$3,MATCH(BT44,BQ$3:BQ$153,1)-1,0,2),OFFSET(BQ$3,MATCH(BT44,BQ$3:BQ$153,1)-1,0,2))</f>
        <v>0.35087482736723</v>
      </c>
      <c r="BV44" s="54" t="n">
        <f aca="false">BU44+BV43</f>
        <v>11.2066687197495</v>
      </c>
      <c r="BW44" s="55" t="n">
        <f aca="false">BV44*100/BV$367</f>
        <v>8.33774662582676</v>
      </c>
      <c r="BX44" s="82"/>
    </row>
    <row r="45" customFormat="false" ht="15" hidden="false" customHeight="false" outlineLevel="0" collapsed="false">
      <c r="E45" s="42" t="n">
        <v>44070</v>
      </c>
      <c r="F45" s="46" t="n">
        <f aca="true">FORECAST($E45,OFFSET(C$3,MATCH($E45,$A$3:$A$33,1)-1,0,2),OFFSET($A$3,MATCH($E45,$A$3:$A$33,1)-1,0,2))</f>
        <v>3.09225865913483</v>
      </c>
      <c r="H45" s="96" t="n">
        <v>12735.828245</v>
      </c>
      <c r="I45" s="81" t="n">
        <v>43</v>
      </c>
      <c r="J45" s="97" t="n">
        <v>2.22180729987847</v>
      </c>
      <c r="L45" s="98"/>
      <c r="M45" s="98"/>
      <c r="N45" s="98" t="n">
        <v>44454</v>
      </c>
      <c r="O45" s="97" t="n">
        <v>2.77722826144258</v>
      </c>
      <c r="P45" s="81"/>
      <c r="Q45" s="81"/>
      <c r="R45" s="129"/>
      <c r="S45" s="81"/>
      <c r="T45" s="81"/>
      <c r="U45" s="130"/>
      <c r="V45" s="81"/>
      <c r="W45" s="81"/>
      <c r="X45" s="130"/>
      <c r="Y45" s="81"/>
      <c r="Z45" s="81"/>
      <c r="AA45" s="131"/>
      <c r="AB45" s="81"/>
      <c r="AC45" s="129"/>
      <c r="AD45" s="131"/>
      <c r="AE45" s="81"/>
      <c r="AF45" s="103" t="n">
        <v>44284</v>
      </c>
      <c r="AG45" s="54" t="n">
        <f aca="true">FORECAST($AF45,OFFSET(AD$3,MATCH($AF45,$AC$3:$AC$153,1)-1,0,2),OFFSET($AC$3,MATCH($AF45,$AC$3:$AC$153,1)-1,0,2))</f>
        <v>0.401624398509652</v>
      </c>
      <c r="AH45" s="54" t="n">
        <f aca="false">AG45+AH44</f>
        <v>16.5093961715191</v>
      </c>
      <c r="AI45" s="55" t="n">
        <f aca="false">AH45*100/AH$367</f>
        <v>16.0388318711853</v>
      </c>
      <c r="AJ45" s="82"/>
      <c r="AK45" s="81"/>
      <c r="AL45" s="98"/>
      <c r="AM45" s="96"/>
      <c r="AN45" s="100"/>
      <c r="AO45" s="100"/>
      <c r="AP45" s="102"/>
      <c r="AQ45" s="102"/>
      <c r="AR45" s="100"/>
      <c r="AS45" s="98"/>
      <c r="AT45" s="97"/>
      <c r="AV45" s="81"/>
      <c r="AW45" s="98"/>
      <c r="AY45" s="81"/>
      <c r="AZ45" s="103" t="n">
        <v>44284</v>
      </c>
      <c r="BA45" s="54" t="n">
        <f aca="true">FORECAST(AZ45,OFFSET(AX$3,MATCH(AZ45,AW$3:AW$153,1)-1,0,2),OFFSET(AW$3,MATCH(AZ45,AW$3:AW$153,1)-1,0,2))</f>
        <v>0.22467360776656</v>
      </c>
      <c r="BB45" s="54" t="n">
        <f aca="false">BA45+BB44</f>
        <v>7.45777465368556</v>
      </c>
      <c r="BC45" s="55" t="n">
        <f aca="false">BB45*100/BB$367</f>
        <v>6.86303748436205</v>
      </c>
      <c r="BD45" s="82"/>
      <c r="BE45" s="81"/>
      <c r="BF45" s="98"/>
      <c r="BG45" s="96"/>
      <c r="BH45" s="100"/>
      <c r="BI45" s="100"/>
      <c r="BJ45" s="102"/>
      <c r="BK45" s="102"/>
      <c r="BL45" s="100"/>
      <c r="BM45" s="98"/>
      <c r="BN45" s="97"/>
      <c r="BP45" s="81"/>
      <c r="BQ45" s="98"/>
      <c r="BS45" s="81"/>
      <c r="BT45" s="103" t="n">
        <v>44284</v>
      </c>
      <c r="BU45" s="54" t="n">
        <f aca="true">FORECAST(BT45,OFFSET(BR$3,MATCH(BT45,BQ$3:BQ$153,1)-1,0,2),OFFSET(BQ$3,MATCH(BT45,BQ$3:BQ$153,1)-1,0,2))</f>
        <v>0.354974797204249</v>
      </c>
      <c r="BV45" s="54" t="n">
        <f aca="false">BU45+BV44</f>
        <v>11.5616435169537</v>
      </c>
      <c r="BW45" s="55" t="n">
        <f aca="false">BV45*100/BV$367</f>
        <v>8.60184740293168</v>
      </c>
      <c r="BX45" s="82"/>
    </row>
    <row r="46" customFormat="false" ht="15" hidden="false" customHeight="false" outlineLevel="0" collapsed="false">
      <c r="E46" s="42" t="n">
        <v>44071</v>
      </c>
      <c r="F46" s="46" t="n">
        <f aca="true">FORECAST($E46,OFFSET(C$3,MATCH($E46,$A$3:$A$33,1)-1,0,2),OFFSET($A$3,MATCH($E46,$A$3:$A$33,1)-1,0,2))</f>
        <v>3.090895421436</v>
      </c>
      <c r="H46" s="96" t="n">
        <v>13120.227751</v>
      </c>
      <c r="I46" s="81" t="n">
        <v>44</v>
      </c>
      <c r="J46" s="97" t="n">
        <v>2.12395787620298</v>
      </c>
      <c r="L46" s="98"/>
      <c r="M46" s="98"/>
      <c r="N46" s="98" t="n">
        <v>44484</v>
      </c>
      <c r="O46" s="97" t="n">
        <v>2.76129914066132</v>
      </c>
      <c r="P46" s="81"/>
      <c r="Q46" s="81"/>
      <c r="R46" s="129"/>
      <c r="S46" s="81"/>
      <c r="T46" s="81"/>
      <c r="U46" s="130"/>
      <c r="V46" s="81"/>
      <c r="W46" s="81"/>
      <c r="X46" s="130"/>
      <c r="Y46" s="81"/>
      <c r="Z46" s="81"/>
      <c r="AA46" s="131"/>
      <c r="AB46" s="81"/>
      <c r="AC46" s="129"/>
      <c r="AD46" s="131"/>
      <c r="AE46" s="81"/>
      <c r="AF46" s="103" t="n">
        <v>44285</v>
      </c>
      <c r="AG46" s="54" t="n">
        <f aca="true">FORECAST($AF46,OFFSET(AD$3,MATCH($AF46,$AC$3:$AC$153,1)-1,0,2),OFFSET($AC$3,MATCH($AF46,$AC$3:$AC$153,1)-1,0,2))</f>
        <v>0.40046453788806</v>
      </c>
      <c r="AH46" s="54" t="n">
        <f aca="false">AG46+AH45</f>
        <v>16.9098607094071</v>
      </c>
      <c r="AI46" s="55" t="n">
        <f aca="false">AH46*100/AH$367</f>
        <v>16.4278820415748</v>
      </c>
      <c r="AJ46" s="82"/>
      <c r="AK46" s="81"/>
      <c r="AL46" s="98"/>
      <c r="AM46" s="96"/>
      <c r="AN46" s="100"/>
      <c r="AO46" s="100"/>
      <c r="AP46" s="102"/>
      <c r="AQ46" s="102"/>
      <c r="AR46" s="100"/>
      <c r="AS46" s="98"/>
      <c r="AT46" s="97"/>
      <c r="AV46" s="81"/>
      <c r="AW46" s="98"/>
      <c r="AY46" s="81"/>
      <c r="AZ46" s="103" t="n">
        <v>44285</v>
      </c>
      <c r="BA46" s="54" t="n">
        <f aca="true">FORECAST(AZ46,OFFSET(AX$3,MATCH(AZ46,AW$3:AW$153,1)-1,0,2),OFFSET(AW$3,MATCH(AZ46,AW$3:AW$153,1)-1,0,2))</f>
        <v>0.227113464333866</v>
      </c>
      <c r="BB46" s="54" t="n">
        <f aca="false">BA46+BB45</f>
        <v>7.68488811801942</v>
      </c>
      <c r="BC46" s="55" t="n">
        <f aca="false">BB46*100/BB$367</f>
        <v>7.07203926992236</v>
      </c>
      <c r="BD46" s="82"/>
      <c r="BE46" s="81"/>
      <c r="BF46" s="98"/>
      <c r="BG46" s="96"/>
      <c r="BH46" s="100"/>
      <c r="BI46" s="100"/>
      <c r="BJ46" s="102"/>
      <c r="BK46" s="102"/>
      <c r="BL46" s="100"/>
      <c r="BM46" s="98"/>
      <c r="BN46" s="97"/>
      <c r="BP46" s="81"/>
      <c r="BQ46" s="98"/>
      <c r="BS46" s="81"/>
      <c r="BT46" s="103" t="n">
        <v>44285</v>
      </c>
      <c r="BU46" s="54" t="n">
        <f aca="true">FORECAST(BT46,OFFSET(BR$3,MATCH(BT46,BQ$3:BQ$153,1)-1,0,2),OFFSET(BQ$3,MATCH(BT46,BQ$3:BQ$153,1)-1,0,2))</f>
        <v>0.359074767041269</v>
      </c>
      <c r="BV46" s="54" t="n">
        <f aca="false">BU46+BV45</f>
        <v>11.920718283995</v>
      </c>
      <c r="BW46" s="55" t="n">
        <f aca="false">BV46*100/BV$367</f>
        <v>8.86899855214356</v>
      </c>
      <c r="BX46" s="82"/>
    </row>
    <row r="47" customFormat="false" ht="15" hidden="false" customHeight="false" outlineLevel="0" collapsed="false">
      <c r="E47" s="42" t="n">
        <v>44072</v>
      </c>
      <c r="F47" s="46" t="n">
        <f aca="true">FORECAST($E47,OFFSET(C$3,MATCH($E47,$A$3:$A$33,1)-1,0,2),OFFSET($A$3,MATCH($E47,$A$3:$A$33,1)-1,0,2))</f>
        <v>3.08953218373718</v>
      </c>
      <c r="H47" s="96" t="n">
        <v>13433.701597</v>
      </c>
      <c r="I47" s="81" t="n">
        <v>45</v>
      </c>
      <c r="J47" s="97" t="n">
        <v>2.06831903187261</v>
      </c>
      <c r="L47" s="98"/>
      <c r="M47" s="98"/>
      <c r="N47" s="98" t="n">
        <v>44515</v>
      </c>
      <c r="O47" s="97" t="n">
        <v>2.65975597302833</v>
      </c>
      <c r="P47" s="81"/>
      <c r="Q47" s="81"/>
      <c r="R47" s="129"/>
      <c r="S47" s="81"/>
      <c r="T47" s="81"/>
      <c r="U47" s="130"/>
      <c r="V47" s="81"/>
      <c r="W47" s="81"/>
      <c r="X47" s="130"/>
      <c r="Y47" s="81"/>
      <c r="Z47" s="81"/>
      <c r="AA47" s="131"/>
      <c r="AB47" s="81"/>
      <c r="AC47" s="129"/>
      <c r="AD47" s="131"/>
      <c r="AE47" s="81"/>
      <c r="AF47" s="103" t="n">
        <v>44286</v>
      </c>
      <c r="AG47" s="54" t="n">
        <f aca="true">FORECAST($AF47,OFFSET(AD$3,MATCH($AF47,$AC$3:$AC$153,1)-1,0,2),OFFSET($AC$3,MATCH($AF47,$AC$3:$AC$153,1)-1,0,2))</f>
        <v>0.399304677266469</v>
      </c>
      <c r="AH47" s="54" t="n">
        <f aca="false">AG47+AH46</f>
        <v>17.3091653866736</v>
      </c>
      <c r="AI47" s="55" t="n">
        <f aca="false">AH47*100/AH$367</f>
        <v>16.815805410638</v>
      </c>
      <c r="AJ47" s="82"/>
      <c r="AK47" s="81"/>
      <c r="AL47" s="98"/>
      <c r="AM47" s="96"/>
      <c r="AN47" s="100"/>
      <c r="AO47" s="100"/>
      <c r="AP47" s="102"/>
      <c r="AQ47" s="102"/>
      <c r="AR47" s="100"/>
      <c r="AS47" s="98"/>
      <c r="AT47" s="97"/>
      <c r="AV47" s="81"/>
      <c r="AW47" s="98"/>
      <c r="AY47" s="81"/>
      <c r="AZ47" s="103" t="n">
        <v>44286</v>
      </c>
      <c r="BA47" s="54" t="n">
        <f aca="true">FORECAST(AZ47,OFFSET(AX$3,MATCH(AZ47,AW$3:AW$153,1)-1,0,2),OFFSET(AW$3,MATCH(AZ47,AW$3:AW$153,1)-1,0,2))</f>
        <v>0.229553320901171</v>
      </c>
      <c r="BB47" s="54" t="n">
        <f aca="false">BA47+BB46</f>
        <v>7.9144414389206</v>
      </c>
      <c r="BC47" s="55" t="n">
        <f aca="false">BB47*100/BB$367</f>
        <v>7.28328634014939</v>
      </c>
      <c r="BD47" s="82"/>
      <c r="BE47" s="81"/>
      <c r="BF47" s="98"/>
      <c r="BG47" s="96"/>
      <c r="BH47" s="100"/>
      <c r="BI47" s="100"/>
      <c r="BJ47" s="102"/>
      <c r="BK47" s="102"/>
      <c r="BL47" s="100"/>
      <c r="BM47" s="98"/>
      <c r="BN47" s="97"/>
      <c r="BP47" s="81"/>
      <c r="BQ47" s="98"/>
      <c r="BS47" s="81"/>
      <c r="BT47" s="103" t="n">
        <v>44286</v>
      </c>
      <c r="BU47" s="54" t="n">
        <f aca="true">FORECAST(BT47,OFFSET(BR$3,MATCH(BT47,BQ$3:BQ$153,1)-1,0,2),OFFSET(BQ$3,MATCH(BT47,BQ$3:BQ$153,1)-1,0,2))</f>
        <v>0.363174736878289</v>
      </c>
      <c r="BV47" s="54" t="n">
        <f aca="false">BU47+BV46</f>
        <v>12.2838930208733</v>
      </c>
      <c r="BW47" s="55" t="n">
        <f aca="false">BV47*100/BV$367</f>
        <v>9.13920007346239</v>
      </c>
      <c r="BX47" s="82"/>
    </row>
    <row r="48" customFormat="false" ht="15" hidden="false" customHeight="false" outlineLevel="0" collapsed="false">
      <c r="E48" s="42" t="n">
        <v>44073</v>
      </c>
      <c r="F48" s="46" t="n">
        <f aca="true">FORECAST($E48,OFFSET(C$3,MATCH($E48,$A$3:$A$33,1)-1,0,2),OFFSET($A$3,MATCH($E48,$A$3:$A$33,1)-1,0,2))</f>
        <v>3.08816894603835</v>
      </c>
      <c r="H48" s="96" t="n">
        <v>13741.612333</v>
      </c>
      <c r="I48" s="81" t="n">
        <v>46</v>
      </c>
      <c r="J48" s="97" t="n">
        <v>1.49215874265148</v>
      </c>
      <c r="L48" s="98"/>
      <c r="M48" s="98"/>
      <c r="N48" s="98" t="n">
        <v>44545</v>
      </c>
      <c r="O48" s="97" t="n">
        <v>2.5743169616127</v>
      </c>
      <c r="P48" s="81"/>
      <c r="Q48" s="81"/>
      <c r="R48" s="129"/>
      <c r="S48" s="81"/>
      <c r="T48" s="81"/>
      <c r="U48" s="130"/>
      <c r="V48" s="81"/>
      <c r="W48" s="81"/>
      <c r="X48" s="130"/>
      <c r="Y48" s="81"/>
      <c r="Z48" s="81"/>
      <c r="AA48" s="131"/>
      <c r="AB48" s="81"/>
      <c r="AC48" s="129"/>
      <c r="AD48" s="131"/>
      <c r="AE48" s="81"/>
      <c r="AF48" s="103" t="n">
        <v>44287</v>
      </c>
      <c r="AG48" s="54" t="n">
        <f aca="true">FORECAST($AF48,OFFSET(AD$3,MATCH($AF48,$AC$3:$AC$153,1)-1,0,2),OFFSET($AC$3,MATCH($AF48,$AC$3:$AC$153,1)-1,0,2))</f>
        <v>0.398144816644877</v>
      </c>
      <c r="AH48" s="54" t="n">
        <f aca="false">AG48+AH47</f>
        <v>17.7073102033185</v>
      </c>
      <c r="AI48" s="55" t="n">
        <f aca="false">AH48*100/AH$367</f>
        <v>17.2026019783749</v>
      </c>
      <c r="AJ48" s="82"/>
      <c r="AK48" s="81"/>
      <c r="AL48" s="98"/>
      <c r="AM48" s="96"/>
      <c r="AN48" s="100"/>
      <c r="AO48" s="101"/>
      <c r="AP48" s="102"/>
      <c r="AQ48" s="102"/>
      <c r="AR48" s="100"/>
      <c r="AS48" s="98"/>
      <c r="AT48" s="97"/>
      <c r="AV48" s="81"/>
      <c r="AW48" s="98"/>
      <c r="AY48" s="81"/>
      <c r="AZ48" s="103" t="n">
        <v>44287</v>
      </c>
      <c r="BA48" s="54" t="n">
        <f aca="true">FORECAST(AZ48,OFFSET(AX$3,MATCH(AZ48,AW$3:AW$153,1)-1,0,2),OFFSET(AW$3,MATCH(AZ48,AW$3:AW$153,1)-1,0,2))</f>
        <v>0.231993177468476</v>
      </c>
      <c r="BB48" s="54" t="n">
        <f aca="false">BA48+BB47</f>
        <v>8.14643461638907</v>
      </c>
      <c r="BC48" s="55" t="n">
        <f aca="false">BB48*100/BB$367</f>
        <v>7.49677869504316</v>
      </c>
      <c r="BD48" s="82"/>
      <c r="BE48" s="81"/>
      <c r="BF48" s="98"/>
      <c r="BG48" s="96"/>
      <c r="BH48" s="100"/>
      <c r="BI48" s="100"/>
      <c r="BJ48" s="102"/>
      <c r="BK48" s="102"/>
      <c r="BL48" s="100"/>
      <c r="BM48" s="98"/>
      <c r="BN48" s="97"/>
      <c r="BP48" s="81"/>
      <c r="BQ48" s="98"/>
      <c r="BS48" s="81"/>
      <c r="BT48" s="103" t="n">
        <v>44287</v>
      </c>
      <c r="BU48" s="54" t="n">
        <f aca="true">FORECAST(BT48,OFFSET(BR$3,MATCH(BT48,BQ$3:BQ$153,1)-1,0,2),OFFSET(BQ$3,MATCH(BT48,BQ$3:BQ$153,1)-1,0,2))</f>
        <v>0.367274706715309</v>
      </c>
      <c r="BV48" s="54" t="n">
        <f aca="false">BU48+BV47</f>
        <v>12.6511677275886</v>
      </c>
      <c r="BW48" s="55" t="n">
        <f aca="false">BV48*100/BV$367</f>
        <v>9.41245196688818</v>
      </c>
      <c r="BX48" s="82"/>
    </row>
    <row r="49" customFormat="false" ht="15" hidden="false" customHeight="false" outlineLevel="0" collapsed="false">
      <c r="E49" s="42" t="n">
        <v>44074</v>
      </c>
      <c r="F49" s="46" t="n">
        <f aca="true">FORECAST($E49,OFFSET(C$3,MATCH($E49,$A$3:$A$33,1)-1,0,2),OFFSET($A$3,MATCH($E49,$A$3:$A$33,1)-1,0,2))</f>
        <v>3.08680570833953</v>
      </c>
      <c r="H49" s="96" t="n">
        <v>14154.014646</v>
      </c>
      <c r="I49" s="81" t="n">
        <v>47</v>
      </c>
      <c r="J49" s="97" t="n">
        <v>1.08834317235758</v>
      </c>
      <c r="L49" s="98"/>
      <c r="M49" s="98"/>
      <c r="N49" s="98" t="n">
        <v>44576</v>
      </c>
      <c r="O49" s="181" t="n">
        <v>2.57151017141563</v>
      </c>
      <c r="P49" s="81"/>
      <c r="Q49" s="81"/>
      <c r="R49" s="129"/>
      <c r="S49" s="81"/>
      <c r="T49" s="81"/>
      <c r="U49" s="130"/>
      <c r="V49" s="81"/>
      <c r="W49" s="81"/>
      <c r="X49" s="130"/>
      <c r="Y49" s="81"/>
      <c r="Z49" s="81"/>
      <c r="AA49" s="131"/>
      <c r="AB49" s="81"/>
      <c r="AC49" s="129"/>
      <c r="AD49" s="131"/>
      <c r="AE49" s="81"/>
      <c r="AF49" s="103" t="n">
        <v>44288</v>
      </c>
      <c r="AG49" s="54" t="n">
        <f aca="true">FORECAST($AF49,OFFSET(AD$3,MATCH($AF49,$AC$3:$AC$153,1)-1,0,2),OFFSET($AC$3,MATCH($AF49,$AC$3:$AC$153,1)-1,0,2))</f>
        <v>0.396984956023286</v>
      </c>
      <c r="AH49" s="54" t="n">
        <f aca="false">AG49+AH48</f>
        <v>18.1042951593418</v>
      </c>
      <c r="AI49" s="55" t="n">
        <f aca="false">AH49*100/AH$367</f>
        <v>17.5882717447853</v>
      </c>
      <c r="AJ49" s="82"/>
      <c r="AK49" s="81"/>
      <c r="AL49" s="98"/>
      <c r="AM49" s="96"/>
      <c r="AN49" s="100"/>
      <c r="AO49" s="100"/>
      <c r="AP49" s="102"/>
      <c r="AQ49" s="102"/>
      <c r="AR49" s="100"/>
      <c r="AS49" s="98"/>
      <c r="AT49" s="97"/>
      <c r="AV49" s="81"/>
      <c r="AW49" s="98"/>
      <c r="AY49" s="81"/>
      <c r="AZ49" s="103" t="n">
        <v>44288</v>
      </c>
      <c r="BA49" s="54" t="n">
        <f aca="true">FORECAST(AZ49,OFFSET(AX$3,MATCH(AZ49,AW$3:AW$153,1)-1,0,2),OFFSET(AW$3,MATCH(AZ49,AW$3:AW$153,1)-1,0,2))</f>
        <v>0.234433034035781</v>
      </c>
      <c r="BB49" s="54" t="n">
        <f aca="false">BA49+BB48</f>
        <v>8.38086765042485</v>
      </c>
      <c r="BC49" s="55" t="n">
        <f aca="false">BB49*100/BB$367</f>
        <v>7.71251633460367</v>
      </c>
      <c r="BD49" s="82"/>
      <c r="BE49" s="81"/>
      <c r="BF49" s="98"/>
      <c r="BG49" s="96"/>
      <c r="BH49" s="100"/>
      <c r="BI49" s="100"/>
      <c r="BJ49" s="102"/>
      <c r="BK49" s="102"/>
      <c r="BL49" s="100"/>
      <c r="BM49" s="98"/>
      <c r="BN49" s="97"/>
      <c r="BP49" s="81"/>
      <c r="BQ49" s="98"/>
      <c r="BS49" s="81"/>
      <c r="BT49" s="103" t="n">
        <v>44288</v>
      </c>
      <c r="BU49" s="54" t="n">
        <f aca="true">FORECAST(BT49,OFFSET(BR$3,MATCH(BT49,BQ$3:BQ$153,1)-1,0,2),OFFSET(BQ$3,MATCH(BT49,BQ$3:BQ$153,1)-1,0,2))</f>
        <v>0.371374676552329</v>
      </c>
      <c r="BV49" s="54" t="n">
        <f aca="false">BU49+BV48</f>
        <v>13.0225424041409</v>
      </c>
      <c r="BW49" s="55" t="n">
        <f aca="false">BV49*100/BV$367</f>
        <v>9.68875423242092</v>
      </c>
      <c r="BX49" s="82"/>
    </row>
    <row r="50" customFormat="false" ht="15" hidden="false" customHeight="false" outlineLevel="0" collapsed="false">
      <c r="E50" s="42" t="n">
        <v>44075</v>
      </c>
      <c r="F50" s="46" t="n">
        <f aca="true">FORECAST($E50,OFFSET(C$3,MATCH($E50,$A$3:$A$33,1)-1,0,2),OFFSET($A$3,MATCH($E50,$A$3:$A$33,1)-1,0,2))</f>
        <v>3.0854424706407</v>
      </c>
      <c r="H50" s="96" t="n">
        <v>14577.608945</v>
      </c>
      <c r="I50" s="81" t="n">
        <v>48</v>
      </c>
      <c r="J50" s="97" t="n">
        <v>1.43337664355054</v>
      </c>
      <c r="L50" s="98"/>
      <c r="M50" s="98"/>
      <c r="N50" s="98" t="n">
        <v>44607</v>
      </c>
      <c r="O50" s="97" t="n">
        <v>2.58181932178317</v>
      </c>
      <c r="P50" s="81"/>
      <c r="Q50" s="81"/>
      <c r="R50" s="129"/>
      <c r="S50" s="81"/>
      <c r="T50" s="81"/>
      <c r="U50" s="130"/>
      <c r="V50" s="81"/>
      <c r="W50" s="81"/>
      <c r="X50" s="130"/>
      <c r="Y50" s="81"/>
      <c r="Z50" s="81"/>
      <c r="AA50" s="131"/>
      <c r="AB50" s="81"/>
      <c r="AC50" s="129"/>
      <c r="AD50" s="131"/>
      <c r="AE50" s="81"/>
      <c r="AF50" s="103" t="n">
        <v>44289</v>
      </c>
      <c r="AG50" s="54" t="n">
        <f aca="true">FORECAST($AF50,OFFSET(AD$3,MATCH($AF50,$AC$3:$AC$153,1)-1,0,2),OFFSET($AC$3,MATCH($AF50,$AC$3:$AC$153,1)-1,0,2))</f>
        <v>0.395825095401694</v>
      </c>
      <c r="AH50" s="54" t="n">
        <f aca="false">AG50+AH49</f>
        <v>18.5001202547435</v>
      </c>
      <c r="AI50" s="55" t="n">
        <f aca="false">AH50*100/AH$367</f>
        <v>17.9728147098694</v>
      </c>
      <c r="AJ50" s="82"/>
      <c r="AK50" s="81"/>
      <c r="AL50" s="98"/>
      <c r="AM50" s="96"/>
      <c r="AN50" s="100"/>
      <c r="AO50" s="100"/>
      <c r="AP50" s="102"/>
      <c r="AQ50" s="102"/>
      <c r="AR50" s="100"/>
      <c r="AS50" s="98"/>
      <c r="AT50" s="97"/>
      <c r="AV50" s="81"/>
      <c r="AW50" s="98"/>
      <c r="AY50" s="81"/>
      <c r="AZ50" s="103" t="n">
        <v>44289</v>
      </c>
      <c r="BA50" s="54" t="n">
        <f aca="true">FORECAST(AZ50,OFFSET(AX$3,MATCH(AZ50,AW$3:AW$153,1)-1,0,2),OFFSET(AW$3,MATCH(AZ50,AW$3:AW$153,1)-1,0,2))</f>
        <v>0.236872890603086</v>
      </c>
      <c r="BB50" s="54" t="n">
        <f aca="false">BA50+BB49</f>
        <v>8.61774054102794</v>
      </c>
      <c r="BC50" s="55" t="n">
        <f aca="false">BB50*100/BB$367</f>
        <v>7.93049925883091</v>
      </c>
      <c r="BD50" s="82"/>
      <c r="BE50" s="81"/>
      <c r="BF50" s="98"/>
      <c r="BG50" s="96"/>
      <c r="BH50" s="100"/>
      <c r="BI50" s="100"/>
      <c r="BJ50" s="102"/>
      <c r="BK50" s="102"/>
      <c r="BL50" s="100"/>
      <c r="BM50" s="98"/>
      <c r="BN50" s="97"/>
      <c r="BP50" s="81"/>
      <c r="BQ50" s="98"/>
      <c r="BS50" s="81"/>
      <c r="BT50" s="103" t="n">
        <v>44289</v>
      </c>
      <c r="BU50" s="54" t="n">
        <f aca="true">FORECAST(BT50,OFFSET(BR$3,MATCH(BT50,BQ$3:BQ$153,1)-1,0,2),OFFSET(BQ$3,MATCH(BT50,BQ$3:BQ$153,1)-1,0,2))</f>
        <v>0.375474646389349</v>
      </c>
      <c r="BV50" s="54" t="n">
        <f aca="false">BU50+BV49</f>
        <v>13.3980170505303</v>
      </c>
      <c r="BW50" s="55" t="n">
        <f aca="false">BV50*100/BV$367</f>
        <v>9.96810687006061</v>
      </c>
      <c r="BX50" s="82"/>
    </row>
    <row r="51" customFormat="false" ht="15" hidden="false" customHeight="false" outlineLevel="0" collapsed="false">
      <c r="E51" s="42" t="n">
        <v>44076</v>
      </c>
      <c r="F51" s="46" t="n">
        <f aca="true">FORECAST($E51,OFFSET(C$3,MATCH($E51,$A$3:$A$33,1)-1,0,2),OFFSET($A$3,MATCH($E51,$A$3:$A$33,1)-1,0,2))</f>
        <v>3.08407923294188</v>
      </c>
      <c r="H51" s="96"/>
      <c r="I51" s="81"/>
      <c r="J51" s="97"/>
      <c r="L51" s="98"/>
      <c r="M51" s="98"/>
      <c r="N51" s="98"/>
      <c r="O51" s="97"/>
      <c r="P51" s="81"/>
      <c r="Q51" s="81"/>
      <c r="R51" s="129"/>
      <c r="S51" s="81"/>
      <c r="T51" s="81"/>
      <c r="U51" s="130"/>
      <c r="V51" s="81"/>
      <c r="W51" s="81"/>
      <c r="X51" s="130"/>
      <c r="Y51" s="81"/>
      <c r="Z51" s="81"/>
      <c r="AA51" s="131"/>
      <c r="AB51" s="81"/>
      <c r="AC51" s="129"/>
      <c r="AD51" s="131"/>
      <c r="AE51" s="81"/>
      <c r="AF51" s="103" t="n">
        <v>44290</v>
      </c>
      <c r="AG51" s="54" t="n">
        <f aca="true">FORECAST($AF51,OFFSET(AD$3,MATCH($AF51,$AC$3:$AC$153,1)-1,0,2),OFFSET($AC$3,MATCH($AF51,$AC$3:$AC$153,1)-1,0,2))</f>
        <v>0.394665234780103</v>
      </c>
      <c r="AH51" s="54" t="n">
        <f aca="false">AG51+AH50</f>
        <v>18.8947854895236</v>
      </c>
      <c r="AI51" s="55" t="n">
        <f aca="false">AH51*100/AH$367</f>
        <v>18.3562308736271</v>
      </c>
      <c r="AJ51" s="82"/>
      <c r="AK51" s="81"/>
      <c r="AL51" s="98"/>
      <c r="AM51" s="96"/>
      <c r="AN51" s="100"/>
      <c r="AO51" s="100"/>
      <c r="AP51" s="102"/>
      <c r="AQ51" s="102"/>
      <c r="AR51" s="100"/>
      <c r="AS51" s="98"/>
      <c r="AT51" s="97"/>
      <c r="AV51" s="81"/>
      <c r="AW51" s="129"/>
      <c r="AX51" s="131"/>
      <c r="AY51" s="81"/>
      <c r="AZ51" s="103" t="n">
        <v>44290</v>
      </c>
      <c r="BA51" s="54" t="n">
        <f aca="true">FORECAST(AZ51,OFFSET(AX$3,MATCH(AZ51,AW$3:AW$153,1)-1,0,2),OFFSET(AW$3,MATCH(AZ51,AW$3:AW$153,1)-1,0,2))</f>
        <v>0.239312747170391</v>
      </c>
      <c r="BB51" s="54" t="n">
        <f aca="false">BA51+BB50</f>
        <v>8.85705328819833</v>
      </c>
      <c r="BC51" s="55" t="n">
        <f aca="false">BB51*100/BB$367</f>
        <v>8.15072746772488</v>
      </c>
      <c r="BD51" s="82"/>
      <c r="BE51" s="81"/>
      <c r="BF51" s="98"/>
      <c r="BG51" s="96"/>
      <c r="BH51" s="100"/>
      <c r="BI51" s="100"/>
      <c r="BJ51" s="102"/>
      <c r="BK51" s="102"/>
      <c r="BL51" s="100"/>
      <c r="BM51" s="98"/>
      <c r="BN51" s="97"/>
      <c r="BP51" s="81"/>
      <c r="BQ51" s="98"/>
      <c r="BS51" s="81"/>
      <c r="BT51" s="103" t="n">
        <v>44290</v>
      </c>
      <c r="BU51" s="54" t="n">
        <f aca="true">FORECAST(BT51,OFFSET(BR$3,MATCH(BT51,BQ$3:BQ$153,1)-1,0,2),OFFSET(BQ$3,MATCH(BT51,BQ$3:BQ$153,1)-1,0,2))</f>
        <v>0.379574616226369</v>
      </c>
      <c r="BV51" s="54" t="n">
        <f aca="false">BU51+BV50</f>
        <v>13.7775916667566</v>
      </c>
      <c r="BW51" s="55" t="n">
        <f aca="false">BV51*100/BV$367</f>
        <v>10.2505098798073</v>
      </c>
      <c r="BX51" s="82"/>
    </row>
    <row r="52" customFormat="false" ht="15" hidden="false" customHeight="false" outlineLevel="0" collapsed="false">
      <c r="E52" s="42" t="n">
        <v>44077</v>
      </c>
      <c r="F52" s="46" t="n">
        <f aca="true">FORECAST($E52,OFFSET(C$3,MATCH($E52,$A$3:$A$33,1)-1,0,2),OFFSET($A$3,MATCH($E52,$A$3:$A$33,1)-1,0,2))</f>
        <v>3.08271599524305</v>
      </c>
      <c r="H52" s="96"/>
      <c r="I52" s="81"/>
      <c r="J52" s="97"/>
      <c r="L52" s="98"/>
      <c r="M52" s="98"/>
      <c r="N52" s="98"/>
      <c r="O52" s="97"/>
      <c r="P52" s="81"/>
      <c r="Q52" s="81"/>
      <c r="R52" s="129"/>
      <c r="S52" s="81"/>
      <c r="T52" s="81"/>
      <c r="U52" s="130"/>
      <c r="V52" s="81"/>
      <c r="W52" s="81"/>
      <c r="X52" s="130"/>
      <c r="Y52" s="81"/>
      <c r="Z52" s="81"/>
      <c r="AA52" s="131"/>
      <c r="AB52" s="81"/>
      <c r="AC52" s="129"/>
      <c r="AD52" s="131"/>
      <c r="AE52" s="81"/>
      <c r="AF52" s="103" t="n">
        <v>44291</v>
      </c>
      <c r="AG52" s="54" t="n">
        <f aca="true">FORECAST($AF52,OFFSET(AD$3,MATCH($AF52,$AC$3:$AC$153,1)-1,0,2),OFFSET($AC$3,MATCH($AF52,$AC$3:$AC$153,1)-1,0,2))</f>
        <v>0.393505374158511</v>
      </c>
      <c r="AH52" s="54" t="n">
        <f aca="false">AG52+AH51</f>
        <v>19.2882908636821</v>
      </c>
      <c r="AI52" s="55" t="n">
        <f aca="false">AH52*100/AH$367</f>
        <v>18.7385202360584</v>
      </c>
      <c r="AJ52" s="82"/>
      <c r="AK52" s="81"/>
      <c r="AL52" s="129"/>
      <c r="AM52" s="81"/>
      <c r="AN52" s="81"/>
      <c r="AO52" s="130"/>
      <c r="AP52" s="81"/>
      <c r="AQ52" s="81"/>
      <c r="AR52" s="130"/>
      <c r="AS52" s="81"/>
      <c r="AT52" s="81"/>
      <c r="AU52" s="131"/>
      <c r="AV52" s="81"/>
      <c r="AW52" s="129"/>
      <c r="AX52" s="131"/>
      <c r="AY52" s="81"/>
      <c r="AZ52" s="103" t="n">
        <v>44291</v>
      </c>
      <c r="BA52" s="54" t="n">
        <f aca="true">FORECAST(AZ52,OFFSET(AX$3,MATCH(AZ52,AW$3:AW$153,1)-1,0,2),OFFSET(AW$3,MATCH(AZ52,AW$3:AW$153,1)-1,0,2))</f>
        <v>0.241752603737696</v>
      </c>
      <c r="BB52" s="54" t="n">
        <f aca="false">BA52+BB51</f>
        <v>9.09880589193603</v>
      </c>
      <c r="BC52" s="55" t="n">
        <f aca="false">BB52*100/BB$367</f>
        <v>8.37320096128559</v>
      </c>
      <c r="BD52" s="82"/>
      <c r="BE52" s="81"/>
      <c r="BF52" s="98"/>
      <c r="BG52" s="96"/>
      <c r="BH52" s="100"/>
      <c r="BI52" s="100"/>
      <c r="BJ52" s="102"/>
      <c r="BK52" s="102"/>
      <c r="BL52" s="100"/>
      <c r="BM52" s="98"/>
      <c r="BN52" s="97"/>
      <c r="BP52" s="81"/>
      <c r="BQ52" s="98"/>
      <c r="BS52" s="81"/>
      <c r="BT52" s="103" t="n">
        <v>44291</v>
      </c>
      <c r="BU52" s="54" t="n">
        <f aca="true">FORECAST(BT52,OFFSET(BR$3,MATCH(BT52,BQ$3:BQ$153,1)-1,0,2),OFFSET(BQ$3,MATCH(BT52,BQ$3:BQ$153,1)-1,0,2))</f>
        <v>0.383674586063389</v>
      </c>
      <c r="BV52" s="54" t="n">
        <f aca="false">BU52+BV51</f>
        <v>14.16126625282</v>
      </c>
      <c r="BW52" s="55" t="n">
        <f aca="false">BV52*100/BV$367</f>
        <v>10.5359632616609</v>
      </c>
      <c r="BX52" s="82"/>
    </row>
    <row r="53" customFormat="false" ht="15" hidden="false" customHeight="false" outlineLevel="0" collapsed="false">
      <c r="E53" s="42" t="n">
        <v>44078</v>
      </c>
      <c r="F53" s="46" t="n">
        <f aca="true">FORECAST($E53,OFFSET(C$3,MATCH($E53,$A$3:$A$33,1)-1,0,2),OFFSET($A$3,MATCH($E53,$A$3:$A$33,1)-1,0,2))</f>
        <v>3.08135275754422</v>
      </c>
      <c r="H53" s="96"/>
      <c r="I53" s="81"/>
      <c r="J53" s="97"/>
      <c r="L53" s="98"/>
      <c r="M53" s="98"/>
      <c r="N53" s="98"/>
      <c r="O53" s="97"/>
      <c r="P53" s="81"/>
      <c r="Q53" s="81"/>
      <c r="R53" s="129"/>
      <c r="S53" s="81"/>
      <c r="T53" s="81"/>
      <c r="U53" s="130"/>
      <c r="V53" s="81"/>
      <c r="W53" s="81"/>
      <c r="X53" s="130"/>
      <c r="Y53" s="81"/>
      <c r="Z53" s="81"/>
      <c r="AA53" s="131"/>
      <c r="AB53" s="81"/>
      <c r="AC53" s="129"/>
      <c r="AD53" s="131"/>
      <c r="AE53" s="81"/>
      <c r="AF53" s="103" t="n">
        <v>44292</v>
      </c>
      <c r="AG53" s="54" t="n">
        <f aca="true">FORECAST($AF53,OFFSET(AD$3,MATCH($AF53,$AC$3:$AC$153,1)-1,0,2),OFFSET($AC$3,MATCH($AF53,$AC$3:$AC$153,1)-1,0,2))</f>
        <v>0.39234551353692</v>
      </c>
      <c r="AH53" s="54" t="n">
        <f aca="false">AG53+AH52</f>
        <v>19.680636377219</v>
      </c>
      <c r="AI53" s="55" t="n">
        <f aca="false">AH53*100/AH$367</f>
        <v>19.1196827971634</v>
      </c>
      <c r="AJ53" s="82"/>
      <c r="AK53" s="81"/>
      <c r="AL53" s="129"/>
      <c r="AM53" s="81"/>
      <c r="AN53" s="81"/>
      <c r="AO53" s="130"/>
      <c r="AP53" s="81"/>
      <c r="AQ53" s="81"/>
      <c r="AR53" s="130"/>
      <c r="AS53" s="81"/>
      <c r="AT53" s="81"/>
      <c r="AU53" s="131"/>
      <c r="AV53" s="81"/>
      <c r="AW53" s="129"/>
      <c r="AX53" s="131"/>
      <c r="AY53" s="81"/>
      <c r="AZ53" s="103" t="n">
        <v>44292</v>
      </c>
      <c r="BA53" s="54" t="n">
        <f aca="true">FORECAST(AZ53,OFFSET(AX$3,MATCH(AZ53,AW$3:AW$153,1)-1,0,2),OFFSET(AW$3,MATCH(AZ53,AW$3:AW$153,1)-1,0,2))</f>
        <v>0.244192460305001</v>
      </c>
      <c r="BB53" s="54" t="n">
        <f aca="false">BA53+BB52</f>
        <v>9.34299835224103</v>
      </c>
      <c r="BC53" s="55" t="n">
        <f aca="false">BB53*100/BB$367</f>
        <v>8.59791973951304</v>
      </c>
      <c r="BD53" s="82"/>
      <c r="BE53" s="81"/>
      <c r="BF53" s="98"/>
      <c r="BG53" s="96"/>
      <c r="BH53" s="100"/>
      <c r="BI53" s="100"/>
      <c r="BJ53" s="102"/>
      <c r="BK53" s="102"/>
      <c r="BL53" s="100"/>
      <c r="BM53" s="98"/>
      <c r="BN53" s="97"/>
      <c r="BP53" s="81"/>
      <c r="BQ53" s="98"/>
      <c r="BS53" s="81"/>
      <c r="BT53" s="103" t="n">
        <v>44292</v>
      </c>
      <c r="BU53" s="54" t="n">
        <f aca="true">FORECAST(BT53,OFFSET(BR$3,MATCH(BT53,BQ$3:BQ$153,1)-1,0,2),OFFSET(BQ$3,MATCH(BT53,BQ$3:BQ$153,1)-1,0,2))</f>
        <v>0.387774555900409</v>
      </c>
      <c r="BV53" s="54" t="n">
        <f aca="false">BU53+BV52</f>
        <v>14.5490408087204</v>
      </c>
      <c r="BW53" s="55" t="n">
        <f aca="false">BV53*100/BV$367</f>
        <v>10.8244670156214</v>
      </c>
      <c r="BX53" s="82"/>
    </row>
    <row r="54" customFormat="false" ht="15" hidden="false" customHeight="false" outlineLevel="0" collapsed="false">
      <c r="E54" s="42" t="n">
        <v>44079</v>
      </c>
      <c r="F54" s="46" t="n">
        <f aca="true">FORECAST($E54,OFFSET(C$3,MATCH($E54,$A$3:$A$33,1)-1,0,2),OFFSET($A$3,MATCH($E54,$A$3:$A$33,1)-1,0,2))</f>
        <v>3.0799895198454</v>
      </c>
      <c r="H54" s="96"/>
      <c r="I54" s="81"/>
      <c r="J54" s="97"/>
      <c r="L54" s="98"/>
      <c r="M54" s="98"/>
      <c r="N54" s="98"/>
      <c r="O54" s="97"/>
      <c r="P54" s="81"/>
      <c r="Q54" s="81"/>
      <c r="R54" s="129"/>
      <c r="S54" s="81"/>
      <c r="T54" s="81"/>
      <c r="U54" s="130"/>
      <c r="V54" s="81"/>
      <c r="W54" s="81"/>
      <c r="X54" s="130"/>
      <c r="Y54" s="81"/>
      <c r="Z54" s="81"/>
      <c r="AA54" s="131"/>
      <c r="AB54" s="81"/>
      <c r="AC54" s="129"/>
      <c r="AD54" s="131"/>
      <c r="AE54" s="81"/>
      <c r="AF54" s="103" t="n">
        <v>44293</v>
      </c>
      <c r="AG54" s="54" t="n">
        <f aca="true">FORECAST($AF54,OFFSET(AD$3,MATCH($AF54,$AC$3:$AC$153,1)-1,0,2),OFFSET($AC$3,MATCH($AF54,$AC$3:$AC$153,1)-1,0,2))</f>
        <v>0.391185652915328</v>
      </c>
      <c r="AH54" s="54" t="n">
        <f aca="false">AG54+AH53</f>
        <v>20.0718220301343</v>
      </c>
      <c r="AI54" s="55" t="n">
        <f aca="false">AH54*100/AH$367</f>
        <v>19.4997185569419</v>
      </c>
      <c r="AJ54" s="82"/>
      <c r="AK54" s="81"/>
      <c r="AL54" s="129"/>
      <c r="AM54" s="81"/>
      <c r="AN54" s="81"/>
      <c r="AO54" s="130"/>
      <c r="AP54" s="81"/>
      <c r="AQ54" s="81"/>
      <c r="AR54" s="130"/>
      <c r="AS54" s="81"/>
      <c r="AT54" s="81"/>
      <c r="AU54" s="131"/>
      <c r="AV54" s="81"/>
      <c r="AW54" s="129"/>
      <c r="AX54" s="131"/>
      <c r="AY54" s="81"/>
      <c r="AZ54" s="103" t="n">
        <v>44293</v>
      </c>
      <c r="BA54" s="54" t="n">
        <f aca="true">FORECAST(AZ54,OFFSET(AX$3,MATCH(AZ54,AW$3:AW$153,1)-1,0,2),OFFSET(AW$3,MATCH(AZ54,AW$3:AW$153,1)-1,0,2))</f>
        <v>0.246632316872307</v>
      </c>
      <c r="BB54" s="54" t="n">
        <f aca="false">BA54+BB53</f>
        <v>9.58963066911333</v>
      </c>
      <c r="BC54" s="55" t="n">
        <f aca="false">BB54*100/BB$367</f>
        <v>8.82488380240721</v>
      </c>
      <c r="BD54" s="82"/>
      <c r="BE54" s="81"/>
      <c r="BF54" s="98"/>
      <c r="BG54" s="96"/>
      <c r="BH54" s="100"/>
      <c r="BI54" s="100"/>
      <c r="BJ54" s="102"/>
      <c r="BK54" s="102"/>
      <c r="BL54" s="100"/>
      <c r="BM54" s="98"/>
      <c r="BN54" s="97"/>
      <c r="BP54" s="81"/>
      <c r="BQ54" s="98"/>
      <c r="BS54" s="81"/>
      <c r="BT54" s="103" t="n">
        <v>44293</v>
      </c>
      <c r="BU54" s="54" t="n">
        <f aca="true">FORECAST(BT54,OFFSET(BR$3,MATCH(BT54,BQ$3:BQ$153,1)-1,0,2),OFFSET(BQ$3,MATCH(BT54,BQ$3:BQ$153,1)-1,0,2))</f>
        <v>0.391874525737429</v>
      </c>
      <c r="BV54" s="54" t="n">
        <f aca="false">BU54+BV53</f>
        <v>14.9409153344579</v>
      </c>
      <c r="BW54" s="55" t="n">
        <f aca="false">BV54*100/BV$367</f>
        <v>11.1160211416889</v>
      </c>
      <c r="BX54" s="82"/>
    </row>
    <row r="55" customFormat="false" ht="15" hidden="false" customHeight="false" outlineLevel="0" collapsed="false">
      <c r="E55" s="42" t="n">
        <v>44080</v>
      </c>
      <c r="F55" s="46" t="n">
        <f aca="true">FORECAST($E55,OFFSET(C$3,MATCH($E55,$A$3:$A$33,1)-1,0,2),OFFSET($A$3,MATCH($E55,$A$3:$A$33,1)-1,0,2))</f>
        <v>3.07862628214657</v>
      </c>
      <c r="H55" s="96"/>
      <c r="I55" s="81"/>
      <c r="J55" s="97"/>
      <c r="L55" s="98"/>
      <c r="M55" s="98"/>
      <c r="N55" s="98"/>
      <c r="O55" s="97"/>
      <c r="P55" s="81"/>
      <c r="Q55" s="81"/>
      <c r="R55" s="129"/>
      <c r="S55" s="81"/>
      <c r="T55" s="81"/>
      <c r="U55" s="130"/>
      <c r="V55" s="81"/>
      <c r="W55" s="81"/>
      <c r="X55" s="130"/>
      <c r="Y55" s="81"/>
      <c r="Z55" s="81"/>
      <c r="AA55" s="131"/>
      <c r="AB55" s="81"/>
      <c r="AC55" s="129"/>
      <c r="AD55" s="131"/>
      <c r="AE55" s="81"/>
      <c r="AF55" s="103" t="n">
        <v>44294</v>
      </c>
      <c r="AG55" s="54" t="n">
        <f aca="true">FORECAST($AF55,OFFSET(AD$3,MATCH($AF55,$AC$3:$AC$153,1)-1,0,2),OFFSET($AC$3,MATCH($AF55,$AC$3:$AC$153,1)-1,0,2))</f>
        <v>0.390025792293737</v>
      </c>
      <c r="AH55" s="54" t="n">
        <f aca="false">AG55+AH54</f>
        <v>20.4618478224281</v>
      </c>
      <c r="AI55" s="55" t="n">
        <f aca="false">AH55*100/AH$367</f>
        <v>19.8786275153941</v>
      </c>
      <c r="AJ55" s="82"/>
      <c r="AK55" s="81"/>
      <c r="AL55" s="129"/>
      <c r="AM55" s="81"/>
      <c r="AN55" s="81"/>
      <c r="AO55" s="130"/>
      <c r="AP55" s="81"/>
      <c r="AQ55" s="81"/>
      <c r="AR55" s="130"/>
      <c r="AS55" s="81"/>
      <c r="AT55" s="81"/>
      <c r="AU55" s="131"/>
      <c r="AV55" s="81"/>
      <c r="AW55" s="129"/>
      <c r="AX55" s="131"/>
      <c r="AY55" s="81"/>
      <c r="AZ55" s="103" t="n">
        <v>44294</v>
      </c>
      <c r="BA55" s="54" t="n">
        <f aca="true">FORECAST(AZ55,OFFSET(AX$3,MATCH(AZ55,AW$3:AW$153,1)-1,0,2),OFFSET(AW$3,MATCH(AZ55,AW$3:AW$153,1)-1,0,2))</f>
        <v>0.249072173439612</v>
      </c>
      <c r="BB55" s="54" t="n">
        <f aca="false">BA55+BB54</f>
        <v>9.83870284255294</v>
      </c>
      <c r="BC55" s="55" t="n">
        <f aca="false">BB55*100/BB$367</f>
        <v>9.05409314996813</v>
      </c>
      <c r="BD55" s="82"/>
      <c r="BE55" s="81"/>
      <c r="BF55" s="98"/>
      <c r="BG55" s="96"/>
      <c r="BH55" s="100"/>
      <c r="BI55" s="100"/>
      <c r="BJ55" s="102"/>
      <c r="BK55" s="102"/>
      <c r="BL55" s="100"/>
      <c r="BM55" s="98"/>
      <c r="BN55" s="97"/>
      <c r="BP55" s="81"/>
      <c r="BQ55" s="98"/>
      <c r="BS55" s="81"/>
      <c r="BT55" s="103" t="n">
        <v>44294</v>
      </c>
      <c r="BU55" s="54" t="n">
        <f aca="true">FORECAST(BT55,OFFSET(BR$3,MATCH(BT55,BQ$3:BQ$153,1)-1,0,2),OFFSET(BQ$3,MATCH(BT55,BQ$3:BQ$153,1)-1,0,2))</f>
        <v>0.395974495574449</v>
      </c>
      <c r="BV55" s="54" t="n">
        <f aca="false">BU55+BV54</f>
        <v>15.3368898300323</v>
      </c>
      <c r="BW55" s="55" t="n">
        <f aca="false">BV55*100/BV$367</f>
        <v>11.4106256398634</v>
      </c>
      <c r="BX55" s="82"/>
    </row>
    <row r="56" customFormat="false" ht="15" hidden="false" customHeight="false" outlineLevel="0" collapsed="false">
      <c r="E56" s="42" t="n">
        <v>44081</v>
      </c>
      <c r="F56" s="46" t="n">
        <f aca="true">FORECAST($E56,OFFSET(C$3,MATCH($E56,$A$3:$A$33,1)-1,0,2),OFFSET($A$3,MATCH($E56,$A$3:$A$33,1)-1,0,2))</f>
        <v>3.07726304444775</v>
      </c>
      <c r="H56" s="96"/>
      <c r="I56" s="81"/>
      <c r="J56" s="97"/>
      <c r="L56" s="98"/>
      <c r="M56" s="98"/>
      <c r="N56" s="98"/>
      <c r="O56" s="97"/>
      <c r="P56" s="81"/>
      <c r="Q56" s="81"/>
      <c r="R56" s="129"/>
      <c r="S56" s="81"/>
      <c r="T56" s="81"/>
      <c r="U56" s="130"/>
      <c r="V56" s="81"/>
      <c r="W56" s="81"/>
      <c r="X56" s="130"/>
      <c r="Y56" s="81"/>
      <c r="Z56" s="81"/>
      <c r="AA56" s="131"/>
      <c r="AB56" s="81"/>
      <c r="AC56" s="129"/>
      <c r="AD56" s="131"/>
      <c r="AE56" s="81"/>
      <c r="AF56" s="103" t="n">
        <v>44295</v>
      </c>
      <c r="AG56" s="54" t="n">
        <f aca="true">FORECAST($AF56,OFFSET(AD$3,MATCH($AF56,$AC$3:$AC$153,1)-1,0,2),OFFSET($AC$3,MATCH($AF56,$AC$3:$AC$153,1)-1,0,2))</f>
        <v>0.388865931672145</v>
      </c>
      <c r="AH56" s="54" t="n">
        <f aca="false">AG56+AH55</f>
        <v>20.8507137541002</v>
      </c>
      <c r="AI56" s="55" t="n">
        <f aca="false">AH56*100/AH$367</f>
        <v>20.25640967252</v>
      </c>
      <c r="AJ56" s="82"/>
      <c r="AK56" s="81"/>
      <c r="AL56" s="129"/>
      <c r="AM56" s="81"/>
      <c r="AN56" s="81"/>
      <c r="AO56" s="130"/>
      <c r="AP56" s="81"/>
      <c r="AQ56" s="81"/>
      <c r="AR56" s="130"/>
      <c r="AS56" s="81"/>
      <c r="AT56" s="81"/>
      <c r="AU56" s="131"/>
      <c r="AV56" s="81"/>
      <c r="AW56" s="129"/>
      <c r="AX56" s="131"/>
      <c r="AY56" s="81"/>
      <c r="AZ56" s="103" t="n">
        <v>44295</v>
      </c>
      <c r="BA56" s="54" t="n">
        <f aca="true">FORECAST(AZ56,OFFSET(AX$3,MATCH(AZ56,AW$3:AW$153,1)-1,0,2),OFFSET(AW$3,MATCH(AZ56,AW$3:AW$153,1)-1,0,2))</f>
        <v>0.251512030006917</v>
      </c>
      <c r="BB56" s="54" t="n">
        <f aca="false">BA56+BB55</f>
        <v>10.0902148725599</v>
      </c>
      <c r="BC56" s="55" t="n">
        <f aca="false">BB56*100/BB$367</f>
        <v>9.28554778219578</v>
      </c>
      <c r="BD56" s="82"/>
      <c r="BE56" s="81"/>
      <c r="BF56" s="98"/>
      <c r="BG56" s="96"/>
      <c r="BH56" s="100"/>
      <c r="BI56" s="100"/>
      <c r="BJ56" s="102"/>
      <c r="BK56" s="102"/>
      <c r="BL56" s="100"/>
      <c r="BM56" s="98"/>
      <c r="BN56" s="97"/>
      <c r="BP56" s="81"/>
      <c r="BQ56" s="98"/>
      <c r="BS56" s="81"/>
      <c r="BT56" s="103" t="n">
        <v>44295</v>
      </c>
      <c r="BU56" s="54" t="n">
        <f aca="true">FORECAST(BT56,OFFSET(BR$3,MATCH(BT56,BQ$3:BQ$153,1)-1,0,2),OFFSET(BQ$3,MATCH(BT56,BQ$3:BQ$153,1)-1,0,2))</f>
        <v>0.400074465411469</v>
      </c>
      <c r="BV56" s="54" t="n">
        <f aca="false">BU56+BV55</f>
        <v>15.7369642954438</v>
      </c>
      <c r="BW56" s="55" t="n">
        <f aca="false">BV56*100/BV$367</f>
        <v>11.7082805101448</v>
      </c>
      <c r="BX56" s="82"/>
    </row>
    <row r="57" customFormat="false" ht="15" hidden="false" customHeight="false" outlineLevel="0" collapsed="false">
      <c r="E57" s="42" t="n">
        <v>44082</v>
      </c>
      <c r="F57" s="46" t="n">
        <f aca="true">FORECAST($E57,OFFSET(C$3,MATCH($E57,$A$3:$A$33,1)-1,0,2),OFFSET($A$3,MATCH($E57,$A$3:$A$33,1)-1,0,2))</f>
        <v>3.07589980674892</v>
      </c>
      <c r="H57" s="96"/>
      <c r="I57" s="81"/>
      <c r="J57" s="97"/>
      <c r="L57" s="98"/>
      <c r="M57" s="98"/>
      <c r="N57" s="98"/>
      <c r="O57" s="97"/>
      <c r="P57" s="81"/>
      <c r="Q57" s="81"/>
      <c r="R57" s="129"/>
      <c r="S57" s="81"/>
      <c r="T57" s="81"/>
      <c r="U57" s="130"/>
      <c r="V57" s="81"/>
      <c r="W57" s="81"/>
      <c r="X57" s="130"/>
      <c r="Y57" s="81"/>
      <c r="Z57" s="81"/>
      <c r="AA57" s="131"/>
      <c r="AB57" s="81"/>
      <c r="AC57" s="129"/>
      <c r="AD57" s="131"/>
      <c r="AE57" s="81"/>
      <c r="AF57" s="103" t="n">
        <v>44296</v>
      </c>
      <c r="AG57" s="54" t="n">
        <f aca="true">FORECAST($AF57,OFFSET(AD$3,MATCH($AF57,$AC$3:$AC$153,1)-1,0,2),OFFSET($AC$3,MATCH($AF57,$AC$3:$AC$153,1)-1,0,2))</f>
        <v>0.387706071050554</v>
      </c>
      <c r="AH57" s="54" t="n">
        <f aca="false">AG57+AH56</f>
        <v>21.2384198251508</v>
      </c>
      <c r="AI57" s="55" t="n">
        <f aca="false">AH57*100/AH$367</f>
        <v>20.6330650283194</v>
      </c>
      <c r="AJ57" s="82"/>
      <c r="AK57" s="81"/>
      <c r="AL57" s="129"/>
      <c r="AM57" s="81"/>
      <c r="AN57" s="81"/>
      <c r="AO57" s="130"/>
      <c r="AP57" s="81"/>
      <c r="AQ57" s="81"/>
      <c r="AR57" s="130"/>
      <c r="AS57" s="81"/>
      <c r="AT57" s="81"/>
      <c r="AU57" s="131"/>
      <c r="AV57" s="81"/>
      <c r="AW57" s="129"/>
      <c r="AX57" s="131"/>
      <c r="AY57" s="81"/>
      <c r="AZ57" s="103" t="n">
        <v>44296</v>
      </c>
      <c r="BA57" s="54" t="n">
        <f aca="true">FORECAST(AZ57,OFFSET(AX$3,MATCH(AZ57,AW$3:AW$153,1)-1,0,2),OFFSET(AW$3,MATCH(AZ57,AW$3:AW$153,1)-1,0,2))</f>
        <v>0.253951886574222</v>
      </c>
      <c r="BB57" s="54" t="n">
        <f aca="false">BA57+BB56</f>
        <v>10.3441667591341</v>
      </c>
      <c r="BC57" s="55" t="n">
        <f aca="false">BB57*100/BB$367</f>
        <v>9.51924769909016</v>
      </c>
      <c r="BD57" s="82"/>
      <c r="BE57" s="81"/>
      <c r="BF57" s="98"/>
      <c r="BG57" s="96"/>
      <c r="BH57" s="100"/>
      <c r="BI57" s="100"/>
      <c r="BJ57" s="102"/>
      <c r="BK57" s="102"/>
      <c r="BL57" s="100"/>
      <c r="BM57" s="98"/>
      <c r="BN57" s="97"/>
      <c r="BP57" s="81"/>
      <c r="BQ57" s="98"/>
      <c r="BS57" s="81"/>
      <c r="BT57" s="103" t="n">
        <v>44296</v>
      </c>
      <c r="BU57" s="54" t="n">
        <f aca="true">FORECAST(BT57,OFFSET(BR$3,MATCH(BT57,BQ$3:BQ$153,1)-1,0,2),OFFSET(BQ$3,MATCH(BT57,BQ$3:BQ$153,1)-1,0,2))</f>
        <v>0.404174435248489</v>
      </c>
      <c r="BV57" s="54" t="n">
        <f aca="false">BU57+BV56</f>
        <v>16.1411387306923</v>
      </c>
      <c r="BW57" s="55" t="n">
        <f aca="false">BV57*100/BV$367</f>
        <v>12.0089857525332</v>
      </c>
      <c r="BX57" s="82"/>
    </row>
    <row r="58" customFormat="false" ht="15" hidden="false" customHeight="false" outlineLevel="0" collapsed="false">
      <c r="E58" s="42" t="n">
        <v>44083</v>
      </c>
      <c r="F58" s="46" t="n">
        <f aca="true">FORECAST($E58,OFFSET(C$3,MATCH($E58,$A$3:$A$33,1)-1,0,2),OFFSET($A$3,MATCH($E58,$A$3:$A$33,1)-1,0,2))</f>
        <v>3.0745365690501</v>
      </c>
      <c r="H58" s="96"/>
      <c r="I58" s="81"/>
      <c r="J58" s="97"/>
      <c r="L58" s="98"/>
      <c r="M58" s="98"/>
      <c r="N58" s="98"/>
      <c r="O58" s="97"/>
      <c r="P58" s="81"/>
      <c r="Q58" s="81"/>
      <c r="R58" s="129"/>
      <c r="S58" s="81"/>
      <c r="T58" s="81"/>
      <c r="U58" s="130"/>
      <c r="V58" s="81"/>
      <c r="W58" s="81"/>
      <c r="X58" s="130"/>
      <c r="Y58" s="81"/>
      <c r="Z58" s="81"/>
      <c r="AA58" s="131"/>
      <c r="AB58" s="81"/>
      <c r="AC58" s="129"/>
      <c r="AD58" s="131"/>
      <c r="AE58" s="81"/>
      <c r="AF58" s="103" t="n">
        <v>44297</v>
      </c>
      <c r="AG58" s="54" t="n">
        <f aca="true">FORECAST($AF58,OFFSET(AD$3,MATCH($AF58,$AC$3:$AC$153,1)-1,0,2),OFFSET($AC$3,MATCH($AF58,$AC$3:$AC$153,1)-1,0,2))</f>
        <v>0.389361121655819</v>
      </c>
      <c r="AH58" s="54" t="n">
        <f aca="false">AG58+AH57</f>
        <v>21.6277809468066</v>
      </c>
      <c r="AI58" s="55" t="n">
        <f aca="false">AH58*100/AH$367</f>
        <v>21.0113282611194</v>
      </c>
      <c r="AJ58" s="82"/>
      <c r="AK58" s="81"/>
      <c r="AL58" s="129"/>
      <c r="AM58" s="81"/>
      <c r="AN58" s="81"/>
      <c r="AO58" s="130"/>
      <c r="AP58" s="81"/>
      <c r="AQ58" s="81"/>
      <c r="AR58" s="130"/>
      <c r="AS58" s="81"/>
      <c r="AT58" s="81"/>
      <c r="AU58" s="131"/>
      <c r="AV58" s="81"/>
      <c r="AW58" s="129"/>
      <c r="AX58" s="131"/>
      <c r="AY58" s="81"/>
      <c r="AZ58" s="103" t="n">
        <v>44297</v>
      </c>
      <c r="BA58" s="54" t="n">
        <f aca="true">FORECAST(AZ58,OFFSET(AX$3,MATCH(AZ58,AW$3:AW$153,1)-1,0,2),OFFSET(AW$3,MATCH(AZ58,AW$3:AW$153,1)-1,0,2))</f>
        <v>0.262609180659565</v>
      </c>
      <c r="BB58" s="54" t="n">
        <f aca="false">BA58+BB57</f>
        <v>10.6067759397937</v>
      </c>
      <c r="BC58" s="55" t="n">
        <f aca="false">BB58*100/BB$367</f>
        <v>9.76091451450051</v>
      </c>
      <c r="BD58" s="82"/>
      <c r="BE58" s="81"/>
      <c r="BF58" s="98"/>
      <c r="BG58" s="96"/>
      <c r="BH58" s="100"/>
      <c r="BI58" s="100"/>
      <c r="BJ58" s="102"/>
      <c r="BK58" s="102"/>
      <c r="BL58" s="100"/>
      <c r="BM58" s="98"/>
      <c r="BN58" s="97"/>
      <c r="BP58" s="81"/>
      <c r="BQ58" s="98"/>
      <c r="BS58" s="81"/>
      <c r="BT58" s="103" t="n">
        <v>44297</v>
      </c>
      <c r="BU58" s="54" t="n">
        <f aca="true">FORECAST(BT58,OFFSET(BR$3,MATCH(BT58,BQ$3:BQ$153,1)-1,0,2),OFFSET(BQ$3,MATCH(BT58,BQ$3:BQ$153,1)-1,0,2))</f>
        <v>0.408274405085509</v>
      </c>
      <c r="BV58" s="54" t="n">
        <f aca="false">BU58+BV57</f>
        <v>16.5494131357778</v>
      </c>
      <c r="BW58" s="55" t="n">
        <f aca="false">BV58*100/BV$367</f>
        <v>12.3127413670286</v>
      </c>
      <c r="BX58" s="82"/>
    </row>
    <row r="59" customFormat="false" ht="15" hidden="false" customHeight="false" outlineLevel="0" collapsed="false">
      <c r="E59" s="42" t="n">
        <v>44084</v>
      </c>
      <c r="F59" s="46" t="n">
        <f aca="true">FORECAST($E59,OFFSET(C$3,MATCH($E59,$A$3:$A$33,1)-1,0,2),OFFSET($A$3,MATCH($E59,$A$3:$A$33,1)-1,0,2))</f>
        <v>3.07317333135127</v>
      </c>
      <c r="H59" s="96"/>
      <c r="I59" s="81"/>
      <c r="J59" s="97"/>
      <c r="L59" s="98"/>
      <c r="M59" s="98"/>
      <c r="N59" s="98"/>
      <c r="O59" s="97"/>
      <c r="P59" s="81"/>
      <c r="Q59" s="81"/>
      <c r="R59" s="129"/>
      <c r="S59" s="81"/>
      <c r="T59" s="81"/>
      <c r="U59" s="130"/>
      <c r="V59" s="81"/>
      <c r="W59" s="81"/>
      <c r="X59" s="130"/>
      <c r="Y59" s="81"/>
      <c r="Z59" s="81"/>
      <c r="AA59" s="131"/>
      <c r="AB59" s="81"/>
      <c r="AC59" s="129"/>
      <c r="AD59" s="131"/>
      <c r="AE59" s="81"/>
      <c r="AF59" s="103" t="n">
        <v>44298</v>
      </c>
      <c r="AG59" s="54" t="n">
        <f aca="true">FORECAST($AF59,OFFSET(AD$3,MATCH($AF59,$AC$3:$AC$153,1)-1,0,2),OFFSET($AC$3,MATCH($AF59,$AC$3:$AC$153,1)-1,0,2))</f>
        <v>0.391016172261083</v>
      </c>
      <c r="AH59" s="54" t="n">
        <f aca="false">AG59+AH58</f>
        <v>22.0187971190677</v>
      </c>
      <c r="AI59" s="55" t="n">
        <f aca="false">AH59*100/AH$367</f>
        <v>21.3911993709198</v>
      </c>
      <c r="AJ59" s="82"/>
      <c r="AK59" s="81"/>
      <c r="AL59" s="129"/>
      <c r="AM59" s="81"/>
      <c r="AN59" s="81"/>
      <c r="AO59" s="130"/>
      <c r="AP59" s="81"/>
      <c r="AQ59" s="81"/>
      <c r="AR59" s="130"/>
      <c r="AS59" s="81"/>
      <c r="AT59" s="81"/>
      <c r="AU59" s="131"/>
      <c r="AV59" s="81"/>
      <c r="AW59" s="129"/>
      <c r="AX59" s="131"/>
      <c r="AY59" s="81"/>
      <c r="AZ59" s="103" t="n">
        <v>44298</v>
      </c>
      <c r="BA59" s="54" t="n">
        <f aca="true">FORECAST(AZ59,OFFSET(AX$3,MATCH(AZ59,AW$3:AW$153,1)-1,0,2),OFFSET(AW$3,MATCH(AZ59,AW$3:AW$153,1)-1,0,2))</f>
        <v>0.271266474744908</v>
      </c>
      <c r="BB59" s="54" t="n">
        <f aca="false">BA59+BB58</f>
        <v>10.8780424145386</v>
      </c>
      <c r="BC59" s="55" t="n">
        <f aca="false">BB59*100/BB$367</f>
        <v>10.0105482284268</v>
      </c>
      <c r="BD59" s="82"/>
      <c r="BE59" s="81"/>
      <c r="BF59" s="98"/>
      <c r="BG59" s="96"/>
      <c r="BH59" s="100"/>
      <c r="BI59" s="100"/>
      <c r="BJ59" s="102"/>
      <c r="BK59" s="102"/>
      <c r="BL59" s="100"/>
      <c r="BM59" s="98"/>
      <c r="BN59" s="97"/>
      <c r="BO59" s="128"/>
      <c r="BP59" s="81"/>
      <c r="BQ59" s="98"/>
      <c r="BS59" s="81"/>
      <c r="BT59" s="103" t="n">
        <v>44298</v>
      </c>
      <c r="BU59" s="54" t="n">
        <f aca="true">FORECAST(BT59,OFFSET(BR$3,MATCH(BT59,BQ$3:BQ$153,1)-1,0,2),OFFSET(BQ$3,MATCH(BT59,BQ$3:BQ$153,1)-1,0,2))</f>
        <v>0.412374374922529</v>
      </c>
      <c r="BV59" s="54" t="n">
        <f aca="false">BU59+BV58</f>
        <v>16.9617875107003</v>
      </c>
      <c r="BW59" s="55" t="n">
        <f aca="false">BV59*100/BV$367</f>
        <v>12.6195473536308</v>
      </c>
      <c r="BX59" s="82"/>
    </row>
    <row r="60" customFormat="false" ht="14.5" hidden="false" customHeight="false" outlineLevel="0" collapsed="false">
      <c r="E60" s="42" t="n">
        <v>44085</v>
      </c>
      <c r="F60" s="46" t="n">
        <f aca="true">FORECAST($E60,OFFSET(C$3,MATCH($E60,$A$3:$A$33,1)-1,0,2),OFFSET($A$3,MATCH($E60,$A$3:$A$33,1)-1,0,2))</f>
        <v>3.07181009365244</v>
      </c>
      <c r="H60" s="96"/>
      <c r="I60" s="81"/>
      <c r="J60" s="97"/>
      <c r="L60" s="98"/>
      <c r="M60" s="98"/>
      <c r="N60" s="98"/>
      <c r="O60" s="97"/>
      <c r="P60" s="81"/>
      <c r="Q60" s="81"/>
      <c r="R60" s="129"/>
      <c r="S60" s="81"/>
      <c r="T60" s="81"/>
      <c r="U60" s="130"/>
      <c r="V60" s="81"/>
      <c r="W60" s="81"/>
      <c r="X60" s="130"/>
      <c r="Y60" s="81"/>
      <c r="Z60" s="81"/>
      <c r="AA60" s="131"/>
      <c r="AB60" s="81"/>
      <c r="AC60" s="129"/>
      <c r="AD60" s="131"/>
      <c r="AE60" s="81"/>
      <c r="AF60" s="103" t="n">
        <v>44299</v>
      </c>
      <c r="AG60" s="54" t="n">
        <f aca="true">FORECAST($AF60,OFFSET(AD$3,MATCH($AF60,$AC$3:$AC$153,1)-1,0,2),OFFSET($AC$3,MATCH($AF60,$AC$3:$AC$153,1)-1,0,2))</f>
        <v>0.392671222866348</v>
      </c>
      <c r="AH60" s="54" t="n">
        <f aca="false">AG60+AH59</f>
        <v>22.411468341934</v>
      </c>
      <c r="AI60" s="55" t="n">
        <f aca="false">AH60*100/AH$367</f>
        <v>21.7726783577207</v>
      </c>
      <c r="AJ60" s="82"/>
      <c r="AK60" s="81"/>
      <c r="AL60" s="129"/>
      <c r="AM60" s="81"/>
      <c r="AN60" s="81"/>
      <c r="AO60" s="130"/>
      <c r="AP60" s="81"/>
      <c r="AQ60" s="81"/>
      <c r="AR60" s="130"/>
      <c r="AS60" s="81"/>
      <c r="AT60" s="81"/>
      <c r="AU60" s="131"/>
      <c r="AV60" s="81"/>
      <c r="AW60" s="129"/>
      <c r="AX60" s="131"/>
      <c r="AY60" s="81"/>
      <c r="AZ60" s="103" t="n">
        <v>44299</v>
      </c>
      <c r="BA60" s="54" t="n">
        <f aca="true">FORECAST(AZ60,OFFSET(AX$3,MATCH(AZ60,AW$3:AW$153,1)-1,0,2),OFFSET(AW$3,MATCH(AZ60,AW$3:AW$153,1)-1,0,2))</f>
        <v>0.279923768830251</v>
      </c>
      <c r="BB60" s="54" t="n">
        <f aca="false">BA60+BB59</f>
        <v>11.1579661833688</v>
      </c>
      <c r="BC60" s="55" t="n">
        <f aca="false">BB60*100/BB$367</f>
        <v>10.2681488408691</v>
      </c>
      <c r="BD60" s="82"/>
      <c r="BE60" s="81"/>
      <c r="BF60" s="129"/>
      <c r="BG60" s="81"/>
      <c r="BH60" s="81"/>
      <c r="BI60" s="130"/>
      <c r="BJ60" s="81"/>
      <c r="BK60" s="81"/>
      <c r="BL60" s="130"/>
      <c r="BM60" s="81"/>
      <c r="BN60" s="81"/>
      <c r="BO60" s="131"/>
      <c r="BP60" s="81"/>
      <c r="BQ60" s="129"/>
      <c r="BR60" s="131"/>
      <c r="BS60" s="81"/>
      <c r="BT60" s="103" t="n">
        <v>44299</v>
      </c>
      <c r="BU60" s="54" t="n">
        <f aca="true">FORECAST(BT60,OFFSET(BR$3,MATCH(BT60,BQ$3:BQ$153,1)-1,0,2),OFFSET(BQ$3,MATCH(BT60,BQ$3:BQ$153,1)-1,0,2))</f>
        <v>0.416474344759549</v>
      </c>
      <c r="BV60" s="54" t="n">
        <f aca="false">BU60+BV59</f>
        <v>17.3782618554598</v>
      </c>
      <c r="BW60" s="55" t="n">
        <f aca="false">BV60*100/BV$367</f>
        <v>12.9294037123401</v>
      </c>
      <c r="BX60" s="82"/>
    </row>
    <row r="61" customFormat="false" ht="14.5" hidden="false" customHeight="false" outlineLevel="0" collapsed="false">
      <c r="E61" s="42" t="n">
        <v>44086</v>
      </c>
      <c r="F61" s="46" t="n">
        <f aca="true">FORECAST($E61,OFFSET(C$3,MATCH($E61,$A$3:$A$33,1)-1,0,2),OFFSET($A$3,MATCH($E61,$A$3:$A$33,1)-1,0,2))</f>
        <v>3.07044685595362</v>
      </c>
      <c r="H61" s="96"/>
      <c r="I61" s="81"/>
      <c r="J61" s="97"/>
      <c r="L61" s="98"/>
      <c r="M61" s="98"/>
      <c r="N61" s="98"/>
      <c r="O61" s="97"/>
      <c r="P61" s="81"/>
      <c r="Q61" s="81"/>
      <c r="R61" s="129"/>
      <c r="S61" s="81"/>
      <c r="T61" s="81"/>
      <c r="U61" s="130"/>
      <c r="V61" s="81"/>
      <c r="W61" s="81"/>
      <c r="X61" s="130"/>
      <c r="Y61" s="81"/>
      <c r="Z61" s="81"/>
      <c r="AA61" s="131"/>
      <c r="AB61" s="81"/>
      <c r="AC61" s="129"/>
      <c r="AD61" s="131"/>
      <c r="AE61" s="81"/>
      <c r="AF61" s="103" t="n">
        <v>44300</v>
      </c>
      <c r="AG61" s="54" t="n">
        <f aca="true">FORECAST($AF61,OFFSET(AD$3,MATCH($AF61,$AC$3:$AC$153,1)-1,0,2),OFFSET($AC$3,MATCH($AF61,$AC$3:$AC$153,1)-1,0,2))</f>
        <v>0.394326273471612</v>
      </c>
      <c r="AH61" s="54" t="n">
        <f aca="false">AG61+AH60</f>
        <v>22.8057946154056</v>
      </c>
      <c r="AI61" s="55" t="n">
        <f aca="false">AH61*100/AH$367</f>
        <v>22.1557652215221</v>
      </c>
      <c r="AJ61" s="82"/>
      <c r="AK61" s="81"/>
      <c r="AL61" s="129"/>
      <c r="AM61" s="81"/>
      <c r="AN61" s="81"/>
      <c r="AO61" s="130"/>
      <c r="AP61" s="81"/>
      <c r="AQ61" s="81"/>
      <c r="AR61" s="130"/>
      <c r="AS61" s="81"/>
      <c r="AT61" s="81"/>
      <c r="AU61" s="131"/>
      <c r="AV61" s="81"/>
      <c r="AW61" s="129"/>
      <c r="AX61" s="131"/>
      <c r="AY61" s="81"/>
      <c r="AZ61" s="103" t="n">
        <v>44300</v>
      </c>
      <c r="BA61" s="54" t="n">
        <f aca="true">FORECAST(AZ61,OFFSET(AX$3,MATCH(AZ61,AW$3:AW$153,1)-1,0,2),OFFSET(AW$3,MATCH(AZ61,AW$3:AW$153,1)-1,0,2))</f>
        <v>0.288581062915595</v>
      </c>
      <c r="BB61" s="54" t="n">
        <f aca="false">BA61+BB60</f>
        <v>11.4465472462844</v>
      </c>
      <c r="BC61" s="55" t="n">
        <f aca="false">BB61*100/BB$367</f>
        <v>10.5337163518274</v>
      </c>
      <c r="BD61" s="82"/>
      <c r="BE61" s="81"/>
      <c r="BF61" s="129"/>
      <c r="BG61" s="81"/>
      <c r="BH61" s="81"/>
      <c r="BI61" s="130"/>
      <c r="BJ61" s="81"/>
      <c r="BK61" s="81"/>
      <c r="BL61" s="130"/>
      <c r="BM61" s="81"/>
      <c r="BN61" s="81"/>
      <c r="BO61" s="131"/>
      <c r="BP61" s="81"/>
      <c r="BQ61" s="129"/>
      <c r="BR61" s="131"/>
      <c r="BS61" s="81"/>
      <c r="BT61" s="103" t="n">
        <v>44300</v>
      </c>
      <c r="BU61" s="54" t="n">
        <f aca="true">FORECAST(BT61,OFFSET(BR$3,MATCH(BT61,BQ$3:BQ$153,1)-1,0,2),OFFSET(BQ$3,MATCH(BT61,BQ$3:BQ$153,1)-1,0,2))</f>
        <v>0.420574314596569</v>
      </c>
      <c r="BV61" s="54" t="n">
        <f aca="false">BU61+BV60</f>
        <v>17.7988361700564</v>
      </c>
      <c r="BW61" s="55" t="n">
        <f aca="false">BV61*100/BV$367</f>
        <v>13.2423104431563</v>
      </c>
      <c r="BX61" s="82"/>
    </row>
    <row r="62" customFormat="false" ht="14.5" hidden="false" customHeight="false" outlineLevel="0" collapsed="false">
      <c r="E62" s="42" t="n">
        <v>44087</v>
      </c>
      <c r="F62" s="46" t="n">
        <f aca="true">FORECAST($E62,OFFSET(C$3,MATCH($E62,$A$3:$A$33,1)-1,0,2),OFFSET($A$3,MATCH($E62,$A$3:$A$33,1)-1,0,2))</f>
        <v>3.06908361825479</v>
      </c>
      <c r="H62" s="96"/>
      <c r="I62" s="81"/>
      <c r="J62" s="97"/>
      <c r="L62" s="98"/>
      <c r="M62" s="98"/>
      <c r="N62" s="98"/>
      <c r="O62" s="97"/>
      <c r="P62" s="81"/>
      <c r="Q62" s="81"/>
      <c r="R62" s="129"/>
      <c r="S62" s="81"/>
      <c r="T62" s="81"/>
      <c r="U62" s="130"/>
      <c r="V62" s="81"/>
      <c r="W62" s="81"/>
      <c r="X62" s="130"/>
      <c r="Y62" s="81"/>
      <c r="Z62" s="81"/>
      <c r="AA62" s="131"/>
      <c r="AB62" s="81"/>
      <c r="AC62" s="129"/>
      <c r="AD62" s="131"/>
      <c r="AE62" s="81"/>
      <c r="AF62" s="103" t="n">
        <v>44301</v>
      </c>
      <c r="AG62" s="54" t="n">
        <f aca="true">FORECAST($AF62,OFFSET(AD$3,MATCH($AF62,$AC$3:$AC$153,1)-1,0,2),OFFSET($AC$3,MATCH($AF62,$AC$3:$AC$153,1)-1,0,2))</f>
        <v>0.395981324076877</v>
      </c>
      <c r="AH62" s="54" t="n">
        <f aca="false">AG62+AH61</f>
        <v>23.2017759394825</v>
      </c>
      <c r="AI62" s="55" t="n">
        <f aca="false">AH62*100/AH$367</f>
        <v>22.540459962324</v>
      </c>
      <c r="AJ62" s="82"/>
      <c r="AK62" s="81"/>
      <c r="AL62" s="129"/>
      <c r="AM62" s="81"/>
      <c r="AN62" s="81"/>
      <c r="AO62" s="130"/>
      <c r="AP62" s="81"/>
      <c r="AQ62" s="81"/>
      <c r="AR62" s="130"/>
      <c r="AS62" s="81"/>
      <c r="AT62" s="81"/>
      <c r="AU62" s="131"/>
      <c r="AV62" s="81"/>
      <c r="AW62" s="129"/>
      <c r="AX62" s="131"/>
      <c r="AY62" s="81"/>
      <c r="AZ62" s="103" t="n">
        <v>44301</v>
      </c>
      <c r="BA62" s="54" t="n">
        <f aca="true">FORECAST(AZ62,OFFSET(AX$3,MATCH(AZ62,AW$3:AW$153,1)-1,0,2),OFFSET(AW$3,MATCH(AZ62,AW$3:AW$153,1)-1,0,2))</f>
        <v>0.297238357000938</v>
      </c>
      <c r="BB62" s="54" t="n">
        <f aca="false">BA62+BB61</f>
        <v>11.7437856032853</v>
      </c>
      <c r="BC62" s="55" t="n">
        <f aca="false">BB62*100/BB$367</f>
        <v>10.8072507613016</v>
      </c>
      <c r="BD62" s="82"/>
      <c r="BE62" s="81"/>
      <c r="BF62" s="129"/>
      <c r="BG62" s="81"/>
      <c r="BH62" s="81"/>
      <c r="BI62" s="130"/>
      <c r="BJ62" s="81"/>
      <c r="BK62" s="81"/>
      <c r="BL62" s="130"/>
      <c r="BM62" s="81"/>
      <c r="BN62" s="81"/>
      <c r="BO62" s="131"/>
      <c r="BP62" s="81"/>
      <c r="BQ62" s="129"/>
      <c r="BR62" s="131"/>
      <c r="BS62" s="81"/>
      <c r="BT62" s="103" t="n">
        <v>44301</v>
      </c>
      <c r="BU62" s="54" t="n">
        <f aca="true">FORECAST(BT62,OFFSET(BR$3,MATCH(BT62,BQ$3:BQ$153,1)-1,0,2),OFFSET(BQ$3,MATCH(BT62,BQ$3:BQ$153,1)-1,0,2))</f>
        <v>0.424674284433589</v>
      </c>
      <c r="BV62" s="54" t="n">
        <f aca="false">BU62+BV61</f>
        <v>18.22351045449</v>
      </c>
      <c r="BW62" s="55" t="n">
        <f aca="false">BV62*100/BV$367</f>
        <v>13.5582675460794</v>
      </c>
      <c r="BX62" s="82"/>
    </row>
    <row r="63" customFormat="false" ht="14.5" hidden="false" customHeight="false" outlineLevel="0" collapsed="false">
      <c r="E63" s="42" t="n">
        <v>44088</v>
      </c>
      <c r="F63" s="46" t="n">
        <f aca="true">FORECAST($E63,OFFSET(C$3,MATCH($E63,$A$3:$A$33,1)-1,0,2),OFFSET($A$3,MATCH($E63,$A$3:$A$33,1)-1,0,2))</f>
        <v>3.06772038055597</v>
      </c>
      <c r="H63" s="96"/>
      <c r="I63" s="81"/>
      <c r="J63" s="97"/>
      <c r="L63" s="98"/>
      <c r="M63" s="98"/>
      <c r="N63" s="98"/>
      <c r="O63" s="97"/>
      <c r="P63" s="81"/>
      <c r="Q63" s="81"/>
      <c r="R63" s="129"/>
      <c r="S63" s="81"/>
      <c r="T63" s="81"/>
      <c r="U63" s="130"/>
      <c r="V63" s="81"/>
      <c r="W63" s="81"/>
      <c r="X63" s="130"/>
      <c r="Y63" s="81"/>
      <c r="Z63" s="81"/>
      <c r="AA63" s="131"/>
      <c r="AB63" s="81"/>
      <c r="AC63" s="129"/>
      <c r="AD63" s="131"/>
      <c r="AE63" s="81"/>
      <c r="AF63" s="103" t="n">
        <v>44302</v>
      </c>
      <c r="AG63" s="54" t="n">
        <f aca="true">FORECAST($AF63,OFFSET(AD$3,MATCH($AF63,$AC$3:$AC$153,1)-1,0,2),OFFSET($AC$3,MATCH($AF63,$AC$3:$AC$153,1)-1,0,2))</f>
        <v>0.397636374682142</v>
      </c>
      <c r="AH63" s="54" t="n">
        <f aca="false">AG63+AH62</f>
        <v>23.5994123141647</v>
      </c>
      <c r="AI63" s="55" t="n">
        <f aca="false">AH63*100/AH$367</f>
        <v>22.9267625801264</v>
      </c>
      <c r="AJ63" s="82"/>
      <c r="AK63" s="81"/>
      <c r="AL63" s="129"/>
      <c r="AM63" s="81"/>
      <c r="AN63" s="81"/>
      <c r="AO63" s="130"/>
      <c r="AP63" s="81"/>
      <c r="AQ63" s="81"/>
      <c r="AR63" s="130"/>
      <c r="AS63" s="81"/>
      <c r="AT63" s="81"/>
      <c r="AU63" s="131"/>
      <c r="AV63" s="81"/>
      <c r="AW63" s="129"/>
      <c r="AX63" s="131"/>
      <c r="AY63" s="81"/>
      <c r="AZ63" s="103" t="n">
        <v>44302</v>
      </c>
      <c r="BA63" s="54" t="n">
        <f aca="true">FORECAST(AZ63,OFFSET(AX$3,MATCH(AZ63,AW$3:AW$153,1)-1,0,2),OFFSET(AW$3,MATCH(AZ63,AW$3:AW$153,1)-1,0,2))</f>
        <v>0.305895651086281</v>
      </c>
      <c r="BB63" s="54" t="n">
        <f aca="false">BA63+BB62</f>
        <v>12.0496812543716</v>
      </c>
      <c r="BC63" s="55" t="n">
        <f aca="false">BB63*100/BB$367</f>
        <v>11.0887520692917</v>
      </c>
      <c r="BD63" s="82"/>
      <c r="BE63" s="81"/>
      <c r="BF63" s="129"/>
      <c r="BG63" s="81"/>
      <c r="BH63" s="81"/>
      <c r="BI63" s="130"/>
      <c r="BJ63" s="81"/>
      <c r="BK63" s="81"/>
      <c r="BL63" s="130"/>
      <c r="BM63" s="81"/>
      <c r="BN63" s="81"/>
      <c r="BO63" s="131"/>
      <c r="BP63" s="81"/>
      <c r="BQ63" s="129"/>
      <c r="BR63" s="131"/>
      <c r="BS63" s="81"/>
      <c r="BT63" s="103" t="n">
        <v>44302</v>
      </c>
      <c r="BU63" s="54" t="n">
        <f aca="true">FORECAST(BT63,OFFSET(BR$3,MATCH(BT63,BQ$3:BQ$153,1)-1,0,2),OFFSET(BQ$3,MATCH(BT63,BQ$3:BQ$153,1)-1,0,2))</f>
        <v>0.428774254270609</v>
      </c>
      <c r="BV63" s="54" t="n">
        <f aca="false">BU63+BV62</f>
        <v>18.6522847087606</v>
      </c>
      <c r="BW63" s="55" t="n">
        <f aca="false">BV63*100/BV$367</f>
        <v>13.8772750211095</v>
      </c>
      <c r="BX63" s="82"/>
    </row>
    <row r="64" customFormat="false" ht="14.5" hidden="false" customHeight="false" outlineLevel="0" collapsed="false">
      <c r="E64" s="42" t="n">
        <v>44089</v>
      </c>
      <c r="F64" s="46" t="n">
        <f aca="true">FORECAST($E64,OFFSET(C$3,MATCH($E64,$A$3:$A$33,1)-1,0,2),OFFSET($A$3,MATCH($E64,$A$3:$A$33,1)-1,0,2))</f>
        <v>3.06635714285714</v>
      </c>
      <c r="H64" s="96"/>
      <c r="I64" s="81"/>
      <c r="J64" s="97"/>
      <c r="L64" s="98"/>
      <c r="M64" s="98"/>
      <c r="N64" s="98"/>
      <c r="O64" s="97"/>
      <c r="P64" s="81"/>
      <c r="Q64" s="81"/>
      <c r="R64" s="129"/>
      <c r="S64" s="81"/>
      <c r="T64" s="81"/>
      <c r="U64" s="130"/>
      <c r="V64" s="81"/>
      <c r="W64" s="81"/>
      <c r="X64" s="130"/>
      <c r="Y64" s="81"/>
      <c r="Z64" s="81"/>
      <c r="AA64" s="131"/>
      <c r="AB64" s="81"/>
      <c r="AC64" s="129"/>
      <c r="AD64" s="131"/>
      <c r="AE64" s="81"/>
      <c r="AF64" s="103" t="n">
        <v>44303</v>
      </c>
      <c r="AG64" s="54" t="n">
        <f aca="true">FORECAST($AF64,OFFSET(AD$3,MATCH($AF64,$AC$3:$AC$153,1)-1,0,2),OFFSET($AC$3,MATCH($AF64,$AC$3:$AC$153,1)-1,0,2))</f>
        <v>0.399291425287406</v>
      </c>
      <c r="AH64" s="54" t="n">
        <f aca="false">AG64+AH63</f>
        <v>23.9987037394521</v>
      </c>
      <c r="AI64" s="55" t="n">
        <f aca="false">AH64*100/AH$367</f>
        <v>23.3146730749293</v>
      </c>
      <c r="AJ64" s="82"/>
      <c r="AK64" s="81"/>
      <c r="AL64" s="129"/>
      <c r="AM64" s="81"/>
      <c r="AN64" s="81"/>
      <c r="AO64" s="130"/>
      <c r="AP64" s="81"/>
      <c r="AQ64" s="81"/>
      <c r="AR64" s="130"/>
      <c r="AS64" s="81"/>
      <c r="AT64" s="81"/>
      <c r="AU64" s="131"/>
      <c r="AV64" s="81"/>
      <c r="AW64" s="129"/>
      <c r="AX64" s="131"/>
      <c r="AY64" s="81"/>
      <c r="AZ64" s="103" t="n">
        <v>44303</v>
      </c>
      <c r="BA64" s="54" t="n">
        <f aca="true">FORECAST(AZ64,OFFSET(AX$3,MATCH(AZ64,AW$3:AW$153,1)-1,0,2),OFFSET(AW$3,MATCH(AZ64,AW$3:AW$153,1)-1,0,2))</f>
        <v>0.314552945171624</v>
      </c>
      <c r="BB64" s="54" t="n">
        <f aca="false">BA64+BB63</f>
        <v>12.3642341995432</v>
      </c>
      <c r="BC64" s="55" t="n">
        <f aca="false">BB64*100/BB$367</f>
        <v>11.3782202757979</v>
      </c>
      <c r="BD64" s="82"/>
      <c r="BE64" s="81"/>
      <c r="BF64" s="129"/>
      <c r="BG64" s="81"/>
      <c r="BH64" s="81"/>
      <c r="BI64" s="130"/>
      <c r="BJ64" s="81"/>
      <c r="BK64" s="81"/>
      <c r="BL64" s="130"/>
      <c r="BM64" s="81"/>
      <c r="BN64" s="81"/>
      <c r="BO64" s="131"/>
      <c r="BP64" s="81"/>
      <c r="BQ64" s="129"/>
      <c r="BR64" s="131"/>
      <c r="BS64" s="81"/>
      <c r="BT64" s="103" t="n">
        <v>44303</v>
      </c>
      <c r="BU64" s="54" t="n">
        <f aca="true">FORECAST(BT64,OFFSET(BR$3,MATCH(BT64,BQ$3:BQ$153,1)-1,0,2),OFFSET(BQ$3,MATCH(BT64,BQ$3:BQ$153,1)-1,0,2))</f>
        <v>0.432874224107629</v>
      </c>
      <c r="BV64" s="54" t="n">
        <f aca="false">BU64+BV63</f>
        <v>19.0851589328682</v>
      </c>
      <c r="BW64" s="55" t="n">
        <f aca="false">BV64*100/BV$367</f>
        <v>14.1993328682466</v>
      </c>
      <c r="BX64" s="82"/>
    </row>
    <row r="65" customFormat="false" ht="14.5" hidden="false" customHeight="false" outlineLevel="0" collapsed="false">
      <c r="E65" s="42" t="n">
        <v>44090</v>
      </c>
      <c r="F65" s="46" t="n">
        <f aca="true">FORECAST($E65,OFFSET(C$3,MATCH($E65,$A$3:$A$33,1)-1,0,2),OFFSET($A$3,MATCH($E65,$A$3:$A$33,1)-1,0,2))</f>
        <v>3.06471367127496</v>
      </c>
      <c r="H65" s="96"/>
      <c r="I65" s="81"/>
      <c r="J65" s="97"/>
      <c r="L65" s="98"/>
      <c r="M65" s="98"/>
      <c r="N65" s="98"/>
      <c r="O65" s="97"/>
      <c r="P65" s="81"/>
      <c r="Q65" s="81"/>
      <c r="R65" s="129"/>
      <c r="S65" s="81"/>
      <c r="T65" s="81"/>
      <c r="U65" s="130"/>
      <c r="V65" s="81"/>
      <c r="W65" s="81"/>
      <c r="X65" s="130"/>
      <c r="Y65" s="81"/>
      <c r="Z65" s="81"/>
      <c r="AA65" s="131"/>
      <c r="AB65" s="81"/>
      <c r="AC65" s="129"/>
      <c r="AD65" s="131"/>
      <c r="AE65" s="81"/>
      <c r="AF65" s="103" t="n">
        <v>44304</v>
      </c>
      <c r="AG65" s="54" t="n">
        <f aca="true">FORECAST($AF65,OFFSET(AD$3,MATCH($AF65,$AC$3:$AC$153,1)-1,0,2),OFFSET($AC$3,MATCH($AF65,$AC$3:$AC$153,1)-1,0,2))</f>
        <v>0.400946475892671</v>
      </c>
      <c r="AH65" s="54" t="n">
        <f aca="false">AG65+AH64</f>
        <v>24.3996502153447</v>
      </c>
      <c r="AI65" s="55" t="n">
        <f aca="false">AH65*100/AH$367</f>
        <v>23.7041914467326</v>
      </c>
      <c r="AJ65" s="82"/>
      <c r="AK65" s="81"/>
      <c r="AL65" s="129"/>
      <c r="AM65" s="81"/>
      <c r="AN65" s="81"/>
      <c r="AO65" s="130"/>
      <c r="AP65" s="81"/>
      <c r="AQ65" s="81"/>
      <c r="AR65" s="130"/>
      <c r="AS65" s="81"/>
      <c r="AT65" s="81"/>
      <c r="AU65" s="131"/>
      <c r="AV65" s="81"/>
      <c r="AW65" s="129"/>
      <c r="AX65" s="131"/>
      <c r="AY65" s="81"/>
      <c r="AZ65" s="103" t="n">
        <v>44304</v>
      </c>
      <c r="BA65" s="54" t="n">
        <f aca="true">FORECAST(AZ65,OFFSET(AX$3,MATCH(AZ65,AW$3:AW$153,1)-1,0,2),OFFSET(AW$3,MATCH(AZ65,AW$3:AW$153,1)-1,0,2))</f>
        <v>0.323210239256967</v>
      </c>
      <c r="BB65" s="54" t="n">
        <f aca="false">BA65+BB64</f>
        <v>12.6874444388002</v>
      </c>
      <c r="BC65" s="55" t="n">
        <f aca="false">BB65*100/BB$367</f>
        <v>11.67565538082</v>
      </c>
      <c r="BD65" s="82"/>
      <c r="BE65" s="81"/>
      <c r="BF65" s="129"/>
      <c r="BG65" s="81"/>
      <c r="BH65" s="81"/>
      <c r="BI65" s="130"/>
      <c r="BJ65" s="81"/>
      <c r="BK65" s="81"/>
      <c r="BL65" s="130"/>
      <c r="BM65" s="81"/>
      <c r="BN65" s="81"/>
      <c r="BO65" s="131"/>
      <c r="BP65" s="81"/>
      <c r="BQ65" s="129"/>
      <c r="BR65" s="131"/>
      <c r="BS65" s="81"/>
      <c r="BT65" s="103" t="n">
        <v>44304</v>
      </c>
      <c r="BU65" s="54" t="n">
        <f aca="true">FORECAST(BT65,OFFSET(BR$3,MATCH(BT65,BQ$3:BQ$153,1)-1,0,2),OFFSET(BQ$3,MATCH(BT65,BQ$3:BQ$153,1)-1,0,2))</f>
        <v>0.436974193944649</v>
      </c>
      <c r="BV65" s="54" t="n">
        <f aca="false">BU65+BV64</f>
        <v>19.5221331268129</v>
      </c>
      <c r="BW65" s="55" t="n">
        <f aca="false">BV65*100/BV$367</f>
        <v>14.5244410874906</v>
      </c>
      <c r="BX65" s="82"/>
    </row>
    <row r="66" customFormat="false" ht="14.5" hidden="false" customHeight="false" outlineLevel="0" collapsed="false">
      <c r="E66" s="42" t="n">
        <v>44091</v>
      </c>
      <c r="F66" s="46" t="n">
        <f aca="true">FORECAST($E66,OFFSET(C$3,MATCH($E66,$A$3:$A$33,1)-1,0,2),OFFSET($A$3,MATCH($E66,$A$3:$A$33,1)-1,0,2))</f>
        <v>3.06307019969278</v>
      </c>
      <c r="H66" s="96"/>
      <c r="I66" s="81"/>
      <c r="J66" s="97"/>
      <c r="L66" s="98"/>
      <c r="M66" s="98"/>
      <c r="N66" s="98"/>
      <c r="O66" s="97"/>
      <c r="P66" s="81"/>
      <c r="Q66" s="81"/>
      <c r="R66" s="129"/>
      <c r="S66" s="81"/>
      <c r="T66" s="81"/>
      <c r="U66" s="130"/>
      <c r="V66" s="81"/>
      <c r="W66" s="81"/>
      <c r="X66" s="130"/>
      <c r="Y66" s="81"/>
      <c r="Z66" s="81"/>
      <c r="AA66" s="131"/>
      <c r="AB66" s="81"/>
      <c r="AC66" s="129"/>
      <c r="AD66" s="131"/>
      <c r="AE66" s="81"/>
      <c r="AF66" s="103" t="n">
        <v>44305</v>
      </c>
      <c r="AG66" s="54" t="n">
        <f aca="true">FORECAST($AF66,OFFSET(AD$3,MATCH($AF66,$AC$3:$AC$153,1)-1,0,2),OFFSET($AC$3,MATCH($AF66,$AC$3:$AC$153,1)-1,0,2))</f>
        <v>0.402601526497936</v>
      </c>
      <c r="AH66" s="54" t="n">
        <f aca="false">AG66+AH65</f>
        <v>24.8022517418427</v>
      </c>
      <c r="AI66" s="55" t="n">
        <f aca="false">AH66*100/AH$367</f>
        <v>24.0953176955365</v>
      </c>
      <c r="AJ66" s="82"/>
      <c r="AK66" s="81"/>
      <c r="AL66" s="129"/>
      <c r="AM66" s="81"/>
      <c r="AN66" s="81"/>
      <c r="AO66" s="130"/>
      <c r="AP66" s="81"/>
      <c r="AQ66" s="81"/>
      <c r="AR66" s="130"/>
      <c r="AS66" s="81"/>
      <c r="AT66" s="81"/>
      <c r="AU66" s="131"/>
      <c r="AV66" s="81"/>
      <c r="AW66" s="129"/>
      <c r="AX66" s="131"/>
      <c r="AY66" s="81"/>
      <c r="AZ66" s="103" t="n">
        <v>44305</v>
      </c>
      <c r="BA66" s="54" t="n">
        <f aca="true">FORECAST(AZ66,OFFSET(AX$3,MATCH(AZ66,AW$3:AW$153,1)-1,0,2),OFFSET(AW$3,MATCH(AZ66,AW$3:AW$153,1)-1,0,2))</f>
        <v>0.33186753334231</v>
      </c>
      <c r="BB66" s="54" t="n">
        <f aca="false">BA66+BB65</f>
        <v>13.0193119721425</v>
      </c>
      <c r="BC66" s="55" t="n">
        <f aca="false">BB66*100/BB$367</f>
        <v>11.9810573843581</v>
      </c>
      <c r="BD66" s="82"/>
      <c r="BE66" s="81"/>
      <c r="BF66" s="129"/>
      <c r="BG66" s="81"/>
      <c r="BH66" s="81"/>
      <c r="BI66" s="130"/>
      <c r="BJ66" s="81"/>
      <c r="BK66" s="81"/>
      <c r="BL66" s="130"/>
      <c r="BM66" s="81"/>
      <c r="BN66" s="81"/>
      <c r="BO66" s="131"/>
      <c r="BP66" s="81"/>
      <c r="BQ66" s="129"/>
      <c r="BR66" s="131"/>
      <c r="BS66" s="81"/>
      <c r="BT66" s="103" t="n">
        <v>44305</v>
      </c>
      <c r="BU66" s="54" t="n">
        <f aca="true">FORECAST(BT66,OFFSET(BR$3,MATCH(BT66,BQ$3:BQ$153,1)-1,0,2),OFFSET(BQ$3,MATCH(BT66,BQ$3:BQ$153,1)-1,0,2))</f>
        <v>0.441074163781669</v>
      </c>
      <c r="BV66" s="54" t="n">
        <f aca="false">BU66+BV65</f>
        <v>19.9632072905946</v>
      </c>
      <c r="BW66" s="55" t="n">
        <f aca="false">BV66*100/BV$367</f>
        <v>14.8525996788416</v>
      </c>
      <c r="BX66" s="82"/>
    </row>
    <row r="67" customFormat="false" ht="14.5" hidden="false" customHeight="false" outlineLevel="0" collapsed="false">
      <c r="E67" s="42" t="n">
        <v>44092</v>
      </c>
      <c r="F67" s="46" t="n">
        <f aca="true">FORECAST($E67,OFFSET(C$3,MATCH($E67,$A$3:$A$33,1)-1,0,2),OFFSET($A$3,MATCH($E67,$A$3:$A$33,1)-1,0,2))</f>
        <v>3.0614267281106</v>
      </c>
      <c r="H67" s="96"/>
      <c r="I67" s="81"/>
      <c r="J67" s="97"/>
      <c r="L67" s="98"/>
      <c r="M67" s="98"/>
      <c r="N67" s="98"/>
      <c r="O67" s="97"/>
      <c r="P67" s="81"/>
      <c r="Q67" s="81"/>
      <c r="R67" s="129"/>
      <c r="S67" s="81"/>
      <c r="T67" s="81"/>
      <c r="U67" s="130"/>
      <c r="V67" s="81"/>
      <c r="W67" s="81"/>
      <c r="X67" s="130"/>
      <c r="Y67" s="81"/>
      <c r="Z67" s="81"/>
      <c r="AA67" s="131"/>
      <c r="AB67" s="81"/>
      <c r="AC67" s="129"/>
      <c r="AD67" s="131"/>
      <c r="AE67" s="81"/>
      <c r="AF67" s="103" t="n">
        <v>44306</v>
      </c>
      <c r="AG67" s="54" t="n">
        <f aca="true">FORECAST($AF67,OFFSET(AD$3,MATCH($AF67,$AC$3:$AC$153,1)-1,0,2),OFFSET($AC$3,MATCH($AF67,$AC$3:$AC$153,1)-1,0,2))</f>
        <v>0.4042565771032</v>
      </c>
      <c r="AH67" s="54" t="n">
        <f aca="false">AG67+AH66</f>
        <v>25.2065083189459</v>
      </c>
      <c r="AI67" s="55" t="n">
        <f aca="false">AH67*100/AH$367</f>
        <v>24.4880518213408</v>
      </c>
      <c r="AJ67" s="82"/>
      <c r="AK67" s="81"/>
      <c r="AL67" s="129"/>
      <c r="AM67" s="81"/>
      <c r="AN67" s="81"/>
      <c r="AO67" s="130"/>
      <c r="AP67" s="81"/>
      <c r="AQ67" s="81"/>
      <c r="AR67" s="130"/>
      <c r="AS67" s="81"/>
      <c r="AT67" s="81"/>
      <c r="AU67" s="131"/>
      <c r="AV67" s="81"/>
      <c r="AW67" s="129"/>
      <c r="AX67" s="131"/>
      <c r="AY67" s="81"/>
      <c r="AZ67" s="103" t="n">
        <v>44306</v>
      </c>
      <c r="BA67" s="54" t="n">
        <f aca="true">FORECAST(AZ67,OFFSET(AX$3,MATCH(AZ67,AW$3:AW$153,1)-1,0,2),OFFSET(AW$3,MATCH(AZ67,AW$3:AW$153,1)-1,0,2))</f>
        <v>0.340524827427653</v>
      </c>
      <c r="BB67" s="54" t="n">
        <f aca="false">BA67+BB66</f>
        <v>13.3598367995702</v>
      </c>
      <c r="BC67" s="55" t="n">
        <f aca="false">BB67*100/BB$367</f>
        <v>12.2944262864121</v>
      </c>
      <c r="BD67" s="82"/>
      <c r="BE67" s="81"/>
      <c r="BF67" s="129"/>
      <c r="BG67" s="81"/>
      <c r="BH67" s="81"/>
      <c r="BI67" s="130"/>
      <c r="BJ67" s="81"/>
      <c r="BK67" s="81"/>
      <c r="BL67" s="130"/>
      <c r="BM67" s="81"/>
      <c r="BN67" s="81"/>
      <c r="BO67" s="131"/>
      <c r="BP67" s="81"/>
      <c r="BQ67" s="129"/>
      <c r="BR67" s="131"/>
      <c r="BS67" s="81"/>
      <c r="BT67" s="103" t="n">
        <v>44306</v>
      </c>
      <c r="BU67" s="54" t="n">
        <f aca="true">FORECAST(BT67,OFFSET(BR$3,MATCH(BT67,BQ$3:BQ$153,1)-1,0,2),OFFSET(BQ$3,MATCH(BT67,BQ$3:BQ$153,1)-1,0,2))</f>
        <v>0.445174133618689</v>
      </c>
      <c r="BV67" s="54" t="n">
        <f aca="false">BU67+BV66</f>
        <v>20.4083814242132</v>
      </c>
      <c r="BW67" s="55" t="n">
        <f aca="false">BV67*100/BV$367</f>
        <v>15.1838086422995</v>
      </c>
      <c r="BX67" s="82"/>
    </row>
    <row r="68" customFormat="false" ht="14.5" hidden="false" customHeight="false" outlineLevel="0" collapsed="false">
      <c r="E68" s="42" t="n">
        <v>44093</v>
      </c>
      <c r="F68" s="46" t="n">
        <f aca="true">FORECAST($E68,OFFSET(C$3,MATCH($E68,$A$3:$A$33,1)-1,0,2),OFFSET($A$3,MATCH($E68,$A$3:$A$33,1)-1,0,2))</f>
        <v>3.05978325652842</v>
      </c>
      <c r="H68" s="96"/>
      <c r="I68" s="81"/>
      <c r="J68" s="97"/>
      <c r="L68" s="98"/>
      <c r="M68" s="98"/>
      <c r="N68" s="98"/>
      <c r="O68" s="97"/>
      <c r="P68" s="81"/>
      <c r="Q68" s="81"/>
      <c r="R68" s="129"/>
      <c r="S68" s="81"/>
      <c r="T68" s="81"/>
      <c r="U68" s="130"/>
      <c r="V68" s="81"/>
      <c r="W68" s="81"/>
      <c r="X68" s="130"/>
      <c r="Y68" s="81"/>
      <c r="Z68" s="81"/>
      <c r="AA68" s="131"/>
      <c r="AB68" s="81"/>
      <c r="AC68" s="129"/>
      <c r="AD68" s="131"/>
      <c r="AE68" s="81"/>
      <c r="AF68" s="103" t="n">
        <v>44307</v>
      </c>
      <c r="AG68" s="54" t="n">
        <f aca="true">FORECAST($AF68,OFFSET(AD$3,MATCH($AF68,$AC$3:$AC$153,1)-1,0,2),OFFSET($AC$3,MATCH($AF68,$AC$3:$AC$153,1)-1,0,2))</f>
        <v>0.405911627708465</v>
      </c>
      <c r="AH68" s="54" t="n">
        <f aca="false">AG68+AH67</f>
        <v>25.6124199466543</v>
      </c>
      <c r="AI68" s="55" t="n">
        <f aca="false">AH68*100/AH$367</f>
        <v>24.8823938241457</v>
      </c>
      <c r="AJ68" s="82"/>
      <c r="AK68" s="81"/>
      <c r="AL68" s="129"/>
      <c r="AM68" s="81"/>
      <c r="AN68" s="81"/>
      <c r="AO68" s="130"/>
      <c r="AP68" s="81"/>
      <c r="AQ68" s="81"/>
      <c r="AR68" s="130"/>
      <c r="AS68" s="81"/>
      <c r="AT68" s="81"/>
      <c r="AU68" s="131"/>
      <c r="AV68" s="81"/>
      <c r="AW68" s="129"/>
      <c r="AX68" s="131"/>
      <c r="AY68" s="81"/>
      <c r="AZ68" s="103" t="n">
        <v>44307</v>
      </c>
      <c r="BA68" s="54" t="n">
        <f aca="true">FORECAST(AZ68,OFFSET(AX$3,MATCH(AZ68,AW$3:AW$153,1)-1,0,2),OFFSET(AW$3,MATCH(AZ68,AW$3:AW$153,1)-1,0,2))</f>
        <v>0.349182121512997</v>
      </c>
      <c r="BB68" s="54" t="n">
        <f aca="false">BA68+BB67</f>
        <v>13.7090189210832</v>
      </c>
      <c r="BC68" s="55" t="n">
        <f aca="false">BB68*100/BB$367</f>
        <v>12.6157620869821</v>
      </c>
      <c r="BD68" s="82"/>
      <c r="BE68" s="81"/>
      <c r="BF68" s="129"/>
      <c r="BG68" s="81"/>
      <c r="BH68" s="81"/>
      <c r="BI68" s="130"/>
      <c r="BJ68" s="81"/>
      <c r="BK68" s="81"/>
      <c r="BL68" s="130"/>
      <c r="BM68" s="81"/>
      <c r="BN68" s="81"/>
      <c r="BO68" s="131"/>
      <c r="BP68" s="81"/>
      <c r="BQ68" s="129"/>
      <c r="BR68" s="131"/>
      <c r="BS68" s="81"/>
      <c r="BT68" s="103" t="n">
        <v>44307</v>
      </c>
      <c r="BU68" s="54" t="n">
        <f aca="true">FORECAST(BT68,OFFSET(BR$3,MATCH(BT68,BQ$3:BQ$153,1)-1,0,2),OFFSET(BQ$3,MATCH(BT68,BQ$3:BQ$153,1)-1,0,2))</f>
        <v>0.449274103455709</v>
      </c>
      <c r="BV68" s="54" t="n">
        <f aca="false">BU68+BV67</f>
        <v>20.857655527669</v>
      </c>
      <c r="BW68" s="55" t="n">
        <f aca="false">BV68*100/BV$367</f>
        <v>15.5180679778644</v>
      </c>
      <c r="BX68" s="82"/>
    </row>
    <row r="69" customFormat="false" ht="14.5" hidden="false" customHeight="false" outlineLevel="0" collapsed="false">
      <c r="E69" s="42" t="n">
        <v>44094</v>
      </c>
      <c r="F69" s="46" t="n">
        <f aca="true">FORECAST($E69,OFFSET(C$3,MATCH($E69,$A$3:$A$33,1)-1,0,2),OFFSET($A$3,MATCH($E69,$A$3:$A$33,1)-1,0,2))</f>
        <v>3.05813978494623</v>
      </c>
      <c r="H69" s="96"/>
      <c r="I69" s="81"/>
      <c r="J69" s="97"/>
      <c r="L69" s="98"/>
      <c r="M69" s="98"/>
      <c r="N69" s="98"/>
      <c r="O69" s="97"/>
      <c r="P69" s="81"/>
      <c r="Q69" s="81"/>
      <c r="R69" s="129"/>
      <c r="S69" s="81"/>
      <c r="T69" s="81"/>
      <c r="U69" s="130"/>
      <c r="V69" s="81"/>
      <c r="W69" s="81"/>
      <c r="X69" s="130"/>
      <c r="Y69" s="81"/>
      <c r="Z69" s="81"/>
      <c r="AA69" s="131"/>
      <c r="AB69" s="81"/>
      <c r="AC69" s="129"/>
      <c r="AD69" s="131"/>
      <c r="AE69" s="81"/>
      <c r="AF69" s="103" t="n">
        <v>44308</v>
      </c>
      <c r="AG69" s="54" t="n">
        <f aca="true">FORECAST($AF69,OFFSET(AD$3,MATCH($AF69,$AC$3:$AC$153,1)-1,0,2),OFFSET($AC$3,MATCH($AF69,$AC$3:$AC$153,1)-1,0,2))</f>
        <v>0.407566678313729</v>
      </c>
      <c r="AH69" s="54" t="n">
        <f aca="false">AG69+AH68</f>
        <v>26.0199866249681</v>
      </c>
      <c r="AI69" s="55" t="n">
        <f aca="false">AH69*100/AH$367</f>
        <v>25.278343703951</v>
      </c>
      <c r="AJ69" s="82"/>
      <c r="AK69" s="81"/>
      <c r="AL69" s="129"/>
      <c r="AM69" s="81"/>
      <c r="AN69" s="81"/>
      <c r="AO69" s="130"/>
      <c r="AP69" s="81"/>
      <c r="AQ69" s="81"/>
      <c r="AR69" s="130"/>
      <c r="AS69" s="81"/>
      <c r="AT69" s="81"/>
      <c r="AU69" s="131"/>
      <c r="AV69" s="81"/>
      <c r="AW69" s="129"/>
      <c r="AX69" s="131"/>
      <c r="AY69" s="81"/>
      <c r="AZ69" s="103" t="n">
        <v>44308</v>
      </c>
      <c r="BA69" s="54" t="n">
        <f aca="true">FORECAST(AZ69,OFFSET(AX$3,MATCH(AZ69,AW$3:AW$153,1)-1,0,2),OFFSET(AW$3,MATCH(AZ69,AW$3:AW$153,1)-1,0,2))</f>
        <v>0.35783941559834</v>
      </c>
      <c r="BB69" s="54" t="n">
        <f aca="false">BA69+BB68</f>
        <v>14.0668583366815</v>
      </c>
      <c r="BC69" s="55" t="n">
        <f aca="false">BB69*100/BB$367</f>
        <v>12.9450647860681</v>
      </c>
      <c r="BD69" s="82"/>
      <c r="BE69" s="81"/>
      <c r="BF69" s="129"/>
      <c r="BG69" s="81"/>
      <c r="BH69" s="81"/>
      <c r="BI69" s="130"/>
      <c r="BJ69" s="81"/>
      <c r="BK69" s="81"/>
      <c r="BL69" s="130"/>
      <c r="BM69" s="81"/>
      <c r="BN69" s="81"/>
      <c r="BO69" s="131"/>
      <c r="BP69" s="81"/>
      <c r="BQ69" s="129"/>
      <c r="BR69" s="131"/>
      <c r="BS69" s="81"/>
      <c r="BT69" s="103" t="n">
        <v>44308</v>
      </c>
      <c r="BU69" s="54" t="n">
        <f aca="true">FORECAST(BT69,OFFSET(BR$3,MATCH(BT69,BQ$3:BQ$153,1)-1,0,2),OFFSET(BQ$3,MATCH(BT69,BQ$3:BQ$153,1)-1,0,2))</f>
        <v>0.453374073292728</v>
      </c>
      <c r="BV69" s="54" t="n">
        <f aca="false">BU69+BV68</f>
        <v>21.3110296009617</v>
      </c>
      <c r="BW69" s="55" t="n">
        <f aca="false">BV69*100/BV$367</f>
        <v>15.8553776855362</v>
      </c>
      <c r="BX69" s="82"/>
    </row>
    <row r="70" customFormat="false" ht="14.5" hidden="false" customHeight="false" outlineLevel="0" collapsed="false">
      <c r="E70" s="42" t="n">
        <v>44095</v>
      </c>
      <c r="F70" s="46" t="n">
        <f aca="true">FORECAST($E70,OFFSET(C$3,MATCH($E70,$A$3:$A$33,1)-1,0,2),OFFSET($A$3,MATCH($E70,$A$3:$A$33,1)-1,0,2))</f>
        <v>3.05649631336405</v>
      </c>
      <c r="H70" s="96"/>
      <c r="I70" s="81"/>
      <c r="J70" s="97"/>
      <c r="L70" s="98"/>
      <c r="M70" s="98"/>
      <c r="N70" s="98"/>
      <c r="O70" s="97"/>
      <c r="P70" s="81"/>
      <c r="Q70" s="81"/>
      <c r="R70" s="129"/>
      <c r="S70" s="81"/>
      <c r="T70" s="81"/>
      <c r="U70" s="130"/>
      <c r="V70" s="81"/>
      <c r="W70" s="81"/>
      <c r="X70" s="130"/>
      <c r="Y70" s="81"/>
      <c r="Z70" s="81"/>
      <c r="AA70" s="131"/>
      <c r="AB70" s="81"/>
      <c r="AC70" s="129"/>
      <c r="AD70" s="131"/>
      <c r="AE70" s="81"/>
      <c r="AF70" s="103" t="n">
        <v>44309</v>
      </c>
      <c r="AG70" s="54" t="n">
        <f aca="true">FORECAST($AF70,OFFSET(AD$3,MATCH($AF70,$AC$3:$AC$153,1)-1,0,2),OFFSET($AC$3,MATCH($AF70,$AC$3:$AC$153,1)-1,0,2))</f>
        <v>0.409221728918994</v>
      </c>
      <c r="AH70" s="54" t="n">
        <f aca="false">AG70+AH69</f>
        <v>26.429208353887</v>
      </c>
      <c r="AI70" s="55" t="n">
        <f aca="false">AH70*100/AH$367</f>
        <v>25.6759014607568</v>
      </c>
      <c r="AJ70" s="82"/>
      <c r="AK70" s="81"/>
      <c r="AL70" s="129"/>
      <c r="AM70" s="81"/>
      <c r="AN70" s="81"/>
      <c r="AO70" s="130"/>
      <c r="AP70" s="81"/>
      <c r="AQ70" s="81"/>
      <c r="AR70" s="130"/>
      <c r="AS70" s="81"/>
      <c r="AT70" s="81"/>
      <c r="AU70" s="131"/>
      <c r="AV70" s="81"/>
      <c r="AW70" s="129"/>
      <c r="AX70" s="131"/>
      <c r="AY70" s="81"/>
      <c r="AZ70" s="103" t="n">
        <v>44309</v>
      </c>
      <c r="BA70" s="54" t="n">
        <f aca="true">FORECAST(AZ70,OFFSET(AX$3,MATCH(AZ70,AW$3:AW$153,1)-1,0,2),OFFSET(AW$3,MATCH(AZ70,AW$3:AW$153,1)-1,0,2))</f>
        <v>0.366496709683683</v>
      </c>
      <c r="BB70" s="54" t="n">
        <f aca="false">BA70+BB69</f>
        <v>14.4333550463652</v>
      </c>
      <c r="BC70" s="55" t="n">
        <f aca="false">BB70*100/BB$367</f>
        <v>13.28233438367</v>
      </c>
      <c r="BD70" s="82"/>
      <c r="BE70" s="81"/>
      <c r="BF70" s="129"/>
      <c r="BG70" s="81"/>
      <c r="BH70" s="81"/>
      <c r="BI70" s="130"/>
      <c r="BJ70" s="81"/>
      <c r="BK70" s="81"/>
      <c r="BL70" s="130"/>
      <c r="BM70" s="81"/>
      <c r="BN70" s="81"/>
      <c r="BO70" s="131"/>
      <c r="BP70" s="81"/>
      <c r="BQ70" s="129"/>
      <c r="BR70" s="131"/>
      <c r="BS70" s="81"/>
      <c r="BT70" s="103" t="n">
        <v>44309</v>
      </c>
      <c r="BU70" s="54" t="n">
        <f aca="true">FORECAST(BT70,OFFSET(BR$3,MATCH(BT70,BQ$3:BQ$153,1)-1,0,2),OFFSET(BQ$3,MATCH(BT70,BQ$3:BQ$153,1)-1,0,2))</f>
        <v>0.457474043129748</v>
      </c>
      <c r="BV70" s="54" t="n">
        <f aca="false">BU70+BV69</f>
        <v>21.7685036440914</v>
      </c>
      <c r="BW70" s="55" t="n">
        <f aca="false">BV70*100/BV$367</f>
        <v>16.195737765315</v>
      </c>
      <c r="BX70" s="82"/>
    </row>
    <row r="71" customFormat="false" ht="14.5" hidden="false" customHeight="false" outlineLevel="0" collapsed="false">
      <c r="E71" s="42" t="n">
        <v>44096</v>
      </c>
      <c r="F71" s="46" t="n">
        <f aca="true">FORECAST($E71,OFFSET(C$3,MATCH($E71,$A$3:$A$33,1)-1,0,2),OFFSET($A$3,MATCH($E71,$A$3:$A$33,1)-1,0,2))</f>
        <v>3.05485284178187</v>
      </c>
      <c r="H71" s="96"/>
      <c r="I71" s="81"/>
      <c r="J71" s="97"/>
      <c r="L71" s="98"/>
      <c r="M71" s="98"/>
      <c r="N71" s="98"/>
      <c r="O71" s="97"/>
      <c r="P71" s="81"/>
      <c r="Q71" s="81"/>
      <c r="R71" s="129"/>
      <c r="S71" s="81"/>
      <c r="T71" s="81"/>
      <c r="U71" s="130"/>
      <c r="V71" s="81"/>
      <c r="W71" s="81"/>
      <c r="X71" s="130"/>
      <c r="Y71" s="81"/>
      <c r="Z71" s="81"/>
      <c r="AA71" s="131"/>
      <c r="AB71" s="81"/>
      <c r="AC71" s="129"/>
      <c r="AD71" s="131"/>
      <c r="AE71" s="81"/>
      <c r="AF71" s="103" t="n">
        <v>44310</v>
      </c>
      <c r="AG71" s="54" t="n">
        <f aca="true">FORECAST($AF71,OFFSET(AD$3,MATCH($AF71,$AC$3:$AC$153,1)-1,0,2),OFFSET($AC$3,MATCH($AF71,$AC$3:$AC$153,1)-1,0,2))</f>
        <v>0.410876779524259</v>
      </c>
      <c r="AH71" s="54" t="n">
        <f aca="false">AG71+AH70</f>
        <v>26.8400851334113</v>
      </c>
      <c r="AI71" s="55" t="n">
        <f aca="false">AH71*100/AH$367</f>
        <v>26.0750670945631</v>
      </c>
      <c r="AJ71" s="82"/>
      <c r="AK71" s="81"/>
      <c r="AL71" s="129"/>
      <c r="AM71" s="81"/>
      <c r="AN71" s="81"/>
      <c r="AO71" s="130"/>
      <c r="AP71" s="81"/>
      <c r="AQ71" s="81"/>
      <c r="AR71" s="130"/>
      <c r="AS71" s="81"/>
      <c r="AT71" s="81"/>
      <c r="AU71" s="131"/>
      <c r="AV71" s="81"/>
      <c r="AW71" s="129"/>
      <c r="AX71" s="131"/>
      <c r="AY71" s="81"/>
      <c r="AZ71" s="103" t="n">
        <v>44310</v>
      </c>
      <c r="BA71" s="54" t="n">
        <f aca="true">FORECAST(AZ71,OFFSET(AX$3,MATCH(AZ71,AW$3:AW$153,1)-1,0,2),OFFSET(AW$3,MATCH(AZ71,AW$3:AW$153,1)-1,0,2))</f>
        <v>0.375154003769026</v>
      </c>
      <c r="BB71" s="54" t="n">
        <f aca="false">BA71+BB70</f>
        <v>14.8085090501342</v>
      </c>
      <c r="BC71" s="55" t="n">
        <f aca="false">BB71*100/BB$367</f>
        <v>13.6275708797879</v>
      </c>
      <c r="BD71" s="82"/>
      <c r="BE71" s="81"/>
      <c r="BF71" s="129"/>
      <c r="BG71" s="81"/>
      <c r="BH71" s="81"/>
      <c r="BI71" s="130"/>
      <c r="BJ71" s="81"/>
      <c r="BK71" s="81"/>
      <c r="BL71" s="130"/>
      <c r="BM71" s="81"/>
      <c r="BN71" s="81"/>
      <c r="BO71" s="131"/>
      <c r="BP71" s="81"/>
      <c r="BQ71" s="129"/>
      <c r="BR71" s="131"/>
      <c r="BS71" s="81"/>
      <c r="BT71" s="103" t="n">
        <v>44310</v>
      </c>
      <c r="BU71" s="54" t="n">
        <f aca="true">FORECAST(BT71,OFFSET(BR$3,MATCH(BT71,BQ$3:BQ$153,1)-1,0,2),OFFSET(BQ$3,MATCH(BT71,BQ$3:BQ$153,1)-1,0,2))</f>
        <v>0.461574012966768</v>
      </c>
      <c r="BV71" s="54" t="n">
        <f aca="false">BU71+BV70</f>
        <v>22.2300776570582</v>
      </c>
      <c r="BW71" s="55" t="n">
        <f aca="false">BV71*100/BV$367</f>
        <v>16.5391482172008</v>
      </c>
      <c r="BX71" s="82"/>
    </row>
    <row r="72" customFormat="false" ht="14.5" hidden="false" customHeight="false" outlineLevel="0" collapsed="false">
      <c r="E72" s="42" t="n">
        <v>44097</v>
      </c>
      <c r="F72" s="46" t="n">
        <f aca="true">FORECAST($E72,OFFSET(C$3,MATCH($E72,$A$3:$A$33,1)-1,0,2),OFFSET($A$3,MATCH($E72,$A$3:$A$33,1)-1,0,2))</f>
        <v>3.05320937019969</v>
      </c>
      <c r="H72" s="96"/>
      <c r="I72" s="81"/>
      <c r="J72" s="97"/>
      <c r="L72" s="98"/>
      <c r="M72" s="98"/>
      <c r="N72" s="98"/>
      <c r="O72" s="97"/>
      <c r="P72" s="81"/>
      <c r="Q72" s="81"/>
      <c r="R72" s="129"/>
      <c r="S72" s="81"/>
      <c r="T72" s="81"/>
      <c r="U72" s="130"/>
      <c r="V72" s="81"/>
      <c r="W72" s="81"/>
      <c r="X72" s="130"/>
      <c r="Y72" s="81"/>
      <c r="Z72" s="81"/>
      <c r="AA72" s="131"/>
      <c r="AB72" s="81"/>
      <c r="AC72" s="129"/>
      <c r="AD72" s="131"/>
      <c r="AE72" s="81"/>
      <c r="AF72" s="103" t="n">
        <v>44311</v>
      </c>
      <c r="AG72" s="54" t="n">
        <f aca="true">FORECAST($AF72,OFFSET(AD$3,MATCH($AF72,$AC$3:$AC$153,1)-1,0,2),OFFSET($AC$3,MATCH($AF72,$AC$3:$AC$153,1)-1,0,2))</f>
        <v>0.412531830129523</v>
      </c>
      <c r="AH72" s="54" t="n">
        <f aca="false">AG72+AH71</f>
        <v>27.2526169635408</v>
      </c>
      <c r="AI72" s="55" t="n">
        <f aca="false">AH72*100/AH$367</f>
        <v>26.4758406053699</v>
      </c>
      <c r="AJ72" s="82"/>
      <c r="AK72" s="81"/>
      <c r="AL72" s="129"/>
      <c r="AM72" s="81"/>
      <c r="AN72" s="81"/>
      <c r="AO72" s="130"/>
      <c r="AP72" s="81"/>
      <c r="AQ72" s="81"/>
      <c r="AR72" s="130"/>
      <c r="AS72" s="81"/>
      <c r="AT72" s="81"/>
      <c r="AU72" s="131"/>
      <c r="AV72" s="81"/>
      <c r="AW72" s="129"/>
      <c r="AX72" s="131"/>
      <c r="AY72" s="81"/>
      <c r="AZ72" s="103" t="n">
        <v>44311</v>
      </c>
      <c r="BA72" s="54" t="n">
        <f aca="true">FORECAST(AZ72,OFFSET(AX$3,MATCH(AZ72,AW$3:AW$153,1)-1,0,2),OFFSET(AW$3,MATCH(AZ72,AW$3:AW$153,1)-1,0,2))</f>
        <v>0.383811297854369</v>
      </c>
      <c r="BB72" s="54" t="n">
        <f aca="false">BA72+BB71</f>
        <v>15.1923203479886</v>
      </c>
      <c r="BC72" s="55" t="n">
        <f aca="false">BB72*100/BB$367</f>
        <v>13.9807742744218</v>
      </c>
      <c r="BD72" s="82"/>
      <c r="BE72" s="81"/>
      <c r="BF72" s="129"/>
      <c r="BG72" s="81"/>
      <c r="BH72" s="81"/>
      <c r="BI72" s="130"/>
      <c r="BJ72" s="81"/>
      <c r="BK72" s="81"/>
      <c r="BL72" s="130"/>
      <c r="BM72" s="81"/>
      <c r="BN72" s="81"/>
      <c r="BO72" s="131"/>
      <c r="BP72" s="81"/>
      <c r="BQ72" s="129"/>
      <c r="BR72" s="131"/>
      <c r="BS72" s="81"/>
      <c r="BT72" s="103" t="n">
        <v>44311</v>
      </c>
      <c r="BU72" s="54" t="n">
        <f aca="true">FORECAST(BT72,OFFSET(BR$3,MATCH(BT72,BQ$3:BQ$153,1)-1,0,2),OFFSET(BQ$3,MATCH(BT72,BQ$3:BQ$153,1)-1,0,2))</f>
        <v>0.465673982803788</v>
      </c>
      <c r="BV72" s="54" t="n">
        <f aca="false">BU72+BV71</f>
        <v>22.695751639862</v>
      </c>
      <c r="BW72" s="55" t="n">
        <f aca="false">BV72*100/BV$367</f>
        <v>16.8856090411935</v>
      </c>
      <c r="BX72" s="82"/>
    </row>
    <row r="73" customFormat="false" ht="14.5" hidden="false" customHeight="false" outlineLevel="0" collapsed="false">
      <c r="E73" s="42" t="n">
        <v>44098</v>
      </c>
      <c r="F73" s="46" t="n">
        <f aca="true">FORECAST($E73,OFFSET(C$3,MATCH($E73,$A$3:$A$33,1)-1,0,2),OFFSET($A$3,MATCH($E73,$A$3:$A$33,1)-1,0,2))</f>
        <v>3.05156589861751</v>
      </c>
      <c r="H73" s="96"/>
      <c r="I73" s="81"/>
      <c r="J73" s="97"/>
      <c r="L73" s="98"/>
      <c r="M73" s="98"/>
      <c r="N73" s="98"/>
      <c r="O73" s="97"/>
      <c r="P73" s="81"/>
      <c r="Q73" s="81"/>
      <c r="R73" s="129"/>
      <c r="S73" s="81"/>
      <c r="T73" s="81"/>
      <c r="U73" s="130"/>
      <c r="V73" s="81"/>
      <c r="W73" s="81"/>
      <c r="X73" s="130"/>
      <c r="Y73" s="81"/>
      <c r="Z73" s="81"/>
      <c r="AA73" s="131"/>
      <c r="AB73" s="81"/>
      <c r="AC73" s="129"/>
      <c r="AD73" s="131"/>
      <c r="AE73" s="81"/>
      <c r="AF73" s="103" t="n">
        <v>44312</v>
      </c>
      <c r="AG73" s="54" t="n">
        <f aca="true">FORECAST($AF73,OFFSET(AD$3,MATCH($AF73,$AC$3:$AC$153,1)-1,0,2),OFFSET($AC$3,MATCH($AF73,$AC$3:$AC$153,1)-1,0,2))</f>
        <v>0.414186880734788</v>
      </c>
      <c r="AH73" s="54" t="n">
        <f aca="false">AG73+AH72</f>
        <v>27.6668038442756</v>
      </c>
      <c r="AI73" s="55" t="n">
        <f aca="false">AH73*100/AH$367</f>
        <v>26.8782219931771</v>
      </c>
      <c r="AJ73" s="82"/>
      <c r="AK73" s="81"/>
      <c r="AL73" s="129"/>
      <c r="AM73" s="81"/>
      <c r="AN73" s="81"/>
      <c r="AO73" s="130"/>
      <c r="AP73" s="81"/>
      <c r="AQ73" s="81"/>
      <c r="AR73" s="130"/>
      <c r="AS73" s="81"/>
      <c r="AT73" s="81"/>
      <c r="AU73" s="131"/>
      <c r="AV73" s="81"/>
      <c r="AW73" s="129"/>
      <c r="AX73" s="131"/>
      <c r="AY73" s="81"/>
      <c r="AZ73" s="103" t="n">
        <v>44312</v>
      </c>
      <c r="BA73" s="54" t="n">
        <f aca="true">FORECAST(AZ73,OFFSET(AX$3,MATCH(AZ73,AW$3:AW$153,1)-1,0,2),OFFSET(AW$3,MATCH(AZ73,AW$3:AW$153,1)-1,0,2))</f>
        <v>0.392468591939712</v>
      </c>
      <c r="BB73" s="54" t="n">
        <f aca="false">BA73+BB72</f>
        <v>15.5847889399283</v>
      </c>
      <c r="BC73" s="55" t="n">
        <f aca="false">BB73*100/BB$367</f>
        <v>14.3419445675716</v>
      </c>
      <c r="BD73" s="82"/>
      <c r="BE73" s="81"/>
      <c r="BF73" s="129"/>
      <c r="BG73" s="81"/>
      <c r="BH73" s="81"/>
      <c r="BI73" s="130"/>
      <c r="BJ73" s="81"/>
      <c r="BK73" s="81"/>
      <c r="BL73" s="130"/>
      <c r="BM73" s="81"/>
      <c r="BN73" s="81"/>
      <c r="BO73" s="131"/>
      <c r="BP73" s="81"/>
      <c r="BQ73" s="129"/>
      <c r="BR73" s="131"/>
      <c r="BS73" s="81"/>
      <c r="BT73" s="103" t="n">
        <v>44312</v>
      </c>
      <c r="BU73" s="54" t="n">
        <f aca="true">FORECAST(BT73,OFFSET(BR$3,MATCH(BT73,BQ$3:BQ$153,1)-1,0,2),OFFSET(BQ$3,MATCH(BT73,BQ$3:BQ$153,1)-1,0,2))</f>
        <v>0.469773952640808</v>
      </c>
      <c r="BV73" s="54" t="n">
        <f aca="false">BU73+BV72</f>
        <v>23.1655255925028</v>
      </c>
      <c r="BW73" s="55" t="n">
        <f aca="false">BV73*100/BV$367</f>
        <v>17.2351202372931</v>
      </c>
      <c r="BX73" s="82"/>
    </row>
    <row r="74" customFormat="false" ht="14.5" hidden="false" customHeight="false" outlineLevel="0" collapsed="false">
      <c r="E74" s="42" t="n">
        <v>44099</v>
      </c>
      <c r="F74" s="46" t="n">
        <f aca="true">FORECAST($E74,OFFSET(C$3,MATCH($E74,$A$3:$A$33,1)-1,0,2),OFFSET($A$3,MATCH($E74,$A$3:$A$33,1)-1,0,2))</f>
        <v>3.04992242703533</v>
      </c>
      <c r="H74" s="96"/>
      <c r="I74" s="81"/>
      <c r="J74" s="97"/>
      <c r="L74" s="98"/>
      <c r="M74" s="98"/>
      <c r="N74" s="98"/>
      <c r="O74" s="97"/>
      <c r="P74" s="81"/>
      <c r="Q74" s="81"/>
      <c r="R74" s="129"/>
      <c r="S74" s="81"/>
      <c r="T74" s="81"/>
      <c r="U74" s="130"/>
      <c r="V74" s="81"/>
      <c r="W74" s="81"/>
      <c r="X74" s="130"/>
      <c r="Y74" s="81"/>
      <c r="Z74" s="81"/>
      <c r="AA74" s="131"/>
      <c r="AB74" s="81"/>
      <c r="AC74" s="129"/>
      <c r="AD74" s="131"/>
      <c r="AE74" s="81"/>
      <c r="AF74" s="103" t="n">
        <v>44313</v>
      </c>
      <c r="AG74" s="54" t="n">
        <f aca="true">FORECAST($AF74,OFFSET(AD$3,MATCH($AF74,$AC$3:$AC$153,1)-1,0,2),OFFSET($AC$3,MATCH($AF74,$AC$3:$AC$153,1)-1,0,2))</f>
        <v>0.415841931340053</v>
      </c>
      <c r="AH74" s="54" t="n">
        <f aca="false">AG74+AH73</f>
        <v>28.0826457756157</v>
      </c>
      <c r="AI74" s="55" t="n">
        <f aca="false">AH74*100/AH$367</f>
        <v>27.2822112579849</v>
      </c>
      <c r="AJ74" s="82"/>
      <c r="AK74" s="81"/>
      <c r="AL74" s="129"/>
      <c r="AM74" s="81"/>
      <c r="AN74" s="81"/>
      <c r="AO74" s="130"/>
      <c r="AP74" s="81"/>
      <c r="AQ74" s="81"/>
      <c r="AR74" s="130"/>
      <c r="AS74" s="81"/>
      <c r="AT74" s="81"/>
      <c r="AU74" s="131"/>
      <c r="AV74" s="81"/>
      <c r="AW74" s="129"/>
      <c r="AX74" s="131"/>
      <c r="AY74" s="81"/>
      <c r="AZ74" s="103" t="n">
        <v>44313</v>
      </c>
      <c r="BA74" s="54" t="n">
        <f aca="true">FORECAST(AZ74,OFFSET(AX$3,MATCH(AZ74,AW$3:AW$153,1)-1,0,2),OFFSET(AW$3,MATCH(AZ74,AW$3:AW$153,1)-1,0,2))</f>
        <v>0.401125886025055</v>
      </c>
      <c r="BB74" s="54" t="n">
        <f aca="false">BA74+BB73</f>
        <v>15.9859148259534</v>
      </c>
      <c r="BC74" s="55" t="n">
        <f aca="false">BB74*100/BB$367</f>
        <v>14.7110817592374</v>
      </c>
      <c r="BD74" s="82"/>
      <c r="BE74" s="81"/>
      <c r="BF74" s="129"/>
      <c r="BG74" s="81"/>
      <c r="BH74" s="81"/>
      <c r="BI74" s="130"/>
      <c r="BJ74" s="81"/>
      <c r="BK74" s="81"/>
      <c r="BL74" s="130"/>
      <c r="BM74" s="81"/>
      <c r="BN74" s="81"/>
      <c r="BO74" s="131"/>
      <c r="BP74" s="81"/>
      <c r="BQ74" s="129"/>
      <c r="BR74" s="131"/>
      <c r="BS74" s="81"/>
      <c r="BT74" s="103" t="n">
        <v>44313</v>
      </c>
      <c r="BU74" s="54" t="n">
        <f aca="true">FORECAST(BT74,OFFSET(BR$3,MATCH(BT74,BQ$3:BQ$153,1)-1,0,2),OFFSET(BQ$3,MATCH(BT74,BQ$3:BQ$153,1)-1,0,2))</f>
        <v>0.473873922477828</v>
      </c>
      <c r="BV74" s="54" t="n">
        <f aca="false">BU74+BV73</f>
        <v>23.6393995149806</v>
      </c>
      <c r="BW74" s="55" t="n">
        <f aca="false">BV74*100/BV$367</f>
        <v>17.5876818054997</v>
      </c>
      <c r="BX74" s="82"/>
    </row>
    <row r="75" customFormat="false" ht="14.5" hidden="false" customHeight="false" outlineLevel="0" collapsed="false">
      <c r="E75" s="42" t="n">
        <v>44100</v>
      </c>
      <c r="F75" s="46" t="n">
        <f aca="true">FORECAST($E75,OFFSET(C$3,MATCH($E75,$A$3:$A$33,1)-1,0,2),OFFSET($A$3,MATCH($E75,$A$3:$A$33,1)-1,0,2))</f>
        <v>3.04827895545315</v>
      </c>
      <c r="H75" s="96"/>
      <c r="I75" s="81"/>
      <c r="J75" s="97"/>
      <c r="L75" s="98"/>
      <c r="M75" s="98"/>
      <c r="N75" s="98"/>
      <c r="O75" s="97"/>
      <c r="P75" s="81"/>
      <c r="Q75" s="81"/>
      <c r="R75" s="129"/>
      <c r="S75" s="81"/>
      <c r="T75" s="81"/>
      <c r="U75" s="130"/>
      <c r="V75" s="81"/>
      <c r="W75" s="81"/>
      <c r="X75" s="130"/>
      <c r="Y75" s="81"/>
      <c r="Z75" s="81"/>
      <c r="AA75" s="131"/>
      <c r="AB75" s="81"/>
      <c r="AC75" s="129"/>
      <c r="AD75" s="131"/>
      <c r="AE75" s="81"/>
      <c r="AF75" s="103" t="n">
        <v>44314</v>
      </c>
      <c r="AG75" s="54" t="n">
        <f aca="true">FORECAST($AF75,OFFSET(AD$3,MATCH($AF75,$AC$3:$AC$153,1)-1,0,2),OFFSET($AC$3,MATCH($AF75,$AC$3:$AC$153,1)-1,0,2))</f>
        <v>0.417496981945317</v>
      </c>
      <c r="AH75" s="54" t="n">
        <f aca="false">AG75+AH74</f>
        <v>28.500142757561</v>
      </c>
      <c r="AI75" s="55" t="n">
        <f aca="false">AH75*100/AH$367</f>
        <v>27.6878083997931</v>
      </c>
      <c r="AJ75" s="82"/>
      <c r="AK75" s="81"/>
      <c r="AL75" s="129"/>
      <c r="AM75" s="81"/>
      <c r="AN75" s="81"/>
      <c r="AO75" s="130"/>
      <c r="AP75" s="81"/>
      <c r="AQ75" s="81"/>
      <c r="AR75" s="130"/>
      <c r="AS75" s="81"/>
      <c r="AT75" s="81"/>
      <c r="AU75" s="131"/>
      <c r="AV75" s="81"/>
      <c r="AW75" s="129"/>
      <c r="AX75" s="131"/>
      <c r="AY75" s="81"/>
      <c r="AZ75" s="103" t="n">
        <v>44314</v>
      </c>
      <c r="BA75" s="54" t="n">
        <f aca="true">FORECAST(AZ75,OFFSET(AX$3,MATCH(AZ75,AW$3:AW$153,1)-1,0,2),OFFSET(AW$3,MATCH(AZ75,AW$3:AW$153,1)-1,0,2))</f>
        <v>0.409783180110399</v>
      </c>
      <c r="BB75" s="54" t="n">
        <f aca="false">BA75+BB74</f>
        <v>16.3956980060638</v>
      </c>
      <c r="BC75" s="55" t="n">
        <f aca="false">BB75*100/BB$367</f>
        <v>15.0881858494192</v>
      </c>
      <c r="BD75" s="82"/>
      <c r="BE75" s="81"/>
      <c r="BF75" s="129"/>
      <c r="BG75" s="81"/>
      <c r="BH75" s="81"/>
      <c r="BI75" s="130"/>
      <c r="BJ75" s="81"/>
      <c r="BK75" s="81"/>
      <c r="BL75" s="130"/>
      <c r="BM75" s="81"/>
      <c r="BN75" s="81"/>
      <c r="BO75" s="131"/>
      <c r="BP75" s="81"/>
      <c r="BQ75" s="129"/>
      <c r="BR75" s="131"/>
      <c r="BS75" s="81"/>
      <c r="BT75" s="103" t="n">
        <v>44314</v>
      </c>
      <c r="BU75" s="54" t="n">
        <f aca="true">FORECAST(BT75,OFFSET(BR$3,MATCH(BT75,BQ$3:BQ$153,1)-1,0,2),OFFSET(BQ$3,MATCH(BT75,BQ$3:BQ$153,1)-1,0,2))</f>
        <v>0.477973892314848</v>
      </c>
      <c r="BV75" s="54" t="n">
        <f aca="false">BU75+BV74</f>
        <v>24.1173734072955</v>
      </c>
      <c r="BW75" s="55" t="n">
        <f aca="false">BV75*100/BV$367</f>
        <v>17.9432937458133</v>
      </c>
      <c r="BX75" s="82"/>
    </row>
    <row r="76" customFormat="false" ht="14.5" hidden="false" customHeight="false" outlineLevel="0" collapsed="false">
      <c r="E76" s="42" t="n">
        <v>44101</v>
      </c>
      <c r="F76" s="46" t="n">
        <f aca="true">FORECAST($E76,OFFSET(C$3,MATCH($E76,$A$3:$A$33,1)-1,0,2),OFFSET($A$3,MATCH($E76,$A$3:$A$33,1)-1,0,2))</f>
        <v>3.04663548387097</v>
      </c>
      <c r="H76" s="96"/>
      <c r="I76" s="81"/>
      <c r="J76" s="97"/>
      <c r="L76" s="98"/>
      <c r="M76" s="98"/>
      <c r="N76" s="98"/>
      <c r="O76" s="97"/>
      <c r="P76" s="81"/>
      <c r="Q76" s="81"/>
      <c r="R76" s="129"/>
      <c r="S76" s="81"/>
      <c r="T76" s="81"/>
      <c r="U76" s="130"/>
      <c r="V76" s="81"/>
      <c r="W76" s="81"/>
      <c r="X76" s="130"/>
      <c r="Y76" s="81"/>
      <c r="Z76" s="81"/>
      <c r="AA76" s="131"/>
      <c r="AB76" s="81"/>
      <c r="AC76" s="129"/>
      <c r="AD76" s="131"/>
      <c r="AE76" s="81"/>
      <c r="AF76" s="103" t="n">
        <v>44315</v>
      </c>
      <c r="AG76" s="54" t="n">
        <f aca="true">FORECAST($AF76,OFFSET(AD$3,MATCH($AF76,$AC$3:$AC$153,1)-1,0,2),OFFSET($AC$3,MATCH($AF76,$AC$3:$AC$153,1)-1,0,2))</f>
        <v>0.419152032550582</v>
      </c>
      <c r="AH76" s="54" t="n">
        <f aca="false">AG76+AH75</f>
        <v>28.9192947901116</v>
      </c>
      <c r="AI76" s="55" t="n">
        <f aca="false">AH76*100/AH$367</f>
        <v>28.0950134186019</v>
      </c>
      <c r="AJ76" s="82"/>
      <c r="AK76" s="81"/>
      <c r="AL76" s="129"/>
      <c r="AM76" s="81"/>
      <c r="AN76" s="81"/>
      <c r="AO76" s="130"/>
      <c r="AP76" s="81"/>
      <c r="AQ76" s="81"/>
      <c r="AR76" s="130"/>
      <c r="AS76" s="81"/>
      <c r="AT76" s="81"/>
      <c r="AU76" s="131"/>
      <c r="AV76" s="81"/>
      <c r="AW76" s="129"/>
      <c r="AX76" s="131"/>
      <c r="AY76" s="81"/>
      <c r="AZ76" s="103" t="n">
        <v>44315</v>
      </c>
      <c r="BA76" s="54" t="n">
        <f aca="true">FORECAST(AZ76,OFFSET(AX$3,MATCH(AZ76,AW$3:AW$153,1)-1,0,2),OFFSET(AW$3,MATCH(AZ76,AW$3:AW$153,1)-1,0,2))</f>
        <v>0.418440474195742</v>
      </c>
      <c r="BB76" s="54" t="n">
        <f aca="false">BA76+BB75</f>
        <v>16.8141384802595</v>
      </c>
      <c r="BC76" s="55" t="n">
        <f aca="false">BB76*100/BB$367</f>
        <v>15.473256838117</v>
      </c>
      <c r="BD76" s="82"/>
      <c r="BE76" s="81"/>
      <c r="BF76" s="129"/>
      <c r="BG76" s="81"/>
      <c r="BH76" s="81"/>
      <c r="BI76" s="130"/>
      <c r="BJ76" s="81"/>
      <c r="BK76" s="81"/>
      <c r="BL76" s="130"/>
      <c r="BM76" s="81"/>
      <c r="BN76" s="81"/>
      <c r="BO76" s="131"/>
      <c r="BP76" s="81"/>
      <c r="BQ76" s="129"/>
      <c r="BR76" s="131"/>
      <c r="BS76" s="81"/>
      <c r="BT76" s="103" t="n">
        <v>44315</v>
      </c>
      <c r="BU76" s="54" t="n">
        <f aca="true">FORECAST(BT76,OFFSET(BR$3,MATCH(BT76,BQ$3:BQ$153,1)-1,0,2),OFFSET(BQ$3,MATCH(BT76,BQ$3:BQ$153,1)-1,0,2))</f>
        <v>0.482073862151868</v>
      </c>
      <c r="BV76" s="54" t="n">
        <f aca="false">BU76+BV75</f>
        <v>24.5994472694473</v>
      </c>
      <c r="BW76" s="55" t="n">
        <f aca="false">BV76*100/BV$367</f>
        <v>18.3019560582338</v>
      </c>
      <c r="BX76" s="82"/>
    </row>
    <row r="77" customFormat="false" ht="14.5" hidden="false" customHeight="false" outlineLevel="0" collapsed="false">
      <c r="E77" s="42" t="n">
        <v>44102</v>
      </c>
      <c r="F77" s="46" t="n">
        <f aca="true">FORECAST($E77,OFFSET(C$3,MATCH($E77,$A$3:$A$33,1)-1,0,2),OFFSET($A$3,MATCH($E77,$A$3:$A$33,1)-1,0,2))</f>
        <v>3.04499201228879</v>
      </c>
      <c r="H77" s="96"/>
      <c r="I77" s="81"/>
      <c r="J77" s="97"/>
      <c r="L77" s="98"/>
      <c r="M77" s="98"/>
      <c r="N77" s="98"/>
      <c r="O77" s="97"/>
      <c r="P77" s="81"/>
      <c r="Q77" s="81"/>
      <c r="R77" s="129"/>
      <c r="S77" s="81"/>
      <c r="T77" s="81"/>
      <c r="U77" s="130"/>
      <c r="V77" s="81"/>
      <c r="W77" s="81"/>
      <c r="X77" s="130"/>
      <c r="Y77" s="81"/>
      <c r="Z77" s="81"/>
      <c r="AA77" s="131"/>
      <c r="AB77" s="81"/>
      <c r="AC77" s="129"/>
      <c r="AD77" s="131"/>
      <c r="AE77" s="81"/>
      <c r="AF77" s="103" t="n">
        <v>44316</v>
      </c>
      <c r="AG77" s="54" t="n">
        <f aca="true">FORECAST($AF77,OFFSET(AD$3,MATCH($AF77,$AC$3:$AC$153,1)-1,0,2),OFFSET($AC$3,MATCH($AF77,$AC$3:$AC$153,1)-1,0,2))</f>
        <v>0.420807083155846</v>
      </c>
      <c r="AH77" s="54" t="n">
        <f aca="false">AG77+AH76</f>
        <v>29.3401018732674</v>
      </c>
      <c r="AI77" s="55" t="n">
        <f aca="false">AH77*100/AH$367</f>
        <v>28.5038263144111</v>
      </c>
      <c r="AJ77" s="82"/>
      <c r="AK77" s="81"/>
      <c r="AL77" s="129"/>
      <c r="AM77" s="81"/>
      <c r="AN77" s="81"/>
      <c r="AO77" s="130"/>
      <c r="AP77" s="81"/>
      <c r="AQ77" s="81"/>
      <c r="AR77" s="130"/>
      <c r="AS77" s="81"/>
      <c r="AT77" s="81"/>
      <c r="AU77" s="131"/>
      <c r="AV77" s="81"/>
      <c r="AW77" s="129"/>
      <c r="AX77" s="131"/>
      <c r="AY77" s="81"/>
      <c r="AZ77" s="103" t="n">
        <v>44316</v>
      </c>
      <c r="BA77" s="54" t="n">
        <f aca="true">FORECAST(AZ77,OFFSET(AX$3,MATCH(AZ77,AW$3:AW$153,1)-1,0,2),OFFSET(AW$3,MATCH(AZ77,AW$3:AW$153,1)-1,0,2))</f>
        <v>0.427097768281085</v>
      </c>
      <c r="BB77" s="54" t="n">
        <f aca="false">BA77+BB76</f>
        <v>17.2412362485406</v>
      </c>
      <c r="BC77" s="55" t="n">
        <f aca="false">BB77*100/BB$367</f>
        <v>15.8662947253307</v>
      </c>
      <c r="BD77" s="82"/>
      <c r="BE77" s="81"/>
      <c r="BF77" s="129"/>
      <c r="BG77" s="81"/>
      <c r="BH77" s="81"/>
      <c r="BI77" s="130"/>
      <c r="BJ77" s="81"/>
      <c r="BK77" s="81"/>
      <c r="BL77" s="130"/>
      <c r="BM77" s="81"/>
      <c r="BN77" s="81"/>
      <c r="BO77" s="131"/>
      <c r="BP77" s="81"/>
      <c r="BQ77" s="129"/>
      <c r="BR77" s="131"/>
      <c r="BS77" s="81"/>
      <c r="BT77" s="103" t="n">
        <v>44316</v>
      </c>
      <c r="BU77" s="54" t="n">
        <f aca="true">FORECAST(BT77,OFFSET(BR$3,MATCH(BT77,BQ$3:BQ$153,1)-1,0,2),OFFSET(BQ$3,MATCH(BT77,BQ$3:BQ$153,1)-1,0,2))</f>
        <v>0.486173831988888</v>
      </c>
      <c r="BV77" s="54" t="n">
        <f aca="false">BU77+BV76</f>
        <v>25.0856211014362</v>
      </c>
      <c r="BW77" s="55" t="n">
        <f aca="false">BV77*100/BV$367</f>
        <v>18.6636687427613</v>
      </c>
      <c r="BX77" s="82"/>
    </row>
    <row r="78" customFormat="false" ht="14.5" hidden="false" customHeight="false" outlineLevel="0" collapsed="false">
      <c r="E78" s="42" t="n">
        <v>44103</v>
      </c>
      <c r="F78" s="46" t="n">
        <f aca="true">FORECAST($E78,OFFSET(C$3,MATCH($E78,$A$3:$A$33,1)-1,0,2),OFFSET($A$3,MATCH($E78,$A$3:$A$33,1)-1,0,2))</f>
        <v>3.04334854070661</v>
      </c>
      <c r="H78" s="96"/>
      <c r="I78" s="81"/>
      <c r="J78" s="97"/>
      <c r="L78" s="98"/>
      <c r="M78" s="98"/>
      <c r="N78" s="98"/>
      <c r="O78" s="97"/>
      <c r="P78" s="81"/>
      <c r="Q78" s="81"/>
      <c r="R78" s="129"/>
      <c r="S78" s="81"/>
      <c r="T78" s="81"/>
      <c r="U78" s="130"/>
      <c r="V78" s="81"/>
      <c r="W78" s="81"/>
      <c r="X78" s="130"/>
      <c r="Y78" s="81"/>
      <c r="Z78" s="81"/>
      <c r="AA78" s="131"/>
      <c r="AB78" s="81"/>
      <c r="AC78" s="129"/>
      <c r="AD78" s="131"/>
      <c r="AE78" s="81"/>
      <c r="AF78" s="103" t="n">
        <v>44317</v>
      </c>
      <c r="AG78" s="54" t="n">
        <f aca="true">FORECAST($AF78,OFFSET(AD$3,MATCH($AF78,$AC$3:$AC$153,1)-1,0,2),OFFSET($AC$3,MATCH($AF78,$AC$3:$AC$153,1)-1,0,2))</f>
        <v>0.422462133761111</v>
      </c>
      <c r="AH78" s="54" t="n">
        <f aca="false">AG78+AH77</f>
        <v>29.7625640070285</v>
      </c>
      <c r="AI78" s="55" t="n">
        <f aca="false">AH78*100/AH$367</f>
        <v>28.9142470872208</v>
      </c>
      <c r="AJ78" s="82"/>
      <c r="AK78" s="81"/>
      <c r="AL78" s="129"/>
      <c r="AM78" s="81"/>
      <c r="AN78" s="81"/>
      <c r="AO78" s="130"/>
      <c r="AP78" s="81"/>
      <c r="AQ78" s="81"/>
      <c r="AR78" s="130"/>
      <c r="AS78" s="81"/>
      <c r="AT78" s="81"/>
      <c r="AU78" s="131"/>
      <c r="AV78" s="81"/>
      <c r="AW78" s="129"/>
      <c r="AX78" s="131"/>
      <c r="AY78" s="81"/>
      <c r="AZ78" s="103" t="n">
        <v>44317</v>
      </c>
      <c r="BA78" s="54" t="n">
        <f aca="true">FORECAST(AZ78,OFFSET(AX$3,MATCH(AZ78,AW$3:AW$153,1)-1,0,2),OFFSET(AW$3,MATCH(AZ78,AW$3:AW$153,1)-1,0,2))</f>
        <v>0.435755062366428</v>
      </c>
      <c r="BB78" s="54" t="n">
        <f aca="false">BA78+BB77</f>
        <v>17.676991310907</v>
      </c>
      <c r="BC78" s="55" t="n">
        <f aca="false">BB78*100/BB$367</f>
        <v>16.2672995110603</v>
      </c>
      <c r="BD78" s="82"/>
      <c r="BE78" s="81"/>
      <c r="BF78" s="129"/>
      <c r="BG78" s="81"/>
      <c r="BH78" s="81"/>
      <c r="BI78" s="130"/>
      <c r="BJ78" s="81"/>
      <c r="BK78" s="81"/>
      <c r="BL78" s="130"/>
      <c r="BM78" s="81"/>
      <c r="BN78" s="81"/>
      <c r="BO78" s="131"/>
      <c r="BP78" s="81"/>
      <c r="BQ78" s="129"/>
      <c r="BR78" s="131"/>
      <c r="BS78" s="81"/>
      <c r="BT78" s="103" t="n">
        <v>44317</v>
      </c>
      <c r="BU78" s="54" t="n">
        <f aca="true">FORECAST(BT78,OFFSET(BR$3,MATCH(BT78,BQ$3:BQ$153,1)-1,0,2),OFFSET(BQ$3,MATCH(BT78,BQ$3:BQ$153,1)-1,0,2))</f>
        <v>0.490273801825908</v>
      </c>
      <c r="BV78" s="54" t="n">
        <f aca="false">BU78+BV77</f>
        <v>25.5758949032621</v>
      </c>
      <c r="BW78" s="55" t="n">
        <f aca="false">BV78*100/BV$367</f>
        <v>19.0284317993957</v>
      </c>
      <c r="BX78" s="82"/>
    </row>
    <row r="79" customFormat="false" ht="14.5" hidden="false" customHeight="false" outlineLevel="0" collapsed="false">
      <c r="E79" s="42" t="n">
        <v>44104</v>
      </c>
      <c r="F79" s="46" t="n">
        <f aca="true">FORECAST($E79,OFFSET(C$3,MATCH($E79,$A$3:$A$33,1)-1,0,2),OFFSET($A$3,MATCH($E79,$A$3:$A$33,1)-1,0,2))</f>
        <v>3.04170506912442</v>
      </c>
      <c r="H79" s="96"/>
      <c r="I79" s="81"/>
      <c r="J79" s="97"/>
      <c r="L79" s="98"/>
      <c r="M79" s="98"/>
      <c r="N79" s="98"/>
      <c r="O79" s="97"/>
      <c r="P79" s="81"/>
      <c r="Q79" s="81"/>
      <c r="R79" s="129"/>
      <c r="S79" s="81"/>
      <c r="T79" s="81"/>
      <c r="U79" s="130"/>
      <c r="V79" s="81"/>
      <c r="W79" s="81"/>
      <c r="X79" s="130"/>
      <c r="Y79" s="81"/>
      <c r="Z79" s="81"/>
      <c r="AA79" s="131"/>
      <c r="AB79" s="81"/>
      <c r="AC79" s="129"/>
      <c r="AD79" s="131"/>
      <c r="AE79" s="81"/>
      <c r="AF79" s="103" t="n">
        <v>44318</v>
      </c>
      <c r="AG79" s="54" t="n">
        <f aca="true">FORECAST($AF79,OFFSET(AD$3,MATCH($AF79,$AC$3:$AC$153,1)-1,0,2),OFFSET($AC$3,MATCH($AF79,$AC$3:$AC$153,1)-1,0,2))</f>
        <v>0.426037950399452</v>
      </c>
      <c r="AH79" s="54" t="n">
        <f aca="false">AG79+AH78</f>
        <v>30.188601957428</v>
      </c>
      <c r="AI79" s="55" t="n">
        <f aca="false">AH79*100/AH$367</f>
        <v>29.3281417558211</v>
      </c>
      <c r="AJ79" s="82"/>
      <c r="AK79" s="81"/>
      <c r="AL79" s="129"/>
      <c r="AM79" s="81"/>
      <c r="AN79" s="81"/>
      <c r="AO79" s="130"/>
      <c r="AP79" s="81"/>
      <c r="AQ79" s="81"/>
      <c r="AR79" s="130"/>
      <c r="AS79" s="81"/>
      <c r="AT79" s="81"/>
      <c r="AU79" s="131"/>
      <c r="AV79" s="81"/>
      <c r="AW79" s="129"/>
      <c r="AX79" s="131"/>
      <c r="AY79" s="81"/>
      <c r="AZ79" s="103" t="n">
        <v>44318</v>
      </c>
      <c r="BA79" s="54" t="n">
        <f aca="true">FORECAST(AZ79,OFFSET(AX$3,MATCH(AZ79,AW$3:AW$153,1)-1,0,2),OFFSET(AW$3,MATCH(AZ79,AW$3:AW$153,1)-1,0,2))</f>
        <v>0.450318553717143</v>
      </c>
      <c r="BB79" s="54" t="n">
        <f aca="false">BA79+BB78</f>
        <v>18.1273098646242</v>
      </c>
      <c r="BC79" s="55" t="n">
        <f aca="false">BB79*100/BB$367</f>
        <v>16.681706389463</v>
      </c>
      <c r="BD79" s="82"/>
      <c r="BE79" s="81"/>
      <c r="BF79" s="129"/>
      <c r="BG79" s="81"/>
      <c r="BH79" s="81"/>
      <c r="BI79" s="130"/>
      <c r="BJ79" s="81"/>
      <c r="BK79" s="81"/>
      <c r="BL79" s="130"/>
      <c r="BM79" s="81"/>
      <c r="BN79" s="81"/>
      <c r="BO79" s="131"/>
      <c r="BP79" s="81"/>
      <c r="BQ79" s="129"/>
      <c r="BR79" s="131"/>
      <c r="BS79" s="81"/>
      <c r="BT79" s="103" t="n">
        <v>44318</v>
      </c>
      <c r="BU79" s="54" t="n">
        <f aca="true">FORECAST(BT79,OFFSET(BR$3,MATCH(BT79,BQ$3:BQ$153,1)-1,0,2),OFFSET(BQ$3,MATCH(BT79,BQ$3:BQ$153,1)-1,0,2))</f>
        <v>0.494373771662928</v>
      </c>
      <c r="BV79" s="54" t="n">
        <f aca="false">BU79+BV78</f>
        <v>26.0702686749251</v>
      </c>
      <c r="BW79" s="55" t="n">
        <f aca="false">BV79*100/BV$367</f>
        <v>19.3962452281371</v>
      </c>
      <c r="BX79" s="82"/>
    </row>
    <row r="80" customFormat="false" ht="14.5" hidden="false" customHeight="false" outlineLevel="0" collapsed="false">
      <c r="E80" s="42" t="n">
        <v>44105</v>
      </c>
      <c r="F80" s="46" t="n">
        <f aca="true">FORECAST($E80,OFFSET(C$3,MATCH($E80,$A$3:$A$33,1)-1,0,2),OFFSET($A$3,MATCH($E80,$A$3:$A$33,1)-1,0,2))</f>
        <v>3.04006159754224</v>
      </c>
      <c r="H80" s="96"/>
      <c r="I80" s="81"/>
      <c r="J80" s="97"/>
      <c r="L80" s="98"/>
      <c r="M80" s="98"/>
      <c r="N80" s="98"/>
      <c r="O80" s="97"/>
      <c r="P80" s="81"/>
      <c r="Q80" s="81"/>
      <c r="R80" s="129"/>
      <c r="S80" s="81"/>
      <c r="T80" s="81"/>
      <c r="U80" s="130"/>
      <c r="V80" s="81"/>
      <c r="W80" s="81"/>
      <c r="X80" s="130"/>
      <c r="Y80" s="81"/>
      <c r="Z80" s="81"/>
      <c r="AA80" s="131"/>
      <c r="AB80" s="81"/>
      <c r="AC80" s="129"/>
      <c r="AD80" s="131"/>
      <c r="AE80" s="81"/>
      <c r="AF80" s="103" t="n">
        <v>44319</v>
      </c>
      <c r="AG80" s="54" t="n">
        <f aca="true">FORECAST($AF80,OFFSET(AD$3,MATCH($AF80,$AC$3:$AC$153,1)-1,0,2),OFFSET($AC$3,MATCH($AF80,$AC$3:$AC$153,1)-1,0,2))</f>
        <v>0.429613767037793</v>
      </c>
      <c r="AH80" s="54" t="n">
        <f aca="false">AG80+AH79</f>
        <v>30.6182157244658</v>
      </c>
      <c r="AI80" s="55" t="n">
        <f aca="false">AH80*100/AH$367</f>
        <v>29.7455103202119</v>
      </c>
      <c r="AJ80" s="82"/>
      <c r="AK80" s="81"/>
      <c r="AL80" s="129"/>
      <c r="AM80" s="81"/>
      <c r="AN80" s="81"/>
      <c r="AO80" s="130"/>
      <c r="AP80" s="81"/>
      <c r="AQ80" s="81"/>
      <c r="AR80" s="130"/>
      <c r="AS80" s="81"/>
      <c r="AT80" s="81"/>
      <c r="AU80" s="131"/>
      <c r="AV80" s="81"/>
      <c r="AW80" s="129"/>
      <c r="AX80" s="131"/>
      <c r="AY80" s="81"/>
      <c r="AZ80" s="103" t="n">
        <v>44319</v>
      </c>
      <c r="BA80" s="54" t="n">
        <f aca="true">FORECAST(AZ80,OFFSET(AX$3,MATCH(AZ80,AW$3:AW$153,1)-1,0,2),OFFSET(AW$3,MATCH(AZ80,AW$3:AW$153,1)-1,0,2))</f>
        <v>0.464882045067859</v>
      </c>
      <c r="BB80" s="54" t="n">
        <f aca="false">BA80+BB79</f>
        <v>18.592191909692</v>
      </c>
      <c r="BC80" s="55" t="n">
        <f aca="false">BB80*100/BB$367</f>
        <v>17.1095153605387</v>
      </c>
      <c r="BD80" s="82"/>
      <c r="BE80" s="81"/>
      <c r="BF80" s="129"/>
      <c r="BG80" s="81"/>
      <c r="BH80" s="81"/>
      <c r="BI80" s="130"/>
      <c r="BJ80" s="81"/>
      <c r="BK80" s="81"/>
      <c r="BL80" s="130"/>
      <c r="BM80" s="81"/>
      <c r="BN80" s="81"/>
      <c r="BO80" s="131"/>
      <c r="BP80" s="81"/>
      <c r="BQ80" s="129"/>
      <c r="BR80" s="131"/>
      <c r="BS80" s="81"/>
      <c r="BT80" s="103" t="n">
        <v>44319</v>
      </c>
      <c r="BU80" s="54" t="n">
        <f aca="true">FORECAST(BT80,OFFSET(BR$3,MATCH(BT80,BQ$3:BQ$153,1)-1,0,2),OFFSET(BQ$3,MATCH(BT80,BQ$3:BQ$153,1)-1,0,2))</f>
        <v>0.498473741499948</v>
      </c>
      <c r="BV80" s="54" t="n">
        <f aca="false">BU80+BV79</f>
        <v>26.568742416425</v>
      </c>
      <c r="BW80" s="55" t="n">
        <f aca="false">BV80*100/BV$367</f>
        <v>19.7671090289854</v>
      </c>
      <c r="BX80" s="82"/>
    </row>
    <row r="81" customFormat="false" ht="14.5" hidden="false" customHeight="false" outlineLevel="0" collapsed="false">
      <c r="E81" s="42" t="n">
        <v>44106</v>
      </c>
      <c r="F81" s="46" t="n">
        <f aca="true">FORECAST($E81,OFFSET(C$3,MATCH($E81,$A$3:$A$33,1)-1,0,2),OFFSET($A$3,MATCH($E81,$A$3:$A$33,1)-1,0,2))</f>
        <v>3.03841812596006</v>
      </c>
      <c r="H81" s="96"/>
      <c r="I81" s="81"/>
      <c r="J81" s="97"/>
      <c r="L81" s="98"/>
      <c r="M81" s="98"/>
      <c r="N81" s="98"/>
      <c r="O81" s="97"/>
      <c r="P81" s="81"/>
      <c r="Q81" s="81"/>
      <c r="R81" s="129"/>
      <c r="S81" s="81"/>
      <c r="T81" s="81"/>
      <c r="U81" s="130"/>
      <c r="V81" s="81"/>
      <c r="W81" s="81"/>
      <c r="X81" s="130"/>
      <c r="Y81" s="81"/>
      <c r="Z81" s="81"/>
      <c r="AA81" s="131"/>
      <c r="AB81" s="81"/>
      <c r="AC81" s="129"/>
      <c r="AD81" s="131"/>
      <c r="AE81" s="81"/>
      <c r="AF81" s="103" t="n">
        <v>44320</v>
      </c>
      <c r="AG81" s="54" t="n">
        <f aca="true">FORECAST($AF81,OFFSET(AD$3,MATCH($AF81,$AC$3:$AC$153,1)-1,0,2),OFFSET($AC$3,MATCH($AF81,$AC$3:$AC$153,1)-1,0,2))</f>
        <v>0.433189583676133</v>
      </c>
      <c r="AH81" s="54" t="n">
        <f aca="false">AG81+AH80</f>
        <v>31.0514053081419</v>
      </c>
      <c r="AI81" s="55" t="n">
        <f aca="false">AH81*100/AH$367</f>
        <v>30.1663527803932</v>
      </c>
      <c r="AJ81" s="82"/>
      <c r="AK81" s="81"/>
      <c r="AL81" s="129"/>
      <c r="AM81" s="81"/>
      <c r="AN81" s="81"/>
      <c r="AO81" s="130"/>
      <c r="AP81" s="81"/>
      <c r="AQ81" s="81"/>
      <c r="AR81" s="130"/>
      <c r="AS81" s="81"/>
      <c r="AT81" s="81"/>
      <c r="AU81" s="131"/>
      <c r="AV81" s="81"/>
      <c r="AW81" s="129"/>
      <c r="AX81" s="131"/>
      <c r="AY81" s="81"/>
      <c r="AZ81" s="103" t="n">
        <v>44320</v>
      </c>
      <c r="BA81" s="54" t="n">
        <f aca="true">FORECAST(AZ81,OFFSET(AX$3,MATCH(AZ81,AW$3:AW$153,1)-1,0,2),OFFSET(AW$3,MATCH(AZ81,AW$3:AW$153,1)-1,0,2))</f>
        <v>0.479445536418574</v>
      </c>
      <c r="BB81" s="54" t="n">
        <f aca="false">BA81+BB80</f>
        <v>19.0716374461106</v>
      </c>
      <c r="BC81" s="55" t="n">
        <f aca="false">BB81*100/BB$367</f>
        <v>17.5507264242874</v>
      </c>
      <c r="BD81" s="82"/>
      <c r="BE81" s="81"/>
      <c r="BF81" s="129"/>
      <c r="BG81" s="81"/>
      <c r="BH81" s="81"/>
      <c r="BI81" s="130"/>
      <c r="BJ81" s="81"/>
      <c r="BK81" s="81"/>
      <c r="BL81" s="130"/>
      <c r="BM81" s="81"/>
      <c r="BN81" s="81"/>
      <c r="BO81" s="131"/>
      <c r="BP81" s="81"/>
      <c r="BQ81" s="129"/>
      <c r="BR81" s="131"/>
      <c r="BS81" s="81"/>
      <c r="BT81" s="103" t="n">
        <v>44320</v>
      </c>
      <c r="BU81" s="54" t="n">
        <f aca="true">FORECAST(BT81,OFFSET(BR$3,MATCH(BT81,BQ$3:BQ$153,1)-1,0,2),OFFSET(BQ$3,MATCH(BT81,BQ$3:BQ$153,1)-1,0,2))</f>
        <v>0.502573711336968</v>
      </c>
      <c r="BV81" s="54" t="n">
        <f aca="false">BU81+BV80</f>
        <v>27.071316127762</v>
      </c>
      <c r="BW81" s="55" t="n">
        <f aca="false">BV81*100/BV$367</f>
        <v>20.1410232019407</v>
      </c>
      <c r="BX81" s="82"/>
    </row>
    <row r="82" customFormat="false" ht="14.5" hidden="false" customHeight="false" outlineLevel="0" collapsed="false">
      <c r="E82" s="42" t="n">
        <v>44107</v>
      </c>
      <c r="F82" s="46" t="n">
        <f aca="true">FORECAST($E82,OFFSET(C$3,MATCH($E82,$A$3:$A$33,1)-1,0,2),OFFSET($A$3,MATCH($E82,$A$3:$A$33,1)-1,0,2))</f>
        <v>3.03677465437788</v>
      </c>
      <c r="H82" s="96"/>
      <c r="I82" s="81"/>
      <c r="J82" s="97"/>
      <c r="L82" s="98"/>
      <c r="M82" s="98"/>
      <c r="N82" s="98"/>
      <c r="O82" s="97"/>
      <c r="P82" s="81"/>
      <c r="Q82" s="81"/>
      <c r="R82" s="129"/>
      <c r="S82" s="81"/>
      <c r="T82" s="81"/>
      <c r="U82" s="130"/>
      <c r="V82" s="81"/>
      <c r="W82" s="81"/>
      <c r="X82" s="130"/>
      <c r="Y82" s="81"/>
      <c r="Z82" s="81"/>
      <c r="AA82" s="131"/>
      <c r="AB82" s="81"/>
      <c r="AC82" s="129"/>
      <c r="AD82" s="131"/>
      <c r="AE82" s="81"/>
      <c r="AF82" s="103" t="n">
        <v>44321</v>
      </c>
      <c r="AG82" s="54" t="n">
        <f aca="true">FORECAST($AF82,OFFSET(AD$3,MATCH($AF82,$AC$3:$AC$153,1)-1,0,2),OFFSET($AC$3,MATCH($AF82,$AC$3:$AC$153,1)-1,0,2))</f>
        <v>0.436765400314474</v>
      </c>
      <c r="AH82" s="54" t="n">
        <f aca="false">AG82+AH81</f>
        <v>31.4881707084564</v>
      </c>
      <c r="AI82" s="55" t="n">
        <f aca="false">AH82*100/AH$367</f>
        <v>30.5906691363651</v>
      </c>
      <c r="AJ82" s="82"/>
      <c r="AK82" s="81"/>
      <c r="AL82" s="129"/>
      <c r="AM82" s="81"/>
      <c r="AN82" s="81"/>
      <c r="AO82" s="130"/>
      <c r="AP82" s="81"/>
      <c r="AQ82" s="81"/>
      <c r="AR82" s="130"/>
      <c r="AS82" s="81"/>
      <c r="AT82" s="81"/>
      <c r="AU82" s="131"/>
      <c r="AV82" s="81"/>
      <c r="AW82" s="129"/>
      <c r="AX82" s="131"/>
      <c r="AY82" s="81"/>
      <c r="AZ82" s="103" t="n">
        <v>44321</v>
      </c>
      <c r="BA82" s="54" t="n">
        <f aca="true">FORECAST(AZ82,OFFSET(AX$3,MATCH(AZ82,AW$3:AW$153,1)-1,0,2),OFFSET(AW$3,MATCH(AZ82,AW$3:AW$153,1)-1,0,2))</f>
        <v>0.494009027769289</v>
      </c>
      <c r="BB82" s="54" t="n">
        <f aca="false">BA82+BB81</f>
        <v>19.5656464738799</v>
      </c>
      <c r="BC82" s="55" t="n">
        <f aca="false">BB82*100/BB$367</f>
        <v>18.0053395807091</v>
      </c>
      <c r="BD82" s="82"/>
      <c r="BE82" s="81"/>
      <c r="BF82" s="129"/>
      <c r="BG82" s="81"/>
      <c r="BH82" s="81"/>
      <c r="BI82" s="130"/>
      <c r="BJ82" s="81"/>
      <c r="BK82" s="81"/>
      <c r="BL82" s="130"/>
      <c r="BM82" s="81"/>
      <c r="BN82" s="81"/>
      <c r="BO82" s="131"/>
      <c r="BP82" s="81"/>
      <c r="BQ82" s="129"/>
      <c r="BR82" s="131"/>
      <c r="BS82" s="81"/>
      <c r="BT82" s="103" t="n">
        <v>44321</v>
      </c>
      <c r="BU82" s="54" t="n">
        <f aca="true">FORECAST(BT82,OFFSET(BR$3,MATCH(BT82,BQ$3:BQ$153,1)-1,0,2),OFFSET(BQ$3,MATCH(BT82,BQ$3:BQ$153,1)-1,0,2))</f>
        <v>0.506673681173988</v>
      </c>
      <c r="BV82" s="54" t="n">
        <f aca="false">BU82+BV81</f>
        <v>27.577989808936</v>
      </c>
      <c r="BW82" s="55" t="n">
        <f aca="false">BV82*100/BV$367</f>
        <v>20.5179877470029</v>
      </c>
      <c r="BX82" s="82"/>
    </row>
    <row r="83" customFormat="false" ht="14.5" hidden="false" customHeight="false" outlineLevel="0" collapsed="false">
      <c r="E83" s="42" t="n">
        <v>44108</v>
      </c>
      <c r="F83" s="46" t="n">
        <f aca="true">FORECAST($E83,OFFSET(C$3,MATCH($E83,$A$3:$A$33,1)-1,0,2),OFFSET($A$3,MATCH($E83,$A$3:$A$33,1)-1,0,2))</f>
        <v>3.0351311827957</v>
      </c>
      <c r="H83" s="96"/>
      <c r="I83" s="81"/>
      <c r="J83" s="97"/>
      <c r="L83" s="98"/>
      <c r="M83" s="98"/>
      <c r="N83" s="98"/>
      <c r="O83" s="97"/>
      <c r="P83" s="81"/>
      <c r="Q83" s="81"/>
      <c r="R83" s="129"/>
      <c r="S83" s="81"/>
      <c r="T83" s="81"/>
      <c r="U83" s="130"/>
      <c r="V83" s="81"/>
      <c r="W83" s="81"/>
      <c r="X83" s="130"/>
      <c r="Y83" s="81"/>
      <c r="Z83" s="81"/>
      <c r="AA83" s="131"/>
      <c r="AB83" s="81"/>
      <c r="AC83" s="129"/>
      <c r="AD83" s="131"/>
      <c r="AE83" s="81"/>
      <c r="AF83" s="103" t="n">
        <v>44322</v>
      </c>
      <c r="AG83" s="54" t="n">
        <f aca="true">FORECAST($AF83,OFFSET(AD$3,MATCH($AF83,$AC$3:$AC$153,1)-1,0,2),OFFSET($AC$3,MATCH($AF83,$AC$3:$AC$153,1)-1,0,2))</f>
        <v>0.440341216952815</v>
      </c>
      <c r="AH83" s="54" t="n">
        <f aca="false">AG83+AH82</f>
        <v>31.9285119254092</v>
      </c>
      <c r="AI83" s="55" t="n">
        <f aca="false">AH83*100/AH$367</f>
        <v>31.0184593881275</v>
      </c>
      <c r="AJ83" s="82"/>
      <c r="AK83" s="81"/>
      <c r="AL83" s="129"/>
      <c r="AM83" s="81"/>
      <c r="AN83" s="81"/>
      <c r="AO83" s="130"/>
      <c r="AP83" s="81"/>
      <c r="AQ83" s="81"/>
      <c r="AR83" s="130"/>
      <c r="AS83" s="81"/>
      <c r="AT83" s="81"/>
      <c r="AU83" s="131"/>
      <c r="AV83" s="81"/>
      <c r="AW83" s="129"/>
      <c r="AX83" s="131"/>
      <c r="AY83" s="81"/>
      <c r="AZ83" s="103" t="n">
        <v>44322</v>
      </c>
      <c r="BA83" s="54" t="n">
        <f aca="true">FORECAST(AZ83,OFFSET(AX$3,MATCH(AZ83,AW$3:AW$153,1)-1,0,2),OFFSET(AW$3,MATCH(AZ83,AW$3:AW$153,1)-1,0,2))</f>
        <v>0.508572519120005</v>
      </c>
      <c r="BB83" s="54" t="n">
        <f aca="false">BA83+BB82</f>
        <v>20.0742189929999</v>
      </c>
      <c r="BC83" s="55" t="n">
        <f aca="false">BB83*100/BB$367</f>
        <v>18.4733548298039</v>
      </c>
      <c r="BD83" s="82"/>
      <c r="BE83" s="81"/>
      <c r="BF83" s="129"/>
      <c r="BG83" s="81"/>
      <c r="BH83" s="81"/>
      <c r="BI83" s="130"/>
      <c r="BJ83" s="81"/>
      <c r="BK83" s="81"/>
      <c r="BL83" s="130"/>
      <c r="BM83" s="81"/>
      <c r="BN83" s="81"/>
      <c r="BO83" s="131"/>
      <c r="BP83" s="81"/>
      <c r="BQ83" s="129"/>
      <c r="BR83" s="131"/>
      <c r="BS83" s="81"/>
      <c r="BT83" s="103" t="n">
        <v>44322</v>
      </c>
      <c r="BU83" s="54" t="n">
        <f aca="true">FORECAST(BT83,OFFSET(BR$3,MATCH(BT83,BQ$3:BQ$153,1)-1,0,2),OFFSET(BQ$3,MATCH(BT83,BQ$3:BQ$153,1)-1,0,2))</f>
        <v>0.510773651011008</v>
      </c>
      <c r="BV83" s="54" t="n">
        <f aca="false">BU83+BV82</f>
        <v>28.088763459947</v>
      </c>
      <c r="BW83" s="55" t="n">
        <f aca="false">BV83*100/BV$367</f>
        <v>20.8980026641721</v>
      </c>
      <c r="BX83" s="82"/>
    </row>
    <row r="84" customFormat="false" ht="14.5" hidden="false" customHeight="false" outlineLevel="0" collapsed="false">
      <c r="E84" s="42" t="n">
        <v>44109</v>
      </c>
      <c r="F84" s="46" t="n">
        <f aca="true">FORECAST($E84,OFFSET(C$3,MATCH($E84,$A$3:$A$33,1)-1,0,2),OFFSET($A$3,MATCH($E84,$A$3:$A$33,1)-1,0,2))</f>
        <v>3.03348771121352</v>
      </c>
      <c r="H84" s="96"/>
      <c r="I84" s="81"/>
      <c r="J84" s="97"/>
      <c r="L84" s="98"/>
      <c r="M84" s="98"/>
      <c r="N84" s="98"/>
      <c r="O84" s="97"/>
      <c r="P84" s="81"/>
      <c r="Q84" s="81"/>
      <c r="R84" s="129"/>
      <c r="S84" s="81"/>
      <c r="T84" s="81"/>
      <c r="U84" s="130"/>
      <c r="V84" s="81"/>
      <c r="W84" s="81"/>
      <c r="X84" s="130"/>
      <c r="Y84" s="81"/>
      <c r="Z84" s="81"/>
      <c r="AA84" s="131"/>
      <c r="AB84" s="81"/>
      <c r="AC84" s="129"/>
      <c r="AD84" s="131"/>
      <c r="AE84" s="81"/>
      <c r="AF84" s="103" t="n">
        <v>44323</v>
      </c>
      <c r="AG84" s="54" t="n">
        <f aca="true">FORECAST($AF84,OFFSET(AD$3,MATCH($AF84,$AC$3:$AC$153,1)-1,0,2),OFFSET($AC$3,MATCH($AF84,$AC$3:$AC$153,1)-1,0,2))</f>
        <v>0.443917033591156</v>
      </c>
      <c r="AH84" s="54" t="n">
        <f aca="false">AG84+AH83</f>
        <v>32.3724289590004</v>
      </c>
      <c r="AI84" s="55" t="n">
        <f aca="false">AH84*100/AH$367</f>
        <v>31.4497235356804</v>
      </c>
      <c r="AJ84" s="82"/>
      <c r="AK84" s="81"/>
      <c r="AL84" s="129"/>
      <c r="AM84" s="81"/>
      <c r="AN84" s="81"/>
      <c r="AO84" s="130"/>
      <c r="AP84" s="81"/>
      <c r="AQ84" s="81"/>
      <c r="AR84" s="130"/>
      <c r="AS84" s="81"/>
      <c r="AT84" s="81"/>
      <c r="AU84" s="131"/>
      <c r="AV84" s="81"/>
      <c r="AW84" s="129"/>
      <c r="AX84" s="131"/>
      <c r="AY84" s="81"/>
      <c r="AZ84" s="103" t="n">
        <v>44323</v>
      </c>
      <c r="BA84" s="54" t="n">
        <f aca="true">FORECAST(AZ84,OFFSET(AX$3,MATCH(AZ84,AW$3:AW$153,1)-1,0,2),OFFSET(AW$3,MATCH(AZ84,AW$3:AW$153,1)-1,0,2))</f>
        <v>0.52313601047072</v>
      </c>
      <c r="BB84" s="54" t="n">
        <f aca="false">BA84+BB83</f>
        <v>20.5973550034706</v>
      </c>
      <c r="BC84" s="55" t="n">
        <f aca="false">BB84*100/BB$367</f>
        <v>18.9547721715716</v>
      </c>
      <c r="BD84" s="82"/>
      <c r="BE84" s="81"/>
      <c r="BF84" s="129"/>
      <c r="BG84" s="81"/>
      <c r="BH84" s="81"/>
      <c r="BI84" s="130"/>
      <c r="BJ84" s="81"/>
      <c r="BK84" s="81"/>
      <c r="BL84" s="130"/>
      <c r="BM84" s="81"/>
      <c r="BN84" s="81"/>
      <c r="BO84" s="131"/>
      <c r="BP84" s="81"/>
      <c r="BQ84" s="129"/>
      <c r="BR84" s="131"/>
      <c r="BS84" s="81"/>
      <c r="BT84" s="103" t="n">
        <v>44323</v>
      </c>
      <c r="BU84" s="54" t="n">
        <f aca="true">FORECAST(BT84,OFFSET(BR$3,MATCH(BT84,BQ$3:BQ$153,1)-1,0,2),OFFSET(BQ$3,MATCH(BT84,BQ$3:BQ$153,1)-1,0,2))</f>
        <v>0.514873620848028</v>
      </c>
      <c r="BV84" s="54" t="n">
        <f aca="false">BU84+BV83</f>
        <v>28.603637080795</v>
      </c>
      <c r="BW84" s="55" t="n">
        <f aca="false">BV84*100/BV$367</f>
        <v>21.2810679534483</v>
      </c>
      <c r="BX84" s="82"/>
    </row>
    <row r="85" customFormat="false" ht="14.5" hidden="false" customHeight="false" outlineLevel="0" collapsed="false">
      <c r="E85" s="42" t="n">
        <v>44110</v>
      </c>
      <c r="F85" s="46" t="n">
        <f aca="true">FORECAST($E85,OFFSET(C$3,MATCH($E85,$A$3:$A$33,1)-1,0,2),OFFSET($A$3,MATCH($E85,$A$3:$A$33,1)-1,0,2))</f>
        <v>3.03184423963134</v>
      </c>
      <c r="H85" s="96"/>
      <c r="I85" s="81"/>
      <c r="J85" s="97"/>
      <c r="L85" s="98"/>
      <c r="M85" s="98"/>
      <c r="N85" s="98"/>
      <c r="O85" s="97"/>
      <c r="P85" s="81"/>
      <c r="Q85" s="81"/>
      <c r="R85" s="129"/>
      <c r="S85" s="81"/>
      <c r="T85" s="81"/>
      <c r="U85" s="130"/>
      <c r="V85" s="81"/>
      <c r="W85" s="81"/>
      <c r="X85" s="130"/>
      <c r="Y85" s="81"/>
      <c r="Z85" s="81"/>
      <c r="AA85" s="131"/>
      <c r="AB85" s="81"/>
      <c r="AC85" s="129"/>
      <c r="AD85" s="131"/>
      <c r="AE85" s="81"/>
      <c r="AF85" s="103" t="n">
        <v>44324</v>
      </c>
      <c r="AG85" s="54" t="n">
        <f aca="true">FORECAST($AF85,OFFSET(AD$3,MATCH($AF85,$AC$3:$AC$153,1)-1,0,2),OFFSET($AC$3,MATCH($AF85,$AC$3:$AC$153,1)-1,0,2))</f>
        <v>0.447492850229497</v>
      </c>
      <c r="AH85" s="54" t="n">
        <f aca="false">AG85+AH84</f>
        <v>32.8199218092298</v>
      </c>
      <c r="AI85" s="55" t="n">
        <f aca="false">AH85*100/AH$367</f>
        <v>31.8844615790239</v>
      </c>
      <c r="AJ85" s="82"/>
      <c r="AK85" s="81"/>
      <c r="AL85" s="129"/>
      <c r="AM85" s="81"/>
      <c r="AN85" s="81"/>
      <c r="AO85" s="130"/>
      <c r="AP85" s="81"/>
      <c r="AQ85" s="81"/>
      <c r="AR85" s="130"/>
      <c r="AS85" s="81"/>
      <c r="AT85" s="81"/>
      <c r="AU85" s="131"/>
      <c r="AV85" s="81"/>
      <c r="AW85" s="129"/>
      <c r="AX85" s="131"/>
      <c r="AY85" s="81"/>
      <c r="AZ85" s="103" t="n">
        <v>44324</v>
      </c>
      <c r="BA85" s="54" t="n">
        <f aca="true">FORECAST(AZ85,OFFSET(AX$3,MATCH(AZ85,AW$3:AW$153,1)-1,0,2),OFFSET(AW$3,MATCH(AZ85,AW$3:AW$153,1)-1,0,2))</f>
        <v>0.537699501821435</v>
      </c>
      <c r="BB85" s="54" t="n">
        <f aca="false">BA85+BB84</f>
        <v>21.135054505292</v>
      </c>
      <c r="BC85" s="55" t="n">
        <f aca="false">BB85*100/BB$367</f>
        <v>19.4495916060124</v>
      </c>
      <c r="BD85" s="82"/>
      <c r="BE85" s="81"/>
      <c r="BF85" s="129"/>
      <c r="BG85" s="81"/>
      <c r="BH85" s="81"/>
      <c r="BI85" s="130"/>
      <c r="BJ85" s="81"/>
      <c r="BK85" s="81"/>
      <c r="BL85" s="130"/>
      <c r="BM85" s="81"/>
      <c r="BN85" s="81"/>
      <c r="BO85" s="131"/>
      <c r="BP85" s="81"/>
      <c r="BQ85" s="129"/>
      <c r="BR85" s="131"/>
      <c r="BS85" s="81"/>
      <c r="BT85" s="103" t="n">
        <v>44324</v>
      </c>
      <c r="BU85" s="54" t="n">
        <f aca="true">FORECAST(BT85,OFFSET(BR$3,MATCH(BT85,BQ$3:BQ$153,1)-1,0,2),OFFSET(BQ$3,MATCH(BT85,BQ$3:BQ$153,1)-1,0,2))</f>
        <v>0.518973590685048</v>
      </c>
      <c r="BV85" s="54" t="n">
        <f aca="false">BU85+BV84</f>
        <v>29.12261067148</v>
      </c>
      <c r="BW85" s="55" t="n">
        <f aca="false">BV85*100/BV$367</f>
        <v>21.6671836148314</v>
      </c>
      <c r="BX85" s="82"/>
    </row>
    <row r="86" customFormat="false" ht="14.5" hidden="false" customHeight="false" outlineLevel="0" collapsed="false">
      <c r="E86" s="42" t="n">
        <v>44111</v>
      </c>
      <c r="F86" s="46" t="n">
        <f aca="true">FORECAST($E86,OFFSET(C$3,MATCH($E86,$A$3:$A$33,1)-1,0,2),OFFSET($A$3,MATCH($E86,$A$3:$A$33,1)-1,0,2))</f>
        <v>3.03020076804916</v>
      </c>
      <c r="H86" s="96"/>
      <c r="I86" s="81"/>
      <c r="J86" s="97"/>
      <c r="L86" s="98"/>
      <c r="M86" s="98"/>
      <c r="N86" s="98"/>
      <c r="O86" s="97"/>
      <c r="P86" s="81"/>
      <c r="Q86" s="81"/>
      <c r="R86" s="129"/>
      <c r="S86" s="81"/>
      <c r="T86" s="81"/>
      <c r="U86" s="130"/>
      <c r="V86" s="81"/>
      <c r="W86" s="81"/>
      <c r="X86" s="130"/>
      <c r="Y86" s="81"/>
      <c r="Z86" s="81"/>
      <c r="AA86" s="131"/>
      <c r="AB86" s="81"/>
      <c r="AC86" s="129"/>
      <c r="AD86" s="131"/>
      <c r="AE86" s="81"/>
      <c r="AF86" s="103" t="n">
        <v>44325</v>
      </c>
      <c r="AG86" s="54" t="n">
        <f aca="true">FORECAST($AF86,OFFSET(AD$3,MATCH($AF86,$AC$3:$AC$153,1)-1,0,2),OFFSET($AC$3,MATCH($AF86,$AC$3:$AC$153,1)-1,0,2))</f>
        <v>0.451068666867837</v>
      </c>
      <c r="AH86" s="54" t="n">
        <f aca="false">AG86+AH85</f>
        <v>33.2709904760977</v>
      </c>
      <c r="AI86" s="55" t="n">
        <f aca="false">AH86*100/AH$367</f>
        <v>32.3226735181579</v>
      </c>
      <c r="AJ86" s="82"/>
      <c r="AK86" s="81"/>
      <c r="AL86" s="129"/>
      <c r="AM86" s="81"/>
      <c r="AN86" s="81"/>
      <c r="AO86" s="130"/>
      <c r="AP86" s="81"/>
      <c r="AQ86" s="81"/>
      <c r="AR86" s="130"/>
      <c r="AS86" s="81"/>
      <c r="AT86" s="81"/>
      <c r="AU86" s="131"/>
      <c r="AV86" s="81"/>
      <c r="AW86" s="129"/>
      <c r="AX86" s="131"/>
      <c r="AY86" s="81"/>
      <c r="AZ86" s="103" t="n">
        <v>44325</v>
      </c>
      <c r="BA86" s="54" t="n">
        <f aca="true">FORECAST(AZ86,OFFSET(AX$3,MATCH(AZ86,AW$3:AW$153,1)-1,0,2),OFFSET(AW$3,MATCH(AZ86,AW$3:AW$153,1)-1,0,2))</f>
        <v>0.552262993172151</v>
      </c>
      <c r="BB86" s="54" t="n">
        <f aca="false">BA86+BB85</f>
        <v>21.6873174984642</v>
      </c>
      <c r="BC86" s="55" t="n">
        <f aca="false">BB86*100/BB$367</f>
        <v>19.9578131331261</v>
      </c>
      <c r="BD86" s="82"/>
      <c r="BE86" s="81"/>
      <c r="BF86" s="129"/>
      <c r="BG86" s="81"/>
      <c r="BH86" s="81"/>
      <c r="BI86" s="130"/>
      <c r="BJ86" s="81"/>
      <c r="BK86" s="81"/>
      <c r="BL86" s="130"/>
      <c r="BM86" s="81"/>
      <c r="BN86" s="81"/>
      <c r="BO86" s="131"/>
      <c r="BP86" s="81"/>
      <c r="BQ86" s="129"/>
      <c r="BR86" s="131"/>
      <c r="BS86" s="81"/>
      <c r="BT86" s="103" t="n">
        <v>44325</v>
      </c>
      <c r="BU86" s="54" t="n">
        <f aca="true">FORECAST(BT86,OFFSET(BR$3,MATCH(BT86,BQ$3:BQ$153,1)-1,0,2),OFFSET(BQ$3,MATCH(BT86,BQ$3:BQ$153,1)-1,0,2))</f>
        <v>0.523073560522068</v>
      </c>
      <c r="BV86" s="54" t="n">
        <f aca="false">BU86+BV85</f>
        <v>29.6456842320021</v>
      </c>
      <c r="BW86" s="55" t="n">
        <f aca="false">BV86*100/BV$367</f>
        <v>22.0563496483215</v>
      </c>
      <c r="BX86" s="82"/>
    </row>
    <row r="87" customFormat="false" ht="14.5" hidden="false" customHeight="false" outlineLevel="0" collapsed="false">
      <c r="E87" s="42" t="n">
        <v>44112</v>
      </c>
      <c r="F87" s="46" t="n">
        <f aca="true">FORECAST($E87,OFFSET(C$3,MATCH($E87,$A$3:$A$33,1)-1,0,2),OFFSET($A$3,MATCH($E87,$A$3:$A$33,1)-1,0,2))</f>
        <v>3.02855729646698</v>
      </c>
      <c r="H87" s="96"/>
      <c r="I87" s="81"/>
      <c r="J87" s="97"/>
      <c r="L87" s="98"/>
      <c r="M87" s="98"/>
      <c r="N87" s="98"/>
      <c r="O87" s="97"/>
      <c r="P87" s="81"/>
      <c r="Q87" s="81"/>
      <c r="R87" s="129"/>
      <c r="S87" s="81"/>
      <c r="T87" s="81"/>
      <c r="U87" s="130"/>
      <c r="V87" s="81"/>
      <c r="W87" s="81"/>
      <c r="X87" s="130"/>
      <c r="Y87" s="81"/>
      <c r="Z87" s="81"/>
      <c r="AA87" s="131"/>
      <c r="AB87" s="81"/>
      <c r="AC87" s="129"/>
      <c r="AD87" s="131"/>
      <c r="AE87" s="81"/>
      <c r="AF87" s="103" t="n">
        <v>44326</v>
      </c>
      <c r="AG87" s="54" t="n">
        <f aca="true">FORECAST($AF87,OFFSET(AD$3,MATCH($AF87,$AC$3:$AC$153,1)-1,0,2),OFFSET($AC$3,MATCH($AF87,$AC$3:$AC$153,1)-1,0,2))</f>
        <v>0.454644483506178</v>
      </c>
      <c r="AH87" s="54" t="n">
        <f aca="false">AG87+AH86</f>
        <v>33.7256349596039</v>
      </c>
      <c r="AI87" s="55" t="n">
        <f aca="false">AH87*100/AH$367</f>
        <v>32.7643593530824</v>
      </c>
      <c r="AJ87" s="82"/>
      <c r="AK87" s="81"/>
      <c r="AL87" s="129"/>
      <c r="AM87" s="81"/>
      <c r="AN87" s="81"/>
      <c r="AO87" s="130"/>
      <c r="AP87" s="81"/>
      <c r="AQ87" s="81"/>
      <c r="AR87" s="130"/>
      <c r="AS87" s="81"/>
      <c r="AT87" s="81"/>
      <c r="AU87" s="131"/>
      <c r="AV87" s="81"/>
      <c r="AW87" s="129"/>
      <c r="AX87" s="131"/>
      <c r="AY87" s="81"/>
      <c r="AZ87" s="103" t="n">
        <v>44326</v>
      </c>
      <c r="BA87" s="54" t="n">
        <f aca="true">FORECAST(AZ87,OFFSET(AX$3,MATCH(AZ87,AW$3:AW$153,1)-1,0,2),OFFSET(AW$3,MATCH(AZ87,AW$3:AW$153,1)-1,0,2))</f>
        <v>0.566826484522866</v>
      </c>
      <c r="BB87" s="54" t="n">
        <f aca="false">BA87+BB86</f>
        <v>22.2541439829871</v>
      </c>
      <c r="BC87" s="55" t="n">
        <f aca="false">BB87*100/BB$367</f>
        <v>20.4794367529129</v>
      </c>
      <c r="BD87" s="82"/>
      <c r="BE87" s="81"/>
      <c r="BF87" s="129"/>
      <c r="BG87" s="81"/>
      <c r="BH87" s="81"/>
      <c r="BI87" s="130"/>
      <c r="BJ87" s="81"/>
      <c r="BK87" s="81"/>
      <c r="BL87" s="130"/>
      <c r="BM87" s="81"/>
      <c r="BN87" s="81"/>
      <c r="BO87" s="131"/>
      <c r="BP87" s="81"/>
      <c r="BQ87" s="129"/>
      <c r="BR87" s="131"/>
      <c r="BS87" s="81"/>
      <c r="BT87" s="103" t="n">
        <v>44326</v>
      </c>
      <c r="BU87" s="54" t="n">
        <f aca="true">FORECAST(BT87,OFFSET(BR$3,MATCH(BT87,BQ$3:BQ$153,1)-1,0,2),OFFSET(BQ$3,MATCH(BT87,BQ$3:BQ$153,1)-1,0,2))</f>
        <v>0.527173530359088</v>
      </c>
      <c r="BV87" s="54" t="n">
        <f aca="false">BU87+BV86</f>
        <v>30.1728577623612</v>
      </c>
      <c r="BW87" s="55" t="n">
        <f aca="false">BV87*100/BV$367</f>
        <v>22.4485660539185</v>
      </c>
      <c r="BX87" s="82"/>
    </row>
    <row r="88" customFormat="false" ht="14.5" hidden="false" customHeight="false" outlineLevel="0" collapsed="false">
      <c r="E88" s="42" t="n">
        <v>44113</v>
      </c>
      <c r="F88" s="46" t="n">
        <f aca="true">FORECAST($E88,OFFSET(C$3,MATCH($E88,$A$3:$A$33,1)-1,0,2),OFFSET($A$3,MATCH($E88,$A$3:$A$33,1)-1,0,2))</f>
        <v>3.0269138248848</v>
      </c>
      <c r="H88" s="96"/>
      <c r="I88" s="81"/>
      <c r="J88" s="97"/>
      <c r="L88" s="98"/>
      <c r="M88" s="98"/>
      <c r="N88" s="98"/>
      <c r="O88" s="97"/>
      <c r="P88" s="81"/>
      <c r="Q88" s="81"/>
      <c r="R88" s="129"/>
      <c r="S88" s="81"/>
      <c r="T88" s="81"/>
      <c r="U88" s="130"/>
      <c r="V88" s="81"/>
      <c r="W88" s="81"/>
      <c r="X88" s="130"/>
      <c r="Y88" s="81"/>
      <c r="Z88" s="81"/>
      <c r="AA88" s="131"/>
      <c r="AB88" s="81"/>
      <c r="AC88" s="129"/>
      <c r="AD88" s="131"/>
      <c r="AE88" s="81"/>
      <c r="AF88" s="103" t="n">
        <v>44327</v>
      </c>
      <c r="AG88" s="54" t="n">
        <f aca="true">FORECAST($AF88,OFFSET(AD$3,MATCH($AF88,$AC$3:$AC$153,1)-1,0,2),OFFSET($AC$3,MATCH($AF88,$AC$3:$AC$153,1)-1,0,2))</f>
        <v>0.458220300144519</v>
      </c>
      <c r="AH88" s="54" t="n">
        <f aca="false">AG88+AH87</f>
        <v>34.1838552597484</v>
      </c>
      <c r="AI88" s="55" t="n">
        <f aca="false">AH88*100/AH$367</f>
        <v>33.2095190837975</v>
      </c>
      <c r="AJ88" s="82"/>
      <c r="AK88" s="81"/>
      <c r="AL88" s="129"/>
      <c r="AM88" s="81"/>
      <c r="AN88" s="81"/>
      <c r="AO88" s="130"/>
      <c r="AP88" s="81"/>
      <c r="AQ88" s="81"/>
      <c r="AR88" s="130"/>
      <c r="AS88" s="81"/>
      <c r="AT88" s="81"/>
      <c r="AU88" s="131"/>
      <c r="AV88" s="81"/>
      <c r="AW88" s="129"/>
      <c r="AX88" s="131"/>
      <c r="AY88" s="81"/>
      <c r="AZ88" s="103" t="n">
        <v>44327</v>
      </c>
      <c r="BA88" s="54" t="n">
        <f aca="true">FORECAST(AZ88,OFFSET(AX$3,MATCH(AZ88,AW$3:AW$153,1)-1,0,2),OFFSET(AW$3,MATCH(AZ88,AW$3:AW$153,1)-1,0,2))</f>
        <v>0.581389975873582</v>
      </c>
      <c r="BB88" s="54" t="n">
        <f aca="false">BA88+BB87</f>
        <v>22.8355339588606</v>
      </c>
      <c r="BC88" s="55" t="n">
        <f aca="false">BB88*100/BB$367</f>
        <v>21.0144624653727</v>
      </c>
      <c r="BD88" s="82"/>
      <c r="BE88" s="81"/>
      <c r="BF88" s="129"/>
      <c r="BG88" s="81"/>
      <c r="BH88" s="81"/>
      <c r="BI88" s="130"/>
      <c r="BJ88" s="81"/>
      <c r="BK88" s="81"/>
      <c r="BL88" s="130"/>
      <c r="BM88" s="81"/>
      <c r="BN88" s="81"/>
      <c r="BO88" s="131"/>
      <c r="BP88" s="81"/>
      <c r="BQ88" s="129"/>
      <c r="BR88" s="131"/>
      <c r="BS88" s="81"/>
      <c r="BT88" s="103" t="n">
        <v>44327</v>
      </c>
      <c r="BU88" s="54" t="n">
        <f aca="true">FORECAST(BT88,OFFSET(BR$3,MATCH(BT88,BQ$3:BQ$153,1)-1,0,2),OFFSET(BQ$3,MATCH(BT88,BQ$3:BQ$153,1)-1,0,2))</f>
        <v>0.531273500196108</v>
      </c>
      <c r="BV88" s="54" t="n">
        <f aca="false">BU88+BV87</f>
        <v>30.7041312625573</v>
      </c>
      <c r="BW88" s="55" t="n">
        <f aca="false">BV88*100/BV$367</f>
        <v>22.8438328316224</v>
      </c>
      <c r="BX88" s="82"/>
    </row>
    <row r="89" customFormat="false" ht="14.5" hidden="false" customHeight="false" outlineLevel="0" collapsed="false">
      <c r="E89" s="42" t="n">
        <v>44114</v>
      </c>
      <c r="F89" s="46" t="n">
        <f aca="true">FORECAST($E89,OFFSET(C$3,MATCH($E89,$A$3:$A$33,1)-1,0,2),OFFSET($A$3,MATCH($E89,$A$3:$A$33,1)-1,0,2))</f>
        <v>3.02527035330261</v>
      </c>
      <c r="H89" s="96"/>
      <c r="I89" s="81"/>
      <c r="J89" s="97"/>
      <c r="L89" s="98"/>
      <c r="M89" s="98"/>
      <c r="N89" s="98"/>
      <c r="O89" s="97"/>
      <c r="P89" s="81" t="n">
        <v>1502</v>
      </c>
      <c r="Q89" s="81"/>
      <c r="R89" s="129"/>
      <c r="S89" s="81"/>
      <c r="T89" s="81"/>
      <c r="U89" s="130"/>
      <c r="V89" s="81"/>
      <c r="W89" s="81"/>
      <c r="X89" s="130"/>
      <c r="Y89" s="81"/>
      <c r="Z89" s="81"/>
      <c r="AA89" s="131"/>
      <c r="AB89" s="81"/>
      <c r="AC89" s="129"/>
      <c r="AD89" s="131"/>
      <c r="AE89" s="81"/>
      <c r="AF89" s="103" t="n">
        <v>44328</v>
      </c>
      <c r="AG89" s="54" t="n">
        <f aca="true">FORECAST($AF89,OFFSET(AD$3,MATCH($AF89,$AC$3:$AC$153,1)-1,0,2),OFFSET($AC$3,MATCH($AF89,$AC$3:$AC$153,1)-1,0,2))</f>
        <v>0.46179611678286</v>
      </c>
      <c r="AH89" s="54" t="n">
        <f aca="false">AG89+AH88</f>
        <v>34.6456513765312</v>
      </c>
      <c r="AI89" s="55" t="n">
        <f aca="false">AH89*100/AH$367</f>
        <v>33.6581527103031</v>
      </c>
      <c r="AJ89" s="82"/>
      <c r="AK89" s="81"/>
      <c r="AL89" s="129"/>
      <c r="AM89" s="81"/>
      <c r="AN89" s="81"/>
      <c r="AO89" s="130"/>
      <c r="AP89" s="81"/>
      <c r="AQ89" s="81"/>
      <c r="AR89" s="130"/>
      <c r="AS89" s="81"/>
      <c r="AT89" s="81"/>
      <c r="AU89" s="131"/>
      <c r="AV89" s="81"/>
      <c r="AW89" s="129"/>
      <c r="AX89" s="131"/>
      <c r="AY89" s="81"/>
      <c r="AZ89" s="103" t="n">
        <v>44328</v>
      </c>
      <c r="BA89" s="54" t="n">
        <f aca="true">FORECAST(AZ89,OFFSET(AX$3,MATCH(AZ89,AW$3:AW$153,1)-1,0,2),OFFSET(AW$3,MATCH(AZ89,AW$3:AW$153,1)-1,0,2))</f>
        <v>0.595953467224297</v>
      </c>
      <c r="BB89" s="54" t="n">
        <f aca="false">BA89+BB88</f>
        <v>23.4314874260849</v>
      </c>
      <c r="BC89" s="55" t="n">
        <f aca="false">BB89*100/BB$367</f>
        <v>21.5628902705055</v>
      </c>
      <c r="BD89" s="82"/>
      <c r="BE89" s="81"/>
      <c r="BF89" s="129"/>
      <c r="BG89" s="81"/>
      <c r="BH89" s="81"/>
      <c r="BI89" s="130"/>
      <c r="BJ89" s="81"/>
      <c r="BK89" s="81"/>
      <c r="BL89" s="130"/>
      <c r="BM89" s="81"/>
      <c r="BN89" s="81"/>
      <c r="BO89" s="131"/>
      <c r="BP89" s="81"/>
      <c r="BQ89" s="129"/>
      <c r="BR89" s="131"/>
      <c r="BS89" s="81"/>
      <c r="BT89" s="103" t="n">
        <v>44328</v>
      </c>
      <c r="BU89" s="54" t="n">
        <f aca="true">FORECAST(BT89,OFFSET(BR$3,MATCH(BT89,BQ$3:BQ$153,1)-1,0,2),OFFSET(BQ$3,MATCH(BT89,BQ$3:BQ$153,1)-1,0,2))</f>
        <v>0.535373470033128</v>
      </c>
      <c r="BV89" s="54" t="n">
        <f aca="false">BU89+BV88</f>
        <v>31.2395047325904</v>
      </c>
      <c r="BW89" s="55" t="n">
        <f aca="false">BV89*100/BV$367</f>
        <v>23.2421499814334</v>
      </c>
      <c r="BX89" s="82"/>
    </row>
    <row r="90" customFormat="false" ht="14.5" hidden="false" customHeight="false" outlineLevel="0" collapsed="false">
      <c r="E90" s="42" t="n">
        <v>44115</v>
      </c>
      <c r="F90" s="46" t="n">
        <f aca="true">FORECAST($E90,OFFSET(C$3,MATCH($E90,$A$3:$A$33,1)-1,0,2),OFFSET($A$3,MATCH($E90,$A$3:$A$33,1)-1,0,2))</f>
        <v>3.02362688172043</v>
      </c>
      <c r="H90" s="96"/>
      <c r="I90" s="81"/>
      <c r="J90" s="97"/>
      <c r="L90" s="98"/>
      <c r="M90" s="98"/>
      <c r="N90" s="98"/>
      <c r="O90" s="97"/>
      <c r="P90" s="81"/>
      <c r="Q90" s="81"/>
      <c r="R90" s="129"/>
      <c r="S90" s="81"/>
      <c r="T90" s="81"/>
      <c r="U90" s="130"/>
      <c r="V90" s="81"/>
      <c r="W90" s="81"/>
      <c r="X90" s="130"/>
      <c r="Y90" s="81"/>
      <c r="Z90" s="81"/>
      <c r="AA90" s="131"/>
      <c r="AB90" s="81"/>
      <c r="AC90" s="129"/>
      <c r="AD90" s="131"/>
      <c r="AE90" s="81"/>
      <c r="AF90" s="103" t="n">
        <v>44329</v>
      </c>
      <c r="AG90" s="54" t="n">
        <f aca="true">FORECAST($AF90,OFFSET(AD$3,MATCH($AF90,$AC$3:$AC$153,1)-1,0,2),OFFSET($AC$3,MATCH($AF90,$AC$3:$AC$153,1)-1,0,2))</f>
        <v>0.465371933421201</v>
      </c>
      <c r="AH90" s="54" t="n">
        <f aca="false">AG90+AH89</f>
        <v>35.1110233099524</v>
      </c>
      <c r="AI90" s="55" t="n">
        <f aca="false">AH90*100/AH$367</f>
        <v>34.1102602325993</v>
      </c>
      <c r="AJ90" s="82"/>
      <c r="AK90" s="81"/>
      <c r="AL90" s="129"/>
      <c r="AM90" s="81"/>
      <c r="AN90" s="81"/>
      <c r="AO90" s="130"/>
      <c r="AP90" s="81"/>
      <c r="AQ90" s="81"/>
      <c r="AR90" s="130"/>
      <c r="AS90" s="81"/>
      <c r="AT90" s="81"/>
      <c r="AU90" s="131"/>
      <c r="AV90" s="81"/>
      <c r="AW90" s="129"/>
      <c r="AX90" s="131"/>
      <c r="AY90" s="81"/>
      <c r="AZ90" s="103" t="n">
        <v>44329</v>
      </c>
      <c r="BA90" s="54" t="n">
        <f aca="true">FORECAST(AZ90,OFFSET(AX$3,MATCH(AZ90,AW$3:AW$153,1)-1,0,2),OFFSET(AW$3,MATCH(AZ90,AW$3:AW$153,1)-1,0,2))</f>
        <v>0.610516958575012</v>
      </c>
      <c r="BB90" s="54" t="n">
        <f aca="false">BA90+BB89</f>
        <v>24.0420043846599</v>
      </c>
      <c r="BC90" s="55" t="n">
        <f aca="false">BB90*100/BB$367</f>
        <v>22.1247201683113</v>
      </c>
      <c r="BD90" s="82"/>
      <c r="BE90" s="81"/>
      <c r="BF90" s="129"/>
      <c r="BG90" s="81"/>
      <c r="BH90" s="81"/>
      <c r="BI90" s="130"/>
      <c r="BJ90" s="81"/>
      <c r="BK90" s="81"/>
      <c r="BL90" s="130"/>
      <c r="BM90" s="81"/>
      <c r="BN90" s="81"/>
      <c r="BO90" s="131"/>
      <c r="BP90" s="81"/>
      <c r="BQ90" s="129"/>
      <c r="BR90" s="131"/>
      <c r="BS90" s="81"/>
      <c r="BT90" s="103" t="n">
        <v>44329</v>
      </c>
      <c r="BU90" s="54" t="n">
        <f aca="true">FORECAST(BT90,OFFSET(BR$3,MATCH(BT90,BQ$3:BQ$153,1)-1,0,2),OFFSET(BQ$3,MATCH(BT90,BQ$3:BQ$153,1)-1,0,2))</f>
        <v>0.539473439870148</v>
      </c>
      <c r="BV90" s="54" t="n">
        <f aca="false">BU90+BV89</f>
        <v>31.7789781724606</v>
      </c>
      <c r="BW90" s="55" t="n">
        <f aca="false">BV90*100/BV$367</f>
        <v>23.6435175033513</v>
      </c>
      <c r="BX90" s="82"/>
    </row>
    <row r="91" customFormat="false" ht="14.5" hidden="false" customHeight="false" outlineLevel="0" collapsed="false">
      <c r="E91" s="42" t="n">
        <v>44116</v>
      </c>
      <c r="F91" s="46" t="n">
        <f aca="true">FORECAST($E91,OFFSET(C$3,MATCH($E91,$A$3:$A$33,1)-1,0,2),OFFSET($A$3,MATCH($E91,$A$3:$A$33,1)-1,0,2))</f>
        <v>3.02198341013825</v>
      </c>
      <c r="H91" s="96"/>
      <c r="I91" s="81"/>
      <c r="J91" s="97"/>
      <c r="O91" s="97"/>
      <c r="P91" s="81"/>
      <c r="Q91" s="81"/>
      <c r="R91" s="129"/>
      <c r="S91" s="81"/>
      <c r="T91" s="81"/>
      <c r="U91" s="130"/>
      <c r="V91" s="81"/>
      <c r="W91" s="81"/>
      <c r="X91" s="130"/>
      <c r="Y91" s="81"/>
      <c r="Z91" s="81"/>
      <c r="AA91" s="131"/>
      <c r="AB91" s="81"/>
      <c r="AC91" s="129"/>
      <c r="AD91" s="131"/>
      <c r="AE91" s="81"/>
      <c r="AF91" s="103" t="n">
        <v>44330</v>
      </c>
      <c r="AG91" s="54" t="n">
        <f aca="true">FORECAST($AF91,OFFSET(AD$3,MATCH($AF91,$AC$3:$AC$153,1)-1,0,2),OFFSET($AC$3,MATCH($AF91,$AC$3:$AC$153,1)-1,0,2))</f>
        <v>0.468947750059542</v>
      </c>
      <c r="AH91" s="54" t="n">
        <f aca="false">AG91+AH90</f>
        <v>35.579971060012</v>
      </c>
      <c r="AI91" s="55" t="n">
        <f aca="false">AH91*100/AH$367</f>
        <v>34.5658416506859</v>
      </c>
      <c r="AJ91" s="82"/>
      <c r="AK91" s="81"/>
      <c r="AL91" s="129"/>
      <c r="AM91" s="81"/>
      <c r="AN91" s="81"/>
      <c r="AO91" s="130"/>
      <c r="AP91" s="81"/>
      <c r="AQ91" s="81"/>
      <c r="AR91" s="130"/>
      <c r="AS91" s="81"/>
      <c r="AT91" s="81"/>
      <c r="AU91" s="131"/>
      <c r="AV91" s="81"/>
      <c r="AW91" s="129"/>
      <c r="AX91" s="131"/>
      <c r="AY91" s="81"/>
      <c r="AZ91" s="103" t="n">
        <v>44330</v>
      </c>
      <c r="BA91" s="54" t="n">
        <f aca="true">FORECAST(AZ91,OFFSET(AX$3,MATCH(AZ91,AW$3:AW$153,1)-1,0,2),OFFSET(AW$3,MATCH(AZ91,AW$3:AW$153,1)-1,0,2))</f>
        <v>0.625080449925728</v>
      </c>
      <c r="BB91" s="54" t="n">
        <f aca="false">BA91+BB90</f>
        <v>24.6670848345857</v>
      </c>
      <c r="BC91" s="55" t="n">
        <f aca="false">BB91*100/BB$367</f>
        <v>22.6999521587902</v>
      </c>
      <c r="BD91" s="82"/>
      <c r="BE91" s="81"/>
      <c r="BF91" s="129"/>
      <c r="BG91" s="81"/>
      <c r="BH91" s="81"/>
      <c r="BI91" s="130"/>
      <c r="BJ91" s="81"/>
      <c r="BK91" s="81"/>
      <c r="BL91" s="130"/>
      <c r="BM91" s="81"/>
      <c r="BN91" s="81"/>
      <c r="BO91" s="131"/>
      <c r="BP91" s="81"/>
      <c r="BQ91" s="129"/>
      <c r="BR91" s="131"/>
      <c r="BS91" s="81"/>
      <c r="BT91" s="103" t="n">
        <v>44330</v>
      </c>
      <c r="BU91" s="54" t="n">
        <f aca="true">FORECAST(BT91,OFFSET(BR$3,MATCH(BT91,BQ$3:BQ$153,1)-1,0,2),OFFSET(BQ$3,MATCH(BT91,BQ$3:BQ$153,1)-1,0,2))</f>
        <v>0.543573409707167</v>
      </c>
      <c r="BV91" s="54" t="n">
        <f aca="false">BU91+BV90</f>
        <v>32.3225515821678</v>
      </c>
      <c r="BW91" s="55" t="n">
        <f aca="false">BV91*100/BV$367</f>
        <v>24.0479353973761</v>
      </c>
      <c r="BX91" s="82"/>
    </row>
    <row r="92" customFormat="false" ht="14.5" hidden="false" customHeight="false" outlineLevel="0" collapsed="false">
      <c r="E92" s="42" t="n">
        <v>44117</v>
      </c>
      <c r="F92" s="46" t="n">
        <f aca="true">FORECAST($E92,OFFSET(C$3,MATCH($E92,$A$3:$A$33,1)-1,0,2),OFFSET($A$3,MATCH($E92,$A$3:$A$33,1)-1,0,2))</f>
        <v>3.02033993855607</v>
      </c>
      <c r="H92" s="96"/>
      <c r="I92" s="81"/>
      <c r="J92" s="97"/>
      <c r="O92" s="97"/>
      <c r="P92" s="81"/>
      <c r="Q92" s="81"/>
      <c r="R92" s="129"/>
      <c r="S92" s="81"/>
      <c r="T92" s="81"/>
      <c r="U92" s="130"/>
      <c r="V92" s="81"/>
      <c r="W92" s="81"/>
      <c r="X92" s="130"/>
      <c r="Y92" s="81"/>
      <c r="Z92" s="81"/>
      <c r="AA92" s="131"/>
      <c r="AB92" s="81"/>
      <c r="AC92" s="129"/>
      <c r="AD92" s="131"/>
      <c r="AE92" s="81"/>
      <c r="AF92" s="103" t="n">
        <v>44331</v>
      </c>
      <c r="AG92" s="54" t="n">
        <f aca="true">FORECAST($AF92,OFFSET(AD$3,MATCH($AF92,$AC$3:$AC$153,1)-1,0,2),OFFSET($AC$3,MATCH($AF92,$AC$3:$AC$153,1)-1,0,2))</f>
        <v>0.472523566697882</v>
      </c>
      <c r="AH92" s="54" t="n">
        <f aca="false">AG92+AH91</f>
        <v>36.0524946267099</v>
      </c>
      <c r="AI92" s="55" t="n">
        <f aca="false">AH92*100/AH$367</f>
        <v>35.0248969645632</v>
      </c>
      <c r="AJ92" s="82"/>
      <c r="AK92" s="81"/>
      <c r="AL92" s="129"/>
      <c r="AM92" s="81"/>
      <c r="AN92" s="81"/>
      <c r="AO92" s="130"/>
      <c r="AP92" s="81"/>
      <c r="AQ92" s="81"/>
      <c r="AR92" s="130"/>
      <c r="AS92" s="81"/>
      <c r="AT92" s="81"/>
      <c r="AU92" s="131"/>
      <c r="AV92" s="81"/>
      <c r="AW92" s="129"/>
      <c r="AX92" s="131"/>
      <c r="AY92" s="81"/>
      <c r="AZ92" s="103" t="n">
        <v>44331</v>
      </c>
      <c r="BA92" s="54" t="n">
        <f aca="true">FORECAST(AZ92,OFFSET(AX$3,MATCH(AZ92,AW$3:AW$153,1)-1,0,2),OFFSET(AW$3,MATCH(AZ92,AW$3:AW$153,1)-1,0,2))</f>
        <v>0.639643941276443</v>
      </c>
      <c r="BB92" s="54" t="n">
        <f aca="false">BA92+BB91</f>
        <v>25.3067287758621</v>
      </c>
      <c r="BC92" s="55" t="n">
        <f aca="false">BB92*100/BB$367</f>
        <v>23.288586241942</v>
      </c>
      <c r="BD92" s="82"/>
      <c r="BE92" s="81"/>
      <c r="BF92" s="129"/>
      <c r="BG92" s="81"/>
      <c r="BH92" s="81"/>
      <c r="BI92" s="130"/>
      <c r="BJ92" s="81"/>
      <c r="BK92" s="81"/>
      <c r="BL92" s="130"/>
      <c r="BM92" s="81"/>
      <c r="BN92" s="81"/>
      <c r="BO92" s="131"/>
      <c r="BP92" s="81"/>
      <c r="BQ92" s="129"/>
      <c r="BR92" s="131"/>
      <c r="BS92" s="81"/>
      <c r="BT92" s="103" t="n">
        <v>44331</v>
      </c>
      <c r="BU92" s="54" t="n">
        <f aca="true">FORECAST(BT92,OFFSET(BR$3,MATCH(BT92,BQ$3:BQ$153,1)-1,0,2),OFFSET(BQ$3,MATCH(BT92,BQ$3:BQ$153,1)-1,0,2))</f>
        <v>0.547673379544187</v>
      </c>
      <c r="BV92" s="54" t="n">
        <f aca="false">BU92+BV91</f>
        <v>32.8702249617119</v>
      </c>
      <c r="BW92" s="55" t="n">
        <f aca="false">BV92*100/BV$367</f>
        <v>24.4554036635079</v>
      </c>
      <c r="BX92" s="82"/>
    </row>
    <row r="93" customFormat="false" ht="14.5" hidden="false" customHeight="false" outlineLevel="0" collapsed="false">
      <c r="E93" s="42" t="n">
        <v>44118</v>
      </c>
      <c r="F93" s="46" t="n">
        <f aca="true">FORECAST($E93,OFFSET(C$3,MATCH($E93,$A$3:$A$33,1)-1,0,2),OFFSET($A$3,MATCH($E93,$A$3:$A$33,1)-1,0,2))</f>
        <v>3.01869646697389</v>
      </c>
      <c r="H93" s="96"/>
      <c r="I93" s="81"/>
      <c r="J93" s="97"/>
      <c r="O93" s="97"/>
      <c r="P93" s="81"/>
      <c r="Q93" s="81"/>
      <c r="R93" s="129"/>
      <c r="S93" s="81"/>
      <c r="T93" s="81"/>
      <c r="U93" s="130"/>
      <c r="V93" s="81"/>
      <c r="W93" s="81"/>
      <c r="X93" s="130"/>
      <c r="Y93" s="81"/>
      <c r="Z93" s="81"/>
      <c r="AA93" s="131"/>
      <c r="AB93" s="81"/>
      <c r="AC93" s="129"/>
      <c r="AD93" s="131"/>
      <c r="AE93" s="81"/>
      <c r="AF93" s="103" t="n">
        <v>44332</v>
      </c>
      <c r="AG93" s="54" t="n">
        <f aca="true">FORECAST($AF93,OFFSET(AD$3,MATCH($AF93,$AC$3:$AC$153,1)-1,0,2),OFFSET($AC$3,MATCH($AF93,$AC$3:$AC$153,1)-1,0,2))</f>
        <v>0.476099383336223</v>
      </c>
      <c r="AH93" s="54" t="n">
        <f aca="false">AG93+AH92</f>
        <v>36.5285940100461</v>
      </c>
      <c r="AI93" s="55" t="n">
        <f aca="false">AH93*100/AH$367</f>
        <v>35.4874261742309</v>
      </c>
      <c r="AJ93" s="82"/>
      <c r="AK93" s="81"/>
      <c r="AL93" s="129"/>
      <c r="AM93" s="81"/>
      <c r="AN93" s="81"/>
      <c r="AO93" s="130"/>
      <c r="AP93" s="81"/>
      <c r="AQ93" s="81"/>
      <c r="AR93" s="130"/>
      <c r="AS93" s="81"/>
      <c r="AT93" s="81"/>
      <c r="AU93" s="131"/>
      <c r="AV93" s="81"/>
      <c r="AW93" s="129"/>
      <c r="AX93" s="131"/>
      <c r="AY93" s="81"/>
      <c r="AZ93" s="103" t="n">
        <v>44332</v>
      </c>
      <c r="BA93" s="54" t="n">
        <f aca="true">FORECAST(AZ93,OFFSET(AX$3,MATCH(AZ93,AW$3:AW$153,1)-1,0,2),OFFSET(AW$3,MATCH(AZ93,AW$3:AW$153,1)-1,0,2))</f>
        <v>0.607504431268436</v>
      </c>
      <c r="BB93" s="54" t="n">
        <f aca="false">BA93+BB92</f>
        <v>25.9142332071306</v>
      </c>
      <c r="BC93" s="55" t="n">
        <f aca="false">BB93*100/BB$367</f>
        <v>23.84764385327</v>
      </c>
      <c r="BD93" s="82"/>
      <c r="BE93" s="81"/>
      <c r="BF93" s="129"/>
      <c r="BG93" s="81"/>
      <c r="BH93" s="81"/>
      <c r="BI93" s="130"/>
      <c r="BJ93" s="81"/>
      <c r="BK93" s="81"/>
      <c r="BL93" s="130"/>
      <c r="BM93" s="81"/>
      <c r="BN93" s="81"/>
      <c r="BO93" s="131"/>
      <c r="BP93" s="81"/>
      <c r="BQ93" s="129"/>
      <c r="BR93" s="131"/>
      <c r="BS93" s="81"/>
      <c r="BT93" s="103" t="n">
        <v>44332</v>
      </c>
      <c r="BU93" s="54" t="n">
        <f aca="true">FORECAST(BT93,OFFSET(BR$3,MATCH(BT93,BQ$3:BQ$153,1)-1,0,2),OFFSET(BQ$3,MATCH(BT93,BQ$3:BQ$153,1)-1,0,2))</f>
        <v>0.551773349381207</v>
      </c>
      <c r="BV93" s="54" t="n">
        <f aca="false">BU93+BV92</f>
        <v>33.4219983110931</v>
      </c>
      <c r="BW93" s="55" t="n">
        <f aca="false">BV93*100/BV$367</f>
        <v>24.8659223017466</v>
      </c>
      <c r="BX93" s="82"/>
    </row>
    <row r="94" customFormat="false" ht="14.5" hidden="false" customHeight="false" outlineLevel="0" collapsed="false">
      <c r="E94" s="42" t="n">
        <v>44119</v>
      </c>
      <c r="F94" s="46" t="n">
        <f aca="true">FORECAST($E94,OFFSET(C$3,MATCH($E94,$A$3:$A$33,1)-1,0,2),OFFSET($A$3,MATCH($E94,$A$3:$A$33,1)-1,0,2))</f>
        <v>3.01705299539171</v>
      </c>
      <c r="H94" s="96"/>
      <c r="I94" s="81"/>
      <c r="J94" s="97"/>
      <c r="O94" s="97"/>
      <c r="P94" s="81"/>
      <c r="Q94" s="81"/>
      <c r="R94" s="129"/>
      <c r="S94" s="81"/>
      <c r="T94" s="81"/>
      <c r="U94" s="130"/>
      <c r="V94" s="81"/>
      <c r="W94" s="81"/>
      <c r="X94" s="130"/>
      <c r="Y94" s="81"/>
      <c r="Z94" s="81"/>
      <c r="AA94" s="131"/>
      <c r="AB94" s="81"/>
      <c r="AC94" s="129"/>
      <c r="AD94" s="131"/>
      <c r="AE94" s="81"/>
      <c r="AF94" s="103" t="n">
        <v>44333</v>
      </c>
      <c r="AG94" s="54" t="n">
        <f aca="true">FORECAST($AF94,OFFSET(AD$3,MATCH($AF94,$AC$3:$AC$153,1)-1,0,2),OFFSET($AC$3,MATCH($AF94,$AC$3:$AC$153,1)-1,0,2))</f>
        <v>0.479675199974564</v>
      </c>
      <c r="AH94" s="54" t="n">
        <f aca="false">AG94+AH93</f>
        <v>37.0082692100207</v>
      </c>
      <c r="AI94" s="55" t="n">
        <f aca="false">AH94*100/AH$367</f>
        <v>35.9534292796892</v>
      </c>
      <c r="AJ94" s="82"/>
      <c r="AK94" s="81"/>
      <c r="AL94" s="129"/>
      <c r="AM94" s="81"/>
      <c r="AN94" s="81"/>
      <c r="AO94" s="130"/>
      <c r="AP94" s="81"/>
      <c r="AQ94" s="81"/>
      <c r="AR94" s="130"/>
      <c r="AS94" s="81"/>
      <c r="AT94" s="81"/>
      <c r="AU94" s="131"/>
      <c r="AV94" s="81"/>
      <c r="AW94" s="129"/>
      <c r="AX94" s="131"/>
      <c r="AY94" s="81"/>
      <c r="AZ94" s="103" t="n">
        <v>44333</v>
      </c>
      <c r="BA94" s="54" t="n">
        <f aca="true">FORECAST(AZ94,OFFSET(AX$3,MATCH(AZ94,AW$3:AW$153,1)-1,0,2),OFFSET(AW$3,MATCH(AZ94,AW$3:AW$153,1)-1,0,2))</f>
        <v>0.57536492126043</v>
      </c>
      <c r="BB94" s="54" t="n">
        <f aca="false">BA94+BB93</f>
        <v>26.489598128391</v>
      </c>
      <c r="BC94" s="55" t="n">
        <f aca="false">BB94*100/BB$367</f>
        <v>24.3771249927739</v>
      </c>
      <c r="BD94" s="82"/>
      <c r="BE94" s="81"/>
      <c r="BF94" s="129"/>
      <c r="BG94" s="81"/>
      <c r="BH94" s="81"/>
      <c r="BI94" s="130"/>
      <c r="BJ94" s="81"/>
      <c r="BK94" s="81"/>
      <c r="BL94" s="130"/>
      <c r="BM94" s="81"/>
      <c r="BN94" s="81"/>
      <c r="BO94" s="131"/>
      <c r="BP94" s="81"/>
      <c r="BQ94" s="129"/>
      <c r="BR94" s="131"/>
      <c r="BS94" s="81"/>
      <c r="BT94" s="103" t="n">
        <v>44333</v>
      </c>
      <c r="BU94" s="54" t="n">
        <f aca="true">FORECAST(BT94,OFFSET(BR$3,MATCH(BT94,BQ$3:BQ$153,1)-1,0,2),OFFSET(BQ$3,MATCH(BT94,BQ$3:BQ$153,1)-1,0,2))</f>
        <v>0.555873319218227</v>
      </c>
      <c r="BV94" s="54" t="n">
        <f aca="false">BU94+BV93</f>
        <v>33.9778716303114</v>
      </c>
      <c r="BW94" s="55" t="n">
        <f aca="false">BV94*100/BV$367</f>
        <v>25.2794913120923</v>
      </c>
      <c r="BX94" s="82"/>
    </row>
    <row r="95" customFormat="false" ht="14.5" hidden="false" customHeight="false" outlineLevel="0" collapsed="false">
      <c r="E95" s="42" t="n">
        <v>44120</v>
      </c>
      <c r="F95" s="46" t="n">
        <f aca="true">FORECAST($E95,OFFSET(C$3,MATCH($E95,$A$3:$A$33,1)-1,0,2),OFFSET($A$3,MATCH($E95,$A$3:$A$33,1)-1,0,2))</f>
        <v>3.01436962984986</v>
      </c>
      <c r="H95" s="96"/>
      <c r="I95" s="81"/>
      <c r="J95" s="97"/>
      <c r="O95" s="97"/>
      <c r="P95" s="81"/>
      <c r="Q95" s="81"/>
      <c r="R95" s="129"/>
      <c r="S95" s="81"/>
      <c r="T95" s="81"/>
      <c r="U95" s="130"/>
      <c r="V95" s="81"/>
      <c r="W95" s="81"/>
      <c r="X95" s="130"/>
      <c r="Y95" s="81"/>
      <c r="Z95" s="81"/>
      <c r="AA95" s="131"/>
      <c r="AB95" s="81"/>
      <c r="AC95" s="129"/>
      <c r="AD95" s="131"/>
      <c r="AE95" s="81"/>
      <c r="AF95" s="103" t="n">
        <v>44334</v>
      </c>
      <c r="AG95" s="54" t="n">
        <f aca="true">FORECAST($AF95,OFFSET(AD$3,MATCH($AF95,$AC$3:$AC$153,1)-1,0,2),OFFSET($AC$3,MATCH($AF95,$AC$3:$AC$153,1)-1,0,2))</f>
        <v>0.483251016612905</v>
      </c>
      <c r="AH95" s="54" t="n">
        <f aca="false">AG95+AH94</f>
        <v>37.4915202266336</v>
      </c>
      <c r="AI95" s="55" t="n">
        <f aca="false">AH95*100/AH$367</f>
        <v>36.4229062809381</v>
      </c>
      <c r="AJ95" s="82"/>
      <c r="AK95" s="81"/>
      <c r="AL95" s="129"/>
      <c r="AM95" s="81"/>
      <c r="AN95" s="81"/>
      <c r="AO95" s="130"/>
      <c r="AP95" s="81"/>
      <c r="AQ95" s="81"/>
      <c r="AR95" s="130"/>
      <c r="AS95" s="81"/>
      <c r="AT95" s="81"/>
      <c r="AU95" s="131"/>
      <c r="AV95" s="81"/>
      <c r="AW95" s="129"/>
      <c r="AX95" s="131"/>
      <c r="AY95" s="81"/>
      <c r="AZ95" s="103" t="n">
        <v>44334</v>
      </c>
      <c r="BA95" s="54" t="n">
        <f aca="true">FORECAST(AZ95,OFFSET(AX$3,MATCH(AZ95,AW$3:AW$153,1)-1,0,2),OFFSET(AW$3,MATCH(AZ95,AW$3:AW$153,1)-1,0,2))</f>
        <v>0.543225411252423</v>
      </c>
      <c r="BB95" s="54" t="n">
        <f aca="false">BA95+BB94</f>
        <v>27.0328235396434</v>
      </c>
      <c r="BC95" s="55" t="n">
        <f aca="false">BB95*100/BB$367</f>
        <v>24.877029660454</v>
      </c>
      <c r="BD95" s="82"/>
      <c r="BE95" s="81"/>
      <c r="BF95" s="129"/>
      <c r="BG95" s="81"/>
      <c r="BH95" s="81"/>
      <c r="BI95" s="130"/>
      <c r="BJ95" s="81"/>
      <c r="BK95" s="81"/>
      <c r="BL95" s="130"/>
      <c r="BM95" s="81"/>
      <c r="BN95" s="81"/>
      <c r="BO95" s="131"/>
      <c r="BP95" s="81"/>
      <c r="BQ95" s="129"/>
      <c r="BR95" s="131"/>
      <c r="BS95" s="81"/>
      <c r="BT95" s="103" t="n">
        <v>44334</v>
      </c>
      <c r="BU95" s="54" t="n">
        <f aca="true">FORECAST(BT95,OFFSET(BR$3,MATCH(BT95,BQ$3:BQ$153,1)-1,0,2),OFFSET(BQ$3,MATCH(BT95,BQ$3:BQ$153,1)-1,0,2))</f>
        <v>0.559973289055247</v>
      </c>
      <c r="BV95" s="54" t="n">
        <f aca="false">BU95+BV94</f>
        <v>34.5378449193666</v>
      </c>
      <c r="BW95" s="55" t="n">
        <f aca="false">BV95*100/BV$367</f>
        <v>25.696110694545</v>
      </c>
      <c r="BX95" s="82"/>
    </row>
    <row r="96" customFormat="false" ht="14.5" hidden="false" customHeight="false" outlineLevel="0" collapsed="false">
      <c r="E96" s="42" t="n">
        <v>44121</v>
      </c>
      <c r="F96" s="46" t="n">
        <f aca="true">FORECAST($E96,OFFSET(C$3,MATCH($E96,$A$3:$A$33,1)-1,0,2),OFFSET($A$3,MATCH($E96,$A$3:$A$33,1)-1,0,2))</f>
        <v>3.01168626430802</v>
      </c>
      <c r="H96" s="96"/>
      <c r="I96" s="81"/>
      <c r="J96" s="97"/>
      <c r="O96" s="97"/>
      <c r="P96" s="81"/>
      <c r="Q96" s="81"/>
      <c r="R96" s="129"/>
      <c r="S96" s="81"/>
      <c r="T96" s="81"/>
      <c r="U96" s="130"/>
      <c r="V96" s="81"/>
      <c r="W96" s="81"/>
      <c r="X96" s="130"/>
      <c r="Y96" s="81"/>
      <c r="Z96" s="81"/>
      <c r="AA96" s="131"/>
      <c r="AB96" s="81"/>
      <c r="AC96" s="129"/>
      <c r="AD96" s="131"/>
      <c r="AE96" s="81"/>
      <c r="AF96" s="103" t="n">
        <v>44335</v>
      </c>
      <c r="AG96" s="54" t="n">
        <f aca="true">FORECAST($AF96,OFFSET(AD$3,MATCH($AF96,$AC$3:$AC$153,1)-1,0,2),OFFSET($AC$3,MATCH($AF96,$AC$3:$AC$153,1)-1,0,2))</f>
        <v>0.486826833251246</v>
      </c>
      <c r="AH96" s="54" t="n">
        <f aca="false">AG96+AH95</f>
        <v>37.9783470598848</v>
      </c>
      <c r="AI96" s="55" t="n">
        <f aca="false">AH96*100/AH$367</f>
        <v>36.8958571779774</v>
      </c>
      <c r="AJ96" s="82"/>
      <c r="AK96" s="81"/>
      <c r="AL96" s="129"/>
      <c r="AM96" s="81"/>
      <c r="AN96" s="81"/>
      <c r="AO96" s="130"/>
      <c r="AP96" s="81"/>
      <c r="AQ96" s="81"/>
      <c r="AR96" s="130"/>
      <c r="AS96" s="81"/>
      <c r="AT96" s="81"/>
      <c r="AU96" s="131"/>
      <c r="AV96" s="81"/>
      <c r="AW96" s="129"/>
      <c r="AX96" s="131"/>
      <c r="AY96" s="81"/>
      <c r="AZ96" s="103" t="n">
        <v>44335</v>
      </c>
      <c r="BA96" s="54" t="n">
        <f aca="true">FORECAST(AZ96,OFFSET(AX$3,MATCH(AZ96,AW$3:AW$153,1)-1,0,2),OFFSET(AW$3,MATCH(AZ96,AW$3:AW$153,1)-1,0,2))</f>
        <v>0.511085901244417</v>
      </c>
      <c r="BB96" s="54" t="n">
        <f aca="false">BA96+BB95</f>
        <v>27.5439094408878</v>
      </c>
      <c r="BC96" s="55" t="n">
        <f aca="false">BB96*100/BB$367</f>
        <v>25.3473578563101</v>
      </c>
      <c r="BD96" s="82"/>
      <c r="BE96" s="81"/>
      <c r="BF96" s="129"/>
      <c r="BG96" s="81"/>
      <c r="BH96" s="81"/>
      <c r="BI96" s="130"/>
      <c r="BJ96" s="81"/>
      <c r="BK96" s="81"/>
      <c r="BL96" s="130"/>
      <c r="BM96" s="81"/>
      <c r="BN96" s="81"/>
      <c r="BO96" s="131"/>
      <c r="BP96" s="81"/>
      <c r="BQ96" s="129"/>
      <c r="BR96" s="131"/>
      <c r="BS96" s="81"/>
      <c r="BT96" s="103" t="n">
        <v>44335</v>
      </c>
      <c r="BU96" s="54" t="n">
        <f aca="true">FORECAST(BT96,OFFSET(BR$3,MATCH(BT96,BQ$3:BQ$153,1)-1,0,2),OFFSET(BQ$3,MATCH(BT96,BQ$3:BQ$153,1)-1,0,2))</f>
        <v>0.564073258892267</v>
      </c>
      <c r="BV96" s="54" t="n">
        <f aca="false">BU96+BV95</f>
        <v>35.1019181782589</v>
      </c>
      <c r="BW96" s="55" t="n">
        <f aca="false">BV96*100/BV$367</f>
        <v>26.1157804491046</v>
      </c>
      <c r="BX96" s="82"/>
    </row>
    <row r="97" customFormat="false" ht="14.5" hidden="false" customHeight="false" outlineLevel="0" collapsed="false">
      <c r="E97" s="42" t="n">
        <v>44122</v>
      </c>
      <c r="F97" s="46" t="n">
        <f aca="true">FORECAST($E97,OFFSET(C$3,MATCH($E97,$A$3:$A$33,1)-1,0,2),OFFSET($A$3,MATCH($E97,$A$3:$A$33,1)-1,0,2))</f>
        <v>3.00900289876617</v>
      </c>
      <c r="H97" s="96"/>
      <c r="I97" s="81"/>
      <c r="J97" s="97"/>
      <c r="O97" s="97"/>
      <c r="P97" s="81"/>
      <c r="Q97" s="81"/>
      <c r="R97" s="129"/>
      <c r="S97" s="81"/>
      <c r="T97" s="81"/>
      <c r="U97" s="130"/>
      <c r="V97" s="81"/>
      <c r="W97" s="81"/>
      <c r="X97" s="130"/>
      <c r="Y97" s="81"/>
      <c r="Z97" s="81"/>
      <c r="AA97" s="131"/>
      <c r="AB97" s="81"/>
      <c r="AC97" s="129"/>
      <c r="AD97" s="131"/>
      <c r="AE97" s="81"/>
      <c r="AF97" s="103" t="n">
        <v>44336</v>
      </c>
      <c r="AG97" s="54" t="n">
        <f aca="true">FORECAST($AF97,OFFSET(AD$3,MATCH($AF97,$AC$3:$AC$153,1)-1,0,2),OFFSET($AC$3,MATCH($AF97,$AC$3:$AC$153,1)-1,0,2))</f>
        <v>0.490402649889586</v>
      </c>
      <c r="AH97" s="54" t="n">
        <f aca="false">AG97+AH96</f>
        <v>38.4687497097744</v>
      </c>
      <c r="AI97" s="55" t="n">
        <f aca="false">AH97*100/AH$367</f>
        <v>37.3722819708073</v>
      </c>
      <c r="AJ97" s="82"/>
      <c r="AK97" s="81"/>
      <c r="AL97" s="129"/>
      <c r="AM97" s="81"/>
      <c r="AN97" s="81"/>
      <c r="AO97" s="130"/>
      <c r="AP97" s="81"/>
      <c r="AQ97" s="81"/>
      <c r="AR97" s="130"/>
      <c r="AS97" s="81"/>
      <c r="AT97" s="81"/>
      <c r="AU97" s="131"/>
      <c r="AV97" s="81"/>
      <c r="AW97" s="129"/>
      <c r="AX97" s="131"/>
      <c r="AY97" s="81"/>
      <c r="AZ97" s="103" t="n">
        <v>44336</v>
      </c>
      <c r="BA97" s="54" t="n">
        <f aca="true">FORECAST(AZ97,OFFSET(AX$3,MATCH(AZ97,AW$3:AW$153,1)-1,0,2),OFFSET(AW$3,MATCH(AZ97,AW$3:AW$153,1)-1,0,2))</f>
        <v>0.47894639123641</v>
      </c>
      <c r="BB97" s="54" t="n">
        <f aca="false">BA97+BB96</f>
        <v>28.0228558321242</v>
      </c>
      <c r="BC97" s="55" t="n">
        <f aca="false">BB97*100/BB$367</f>
        <v>25.7881095803423</v>
      </c>
      <c r="BD97" s="82"/>
      <c r="BE97" s="81"/>
      <c r="BF97" s="129"/>
      <c r="BG97" s="81"/>
      <c r="BH97" s="81"/>
      <c r="BI97" s="130"/>
      <c r="BJ97" s="81"/>
      <c r="BK97" s="81"/>
      <c r="BL97" s="130"/>
      <c r="BM97" s="81"/>
      <c r="BN97" s="81"/>
      <c r="BO97" s="131"/>
      <c r="BP97" s="81"/>
      <c r="BQ97" s="129"/>
      <c r="BR97" s="131"/>
      <c r="BS97" s="81"/>
      <c r="BT97" s="103" t="n">
        <v>44336</v>
      </c>
      <c r="BU97" s="54" t="n">
        <f aca="true">FORECAST(BT97,OFFSET(BR$3,MATCH(BT97,BQ$3:BQ$153,1)-1,0,2),OFFSET(BQ$3,MATCH(BT97,BQ$3:BQ$153,1)-1,0,2))</f>
        <v>0.568173228729287</v>
      </c>
      <c r="BV97" s="54" t="n">
        <f aca="false">BU97+BV96</f>
        <v>35.6700914069882</v>
      </c>
      <c r="BW97" s="55" t="n">
        <f aca="false">BV97*100/BV$367</f>
        <v>26.5385005757712</v>
      </c>
      <c r="BX97" s="82"/>
    </row>
    <row r="98" customFormat="false" ht="14.5" hidden="false" customHeight="false" outlineLevel="0" collapsed="false">
      <c r="E98" s="42" t="n">
        <v>44123</v>
      </c>
      <c r="F98" s="46" t="n">
        <f aca="true">FORECAST($E98,OFFSET(C$3,MATCH($E98,$A$3:$A$33,1)-1,0,2),OFFSET($A$3,MATCH($E98,$A$3:$A$33,1)-1,0,2))</f>
        <v>3.00631953322432</v>
      </c>
      <c r="H98" s="96"/>
      <c r="I98" s="81"/>
      <c r="J98" s="97"/>
      <c r="O98" s="97"/>
      <c r="P98" s="81"/>
      <c r="Q98" s="81"/>
      <c r="R98" s="129"/>
      <c r="S98" s="81"/>
      <c r="T98" s="81"/>
      <c r="U98" s="130"/>
      <c r="V98" s="81"/>
      <c r="W98" s="81"/>
      <c r="X98" s="130"/>
      <c r="Y98" s="81"/>
      <c r="Z98" s="81"/>
      <c r="AA98" s="131"/>
      <c r="AB98" s="81"/>
      <c r="AC98" s="129"/>
      <c r="AD98" s="131"/>
      <c r="AE98" s="81"/>
      <c r="AF98" s="103" t="n">
        <v>44337</v>
      </c>
      <c r="AG98" s="54" t="n">
        <f aca="true">FORECAST($AF98,OFFSET(AD$3,MATCH($AF98,$AC$3:$AC$153,1)-1,0,2),OFFSET($AC$3,MATCH($AF98,$AC$3:$AC$153,1)-1,0,2))</f>
        <v>0.493978466527927</v>
      </c>
      <c r="AH98" s="54" t="n">
        <f aca="false">AG98+AH97</f>
        <v>38.9627281763023</v>
      </c>
      <c r="AI98" s="55" t="n">
        <f aca="false">AH98*100/AH$367</f>
        <v>37.8521806594278</v>
      </c>
      <c r="AJ98" s="82"/>
      <c r="AK98" s="81"/>
      <c r="AL98" s="129"/>
      <c r="AM98" s="81"/>
      <c r="AN98" s="81"/>
      <c r="AO98" s="130"/>
      <c r="AP98" s="81"/>
      <c r="AQ98" s="81"/>
      <c r="AR98" s="130"/>
      <c r="AS98" s="81"/>
      <c r="AT98" s="81"/>
      <c r="AU98" s="131"/>
      <c r="AV98" s="81"/>
      <c r="AW98" s="129"/>
      <c r="AX98" s="131"/>
      <c r="AY98" s="81"/>
      <c r="AZ98" s="103" t="n">
        <v>44337</v>
      </c>
      <c r="BA98" s="54" t="n">
        <f aca="true">FORECAST(AZ98,OFFSET(AX$3,MATCH(AZ98,AW$3:AW$153,1)-1,0,2),OFFSET(AW$3,MATCH(AZ98,AW$3:AW$153,1)-1,0,2))</f>
        <v>0.446806881228403</v>
      </c>
      <c r="BB98" s="54" t="n">
        <f aca="false">BA98+BB97</f>
        <v>28.4696627133526</v>
      </c>
      <c r="BC98" s="55" t="n">
        <f aca="false">BB98*100/BB$367</f>
        <v>26.1992848325505</v>
      </c>
      <c r="BD98" s="82"/>
      <c r="BE98" s="81"/>
      <c r="BF98" s="129"/>
      <c r="BG98" s="81"/>
      <c r="BH98" s="81"/>
      <c r="BI98" s="130"/>
      <c r="BJ98" s="81"/>
      <c r="BK98" s="81"/>
      <c r="BL98" s="130"/>
      <c r="BM98" s="81"/>
      <c r="BN98" s="81"/>
      <c r="BO98" s="131"/>
      <c r="BP98" s="81"/>
      <c r="BQ98" s="129"/>
      <c r="BR98" s="131"/>
      <c r="BS98" s="81"/>
      <c r="BT98" s="103" t="n">
        <v>44337</v>
      </c>
      <c r="BU98" s="54" t="n">
        <f aca="true">FORECAST(BT98,OFFSET(BR$3,MATCH(BT98,BQ$3:BQ$153,1)-1,0,2),OFFSET(BQ$3,MATCH(BT98,BQ$3:BQ$153,1)-1,0,2))</f>
        <v>0.572273198566307</v>
      </c>
      <c r="BV98" s="54" t="n">
        <f aca="false">BU98+BV97</f>
        <v>36.2423646055545</v>
      </c>
      <c r="BW98" s="55" t="n">
        <f aca="false">BV98*100/BV$367</f>
        <v>26.9642710745447</v>
      </c>
      <c r="BX98" s="82"/>
    </row>
    <row r="99" customFormat="false" ht="14.5" hidden="false" customHeight="false" outlineLevel="0" collapsed="false">
      <c r="E99" s="42" t="n">
        <v>44124</v>
      </c>
      <c r="F99" s="46" t="n">
        <f aca="true">FORECAST($E99,OFFSET(C$3,MATCH($E99,$A$3:$A$33,1)-1,0,2),OFFSET($A$3,MATCH($E99,$A$3:$A$33,1)-1,0,2))</f>
        <v>3.00363616768248</v>
      </c>
      <c r="H99" s="96"/>
      <c r="I99" s="81"/>
      <c r="J99" s="97"/>
      <c r="O99" s="97"/>
      <c r="P99" s="81"/>
      <c r="Q99" s="81"/>
      <c r="R99" s="129"/>
      <c r="S99" s="81"/>
      <c r="T99" s="81"/>
      <c r="U99" s="130"/>
      <c r="V99" s="81"/>
      <c r="W99" s="81"/>
      <c r="X99" s="130"/>
      <c r="Y99" s="81"/>
      <c r="Z99" s="81"/>
      <c r="AA99" s="131"/>
      <c r="AB99" s="81"/>
      <c r="AC99" s="129"/>
      <c r="AD99" s="131"/>
      <c r="AE99" s="81"/>
      <c r="AF99" s="103" t="n">
        <v>44338</v>
      </c>
      <c r="AG99" s="54" t="n">
        <f aca="true">FORECAST($AF99,OFFSET(AD$3,MATCH($AF99,$AC$3:$AC$153,1)-1,0,2),OFFSET($AC$3,MATCH($AF99,$AC$3:$AC$153,1)-1,0,2))</f>
        <v>0.497554283166268</v>
      </c>
      <c r="AH99" s="54" t="n">
        <f aca="false">AG99+AH98</f>
        <v>39.4602824594686</v>
      </c>
      <c r="AI99" s="55" t="n">
        <f aca="false">AH99*100/AH$367</f>
        <v>38.3355532438387</v>
      </c>
      <c r="AJ99" s="82"/>
      <c r="AK99" s="81"/>
      <c r="AL99" s="129"/>
      <c r="AM99" s="81"/>
      <c r="AN99" s="81"/>
      <c r="AO99" s="130"/>
      <c r="AP99" s="81"/>
      <c r="AQ99" s="81"/>
      <c r="AR99" s="130"/>
      <c r="AS99" s="81"/>
      <c r="AT99" s="81"/>
      <c r="AU99" s="131"/>
      <c r="AV99" s="81"/>
      <c r="AW99" s="129"/>
      <c r="AX99" s="131"/>
      <c r="AY99" s="81"/>
      <c r="AZ99" s="103" t="n">
        <v>44338</v>
      </c>
      <c r="BA99" s="54" t="n">
        <f aca="true">FORECAST(AZ99,OFFSET(AX$3,MATCH(AZ99,AW$3:AW$153,1)-1,0,2),OFFSET(AW$3,MATCH(AZ99,AW$3:AW$153,1)-1,0,2))</f>
        <v>0.414667371220397</v>
      </c>
      <c r="BB99" s="54" t="n">
        <f aca="false">BA99+BB98</f>
        <v>28.884330084573</v>
      </c>
      <c r="BC99" s="55" t="n">
        <f aca="false">BB99*100/BB$367</f>
        <v>26.5808836129348</v>
      </c>
      <c r="BD99" s="82"/>
      <c r="BE99" s="81"/>
      <c r="BF99" s="129"/>
      <c r="BG99" s="81"/>
      <c r="BH99" s="81"/>
      <c r="BI99" s="130"/>
      <c r="BJ99" s="81"/>
      <c r="BK99" s="81"/>
      <c r="BL99" s="130"/>
      <c r="BM99" s="81"/>
      <c r="BN99" s="81"/>
      <c r="BO99" s="131"/>
      <c r="BP99" s="81"/>
      <c r="BQ99" s="129"/>
      <c r="BR99" s="131"/>
      <c r="BS99" s="81"/>
      <c r="BT99" s="103" t="n">
        <v>44338</v>
      </c>
      <c r="BU99" s="54" t="n">
        <f aca="true">FORECAST(BT99,OFFSET(BR$3,MATCH(BT99,BQ$3:BQ$153,1)-1,0,2),OFFSET(BQ$3,MATCH(BT99,BQ$3:BQ$153,1)-1,0,2))</f>
        <v>0.576373168403327</v>
      </c>
      <c r="BV99" s="54" t="n">
        <f aca="false">BU99+BV98</f>
        <v>36.8187377739578</v>
      </c>
      <c r="BW99" s="55" t="n">
        <f aca="false">BV99*100/BV$367</f>
        <v>27.3930919454251</v>
      </c>
      <c r="BX99" s="82"/>
    </row>
    <row r="100" customFormat="false" ht="14.5" hidden="false" customHeight="false" outlineLevel="0" collapsed="false">
      <c r="E100" s="42" t="n">
        <v>44125</v>
      </c>
      <c r="F100" s="46" t="n">
        <f aca="true">FORECAST($E100,OFFSET(C$3,MATCH($E100,$A$3:$A$33,1)-1,0,2),OFFSET($A$3,MATCH($E100,$A$3:$A$33,1)-1,0,2))</f>
        <v>3.00095280214063</v>
      </c>
      <c r="H100" s="96"/>
      <c r="I100" s="81"/>
      <c r="J100" s="97"/>
      <c r="O100" s="97"/>
      <c r="P100" s="81"/>
      <c r="Q100" s="81"/>
      <c r="R100" s="129"/>
      <c r="S100" s="81"/>
      <c r="T100" s="81"/>
      <c r="U100" s="130"/>
      <c r="V100" s="81"/>
      <c r="W100" s="81"/>
      <c r="X100" s="130"/>
      <c r="Y100" s="81"/>
      <c r="Z100" s="81"/>
      <c r="AA100" s="131"/>
      <c r="AB100" s="81"/>
      <c r="AC100" s="129"/>
      <c r="AD100" s="131"/>
      <c r="AE100" s="81"/>
      <c r="AF100" s="103" t="n">
        <v>44339</v>
      </c>
      <c r="AG100" s="54" t="n">
        <f aca="true">FORECAST($AF100,OFFSET(AD$3,MATCH($AF100,$AC$3:$AC$153,1)-1,0,2),OFFSET($AC$3,MATCH($AF100,$AC$3:$AC$153,1)-1,0,2))</f>
        <v>0.494121549243041</v>
      </c>
      <c r="AH100" s="54" t="n">
        <f aca="false">AG100+AH99</f>
        <v>39.9544040087116</v>
      </c>
      <c r="AI100" s="55" t="n">
        <f aca="false">AH100*100/AH$367</f>
        <v>38.8155909369138</v>
      </c>
      <c r="AJ100" s="82"/>
      <c r="AK100" s="81"/>
      <c r="AL100" s="129"/>
      <c r="AM100" s="81"/>
      <c r="AN100" s="81"/>
      <c r="AO100" s="130"/>
      <c r="AP100" s="81"/>
      <c r="AQ100" s="81"/>
      <c r="AR100" s="130"/>
      <c r="AS100" s="81"/>
      <c r="AT100" s="81"/>
      <c r="AU100" s="131"/>
      <c r="AV100" s="81"/>
      <c r="AW100" s="129"/>
      <c r="AX100" s="131"/>
      <c r="AY100" s="81"/>
      <c r="AZ100" s="103" t="n">
        <v>44339</v>
      </c>
      <c r="BA100" s="54" t="n">
        <f aca="true">FORECAST(AZ100,OFFSET(AX$3,MATCH(AZ100,AW$3:AW$153,1)-1,0,2),OFFSET(AW$3,MATCH(AZ100,AW$3:AW$153,1)-1,0,2))</f>
        <v>0.38252786121239</v>
      </c>
      <c r="BB100" s="54" t="n">
        <f aca="false">BA100+BB99</f>
        <v>29.2668579457854</v>
      </c>
      <c r="BC100" s="55" t="n">
        <f aca="false">BB100*100/BB$367</f>
        <v>26.9329059214952</v>
      </c>
      <c r="BD100" s="82"/>
      <c r="BE100" s="81"/>
      <c r="BF100" s="129"/>
      <c r="BG100" s="81"/>
      <c r="BH100" s="81"/>
      <c r="BI100" s="130"/>
      <c r="BJ100" s="81"/>
      <c r="BK100" s="81"/>
      <c r="BL100" s="130"/>
      <c r="BM100" s="81"/>
      <c r="BN100" s="81"/>
      <c r="BO100" s="131"/>
      <c r="BP100" s="81"/>
      <c r="BQ100" s="129"/>
      <c r="BR100" s="131"/>
      <c r="BS100" s="81"/>
      <c r="BT100" s="103" t="n">
        <v>44339</v>
      </c>
      <c r="BU100" s="54" t="n">
        <f aca="true">FORECAST(BT100,OFFSET(BR$3,MATCH(BT100,BQ$3:BQ$153,1)-1,0,2),OFFSET(BQ$3,MATCH(BT100,BQ$3:BQ$153,1)-1,0,2))</f>
        <v>0.580473138240347</v>
      </c>
      <c r="BV100" s="54" t="n">
        <f aca="false">BU100+BV99</f>
        <v>37.3992109121982</v>
      </c>
      <c r="BW100" s="55" t="n">
        <f aca="false">BV100*100/BV$367</f>
        <v>27.8249631884126</v>
      </c>
      <c r="BX100" s="82"/>
    </row>
    <row r="101" customFormat="false" ht="14.5" hidden="false" customHeight="false" outlineLevel="0" collapsed="false">
      <c r="E101" s="42" t="n">
        <v>44126</v>
      </c>
      <c r="F101" s="46" t="n">
        <f aca="true">FORECAST($E101,OFFSET(C$3,MATCH($E101,$A$3:$A$33,1)-1,0,2),OFFSET($A$3,MATCH($E101,$A$3:$A$33,1)-1,0,2))</f>
        <v>2.99826943659878</v>
      </c>
      <c r="H101" s="96"/>
      <c r="I101" s="81"/>
      <c r="J101" s="97"/>
      <c r="O101" s="97"/>
      <c r="P101" s="81"/>
      <c r="Q101" s="81"/>
      <c r="R101" s="129"/>
      <c r="S101" s="81"/>
      <c r="T101" s="81"/>
      <c r="U101" s="130"/>
      <c r="V101" s="81"/>
      <c r="W101" s="81"/>
      <c r="X101" s="130"/>
      <c r="Y101" s="81"/>
      <c r="Z101" s="81"/>
      <c r="AA101" s="131"/>
      <c r="AB101" s="81"/>
      <c r="AC101" s="129"/>
      <c r="AD101" s="131"/>
      <c r="AE101" s="81"/>
      <c r="AF101" s="103" t="n">
        <v>44340</v>
      </c>
      <c r="AG101" s="54" t="n">
        <f aca="true">FORECAST($AF101,OFFSET(AD$3,MATCH($AF101,$AC$3:$AC$153,1)-1,0,2),OFFSET($AC$3,MATCH($AF101,$AC$3:$AC$153,1)-1,0,2))</f>
        <v>0.490688815319813</v>
      </c>
      <c r="AH101" s="54" t="n">
        <f aca="false">AG101+AH100</f>
        <v>40.4450928240314</v>
      </c>
      <c r="AI101" s="55" t="n">
        <f aca="false">AH101*100/AH$367</f>
        <v>39.292293738653</v>
      </c>
      <c r="AJ101" s="82"/>
      <c r="AK101" s="81"/>
      <c r="AL101" s="129"/>
      <c r="AM101" s="81"/>
      <c r="AN101" s="81"/>
      <c r="AO101" s="130"/>
      <c r="AP101" s="81"/>
      <c r="AQ101" s="81"/>
      <c r="AR101" s="130"/>
      <c r="AS101" s="81"/>
      <c r="AT101" s="81"/>
      <c r="AU101" s="131"/>
      <c r="AV101" s="81"/>
      <c r="AW101" s="129"/>
      <c r="AX101" s="131"/>
      <c r="AY101" s="81"/>
      <c r="AZ101" s="103" t="n">
        <v>44340</v>
      </c>
      <c r="BA101" s="54" t="n">
        <f aca="true">FORECAST(AZ101,OFFSET(AX$3,MATCH(AZ101,AW$3:AW$153,1)-1,0,2),OFFSET(AW$3,MATCH(AZ101,AW$3:AW$153,1)-1,0,2))</f>
        <v>0.350388351204384</v>
      </c>
      <c r="BB101" s="54" t="n">
        <f aca="false">BA101+BB100</f>
        <v>29.6172462969898</v>
      </c>
      <c r="BC101" s="55" t="n">
        <f aca="false">BB101*100/BB$367</f>
        <v>27.2553517582317</v>
      </c>
      <c r="BD101" s="82"/>
      <c r="BE101" s="81"/>
      <c r="BF101" s="129"/>
      <c r="BG101" s="81"/>
      <c r="BH101" s="81"/>
      <c r="BI101" s="130"/>
      <c r="BJ101" s="81"/>
      <c r="BK101" s="81"/>
      <c r="BL101" s="130"/>
      <c r="BM101" s="81"/>
      <c r="BN101" s="81"/>
      <c r="BO101" s="131"/>
      <c r="BP101" s="81"/>
      <c r="BQ101" s="129"/>
      <c r="BR101" s="131"/>
      <c r="BS101" s="81"/>
      <c r="BT101" s="103" t="n">
        <v>44340</v>
      </c>
      <c r="BU101" s="54" t="n">
        <f aca="true">FORECAST(BT101,OFFSET(BR$3,MATCH(BT101,BQ$3:BQ$153,1)-1,0,2),OFFSET(BQ$3,MATCH(BT101,BQ$3:BQ$153,1)-1,0,2))</f>
        <v>0.584573108077367</v>
      </c>
      <c r="BV101" s="54" t="n">
        <f aca="false">BU101+BV100</f>
        <v>37.9837840202755</v>
      </c>
      <c r="BW101" s="55" t="n">
        <f aca="false">BV101*100/BV$367</f>
        <v>28.259884803507</v>
      </c>
      <c r="BX101" s="82"/>
    </row>
    <row r="102" customFormat="false" ht="14.5" hidden="false" customHeight="false" outlineLevel="0" collapsed="false">
      <c r="E102" s="42" t="n">
        <v>44127</v>
      </c>
      <c r="F102" s="46" t="n">
        <f aca="true">FORECAST($E102,OFFSET(C$3,MATCH($E102,$A$3:$A$33,1)-1,0,2),OFFSET($A$3,MATCH($E102,$A$3:$A$33,1)-1,0,2))</f>
        <v>2.99558607105694</v>
      </c>
      <c r="H102" s="96"/>
      <c r="I102" s="81"/>
      <c r="J102" s="97"/>
      <c r="O102" s="97"/>
      <c r="P102" s="81"/>
      <c r="Q102" s="81"/>
      <c r="R102" s="129"/>
      <c r="S102" s="81"/>
      <c r="T102" s="81"/>
      <c r="U102" s="130"/>
      <c r="V102" s="81"/>
      <c r="W102" s="81"/>
      <c r="X102" s="130"/>
      <c r="Y102" s="81"/>
      <c r="Z102" s="81"/>
      <c r="AA102" s="131"/>
      <c r="AB102" s="81"/>
      <c r="AC102" s="129"/>
      <c r="AD102" s="131"/>
      <c r="AE102" s="81"/>
      <c r="AF102" s="103" t="n">
        <v>44341</v>
      </c>
      <c r="AG102" s="54" t="n">
        <f aca="true">FORECAST($AF102,OFFSET(AD$3,MATCH($AF102,$AC$3:$AC$153,1)-1,0,2),OFFSET($AC$3,MATCH($AF102,$AC$3:$AC$153,1)-1,0,2))</f>
        <v>0.487256081396586</v>
      </c>
      <c r="AH102" s="54" t="n">
        <f aca="false">AG102+AH101</f>
        <v>40.932348905428</v>
      </c>
      <c r="AI102" s="55" t="n">
        <f aca="false">AH102*100/AH$367</f>
        <v>39.7656616490563</v>
      </c>
      <c r="AJ102" s="82"/>
      <c r="AK102" s="81"/>
      <c r="AL102" s="129"/>
      <c r="AM102" s="81"/>
      <c r="AN102" s="81"/>
      <c r="AO102" s="130"/>
      <c r="AP102" s="81"/>
      <c r="AQ102" s="81"/>
      <c r="AR102" s="130"/>
      <c r="AS102" s="81"/>
      <c r="AT102" s="81"/>
      <c r="AU102" s="131"/>
      <c r="AV102" s="81"/>
      <c r="AW102" s="129"/>
      <c r="AX102" s="131"/>
      <c r="AY102" s="81"/>
      <c r="AZ102" s="103" t="n">
        <v>44341</v>
      </c>
      <c r="BA102" s="54" t="n">
        <f aca="true">FORECAST(AZ102,OFFSET(AX$3,MATCH(AZ102,AW$3:AW$153,1)-1,0,2),OFFSET(AW$3,MATCH(AZ102,AW$3:AW$153,1)-1,0,2))</f>
        <v>0.318248841196377</v>
      </c>
      <c r="BB102" s="54" t="n">
        <f aca="false">BA102+BB101</f>
        <v>29.9354951381862</v>
      </c>
      <c r="BC102" s="55" t="n">
        <f aca="false">BB102*100/BB$367</f>
        <v>27.5482211231442</v>
      </c>
      <c r="BD102" s="82"/>
      <c r="BE102" s="81"/>
      <c r="BF102" s="129"/>
      <c r="BG102" s="81"/>
      <c r="BH102" s="81"/>
      <c r="BI102" s="130"/>
      <c r="BJ102" s="81"/>
      <c r="BK102" s="81"/>
      <c r="BL102" s="130"/>
      <c r="BM102" s="81"/>
      <c r="BN102" s="81"/>
      <c r="BO102" s="131"/>
      <c r="BP102" s="81"/>
      <c r="BQ102" s="129"/>
      <c r="BR102" s="131"/>
      <c r="BS102" s="81"/>
      <c r="BT102" s="103" t="n">
        <v>44341</v>
      </c>
      <c r="BU102" s="54" t="n">
        <f aca="true">FORECAST(BT102,OFFSET(BR$3,MATCH(BT102,BQ$3:BQ$153,1)-1,0,2),OFFSET(BQ$3,MATCH(BT102,BQ$3:BQ$153,1)-1,0,2))</f>
        <v>0.588673077914387</v>
      </c>
      <c r="BV102" s="54" t="n">
        <f aca="false">BU102+BV101</f>
        <v>38.5724570981899</v>
      </c>
      <c r="BW102" s="55" t="n">
        <f aca="false">BV102*100/BV$367</f>
        <v>28.6978567907083</v>
      </c>
      <c r="BX102" s="82"/>
    </row>
    <row r="103" customFormat="false" ht="14.5" hidden="false" customHeight="false" outlineLevel="0" collapsed="false">
      <c r="E103" s="42" t="n">
        <v>44128</v>
      </c>
      <c r="F103" s="46" t="n">
        <f aca="true">FORECAST($E103,OFFSET(C$3,MATCH($E103,$A$3:$A$33,1)-1,0,2),OFFSET($A$3,MATCH($E103,$A$3:$A$33,1)-1,0,2))</f>
        <v>2.99290270551509</v>
      </c>
      <c r="H103" s="96"/>
      <c r="I103" s="81"/>
      <c r="J103" s="97"/>
      <c r="O103" s="97"/>
      <c r="P103" s="81"/>
      <c r="Q103" s="81"/>
      <c r="R103" s="129"/>
      <c r="S103" s="81"/>
      <c r="T103" s="81"/>
      <c r="U103" s="130"/>
      <c r="V103" s="81"/>
      <c r="W103" s="81"/>
      <c r="X103" s="130"/>
      <c r="Y103" s="81"/>
      <c r="Z103" s="81"/>
      <c r="AA103" s="131"/>
      <c r="AB103" s="81"/>
      <c r="AC103" s="129"/>
      <c r="AD103" s="131"/>
      <c r="AE103" s="81"/>
      <c r="AF103" s="103" t="n">
        <v>44342</v>
      </c>
      <c r="AG103" s="54" t="n">
        <f aca="true">FORECAST($AF103,OFFSET(AD$3,MATCH($AF103,$AC$3:$AC$153,1)-1,0,2),OFFSET($AC$3,MATCH($AF103,$AC$3:$AC$153,1)-1,0,2))</f>
        <v>0.483823347473359</v>
      </c>
      <c r="AH103" s="54" t="n">
        <f aca="false">AG103+AH102</f>
        <v>41.4161722529014</v>
      </c>
      <c r="AI103" s="55" t="n">
        <f aca="false">AH103*100/AH$367</f>
        <v>40.2356946681238</v>
      </c>
      <c r="AJ103" s="82"/>
      <c r="AK103" s="81"/>
      <c r="AL103" s="129"/>
      <c r="AM103" s="81"/>
      <c r="AN103" s="81"/>
      <c r="AO103" s="130"/>
      <c r="AP103" s="81"/>
      <c r="AQ103" s="81"/>
      <c r="AR103" s="130"/>
      <c r="AS103" s="81"/>
      <c r="AT103" s="81"/>
      <c r="AU103" s="131"/>
      <c r="AV103" s="81"/>
      <c r="AW103" s="129"/>
      <c r="AX103" s="131"/>
      <c r="AY103" s="81"/>
      <c r="AZ103" s="103" t="n">
        <v>44342</v>
      </c>
      <c r="BA103" s="54" t="n">
        <f aca="true">FORECAST(AZ103,OFFSET(AX$3,MATCH(AZ103,AW$3:AW$153,1)-1,0,2),OFFSET(AW$3,MATCH(AZ103,AW$3:AW$153,1)-1,0,2))</f>
        <v>0.31405511334386</v>
      </c>
      <c r="BB103" s="54" t="n">
        <f aca="false">BA103+BB102</f>
        <v>30.24955025153</v>
      </c>
      <c r="BC103" s="55" t="n">
        <f aca="false">BB103*100/BB$367</f>
        <v>27.8372311985518</v>
      </c>
      <c r="BD103" s="82"/>
      <c r="BE103" s="81"/>
      <c r="BF103" s="129"/>
      <c r="BG103" s="81"/>
      <c r="BH103" s="81"/>
      <c r="BI103" s="130"/>
      <c r="BJ103" s="81"/>
      <c r="BK103" s="81"/>
      <c r="BL103" s="130"/>
      <c r="BM103" s="81"/>
      <c r="BN103" s="81"/>
      <c r="BO103" s="131"/>
      <c r="BP103" s="81"/>
      <c r="BQ103" s="129"/>
      <c r="BR103" s="131"/>
      <c r="BS103" s="81"/>
      <c r="BT103" s="103" t="n">
        <v>44342</v>
      </c>
      <c r="BU103" s="54" t="n">
        <f aca="true">FORECAST(BT103,OFFSET(BR$3,MATCH(BT103,BQ$3:BQ$153,1)-1,0,2),OFFSET(BQ$3,MATCH(BT103,BQ$3:BQ$153,1)-1,0,2))</f>
        <v>0.592773047751407</v>
      </c>
      <c r="BV103" s="54" t="n">
        <f aca="false">BU103+BV102</f>
        <v>39.1652301459413</v>
      </c>
      <c r="BW103" s="55" t="n">
        <f aca="false">BV103*100/BV$367</f>
        <v>29.1388791500166</v>
      </c>
      <c r="BX103" s="82"/>
    </row>
    <row r="104" customFormat="false" ht="14.5" hidden="false" customHeight="false" outlineLevel="0" collapsed="false">
      <c r="E104" s="42" t="n">
        <v>44129</v>
      </c>
      <c r="F104" s="46" t="n">
        <f aca="true">FORECAST($E104,OFFSET(C$3,MATCH($E104,$A$3:$A$33,1)-1,0,2),OFFSET($A$3,MATCH($E104,$A$3:$A$33,1)-1,0,2))</f>
        <v>2.99021933997325</v>
      </c>
      <c r="H104" s="96"/>
      <c r="I104" s="81"/>
      <c r="J104" s="97"/>
      <c r="O104" s="97"/>
      <c r="P104" s="81"/>
      <c r="Q104" s="81"/>
      <c r="R104" s="129"/>
      <c r="S104" s="81"/>
      <c r="T104" s="81"/>
      <c r="U104" s="130"/>
      <c r="V104" s="81"/>
      <c r="W104" s="81"/>
      <c r="X104" s="130"/>
      <c r="Y104" s="81"/>
      <c r="Z104" s="81"/>
      <c r="AA104" s="131"/>
      <c r="AB104" s="81"/>
      <c r="AC104" s="129"/>
      <c r="AD104" s="131"/>
      <c r="AE104" s="81"/>
      <c r="AF104" s="103" t="n">
        <v>44343</v>
      </c>
      <c r="AG104" s="54" t="n">
        <f aca="true">FORECAST($AF104,OFFSET(AD$3,MATCH($AF104,$AC$3:$AC$153,1)-1,0,2),OFFSET($AC$3,MATCH($AF104,$AC$3:$AC$153,1)-1,0,2))</f>
        <v>0.480390613550131</v>
      </c>
      <c r="AH104" s="54" t="n">
        <f aca="false">AG104+AH103</f>
        <v>41.8965628664515</v>
      </c>
      <c r="AI104" s="55" t="n">
        <f aca="false">AH104*100/AH$367</f>
        <v>40.7023927958553</v>
      </c>
      <c r="AJ104" s="82"/>
      <c r="AK104" s="81"/>
      <c r="AL104" s="129"/>
      <c r="AM104" s="81"/>
      <c r="AN104" s="81"/>
      <c r="AO104" s="130"/>
      <c r="AP104" s="81"/>
      <c r="AQ104" s="81"/>
      <c r="AR104" s="130"/>
      <c r="AS104" s="81"/>
      <c r="AT104" s="81"/>
      <c r="AU104" s="131"/>
      <c r="AV104" s="81"/>
      <c r="AW104" s="129"/>
      <c r="AX104" s="131"/>
      <c r="AY104" s="81"/>
      <c r="AZ104" s="103" t="n">
        <v>44343</v>
      </c>
      <c r="BA104" s="54" t="n">
        <f aca="true">FORECAST(AZ104,OFFSET(AX$3,MATCH(AZ104,AW$3:AW$153,1)-1,0,2),OFFSET(AW$3,MATCH(AZ104,AW$3:AW$153,1)-1,0,2))</f>
        <v>0.309861385491343</v>
      </c>
      <c r="BB104" s="54" t="n">
        <f aca="false">BA104+BB103</f>
        <v>30.5594116370214</v>
      </c>
      <c r="BC104" s="55" t="n">
        <f aca="false">BB104*100/BB$367</f>
        <v>28.1223819844544</v>
      </c>
      <c r="BD104" s="82"/>
      <c r="BE104" s="81"/>
      <c r="BF104" s="129"/>
      <c r="BG104" s="81"/>
      <c r="BH104" s="81"/>
      <c r="BI104" s="130"/>
      <c r="BJ104" s="81"/>
      <c r="BK104" s="81"/>
      <c r="BL104" s="130"/>
      <c r="BM104" s="81"/>
      <c r="BN104" s="81"/>
      <c r="BO104" s="131"/>
      <c r="BP104" s="81"/>
      <c r="BQ104" s="129"/>
      <c r="BR104" s="131"/>
      <c r="BS104" s="81"/>
      <c r="BT104" s="103" t="n">
        <v>44343</v>
      </c>
      <c r="BU104" s="54" t="n">
        <f aca="true">FORECAST(BT104,OFFSET(BR$3,MATCH(BT104,BQ$3:BQ$153,1)-1,0,2),OFFSET(BQ$3,MATCH(BT104,BQ$3:BQ$153,1)-1,0,2))</f>
        <v>0.596873017588427</v>
      </c>
      <c r="BV104" s="54" t="n">
        <f aca="false">BU104+BV103</f>
        <v>39.7621031635297</v>
      </c>
      <c r="BW104" s="55" t="n">
        <f aca="false">BV104*100/BV$367</f>
        <v>29.5829518814318</v>
      </c>
      <c r="BX104" s="82"/>
    </row>
    <row r="105" customFormat="false" ht="14.5" hidden="false" customHeight="false" outlineLevel="0" collapsed="false">
      <c r="E105" s="42" t="n">
        <v>44130</v>
      </c>
      <c r="F105" s="46" t="n">
        <f aca="true">FORECAST($E105,OFFSET(C$3,MATCH($E105,$A$3:$A$33,1)-1,0,2),OFFSET($A$3,MATCH($E105,$A$3:$A$33,1)-1,0,2))</f>
        <v>2.9875359744314</v>
      </c>
      <c r="H105" s="96"/>
      <c r="I105" s="81"/>
      <c r="J105" s="97"/>
      <c r="O105" s="97"/>
      <c r="P105" s="81"/>
      <c r="Q105" s="81"/>
      <c r="R105" s="129"/>
      <c r="S105" s="81"/>
      <c r="T105" s="81"/>
      <c r="U105" s="130"/>
      <c r="V105" s="81"/>
      <c r="W105" s="81"/>
      <c r="X105" s="130"/>
      <c r="Y105" s="81"/>
      <c r="Z105" s="81"/>
      <c r="AA105" s="131"/>
      <c r="AB105" s="81"/>
      <c r="AC105" s="129"/>
      <c r="AD105" s="131"/>
      <c r="AE105" s="81"/>
      <c r="AF105" s="103" t="n">
        <v>44344</v>
      </c>
      <c r="AG105" s="54" t="n">
        <f aca="true">FORECAST($AF105,OFFSET(AD$3,MATCH($AF105,$AC$3:$AC$153,1)-1,0,2),OFFSET($AC$3,MATCH($AF105,$AC$3:$AC$153,1)-1,0,2))</f>
        <v>0.476957879626904</v>
      </c>
      <c r="AH105" s="54" t="n">
        <f aca="false">AG105+AH104</f>
        <v>42.3735207460784</v>
      </c>
      <c r="AI105" s="55" t="n">
        <f aca="false">AH105*100/AH$367</f>
        <v>41.165756032251</v>
      </c>
      <c r="AJ105" s="82"/>
      <c r="AK105" s="81"/>
      <c r="AL105" s="129"/>
      <c r="AM105" s="81"/>
      <c r="AN105" s="81"/>
      <c r="AO105" s="130"/>
      <c r="AP105" s="81"/>
      <c r="AQ105" s="81"/>
      <c r="AR105" s="130"/>
      <c r="AS105" s="81"/>
      <c r="AT105" s="81"/>
      <c r="AU105" s="131"/>
      <c r="AV105" s="81"/>
      <c r="AW105" s="129"/>
      <c r="AX105" s="131"/>
      <c r="AY105" s="81"/>
      <c r="AZ105" s="103" t="n">
        <v>44344</v>
      </c>
      <c r="BA105" s="54" t="n">
        <f aca="true">FORECAST(AZ105,OFFSET(AX$3,MATCH(AZ105,AW$3:AW$153,1)-1,0,2),OFFSET(AW$3,MATCH(AZ105,AW$3:AW$153,1)-1,0,2))</f>
        <v>0.305667657638825</v>
      </c>
      <c r="BB105" s="54" t="n">
        <f aca="false">BA105+BB104</f>
        <v>30.8650792946602</v>
      </c>
      <c r="BC105" s="55" t="n">
        <f aca="false">BB105*100/BB$367</f>
        <v>28.4036734808522</v>
      </c>
      <c r="BD105" s="82"/>
      <c r="BE105" s="81"/>
      <c r="BF105" s="129"/>
      <c r="BG105" s="81"/>
      <c r="BH105" s="81"/>
      <c r="BI105" s="130"/>
      <c r="BJ105" s="81"/>
      <c r="BK105" s="81"/>
      <c r="BL105" s="130"/>
      <c r="BM105" s="81"/>
      <c r="BN105" s="81"/>
      <c r="BO105" s="131"/>
      <c r="BP105" s="81"/>
      <c r="BQ105" s="129"/>
      <c r="BR105" s="131"/>
      <c r="BS105" s="81"/>
      <c r="BT105" s="103" t="n">
        <v>44344</v>
      </c>
      <c r="BU105" s="54" t="n">
        <f aca="true">FORECAST(BT105,OFFSET(BR$3,MATCH(BT105,BQ$3:BQ$153,1)-1,0,2),OFFSET(BQ$3,MATCH(BT105,BQ$3:BQ$153,1)-1,0,2))</f>
        <v>0.600972987425447</v>
      </c>
      <c r="BV105" s="54" t="n">
        <f aca="false">BU105+BV104</f>
        <v>40.3630761509552</v>
      </c>
      <c r="BW105" s="55" t="n">
        <f aca="false">BV105*100/BV$367</f>
        <v>30.030074984954</v>
      </c>
      <c r="BX105" s="82"/>
    </row>
    <row r="106" customFormat="false" ht="14.5" hidden="false" customHeight="false" outlineLevel="0" collapsed="false">
      <c r="E106" s="42" t="n">
        <v>44131</v>
      </c>
      <c r="F106" s="46" t="n">
        <f aca="true">FORECAST($E106,OFFSET(C$3,MATCH($E106,$A$3:$A$33,1)-1,0,2),OFFSET($A$3,MATCH($E106,$A$3:$A$33,1)-1,0,2))</f>
        <v>2.98485260888955</v>
      </c>
      <c r="H106" s="96"/>
      <c r="I106" s="81"/>
      <c r="J106" s="97"/>
      <c r="O106" s="97"/>
      <c r="P106" s="81"/>
      <c r="Q106" s="81"/>
      <c r="R106" s="129"/>
      <c r="S106" s="81"/>
      <c r="T106" s="81"/>
      <c r="U106" s="130"/>
      <c r="V106" s="81"/>
      <c r="W106" s="81"/>
      <c r="X106" s="130"/>
      <c r="Y106" s="81"/>
      <c r="Z106" s="81"/>
      <c r="AA106" s="131"/>
      <c r="AB106" s="81"/>
      <c r="AC106" s="129"/>
      <c r="AD106" s="131"/>
      <c r="AE106" s="81"/>
      <c r="AF106" s="103" t="n">
        <v>44345</v>
      </c>
      <c r="AG106" s="54" t="n">
        <f aca="true">FORECAST($AF106,OFFSET(AD$3,MATCH($AF106,$AC$3:$AC$153,1)-1,0,2),OFFSET($AC$3,MATCH($AF106,$AC$3:$AC$153,1)-1,0,2))</f>
        <v>0.473525145703677</v>
      </c>
      <c r="AH106" s="54" t="n">
        <f aca="false">AG106+AH105</f>
        <v>42.8470458917821</v>
      </c>
      <c r="AI106" s="55" t="n">
        <f aca="false">AH106*100/AH$367</f>
        <v>41.6257843773107</v>
      </c>
      <c r="AJ106" s="82"/>
      <c r="AK106" s="81"/>
      <c r="AL106" s="129"/>
      <c r="AM106" s="81"/>
      <c r="AN106" s="81"/>
      <c r="AO106" s="130"/>
      <c r="AP106" s="81"/>
      <c r="AQ106" s="81"/>
      <c r="AR106" s="130"/>
      <c r="AS106" s="81"/>
      <c r="AT106" s="81"/>
      <c r="AU106" s="131"/>
      <c r="AV106" s="81"/>
      <c r="AW106" s="129"/>
      <c r="AX106" s="131"/>
      <c r="AY106" s="81"/>
      <c r="AZ106" s="103" t="n">
        <v>44345</v>
      </c>
      <c r="BA106" s="54" t="n">
        <f aca="true">FORECAST(AZ106,OFFSET(AX$3,MATCH(AZ106,AW$3:AW$153,1)-1,0,2),OFFSET(AW$3,MATCH(AZ106,AW$3:AW$153,1)-1,0,2))</f>
        <v>0.301473929786308</v>
      </c>
      <c r="BB106" s="54" t="n">
        <f aca="false">BA106+BB105</f>
        <v>31.1665532244465</v>
      </c>
      <c r="BC106" s="55" t="n">
        <f aca="false">BB106*100/BB$367</f>
        <v>28.681105687745</v>
      </c>
      <c r="BD106" s="82"/>
      <c r="BE106" s="81"/>
      <c r="BF106" s="129"/>
      <c r="BG106" s="81"/>
      <c r="BH106" s="81"/>
      <c r="BI106" s="130"/>
      <c r="BJ106" s="81"/>
      <c r="BK106" s="81"/>
      <c r="BL106" s="130"/>
      <c r="BM106" s="81"/>
      <c r="BN106" s="81"/>
      <c r="BO106" s="131"/>
      <c r="BP106" s="81"/>
      <c r="BQ106" s="129"/>
      <c r="BR106" s="131"/>
      <c r="BS106" s="81"/>
      <c r="BT106" s="103" t="n">
        <v>44345</v>
      </c>
      <c r="BU106" s="54" t="n">
        <f aca="true">FORECAST(BT106,OFFSET(BR$3,MATCH(BT106,BQ$3:BQ$153,1)-1,0,2),OFFSET(BQ$3,MATCH(BT106,BQ$3:BQ$153,1)-1,0,2))</f>
        <v>0.605072957262467</v>
      </c>
      <c r="BV106" s="54" t="n">
        <f aca="false">BU106+BV105</f>
        <v>40.9681491082177</v>
      </c>
      <c r="BW106" s="55" t="n">
        <f aca="false">BV106*100/BV$367</f>
        <v>30.4802484605832</v>
      </c>
      <c r="BX106" s="82"/>
    </row>
    <row r="107" customFormat="false" ht="14.5" hidden="false" customHeight="false" outlineLevel="0" collapsed="false">
      <c r="E107" s="42" t="n">
        <v>44132</v>
      </c>
      <c r="F107" s="46" t="n">
        <f aca="true">FORECAST($E107,OFFSET(C$3,MATCH($E107,$A$3:$A$33,1)-1,0,2),OFFSET($A$3,MATCH($E107,$A$3:$A$33,1)-1,0,2))</f>
        <v>2.98216924334771</v>
      </c>
      <c r="H107" s="96"/>
      <c r="I107" s="81"/>
      <c r="J107" s="97"/>
      <c r="O107" s="97"/>
      <c r="P107" s="81"/>
      <c r="Q107" s="81"/>
      <c r="R107" s="129"/>
      <c r="S107" s="81"/>
      <c r="T107" s="81"/>
      <c r="U107" s="130"/>
      <c r="V107" s="81"/>
      <c r="W107" s="81"/>
      <c r="X107" s="130"/>
      <c r="Y107" s="81"/>
      <c r="Z107" s="81"/>
      <c r="AA107" s="131"/>
      <c r="AB107" s="81"/>
      <c r="AC107" s="129"/>
      <c r="AD107" s="131"/>
      <c r="AE107" s="81"/>
      <c r="AF107" s="103" t="n">
        <v>44346</v>
      </c>
      <c r="AG107" s="54" t="n">
        <f aca="true">FORECAST($AF107,OFFSET(AD$3,MATCH($AF107,$AC$3:$AC$153,1)-1,0,2),OFFSET($AC$3,MATCH($AF107,$AC$3:$AC$153,1)-1,0,2))</f>
        <v>0.470092411780449</v>
      </c>
      <c r="AH107" s="54" t="n">
        <f aca="false">AG107+AH106</f>
        <v>43.3171383035625</v>
      </c>
      <c r="AI107" s="55" t="n">
        <f aca="false">AH107*100/AH$367</f>
        <v>42.0824778310346</v>
      </c>
      <c r="AJ107" s="82"/>
      <c r="AK107" s="81"/>
      <c r="AL107" s="129"/>
      <c r="AM107" s="81"/>
      <c r="AN107" s="81"/>
      <c r="AO107" s="130"/>
      <c r="AP107" s="81"/>
      <c r="AQ107" s="81"/>
      <c r="AR107" s="130"/>
      <c r="AS107" s="81"/>
      <c r="AT107" s="81"/>
      <c r="AU107" s="131"/>
      <c r="AV107" s="81"/>
      <c r="AW107" s="129"/>
      <c r="AX107" s="131"/>
      <c r="AY107" s="81"/>
      <c r="AZ107" s="103" t="n">
        <v>44346</v>
      </c>
      <c r="BA107" s="54" t="n">
        <f aca="true">FORECAST(AZ107,OFFSET(AX$3,MATCH(AZ107,AW$3:AW$153,1)-1,0,2),OFFSET(AW$3,MATCH(AZ107,AW$3:AW$153,1)-1,0,2))</f>
        <v>0.297280201933791</v>
      </c>
      <c r="BB107" s="54" t="n">
        <f aca="false">BA107+BB106</f>
        <v>31.4638334263803</v>
      </c>
      <c r="BC107" s="55" t="n">
        <f aca="false">BB107*100/BB$367</f>
        <v>28.9546786051329</v>
      </c>
      <c r="BD107" s="82"/>
      <c r="BE107" s="81"/>
      <c r="BF107" s="129"/>
      <c r="BG107" s="81"/>
      <c r="BH107" s="81"/>
      <c r="BI107" s="130"/>
      <c r="BJ107" s="81"/>
      <c r="BK107" s="81"/>
      <c r="BL107" s="130"/>
      <c r="BM107" s="81"/>
      <c r="BN107" s="81"/>
      <c r="BO107" s="131"/>
      <c r="BP107" s="81"/>
      <c r="BQ107" s="129"/>
      <c r="BR107" s="131"/>
      <c r="BS107" s="81"/>
      <c r="BT107" s="103" t="n">
        <v>44346</v>
      </c>
      <c r="BU107" s="54" t="n">
        <f aca="true">FORECAST(BT107,OFFSET(BR$3,MATCH(BT107,BQ$3:BQ$153,1)-1,0,2),OFFSET(BQ$3,MATCH(BT107,BQ$3:BQ$153,1)-1,0,2))</f>
        <v>0.609172927099487</v>
      </c>
      <c r="BV107" s="54" t="n">
        <f aca="false">BU107+BV106</f>
        <v>41.5773220353171</v>
      </c>
      <c r="BW107" s="55" t="n">
        <f aca="false">BV107*100/BV$367</f>
        <v>30.9334723083193</v>
      </c>
      <c r="BX107" s="82"/>
    </row>
    <row r="108" customFormat="false" ht="14.5" hidden="false" customHeight="false" outlineLevel="0" collapsed="false">
      <c r="E108" s="42" t="n">
        <v>44133</v>
      </c>
      <c r="F108" s="46" t="n">
        <f aca="true">FORECAST($E108,OFFSET(C$3,MATCH($E108,$A$3:$A$33,1)-1,0,2),OFFSET($A$3,MATCH($E108,$A$3:$A$33,1)-1,0,2))</f>
        <v>2.97948587780586</v>
      </c>
      <c r="H108" s="96"/>
      <c r="I108" s="81"/>
      <c r="J108" s="97"/>
      <c r="O108" s="97"/>
      <c r="P108" s="81"/>
      <c r="Q108" s="81"/>
      <c r="R108" s="129"/>
      <c r="S108" s="81"/>
      <c r="T108" s="81"/>
      <c r="U108" s="130"/>
      <c r="V108" s="81"/>
      <c r="W108" s="81"/>
      <c r="X108" s="130"/>
      <c r="Y108" s="81"/>
      <c r="Z108" s="81"/>
      <c r="AA108" s="131"/>
      <c r="AB108" s="81"/>
      <c r="AC108" s="129"/>
      <c r="AD108" s="131"/>
      <c r="AE108" s="81"/>
      <c r="AF108" s="103" t="n">
        <v>44347</v>
      </c>
      <c r="AG108" s="54" t="n">
        <f aca="true">FORECAST($AF108,OFFSET(AD$3,MATCH($AF108,$AC$3:$AC$153,1)-1,0,2),OFFSET($AC$3,MATCH($AF108,$AC$3:$AC$153,1)-1,0,2))</f>
        <v>0.466659677857222</v>
      </c>
      <c r="AH108" s="54" t="n">
        <f aca="false">AG108+AH107</f>
        <v>43.7837979814198</v>
      </c>
      <c r="AI108" s="55" t="n">
        <f aca="false">AH108*100/AH$367</f>
        <v>42.5358363934225</v>
      </c>
      <c r="AJ108" s="82"/>
      <c r="AK108" s="81"/>
      <c r="AL108" s="129"/>
      <c r="AM108" s="81"/>
      <c r="AN108" s="81"/>
      <c r="AO108" s="130"/>
      <c r="AP108" s="81"/>
      <c r="AQ108" s="81"/>
      <c r="AR108" s="130"/>
      <c r="AS108" s="81"/>
      <c r="AT108" s="81"/>
      <c r="AU108" s="131"/>
      <c r="AV108" s="81"/>
      <c r="AW108" s="129"/>
      <c r="AX108" s="131"/>
      <c r="AY108" s="81"/>
      <c r="AZ108" s="103" t="n">
        <v>44347</v>
      </c>
      <c r="BA108" s="54" t="n">
        <f aca="true">FORECAST(AZ108,OFFSET(AX$3,MATCH(AZ108,AW$3:AW$153,1)-1,0,2),OFFSET(AW$3,MATCH(AZ108,AW$3:AW$153,1)-1,0,2))</f>
        <v>0.293086474081274</v>
      </c>
      <c r="BB108" s="54" t="n">
        <f aca="false">BA108+BB107</f>
        <v>31.7569199004616</v>
      </c>
      <c r="BC108" s="55" t="n">
        <f aca="false">BB108*100/BB$367</f>
        <v>29.2243922330159</v>
      </c>
      <c r="BD108" s="82"/>
      <c r="BE108" s="81"/>
      <c r="BF108" s="129"/>
      <c r="BG108" s="81"/>
      <c r="BH108" s="81"/>
      <c r="BI108" s="130"/>
      <c r="BJ108" s="81"/>
      <c r="BK108" s="81"/>
      <c r="BL108" s="130"/>
      <c r="BM108" s="81"/>
      <c r="BN108" s="81"/>
      <c r="BO108" s="131"/>
      <c r="BP108" s="81"/>
      <c r="BQ108" s="129"/>
      <c r="BR108" s="131"/>
      <c r="BS108" s="81"/>
      <c r="BT108" s="103" t="n">
        <v>44347</v>
      </c>
      <c r="BU108" s="54" t="n">
        <f aca="true">FORECAST(BT108,OFFSET(BR$3,MATCH(BT108,BQ$3:BQ$153,1)-1,0,2),OFFSET(BQ$3,MATCH(BT108,BQ$3:BQ$153,1)-1,0,2))</f>
        <v>0.613272896936507</v>
      </c>
      <c r="BV108" s="54" t="n">
        <f aca="false">BU108+BV107</f>
        <v>42.1905949322537</v>
      </c>
      <c r="BW108" s="55" t="n">
        <f aca="false">BV108*100/BV$367</f>
        <v>31.3897465281624</v>
      </c>
      <c r="BX108" s="82"/>
    </row>
    <row r="109" customFormat="false" ht="14.5" hidden="false" customHeight="false" outlineLevel="0" collapsed="false">
      <c r="E109" s="42" t="n">
        <v>44134</v>
      </c>
      <c r="F109" s="46" t="n">
        <f aca="true">FORECAST($E109,OFFSET(C$3,MATCH($E109,$A$3:$A$33,1)-1,0,2),OFFSET($A$3,MATCH($E109,$A$3:$A$33,1)-1,0,2))</f>
        <v>2.97680251226401</v>
      </c>
      <c r="H109" s="96"/>
      <c r="I109" s="81"/>
      <c r="J109" s="97"/>
      <c r="O109" s="97"/>
      <c r="P109" s="81"/>
      <c r="Q109" s="81"/>
      <c r="R109" s="129"/>
      <c r="S109" s="81"/>
      <c r="T109" s="81"/>
      <c r="U109" s="130"/>
      <c r="V109" s="81"/>
      <c r="W109" s="81"/>
      <c r="X109" s="130"/>
      <c r="Y109" s="81"/>
      <c r="Z109" s="81"/>
      <c r="AA109" s="131"/>
      <c r="AB109" s="81"/>
      <c r="AC109" s="129"/>
      <c r="AD109" s="131"/>
      <c r="AE109" s="81"/>
      <c r="AF109" s="103" t="n">
        <v>44348</v>
      </c>
      <c r="AG109" s="54" t="n">
        <f aca="true">FORECAST($AF109,OFFSET(AD$3,MATCH($AF109,$AC$3:$AC$153,1)-1,0,2),OFFSET($AC$3,MATCH($AF109,$AC$3:$AC$153,1)-1,0,2))</f>
        <v>0.463226943933995</v>
      </c>
      <c r="AH109" s="54" t="n">
        <f aca="false">AG109+AH108</f>
        <v>44.2470249253538</v>
      </c>
      <c r="AI109" s="55" t="n">
        <f aca="false">AH109*100/AH$367</f>
        <v>42.9858600644746</v>
      </c>
      <c r="AJ109" s="82"/>
      <c r="AK109" s="81"/>
      <c r="AL109" s="129"/>
      <c r="AM109" s="81"/>
      <c r="AN109" s="81"/>
      <c r="AO109" s="130"/>
      <c r="AP109" s="81"/>
      <c r="AQ109" s="81"/>
      <c r="AR109" s="130"/>
      <c r="AS109" s="81"/>
      <c r="AT109" s="81"/>
      <c r="AU109" s="131"/>
      <c r="AV109" s="81"/>
      <c r="AW109" s="129"/>
      <c r="AX109" s="131"/>
      <c r="AY109" s="81"/>
      <c r="AZ109" s="103" t="n">
        <v>44348</v>
      </c>
      <c r="BA109" s="54" t="n">
        <f aca="true">FORECAST(AZ109,OFFSET(AX$3,MATCH(AZ109,AW$3:AW$153,1)-1,0,2),OFFSET(AW$3,MATCH(AZ109,AW$3:AW$153,1)-1,0,2))</f>
        <v>0.288892746228757</v>
      </c>
      <c r="BB109" s="54" t="n">
        <f aca="false">BA109+BB108</f>
        <v>32.0458126466903</v>
      </c>
      <c r="BC109" s="55" t="n">
        <f aca="false">BB109*100/BB$367</f>
        <v>29.490246571394</v>
      </c>
      <c r="BD109" s="82"/>
      <c r="BE109" s="81"/>
      <c r="BF109" s="129"/>
      <c r="BG109" s="81"/>
      <c r="BH109" s="81"/>
      <c r="BI109" s="130"/>
      <c r="BJ109" s="81"/>
      <c r="BK109" s="81"/>
      <c r="BL109" s="130"/>
      <c r="BM109" s="81"/>
      <c r="BN109" s="81"/>
      <c r="BO109" s="131"/>
      <c r="BP109" s="81"/>
      <c r="BQ109" s="129"/>
      <c r="BR109" s="131"/>
      <c r="BS109" s="81"/>
      <c r="BT109" s="103" t="n">
        <v>44348</v>
      </c>
      <c r="BU109" s="54" t="n">
        <f aca="true">FORECAST(BT109,OFFSET(BR$3,MATCH(BT109,BQ$3:BQ$153,1)-1,0,2),OFFSET(BQ$3,MATCH(BT109,BQ$3:BQ$153,1)-1,0,2))</f>
        <v>0.617372866773527</v>
      </c>
      <c r="BV109" s="54" t="n">
        <f aca="false">BU109+BV108</f>
        <v>42.8079677990272</v>
      </c>
      <c r="BW109" s="55" t="n">
        <f aca="false">BV109*100/BV$367</f>
        <v>31.8490711201124</v>
      </c>
      <c r="BX109" s="82"/>
    </row>
    <row r="110" customFormat="false" ht="14.5" hidden="false" customHeight="false" outlineLevel="0" collapsed="false">
      <c r="E110" s="42" t="n">
        <v>44135</v>
      </c>
      <c r="F110" s="46" t="n">
        <f aca="true">FORECAST($E110,OFFSET(C$3,MATCH($E110,$A$3:$A$33,1)-1,0,2),OFFSET($A$3,MATCH($E110,$A$3:$A$33,1)-1,0,2))</f>
        <v>2.97411914672217</v>
      </c>
      <c r="H110" s="96"/>
      <c r="I110" s="81"/>
      <c r="J110" s="97"/>
      <c r="O110" s="97"/>
      <c r="P110" s="81"/>
      <c r="Q110" s="81"/>
      <c r="R110" s="129"/>
      <c r="S110" s="81"/>
      <c r="T110" s="81"/>
      <c r="U110" s="130"/>
      <c r="V110" s="81"/>
      <c r="W110" s="81"/>
      <c r="X110" s="130"/>
      <c r="Y110" s="81"/>
      <c r="Z110" s="81"/>
      <c r="AA110" s="131"/>
      <c r="AB110" s="81"/>
      <c r="AC110" s="129"/>
      <c r="AD110" s="131"/>
      <c r="AE110" s="81"/>
      <c r="AF110" s="103" t="n">
        <v>44349</v>
      </c>
      <c r="AG110" s="54" t="n">
        <f aca="true">FORECAST($AF110,OFFSET(AD$3,MATCH($AF110,$AC$3:$AC$153,1)-1,0,2),OFFSET($AC$3,MATCH($AF110,$AC$3:$AC$153,1)-1,0,2))</f>
        <v>0.459794210010767</v>
      </c>
      <c r="AH110" s="54" t="n">
        <f aca="false">AG110+AH109</f>
        <v>44.7068191353645</v>
      </c>
      <c r="AI110" s="55" t="n">
        <f aca="false">AH110*100/AH$367</f>
        <v>43.4325488441908</v>
      </c>
      <c r="AJ110" s="82"/>
      <c r="AK110" s="81"/>
      <c r="AL110" s="129"/>
      <c r="AM110" s="81"/>
      <c r="AN110" s="81"/>
      <c r="AO110" s="130"/>
      <c r="AP110" s="81"/>
      <c r="AQ110" s="81"/>
      <c r="AR110" s="130"/>
      <c r="AS110" s="81"/>
      <c r="AT110" s="81"/>
      <c r="AU110" s="131"/>
      <c r="AV110" s="81"/>
      <c r="AW110" s="129"/>
      <c r="AX110" s="131"/>
      <c r="AY110" s="81"/>
      <c r="AZ110" s="103" t="n">
        <v>44349</v>
      </c>
      <c r="BA110" s="54" t="n">
        <f aca="true">FORECAST(AZ110,OFFSET(AX$3,MATCH(AZ110,AW$3:AW$153,1)-1,0,2),OFFSET(AW$3,MATCH(AZ110,AW$3:AW$153,1)-1,0,2))</f>
        <v>0.284699018376239</v>
      </c>
      <c r="BB110" s="54" t="n">
        <f aca="false">BA110+BB109</f>
        <v>32.3305116650666</v>
      </c>
      <c r="BC110" s="55" t="n">
        <f aca="false">BB110*100/BB$367</f>
        <v>29.7522416202671</v>
      </c>
      <c r="BD110" s="82"/>
      <c r="BE110" s="81"/>
      <c r="BF110" s="129"/>
      <c r="BG110" s="81"/>
      <c r="BH110" s="81"/>
      <c r="BI110" s="130"/>
      <c r="BJ110" s="81"/>
      <c r="BK110" s="81"/>
      <c r="BL110" s="130"/>
      <c r="BM110" s="81"/>
      <c r="BN110" s="81"/>
      <c r="BO110" s="131"/>
      <c r="BP110" s="81"/>
      <c r="BQ110" s="129"/>
      <c r="BR110" s="131"/>
      <c r="BS110" s="81"/>
      <c r="BT110" s="103" t="n">
        <v>44349</v>
      </c>
      <c r="BU110" s="54" t="n">
        <f aca="true">FORECAST(BT110,OFFSET(BR$3,MATCH(BT110,BQ$3:BQ$153,1)-1,0,2),OFFSET(BQ$3,MATCH(BT110,BQ$3:BQ$153,1)-1,0,2))</f>
        <v>0.621472836610547</v>
      </c>
      <c r="BV110" s="54" t="n">
        <f aca="false">BU110+BV109</f>
        <v>43.4294406356377</v>
      </c>
      <c r="BW110" s="55" t="n">
        <f aca="false">BV110*100/BV$367</f>
        <v>32.3114460841694</v>
      </c>
      <c r="BX110" s="82"/>
    </row>
    <row r="111" customFormat="false" ht="14.5" hidden="false" customHeight="false" outlineLevel="0" collapsed="false">
      <c r="E111" s="42" t="n">
        <v>44136</v>
      </c>
      <c r="F111" s="46" t="n">
        <f aca="true">FORECAST($E111,OFFSET(C$3,MATCH($E111,$A$3:$A$33,1)-1,0,2),OFFSET($A$3,MATCH($E111,$A$3:$A$33,1)-1,0,2))</f>
        <v>2.97143578118032</v>
      </c>
      <c r="H111" s="96"/>
      <c r="I111" s="81"/>
      <c r="J111" s="97"/>
      <c r="O111" s="97"/>
      <c r="P111" s="81"/>
      <c r="Q111" s="81"/>
      <c r="R111" s="129"/>
      <c r="S111" s="81"/>
      <c r="T111" s="81"/>
      <c r="U111" s="130"/>
      <c r="V111" s="81"/>
      <c r="W111" s="81"/>
      <c r="X111" s="130"/>
      <c r="Y111" s="81"/>
      <c r="Z111" s="81"/>
      <c r="AA111" s="131"/>
      <c r="AB111" s="81"/>
      <c r="AC111" s="129"/>
      <c r="AD111" s="131"/>
      <c r="AE111" s="81"/>
      <c r="AF111" s="103" t="n">
        <v>44350</v>
      </c>
      <c r="AG111" s="54" t="n">
        <f aca="true">FORECAST($AF111,OFFSET(AD$3,MATCH($AF111,$AC$3:$AC$153,1)-1,0,2),OFFSET($AC$3,MATCH($AF111,$AC$3:$AC$153,1)-1,0,2))</f>
        <v>0.45636147608754</v>
      </c>
      <c r="AH111" s="54" t="n">
        <f aca="false">AG111+AH110</f>
        <v>45.1631806114521</v>
      </c>
      <c r="AI111" s="55" t="n">
        <f aca="false">AH111*100/AH$367</f>
        <v>43.8759027325711</v>
      </c>
      <c r="AJ111" s="82"/>
      <c r="AK111" s="81"/>
      <c r="AL111" s="129"/>
      <c r="AM111" s="81"/>
      <c r="AN111" s="81"/>
      <c r="AO111" s="130"/>
      <c r="AP111" s="81"/>
      <c r="AQ111" s="81"/>
      <c r="AR111" s="130"/>
      <c r="AS111" s="81"/>
      <c r="AT111" s="81"/>
      <c r="AU111" s="131"/>
      <c r="AV111" s="81"/>
      <c r="AW111" s="129"/>
      <c r="AX111" s="131"/>
      <c r="AY111" s="81"/>
      <c r="AZ111" s="103" t="n">
        <v>44350</v>
      </c>
      <c r="BA111" s="54" t="n">
        <f aca="true">FORECAST(AZ111,OFFSET(AX$3,MATCH(AZ111,AW$3:AW$153,1)-1,0,2),OFFSET(AW$3,MATCH(AZ111,AW$3:AW$153,1)-1,0,2))</f>
        <v>0.280505290523722</v>
      </c>
      <c r="BB111" s="54" t="n">
        <f aca="false">BA111+BB110</f>
        <v>32.6110169555903</v>
      </c>
      <c r="BC111" s="55" t="n">
        <f aca="false">BB111*100/BB$367</f>
        <v>30.0103773796353</v>
      </c>
      <c r="BD111" s="82"/>
      <c r="BE111" s="81"/>
      <c r="BF111" s="129"/>
      <c r="BG111" s="81"/>
      <c r="BH111" s="81"/>
      <c r="BI111" s="130"/>
      <c r="BJ111" s="81"/>
      <c r="BK111" s="81"/>
      <c r="BL111" s="130"/>
      <c r="BM111" s="81"/>
      <c r="BN111" s="81"/>
      <c r="BO111" s="131"/>
      <c r="BP111" s="81"/>
      <c r="BQ111" s="129"/>
      <c r="BR111" s="131"/>
      <c r="BS111" s="81"/>
      <c r="BT111" s="103" t="n">
        <v>44350</v>
      </c>
      <c r="BU111" s="54" t="n">
        <f aca="true">FORECAST(BT111,OFFSET(BR$3,MATCH(BT111,BQ$3:BQ$153,1)-1,0,2),OFFSET(BQ$3,MATCH(BT111,BQ$3:BQ$153,1)-1,0,2))</f>
        <v>0.625572806447567</v>
      </c>
      <c r="BV111" s="54" t="n">
        <f aca="false">BU111+BV110</f>
        <v>44.0550134420853</v>
      </c>
      <c r="BW111" s="55" t="n">
        <f aca="false">BV111*100/BV$367</f>
        <v>32.7768714203333</v>
      </c>
      <c r="BX111" s="82"/>
    </row>
    <row r="112" customFormat="false" ht="14.5" hidden="false" customHeight="false" outlineLevel="0" collapsed="false">
      <c r="E112" s="42" t="n">
        <v>44137</v>
      </c>
      <c r="F112" s="46" t="n">
        <f aca="true">FORECAST($E112,OFFSET(C$3,MATCH($E112,$A$3:$A$33,1)-1,0,2),OFFSET($A$3,MATCH($E112,$A$3:$A$33,1)-1,0,2))</f>
        <v>2.96875241563847</v>
      </c>
      <c r="H112" s="96"/>
      <c r="I112" s="81"/>
      <c r="J112" s="97"/>
      <c r="O112" s="97"/>
      <c r="P112" s="81"/>
      <c r="Q112" s="81"/>
      <c r="R112" s="129"/>
      <c r="S112" s="81"/>
      <c r="T112" s="81"/>
      <c r="U112" s="130"/>
      <c r="V112" s="81"/>
      <c r="W112" s="81"/>
      <c r="X112" s="130"/>
      <c r="Y112" s="81"/>
      <c r="Z112" s="81"/>
      <c r="AA112" s="131"/>
      <c r="AB112" s="81"/>
      <c r="AC112" s="129"/>
      <c r="AD112" s="131"/>
      <c r="AE112" s="81"/>
      <c r="AF112" s="103" t="n">
        <v>44351</v>
      </c>
      <c r="AG112" s="54" t="n">
        <f aca="true">FORECAST($AF112,OFFSET(AD$3,MATCH($AF112,$AC$3:$AC$153,1)-1,0,2),OFFSET($AC$3,MATCH($AF112,$AC$3:$AC$153,1)-1,0,2))</f>
        <v>0.452928742164313</v>
      </c>
      <c r="AH112" s="54" t="n">
        <f aca="false">AG112+AH111</f>
        <v>45.6161093536164</v>
      </c>
      <c r="AI112" s="55" t="n">
        <f aca="false">AH112*100/AH$367</f>
        <v>44.3159217296156</v>
      </c>
      <c r="AJ112" s="82"/>
      <c r="AK112" s="81"/>
      <c r="AL112" s="129"/>
      <c r="AM112" s="81"/>
      <c r="AN112" s="81"/>
      <c r="AO112" s="130"/>
      <c r="AP112" s="81"/>
      <c r="AQ112" s="81"/>
      <c r="AR112" s="130"/>
      <c r="AS112" s="81"/>
      <c r="AT112" s="81"/>
      <c r="AU112" s="131"/>
      <c r="AV112" s="81"/>
      <c r="AW112" s="129"/>
      <c r="AX112" s="131"/>
      <c r="AY112" s="81"/>
      <c r="AZ112" s="103" t="n">
        <v>44351</v>
      </c>
      <c r="BA112" s="54" t="n">
        <f aca="true">FORECAST(AZ112,OFFSET(AX$3,MATCH(AZ112,AW$3:AW$153,1)-1,0,2),OFFSET(AW$3,MATCH(AZ112,AW$3:AW$153,1)-1,0,2))</f>
        <v>0.276311562671205</v>
      </c>
      <c r="BB112" s="54" t="n">
        <f aca="false">BA112+BB111</f>
        <v>32.8873285182615</v>
      </c>
      <c r="BC112" s="55" t="n">
        <f aca="false">BB112*100/BB$367</f>
        <v>30.2646538494986</v>
      </c>
      <c r="BD112" s="82"/>
      <c r="BE112" s="81"/>
      <c r="BF112" s="129"/>
      <c r="BG112" s="81"/>
      <c r="BH112" s="81"/>
      <c r="BI112" s="130"/>
      <c r="BJ112" s="81"/>
      <c r="BK112" s="81"/>
      <c r="BL112" s="130"/>
      <c r="BM112" s="81"/>
      <c r="BN112" s="81"/>
      <c r="BO112" s="131"/>
      <c r="BP112" s="81"/>
      <c r="BQ112" s="129"/>
      <c r="BR112" s="131"/>
      <c r="BS112" s="81"/>
      <c r="BT112" s="103" t="n">
        <v>44351</v>
      </c>
      <c r="BU112" s="54" t="n">
        <f aca="true">FORECAST(BT112,OFFSET(BR$3,MATCH(BT112,BQ$3:BQ$153,1)-1,0,2),OFFSET(BQ$3,MATCH(BT112,BQ$3:BQ$153,1)-1,0,2))</f>
        <v>0.629672776284586</v>
      </c>
      <c r="BV112" s="54" t="n">
        <f aca="false">BU112+BV111</f>
        <v>44.6846862183699</v>
      </c>
      <c r="BW112" s="55" t="n">
        <f aca="false">BV112*100/BV$367</f>
        <v>33.2453471286042</v>
      </c>
      <c r="BX112" s="82"/>
    </row>
    <row r="113" customFormat="false" ht="14.5" hidden="false" customHeight="false" outlineLevel="0" collapsed="false">
      <c r="E113" s="42" t="n">
        <v>44138</v>
      </c>
      <c r="F113" s="46" t="n">
        <f aca="true">FORECAST($E113,OFFSET(C$3,MATCH($E113,$A$3:$A$33,1)-1,0,2),OFFSET($A$3,MATCH($E113,$A$3:$A$33,1)-1,0,2))</f>
        <v>2.96606905009663</v>
      </c>
      <c r="H113" s="96"/>
      <c r="I113" s="81"/>
      <c r="J113" s="97"/>
      <c r="O113" s="97"/>
      <c r="P113" s="81"/>
      <c r="Q113" s="81"/>
      <c r="R113" s="129"/>
      <c r="S113" s="81"/>
      <c r="T113" s="81"/>
      <c r="U113" s="130"/>
      <c r="V113" s="81"/>
      <c r="W113" s="81"/>
      <c r="X113" s="130"/>
      <c r="Y113" s="81"/>
      <c r="Z113" s="81"/>
      <c r="AA113" s="131"/>
      <c r="AB113" s="81"/>
      <c r="AC113" s="129"/>
      <c r="AD113" s="131"/>
      <c r="AE113" s="81"/>
      <c r="AF113" s="103" t="n">
        <v>44352</v>
      </c>
      <c r="AG113" s="54" t="n">
        <f aca="true">FORECAST($AF113,OFFSET(AD$3,MATCH($AF113,$AC$3:$AC$153,1)-1,0,2),OFFSET($AC$3,MATCH($AF113,$AC$3:$AC$153,1)-1,0,2))</f>
        <v>0.449496008241085</v>
      </c>
      <c r="AH113" s="54" t="n">
        <f aca="false">AG113+AH112</f>
        <v>46.0656053618575</v>
      </c>
      <c r="AI113" s="55" t="n">
        <f aca="false">AH113*100/AH$367</f>
        <v>44.7526058353241</v>
      </c>
      <c r="AJ113" s="82"/>
      <c r="AK113" s="81"/>
      <c r="AL113" s="129"/>
      <c r="AM113" s="81"/>
      <c r="AN113" s="81"/>
      <c r="AO113" s="130"/>
      <c r="AP113" s="81"/>
      <c r="AQ113" s="81"/>
      <c r="AR113" s="130"/>
      <c r="AS113" s="81"/>
      <c r="AT113" s="81"/>
      <c r="AU113" s="131"/>
      <c r="AV113" s="81"/>
      <c r="AW113" s="129"/>
      <c r="AX113" s="131"/>
      <c r="AY113" s="81"/>
      <c r="AZ113" s="103" t="n">
        <v>44352</v>
      </c>
      <c r="BA113" s="54" t="n">
        <f aca="true">FORECAST(AZ113,OFFSET(AX$3,MATCH(AZ113,AW$3:AW$153,1)-1,0,2),OFFSET(AW$3,MATCH(AZ113,AW$3:AW$153,1)-1,0,2))</f>
        <v>0.272117834818688</v>
      </c>
      <c r="BB113" s="54" t="n">
        <f aca="false">BA113+BB112</f>
        <v>33.1594463530802</v>
      </c>
      <c r="BC113" s="55" t="n">
        <f aca="false">BB113*100/BB$367</f>
        <v>30.515071029857</v>
      </c>
      <c r="BD113" s="82"/>
      <c r="BE113" s="81"/>
      <c r="BF113" s="129"/>
      <c r="BG113" s="81"/>
      <c r="BH113" s="81"/>
      <c r="BI113" s="130"/>
      <c r="BJ113" s="81"/>
      <c r="BK113" s="81"/>
      <c r="BL113" s="130"/>
      <c r="BM113" s="81"/>
      <c r="BN113" s="81"/>
      <c r="BO113" s="131"/>
      <c r="BP113" s="81"/>
      <c r="BQ113" s="129"/>
      <c r="BR113" s="131"/>
      <c r="BS113" s="81"/>
      <c r="BT113" s="103" t="n">
        <v>44352</v>
      </c>
      <c r="BU113" s="54" t="n">
        <f aca="true">FORECAST(BT113,OFFSET(BR$3,MATCH(BT113,BQ$3:BQ$153,1)-1,0,2),OFFSET(BQ$3,MATCH(BT113,BQ$3:BQ$153,1)-1,0,2))</f>
        <v>0.633772746121606</v>
      </c>
      <c r="BV113" s="54" t="n">
        <f aca="false">BU113+BV112</f>
        <v>45.3184589644915</v>
      </c>
      <c r="BW113" s="55" t="n">
        <f aca="false">BV113*100/BV$367</f>
        <v>33.716873208982</v>
      </c>
      <c r="BX113" s="82"/>
    </row>
    <row r="114" customFormat="false" ht="14.5" hidden="false" customHeight="false" outlineLevel="0" collapsed="false">
      <c r="E114" s="42" t="n">
        <v>44139</v>
      </c>
      <c r="F114" s="46" t="n">
        <f aca="true">FORECAST($E114,OFFSET(C$3,MATCH($E114,$A$3:$A$33,1)-1,0,2),OFFSET($A$3,MATCH($E114,$A$3:$A$33,1)-1,0,2))</f>
        <v>2.96338568455478</v>
      </c>
      <c r="H114" s="96"/>
      <c r="I114" s="81"/>
      <c r="J114" s="97"/>
      <c r="O114" s="97"/>
      <c r="P114" s="81"/>
      <c r="Q114" s="81"/>
      <c r="R114" s="129"/>
      <c r="S114" s="81"/>
      <c r="T114" s="81"/>
      <c r="U114" s="130"/>
      <c r="V114" s="81"/>
      <c r="W114" s="81"/>
      <c r="X114" s="130"/>
      <c r="Y114" s="81"/>
      <c r="Z114" s="81"/>
      <c r="AA114" s="131"/>
      <c r="AB114" s="81"/>
      <c r="AC114" s="129"/>
      <c r="AD114" s="131"/>
      <c r="AE114" s="81"/>
      <c r="AF114" s="103" t="n">
        <v>44353</v>
      </c>
      <c r="AG114" s="54" t="n">
        <f aca="true">FORECAST($AF114,OFFSET(AD$3,MATCH($AF114,$AC$3:$AC$153,1)-1,0,2),OFFSET($AC$3,MATCH($AF114,$AC$3:$AC$153,1)-1,0,2))</f>
        <v>0.446063274317858</v>
      </c>
      <c r="AH114" s="54" t="n">
        <f aca="false">AG114+AH113</f>
        <v>46.5116686361753</v>
      </c>
      <c r="AI114" s="55" t="n">
        <f aca="false">AH114*100/AH$367</f>
        <v>45.1859550496967</v>
      </c>
      <c r="AJ114" s="82"/>
      <c r="AK114" s="81"/>
      <c r="AL114" s="129"/>
      <c r="AM114" s="81"/>
      <c r="AN114" s="81"/>
      <c r="AO114" s="130"/>
      <c r="AP114" s="81"/>
      <c r="AQ114" s="81"/>
      <c r="AR114" s="130"/>
      <c r="AS114" s="81"/>
      <c r="AT114" s="81"/>
      <c r="AU114" s="131"/>
      <c r="AV114" s="81"/>
      <c r="AW114" s="129"/>
      <c r="AX114" s="131"/>
      <c r="AY114" s="81"/>
      <c r="AZ114" s="103" t="n">
        <v>44353</v>
      </c>
      <c r="BA114" s="54" t="n">
        <f aca="true">FORECAST(AZ114,OFFSET(AX$3,MATCH(AZ114,AW$3:AW$153,1)-1,0,2),OFFSET(AW$3,MATCH(AZ114,AW$3:AW$153,1)-1,0,2))</f>
        <v>0.267924106966171</v>
      </c>
      <c r="BB114" s="54" t="n">
        <f aca="false">BA114+BB113</f>
        <v>33.4273704600464</v>
      </c>
      <c r="BC114" s="55" t="n">
        <f aca="false">BB114*100/BB$367</f>
        <v>30.7616289207104</v>
      </c>
      <c r="BD114" s="82"/>
      <c r="BE114" s="81"/>
      <c r="BF114" s="129"/>
      <c r="BG114" s="81"/>
      <c r="BH114" s="81"/>
      <c r="BI114" s="130"/>
      <c r="BJ114" s="81"/>
      <c r="BK114" s="81"/>
      <c r="BL114" s="130"/>
      <c r="BM114" s="81"/>
      <c r="BN114" s="81"/>
      <c r="BO114" s="131"/>
      <c r="BP114" s="81"/>
      <c r="BQ114" s="129"/>
      <c r="BR114" s="131"/>
      <c r="BS114" s="81"/>
      <c r="BT114" s="103" t="n">
        <v>44353</v>
      </c>
      <c r="BU114" s="54" t="n">
        <f aca="true">FORECAST(BT114,OFFSET(BR$3,MATCH(BT114,BQ$3:BQ$153,1)-1,0,2),OFFSET(BQ$3,MATCH(BT114,BQ$3:BQ$153,1)-1,0,2))</f>
        <v>0.637872715958626</v>
      </c>
      <c r="BV114" s="54" t="n">
        <f aca="false">BU114+BV113</f>
        <v>45.9563316804501</v>
      </c>
      <c r="BW114" s="55" t="n">
        <f aca="false">BV114*100/BV$367</f>
        <v>34.1914496614668</v>
      </c>
      <c r="BX114" s="82"/>
    </row>
    <row r="115" customFormat="false" ht="14.5" hidden="false" customHeight="false" outlineLevel="0" collapsed="false">
      <c r="E115" s="42" t="n">
        <v>44140</v>
      </c>
      <c r="F115" s="46" t="n">
        <f aca="true">FORECAST($E115,OFFSET(C$3,MATCH($E115,$A$3:$A$33,1)-1,0,2),OFFSET($A$3,MATCH($E115,$A$3:$A$33,1)-1,0,2))</f>
        <v>2.96070231901293</v>
      </c>
      <c r="H115" s="96"/>
      <c r="I115" s="81"/>
      <c r="J115" s="97"/>
      <c r="O115" s="97"/>
      <c r="P115" s="81"/>
      <c r="Q115" s="81"/>
      <c r="R115" s="129"/>
      <c r="S115" s="81"/>
      <c r="T115" s="81"/>
      <c r="U115" s="130"/>
      <c r="V115" s="81"/>
      <c r="W115" s="81"/>
      <c r="X115" s="130"/>
      <c r="Y115" s="81"/>
      <c r="Z115" s="81"/>
      <c r="AA115" s="131"/>
      <c r="AB115" s="81"/>
      <c r="AC115" s="129"/>
      <c r="AD115" s="131"/>
      <c r="AE115" s="81"/>
      <c r="AF115" s="103" t="n">
        <v>44354</v>
      </c>
      <c r="AG115" s="54" t="n">
        <f aca="true">FORECAST($AF115,OFFSET(AD$3,MATCH($AF115,$AC$3:$AC$153,1)-1,0,2),OFFSET($AC$3,MATCH($AF115,$AC$3:$AC$153,1)-1,0,2))</f>
        <v>0.442630540394631</v>
      </c>
      <c r="AH115" s="54" t="n">
        <f aca="false">AG115+AH114</f>
        <v>46.95429917657</v>
      </c>
      <c r="AI115" s="55" t="n">
        <f aca="false">AH115*100/AH$367</f>
        <v>45.6159693727335</v>
      </c>
      <c r="AJ115" s="82"/>
      <c r="AK115" s="81"/>
      <c r="AL115" s="129"/>
      <c r="AM115" s="81"/>
      <c r="AN115" s="81"/>
      <c r="AO115" s="130"/>
      <c r="AP115" s="81"/>
      <c r="AQ115" s="81"/>
      <c r="AR115" s="130"/>
      <c r="AS115" s="81"/>
      <c r="AT115" s="81"/>
      <c r="AU115" s="131"/>
      <c r="AV115" s="81"/>
      <c r="AW115" s="129"/>
      <c r="AX115" s="131"/>
      <c r="AY115" s="81"/>
      <c r="AZ115" s="103" t="n">
        <v>44354</v>
      </c>
      <c r="BA115" s="54" t="n">
        <f aca="true">FORECAST(AZ115,OFFSET(AX$3,MATCH(AZ115,AW$3:AW$153,1)-1,0,2),OFFSET(AW$3,MATCH(AZ115,AW$3:AW$153,1)-1,0,2))</f>
        <v>0.263730379113653</v>
      </c>
      <c r="BB115" s="54" t="n">
        <f aca="false">BA115+BB114</f>
        <v>33.69110083916</v>
      </c>
      <c r="BC115" s="55" t="n">
        <f aca="false">BB115*100/BB$367</f>
        <v>31.004327522059</v>
      </c>
      <c r="BD115" s="82"/>
      <c r="BE115" s="81"/>
      <c r="BF115" s="129"/>
      <c r="BG115" s="81"/>
      <c r="BH115" s="81"/>
      <c r="BI115" s="130"/>
      <c r="BJ115" s="81"/>
      <c r="BK115" s="81"/>
      <c r="BL115" s="130"/>
      <c r="BM115" s="81"/>
      <c r="BN115" s="81"/>
      <c r="BO115" s="131"/>
      <c r="BP115" s="81"/>
      <c r="BQ115" s="129"/>
      <c r="BR115" s="131"/>
      <c r="BS115" s="81"/>
      <c r="BT115" s="103" t="n">
        <v>44354</v>
      </c>
      <c r="BU115" s="54" t="n">
        <f aca="true">FORECAST(BT115,OFFSET(BR$3,MATCH(BT115,BQ$3:BQ$153,1)-1,0,2),OFFSET(BQ$3,MATCH(BT115,BQ$3:BQ$153,1)-1,0,2))</f>
        <v>0.641972685795646</v>
      </c>
      <c r="BV115" s="54" t="n">
        <f aca="false">BU115+BV114</f>
        <v>46.5983043662458</v>
      </c>
      <c r="BW115" s="55" t="n">
        <f aca="false">BV115*100/BV$367</f>
        <v>34.6690764860585</v>
      </c>
      <c r="BX115" s="82"/>
    </row>
    <row r="116" customFormat="false" ht="14.5" hidden="false" customHeight="false" outlineLevel="0" collapsed="false">
      <c r="E116" s="42" t="n">
        <v>44141</v>
      </c>
      <c r="F116" s="46" t="n">
        <f aca="true">FORECAST($E116,OFFSET(C$3,MATCH($E116,$A$3:$A$33,1)-1,0,2),OFFSET($A$3,MATCH($E116,$A$3:$A$33,1)-1,0,2))</f>
        <v>2.95801895347109</v>
      </c>
      <c r="H116" s="96"/>
      <c r="I116" s="81"/>
      <c r="J116" s="97"/>
      <c r="O116" s="97"/>
      <c r="P116" s="81"/>
      <c r="Q116" s="81"/>
      <c r="R116" s="129"/>
      <c r="S116" s="81"/>
      <c r="T116" s="81"/>
      <c r="U116" s="130"/>
      <c r="V116" s="81"/>
      <c r="W116" s="81"/>
      <c r="X116" s="130"/>
      <c r="Y116" s="81"/>
      <c r="Z116" s="81"/>
      <c r="AA116" s="131"/>
      <c r="AB116" s="81"/>
      <c r="AC116" s="129"/>
      <c r="AD116" s="131"/>
      <c r="AE116" s="81"/>
      <c r="AF116" s="103" t="n">
        <v>44355</v>
      </c>
      <c r="AG116" s="54" t="n">
        <f aca="true">FORECAST($AF116,OFFSET(AD$3,MATCH($AF116,$AC$3:$AC$153,1)-1,0,2),OFFSET($AC$3,MATCH($AF116,$AC$3:$AC$153,1)-1,0,2))</f>
        <v>0.439197806471403</v>
      </c>
      <c r="AH116" s="54" t="n">
        <f aca="false">AG116+AH115</f>
        <v>47.3934969830414</v>
      </c>
      <c r="AI116" s="55" t="n">
        <f aca="false">AH116*100/AH$367</f>
        <v>46.0426488044344</v>
      </c>
      <c r="AJ116" s="82"/>
      <c r="AK116" s="81"/>
      <c r="AL116" s="129"/>
      <c r="AM116" s="81"/>
      <c r="AN116" s="81"/>
      <c r="AO116" s="130"/>
      <c r="AP116" s="81"/>
      <c r="AQ116" s="81"/>
      <c r="AR116" s="130"/>
      <c r="AS116" s="81"/>
      <c r="AT116" s="81"/>
      <c r="AU116" s="131"/>
      <c r="AV116" s="81"/>
      <c r="AW116" s="129"/>
      <c r="AX116" s="131"/>
      <c r="AY116" s="81"/>
      <c r="AZ116" s="103" t="n">
        <v>44355</v>
      </c>
      <c r="BA116" s="54" t="n">
        <f aca="true">FORECAST(AZ116,OFFSET(AX$3,MATCH(AZ116,AW$3:AW$153,1)-1,0,2),OFFSET(AW$3,MATCH(AZ116,AW$3:AW$153,1)-1,0,2))</f>
        <v>0.259536651261136</v>
      </c>
      <c r="BB116" s="54" t="n">
        <f aca="false">BA116+BB115</f>
        <v>33.9506374904211</v>
      </c>
      <c r="BC116" s="55" t="n">
        <f aca="false">BB116*100/BB$367</f>
        <v>31.2431668339026</v>
      </c>
      <c r="BD116" s="82"/>
      <c r="BE116" s="81"/>
      <c r="BF116" s="129"/>
      <c r="BG116" s="81"/>
      <c r="BH116" s="81"/>
      <c r="BI116" s="130"/>
      <c r="BJ116" s="81"/>
      <c r="BK116" s="81"/>
      <c r="BL116" s="130"/>
      <c r="BM116" s="81"/>
      <c r="BN116" s="81"/>
      <c r="BO116" s="131"/>
      <c r="BP116" s="81"/>
      <c r="BQ116" s="129"/>
      <c r="BR116" s="131"/>
      <c r="BS116" s="81"/>
      <c r="BT116" s="103" t="n">
        <v>44355</v>
      </c>
      <c r="BU116" s="54" t="n">
        <f aca="true">FORECAST(BT116,OFFSET(BR$3,MATCH(BT116,BQ$3:BQ$153,1)-1,0,2),OFFSET(BQ$3,MATCH(BT116,BQ$3:BQ$153,1)-1,0,2))</f>
        <v>0.646072655632666</v>
      </c>
      <c r="BV116" s="54" t="n">
        <f aca="false">BU116+BV115</f>
        <v>47.2443770218784</v>
      </c>
      <c r="BW116" s="55" t="n">
        <f aca="false">BV116*100/BV$367</f>
        <v>35.1497536827572</v>
      </c>
      <c r="BX116" s="82"/>
    </row>
    <row r="117" customFormat="false" ht="14.5" hidden="false" customHeight="false" outlineLevel="0" collapsed="false">
      <c r="E117" s="42" t="n">
        <v>44142</v>
      </c>
      <c r="F117" s="46" t="n">
        <f aca="true">FORECAST($E117,OFFSET(C$3,MATCH($E117,$A$3:$A$33,1)-1,0,2),OFFSET($A$3,MATCH($E117,$A$3:$A$33,1)-1,0,2))</f>
        <v>2.95533558792924</v>
      </c>
      <c r="H117" s="96"/>
      <c r="I117" s="81"/>
      <c r="J117" s="97"/>
      <c r="O117" s="97"/>
      <c r="P117" s="81"/>
      <c r="Q117" s="81"/>
      <c r="R117" s="129"/>
      <c r="S117" s="81"/>
      <c r="T117" s="81"/>
      <c r="U117" s="130"/>
      <c r="V117" s="81"/>
      <c r="W117" s="81"/>
      <c r="X117" s="130"/>
      <c r="Y117" s="81"/>
      <c r="Z117" s="81"/>
      <c r="AA117" s="131"/>
      <c r="AB117" s="81"/>
      <c r="AC117" s="129"/>
      <c r="AD117" s="131"/>
      <c r="AE117" s="81"/>
      <c r="AF117" s="103" t="n">
        <v>44356</v>
      </c>
      <c r="AG117" s="54" t="n">
        <f aca="true">FORECAST($AF117,OFFSET(AD$3,MATCH($AF117,$AC$3:$AC$153,1)-1,0,2),OFFSET($AC$3,MATCH($AF117,$AC$3:$AC$153,1)-1,0,2))</f>
        <v>0.435765072548176</v>
      </c>
      <c r="AH117" s="54" t="n">
        <f aca="false">AG117+AH116</f>
        <v>47.8292620555895</v>
      </c>
      <c r="AI117" s="55" t="n">
        <f aca="false">AH117*100/AH$367</f>
        <v>46.4659933447993</v>
      </c>
      <c r="AJ117" s="82"/>
      <c r="AK117" s="81"/>
      <c r="AL117" s="129"/>
      <c r="AM117" s="81"/>
      <c r="AN117" s="81"/>
      <c r="AO117" s="130"/>
      <c r="AP117" s="81"/>
      <c r="AQ117" s="81"/>
      <c r="AR117" s="130"/>
      <c r="AS117" s="81"/>
      <c r="AT117" s="81"/>
      <c r="AU117" s="131"/>
      <c r="AV117" s="81"/>
      <c r="AW117" s="129"/>
      <c r="AX117" s="131"/>
      <c r="AY117" s="81"/>
      <c r="AZ117" s="103" t="n">
        <v>44356</v>
      </c>
      <c r="BA117" s="54" t="n">
        <f aca="true">FORECAST(AZ117,OFFSET(AX$3,MATCH(AZ117,AW$3:AW$153,1)-1,0,2),OFFSET(AW$3,MATCH(AZ117,AW$3:AW$153,1)-1,0,2))</f>
        <v>0.255342923408619</v>
      </c>
      <c r="BB117" s="54" t="n">
        <f aca="false">BA117+BB116</f>
        <v>34.2059804138298</v>
      </c>
      <c r="BC117" s="55" t="n">
        <f aca="false">BB117*100/BB$367</f>
        <v>31.4781468562413</v>
      </c>
      <c r="BD117" s="82"/>
      <c r="BE117" s="81"/>
      <c r="BF117" s="129"/>
      <c r="BG117" s="81"/>
      <c r="BH117" s="81"/>
      <c r="BI117" s="130"/>
      <c r="BJ117" s="81"/>
      <c r="BK117" s="81"/>
      <c r="BL117" s="130"/>
      <c r="BM117" s="81"/>
      <c r="BN117" s="81"/>
      <c r="BO117" s="131"/>
      <c r="BP117" s="81"/>
      <c r="BQ117" s="129"/>
      <c r="BR117" s="131"/>
      <c r="BS117" s="81"/>
      <c r="BT117" s="103" t="n">
        <v>44356</v>
      </c>
      <c r="BU117" s="54" t="n">
        <f aca="true">FORECAST(BT117,OFFSET(BR$3,MATCH(BT117,BQ$3:BQ$153,1)-1,0,2),OFFSET(BQ$3,MATCH(BT117,BQ$3:BQ$153,1)-1,0,2))</f>
        <v>0.650172625469686</v>
      </c>
      <c r="BV117" s="54" t="n">
        <f aca="false">BU117+BV116</f>
        <v>47.8945496473481</v>
      </c>
      <c r="BW117" s="55" t="n">
        <f aca="false">BV117*100/BV$367</f>
        <v>35.6334812515629</v>
      </c>
      <c r="BX117" s="82"/>
    </row>
    <row r="118" customFormat="false" ht="14.5" hidden="false" customHeight="false" outlineLevel="0" collapsed="false">
      <c r="E118" s="42" t="n">
        <v>44143</v>
      </c>
      <c r="F118" s="46" t="n">
        <f aca="true">FORECAST($E118,OFFSET(C$3,MATCH($E118,$A$3:$A$33,1)-1,0,2),OFFSET($A$3,MATCH($E118,$A$3:$A$33,1)-1,0,2))</f>
        <v>2.9526522223874</v>
      </c>
      <c r="H118" s="96"/>
      <c r="I118" s="81"/>
      <c r="J118" s="97"/>
      <c r="O118" s="97"/>
      <c r="P118" s="81"/>
      <c r="Q118" s="81"/>
      <c r="R118" s="129"/>
      <c r="S118" s="81"/>
      <c r="T118" s="81"/>
      <c r="U118" s="130"/>
      <c r="V118" s="81"/>
      <c r="W118" s="81"/>
      <c r="X118" s="130"/>
      <c r="Y118" s="81"/>
      <c r="Z118" s="81"/>
      <c r="AA118" s="131"/>
      <c r="AB118" s="81"/>
      <c r="AC118" s="129"/>
      <c r="AD118" s="131"/>
      <c r="AE118" s="81"/>
      <c r="AF118" s="103" t="n">
        <v>44357</v>
      </c>
      <c r="AG118" s="54" t="n">
        <f aca="true">FORECAST($AF118,OFFSET(AD$3,MATCH($AF118,$AC$3:$AC$153,1)-1,0,2),OFFSET($AC$3,MATCH($AF118,$AC$3:$AC$153,1)-1,0,2))</f>
        <v>0.432332338624949</v>
      </c>
      <c r="AH118" s="54" t="n">
        <f aca="false">AG118+AH117</f>
        <v>48.2615943942145</v>
      </c>
      <c r="AI118" s="55" t="n">
        <f aca="false">AH118*100/AH$367</f>
        <v>46.8860029938284</v>
      </c>
      <c r="AJ118" s="82"/>
      <c r="AK118" s="81"/>
      <c r="AL118" s="129"/>
      <c r="AM118" s="81"/>
      <c r="AN118" s="81"/>
      <c r="AO118" s="130"/>
      <c r="AP118" s="81"/>
      <c r="AQ118" s="81"/>
      <c r="AR118" s="130"/>
      <c r="AS118" s="81"/>
      <c r="AT118" s="81"/>
      <c r="AU118" s="131"/>
      <c r="AV118" s="81"/>
      <c r="AW118" s="129"/>
      <c r="AX118" s="131"/>
      <c r="AY118" s="81"/>
      <c r="AZ118" s="103" t="n">
        <v>44357</v>
      </c>
      <c r="BA118" s="54" t="n">
        <f aca="true">FORECAST(AZ118,OFFSET(AX$3,MATCH(AZ118,AW$3:AW$153,1)-1,0,2),OFFSET(AW$3,MATCH(AZ118,AW$3:AW$153,1)-1,0,2))</f>
        <v>0.251149195556102</v>
      </c>
      <c r="BB118" s="54" t="n">
        <f aca="false">BA118+BB117</f>
        <v>34.4571296093859</v>
      </c>
      <c r="BC118" s="55" t="n">
        <f aca="false">BB118*100/BB$367</f>
        <v>31.709267589075</v>
      </c>
      <c r="BD118" s="82"/>
      <c r="BE118" s="81"/>
      <c r="BF118" s="129"/>
      <c r="BG118" s="81"/>
      <c r="BH118" s="81"/>
      <c r="BI118" s="130"/>
      <c r="BJ118" s="81"/>
      <c r="BK118" s="81"/>
      <c r="BL118" s="130"/>
      <c r="BM118" s="81"/>
      <c r="BN118" s="81"/>
      <c r="BO118" s="131"/>
      <c r="BP118" s="81"/>
      <c r="BQ118" s="129"/>
      <c r="BR118" s="131"/>
      <c r="BS118" s="81"/>
      <c r="BT118" s="103" t="n">
        <v>44357</v>
      </c>
      <c r="BU118" s="54" t="n">
        <f aca="true">FORECAST(BT118,OFFSET(BR$3,MATCH(BT118,BQ$3:BQ$153,1)-1,0,2),OFFSET(BQ$3,MATCH(BT118,BQ$3:BQ$153,1)-1,0,2))</f>
        <v>0.654272595306706</v>
      </c>
      <c r="BV118" s="54" t="n">
        <f aca="false">BU118+BV117</f>
        <v>48.5488222426548</v>
      </c>
      <c r="BW118" s="55" t="n">
        <f aca="false">BV118*100/BV$367</f>
        <v>36.1202591924755</v>
      </c>
      <c r="BX118" s="82"/>
    </row>
    <row r="119" customFormat="false" ht="14.5" hidden="false" customHeight="false" outlineLevel="0" collapsed="false">
      <c r="E119" s="42" t="n">
        <v>44144</v>
      </c>
      <c r="F119" s="46" t="n">
        <f aca="true">FORECAST($E119,OFFSET(C$3,MATCH($E119,$A$3:$A$33,1)-1,0,2),OFFSET($A$3,MATCH($E119,$A$3:$A$33,1)-1,0,2))</f>
        <v>2.94996885684555</v>
      </c>
      <c r="H119" s="96"/>
      <c r="I119" s="81"/>
      <c r="J119" s="97"/>
      <c r="O119" s="97"/>
      <c r="P119" s="81"/>
      <c r="Q119" s="81"/>
      <c r="R119" s="129"/>
      <c r="S119" s="81"/>
      <c r="T119" s="81"/>
      <c r="U119" s="130"/>
      <c r="V119" s="81"/>
      <c r="W119" s="81"/>
      <c r="X119" s="130"/>
      <c r="Y119" s="81"/>
      <c r="Z119" s="81"/>
      <c r="AA119" s="131"/>
      <c r="AB119" s="81"/>
      <c r="AC119" s="129"/>
      <c r="AD119" s="131"/>
      <c r="AE119" s="81"/>
      <c r="AF119" s="103" t="n">
        <v>44358</v>
      </c>
      <c r="AG119" s="54" t="n">
        <f aca="true">FORECAST($AF119,OFFSET(AD$3,MATCH($AF119,$AC$3:$AC$153,1)-1,0,2),OFFSET($AC$3,MATCH($AF119,$AC$3:$AC$153,1)-1,0,2))</f>
        <v>0.428899604701721</v>
      </c>
      <c r="AH119" s="54" t="n">
        <f aca="false">AG119+AH118</f>
        <v>48.6904939989162</v>
      </c>
      <c r="AI119" s="55" t="n">
        <f aca="false">AH119*100/AH$367</f>
        <v>47.3026777515216</v>
      </c>
      <c r="AJ119" s="82"/>
      <c r="AK119" s="81"/>
      <c r="AL119" s="129"/>
      <c r="AM119" s="81"/>
      <c r="AN119" s="81"/>
      <c r="AO119" s="130"/>
      <c r="AP119" s="81"/>
      <c r="AQ119" s="81"/>
      <c r="AR119" s="130"/>
      <c r="AS119" s="81"/>
      <c r="AT119" s="81"/>
      <c r="AU119" s="131"/>
      <c r="AV119" s="81"/>
      <c r="AW119" s="129"/>
      <c r="AX119" s="131"/>
      <c r="AY119" s="81"/>
      <c r="AZ119" s="103" t="n">
        <v>44358</v>
      </c>
      <c r="BA119" s="54" t="n">
        <f aca="true">FORECAST(AZ119,OFFSET(AX$3,MATCH(AZ119,AW$3:AW$153,1)-1,0,2),OFFSET(AW$3,MATCH(AZ119,AW$3:AW$153,1)-1,0,2))</f>
        <v>0.246955467703585</v>
      </c>
      <c r="BB119" s="54" t="n">
        <f aca="false">BA119+BB118</f>
        <v>34.7040850770894</v>
      </c>
      <c r="BC119" s="55" t="n">
        <f aca="false">BB119*100/BB$367</f>
        <v>31.9365290324039</v>
      </c>
      <c r="BD119" s="82"/>
      <c r="BE119" s="81"/>
      <c r="BF119" s="129"/>
      <c r="BG119" s="81"/>
      <c r="BH119" s="81"/>
      <c r="BI119" s="130"/>
      <c r="BJ119" s="81"/>
      <c r="BK119" s="81"/>
      <c r="BL119" s="130"/>
      <c r="BM119" s="81"/>
      <c r="BN119" s="81"/>
      <c r="BO119" s="131"/>
      <c r="BP119" s="81"/>
      <c r="BQ119" s="129"/>
      <c r="BR119" s="131"/>
      <c r="BS119" s="81"/>
      <c r="BT119" s="103" t="n">
        <v>44358</v>
      </c>
      <c r="BU119" s="54" t="n">
        <f aca="true">FORECAST(BT119,OFFSET(BR$3,MATCH(BT119,BQ$3:BQ$153,1)-1,0,2),OFFSET(BQ$3,MATCH(BT119,BQ$3:BQ$153,1)-1,0,2))</f>
        <v>0.658372565143726</v>
      </c>
      <c r="BV119" s="54" t="n">
        <f aca="false">BU119+BV118</f>
        <v>49.2071948077985</v>
      </c>
      <c r="BW119" s="55" t="n">
        <f aca="false">BV119*100/BV$367</f>
        <v>36.6100875054951</v>
      </c>
      <c r="BX119" s="82"/>
    </row>
    <row r="120" customFormat="false" ht="14.5" hidden="false" customHeight="false" outlineLevel="0" collapsed="false">
      <c r="E120" s="42" t="n">
        <v>44145</v>
      </c>
      <c r="F120" s="46" t="n">
        <f aca="true">FORECAST($E120,OFFSET(C$3,MATCH($E120,$A$3:$A$33,1)-1,0,2),OFFSET($A$3,MATCH($E120,$A$3:$A$33,1)-1,0,2))</f>
        <v>2.9472854913037</v>
      </c>
      <c r="H120" s="96"/>
      <c r="I120" s="81"/>
      <c r="J120" s="97"/>
      <c r="O120" s="97"/>
      <c r="P120" s="81"/>
      <c r="Q120" s="81"/>
      <c r="R120" s="129"/>
      <c r="S120" s="81"/>
      <c r="T120" s="81"/>
      <c r="U120" s="130"/>
      <c r="V120" s="81"/>
      <c r="W120" s="81"/>
      <c r="X120" s="130"/>
      <c r="Y120" s="81"/>
      <c r="Z120" s="81"/>
      <c r="AA120" s="131"/>
      <c r="AB120" s="81"/>
      <c r="AC120" s="129"/>
      <c r="AD120" s="131"/>
      <c r="AE120" s="81"/>
      <c r="AF120" s="103" t="n">
        <v>44359</v>
      </c>
      <c r="AG120" s="54" t="n">
        <f aca="true">FORECAST($AF120,OFFSET(AD$3,MATCH($AF120,$AC$3:$AC$153,1)-1,0,2),OFFSET($AC$3,MATCH($AF120,$AC$3:$AC$153,1)-1,0,2))</f>
        <v>0.425466870778494</v>
      </c>
      <c r="AH120" s="54" t="n">
        <f aca="false">AG120+AH119</f>
        <v>49.1159608696947</v>
      </c>
      <c r="AI120" s="55" t="n">
        <f aca="false">AH120*100/AH$367</f>
        <v>47.7160176178789</v>
      </c>
      <c r="AJ120" s="82"/>
      <c r="AK120" s="81"/>
      <c r="AL120" s="129"/>
      <c r="AM120" s="81"/>
      <c r="AN120" s="81"/>
      <c r="AO120" s="130"/>
      <c r="AP120" s="81"/>
      <c r="AQ120" s="81"/>
      <c r="AR120" s="130"/>
      <c r="AS120" s="81"/>
      <c r="AT120" s="81"/>
      <c r="AU120" s="131"/>
      <c r="AV120" s="81"/>
      <c r="AW120" s="129"/>
      <c r="AX120" s="131"/>
      <c r="AY120" s="81"/>
      <c r="AZ120" s="103" t="n">
        <v>44359</v>
      </c>
      <c r="BA120" s="54" t="n">
        <f aca="true">FORECAST(AZ120,OFFSET(AX$3,MATCH(AZ120,AW$3:AW$153,1)-1,0,2),OFFSET(AW$3,MATCH(AZ120,AW$3:AW$153,1)-1,0,2))</f>
        <v>0.242761739851068</v>
      </c>
      <c r="BB120" s="54" t="n">
        <f aca="false">BA120+BB119</f>
        <v>34.9468468169405</v>
      </c>
      <c r="BC120" s="55" t="n">
        <f aca="false">BB120*100/BB$367</f>
        <v>32.1599311862278</v>
      </c>
      <c r="BD120" s="82"/>
      <c r="BE120" s="81"/>
      <c r="BF120" s="129"/>
      <c r="BG120" s="81"/>
      <c r="BH120" s="81"/>
      <c r="BI120" s="130"/>
      <c r="BJ120" s="81"/>
      <c r="BK120" s="81"/>
      <c r="BL120" s="130"/>
      <c r="BM120" s="81"/>
      <c r="BN120" s="81"/>
      <c r="BO120" s="131"/>
      <c r="BP120" s="81"/>
      <c r="BQ120" s="129"/>
      <c r="BR120" s="131"/>
      <c r="BS120" s="81"/>
      <c r="BT120" s="103" t="n">
        <v>44359</v>
      </c>
      <c r="BU120" s="54" t="n">
        <f aca="true">FORECAST(BT120,OFFSET(BR$3,MATCH(BT120,BQ$3:BQ$153,1)-1,0,2),OFFSET(BQ$3,MATCH(BT120,BQ$3:BQ$153,1)-1,0,2))</f>
        <v>0.662472534980746</v>
      </c>
      <c r="BV120" s="54" t="n">
        <f aca="false">BU120+BV119</f>
        <v>49.8696673427793</v>
      </c>
      <c r="BW120" s="55" t="n">
        <f aca="false">BV120*100/BV$367</f>
        <v>37.1029661906216</v>
      </c>
      <c r="BX120" s="82"/>
    </row>
    <row r="121" customFormat="false" ht="14.5" hidden="false" customHeight="false" outlineLevel="0" collapsed="false">
      <c r="E121" s="42" t="n">
        <v>44146</v>
      </c>
      <c r="F121" s="46" t="n">
        <f aca="true">FORECAST($E121,OFFSET(C$3,MATCH($E121,$A$3:$A$33,1)-1,0,2),OFFSET($A$3,MATCH($E121,$A$3:$A$33,1)-1,0,2))</f>
        <v>2.94460212576186</v>
      </c>
      <c r="H121" s="96"/>
      <c r="I121" s="81"/>
      <c r="J121" s="97"/>
      <c r="O121" s="97"/>
      <c r="P121" s="81"/>
      <c r="Q121" s="81"/>
      <c r="R121" s="129"/>
      <c r="S121" s="81"/>
      <c r="T121" s="81"/>
      <c r="U121" s="130"/>
      <c r="V121" s="81"/>
      <c r="W121" s="81"/>
      <c r="X121" s="130"/>
      <c r="Y121" s="81"/>
      <c r="Z121" s="81"/>
      <c r="AA121" s="131"/>
      <c r="AB121" s="81"/>
      <c r="AC121" s="129"/>
      <c r="AD121" s="131"/>
      <c r="AE121" s="81"/>
      <c r="AF121" s="103" t="n">
        <v>44360</v>
      </c>
      <c r="AG121" s="54" t="n">
        <f aca="true">FORECAST($AF121,OFFSET(AD$3,MATCH($AF121,$AC$3:$AC$153,1)-1,0,2),OFFSET($AC$3,MATCH($AF121,$AC$3:$AC$153,1)-1,0,2))</f>
        <v>0.419675888817318</v>
      </c>
      <c r="AH121" s="54" t="n">
        <f aca="false">AG121+AH120</f>
        <v>49.535636758512</v>
      </c>
      <c r="AI121" s="55" t="n">
        <f aca="false">AH121*100/AH$367</f>
        <v>48.123731561575</v>
      </c>
      <c r="AJ121" s="82"/>
      <c r="AK121" s="81"/>
      <c r="AL121" s="129"/>
      <c r="AM121" s="81"/>
      <c r="AN121" s="81"/>
      <c r="AO121" s="130"/>
      <c r="AP121" s="81"/>
      <c r="AQ121" s="81"/>
      <c r="AR121" s="130"/>
      <c r="AS121" s="81"/>
      <c r="AT121" s="81"/>
      <c r="AU121" s="131"/>
      <c r="AV121" s="81"/>
      <c r="AW121" s="129"/>
      <c r="AX121" s="131"/>
      <c r="AY121" s="81"/>
      <c r="AZ121" s="103" t="n">
        <v>44360</v>
      </c>
      <c r="BA121" s="54" t="n">
        <f aca="true">FORECAST(AZ121,OFFSET(AX$3,MATCH(AZ121,AW$3:AW$153,1)-1,0,2),OFFSET(AW$3,MATCH(AZ121,AW$3:AW$153,1)-1,0,2))</f>
        <v>0.23856801199855</v>
      </c>
      <c r="BB121" s="54" t="n">
        <f aca="false">BA121+BB120</f>
        <v>35.1854148289391</v>
      </c>
      <c r="BC121" s="55" t="n">
        <f aca="false">BB121*100/BB$367</f>
        <v>32.3794740505468</v>
      </c>
      <c r="BD121" s="82"/>
      <c r="BE121" s="81"/>
      <c r="BF121" s="129"/>
      <c r="BG121" s="81"/>
      <c r="BH121" s="81"/>
      <c r="BI121" s="130"/>
      <c r="BJ121" s="81"/>
      <c r="BK121" s="81"/>
      <c r="BL121" s="130"/>
      <c r="BM121" s="81"/>
      <c r="BN121" s="81"/>
      <c r="BO121" s="131"/>
      <c r="BP121" s="81"/>
      <c r="BQ121" s="129"/>
      <c r="BR121" s="131"/>
      <c r="BS121" s="81"/>
      <c r="BT121" s="103" t="n">
        <v>44360</v>
      </c>
      <c r="BU121" s="54" t="n">
        <f aca="true">FORECAST(BT121,OFFSET(BR$3,MATCH(BT121,BQ$3:BQ$153,1)-1,0,2),OFFSET(BQ$3,MATCH(BT121,BQ$3:BQ$153,1)-1,0,2))</f>
        <v>0.666572504817766</v>
      </c>
      <c r="BV121" s="54" t="n">
        <f aca="false">BU121+BV120</f>
        <v>50.5362398475971</v>
      </c>
      <c r="BW121" s="55" t="n">
        <f aca="false">BV121*100/BV$367</f>
        <v>37.5988952478551</v>
      </c>
      <c r="BX121" s="82"/>
    </row>
    <row r="122" customFormat="false" ht="14.5" hidden="false" customHeight="false" outlineLevel="0" collapsed="false">
      <c r="E122" s="42" t="n">
        <v>44147</v>
      </c>
      <c r="F122" s="46" t="n">
        <f aca="true">FORECAST($E122,OFFSET(C$3,MATCH($E122,$A$3:$A$33,1)-1,0,2),OFFSET($A$3,MATCH($E122,$A$3:$A$33,1)-1,0,2))</f>
        <v>2.94191876022001</v>
      </c>
      <c r="H122" s="96"/>
      <c r="I122" s="81"/>
      <c r="J122" s="97"/>
      <c r="O122" s="97"/>
      <c r="P122" s="81"/>
      <c r="Q122" s="81"/>
      <c r="R122" s="129"/>
      <c r="S122" s="81"/>
      <c r="T122" s="81"/>
      <c r="U122" s="130"/>
      <c r="V122" s="81"/>
      <c r="W122" s="81"/>
      <c r="X122" s="130"/>
      <c r="Y122" s="81"/>
      <c r="Z122" s="81"/>
      <c r="AA122" s="131"/>
      <c r="AB122" s="81"/>
      <c r="AC122" s="129"/>
      <c r="AD122" s="131"/>
      <c r="AE122" s="81"/>
      <c r="AF122" s="103" t="n">
        <v>44361</v>
      </c>
      <c r="AG122" s="54" t="n">
        <f aca="true">FORECAST($AF122,OFFSET(AD$3,MATCH($AF122,$AC$3:$AC$153,1)-1,0,2),OFFSET($AC$3,MATCH($AF122,$AC$3:$AC$153,1)-1,0,2))</f>
        <v>0.413884906856142</v>
      </c>
      <c r="AH122" s="54" t="n">
        <f aca="false">AG122+AH121</f>
        <v>49.9495216653682</v>
      </c>
      <c r="AI122" s="55" t="n">
        <f aca="false">AH122*100/AH$367</f>
        <v>48.5258195826099</v>
      </c>
      <c r="AJ122" s="82"/>
      <c r="AK122" s="81"/>
      <c r="AL122" s="129"/>
      <c r="AM122" s="81"/>
      <c r="AN122" s="81"/>
      <c r="AO122" s="130"/>
      <c r="AP122" s="81"/>
      <c r="AQ122" s="81"/>
      <c r="AR122" s="130"/>
      <c r="AS122" s="81"/>
      <c r="AT122" s="81"/>
      <c r="AU122" s="131"/>
      <c r="AV122" s="81"/>
      <c r="AW122" s="129"/>
      <c r="AX122" s="131"/>
      <c r="AY122" s="81"/>
      <c r="AZ122" s="103" t="n">
        <v>44361</v>
      </c>
      <c r="BA122" s="54" t="n">
        <f aca="true">FORECAST(AZ122,OFFSET(AX$3,MATCH(AZ122,AW$3:AW$153,1)-1,0,2),OFFSET(AW$3,MATCH(AZ122,AW$3:AW$153,1)-1,0,2))</f>
        <v>0.234374284146033</v>
      </c>
      <c r="BB122" s="54" t="n">
        <f aca="false">BA122+BB121</f>
        <v>35.4197891130851</v>
      </c>
      <c r="BC122" s="55" t="n">
        <f aca="false">BB122*100/BB$367</f>
        <v>32.5951576253609</v>
      </c>
      <c r="BD122" s="82"/>
      <c r="BE122" s="81"/>
      <c r="BF122" s="129"/>
      <c r="BG122" s="81"/>
      <c r="BH122" s="81"/>
      <c r="BI122" s="130"/>
      <c r="BJ122" s="81"/>
      <c r="BK122" s="81"/>
      <c r="BL122" s="130"/>
      <c r="BM122" s="81"/>
      <c r="BN122" s="81"/>
      <c r="BO122" s="131"/>
      <c r="BP122" s="81"/>
      <c r="BQ122" s="129"/>
      <c r="BR122" s="131"/>
      <c r="BS122" s="81"/>
      <c r="BT122" s="103" t="n">
        <v>44361</v>
      </c>
      <c r="BU122" s="54" t="n">
        <f aca="true">FORECAST(BT122,OFFSET(BR$3,MATCH(BT122,BQ$3:BQ$153,1)-1,0,2),OFFSET(BQ$3,MATCH(BT122,BQ$3:BQ$153,1)-1,0,2))</f>
        <v>0.670672474654786</v>
      </c>
      <c r="BV122" s="54" t="n">
        <f aca="false">BU122+BV121</f>
        <v>51.2069123222518</v>
      </c>
      <c r="BW122" s="55" t="n">
        <f aca="false">BV122*100/BV$367</f>
        <v>38.0978746771955</v>
      </c>
      <c r="BX122" s="82"/>
    </row>
    <row r="123" customFormat="false" ht="14.5" hidden="false" customHeight="false" outlineLevel="0" collapsed="false">
      <c r="E123" s="42" t="n">
        <v>44148</v>
      </c>
      <c r="F123" s="46" t="n">
        <f aca="true">FORECAST($E123,OFFSET(C$3,MATCH($E123,$A$3:$A$33,1)-1,0,2),OFFSET($A$3,MATCH($E123,$A$3:$A$33,1)-1,0,2))</f>
        <v>2.93923539467816</v>
      </c>
      <c r="H123" s="96"/>
      <c r="I123" s="81"/>
      <c r="J123" s="97"/>
      <c r="O123" s="97"/>
      <c r="P123" s="81"/>
      <c r="Q123" s="81"/>
      <c r="R123" s="129"/>
      <c r="S123" s="81"/>
      <c r="T123" s="81"/>
      <c r="U123" s="130"/>
      <c r="V123" s="81"/>
      <c r="W123" s="81"/>
      <c r="X123" s="130"/>
      <c r="Y123" s="81"/>
      <c r="Z123" s="81"/>
      <c r="AA123" s="131"/>
      <c r="AB123" s="81"/>
      <c r="AC123" s="129"/>
      <c r="AD123" s="131"/>
      <c r="AE123" s="81"/>
      <c r="AF123" s="103" t="n">
        <v>44362</v>
      </c>
      <c r="AG123" s="54" t="n">
        <f aca="true">FORECAST($AF123,OFFSET(AD$3,MATCH($AF123,$AC$3:$AC$153,1)-1,0,2),OFFSET($AC$3,MATCH($AF123,$AC$3:$AC$153,1)-1,0,2))</f>
        <v>0.408093924894965</v>
      </c>
      <c r="AH123" s="54" t="n">
        <f aca="false">AG123+AH122</f>
        <v>50.3576155902631</v>
      </c>
      <c r="AI123" s="55" t="n">
        <f aca="false">AH123*100/AH$367</f>
        <v>48.9222816809835</v>
      </c>
      <c r="AJ123" s="82"/>
      <c r="AK123" s="81"/>
      <c r="AL123" s="129"/>
      <c r="AM123" s="81"/>
      <c r="AN123" s="81"/>
      <c r="AO123" s="130"/>
      <c r="AP123" s="81"/>
      <c r="AQ123" s="81"/>
      <c r="AR123" s="130"/>
      <c r="AS123" s="81"/>
      <c r="AT123" s="81"/>
      <c r="AU123" s="131"/>
      <c r="AV123" s="81"/>
      <c r="AW123" s="129"/>
      <c r="AX123" s="131"/>
      <c r="AY123" s="81"/>
      <c r="AZ123" s="103" t="n">
        <v>44362</v>
      </c>
      <c r="BA123" s="54" t="n">
        <f aca="true">FORECAST(AZ123,OFFSET(AX$3,MATCH(AZ123,AW$3:AW$153,1)-1,0,2),OFFSET(AW$3,MATCH(AZ123,AW$3:AW$153,1)-1,0,2))</f>
        <v>0.230180556293516</v>
      </c>
      <c r="BB123" s="54" t="n">
        <f aca="false">BA123+BB122</f>
        <v>35.6499696693786</v>
      </c>
      <c r="BC123" s="55" t="n">
        <f aca="false">BB123*100/BB$367</f>
        <v>32.8069819106701</v>
      </c>
      <c r="BD123" s="82"/>
      <c r="BE123" s="81"/>
      <c r="BF123" s="129"/>
      <c r="BG123" s="81"/>
      <c r="BH123" s="81"/>
      <c r="BI123" s="130"/>
      <c r="BJ123" s="81"/>
      <c r="BK123" s="81"/>
      <c r="BL123" s="130"/>
      <c r="BM123" s="81"/>
      <c r="BN123" s="81"/>
      <c r="BO123" s="131"/>
      <c r="BP123" s="81"/>
      <c r="BQ123" s="129"/>
      <c r="BR123" s="131"/>
      <c r="BS123" s="81"/>
      <c r="BT123" s="103" t="n">
        <v>44362</v>
      </c>
      <c r="BU123" s="54" t="n">
        <f aca="true">FORECAST(BT123,OFFSET(BR$3,MATCH(BT123,BQ$3:BQ$153,1)-1,0,2),OFFSET(BQ$3,MATCH(BT123,BQ$3:BQ$153,1)-1,0,2))</f>
        <v>0.674772444491806</v>
      </c>
      <c r="BV123" s="54" t="n">
        <f aca="false">BU123+BV122</f>
        <v>51.8816847667437</v>
      </c>
      <c r="BW123" s="55" t="n">
        <f aca="false">BV123*100/BV$367</f>
        <v>38.5999044786429</v>
      </c>
      <c r="BX123" s="82"/>
    </row>
    <row r="124" customFormat="false" ht="14.5" hidden="false" customHeight="false" outlineLevel="0" collapsed="false">
      <c r="E124" s="42" t="n">
        <v>44149</v>
      </c>
      <c r="F124" s="46" t="n">
        <f aca="true">FORECAST($E124,OFFSET(C$3,MATCH($E124,$A$3:$A$33,1)-1,0,2),OFFSET($A$3,MATCH($E124,$A$3:$A$33,1)-1,0,2))</f>
        <v>2.93655202913632</v>
      </c>
      <c r="H124" s="96"/>
      <c r="I124" s="81"/>
      <c r="J124" s="97"/>
      <c r="O124" s="97"/>
      <c r="P124" s="81"/>
      <c r="Q124" s="81"/>
      <c r="R124" s="129"/>
      <c r="S124" s="81"/>
      <c r="T124" s="81"/>
      <c r="U124" s="130"/>
      <c r="V124" s="81"/>
      <c r="W124" s="81"/>
      <c r="X124" s="130"/>
      <c r="Y124" s="81"/>
      <c r="Z124" s="81"/>
      <c r="AA124" s="131"/>
      <c r="AB124" s="81"/>
      <c r="AC124" s="129"/>
      <c r="AD124" s="131"/>
      <c r="AE124" s="81"/>
      <c r="AF124" s="103" t="n">
        <v>44363</v>
      </c>
      <c r="AG124" s="54" t="n">
        <f aca="true">FORECAST($AF124,OFFSET(AD$3,MATCH($AF124,$AC$3:$AC$153,1)-1,0,2),OFFSET($AC$3,MATCH($AF124,$AC$3:$AC$153,1)-1,0,2))</f>
        <v>0.402302942933789</v>
      </c>
      <c r="AH124" s="54" t="n">
        <f aca="false">AG124+AH123</f>
        <v>50.7599185331969</v>
      </c>
      <c r="AI124" s="55" t="n">
        <f aca="false">AH124*100/AH$367</f>
        <v>49.313117856696</v>
      </c>
      <c r="AJ124" s="82"/>
      <c r="AK124" s="81"/>
      <c r="AL124" s="129"/>
      <c r="AM124" s="81"/>
      <c r="AN124" s="81"/>
      <c r="AO124" s="130"/>
      <c r="AP124" s="81"/>
      <c r="AQ124" s="81"/>
      <c r="AR124" s="130"/>
      <c r="AS124" s="81"/>
      <c r="AT124" s="81"/>
      <c r="AU124" s="131"/>
      <c r="AV124" s="81"/>
      <c r="AW124" s="129"/>
      <c r="AX124" s="131"/>
      <c r="AY124" s="81"/>
      <c r="AZ124" s="103" t="n">
        <v>44363</v>
      </c>
      <c r="BA124" s="54" t="n">
        <f aca="true">FORECAST(AZ124,OFFSET(AX$3,MATCH(AZ124,AW$3:AW$153,1)-1,0,2),OFFSET(AW$3,MATCH(AZ124,AW$3:AW$153,1)-1,0,2))</f>
        <v>0.238269700991981</v>
      </c>
      <c r="BB124" s="54" t="n">
        <f aca="false">BA124+BB123</f>
        <v>35.8882393703706</v>
      </c>
      <c r="BC124" s="55" t="n">
        <f aca="false">BB124*100/BB$367</f>
        <v>33.0262502534709</v>
      </c>
      <c r="BD124" s="82"/>
      <c r="BE124" s="81"/>
      <c r="BF124" s="129"/>
      <c r="BG124" s="81"/>
      <c r="BH124" s="81"/>
      <c r="BI124" s="130"/>
      <c r="BJ124" s="81"/>
      <c r="BK124" s="81"/>
      <c r="BL124" s="130"/>
      <c r="BM124" s="81"/>
      <c r="BN124" s="81"/>
      <c r="BO124" s="131"/>
      <c r="BP124" s="81"/>
      <c r="BQ124" s="129"/>
      <c r="BR124" s="131"/>
      <c r="BS124" s="81"/>
      <c r="BT124" s="103" t="n">
        <v>44363</v>
      </c>
      <c r="BU124" s="54" t="n">
        <f aca="true">FORECAST(BT124,OFFSET(BR$3,MATCH(BT124,BQ$3:BQ$153,1)-1,0,2),OFFSET(BQ$3,MATCH(BT124,BQ$3:BQ$153,1)-1,0,2))</f>
        <v>0.666903294276355</v>
      </c>
      <c r="BV124" s="54" t="n">
        <f aca="false">BU124+BV123</f>
        <v>52.54858806102</v>
      </c>
      <c r="BW124" s="55" t="n">
        <f aca="false">BV124*100/BV$367</f>
        <v>39.0960796427937</v>
      </c>
      <c r="BX124" s="82"/>
    </row>
    <row r="125" customFormat="false" ht="14.5" hidden="false" customHeight="false" outlineLevel="0" collapsed="false">
      <c r="E125" s="42" t="n">
        <v>44150</v>
      </c>
      <c r="F125" s="46" t="n">
        <f aca="true">FORECAST($E125,OFFSET(C$3,MATCH($E125,$A$3:$A$33,1)-1,0,2),OFFSET($A$3,MATCH($E125,$A$3:$A$33,1)-1,0,2))</f>
        <v>2.93386866359447</v>
      </c>
      <c r="H125" s="96"/>
      <c r="I125" s="81"/>
      <c r="J125" s="97"/>
      <c r="O125" s="97"/>
      <c r="P125" s="81"/>
      <c r="Q125" s="81"/>
      <c r="R125" s="129"/>
      <c r="S125" s="81"/>
      <c r="T125" s="81"/>
      <c r="U125" s="130"/>
      <c r="V125" s="81"/>
      <c r="W125" s="81"/>
      <c r="X125" s="130"/>
      <c r="Y125" s="81"/>
      <c r="Z125" s="81"/>
      <c r="AA125" s="131"/>
      <c r="AB125" s="81"/>
      <c r="AC125" s="129"/>
      <c r="AD125" s="131"/>
      <c r="AE125" s="81"/>
      <c r="AF125" s="103" t="n">
        <v>44364</v>
      </c>
      <c r="AG125" s="54" t="n">
        <f aca="true">FORECAST($AF125,OFFSET(AD$3,MATCH($AF125,$AC$3:$AC$153,1)-1,0,2),OFFSET($AC$3,MATCH($AF125,$AC$3:$AC$153,1)-1,0,2))</f>
        <v>0.396511960972613</v>
      </c>
      <c r="AH125" s="54" t="n">
        <f aca="false">AG125+AH124</f>
        <v>51.1564304941695</v>
      </c>
      <c r="AI125" s="55" t="n">
        <f aca="false">AH125*100/AH$367</f>
        <v>49.6983281097472</v>
      </c>
      <c r="AJ125" s="82"/>
      <c r="AK125" s="81"/>
      <c r="AL125" s="129"/>
      <c r="AM125" s="81"/>
      <c r="AN125" s="81"/>
      <c r="AO125" s="130"/>
      <c r="AP125" s="81"/>
      <c r="AQ125" s="81"/>
      <c r="AR125" s="130"/>
      <c r="AS125" s="81"/>
      <c r="AT125" s="81"/>
      <c r="AU125" s="131"/>
      <c r="AV125" s="81"/>
      <c r="AW125" s="129"/>
      <c r="AX125" s="131"/>
      <c r="AY125" s="81"/>
      <c r="AZ125" s="103" t="n">
        <v>44364</v>
      </c>
      <c r="BA125" s="54" t="n">
        <f aca="true">FORECAST(AZ125,OFFSET(AX$3,MATCH(AZ125,AW$3:AW$153,1)-1,0,2),OFFSET(AW$3,MATCH(AZ125,AW$3:AW$153,1)-1,0,2))</f>
        <v>0.246358845690445</v>
      </c>
      <c r="BB125" s="54" t="n">
        <f aca="false">BA125+BB124</f>
        <v>36.1345982160611</v>
      </c>
      <c r="BC125" s="55" t="n">
        <f aca="false">BB125*100/BB$367</f>
        <v>33.2529626537634</v>
      </c>
      <c r="BD125" s="82"/>
      <c r="BE125" s="81"/>
      <c r="BF125" s="129"/>
      <c r="BG125" s="81"/>
      <c r="BH125" s="81"/>
      <c r="BI125" s="130"/>
      <c r="BJ125" s="81"/>
      <c r="BK125" s="81"/>
      <c r="BL125" s="130"/>
      <c r="BM125" s="81"/>
      <c r="BN125" s="81"/>
      <c r="BO125" s="131"/>
      <c r="BP125" s="81"/>
      <c r="BQ125" s="129"/>
      <c r="BR125" s="131"/>
      <c r="BS125" s="81"/>
      <c r="BT125" s="103" t="n">
        <v>44364</v>
      </c>
      <c r="BU125" s="54" t="n">
        <f aca="true">FORECAST(BT125,OFFSET(BR$3,MATCH(BT125,BQ$3:BQ$153,1)-1,0,2),OFFSET(BQ$3,MATCH(BT125,BQ$3:BQ$153,1)-1,0,2))</f>
        <v>0.659034144060903</v>
      </c>
      <c r="BV125" s="54" t="n">
        <f aca="false">BU125+BV124</f>
        <v>53.2076222050809</v>
      </c>
      <c r="BW125" s="55" t="n">
        <f aca="false">BV125*100/BV$367</f>
        <v>39.5864001696479</v>
      </c>
      <c r="BX125" s="82"/>
    </row>
    <row r="126" customFormat="false" ht="14.5" hidden="false" customHeight="false" outlineLevel="0" collapsed="false">
      <c r="E126" s="42" t="n">
        <v>44151</v>
      </c>
      <c r="F126" s="46" t="n">
        <f aca="true">FORECAST($E126,OFFSET(C$3,MATCH($E126,$A$3:$A$33,1)-1,0,2),OFFSET($A$3,MATCH($E126,$A$3:$A$33,1)-1,0,2))</f>
        <v>2.93185115207373</v>
      </c>
      <c r="H126" s="96"/>
      <c r="I126" s="81"/>
      <c r="J126" s="97"/>
      <c r="O126" s="97"/>
      <c r="P126" s="81"/>
      <c r="Q126" s="81"/>
      <c r="R126" s="129"/>
      <c r="S126" s="81"/>
      <c r="T126" s="81"/>
      <c r="U126" s="130"/>
      <c r="V126" s="81"/>
      <c r="W126" s="81"/>
      <c r="X126" s="130"/>
      <c r="Y126" s="81"/>
      <c r="Z126" s="81"/>
      <c r="AA126" s="131"/>
      <c r="AB126" s="81"/>
      <c r="AC126" s="129"/>
      <c r="AD126" s="131"/>
      <c r="AE126" s="81"/>
      <c r="AF126" s="103" t="n">
        <v>44365</v>
      </c>
      <c r="AG126" s="54" t="n">
        <f aca="true">FORECAST($AF126,OFFSET(AD$3,MATCH($AF126,$AC$3:$AC$153,1)-1,0,2),OFFSET($AC$3,MATCH($AF126,$AC$3:$AC$153,1)-1,0,2))</f>
        <v>0.390720979011437</v>
      </c>
      <c r="AH126" s="54" t="n">
        <f aca="false">AG126+AH125</f>
        <v>51.547151473181</v>
      </c>
      <c r="AI126" s="55" t="n">
        <f aca="false">AH126*100/AH$367</f>
        <v>50.0779124401372</v>
      </c>
      <c r="AJ126" s="82"/>
      <c r="AK126" s="81"/>
      <c r="AL126" s="129"/>
      <c r="AM126" s="81"/>
      <c r="AN126" s="81"/>
      <c r="AO126" s="130"/>
      <c r="AP126" s="81"/>
      <c r="AQ126" s="81"/>
      <c r="AR126" s="130"/>
      <c r="AS126" s="81"/>
      <c r="AT126" s="81"/>
      <c r="AU126" s="131"/>
      <c r="AV126" s="81"/>
      <c r="AW126" s="129"/>
      <c r="AX126" s="131"/>
      <c r="AY126" s="81"/>
      <c r="AZ126" s="103" t="n">
        <v>44365</v>
      </c>
      <c r="BA126" s="54" t="n">
        <f aca="true">FORECAST(AZ126,OFFSET(AX$3,MATCH(AZ126,AW$3:AW$153,1)-1,0,2),OFFSET(AW$3,MATCH(AZ126,AW$3:AW$153,1)-1,0,2))</f>
        <v>0.25444799038891</v>
      </c>
      <c r="BB126" s="54" t="n">
        <f aca="false">BA126+BB125</f>
        <v>36.38904620645</v>
      </c>
      <c r="BC126" s="55" t="n">
        <f aca="false">BB126*100/BB$367</f>
        <v>33.4871191115476</v>
      </c>
      <c r="BD126" s="82"/>
      <c r="BE126" s="81"/>
      <c r="BF126" s="129"/>
      <c r="BG126" s="81"/>
      <c r="BH126" s="81"/>
      <c r="BI126" s="130"/>
      <c r="BJ126" s="81"/>
      <c r="BK126" s="81"/>
      <c r="BL126" s="130"/>
      <c r="BM126" s="81"/>
      <c r="BN126" s="81"/>
      <c r="BO126" s="131"/>
      <c r="BP126" s="81"/>
      <c r="BQ126" s="129"/>
      <c r="BR126" s="131"/>
      <c r="BS126" s="81"/>
      <c r="BT126" s="103" t="n">
        <v>44365</v>
      </c>
      <c r="BU126" s="54" t="n">
        <f aca="true">FORECAST(BT126,OFFSET(BR$3,MATCH(BT126,BQ$3:BQ$153,1)-1,0,2),OFFSET(BQ$3,MATCH(BT126,BQ$3:BQ$153,1)-1,0,2))</f>
        <v>0.651164993845452</v>
      </c>
      <c r="BV126" s="54" t="n">
        <f aca="false">BU126+BV125</f>
        <v>53.8587871989264</v>
      </c>
      <c r="BW126" s="55" t="n">
        <f aca="false">BV126*100/BV$367</f>
        <v>40.0708660592056</v>
      </c>
      <c r="BX126" s="82"/>
    </row>
    <row r="127" customFormat="false" ht="14.5" hidden="false" customHeight="false" outlineLevel="0" collapsed="false">
      <c r="E127" s="42" t="n">
        <v>44152</v>
      </c>
      <c r="F127" s="46" t="n">
        <f aca="true">FORECAST($E127,OFFSET(C$3,MATCH($E127,$A$3:$A$33,1)-1,0,2),OFFSET($A$3,MATCH($E127,$A$3:$A$33,1)-1,0,2))</f>
        <v>2.92983364055299</v>
      </c>
      <c r="H127" s="96"/>
      <c r="I127" s="81"/>
      <c r="J127" s="97"/>
      <c r="O127" s="97"/>
      <c r="P127" s="81"/>
      <c r="Q127" s="81"/>
      <c r="R127" s="129"/>
      <c r="S127" s="81"/>
      <c r="T127" s="81"/>
      <c r="U127" s="130"/>
      <c r="V127" s="81"/>
      <c r="W127" s="81"/>
      <c r="X127" s="130"/>
      <c r="Y127" s="81"/>
      <c r="Z127" s="81"/>
      <c r="AA127" s="131"/>
      <c r="AB127" s="81"/>
      <c r="AC127" s="129"/>
      <c r="AD127" s="131"/>
      <c r="AE127" s="81"/>
      <c r="AF127" s="103" t="n">
        <v>44366</v>
      </c>
      <c r="AG127" s="54" t="n">
        <f aca="true">FORECAST($AF127,OFFSET(AD$3,MATCH($AF127,$AC$3:$AC$153,1)-1,0,2),OFFSET($AC$3,MATCH($AF127,$AC$3:$AC$153,1)-1,0,2))</f>
        <v>0.38492999705026</v>
      </c>
      <c r="AH127" s="54" t="n">
        <f aca="false">AG127+AH126</f>
        <v>51.9320814702312</v>
      </c>
      <c r="AI127" s="55" t="n">
        <f aca="false">AH127*100/AH$367</f>
        <v>50.451870847866</v>
      </c>
      <c r="AJ127" s="82"/>
      <c r="AK127" s="81"/>
      <c r="AL127" s="129"/>
      <c r="AM127" s="81"/>
      <c r="AN127" s="81"/>
      <c r="AO127" s="130"/>
      <c r="AP127" s="81"/>
      <c r="AQ127" s="81"/>
      <c r="AR127" s="130"/>
      <c r="AS127" s="81"/>
      <c r="AT127" s="81"/>
      <c r="AU127" s="131"/>
      <c r="AV127" s="81"/>
      <c r="AW127" s="129"/>
      <c r="AX127" s="131"/>
      <c r="AY127" s="81"/>
      <c r="AZ127" s="103" t="n">
        <v>44366</v>
      </c>
      <c r="BA127" s="54" t="n">
        <f aca="true">FORECAST(AZ127,OFFSET(AX$3,MATCH(AZ127,AW$3:AW$153,1)-1,0,2),OFFSET(AW$3,MATCH(AZ127,AW$3:AW$153,1)-1,0,2))</f>
        <v>0.262537135087374</v>
      </c>
      <c r="BB127" s="54" t="n">
        <f aca="false">BA127+BB126</f>
        <v>36.6515833415373</v>
      </c>
      <c r="BC127" s="55" t="n">
        <f aca="false">BB127*100/BB$367</f>
        <v>33.7287196268234</v>
      </c>
      <c r="BD127" s="82"/>
      <c r="BE127" s="81"/>
      <c r="BF127" s="129"/>
      <c r="BG127" s="81"/>
      <c r="BH127" s="81"/>
      <c r="BI127" s="130"/>
      <c r="BJ127" s="81"/>
      <c r="BK127" s="81"/>
      <c r="BL127" s="130"/>
      <c r="BM127" s="81"/>
      <c r="BN127" s="81"/>
      <c r="BO127" s="131"/>
      <c r="BP127" s="81"/>
      <c r="BQ127" s="129"/>
      <c r="BR127" s="131"/>
      <c r="BS127" s="81"/>
      <c r="BT127" s="103" t="n">
        <v>44366</v>
      </c>
      <c r="BU127" s="54" t="n">
        <f aca="true">FORECAST(BT127,OFFSET(BR$3,MATCH(BT127,BQ$3:BQ$153,1)-1,0,2),OFFSET(BQ$3,MATCH(BT127,BQ$3:BQ$153,1)-1,0,2))</f>
        <v>0.64329584363</v>
      </c>
      <c r="BV127" s="54" t="n">
        <f aca="false">BU127+BV126</f>
        <v>54.5020830425564</v>
      </c>
      <c r="BW127" s="55" t="n">
        <f aca="false">BV127*100/BV$367</f>
        <v>40.5494773114667</v>
      </c>
      <c r="BX127" s="82"/>
    </row>
    <row r="128" customFormat="false" ht="14.5" hidden="false" customHeight="false" outlineLevel="0" collapsed="false">
      <c r="E128" s="42" t="n">
        <v>44153</v>
      </c>
      <c r="F128" s="46" t="n">
        <f aca="true">FORECAST($E128,OFFSET(C$3,MATCH($E128,$A$3:$A$33,1)-1,0,2),OFFSET($A$3,MATCH($E128,$A$3:$A$33,1)-1,0,2))</f>
        <v>2.92781612903226</v>
      </c>
      <c r="H128" s="96"/>
      <c r="I128" s="81"/>
      <c r="J128" s="97"/>
      <c r="O128" s="97"/>
      <c r="P128" s="81"/>
      <c r="Q128" s="81"/>
      <c r="R128" s="129"/>
      <c r="S128" s="81"/>
      <c r="T128" s="81"/>
      <c r="U128" s="130"/>
      <c r="V128" s="81"/>
      <c r="W128" s="81"/>
      <c r="X128" s="130"/>
      <c r="Y128" s="81"/>
      <c r="Z128" s="81"/>
      <c r="AA128" s="131"/>
      <c r="AB128" s="81"/>
      <c r="AC128" s="129"/>
      <c r="AD128" s="131"/>
      <c r="AE128" s="81"/>
      <c r="AF128" s="103" t="n">
        <v>44367</v>
      </c>
      <c r="AG128" s="54" t="n">
        <f aca="true">FORECAST($AF128,OFFSET(AD$3,MATCH($AF128,$AC$3:$AC$153,1)-1,0,2),OFFSET($AC$3,MATCH($AF128,$AC$3:$AC$153,1)-1,0,2))</f>
        <v>0.379139015089084</v>
      </c>
      <c r="AH128" s="54" t="n">
        <f aca="false">AG128+AH127</f>
        <v>52.3112204853203</v>
      </c>
      <c r="AI128" s="55" t="n">
        <f aca="false">AH128*100/AH$367</f>
        <v>50.8202033329335</v>
      </c>
      <c r="AJ128" s="82"/>
      <c r="AK128" s="81"/>
      <c r="AL128" s="129"/>
      <c r="AM128" s="81"/>
      <c r="AN128" s="81"/>
      <c r="AO128" s="130"/>
      <c r="AP128" s="81"/>
      <c r="AQ128" s="81"/>
      <c r="AR128" s="130"/>
      <c r="AS128" s="81"/>
      <c r="AT128" s="81"/>
      <c r="AU128" s="131"/>
      <c r="AV128" s="81"/>
      <c r="AW128" s="129"/>
      <c r="AX128" s="131"/>
      <c r="AY128" s="81"/>
      <c r="AZ128" s="103" t="n">
        <v>44367</v>
      </c>
      <c r="BA128" s="54" t="n">
        <f aca="true">FORECAST(AZ128,OFFSET(AX$3,MATCH(AZ128,AW$3:AW$153,1)-1,0,2),OFFSET(AW$3,MATCH(AZ128,AW$3:AW$153,1)-1,0,2))</f>
        <v>0.270626279785839</v>
      </c>
      <c r="BB128" s="54" t="n">
        <f aca="false">BA128+BB127</f>
        <v>36.9222096213232</v>
      </c>
      <c r="BC128" s="55" t="n">
        <f aca="false">BB128*100/BB$367</f>
        <v>33.977764199591</v>
      </c>
      <c r="BD128" s="82"/>
      <c r="BE128" s="81"/>
      <c r="BF128" s="129"/>
      <c r="BG128" s="81"/>
      <c r="BH128" s="81"/>
      <c r="BI128" s="130"/>
      <c r="BJ128" s="81"/>
      <c r="BK128" s="81"/>
      <c r="BL128" s="130"/>
      <c r="BM128" s="81"/>
      <c r="BN128" s="81"/>
      <c r="BO128" s="131"/>
      <c r="BP128" s="81"/>
      <c r="BQ128" s="129"/>
      <c r="BR128" s="131"/>
      <c r="BS128" s="81"/>
      <c r="BT128" s="103" t="n">
        <v>44367</v>
      </c>
      <c r="BU128" s="54" t="n">
        <f aca="true">FORECAST(BT128,OFFSET(BR$3,MATCH(BT128,BQ$3:BQ$153,1)-1,0,2),OFFSET(BQ$3,MATCH(BT128,BQ$3:BQ$153,1)-1,0,2))</f>
        <v>0.635426693414549</v>
      </c>
      <c r="BV128" s="54" t="n">
        <f aca="false">BU128+BV127</f>
        <v>55.1375097359709</v>
      </c>
      <c r="BW128" s="55" t="n">
        <f aca="false">BV128*100/BV$367</f>
        <v>41.0222339264312</v>
      </c>
      <c r="BX128" s="82"/>
    </row>
    <row r="129" customFormat="false" ht="14.5" hidden="false" customHeight="false" outlineLevel="0" collapsed="false">
      <c r="E129" s="42" t="n">
        <v>44154</v>
      </c>
      <c r="F129" s="46" t="n">
        <f aca="true">FORECAST($E129,OFFSET(C$3,MATCH($E129,$A$3:$A$33,1)-1,0,2),OFFSET($A$3,MATCH($E129,$A$3:$A$33,1)-1,0,2))</f>
        <v>2.92579861751152</v>
      </c>
      <c r="H129" s="96"/>
      <c r="I129" s="81"/>
      <c r="J129" s="97"/>
      <c r="O129" s="97"/>
      <c r="P129" s="81"/>
      <c r="Q129" s="81"/>
      <c r="R129" s="129"/>
      <c r="S129" s="81"/>
      <c r="T129" s="81"/>
      <c r="U129" s="130"/>
      <c r="V129" s="81"/>
      <c r="W129" s="81"/>
      <c r="X129" s="130"/>
      <c r="Y129" s="81"/>
      <c r="Z129" s="81"/>
      <c r="AA129" s="131"/>
      <c r="AB129" s="81"/>
      <c r="AC129" s="129"/>
      <c r="AD129" s="131"/>
      <c r="AE129" s="81"/>
      <c r="AF129" s="103" t="n">
        <v>44368</v>
      </c>
      <c r="AG129" s="54" t="n">
        <f aca="true">FORECAST($AF129,OFFSET(AD$3,MATCH($AF129,$AC$3:$AC$153,1)-1,0,2),OFFSET($AC$3,MATCH($AF129,$AC$3:$AC$153,1)-1,0,2))</f>
        <v>0.373348033127908</v>
      </c>
      <c r="AH129" s="54" t="n">
        <f aca="false">AG129+AH128</f>
        <v>52.6845685184482</v>
      </c>
      <c r="AI129" s="55" t="n">
        <f aca="false">AH129*100/AH$367</f>
        <v>51.1829098953399</v>
      </c>
      <c r="AJ129" s="82"/>
      <c r="AK129" s="81"/>
      <c r="AL129" s="129"/>
      <c r="AM129" s="81"/>
      <c r="AN129" s="81"/>
      <c r="AO129" s="130"/>
      <c r="AP129" s="81"/>
      <c r="AQ129" s="81"/>
      <c r="AR129" s="130"/>
      <c r="AS129" s="81"/>
      <c r="AT129" s="81"/>
      <c r="AU129" s="131"/>
      <c r="AV129" s="81"/>
      <c r="AW129" s="129"/>
      <c r="AX129" s="131"/>
      <c r="AY129" s="81"/>
      <c r="AZ129" s="103" t="n">
        <v>44368</v>
      </c>
      <c r="BA129" s="54" t="n">
        <f aca="true">FORECAST(AZ129,OFFSET(AX$3,MATCH(AZ129,AW$3:AW$153,1)-1,0,2),OFFSET(AW$3,MATCH(AZ129,AW$3:AW$153,1)-1,0,2))</f>
        <v>0.278715424484304</v>
      </c>
      <c r="BB129" s="54" t="n">
        <f aca="false">BA129+BB128</f>
        <v>37.2009250458075</v>
      </c>
      <c r="BC129" s="55" t="n">
        <f aca="false">BB129*100/BB$367</f>
        <v>34.2342528298502</v>
      </c>
      <c r="BD129" s="82"/>
      <c r="BE129" s="81"/>
      <c r="BF129" s="129"/>
      <c r="BG129" s="81"/>
      <c r="BH129" s="81"/>
      <c r="BI129" s="130"/>
      <c r="BJ129" s="81"/>
      <c r="BK129" s="81"/>
      <c r="BL129" s="130"/>
      <c r="BM129" s="81"/>
      <c r="BN129" s="81"/>
      <c r="BO129" s="131"/>
      <c r="BP129" s="81"/>
      <c r="BQ129" s="129"/>
      <c r="BR129" s="131"/>
      <c r="BS129" s="81"/>
      <c r="BT129" s="103" t="n">
        <v>44368</v>
      </c>
      <c r="BU129" s="54" t="n">
        <f aca="true">FORECAST(BT129,OFFSET(BR$3,MATCH(BT129,BQ$3:BQ$153,1)-1,0,2),OFFSET(BQ$3,MATCH(BT129,BQ$3:BQ$153,1)-1,0,2))</f>
        <v>0.627557543199097</v>
      </c>
      <c r="BV129" s="54" t="n">
        <f aca="false">BU129+BV128</f>
        <v>55.76506727917</v>
      </c>
      <c r="BW129" s="55" t="n">
        <f aca="false">BV129*100/BV$367</f>
        <v>41.4891359040991</v>
      </c>
      <c r="BX129" s="82"/>
    </row>
    <row r="130" customFormat="false" ht="14.5" hidden="false" customHeight="false" outlineLevel="0" collapsed="false">
      <c r="E130" s="42" t="n">
        <v>44155</v>
      </c>
      <c r="F130" s="46" t="n">
        <f aca="true">FORECAST($E130,OFFSET(C$3,MATCH($E130,$A$3:$A$33,1)-1,0,2),OFFSET($A$3,MATCH($E130,$A$3:$A$33,1)-1,0,2))</f>
        <v>2.92378110599078</v>
      </c>
      <c r="H130" s="96"/>
      <c r="I130" s="81"/>
      <c r="J130" s="97"/>
      <c r="O130" s="97"/>
      <c r="P130" s="81"/>
      <c r="Q130" s="81"/>
      <c r="R130" s="129"/>
      <c r="S130" s="81"/>
      <c r="T130" s="81"/>
      <c r="U130" s="130"/>
      <c r="V130" s="81"/>
      <c r="W130" s="81"/>
      <c r="X130" s="130"/>
      <c r="Y130" s="81"/>
      <c r="Z130" s="81"/>
      <c r="AA130" s="131"/>
      <c r="AB130" s="81"/>
      <c r="AC130" s="129"/>
      <c r="AD130" s="131"/>
      <c r="AE130" s="81"/>
      <c r="AF130" s="103" t="n">
        <v>44369</v>
      </c>
      <c r="AG130" s="54" t="n">
        <f aca="true">FORECAST($AF130,OFFSET(AD$3,MATCH($AF130,$AC$3:$AC$153,1)-1,0,2),OFFSET($AC$3,MATCH($AF130,$AC$3:$AC$153,1)-1,0,2))</f>
        <v>0.367557051166732</v>
      </c>
      <c r="AH130" s="54" t="n">
        <f aca="false">AG130+AH129</f>
        <v>53.0521255696149</v>
      </c>
      <c r="AI130" s="55" t="n">
        <f aca="false">AH130*100/AH$367</f>
        <v>51.539990535085</v>
      </c>
      <c r="AJ130" s="82"/>
      <c r="AK130" s="81"/>
      <c r="AL130" s="129"/>
      <c r="AM130" s="81"/>
      <c r="AN130" s="81"/>
      <c r="AO130" s="130"/>
      <c r="AP130" s="81"/>
      <c r="AQ130" s="81"/>
      <c r="AR130" s="130"/>
      <c r="AS130" s="81"/>
      <c r="AT130" s="81"/>
      <c r="AU130" s="131"/>
      <c r="AV130" s="81"/>
      <c r="AW130" s="129"/>
      <c r="AX130" s="131"/>
      <c r="AY130" s="81"/>
      <c r="AZ130" s="103" t="n">
        <v>44369</v>
      </c>
      <c r="BA130" s="54" t="n">
        <f aca="true">FORECAST(AZ130,OFFSET(AX$3,MATCH(AZ130,AW$3:AW$153,1)-1,0,2),OFFSET(AW$3,MATCH(AZ130,AW$3:AW$153,1)-1,0,2))</f>
        <v>0.286804569182768</v>
      </c>
      <c r="BB130" s="54" t="n">
        <f aca="false">BA130+BB129</f>
        <v>37.4877296149902</v>
      </c>
      <c r="BC130" s="55" t="n">
        <f aca="false">BB130*100/BB$367</f>
        <v>34.4981855176011</v>
      </c>
      <c r="BD130" s="82"/>
      <c r="BE130" s="81"/>
      <c r="BF130" s="129"/>
      <c r="BG130" s="81"/>
      <c r="BH130" s="81"/>
      <c r="BI130" s="130"/>
      <c r="BJ130" s="81"/>
      <c r="BK130" s="81"/>
      <c r="BL130" s="130"/>
      <c r="BM130" s="81"/>
      <c r="BN130" s="81"/>
      <c r="BO130" s="131"/>
      <c r="BP130" s="81"/>
      <c r="BQ130" s="129"/>
      <c r="BR130" s="131"/>
      <c r="BS130" s="81"/>
      <c r="BT130" s="103" t="n">
        <v>44369</v>
      </c>
      <c r="BU130" s="54" t="n">
        <f aca="true">FORECAST(BT130,OFFSET(BR$3,MATCH(BT130,BQ$3:BQ$153,1)-1,0,2),OFFSET(BQ$3,MATCH(BT130,BQ$3:BQ$153,1)-1,0,2))</f>
        <v>0.619688392983646</v>
      </c>
      <c r="BV130" s="54" t="n">
        <f aca="false">BU130+BV129</f>
        <v>56.3847556721536</v>
      </c>
      <c r="BW130" s="55" t="n">
        <f aca="false">BV130*100/BV$367</f>
        <v>41.9501832444705</v>
      </c>
      <c r="BX130" s="82"/>
    </row>
    <row r="131" customFormat="false" ht="14.5" hidden="false" customHeight="false" outlineLevel="0" collapsed="false">
      <c r="E131" s="42" t="n">
        <v>44156</v>
      </c>
      <c r="F131" s="46" t="n">
        <f aca="true">FORECAST($E131,OFFSET(C$3,MATCH($E131,$A$3:$A$33,1)-1,0,2),OFFSET($A$3,MATCH($E131,$A$3:$A$33,1)-1,0,2))</f>
        <v>2.92176359447005</v>
      </c>
      <c r="H131" s="96"/>
      <c r="I131" s="81"/>
      <c r="J131" s="97"/>
      <c r="O131" s="97"/>
      <c r="P131" s="81"/>
      <c r="Q131" s="81"/>
      <c r="R131" s="129"/>
      <c r="S131" s="81"/>
      <c r="T131" s="81"/>
      <c r="U131" s="130"/>
      <c r="V131" s="81"/>
      <c r="W131" s="81"/>
      <c r="X131" s="130"/>
      <c r="Y131" s="81"/>
      <c r="Z131" s="81"/>
      <c r="AA131" s="131"/>
      <c r="AB131" s="81"/>
      <c r="AC131" s="129"/>
      <c r="AD131" s="131"/>
      <c r="AE131" s="81"/>
      <c r="AF131" s="103" t="n">
        <v>44370</v>
      </c>
      <c r="AG131" s="54" t="n">
        <f aca="true">FORECAST($AF131,OFFSET(AD$3,MATCH($AF131,$AC$3:$AC$153,1)-1,0,2),OFFSET($AC$3,MATCH($AF131,$AC$3:$AC$153,1)-1,0,2))</f>
        <v>0.361766069205555</v>
      </c>
      <c r="AH131" s="54" t="n">
        <f aca="false">AG131+AH130</f>
        <v>53.4138916388205</v>
      </c>
      <c r="AI131" s="55" t="n">
        <f aca="false">AH131*100/AH$367</f>
        <v>51.8914452521689</v>
      </c>
      <c r="AJ131" s="82"/>
      <c r="AK131" s="81"/>
      <c r="AL131" s="129"/>
      <c r="AM131" s="81"/>
      <c r="AN131" s="81"/>
      <c r="AO131" s="130"/>
      <c r="AP131" s="81"/>
      <c r="AQ131" s="81"/>
      <c r="AR131" s="130"/>
      <c r="AS131" s="81"/>
      <c r="AT131" s="81"/>
      <c r="AU131" s="131"/>
      <c r="AV131" s="81"/>
      <c r="AW131" s="129"/>
      <c r="AX131" s="131"/>
      <c r="AY131" s="81"/>
      <c r="AZ131" s="103" t="n">
        <v>44370</v>
      </c>
      <c r="BA131" s="54" t="n">
        <f aca="true">FORECAST(AZ131,OFFSET(AX$3,MATCH(AZ131,AW$3:AW$153,1)-1,0,2),OFFSET(AW$3,MATCH(AZ131,AW$3:AW$153,1)-1,0,2))</f>
        <v>0.294893713881233</v>
      </c>
      <c r="BB131" s="54" t="n">
        <f aca="false">BA131+BB130</f>
        <v>37.7826233288715</v>
      </c>
      <c r="BC131" s="55" t="n">
        <f aca="false">BB131*100/BB$367</f>
        <v>34.7695622628436</v>
      </c>
      <c r="BD131" s="82"/>
      <c r="BE131" s="81"/>
      <c r="BF131" s="129"/>
      <c r="BG131" s="81"/>
      <c r="BH131" s="81"/>
      <c r="BI131" s="130"/>
      <c r="BJ131" s="81"/>
      <c r="BK131" s="81"/>
      <c r="BL131" s="130"/>
      <c r="BM131" s="81"/>
      <c r="BN131" s="81"/>
      <c r="BO131" s="131"/>
      <c r="BP131" s="81"/>
      <c r="BQ131" s="129"/>
      <c r="BR131" s="131"/>
      <c r="BS131" s="81"/>
      <c r="BT131" s="103" t="n">
        <v>44370</v>
      </c>
      <c r="BU131" s="54" t="n">
        <f aca="true">FORECAST(BT131,OFFSET(BR$3,MATCH(BT131,BQ$3:BQ$153,1)-1,0,2),OFFSET(BQ$3,MATCH(BT131,BQ$3:BQ$153,1)-1,0,2))</f>
        <v>0.611819242768194</v>
      </c>
      <c r="BV131" s="54" t="n">
        <f aca="false">BU131+BV130</f>
        <v>56.9965749149218</v>
      </c>
      <c r="BW131" s="55" t="n">
        <f aca="false">BV131*100/BV$367</f>
        <v>42.4053759475452</v>
      </c>
      <c r="BX131" s="82"/>
    </row>
    <row r="132" customFormat="false" ht="14.5" hidden="false" customHeight="false" outlineLevel="0" collapsed="false">
      <c r="E132" s="42" t="n">
        <v>44157</v>
      </c>
      <c r="F132" s="46" t="n">
        <f aca="true">FORECAST($E132,OFFSET(C$3,MATCH($E132,$A$3:$A$33,1)-1,0,2),OFFSET($A$3,MATCH($E132,$A$3:$A$33,1)-1,0,2))</f>
        <v>2.91974608294931</v>
      </c>
      <c r="H132" s="96"/>
      <c r="I132" s="81"/>
      <c r="J132" s="97"/>
      <c r="O132" s="97"/>
      <c r="P132" s="81"/>
      <c r="Q132" s="81"/>
      <c r="R132" s="129"/>
      <c r="S132" s="81"/>
      <c r="T132" s="81"/>
      <c r="U132" s="130"/>
      <c r="V132" s="81"/>
      <c r="W132" s="81"/>
      <c r="X132" s="130"/>
      <c r="Y132" s="81"/>
      <c r="Z132" s="81"/>
      <c r="AA132" s="131"/>
      <c r="AB132" s="81"/>
      <c r="AC132" s="129"/>
      <c r="AD132" s="131"/>
      <c r="AE132" s="81"/>
      <c r="AF132" s="103" t="n">
        <v>44371</v>
      </c>
      <c r="AG132" s="54" t="n">
        <f aca="true">FORECAST($AF132,OFFSET(AD$3,MATCH($AF132,$AC$3:$AC$153,1)-1,0,2),OFFSET($AC$3,MATCH($AF132,$AC$3:$AC$153,1)-1,0,2))</f>
        <v>0.355975087244379</v>
      </c>
      <c r="AH132" s="54" t="n">
        <f aca="false">AG132+AH131</f>
        <v>53.7698667260649</v>
      </c>
      <c r="AI132" s="55" t="n">
        <f aca="false">AH132*100/AH$367</f>
        <v>52.2372740465916</v>
      </c>
      <c r="AJ132" s="82"/>
      <c r="AK132" s="81"/>
      <c r="AL132" s="129"/>
      <c r="AM132" s="81"/>
      <c r="AN132" s="81"/>
      <c r="AO132" s="130"/>
      <c r="AP132" s="81"/>
      <c r="AQ132" s="81"/>
      <c r="AR132" s="130"/>
      <c r="AS132" s="81"/>
      <c r="AT132" s="81"/>
      <c r="AU132" s="131"/>
      <c r="AV132" s="81"/>
      <c r="AW132" s="129"/>
      <c r="AX132" s="131"/>
      <c r="AY132" s="81"/>
      <c r="AZ132" s="103" t="n">
        <v>44371</v>
      </c>
      <c r="BA132" s="54" t="n">
        <f aca="true">FORECAST(AZ132,OFFSET(AX$3,MATCH(AZ132,AW$3:AW$153,1)-1,0,2),OFFSET(AW$3,MATCH(AZ132,AW$3:AW$153,1)-1,0,2))</f>
        <v>0.302982858579697</v>
      </c>
      <c r="BB132" s="54" t="n">
        <f aca="false">BA132+BB131</f>
        <v>38.0856061874512</v>
      </c>
      <c r="BC132" s="55" t="n">
        <f aca="false">BB132*100/BB$367</f>
        <v>35.0483830655779</v>
      </c>
      <c r="BD132" s="82"/>
      <c r="BE132" s="81"/>
      <c r="BF132" s="129"/>
      <c r="BG132" s="81"/>
      <c r="BH132" s="81"/>
      <c r="BI132" s="130"/>
      <c r="BJ132" s="81"/>
      <c r="BK132" s="81"/>
      <c r="BL132" s="130"/>
      <c r="BM132" s="81"/>
      <c r="BN132" s="81"/>
      <c r="BO132" s="131"/>
      <c r="BP132" s="81"/>
      <c r="BQ132" s="129"/>
      <c r="BR132" s="131"/>
      <c r="BS132" s="81"/>
      <c r="BT132" s="103" t="n">
        <v>44371</v>
      </c>
      <c r="BU132" s="54" t="n">
        <f aca="true">FORECAST(BT132,OFFSET(BR$3,MATCH(BT132,BQ$3:BQ$153,1)-1,0,2),OFFSET(BQ$3,MATCH(BT132,BQ$3:BQ$153,1)-1,0,2))</f>
        <v>0.603950092552743</v>
      </c>
      <c r="BV132" s="54" t="n">
        <f aca="false">BU132+BV131</f>
        <v>57.6005250074746</v>
      </c>
      <c r="BW132" s="55" t="n">
        <f aca="false">BV132*100/BV$367</f>
        <v>42.8547140133235</v>
      </c>
      <c r="BX132" s="82"/>
    </row>
    <row r="133" customFormat="false" ht="14.5" hidden="false" customHeight="false" outlineLevel="0" collapsed="false">
      <c r="E133" s="42" t="n">
        <v>44158</v>
      </c>
      <c r="F133" s="46" t="n">
        <f aca="true">FORECAST($E133,OFFSET(C$3,MATCH($E133,$A$3:$A$33,1)-1,0,2),OFFSET($A$3,MATCH($E133,$A$3:$A$33,1)-1,0,2))</f>
        <v>2.91772857142857</v>
      </c>
      <c r="H133" s="96"/>
      <c r="I133" s="81"/>
      <c r="J133" s="97"/>
      <c r="O133" s="97"/>
      <c r="P133" s="81"/>
      <c r="Q133" s="81"/>
      <c r="R133" s="129"/>
      <c r="S133" s="81"/>
      <c r="T133" s="81"/>
      <c r="U133" s="130"/>
      <c r="V133" s="81"/>
      <c r="W133" s="81"/>
      <c r="X133" s="130"/>
      <c r="Y133" s="81"/>
      <c r="Z133" s="81"/>
      <c r="AA133" s="131"/>
      <c r="AB133" s="81"/>
      <c r="AC133" s="129"/>
      <c r="AD133" s="131"/>
      <c r="AE133" s="81"/>
      <c r="AF133" s="103" t="n">
        <v>44372</v>
      </c>
      <c r="AG133" s="54" t="n">
        <f aca="true">FORECAST($AF133,OFFSET(AD$3,MATCH($AF133,$AC$3:$AC$153,1)-1,0,2),OFFSET($AC$3,MATCH($AF133,$AC$3:$AC$153,1)-1,0,2))</f>
        <v>0.350184105283203</v>
      </c>
      <c r="AH133" s="54" t="n">
        <f aca="false">AG133+AH132</f>
        <v>54.1200508313481</v>
      </c>
      <c r="AI133" s="55" t="n">
        <f aca="false">AH133*100/AH$367</f>
        <v>52.5774769183531</v>
      </c>
      <c r="AJ133" s="82"/>
      <c r="AK133" s="81"/>
      <c r="AL133" s="129"/>
      <c r="AM133" s="81"/>
      <c r="AN133" s="81"/>
      <c r="AO133" s="130"/>
      <c r="AP133" s="81"/>
      <c r="AQ133" s="81"/>
      <c r="AR133" s="130"/>
      <c r="AS133" s="81"/>
      <c r="AT133" s="81"/>
      <c r="AU133" s="131"/>
      <c r="AV133" s="81"/>
      <c r="AW133" s="129"/>
      <c r="AX133" s="131"/>
      <c r="AY133" s="81"/>
      <c r="AZ133" s="103" t="n">
        <v>44372</v>
      </c>
      <c r="BA133" s="54" t="n">
        <f aca="true">FORECAST(AZ133,OFFSET(AX$3,MATCH(AZ133,AW$3:AW$153,1)-1,0,2),OFFSET(AW$3,MATCH(AZ133,AW$3:AW$153,1)-1,0,2))</f>
        <v>0.311072003278162</v>
      </c>
      <c r="BB133" s="54" t="n">
        <f aca="false">BA133+BB132</f>
        <v>38.3966781907293</v>
      </c>
      <c r="BC133" s="55" t="n">
        <f aca="false">BB133*100/BB$367</f>
        <v>35.3346479258038</v>
      </c>
      <c r="BD133" s="82"/>
      <c r="BE133" s="81"/>
      <c r="BF133" s="129"/>
      <c r="BG133" s="81"/>
      <c r="BH133" s="81"/>
      <c r="BI133" s="130"/>
      <c r="BJ133" s="81"/>
      <c r="BK133" s="81"/>
      <c r="BL133" s="130"/>
      <c r="BM133" s="81"/>
      <c r="BN133" s="81"/>
      <c r="BO133" s="131"/>
      <c r="BP133" s="81"/>
      <c r="BQ133" s="129"/>
      <c r="BR133" s="131"/>
      <c r="BS133" s="81"/>
      <c r="BT133" s="103" t="n">
        <v>44372</v>
      </c>
      <c r="BU133" s="54" t="n">
        <f aca="true">FORECAST(BT133,OFFSET(BR$3,MATCH(BT133,BQ$3:BQ$153,1)-1,0,2),OFFSET(BQ$3,MATCH(BT133,BQ$3:BQ$153,1)-1,0,2))</f>
        <v>0.596080942337291</v>
      </c>
      <c r="BV133" s="54" t="n">
        <f aca="false">BU133+BV132</f>
        <v>58.1966059498119</v>
      </c>
      <c r="BW133" s="55" t="n">
        <f aca="false">BV133*100/BV$367</f>
        <v>43.2981974418051</v>
      </c>
      <c r="BX133" s="82"/>
    </row>
    <row r="134" customFormat="false" ht="14.5" hidden="false" customHeight="false" outlineLevel="0" collapsed="false">
      <c r="E134" s="42" t="n">
        <v>44159</v>
      </c>
      <c r="F134" s="46" t="n">
        <f aca="true">FORECAST($E134,OFFSET(C$3,MATCH($E134,$A$3:$A$33,1)-1,0,2),OFFSET($A$3,MATCH($E134,$A$3:$A$33,1)-1,0,2))</f>
        <v>2.91571105990783</v>
      </c>
      <c r="H134" s="96"/>
      <c r="I134" s="81"/>
      <c r="J134" s="97"/>
      <c r="O134" s="97"/>
      <c r="P134" s="81"/>
      <c r="Q134" s="81"/>
      <c r="R134" s="129"/>
      <c r="S134" s="81"/>
      <c r="T134" s="81"/>
      <c r="U134" s="130"/>
      <c r="V134" s="81"/>
      <c r="W134" s="81"/>
      <c r="X134" s="130"/>
      <c r="Y134" s="81"/>
      <c r="Z134" s="81"/>
      <c r="AA134" s="131"/>
      <c r="AB134" s="81"/>
      <c r="AC134" s="129"/>
      <c r="AD134" s="131"/>
      <c r="AE134" s="81"/>
      <c r="AF134" s="103" t="n">
        <v>44373</v>
      </c>
      <c r="AG134" s="54" t="n">
        <f aca="true">FORECAST($AF134,OFFSET(AD$3,MATCH($AF134,$AC$3:$AC$153,1)-1,0,2),OFFSET($AC$3,MATCH($AF134,$AC$3:$AC$153,1)-1,0,2))</f>
        <v>0.344393123322027</v>
      </c>
      <c r="AH134" s="54" t="n">
        <f aca="false">AG134+AH133</f>
        <v>54.4644439546701</v>
      </c>
      <c r="AI134" s="55" t="n">
        <f aca="false">AH134*100/AH$367</f>
        <v>52.9120538674534</v>
      </c>
      <c r="AJ134" s="82"/>
      <c r="AK134" s="81"/>
      <c r="AL134" s="129"/>
      <c r="AM134" s="81"/>
      <c r="AN134" s="81"/>
      <c r="AO134" s="130"/>
      <c r="AP134" s="81"/>
      <c r="AQ134" s="81"/>
      <c r="AR134" s="130"/>
      <c r="AS134" s="81"/>
      <c r="AT134" s="81"/>
      <c r="AU134" s="131"/>
      <c r="AV134" s="81"/>
      <c r="AW134" s="129"/>
      <c r="AX134" s="131"/>
      <c r="AY134" s="81"/>
      <c r="AZ134" s="103" t="n">
        <v>44373</v>
      </c>
      <c r="BA134" s="54" t="n">
        <f aca="true">FORECAST(AZ134,OFFSET(AX$3,MATCH(AZ134,AW$3:AW$153,1)-1,0,2),OFFSET(AW$3,MATCH(AZ134,AW$3:AW$153,1)-1,0,2))</f>
        <v>0.319161147976627</v>
      </c>
      <c r="BB134" s="54" t="n">
        <f aca="false">BA134+BB133</f>
        <v>38.715839338706</v>
      </c>
      <c r="BC134" s="55" t="n">
        <f aca="false">BB134*100/BB$367</f>
        <v>35.6283568435214</v>
      </c>
      <c r="BD134" s="82"/>
      <c r="BE134" s="81"/>
      <c r="BF134" s="129"/>
      <c r="BG134" s="81"/>
      <c r="BH134" s="81"/>
      <c r="BI134" s="130"/>
      <c r="BJ134" s="81"/>
      <c r="BK134" s="81"/>
      <c r="BL134" s="130"/>
      <c r="BM134" s="81"/>
      <c r="BN134" s="81"/>
      <c r="BO134" s="131"/>
      <c r="BP134" s="81"/>
      <c r="BQ134" s="129"/>
      <c r="BR134" s="131"/>
      <c r="BS134" s="81"/>
      <c r="BT134" s="103" t="n">
        <v>44373</v>
      </c>
      <c r="BU134" s="54" t="n">
        <f aca="true">FORECAST(BT134,OFFSET(BR$3,MATCH(BT134,BQ$3:BQ$153,1)-1,0,2),OFFSET(BQ$3,MATCH(BT134,BQ$3:BQ$153,1)-1,0,2))</f>
        <v>0.58821179212184</v>
      </c>
      <c r="BV134" s="54" t="n">
        <f aca="false">BU134+BV133</f>
        <v>58.7848177419337</v>
      </c>
      <c r="BW134" s="55" t="n">
        <f aca="false">BV134*100/BV$367</f>
        <v>43.7358262329902</v>
      </c>
      <c r="BX134" s="82"/>
    </row>
    <row r="135" customFormat="false" ht="14.5" hidden="false" customHeight="false" outlineLevel="0" collapsed="false">
      <c r="E135" s="42" t="n">
        <v>44160</v>
      </c>
      <c r="F135" s="46" t="n">
        <f aca="true">FORECAST($E135,OFFSET(C$3,MATCH($E135,$A$3:$A$33,1)-1,0,2),OFFSET($A$3,MATCH($E135,$A$3:$A$33,1)-1,0,2))</f>
        <v>2.9136935483871</v>
      </c>
      <c r="H135" s="96"/>
      <c r="I135" s="81"/>
      <c r="J135" s="97"/>
      <c r="O135" s="97"/>
      <c r="P135" s="81"/>
      <c r="Q135" s="81"/>
      <c r="R135" s="129"/>
      <c r="S135" s="81"/>
      <c r="T135" s="81"/>
      <c r="U135" s="130"/>
      <c r="V135" s="81"/>
      <c r="W135" s="81"/>
      <c r="X135" s="130"/>
      <c r="Y135" s="81"/>
      <c r="Z135" s="81"/>
      <c r="AA135" s="131"/>
      <c r="AB135" s="81"/>
      <c r="AC135" s="129"/>
      <c r="AD135" s="131"/>
      <c r="AE135" s="81"/>
      <c r="AF135" s="103" t="n">
        <v>44374</v>
      </c>
      <c r="AG135" s="54" t="n">
        <f aca="true">FORECAST($AF135,OFFSET(AD$3,MATCH($AF135,$AC$3:$AC$153,1)-1,0,2),OFFSET($AC$3,MATCH($AF135,$AC$3:$AC$153,1)-1,0,2))</f>
        <v>0.33860214136085</v>
      </c>
      <c r="AH135" s="54" t="n">
        <f aca="false">AG135+AH134</f>
        <v>54.803046096031</v>
      </c>
      <c r="AI135" s="55" t="n">
        <f aca="false">AH135*100/AH$367</f>
        <v>53.2410048938924</v>
      </c>
      <c r="AJ135" s="82"/>
      <c r="AK135" s="81"/>
      <c r="AL135" s="129"/>
      <c r="AM135" s="81"/>
      <c r="AN135" s="81"/>
      <c r="AO135" s="130"/>
      <c r="AP135" s="81"/>
      <c r="AQ135" s="81"/>
      <c r="AR135" s="130"/>
      <c r="AS135" s="81"/>
      <c r="AT135" s="81"/>
      <c r="AU135" s="131"/>
      <c r="AV135" s="81"/>
      <c r="AW135" s="129"/>
      <c r="AX135" s="131"/>
      <c r="AY135" s="81"/>
      <c r="AZ135" s="103" t="n">
        <v>44374</v>
      </c>
      <c r="BA135" s="54" t="n">
        <f aca="true">FORECAST(AZ135,OFFSET(AX$3,MATCH(AZ135,AW$3:AW$153,1)-1,0,2),OFFSET(AW$3,MATCH(AZ135,AW$3:AW$153,1)-1,0,2))</f>
        <v>0.327250292675091</v>
      </c>
      <c r="BB135" s="54" t="n">
        <f aca="false">BA135+BB134</f>
        <v>39.0430896313811</v>
      </c>
      <c r="BC135" s="55" t="n">
        <f aca="false">BB135*100/BB$367</f>
        <v>35.9295098187306</v>
      </c>
      <c r="BD135" s="82"/>
      <c r="BE135" s="81"/>
      <c r="BF135" s="129"/>
      <c r="BG135" s="81"/>
      <c r="BH135" s="81"/>
      <c r="BI135" s="130"/>
      <c r="BJ135" s="81"/>
      <c r="BK135" s="81"/>
      <c r="BL135" s="130"/>
      <c r="BM135" s="81"/>
      <c r="BN135" s="81"/>
      <c r="BO135" s="131"/>
      <c r="BP135" s="81"/>
      <c r="BQ135" s="129"/>
      <c r="BR135" s="131"/>
      <c r="BS135" s="81"/>
      <c r="BT135" s="103" t="n">
        <v>44374</v>
      </c>
      <c r="BU135" s="54" t="n">
        <f aca="true">FORECAST(BT135,OFFSET(BR$3,MATCH(BT135,BQ$3:BQ$153,1)-1,0,2),OFFSET(BQ$3,MATCH(BT135,BQ$3:BQ$153,1)-1,0,2))</f>
        <v>0.580342641906388</v>
      </c>
      <c r="BV135" s="54" t="n">
        <f aca="false">BU135+BV134</f>
        <v>59.3651603838401</v>
      </c>
      <c r="BW135" s="55" t="n">
        <f aca="false">BV135*100/BV$367</f>
        <v>44.1676003868786</v>
      </c>
      <c r="BX135" s="82"/>
    </row>
    <row r="136" customFormat="false" ht="14.5" hidden="false" customHeight="false" outlineLevel="0" collapsed="false">
      <c r="E136" s="42" t="n">
        <v>44161</v>
      </c>
      <c r="F136" s="46" t="n">
        <f aca="true">FORECAST($E136,OFFSET(C$3,MATCH($E136,$A$3:$A$33,1)-1,0,2),OFFSET($A$3,MATCH($E136,$A$3:$A$33,1)-1,0,2))</f>
        <v>2.91167603686636</v>
      </c>
      <c r="H136" s="96"/>
      <c r="I136" s="81"/>
      <c r="J136" s="97"/>
      <c r="O136" s="97"/>
      <c r="P136" s="81"/>
      <c r="Q136" s="81"/>
      <c r="R136" s="129"/>
      <c r="S136" s="81"/>
      <c r="T136" s="81"/>
      <c r="U136" s="130"/>
      <c r="V136" s="81"/>
      <c r="W136" s="81"/>
      <c r="X136" s="130"/>
      <c r="Y136" s="81"/>
      <c r="Z136" s="81"/>
      <c r="AA136" s="131"/>
      <c r="AB136" s="81"/>
      <c r="AC136" s="129"/>
      <c r="AD136" s="131"/>
      <c r="AE136" s="81"/>
      <c r="AF136" s="103" t="n">
        <v>44375</v>
      </c>
      <c r="AG136" s="54" t="n">
        <f aca="true">FORECAST($AF136,OFFSET(AD$3,MATCH($AF136,$AC$3:$AC$153,1)-1,0,2),OFFSET($AC$3,MATCH($AF136,$AC$3:$AC$153,1)-1,0,2))</f>
        <v>0.332811159399674</v>
      </c>
      <c r="AH136" s="54" t="n">
        <f aca="false">AG136+AH135</f>
        <v>55.1358572554306</v>
      </c>
      <c r="AI136" s="55" t="n">
        <f aca="false">AH136*100/AH$367</f>
        <v>53.5643299976702</v>
      </c>
      <c r="AJ136" s="82"/>
      <c r="AK136" s="81"/>
      <c r="AL136" s="129"/>
      <c r="AM136" s="81"/>
      <c r="AN136" s="81"/>
      <c r="AO136" s="130"/>
      <c r="AP136" s="81"/>
      <c r="AQ136" s="81"/>
      <c r="AR136" s="130"/>
      <c r="AS136" s="81"/>
      <c r="AT136" s="81"/>
      <c r="AU136" s="131"/>
      <c r="AV136" s="81"/>
      <c r="AW136" s="129"/>
      <c r="AX136" s="131"/>
      <c r="AY136" s="81"/>
      <c r="AZ136" s="103" t="n">
        <v>44375</v>
      </c>
      <c r="BA136" s="54" t="n">
        <f aca="true">FORECAST(AZ136,OFFSET(AX$3,MATCH(AZ136,AW$3:AW$153,1)-1,0,2),OFFSET(AW$3,MATCH(AZ136,AW$3:AW$153,1)-1,0,2))</f>
        <v>0.335339437373556</v>
      </c>
      <c r="BB136" s="54" t="n">
        <f aca="false">BA136+BB135</f>
        <v>39.3784290687546</v>
      </c>
      <c r="BC136" s="55" t="n">
        <f aca="false">BB136*100/BB$367</f>
        <v>36.2381068514316</v>
      </c>
      <c r="BD136" s="82"/>
      <c r="BE136" s="81"/>
      <c r="BF136" s="129"/>
      <c r="BG136" s="81"/>
      <c r="BH136" s="81"/>
      <c r="BI136" s="130"/>
      <c r="BJ136" s="81"/>
      <c r="BK136" s="81"/>
      <c r="BL136" s="130"/>
      <c r="BM136" s="81"/>
      <c r="BN136" s="81"/>
      <c r="BO136" s="131"/>
      <c r="BP136" s="81"/>
      <c r="BQ136" s="129"/>
      <c r="BR136" s="131"/>
      <c r="BS136" s="81"/>
      <c r="BT136" s="103" t="n">
        <v>44375</v>
      </c>
      <c r="BU136" s="54" t="n">
        <f aca="true">FORECAST(BT136,OFFSET(BR$3,MATCH(BT136,BQ$3:BQ$153,1)-1,0,2),OFFSET(BQ$3,MATCH(BT136,BQ$3:BQ$153,1)-1,0,2))</f>
        <v>0.572473491690937</v>
      </c>
      <c r="BV136" s="54" t="n">
        <f aca="false">BU136+BV135</f>
        <v>59.937633875531</v>
      </c>
      <c r="BW136" s="55" t="n">
        <f aca="false">BV136*100/BV$367</f>
        <v>44.5935199034706</v>
      </c>
      <c r="BX136" s="82"/>
    </row>
    <row r="137" customFormat="false" ht="14.5" hidden="false" customHeight="false" outlineLevel="0" collapsed="false">
      <c r="E137" s="42" t="n">
        <v>44162</v>
      </c>
      <c r="F137" s="46" t="n">
        <f aca="true">FORECAST($E137,OFFSET(C$3,MATCH($E137,$A$3:$A$33,1)-1,0,2),OFFSET($A$3,MATCH($E137,$A$3:$A$33,1)-1,0,2))</f>
        <v>2.90965852534562</v>
      </c>
      <c r="H137" s="96"/>
      <c r="I137" s="81"/>
      <c r="J137" s="97"/>
      <c r="O137" s="97"/>
      <c r="P137" s="81"/>
      <c r="Q137" s="81"/>
      <c r="R137" s="129"/>
      <c r="S137" s="81"/>
      <c r="T137" s="81"/>
      <c r="U137" s="130"/>
      <c r="V137" s="81"/>
      <c r="W137" s="81"/>
      <c r="X137" s="130"/>
      <c r="Y137" s="81"/>
      <c r="Z137" s="81"/>
      <c r="AA137" s="131"/>
      <c r="AB137" s="81"/>
      <c r="AC137" s="129"/>
      <c r="AD137" s="131"/>
      <c r="AE137" s="81"/>
      <c r="AF137" s="103" t="n">
        <v>44376</v>
      </c>
      <c r="AG137" s="54" t="n">
        <f aca="true">FORECAST($AF137,OFFSET(AD$3,MATCH($AF137,$AC$3:$AC$153,1)-1,0,2),OFFSET($AC$3,MATCH($AF137,$AC$3:$AC$153,1)-1,0,2))</f>
        <v>0.327020177438498</v>
      </c>
      <c r="AH137" s="54" t="n">
        <f aca="false">AG137+AH136</f>
        <v>55.4628774328691</v>
      </c>
      <c r="AI137" s="55" t="n">
        <f aca="false">AH137*100/AH$367</f>
        <v>53.8820291787869</v>
      </c>
      <c r="AJ137" s="82"/>
      <c r="AK137" s="81"/>
      <c r="AL137" s="129"/>
      <c r="AM137" s="81"/>
      <c r="AN137" s="81"/>
      <c r="AO137" s="130"/>
      <c r="AP137" s="81"/>
      <c r="AQ137" s="81"/>
      <c r="AR137" s="130"/>
      <c r="AS137" s="81"/>
      <c r="AT137" s="81"/>
      <c r="AU137" s="131"/>
      <c r="AV137" s="81"/>
      <c r="AW137" s="129"/>
      <c r="AX137" s="131"/>
      <c r="AY137" s="81"/>
      <c r="AZ137" s="103" t="n">
        <v>44376</v>
      </c>
      <c r="BA137" s="54" t="n">
        <f aca="true">FORECAST(AZ137,OFFSET(AX$3,MATCH(AZ137,AW$3:AW$153,1)-1,0,2),OFFSET(AW$3,MATCH(AZ137,AW$3:AW$153,1)-1,0,2))</f>
        <v>0.34342858207202</v>
      </c>
      <c r="BB137" s="54" t="n">
        <f aca="false">BA137+BB136</f>
        <v>39.7218576508266</v>
      </c>
      <c r="BC137" s="55" t="n">
        <f aca="false">BB137*100/BB$367</f>
        <v>36.5541479416242</v>
      </c>
      <c r="BD137" s="82"/>
      <c r="BE137" s="81"/>
      <c r="BF137" s="129"/>
      <c r="BG137" s="81"/>
      <c r="BH137" s="81"/>
      <c r="BI137" s="130"/>
      <c r="BJ137" s="81"/>
      <c r="BK137" s="81"/>
      <c r="BL137" s="130"/>
      <c r="BM137" s="81"/>
      <c r="BN137" s="81"/>
      <c r="BO137" s="131"/>
      <c r="BP137" s="81"/>
      <c r="BQ137" s="129"/>
      <c r="BR137" s="131"/>
      <c r="BS137" s="81"/>
      <c r="BT137" s="103" t="n">
        <v>44376</v>
      </c>
      <c r="BU137" s="54" t="n">
        <f aca="true">FORECAST(BT137,OFFSET(BR$3,MATCH(BT137,BQ$3:BQ$153,1)-1,0,2),OFFSET(BQ$3,MATCH(BT137,BQ$3:BQ$153,1)-1,0,2))</f>
        <v>0.564604341475485</v>
      </c>
      <c r="BV137" s="54" t="n">
        <f aca="false">BU137+BV136</f>
        <v>60.5022382170065</v>
      </c>
      <c r="BW137" s="55" t="n">
        <f aca="false">BV137*100/BV$367</f>
        <v>45.0135847827659</v>
      </c>
      <c r="BX137" s="82"/>
    </row>
    <row r="138" customFormat="false" ht="14.5" hidden="false" customHeight="false" outlineLevel="0" collapsed="false">
      <c r="E138" s="42" t="n">
        <v>44163</v>
      </c>
      <c r="F138" s="46" t="n">
        <f aca="true">FORECAST($E138,OFFSET(C$3,MATCH($E138,$A$3:$A$33,1)-1,0,2),OFFSET($A$3,MATCH($E138,$A$3:$A$33,1)-1,0,2))</f>
        <v>2.90764101382488</v>
      </c>
      <c r="H138" s="96"/>
      <c r="I138" s="81"/>
      <c r="J138" s="97"/>
      <c r="O138" s="97"/>
      <c r="P138" s="81"/>
      <c r="Q138" s="81"/>
      <c r="R138" s="129"/>
      <c r="S138" s="81"/>
      <c r="T138" s="81"/>
      <c r="U138" s="130"/>
      <c r="V138" s="81"/>
      <c r="W138" s="81"/>
      <c r="X138" s="130"/>
      <c r="Y138" s="81"/>
      <c r="Z138" s="81"/>
      <c r="AA138" s="131"/>
      <c r="AB138" s="81"/>
      <c r="AC138" s="129"/>
      <c r="AD138" s="131"/>
      <c r="AE138" s="81"/>
      <c r="AF138" s="103" t="n">
        <v>44377</v>
      </c>
      <c r="AG138" s="54" t="n">
        <f aca="true">FORECAST($AF138,OFFSET(AD$3,MATCH($AF138,$AC$3:$AC$153,1)-1,0,2),OFFSET($AC$3,MATCH($AF138,$AC$3:$AC$153,1)-1,0,2))</f>
        <v>0.321229195477322</v>
      </c>
      <c r="AH138" s="54" t="n">
        <f aca="false">AG138+AH137</f>
        <v>55.7841066283465</v>
      </c>
      <c r="AI138" s="55" t="n">
        <f aca="false">AH138*100/AH$367</f>
        <v>54.1941024372422</v>
      </c>
      <c r="AJ138" s="82"/>
      <c r="AK138" s="81"/>
      <c r="AL138" s="129"/>
      <c r="AM138" s="81"/>
      <c r="AN138" s="81"/>
      <c r="AO138" s="130"/>
      <c r="AP138" s="81"/>
      <c r="AQ138" s="81"/>
      <c r="AR138" s="130"/>
      <c r="AS138" s="81"/>
      <c r="AT138" s="81"/>
      <c r="AU138" s="131"/>
      <c r="AV138" s="81"/>
      <c r="AW138" s="129"/>
      <c r="AX138" s="131"/>
      <c r="AY138" s="81"/>
      <c r="AZ138" s="103" t="n">
        <v>44377</v>
      </c>
      <c r="BA138" s="54" t="n">
        <f aca="true">FORECAST(AZ138,OFFSET(AX$3,MATCH(AZ138,AW$3:AW$153,1)-1,0,2),OFFSET(AW$3,MATCH(AZ138,AW$3:AW$153,1)-1,0,2))</f>
        <v>0.351517726770485</v>
      </c>
      <c r="BB138" s="54" t="n">
        <f aca="false">BA138+BB137</f>
        <v>40.0733753775971</v>
      </c>
      <c r="BC138" s="55" t="n">
        <f aca="false">BB138*100/BB$367</f>
        <v>36.8776330893084</v>
      </c>
      <c r="BD138" s="82"/>
      <c r="BE138" s="81"/>
      <c r="BF138" s="129"/>
      <c r="BG138" s="81"/>
      <c r="BH138" s="81"/>
      <c r="BI138" s="130"/>
      <c r="BJ138" s="81"/>
      <c r="BK138" s="81"/>
      <c r="BL138" s="130"/>
      <c r="BM138" s="81"/>
      <c r="BN138" s="81"/>
      <c r="BO138" s="131"/>
      <c r="BP138" s="81"/>
      <c r="BQ138" s="129"/>
      <c r="BR138" s="131"/>
      <c r="BS138" s="81"/>
      <c r="BT138" s="103" t="n">
        <v>44377</v>
      </c>
      <c r="BU138" s="54" t="n">
        <f aca="true">FORECAST(BT138,OFFSET(BR$3,MATCH(BT138,BQ$3:BQ$153,1)-1,0,2),OFFSET(BQ$3,MATCH(BT138,BQ$3:BQ$153,1)-1,0,2))</f>
        <v>0.556735191260034</v>
      </c>
      <c r="BV138" s="54" t="n">
        <f aca="false">BU138+BV137</f>
        <v>61.0589734082666</v>
      </c>
      <c r="BW138" s="55" t="n">
        <f aca="false">BV138*100/BV$367</f>
        <v>45.4277950247646</v>
      </c>
      <c r="BX138" s="82"/>
    </row>
    <row r="139" customFormat="false" ht="14.5" hidden="false" customHeight="false" outlineLevel="0" collapsed="false">
      <c r="E139" s="42" t="n">
        <v>44164</v>
      </c>
      <c r="F139" s="46" t="n">
        <f aca="true">FORECAST($E139,OFFSET(C$3,MATCH($E139,$A$3:$A$33,1)-1,0,2),OFFSET($A$3,MATCH($E139,$A$3:$A$33,1)-1,0,2))</f>
        <v>2.90562350230415</v>
      </c>
      <c r="H139" s="96"/>
      <c r="I139" s="81"/>
      <c r="J139" s="97"/>
      <c r="O139" s="97"/>
      <c r="P139" s="81"/>
      <c r="Q139" s="81"/>
      <c r="R139" s="129"/>
      <c r="S139" s="81"/>
      <c r="T139" s="81"/>
      <c r="U139" s="130"/>
      <c r="V139" s="81"/>
      <c r="W139" s="81"/>
      <c r="X139" s="130"/>
      <c r="Y139" s="81"/>
      <c r="Z139" s="81"/>
      <c r="AA139" s="131"/>
      <c r="AB139" s="81"/>
      <c r="AC139" s="129"/>
      <c r="AD139" s="131"/>
      <c r="AE139" s="81"/>
      <c r="AF139" s="103" t="n">
        <v>44378</v>
      </c>
      <c r="AG139" s="54" t="n">
        <f aca="true">FORECAST($AF139,OFFSET(AD$3,MATCH($AF139,$AC$3:$AC$153,1)-1,0,2),OFFSET($AC$3,MATCH($AF139,$AC$3:$AC$153,1)-1,0,2))</f>
        <v>0.315438213516145</v>
      </c>
      <c r="AH139" s="54" t="n">
        <f aca="false">AG139+AH138</f>
        <v>56.0995448418626</v>
      </c>
      <c r="AI139" s="55" t="n">
        <f aca="false">AH139*100/AH$367</f>
        <v>54.5005497730364</v>
      </c>
      <c r="AJ139" s="82"/>
      <c r="AK139" s="81"/>
      <c r="AL139" s="129"/>
      <c r="AM139" s="81"/>
      <c r="AN139" s="81"/>
      <c r="AO139" s="130"/>
      <c r="AP139" s="81"/>
      <c r="AQ139" s="81"/>
      <c r="AR139" s="130"/>
      <c r="AS139" s="81"/>
      <c r="AT139" s="81"/>
      <c r="AU139" s="131"/>
      <c r="AV139" s="81"/>
      <c r="AW139" s="129"/>
      <c r="AX139" s="131"/>
      <c r="AY139" s="81"/>
      <c r="AZ139" s="103" t="n">
        <v>44378</v>
      </c>
      <c r="BA139" s="54" t="n">
        <f aca="true">FORECAST(AZ139,OFFSET(AX$3,MATCH(AZ139,AW$3:AW$153,1)-1,0,2),OFFSET(AW$3,MATCH(AZ139,AW$3:AW$153,1)-1,0,2))</f>
        <v>0.35960687146895</v>
      </c>
      <c r="BB139" s="54" t="n">
        <f aca="false">BA139+BB138</f>
        <v>40.4329822490661</v>
      </c>
      <c r="BC139" s="55" t="n">
        <f aca="false">BB139*100/BB$367</f>
        <v>37.2085622944844</v>
      </c>
      <c r="BD139" s="82"/>
      <c r="BE139" s="81"/>
      <c r="BF139" s="129"/>
      <c r="BG139" s="81"/>
      <c r="BH139" s="81"/>
      <c r="BI139" s="130"/>
      <c r="BJ139" s="81"/>
      <c r="BK139" s="81"/>
      <c r="BL139" s="130"/>
      <c r="BM139" s="81"/>
      <c r="BN139" s="81"/>
      <c r="BO139" s="131"/>
      <c r="BP139" s="81"/>
      <c r="BQ139" s="129"/>
      <c r="BR139" s="131"/>
      <c r="BS139" s="81"/>
      <c r="BT139" s="103" t="n">
        <v>44378</v>
      </c>
      <c r="BU139" s="54" t="n">
        <f aca="true">FORECAST(BT139,OFFSET(BR$3,MATCH(BT139,BQ$3:BQ$153,1)-1,0,2),OFFSET(BQ$3,MATCH(BT139,BQ$3:BQ$153,1)-1,0,2))</f>
        <v>0.555345447515978</v>
      </c>
      <c r="BV139" s="54" t="n">
        <f aca="false">BU139+BV138</f>
        <v>61.6143188557825</v>
      </c>
      <c r="BW139" s="55" t="n">
        <f aca="false">BV139*100/BV$367</f>
        <v>45.8409712992658</v>
      </c>
      <c r="BX139" s="82"/>
    </row>
    <row r="140" customFormat="false" ht="14.5" hidden="false" customHeight="false" outlineLevel="0" collapsed="false">
      <c r="E140" s="42" t="n">
        <v>44165</v>
      </c>
      <c r="F140" s="46" t="n">
        <f aca="true">FORECAST($E140,OFFSET(C$3,MATCH($E140,$A$3:$A$33,1)-1,0,2),OFFSET($A$3,MATCH($E140,$A$3:$A$33,1)-1,0,2))</f>
        <v>2.90360599078341</v>
      </c>
      <c r="H140" s="96"/>
      <c r="I140" s="81"/>
      <c r="J140" s="97"/>
      <c r="O140" s="97"/>
      <c r="P140" s="81"/>
      <c r="Q140" s="81"/>
      <c r="R140" s="129"/>
      <c r="S140" s="81"/>
      <c r="T140" s="81"/>
      <c r="U140" s="130"/>
      <c r="V140" s="81"/>
      <c r="W140" s="81"/>
      <c r="X140" s="130"/>
      <c r="Y140" s="81"/>
      <c r="Z140" s="81"/>
      <c r="AA140" s="131"/>
      <c r="AB140" s="81"/>
      <c r="AC140" s="129"/>
      <c r="AD140" s="131"/>
      <c r="AE140" s="81"/>
      <c r="AF140" s="103" t="n">
        <v>44379</v>
      </c>
      <c r="AG140" s="54" t="n">
        <f aca="true">FORECAST($AF140,OFFSET(AD$3,MATCH($AF140,$AC$3:$AC$153,1)-1,0,2),OFFSET($AC$3,MATCH($AF140,$AC$3:$AC$153,1)-1,0,2))</f>
        <v>0.309647231554969</v>
      </c>
      <c r="AH140" s="54" t="n">
        <f aca="false">AG140+AH139</f>
        <v>56.4091920734176</v>
      </c>
      <c r="AI140" s="55" t="n">
        <f aca="false">AH140*100/AH$367</f>
        <v>54.8013711861694</v>
      </c>
      <c r="AJ140" s="82"/>
      <c r="AK140" s="81"/>
      <c r="AL140" s="129"/>
      <c r="AM140" s="81"/>
      <c r="AN140" s="81"/>
      <c r="AO140" s="130"/>
      <c r="AP140" s="81"/>
      <c r="AQ140" s="81"/>
      <c r="AR140" s="130"/>
      <c r="AS140" s="81"/>
      <c r="AT140" s="81"/>
      <c r="AU140" s="131"/>
      <c r="AV140" s="81"/>
      <c r="AW140" s="129"/>
      <c r="AX140" s="131"/>
      <c r="AY140" s="81"/>
      <c r="AZ140" s="103" t="n">
        <v>44379</v>
      </c>
      <c r="BA140" s="54" t="n">
        <f aca="true">FORECAST(AZ140,OFFSET(AX$3,MATCH(AZ140,AW$3:AW$153,1)-1,0,2),OFFSET(AW$3,MATCH(AZ140,AW$3:AW$153,1)-1,0,2))</f>
        <v>0.367696016167414</v>
      </c>
      <c r="BB140" s="54" t="n">
        <f aca="false">BA140+BB139</f>
        <v>40.8006782652335</v>
      </c>
      <c r="BC140" s="55" t="n">
        <f aca="false">BB140*100/BB$367</f>
        <v>37.546935557152</v>
      </c>
      <c r="BD140" s="82"/>
      <c r="BE140" s="81"/>
      <c r="BF140" s="129"/>
      <c r="BG140" s="81"/>
      <c r="BH140" s="81"/>
      <c r="BI140" s="130"/>
      <c r="BJ140" s="81"/>
      <c r="BK140" s="81"/>
      <c r="BL140" s="130"/>
      <c r="BM140" s="81"/>
      <c r="BN140" s="81"/>
      <c r="BO140" s="131"/>
      <c r="BP140" s="81"/>
      <c r="BQ140" s="129"/>
      <c r="BR140" s="131"/>
      <c r="BS140" s="81"/>
      <c r="BT140" s="103" t="n">
        <v>44379</v>
      </c>
      <c r="BU140" s="54" t="n">
        <f aca="true">FORECAST(BT140,OFFSET(BR$3,MATCH(BT140,BQ$3:BQ$153,1)-1,0,2),OFFSET(BQ$3,MATCH(BT140,BQ$3:BQ$153,1)-1,0,2))</f>
        <v>0.553955703771921</v>
      </c>
      <c r="BV140" s="54" t="n">
        <f aca="false">BU140+BV139</f>
        <v>62.1682745595544</v>
      </c>
      <c r="BW140" s="55" t="n">
        <f aca="false">BV140*100/BV$367</f>
        <v>46.2531136062693</v>
      </c>
      <c r="BX140" s="82"/>
    </row>
    <row r="141" customFormat="false" ht="14.5" hidden="false" customHeight="false" outlineLevel="0" collapsed="false">
      <c r="E141" s="42" t="n">
        <v>44166</v>
      </c>
      <c r="F141" s="46" t="n">
        <f aca="true">FORECAST($E141,OFFSET(C$3,MATCH($E141,$A$3:$A$33,1)-1,0,2),OFFSET($A$3,MATCH($E141,$A$3:$A$33,1)-1,0,2))</f>
        <v>2.90158847926267</v>
      </c>
      <c r="H141" s="96"/>
      <c r="I141" s="81"/>
      <c r="J141" s="97"/>
      <c r="O141" s="97"/>
      <c r="P141" s="81"/>
      <c r="Q141" s="81"/>
      <c r="R141" s="129"/>
      <c r="S141" s="81"/>
      <c r="T141" s="81"/>
      <c r="U141" s="130"/>
      <c r="V141" s="81"/>
      <c r="W141" s="81"/>
      <c r="X141" s="130"/>
      <c r="Y141" s="81"/>
      <c r="Z141" s="81"/>
      <c r="AA141" s="131"/>
      <c r="AB141" s="81"/>
      <c r="AC141" s="129"/>
      <c r="AD141" s="131"/>
      <c r="AE141" s="81"/>
      <c r="AF141" s="103" t="n">
        <v>44380</v>
      </c>
      <c r="AG141" s="54" t="n">
        <f aca="true">FORECAST($AF141,OFFSET(AD$3,MATCH($AF141,$AC$3:$AC$153,1)-1,0,2),OFFSET($AC$3,MATCH($AF141,$AC$3:$AC$153,1)-1,0,2))</f>
        <v>0.303856249593793</v>
      </c>
      <c r="AH141" s="54" t="n">
        <f aca="false">AG141+AH140</f>
        <v>56.7130483230114</v>
      </c>
      <c r="AI141" s="55" t="n">
        <f aca="false">AH141*100/AH$367</f>
        <v>55.0965666766411</v>
      </c>
      <c r="AJ141" s="82"/>
      <c r="AK141" s="81"/>
      <c r="AL141" s="129"/>
      <c r="AM141" s="81"/>
      <c r="AN141" s="81"/>
      <c r="AO141" s="130"/>
      <c r="AP141" s="81"/>
      <c r="AQ141" s="81"/>
      <c r="AR141" s="130"/>
      <c r="AS141" s="81"/>
      <c r="AT141" s="81"/>
      <c r="AU141" s="131"/>
      <c r="AV141" s="81"/>
      <c r="AW141" s="129"/>
      <c r="AX141" s="131"/>
      <c r="AY141" s="81"/>
      <c r="AZ141" s="103" t="n">
        <v>44380</v>
      </c>
      <c r="BA141" s="54" t="n">
        <f aca="true">FORECAST(AZ141,OFFSET(AX$3,MATCH(AZ141,AW$3:AW$153,1)-1,0,2),OFFSET(AW$3,MATCH(AZ141,AW$3:AW$153,1)-1,0,2))</f>
        <v>0.375785160865879</v>
      </c>
      <c r="BB141" s="54" t="n">
        <f aca="false">BA141+BB140</f>
        <v>41.1764634260994</v>
      </c>
      <c r="BC141" s="55" t="n">
        <f aca="false">BB141*100/BB$367</f>
        <v>37.8927528773113</v>
      </c>
      <c r="BD141" s="82"/>
      <c r="BE141" s="81"/>
      <c r="BF141" s="129"/>
      <c r="BG141" s="81"/>
      <c r="BH141" s="81"/>
      <c r="BI141" s="130"/>
      <c r="BJ141" s="81"/>
      <c r="BK141" s="81"/>
      <c r="BL141" s="130"/>
      <c r="BM141" s="81"/>
      <c r="BN141" s="81"/>
      <c r="BO141" s="131"/>
      <c r="BP141" s="81"/>
      <c r="BQ141" s="129"/>
      <c r="BR141" s="131"/>
      <c r="BS141" s="81"/>
      <c r="BT141" s="103" t="n">
        <v>44380</v>
      </c>
      <c r="BU141" s="54" t="n">
        <f aca="true">FORECAST(BT141,OFFSET(BR$3,MATCH(BT141,BQ$3:BQ$153,1)-1,0,2),OFFSET(BQ$3,MATCH(BT141,BQ$3:BQ$153,1)-1,0,2))</f>
        <v>0.552565960027865</v>
      </c>
      <c r="BV141" s="54" t="n">
        <f aca="false">BU141+BV140</f>
        <v>62.7208405195823</v>
      </c>
      <c r="BW141" s="55" t="n">
        <f aca="false">BV141*100/BV$367</f>
        <v>46.6642219457752</v>
      </c>
      <c r="BX141" s="82"/>
    </row>
    <row r="142" customFormat="false" ht="14.5" hidden="false" customHeight="false" outlineLevel="0" collapsed="false">
      <c r="E142" s="42" t="n">
        <v>44167</v>
      </c>
      <c r="F142" s="46" t="n">
        <f aca="true">FORECAST($E142,OFFSET(C$3,MATCH($E142,$A$3:$A$33,1)-1,0,2),OFFSET($A$3,MATCH($E142,$A$3:$A$33,1)-1,0,2))</f>
        <v>2.89957096774194</v>
      </c>
      <c r="H142" s="96"/>
      <c r="I142" s="81"/>
      <c r="J142" s="97"/>
      <c r="O142" s="97"/>
      <c r="P142" s="81" t="n">
        <v>1503</v>
      </c>
      <c r="Q142" s="81"/>
      <c r="R142" s="129"/>
      <c r="S142" s="81"/>
      <c r="T142" s="81"/>
      <c r="U142" s="130"/>
      <c r="V142" s="81"/>
      <c r="W142" s="81"/>
      <c r="X142" s="130"/>
      <c r="Y142" s="81"/>
      <c r="Z142" s="81"/>
      <c r="AA142" s="131"/>
      <c r="AB142" s="81"/>
      <c r="AC142" s="129"/>
      <c r="AD142" s="131"/>
      <c r="AE142" s="81"/>
      <c r="AF142" s="103" t="n">
        <v>44381</v>
      </c>
      <c r="AG142" s="54" t="n">
        <f aca="true">FORECAST($AF142,OFFSET(AD$3,MATCH($AF142,$AC$3:$AC$153,1)-1,0,2),OFFSET($AC$3,MATCH($AF142,$AC$3:$AC$153,1)-1,0,2))</f>
        <v>0.304129456527143</v>
      </c>
      <c r="AH142" s="54" t="n">
        <f aca="false">AG142+AH141</f>
        <v>57.0171777795385</v>
      </c>
      <c r="AI142" s="55" t="n">
        <f aca="false">AH142*100/AH$367</f>
        <v>55.3920275868789</v>
      </c>
      <c r="AJ142" s="82"/>
      <c r="AK142" s="81"/>
      <c r="AL142" s="129"/>
      <c r="AM142" s="81"/>
      <c r="AN142" s="81"/>
      <c r="AO142" s="130"/>
      <c r="AP142" s="81"/>
      <c r="AQ142" s="81"/>
      <c r="AR142" s="130"/>
      <c r="AS142" s="81"/>
      <c r="AT142" s="81"/>
      <c r="AU142" s="131"/>
      <c r="AV142" s="81"/>
      <c r="AW142" s="129"/>
      <c r="AX142" s="131"/>
      <c r="AY142" s="81"/>
      <c r="AZ142" s="103" t="n">
        <v>44381</v>
      </c>
      <c r="BA142" s="54" t="n">
        <f aca="true">FORECAST(AZ142,OFFSET(AX$3,MATCH(AZ142,AW$3:AW$153,1)-1,0,2),OFFSET(AW$3,MATCH(AZ142,AW$3:AW$153,1)-1,0,2))</f>
        <v>0.383874305564343</v>
      </c>
      <c r="BB142" s="54" t="n">
        <f aca="false">BA142+BB141</f>
        <v>41.5603377316637</v>
      </c>
      <c r="BC142" s="55" t="n">
        <f aca="false">BB142*100/BB$367</f>
        <v>38.2460142549623</v>
      </c>
      <c r="BD142" s="82"/>
      <c r="BE142" s="81"/>
      <c r="BF142" s="129"/>
      <c r="BG142" s="81"/>
      <c r="BH142" s="81"/>
      <c r="BI142" s="130"/>
      <c r="BJ142" s="81"/>
      <c r="BK142" s="81"/>
      <c r="BL142" s="130"/>
      <c r="BM142" s="81"/>
      <c r="BN142" s="81"/>
      <c r="BO142" s="131"/>
      <c r="BP142" s="81"/>
      <c r="BQ142" s="129"/>
      <c r="BR142" s="131"/>
      <c r="BS142" s="81"/>
      <c r="BT142" s="103" t="n">
        <v>44381</v>
      </c>
      <c r="BU142" s="54" t="n">
        <f aca="true">FORECAST(BT142,OFFSET(BR$3,MATCH(BT142,BQ$3:BQ$153,1)-1,0,2),OFFSET(BQ$3,MATCH(BT142,BQ$3:BQ$153,1)-1,0,2))</f>
        <v>0.551176216283808</v>
      </c>
      <c r="BV142" s="54" t="n">
        <f aca="false">BU142+BV141</f>
        <v>63.2720167358661</v>
      </c>
      <c r="BW142" s="55" t="n">
        <f aca="false">BV142*100/BV$367</f>
        <v>47.0742963177835</v>
      </c>
      <c r="BX142" s="82"/>
    </row>
    <row r="143" customFormat="false" ht="14.5" hidden="false" customHeight="false" outlineLevel="0" collapsed="false">
      <c r="E143" s="42" t="n">
        <v>44168</v>
      </c>
      <c r="F143" s="46" t="n">
        <f aca="true">FORECAST($E143,OFFSET(C$3,MATCH($E143,$A$3:$A$33,1)-1,0,2),OFFSET($A$3,MATCH($E143,$A$3:$A$33,1)-1,0,2))</f>
        <v>2.8975534562212</v>
      </c>
      <c r="H143" s="96"/>
      <c r="I143" s="81"/>
      <c r="J143" s="97"/>
      <c r="O143" s="97"/>
      <c r="P143" s="81"/>
      <c r="Q143" s="81"/>
      <c r="R143" s="129"/>
      <c r="S143" s="81"/>
      <c r="T143" s="81"/>
      <c r="U143" s="130"/>
      <c r="V143" s="81"/>
      <c r="W143" s="81"/>
      <c r="X143" s="130"/>
      <c r="Y143" s="81"/>
      <c r="Z143" s="81"/>
      <c r="AA143" s="131"/>
      <c r="AB143" s="81"/>
      <c r="AC143" s="129"/>
      <c r="AD143" s="131"/>
      <c r="AE143" s="81"/>
      <c r="AF143" s="103" t="n">
        <v>44382</v>
      </c>
      <c r="AG143" s="54" t="n">
        <f aca="true">FORECAST($AF143,OFFSET(AD$3,MATCH($AF143,$AC$3:$AC$153,1)-1,0,2),OFFSET($AC$3,MATCH($AF143,$AC$3:$AC$153,1)-1,0,2))</f>
        <v>0.304402663460494</v>
      </c>
      <c r="AH143" s="54" t="n">
        <f aca="false">AG143+AH142</f>
        <v>57.321580442999</v>
      </c>
      <c r="AI143" s="55" t="n">
        <f aca="false">AH143*100/AH$367</f>
        <v>55.6877539168828</v>
      </c>
      <c r="AJ143" s="82"/>
      <c r="AK143" s="81"/>
      <c r="AL143" s="129"/>
      <c r="AM143" s="81"/>
      <c r="AN143" s="81"/>
      <c r="AO143" s="130"/>
      <c r="AP143" s="81"/>
      <c r="AQ143" s="81"/>
      <c r="AR143" s="130"/>
      <c r="AS143" s="81"/>
      <c r="AT143" s="81"/>
      <c r="AU143" s="131"/>
      <c r="AV143" s="81"/>
      <c r="AW143" s="129"/>
      <c r="AX143" s="131"/>
      <c r="AY143" s="81"/>
      <c r="AZ143" s="103" t="n">
        <v>44382</v>
      </c>
      <c r="BA143" s="54" t="n">
        <f aca="true">FORECAST(AZ143,OFFSET(AX$3,MATCH(AZ143,AW$3:AW$153,1)-1,0,2),OFFSET(AW$3,MATCH(AZ143,AW$3:AW$153,1)-1,0,2))</f>
        <v>0.391963450262808</v>
      </c>
      <c r="BB143" s="54" t="n">
        <f aca="false">BA143+BB142</f>
        <v>41.9523011819265</v>
      </c>
      <c r="BC143" s="55" t="n">
        <f aca="false">BB143*100/BB$367</f>
        <v>38.606719690105</v>
      </c>
      <c r="BD143" s="82"/>
      <c r="BE143" s="81"/>
      <c r="BF143" s="129"/>
      <c r="BG143" s="81"/>
      <c r="BH143" s="81"/>
      <c r="BI143" s="130"/>
      <c r="BJ143" s="81"/>
      <c r="BK143" s="81"/>
      <c r="BL143" s="130"/>
      <c r="BM143" s="81"/>
      <c r="BN143" s="81"/>
      <c r="BO143" s="131"/>
      <c r="BP143" s="81"/>
      <c r="BQ143" s="129"/>
      <c r="BR143" s="131"/>
      <c r="BS143" s="81"/>
      <c r="BT143" s="103" t="n">
        <v>44382</v>
      </c>
      <c r="BU143" s="54" t="n">
        <f aca="true">FORECAST(BT143,OFFSET(BR$3,MATCH(BT143,BQ$3:BQ$153,1)-1,0,2),OFFSET(BQ$3,MATCH(BT143,BQ$3:BQ$153,1)-1,0,2))</f>
        <v>0.549786472539752</v>
      </c>
      <c r="BV143" s="54" t="n">
        <f aca="false">BU143+BV142</f>
        <v>63.8218032084059</v>
      </c>
      <c r="BW143" s="55" t="n">
        <f aca="false">BV143*100/BV$367</f>
        <v>47.4833367222942</v>
      </c>
      <c r="BX143" s="82"/>
    </row>
    <row r="144" customFormat="false" ht="14.5" hidden="false" customHeight="false" outlineLevel="0" collapsed="false">
      <c r="E144" s="42" t="n">
        <v>44169</v>
      </c>
      <c r="F144" s="46" t="n">
        <f aca="true">FORECAST($E144,OFFSET(C$3,MATCH($E144,$A$3:$A$33,1)-1,0,2),OFFSET($A$3,MATCH($E144,$A$3:$A$33,1)-1,0,2))</f>
        <v>2.89553594470046</v>
      </c>
      <c r="H144" s="96"/>
      <c r="I144" s="81"/>
      <c r="J144" s="97"/>
      <c r="O144" s="97"/>
      <c r="P144" s="81"/>
      <c r="Q144" s="81"/>
      <c r="R144" s="129"/>
      <c r="S144" s="81"/>
      <c r="T144" s="81"/>
      <c r="U144" s="130"/>
      <c r="V144" s="81"/>
      <c r="W144" s="81"/>
      <c r="X144" s="130"/>
      <c r="Y144" s="81"/>
      <c r="Z144" s="81"/>
      <c r="AA144" s="131"/>
      <c r="AB144" s="81"/>
      <c r="AC144" s="129"/>
      <c r="AD144" s="131"/>
      <c r="AE144" s="81"/>
      <c r="AF144" s="103" t="n">
        <v>44383</v>
      </c>
      <c r="AG144" s="54" t="n">
        <f aca="true">FORECAST($AF144,OFFSET(AD$3,MATCH($AF144,$AC$3:$AC$153,1)-1,0,2),OFFSET($AC$3,MATCH($AF144,$AC$3:$AC$153,1)-1,0,2))</f>
        <v>0.304675870393844</v>
      </c>
      <c r="AH144" s="54" t="n">
        <f aca="false">AG144+AH143</f>
        <v>57.6262563133929</v>
      </c>
      <c r="AI144" s="55" t="n">
        <f aca="false">AH144*100/AH$367</f>
        <v>55.9837456666528</v>
      </c>
      <c r="AJ144" s="82"/>
      <c r="AK144" s="81"/>
      <c r="AL144" s="129"/>
      <c r="AM144" s="81"/>
      <c r="AN144" s="81"/>
      <c r="AO144" s="130"/>
      <c r="AP144" s="81"/>
      <c r="AQ144" s="81"/>
      <c r="AR144" s="130"/>
      <c r="AS144" s="81"/>
      <c r="AT144" s="81"/>
      <c r="AU144" s="131"/>
      <c r="AV144" s="81"/>
      <c r="AW144" s="129"/>
      <c r="AX144" s="131"/>
      <c r="AY144" s="81"/>
      <c r="AZ144" s="103" t="n">
        <v>44383</v>
      </c>
      <c r="BA144" s="54" t="n">
        <f aca="true">FORECAST(AZ144,OFFSET(AX$3,MATCH(AZ144,AW$3:AW$153,1)-1,0,2),OFFSET(AW$3,MATCH(AZ144,AW$3:AW$153,1)-1,0,2))</f>
        <v>0.400052594961273</v>
      </c>
      <c r="BB144" s="54" t="n">
        <f aca="false">BA144+BB143</f>
        <v>42.3523537768878</v>
      </c>
      <c r="BC144" s="55" t="n">
        <f aca="false">BB144*100/BB$367</f>
        <v>38.9748691827393</v>
      </c>
      <c r="BD144" s="82"/>
      <c r="BE144" s="81"/>
      <c r="BF144" s="129"/>
      <c r="BG144" s="81"/>
      <c r="BH144" s="81"/>
      <c r="BI144" s="130"/>
      <c r="BJ144" s="81"/>
      <c r="BK144" s="81"/>
      <c r="BL144" s="130"/>
      <c r="BM144" s="81"/>
      <c r="BN144" s="81"/>
      <c r="BO144" s="131"/>
      <c r="BP144" s="81"/>
      <c r="BQ144" s="129"/>
      <c r="BR144" s="131"/>
      <c r="BS144" s="81"/>
      <c r="BT144" s="103" t="n">
        <v>44383</v>
      </c>
      <c r="BU144" s="54" t="n">
        <f aca="true">FORECAST(BT144,OFFSET(BR$3,MATCH(BT144,BQ$3:BQ$153,1)-1,0,2),OFFSET(BQ$3,MATCH(BT144,BQ$3:BQ$153,1)-1,0,2))</f>
        <v>0.548396728795695</v>
      </c>
      <c r="BV144" s="54" t="n">
        <f aca="false">BU144+BV143</f>
        <v>64.3701999372016</v>
      </c>
      <c r="BW144" s="55" t="n">
        <f aca="false">BV144*100/BV$367</f>
        <v>47.8913431593073</v>
      </c>
      <c r="BX144" s="82"/>
    </row>
    <row r="145" customFormat="false" ht="14.5" hidden="false" customHeight="false" outlineLevel="0" collapsed="false">
      <c r="E145" s="42" t="n">
        <v>44170</v>
      </c>
      <c r="F145" s="46" t="n">
        <f aca="true">FORECAST($E145,OFFSET(C$3,MATCH($E145,$A$3:$A$33,1)-1,0,2),OFFSET($A$3,MATCH($E145,$A$3:$A$33,1)-1,0,2))</f>
        <v>2.89351843317972</v>
      </c>
      <c r="H145" s="96"/>
      <c r="I145" s="81"/>
      <c r="J145" s="97"/>
      <c r="O145" s="97"/>
      <c r="P145" s="81"/>
      <c r="Q145" s="81"/>
      <c r="R145" s="129"/>
      <c r="S145" s="81"/>
      <c r="T145" s="81"/>
      <c r="U145" s="130"/>
      <c r="V145" s="81"/>
      <c r="W145" s="81"/>
      <c r="X145" s="130"/>
      <c r="Y145" s="81"/>
      <c r="Z145" s="81"/>
      <c r="AA145" s="131"/>
      <c r="AB145" s="81"/>
      <c r="AC145" s="129"/>
      <c r="AD145" s="131"/>
      <c r="AE145" s="81"/>
      <c r="AF145" s="103" t="n">
        <v>44384</v>
      </c>
      <c r="AG145" s="54" t="n">
        <f aca="true">FORECAST($AF145,OFFSET(AD$3,MATCH($AF145,$AC$3:$AC$153,1)-1,0,2),OFFSET($AC$3,MATCH($AF145,$AC$3:$AC$153,1)-1,0,2))</f>
        <v>0.304949077327194</v>
      </c>
      <c r="AH145" s="54" t="n">
        <f aca="false">AG145+AH144</f>
        <v>57.93120539072</v>
      </c>
      <c r="AI145" s="55" t="n">
        <f aca="false">AH145*100/AH$367</f>
        <v>56.2800028361889</v>
      </c>
      <c r="AJ145" s="82"/>
      <c r="AK145" s="81"/>
      <c r="AL145" s="129"/>
      <c r="AM145" s="81"/>
      <c r="AN145" s="81"/>
      <c r="AO145" s="130"/>
      <c r="AP145" s="81"/>
      <c r="AQ145" s="81"/>
      <c r="AR145" s="130"/>
      <c r="AS145" s="81"/>
      <c r="AT145" s="81"/>
      <c r="AU145" s="131"/>
      <c r="AV145" s="81"/>
      <c r="AW145" s="129"/>
      <c r="AX145" s="131"/>
      <c r="AY145" s="81"/>
      <c r="AZ145" s="103" t="n">
        <v>44384</v>
      </c>
      <c r="BA145" s="54" t="n">
        <f aca="true">FORECAST(AZ145,OFFSET(AX$3,MATCH(AZ145,AW$3:AW$153,1)-1,0,2),OFFSET(AW$3,MATCH(AZ145,AW$3:AW$153,1)-1,0,2))</f>
        <v>0.408141739659737</v>
      </c>
      <c r="BB145" s="54" t="n">
        <f aca="false">BA145+BB144</f>
        <v>42.7604955165475</v>
      </c>
      <c r="BC145" s="55" t="n">
        <f aca="false">BB145*100/BB$367</f>
        <v>39.3504627328653</v>
      </c>
      <c r="BD145" s="82"/>
      <c r="BE145" s="81"/>
      <c r="BF145" s="129"/>
      <c r="BG145" s="81"/>
      <c r="BH145" s="81"/>
      <c r="BI145" s="130"/>
      <c r="BJ145" s="81"/>
      <c r="BK145" s="81"/>
      <c r="BL145" s="130"/>
      <c r="BM145" s="81"/>
      <c r="BN145" s="81"/>
      <c r="BO145" s="131"/>
      <c r="BP145" s="81"/>
      <c r="BQ145" s="129"/>
      <c r="BR145" s="131"/>
      <c r="BS145" s="81"/>
      <c r="BT145" s="103" t="n">
        <v>44384</v>
      </c>
      <c r="BU145" s="54" t="n">
        <f aca="true">FORECAST(BT145,OFFSET(BR$3,MATCH(BT145,BQ$3:BQ$153,1)-1,0,2),OFFSET(BQ$3,MATCH(BT145,BQ$3:BQ$153,1)-1,0,2))</f>
        <v>0.547006985051639</v>
      </c>
      <c r="BV145" s="54" t="n">
        <f aca="false">BU145+BV144</f>
        <v>64.9172069222532</v>
      </c>
      <c r="BW145" s="55" t="n">
        <f aca="false">BV145*100/BV$367</f>
        <v>48.2983156288227</v>
      </c>
      <c r="BX145" s="82"/>
    </row>
    <row r="146" customFormat="false" ht="14.5" hidden="false" customHeight="false" outlineLevel="0" collapsed="false">
      <c r="E146" s="42" t="n">
        <v>44171</v>
      </c>
      <c r="F146" s="46" t="n">
        <f aca="true">FORECAST($E146,OFFSET(C$3,MATCH($E146,$A$3:$A$33,1)-1,0,2),OFFSET($A$3,MATCH($E146,$A$3:$A$33,1)-1,0,2))</f>
        <v>2.89150092165899</v>
      </c>
      <c r="H146" s="96"/>
      <c r="I146" s="81"/>
      <c r="J146" s="97"/>
      <c r="O146" s="97"/>
      <c r="P146" s="81"/>
      <c r="Q146" s="81"/>
      <c r="R146" s="129"/>
      <c r="S146" s="81"/>
      <c r="T146" s="81"/>
      <c r="U146" s="130"/>
      <c r="V146" s="81"/>
      <c r="W146" s="81"/>
      <c r="X146" s="130"/>
      <c r="Y146" s="81"/>
      <c r="Z146" s="81"/>
      <c r="AA146" s="131"/>
      <c r="AB146" s="81"/>
      <c r="AC146" s="129"/>
      <c r="AD146" s="131"/>
      <c r="AE146" s="81"/>
      <c r="AF146" s="103" t="n">
        <v>44385</v>
      </c>
      <c r="AG146" s="54" t="n">
        <f aca="true">FORECAST($AF146,OFFSET(AD$3,MATCH($AF146,$AC$3:$AC$153,1)-1,0,2),OFFSET($AC$3,MATCH($AF146,$AC$3:$AC$153,1)-1,0,2))</f>
        <v>0.305222284260545</v>
      </c>
      <c r="AH146" s="54" t="n">
        <f aca="false">AG146+AH145</f>
        <v>58.2364276749806</v>
      </c>
      <c r="AI146" s="55" t="n">
        <f aca="false">AH146*100/AH$367</f>
        <v>56.576525425491</v>
      </c>
      <c r="AJ146" s="82"/>
      <c r="AK146" s="81"/>
      <c r="AL146" s="129"/>
      <c r="AM146" s="81"/>
      <c r="AN146" s="81"/>
      <c r="AO146" s="130"/>
      <c r="AP146" s="81"/>
      <c r="AQ146" s="81"/>
      <c r="AR146" s="130"/>
      <c r="AS146" s="81"/>
      <c r="AT146" s="81"/>
      <c r="AU146" s="131"/>
      <c r="AV146" s="81"/>
      <c r="AW146" s="129"/>
      <c r="AX146" s="131"/>
      <c r="AY146" s="81"/>
      <c r="AZ146" s="103" t="n">
        <v>44385</v>
      </c>
      <c r="BA146" s="54" t="n">
        <f aca="true">FORECAST(AZ146,OFFSET(AX$3,MATCH(AZ146,AW$3:AW$153,1)-1,0,2),OFFSET(AW$3,MATCH(AZ146,AW$3:AW$153,1)-1,0,2))</f>
        <v>0.416230884358202</v>
      </c>
      <c r="BB146" s="54" t="n">
        <f aca="false">BA146+BB145</f>
        <v>43.1767264009057</v>
      </c>
      <c r="BC146" s="55" t="n">
        <f aca="false">BB146*100/BB$367</f>
        <v>39.733500340483</v>
      </c>
      <c r="BD146" s="82"/>
      <c r="BE146" s="81"/>
      <c r="BF146" s="129"/>
      <c r="BG146" s="81"/>
      <c r="BH146" s="81"/>
      <c r="BI146" s="130"/>
      <c r="BJ146" s="81"/>
      <c r="BK146" s="81"/>
      <c r="BL146" s="130"/>
      <c r="BM146" s="81"/>
      <c r="BN146" s="81"/>
      <c r="BO146" s="131"/>
      <c r="BP146" s="81"/>
      <c r="BQ146" s="129"/>
      <c r="BR146" s="131"/>
      <c r="BS146" s="81"/>
      <c r="BT146" s="103" t="n">
        <v>44385</v>
      </c>
      <c r="BU146" s="54" t="n">
        <f aca="true">FORECAST(BT146,OFFSET(BR$3,MATCH(BT146,BQ$3:BQ$153,1)-1,0,2),OFFSET(BQ$3,MATCH(BT146,BQ$3:BQ$153,1)-1,0,2))</f>
        <v>0.545617241307582</v>
      </c>
      <c r="BV146" s="54" t="n">
        <f aca="false">BU146+BV145</f>
        <v>65.4628241635608</v>
      </c>
      <c r="BW146" s="55" t="n">
        <f aca="false">BV146*100/BV$367</f>
        <v>48.7042541308405</v>
      </c>
      <c r="BX146" s="82"/>
    </row>
    <row r="147" customFormat="false" ht="14.5" hidden="false" customHeight="false" outlineLevel="0" collapsed="false">
      <c r="E147" s="42" t="n">
        <v>44172</v>
      </c>
      <c r="F147" s="46" t="n">
        <f aca="true">FORECAST($E147,OFFSET(C$3,MATCH($E147,$A$3:$A$33,1)-1,0,2),OFFSET($A$3,MATCH($E147,$A$3:$A$33,1)-1,0,2))</f>
        <v>2.88948341013825</v>
      </c>
      <c r="H147" s="96"/>
      <c r="I147" s="81"/>
      <c r="J147" s="97"/>
      <c r="O147" s="97"/>
      <c r="P147" s="81"/>
      <c r="Q147" s="81"/>
      <c r="R147" s="129"/>
      <c r="S147" s="81"/>
      <c r="T147" s="81"/>
      <c r="U147" s="130"/>
      <c r="V147" s="81"/>
      <c r="W147" s="81"/>
      <c r="X147" s="130"/>
      <c r="Y147" s="81"/>
      <c r="Z147" s="81"/>
      <c r="AA147" s="131"/>
      <c r="AB147" s="81"/>
      <c r="AC147" s="129"/>
      <c r="AD147" s="131"/>
      <c r="AE147" s="81"/>
      <c r="AF147" s="103" t="n">
        <v>44386</v>
      </c>
      <c r="AG147" s="54" t="n">
        <f aca="true">FORECAST($AF147,OFFSET(AD$3,MATCH($AF147,$AC$3:$AC$153,1)-1,0,2),OFFSET($AC$3,MATCH($AF147,$AC$3:$AC$153,1)-1,0,2))</f>
        <v>0.305495491193895</v>
      </c>
      <c r="AH147" s="54" t="n">
        <f aca="false">AG147+AH146</f>
        <v>58.5419231661745</v>
      </c>
      <c r="AI147" s="55" t="n">
        <f aca="false">AH147*100/AH$367</f>
        <v>56.8733134345593</v>
      </c>
      <c r="AJ147" s="82"/>
      <c r="AK147" s="81"/>
      <c r="AL147" s="129"/>
      <c r="AM147" s="81"/>
      <c r="AN147" s="81"/>
      <c r="AO147" s="130"/>
      <c r="AP147" s="81"/>
      <c r="AQ147" s="81"/>
      <c r="AR147" s="130"/>
      <c r="AS147" s="81"/>
      <c r="AT147" s="81"/>
      <c r="AU147" s="131"/>
      <c r="AV147" s="81"/>
      <c r="AW147" s="129"/>
      <c r="AX147" s="131"/>
      <c r="AY147" s="81"/>
      <c r="AZ147" s="103" t="n">
        <v>44386</v>
      </c>
      <c r="BA147" s="54" t="n">
        <f aca="true">FORECAST(AZ147,OFFSET(AX$3,MATCH(AZ147,AW$3:AW$153,1)-1,0,2),OFFSET(AW$3,MATCH(AZ147,AW$3:AW$153,1)-1,0,2))</f>
        <v>0.424320029056666</v>
      </c>
      <c r="BB147" s="54" t="n">
        <f aca="false">BA147+BB146</f>
        <v>43.6010464299624</v>
      </c>
      <c r="BC147" s="55" t="n">
        <f aca="false">BB147*100/BB$367</f>
        <v>40.1239820055924</v>
      </c>
      <c r="BD147" s="82"/>
      <c r="BE147" s="81"/>
      <c r="BF147" s="129"/>
      <c r="BG147" s="81"/>
      <c r="BH147" s="81"/>
      <c r="BI147" s="130"/>
      <c r="BJ147" s="81"/>
      <c r="BK147" s="81"/>
      <c r="BL147" s="130"/>
      <c r="BM147" s="81"/>
      <c r="BN147" s="81"/>
      <c r="BO147" s="131"/>
      <c r="BP147" s="81"/>
      <c r="BQ147" s="129"/>
      <c r="BR147" s="131"/>
      <c r="BS147" s="81"/>
      <c r="BT147" s="103" t="n">
        <v>44386</v>
      </c>
      <c r="BU147" s="54" t="n">
        <f aca="true">FORECAST(BT147,OFFSET(BR$3,MATCH(BT147,BQ$3:BQ$153,1)-1,0,2),OFFSET(BQ$3,MATCH(BT147,BQ$3:BQ$153,1)-1,0,2))</f>
        <v>0.544227497563526</v>
      </c>
      <c r="BV147" s="54" t="n">
        <f aca="false">BU147+BV146</f>
        <v>66.0070516611243</v>
      </c>
      <c r="BW147" s="55" t="n">
        <f aca="false">BV147*100/BV$367</f>
        <v>49.1091586653608</v>
      </c>
      <c r="BX147" s="82"/>
    </row>
    <row r="148" customFormat="false" ht="14.5" hidden="false" customHeight="false" outlineLevel="0" collapsed="false">
      <c r="E148" s="42" t="n">
        <v>44173</v>
      </c>
      <c r="F148" s="46" t="n">
        <f aca="true">FORECAST($E148,OFFSET(C$3,MATCH($E148,$A$3:$A$33,1)-1,0,2),OFFSET($A$3,MATCH($E148,$A$3:$A$33,1)-1,0,2))</f>
        <v>2.88746589861751</v>
      </c>
      <c r="H148" s="96"/>
      <c r="I148" s="81"/>
      <c r="J148" s="97"/>
      <c r="O148" s="97"/>
      <c r="P148" s="81"/>
      <c r="Q148" s="81"/>
      <c r="R148" s="129"/>
      <c r="S148" s="81"/>
      <c r="T148" s="81"/>
      <c r="U148" s="130"/>
      <c r="V148" s="81"/>
      <c r="W148" s="81"/>
      <c r="X148" s="130"/>
      <c r="Y148" s="81"/>
      <c r="Z148" s="81"/>
      <c r="AA148" s="131"/>
      <c r="AB148" s="81"/>
      <c r="AC148" s="129"/>
      <c r="AD148" s="131"/>
      <c r="AE148" s="81"/>
      <c r="AF148" s="103" t="n">
        <v>44387</v>
      </c>
      <c r="AG148" s="54" t="n">
        <f aca="true">FORECAST($AF148,OFFSET(AD$3,MATCH($AF148,$AC$3:$AC$153,1)-1,0,2),OFFSET($AC$3,MATCH($AF148,$AC$3:$AC$153,1)-1,0,2))</f>
        <v>0.305768698127245</v>
      </c>
      <c r="AH148" s="54" t="n">
        <f aca="false">AG148+AH147</f>
        <v>58.8476918643017</v>
      </c>
      <c r="AI148" s="55" t="n">
        <f aca="false">AH148*100/AH$367</f>
        <v>57.1703668633936</v>
      </c>
      <c r="AJ148" s="82"/>
      <c r="AK148" s="81"/>
      <c r="AL148" s="129"/>
      <c r="AM148" s="81"/>
      <c r="AN148" s="81"/>
      <c r="AO148" s="130"/>
      <c r="AP148" s="81"/>
      <c r="AQ148" s="81"/>
      <c r="AR148" s="130"/>
      <c r="AS148" s="81"/>
      <c r="AT148" s="81"/>
      <c r="AU148" s="131"/>
      <c r="AV148" s="81"/>
      <c r="AW148" s="129"/>
      <c r="AX148" s="131"/>
      <c r="AY148" s="81"/>
      <c r="AZ148" s="103" t="n">
        <v>44387</v>
      </c>
      <c r="BA148" s="54" t="n">
        <f aca="true">FORECAST(AZ148,OFFSET(AX$3,MATCH(AZ148,AW$3:AW$153,1)-1,0,2),OFFSET(AW$3,MATCH(AZ148,AW$3:AW$153,1)-1,0,2))</f>
        <v>0.432409173755131</v>
      </c>
      <c r="BB148" s="54" t="n">
        <f aca="false">BA148+BB147</f>
        <v>44.0334556037175</v>
      </c>
      <c r="BC148" s="55" t="n">
        <f aca="false">BB148*100/BB$367</f>
        <v>40.5219077281934</v>
      </c>
      <c r="BD148" s="82"/>
      <c r="BE148" s="81"/>
      <c r="BF148" s="129"/>
      <c r="BG148" s="81"/>
      <c r="BH148" s="81"/>
      <c r="BI148" s="130"/>
      <c r="BJ148" s="81"/>
      <c r="BK148" s="81"/>
      <c r="BL148" s="130"/>
      <c r="BM148" s="81"/>
      <c r="BN148" s="81"/>
      <c r="BO148" s="131"/>
      <c r="BP148" s="81"/>
      <c r="BQ148" s="129"/>
      <c r="BR148" s="131"/>
      <c r="BS148" s="81"/>
      <c r="BT148" s="103" t="n">
        <v>44387</v>
      </c>
      <c r="BU148" s="54" t="n">
        <f aca="true">FORECAST(BT148,OFFSET(BR$3,MATCH(BT148,BQ$3:BQ$153,1)-1,0,2),OFFSET(BQ$3,MATCH(BT148,BQ$3:BQ$153,1)-1,0,2))</f>
        <v>0.542837753819469</v>
      </c>
      <c r="BV148" s="54" t="n">
        <f aca="false">BU148+BV147</f>
        <v>66.5498894149438</v>
      </c>
      <c r="BW148" s="55" t="n">
        <f aca="false">BV148*100/BV$367</f>
        <v>49.5130292323834</v>
      </c>
      <c r="BX148" s="82"/>
    </row>
    <row r="149" customFormat="false" ht="14.5" hidden="false" customHeight="false" outlineLevel="0" collapsed="false">
      <c r="E149" s="42" t="n">
        <v>44174</v>
      </c>
      <c r="F149" s="46" t="n">
        <f aca="true">FORECAST($E149,OFFSET(C$3,MATCH($E149,$A$3:$A$33,1)-1,0,2),OFFSET($A$3,MATCH($E149,$A$3:$A$33,1)-1,0,2))</f>
        <v>2.88544838709677</v>
      </c>
      <c r="H149" s="96"/>
      <c r="I149" s="81"/>
      <c r="J149" s="97"/>
      <c r="O149" s="97"/>
      <c r="P149" s="81"/>
      <c r="Q149" s="81"/>
      <c r="R149" s="129"/>
      <c r="S149" s="81"/>
      <c r="T149" s="81"/>
      <c r="U149" s="130"/>
      <c r="V149" s="81"/>
      <c r="W149" s="81"/>
      <c r="X149" s="130"/>
      <c r="Y149" s="81"/>
      <c r="Z149" s="81"/>
      <c r="AA149" s="131"/>
      <c r="AB149" s="81"/>
      <c r="AC149" s="129"/>
      <c r="AD149" s="131"/>
      <c r="AE149" s="81"/>
      <c r="AF149" s="103" t="n">
        <v>44388</v>
      </c>
      <c r="AG149" s="54" t="n">
        <f aca="true">FORECAST($AF149,OFFSET(AD$3,MATCH($AF149,$AC$3:$AC$153,1)-1,0,2),OFFSET($AC$3,MATCH($AF149,$AC$3:$AC$153,1)-1,0,2))</f>
        <v>0.306041905060596</v>
      </c>
      <c r="AH149" s="54" t="n">
        <f aca="false">AG149+AH148</f>
        <v>59.1537337693623</v>
      </c>
      <c r="AI149" s="55" t="n">
        <f aca="false">AH149*100/AH$367</f>
        <v>57.467685711994</v>
      </c>
      <c r="AJ149" s="82"/>
      <c r="AK149" s="81"/>
      <c r="AL149" s="129"/>
      <c r="AM149" s="81"/>
      <c r="AN149" s="81"/>
      <c r="AO149" s="130"/>
      <c r="AP149" s="81"/>
      <c r="AQ149" s="81"/>
      <c r="AR149" s="130"/>
      <c r="AS149" s="81"/>
      <c r="AT149" s="81"/>
      <c r="AU149" s="131"/>
      <c r="AV149" s="81"/>
      <c r="AW149" s="129"/>
      <c r="AX149" s="131"/>
      <c r="AY149" s="81"/>
      <c r="AZ149" s="103" t="n">
        <v>44388</v>
      </c>
      <c r="BA149" s="54" t="n">
        <f aca="true">FORECAST(AZ149,OFFSET(AX$3,MATCH(AZ149,AW$3:AW$153,1)-1,0,2),OFFSET(AW$3,MATCH(AZ149,AW$3:AW$153,1)-1,0,2))</f>
        <v>0.440498318453596</v>
      </c>
      <c r="BB149" s="54" t="n">
        <f aca="false">BA149+BB148</f>
        <v>44.4739539221711</v>
      </c>
      <c r="BC149" s="55" t="n">
        <f aca="false">BB149*100/BB$367</f>
        <v>40.9272775082861</v>
      </c>
      <c r="BD149" s="82"/>
      <c r="BE149" s="81"/>
      <c r="BF149" s="129"/>
      <c r="BG149" s="81"/>
      <c r="BH149" s="81"/>
      <c r="BI149" s="130"/>
      <c r="BJ149" s="81"/>
      <c r="BK149" s="81"/>
      <c r="BL149" s="130"/>
      <c r="BM149" s="81"/>
      <c r="BN149" s="81"/>
      <c r="BO149" s="131"/>
      <c r="BP149" s="81"/>
      <c r="BQ149" s="129"/>
      <c r="BR149" s="131"/>
      <c r="BS149" s="81"/>
      <c r="BT149" s="103" t="n">
        <v>44388</v>
      </c>
      <c r="BU149" s="54" t="n">
        <f aca="true">FORECAST(BT149,OFFSET(BR$3,MATCH(BT149,BQ$3:BQ$153,1)-1,0,2),OFFSET(BQ$3,MATCH(BT149,BQ$3:BQ$153,1)-1,0,2))</f>
        <v>0.541448010075413</v>
      </c>
      <c r="BV149" s="54" t="n">
        <f aca="false">BU149+BV148</f>
        <v>67.0913374250192</v>
      </c>
      <c r="BW149" s="55" t="n">
        <f aca="false">BV149*100/BV$367</f>
        <v>49.9158658319083</v>
      </c>
      <c r="BX149" s="82"/>
    </row>
    <row r="150" customFormat="false" ht="14.5" hidden="false" customHeight="false" outlineLevel="0" collapsed="false">
      <c r="E150" s="42" t="n">
        <v>44175</v>
      </c>
      <c r="F150" s="46" t="n">
        <f aca="true">FORECAST($E150,OFFSET(C$3,MATCH($E150,$A$3:$A$33,1)-1,0,2),OFFSET($A$3,MATCH($E150,$A$3:$A$33,1)-1,0,2))</f>
        <v>2.88343087557604</v>
      </c>
      <c r="AF150" s="103" t="n">
        <v>44389</v>
      </c>
      <c r="AG150" s="54" t="n">
        <f aca="true">FORECAST($AF150,OFFSET(AD$3,MATCH($AF150,$AC$3:$AC$153,1)-1,0,2),OFFSET($AC$3,MATCH($AF150,$AC$3:$AC$153,1)-1,0,2))</f>
        <v>0.306315111993946</v>
      </c>
      <c r="AH150" s="54" t="n">
        <f aca="false">AG150+AH149</f>
        <v>59.4600488813563</v>
      </c>
      <c r="AI150" s="55" t="n">
        <f aca="false">AH150*100/AH$367</f>
        <v>57.7652699803605</v>
      </c>
      <c r="AZ150" s="103" t="n">
        <v>44389</v>
      </c>
      <c r="BA150" s="54" t="n">
        <f aca="true">FORECAST(AZ150,OFFSET(AX$3,MATCH(AZ150,AW$3:AW$153,1)-1,0,2),OFFSET(AW$3,MATCH(AZ150,AW$3:AW$153,1)-1,0,2))</f>
        <v>0.44858746315206</v>
      </c>
      <c r="BB150" s="54" t="n">
        <f aca="false">BA150+BB149</f>
        <v>44.9225413853232</v>
      </c>
      <c r="BC150" s="55" t="n">
        <f aca="false">BB150*100/BB$367</f>
        <v>41.3400913458705</v>
      </c>
      <c r="BT150" s="103" t="n">
        <v>44389</v>
      </c>
      <c r="BU150" s="54" t="n">
        <f aca="true">FORECAST(BT150,OFFSET(BR$3,MATCH(BT150,BQ$3:BQ$153,1)-1,0,2),OFFSET(BQ$3,MATCH(BT150,BQ$3:BQ$153,1)-1,0,2))</f>
        <v>0.540058266331356</v>
      </c>
      <c r="BV150" s="54" t="n">
        <f aca="false">BU150+BV149</f>
        <v>67.6313956913505</v>
      </c>
      <c r="BW150" s="55" t="n">
        <f aca="false">BV150*100/BV$367</f>
        <v>50.3176684639357</v>
      </c>
    </row>
    <row r="151" customFormat="false" ht="14.5" hidden="false" customHeight="false" outlineLevel="0" collapsed="false">
      <c r="E151" s="42" t="n">
        <v>44176</v>
      </c>
      <c r="F151" s="46" t="n">
        <f aca="true">FORECAST($E151,OFFSET(C$3,MATCH($E151,$A$3:$A$33,1)-1,0,2),OFFSET($A$3,MATCH($E151,$A$3:$A$33,1)-1,0,2))</f>
        <v>2.8814133640553</v>
      </c>
      <c r="AF151" s="103" t="n">
        <v>44390</v>
      </c>
      <c r="AG151" s="54" t="n">
        <f aca="true">FORECAST($AF151,OFFSET(AD$3,MATCH($AF151,$AC$3:$AC$153,1)-1,0,2),OFFSET($AC$3,MATCH($AF151,$AC$3:$AC$153,1)-1,0,2))</f>
        <v>0.306588318927296</v>
      </c>
      <c r="AH151" s="54" t="n">
        <f aca="false">AG151+AH150</f>
        <v>59.7666372002836</v>
      </c>
      <c r="AI151" s="55" t="n">
        <f aca="false">AH151*100/AH$367</f>
        <v>58.0631196684931</v>
      </c>
      <c r="AZ151" s="103" t="n">
        <v>44390</v>
      </c>
      <c r="BA151" s="54" t="n">
        <f aca="true">FORECAST(AZ151,OFFSET(AX$3,MATCH(AZ151,AW$3:AW$153,1)-1,0,2),OFFSET(AW$3,MATCH(AZ151,AW$3:AW$153,1)-1,0,2))</f>
        <v>0.456676607850525</v>
      </c>
      <c r="BB151" s="54" t="n">
        <f aca="false">BA151+BB150</f>
        <v>45.3792179931737</v>
      </c>
      <c r="BC151" s="55" t="n">
        <f aca="false">BB151*100/BB$367</f>
        <v>41.7603492409465</v>
      </c>
      <c r="BT151" s="103" t="n">
        <v>44390</v>
      </c>
      <c r="BU151" s="54" t="n">
        <f aca="true">FORECAST(BT151,OFFSET(BR$3,MATCH(BT151,BQ$3:BQ$153,1)-1,0,2),OFFSET(BQ$3,MATCH(BT151,BQ$3:BQ$153,1)-1,0,2))</f>
        <v>0.5386685225873</v>
      </c>
      <c r="BV151" s="54" t="n">
        <f aca="false">BU151+BV150</f>
        <v>68.1700642139379</v>
      </c>
      <c r="BW151" s="55" t="n">
        <f aca="false">BV151*100/BV$367</f>
        <v>50.7184371284655</v>
      </c>
    </row>
    <row r="152" customFormat="false" ht="14.5" hidden="false" customHeight="false" outlineLevel="0" collapsed="false">
      <c r="E152" s="42" t="n">
        <v>44177</v>
      </c>
      <c r="F152" s="46" t="n">
        <f aca="true">FORECAST($E152,OFFSET(C$3,MATCH($E152,$A$3:$A$33,1)-1,0,2),OFFSET($A$3,MATCH($E152,$A$3:$A$33,1)-1,0,2))</f>
        <v>2.87939585253456</v>
      </c>
      <c r="AF152" s="103" t="n">
        <v>44391</v>
      </c>
      <c r="AG152" s="54" t="n">
        <f aca="true">FORECAST($AF152,OFFSET(AD$3,MATCH($AF152,$AC$3:$AC$153,1)-1,0,2),OFFSET($AC$3,MATCH($AF152,$AC$3:$AC$153,1)-1,0,2))</f>
        <v>0.306861525860647</v>
      </c>
      <c r="AH152" s="54" t="n">
        <f aca="false">AG152+AH151</f>
        <v>60.0734987261442</v>
      </c>
      <c r="AI152" s="55" t="n">
        <f aca="false">AH152*100/AH$367</f>
        <v>58.3612347763918</v>
      </c>
      <c r="AZ152" s="103" t="n">
        <v>44391</v>
      </c>
      <c r="BA152" s="54" t="n">
        <f aca="true">FORECAST(AZ152,OFFSET(AX$3,MATCH(AZ152,AW$3:AW$153,1)-1,0,2),OFFSET(AW$3,MATCH(AZ152,AW$3:AW$153,1)-1,0,2))</f>
        <v>0.464765752548989</v>
      </c>
      <c r="BB152" s="54" t="n">
        <f aca="false">BA152+BB151</f>
        <v>45.8439837457227</v>
      </c>
      <c r="BC152" s="55" t="n">
        <f aca="false">BB152*100/BB$367</f>
        <v>42.1880511935143</v>
      </c>
      <c r="BT152" s="103" t="n">
        <v>44391</v>
      </c>
      <c r="BU152" s="54" t="n">
        <f aca="true">FORECAST(BT152,OFFSET(BR$3,MATCH(BT152,BQ$3:BQ$153,1)-1,0,2),OFFSET(BQ$3,MATCH(BT152,BQ$3:BQ$153,1)-1,0,2))</f>
        <v>0.537278778843243</v>
      </c>
      <c r="BV152" s="54" t="n">
        <f aca="false">BU152+BV151</f>
        <v>68.7073429927811</v>
      </c>
      <c r="BW152" s="55" t="n">
        <f aca="false">BV152*100/BV$367</f>
        <v>51.1181718254976</v>
      </c>
    </row>
    <row r="153" customFormat="false" ht="14.5" hidden="false" customHeight="false" outlineLevel="0" collapsed="false">
      <c r="E153" s="42" t="n">
        <v>44178</v>
      </c>
      <c r="F153" s="46" t="n">
        <f aca="true">FORECAST($E153,OFFSET(C$3,MATCH($E153,$A$3:$A$33,1)-1,0,2),OFFSET($A$3,MATCH($E153,$A$3:$A$33,1)-1,0,2))</f>
        <v>2.87737834101382</v>
      </c>
      <c r="AF153" s="103" t="n">
        <v>44392</v>
      </c>
      <c r="AG153" s="54" t="n">
        <f aca="true">FORECAST($AF153,OFFSET(AD$3,MATCH($AF153,$AC$3:$AC$153,1)-1,0,2),OFFSET($AC$3,MATCH($AF153,$AC$3:$AC$153,1)-1,0,2))</f>
        <v>0.307134732793997</v>
      </c>
      <c r="AH153" s="54" t="n">
        <f aca="false">AG153+AH152</f>
        <v>60.3806334589382</v>
      </c>
      <c r="AI153" s="55" t="n">
        <f aca="false">AH153*100/AH$367</f>
        <v>58.6596153040565</v>
      </c>
      <c r="AZ153" s="103" t="n">
        <v>44392</v>
      </c>
      <c r="BA153" s="54" t="n">
        <f aca="true">FORECAST(AZ153,OFFSET(AX$3,MATCH(AZ153,AW$3:AW$153,1)-1,0,2),OFFSET(AW$3,MATCH(AZ153,AW$3:AW$153,1)-1,0,2))</f>
        <v>0.472854897247454</v>
      </c>
      <c r="BB153" s="54" t="n">
        <f aca="false">BA153+BB152</f>
        <v>46.3168386429701</v>
      </c>
      <c r="BC153" s="55" t="n">
        <f aca="false">BB153*100/BB$367</f>
        <v>42.6231972035737</v>
      </c>
      <c r="BT153" s="103" t="n">
        <v>44392</v>
      </c>
      <c r="BU153" s="54" t="n">
        <f aca="true">FORECAST(BT153,OFFSET(BR$3,MATCH(BT153,BQ$3:BQ$153,1)-1,0,2),OFFSET(BQ$3,MATCH(BT153,BQ$3:BQ$153,1)-1,0,2))</f>
        <v>0.535889035099187</v>
      </c>
      <c r="BV153" s="54" t="n">
        <f aca="false">BU153+BV152</f>
        <v>69.2432320278803</v>
      </c>
      <c r="BW153" s="55" t="n">
        <f aca="false">BV153*100/BV$367</f>
        <v>51.5168725550321</v>
      </c>
    </row>
    <row r="154" customFormat="false" ht="14.5" hidden="false" customHeight="false" outlineLevel="0" collapsed="false">
      <c r="E154" s="42" t="n">
        <v>44179</v>
      </c>
      <c r="F154" s="46" t="n">
        <f aca="true">FORECAST($E154,OFFSET(C$3,MATCH($E154,$A$3:$A$33,1)-1,0,2),OFFSET($A$3,MATCH($E154,$A$3:$A$33,1)-1,0,2))</f>
        <v>2.87536082949309</v>
      </c>
      <c r="AF154" s="103" t="n">
        <v>44393</v>
      </c>
      <c r="AG154" s="54" t="n">
        <f aca="true">FORECAST($AF154,OFFSET(AD$3,MATCH($AF154,$AC$3:$AC$153,1)-1,0,2),OFFSET($AC$3,MATCH($AF154,$AC$3:$AC$153,1)-1,0,2))</f>
        <v>0.307407939727347</v>
      </c>
      <c r="AH154" s="54" t="n">
        <f aca="false">AG154+AH153</f>
        <v>60.6880413986656</v>
      </c>
      <c r="AI154" s="55" t="n">
        <f aca="false">AH154*100/AH$367</f>
        <v>58.9582612514874</v>
      </c>
      <c r="AZ154" s="103" t="n">
        <v>44393</v>
      </c>
      <c r="BA154" s="54" t="n">
        <f aca="true">FORECAST(AZ154,OFFSET(AX$3,MATCH(AZ154,AW$3:AW$153,1)-1,0,2),OFFSET(AW$3,MATCH(AZ154,AW$3:AW$153,1)-1,0,2))</f>
        <v>0.47172417633968</v>
      </c>
      <c r="BB154" s="54" t="n">
        <f aca="false">BA154+BB153</f>
        <v>46.7885628193098</v>
      </c>
      <c r="BC154" s="55" t="n">
        <f aca="false">BB154*100/BB$367</f>
        <v>43.0573026646309</v>
      </c>
      <c r="BT154" s="103" t="n">
        <v>44393</v>
      </c>
      <c r="BU154" s="54" t="n">
        <f aca="true">FORECAST(BT154,OFFSET(BR$3,MATCH(BT154,BQ$3:BQ$153,1)-1,0,2),OFFSET(BQ$3,MATCH(BT154,BQ$3:BQ$153,1)-1,0,2))</f>
        <v>0.541199694388273</v>
      </c>
      <c r="BV154" s="54" t="n">
        <f aca="false">BU154+BV153</f>
        <v>69.7844317222686</v>
      </c>
      <c r="BW154" s="55" t="n">
        <f aca="false">BV154*100/BV$367</f>
        <v>51.9195244080161</v>
      </c>
    </row>
    <row r="155" customFormat="false" ht="14.5" hidden="false" customHeight="false" outlineLevel="0" collapsed="false">
      <c r="E155" s="42" t="n">
        <v>44180</v>
      </c>
      <c r="F155" s="46" t="n">
        <f aca="true">FORECAST($E155,OFFSET(C$3,MATCH($E155,$A$3:$A$33,1)-1,0,2),OFFSET($A$3,MATCH($E155,$A$3:$A$33,1)-1,0,2))</f>
        <v>2.87334331797235</v>
      </c>
      <c r="AF155" s="103" t="n">
        <v>44394</v>
      </c>
      <c r="AG155" s="54" t="n">
        <f aca="true">FORECAST($AF155,OFFSET(AD$3,MATCH($AF155,$AC$3:$AC$153,1)-1,0,2),OFFSET($AC$3,MATCH($AF155,$AC$3:$AC$153,1)-1,0,2))</f>
        <v>0.307681146660698</v>
      </c>
      <c r="AH155" s="54" t="n">
        <f aca="false">AG155+AH154</f>
        <v>60.9957225453263</v>
      </c>
      <c r="AI155" s="55" t="n">
        <f aca="false">AH155*100/AH$367</f>
        <v>59.2571726186843</v>
      </c>
      <c r="AZ155" s="103" t="n">
        <v>44394</v>
      </c>
      <c r="BA155" s="54" t="n">
        <f aca="true">FORECAST(AZ155,OFFSET(AX$3,MATCH(AZ155,AW$3:AW$153,1)-1,0,2),OFFSET(AW$3,MATCH(AZ155,AW$3:AW$153,1)-1,0,2))</f>
        <v>0.470593455431907</v>
      </c>
      <c r="BB155" s="54" t="n">
        <f aca="false">BA155+BB154</f>
        <v>47.2591562747417</v>
      </c>
      <c r="BC155" s="55" t="n">
        <f aca="false">BB155*100/BB$367</f>
        <v>43.4903675766859</v>
      </c>
      <c r="BT155" s="103" t="n">
        <v>44394</v>
      </c>
      <c r="BU155" s="54" t="n">
        <f aca="true">FORECAST(BT155,OFFSET(BR$3,MATCH(BT155,BQ$3:BQ$153,1)-1,0,2),OFFSET(BQ$3,MATCH(BT155,BQ$3:BQ$153,1)-1,0,2))</f>
        <v>0.54651035367736</v>
      </c>
      <c r="BV155" s="54" t="n">
        <f aca="false">BU155+BV154</f>
        <v>70.3309420759459</v>
      </c>
      <c r="BW155" s="55" t="n">
        <f aca="false">BV155*100/BV$367</f>
        <v>52.3261273844494</v>
      </c>
    </row>
    <row r="156" customFormat="false" ht="14.5" hidden="false" customHeight="false" outlineLevel="0" collapsed="false">
      <c r="E156" s="42" t="n">
        <v>44181</v>
      </c>
      <c r="F156" s="46" t="n">
        <f aca="true">FORECAST($E156,OFFSET(C$3,MATCH($E156,$A$3:$A$33,1)-1,0,2),OFFSET($A$3,MATCH($E156,$A$3:$A$33,1)-1,0,2))</f>
        <v>2.87225427382191</v>
      </c>
      <c r="AF156" s="103" t="n">
        <v>44395</v>
      </c>
      <c r="AG156" s="54" t="n">
        <f aca="true">FORECAST($AF156,OFFSET(AD$3,MATCH($AF156,$AC$3:$AC$153,1)-1,0,2),OFFSET($AC$3,MATCH($AF156,$AC$3:$AC$153,1)-1,0,2))</f>
        <v>0.307954353594048</v>
      </c>
      <c r="AH156" s="54" t="n">
        <f aca="false">AG156+AH155</f>
        <v>61.3036768989203</v>
      </c>
      <c r="AI156" s="55" t="n">
        <f aca="false">AH156*100/AH$367</f>
        <v>59.5563494056473</v>
      </c>
      <c r="AZ156" s="103" t="n">
        <v>44395</v>
      </c>
      <c r="BA156" s="54" t="n">
        <f aca="true">FORECAST(AZ156,OFFSET(AX$3,MATCH(AZ156,AW$3:AW$153,1)-1,0,2),OFFSET(AW$3,MATCH(AZ156,AW$3:AW$153,1)-1,0,2))</f>
        <v>0.469462734524133</v>
      </c>
      <c r="BB156" s="54" t="n">
        <f aca="false">BA156+BB155</f>
        <v>47.7286190092659</v>
      </c>
      <c r="BC156" s="55" t="n">
        <f aca="false">BB156*100/BB$367</f>
        <v>43.9223919397388</v>
      </c>
      <c r="BT156" s="103" t="n">
        <v>44395</v>
      </c>
      <c r="BU156" s="54" t="n">
        <f aca="true">FORECAST(BT156,OFFSET(BR$3,MATCH(BT156,BQ$3:BQ$153,1)-1,0,2),OFFSET(BQ$3,MATCH(BT156,BQ$3:BQ$153,1)-1,0,2))</f>
        <v>0.551821012966446</v>
      </c>
      <c r="BV156" s="54" t="n">
        <f aca="false">BU156+BV155</f>
        <v>70.8827630889124</v>
      </c>
      <c r="BW156" s="55" t="n">
        <f aca="false">BV156*100/BV$367</f>
        <v>52.7366814843322</v>
      </c>
    </row>
    <row r="157" customFormat="false" ht="14.5" hidden="false" customHeight="false" outlineLevel="0" collapsed="false">
      <c r="E157" s="42" t="n">
        <v>44182</v>
      </c>
      <c r="F157" s="46" t="n">
        <f aca="true">FORECAST($E157,OFFSET(C$3,MATCH($E157,$A$3:$A$33,1)-1,0,2),OFFSET($A$3,MATCH($E157,$A$3:$A$33,1)-1,0,2))</f>
        <v>2.87116522967147</v>
      </c>
      <c r="AF157" s="103" t="n">
        <v>44396</v>
      </c>
      <c r="AG157" s="54" t="n">
        <f aca="true">FORECAST($AF157,OFFSET(AD$3,MATCH($AF157,$AC$3:$AC$153,1)-1,0,2),OFFSET($AC$3,MATCH($AF157,$AC$3:$AC$153,1)-1,0,2))</f>
        <v>0.308227560527398</v>
      </c>
      <c r="AH157" s="54" t="n">
        <f aca="false">AG157+AH156</f>
        <v>61.6119044594477</v>
      </c>
      <c r="AI157" s="55" t="n">
        <f aca="false">AH157*100/AH$367</f>
        <v>59.8557916123764</v>
      </c>
      <c r="AZ157" s="103" t="n">
        <v>44396</v>
      </c>
      <c r="BA157" s="54" t="n">
        <f aca="true">FORECAST(AZ157,OFFSET(AX$3,MATCH(AZ157,AW$3:AW$153,1)-1,0,2),OFFSET(AW$3,MATCH(AZ157,AW$3:AW$153,1)-1,0,2))</f>
        <v>0.46833201361636</v>
      </c>
      <c r="BB157" s="54" t="n">
        <f aca="false">BA157+BB156</f>
        <v>48.1969510228822</v>
      </c>
      <c r="BC157" s="55" t="n">
        <f aca="false">BB157*100/BB$367</f>
        <v>44.3533757537895</v>
      </c>
      <c r="BT157" s="103" t="n">
        <v>44396</v>
      </c>
      <c r="BU157" s="54" t="n">
        <f aca="true">FORECAST(BT157,OFFSET(BR$3,MATCH(BT157,BQ$3:BQ$153,1)-1,0,2),OFFSET(BQ$3,MATCH(BT157,BQ$3:BQ$153,1)-1,0,2))</f>
        <v>0.557131672255533</v>
      </c>
      <c r="BV157" s="54" t="n">
        <f aca="false">BU157+BV156</f>
        <v>71.4398947611679</v>
      </c>
      <c r="BW157" s="55" t="n">
        <f aca="false">BV157*100/BV$367</f>
        <v>53.1511867076644</v>
      </c>
    </row>
    <row r="158" customFormat="false" ht="14.5" hidden="false" customHeight="false" outlineLevel="0" collapsed="false">
      <c r="E158" s="42" t="n">
        <v>44183</v>
      </c>
      <c r="F158" s="46" t="n">
        <f aca="true">FORECAST($E158,OFFSET(C$3,MATCH($E158,$A$3:$A$33,1)-1,0,2),OFFSET($A$3,MATCH($E158,$A$3:$A$33,1)-1,0,2))</f>
        <v>2.87007618552103</v>
      </c>
      <c r="AF158" s="103" t="n">
        <v>44397</v>
      </c>
      <c r="AG158" s="54" t="n">
        <f aca="true">FORECAST($AF158,OFFSET(AD$3,MATCH($AF158,$AC$3:$AC$153,1)-1,0,2),OFFSET($AC$3,MATCH($AF158,$AC$3:$AC$153,1)-1,0,2))</f>
        <v>0.308500767460749</v>
      </c>
      <c r="AH158" s="54" t="n">
        <f aca="false">AG158+AH157</f>
        <v>61.9204052269085</v>
      </c>
      <c r="AI158" s="55" t="n">
        <f aca="false">AH158*100/AH$367</f>
        <v>60.1554992388716</v>
      </c>
      <c r="AZ158" s="103" t="n">
        <v>44397</v>
      </c>
      <c r="BA158" s="54" t="n">
        <f aca="true">FORECAST(AZ158,OFFSET(AX$3,MATCH(AZ158,AW$3:AW$153,1)-1,0,2),OFFSET(AW$3,MATCH(AZ158,AW$3:AW$153,1)-1,0,2))</f>
        <v>0.467201292708586</v>
      </c>
      <c r="BB158" s="54" t="n">
        <f aca="false">BA158+BB157</f>
        <v>48.6641523155908</v>
      </c>
      <c r="BC158" s="55" t="n">
        <f aca="false">BB158*100/BB$367</f>
        <v>44.783319018838</v>
      </c>
      <c r="BT158" s="103" t="n">
        <v>44397</v>
      </c>
      <c r="BU158" s="54" t="n">
        <f aca="true">FORECAST(BT158,OFFSET(BR$3,MATCH(BT158,BQ$3:BQ$153,1)-1,0,2),OFFSET(BQ$3,MATCH(BT158,BQ$3:BQ$153,1)-1,0,2))</f>
        <v>0.562442331544619</v>
      </c>
      <c r="BV158" s="54" t="n">
        <f aca="false">BU158+BV157</f>
        <v>72.0023370927125</v>
      </c>
      <c r="BW158" s="55" t="n">
        <f aca="false">BV158*100/BV$367</f>
        <v>53.569643054446</v>
      </c>
    </row>
    <row r="159" customFormat="false" ht="14.5" hidden="false" customHeight="false" outlineLevel="0" collapsed="false">
      <c r="E159" s="42" t="n">
        <v>44184</v>
      </c>
      <c r="F159" s="46" t="n">
        <f aca="true">FORECAST($E159,OFFSET(C$3,MATCH($E159,$A$3:$A$33,1)-1,0,2),OFFSET($A$3,MATCH($E159,$A$3:$A$33,1)-1,0,2))</f>
        <v>2.8689871413706</v>
      </c>
      <c r="AF159" s="103" t="n">
        <v>44398</v>
      </c>
      <c r="AG159" s="54" t="n">
        <f aca="true">FORECAST($AF159,OFFSET(AD$3,MATCH($AF159,$AC$3:$AC$153,1)-1,0,2),OFFSET($AC$3,MATCH($AF159,$AC$3:$AC$153,1)-1,0,2))</f>
        <v>0.308773974394099</v>
      </c>
      <c r="AH159" s="54" t="n">
        <f aca="false">AG159+AH158</f>
        <v>62.2291792013026</v>
      </c>
      <c r="AI159" s="55" t="n">
        <f aca="false">AH159*100/AH$367</f>
        <v>60.4554722851328</v>
      </c>
      <c r="AZ159" s="103" t="n">
        <v>44398</v>
      </c>
      <c r="BA159" s="54" t="n">
        <f aca="true">FORECAST(AZ159,OFFSET(AX$3,MATCH(AZ159,AW$3:AW$153,1)-1,0,2),OFFSET(AW$3,MATCH(AZ159,AW$3:AW$153,1)-1,0,2))</f>
        <v>0.466070571800812</v>
      </c>
      <c r="BB159" s="54" t="n">
        <f aca="false">BA159+BB158</f>
        <v>49.1302228873916</v>
      </c>
      <c r="BC159" s="55" t="n">
        <f aca="false">BB159*100/BB$367</f>
        <v>45.2122217348843</v>
      </c>
      <c r="BT159" s="103" t="n">
        <v>44398</v>
      </c>
      <c r="BU159" s="54" t="n">
        <f aca="true">FORECAST(BT159,OFFSET(BR$3,MATCH(BT159,BQ$3:BQ$153,1)-1,0,2),OFFSET(BQ$3,MATCH(BT159,BQ$3:BQ$153,1)-1,0,2))</f>
        <v>0.567752990833705</v>
      </c>
      <c r="BV159" s="54" t="n">
        <f aca="false">BU159+BV158</f>
        <v>72.5700900835462</v>
      </c>
      <c r="BW159" s="55" t="n">
        <f aca="false">BV159*100/BV$367</f>
        <v>53.9920505246771</v>
      </c>
    </row>
    <row r="160" customFormat="false" ht="14.5" hidden="false" customHeight="false" outlineLevel="0" collapsed="false">
      <c r="E160" s="42" t="n">
        <v>44185</v>
      </c>
      <c r="F160" s="46" t="n">
        <f aca="true">FORECAST($E160,OFFSET(C$3,MATCH($E160,$A$3:$A$33,1)-1,0,2),OFFSET($A$3,MATCH($E160,$A$3:$A$33,1)-1,0,2))</f>
        <v>2.86789809722016</v>
      </c>
      <c r="AF160" s="103" t="n">
        <v>44399</v>
      </c>
      <c r="AG160" s="54" t="n">
        <f aca="true">FORECAST($AF160,OFFSET(AD$3,MATCH($AF160,$AC$3:$AC$153,1)-1,0,2),OFFSET($AC$3,MATCH($AF160,$AC$3:$AC$153,1)-1,0,2))</f>
        <v>0.309047181327449</v>
      </c>
      <c r="AH160" s="54" t="n">
        <f aca="false">AG160+AH159</f>
        <v>62.53822638263</v>
      </c>
      <c r="AI160" s="55" t="n">
        <f aca="false">AH160*100/AH$367</f>
        <v>60.7557107511602</v>
      </c>
      <c r="AZ160" s="103" t="n">
        <v>44399</v>
      </c>
      <c r="BA160" s="54" t="n">
        <f aca="true">FORECAST(AZ160,OFFSET(AX$3,MATCH(AZ160,AW$3:AW$153,1)-1,0,2),OFFSET(AW$3,MATCH(AZ160,AW$3:AW$153,1)-1,0,2))</f>
        <v>0.464939850893039</v>
      </c>
      <c r="BB160" s="54" t="n">
        <f aca="false">BA160+BB159</f>
        <v>49.5951627382847</v>
      </c>
      <c r="BC160" s="55" t="n">
        <f aca="false">BB160*100/BB$367</f>
        <v>45.6400839019284</v>
      </c>
      <c r="BT160" s="103" t="n">
        <v>44399</v>
      </c>
      <c r="BU160" s="54" t="n">
        <f aca="true">FORECAST(BT160,OFFSET(BR$3,MATCH(BT160,BQ$3:BQ$153,1)-1,0,2),OFFSET(BQ$3,MATCH(BT160,BQ$3:BQ$153,1)-1,0,2))</f>
        <v>0.573063650122792</v>
      </c>
      <c r="BV160" s="54" t="n">
        <f aca="false">BU160+BV159</f>
        <v>73.143153733669</v>
      </c>
      <c r="BW160" s="55" t="n">
        <f aca="false">BV160*100/BV$367</f>
        <v>54.4184091183576</v>
      </c>
    </row>
    <row r="161" customFormat="false" ht="14.5" hidden="false" customHeight="false" outlineLevel="0" collapsed="false">
      <c r="E161" s="42" t="n">
        <v>44186</v>
      </c>
      <c r="F161" s="46" t="n">
        <f aca="true">FORECAST($E161,OFFSET(C$3,MATCH($E161,$A$3:$A$33,1)-1,0,2),OFFSET($A$3,MATCH($E161,$A$3:$A$33,1)-1,0,2))</f>
        <v>2.86680905306972</v>
      </c>
      <c r="AF161" s="103" t="n">
        <v>44400</v>
      </c>
      <c r="AG161" s="54" t="n">
        <f aca="true">FORECAST($AF161,OFFSET(AD$3,MATCH($AF161,$AC$3:$AC$153,1)-1,0,2),OFFSET($AC$3,MATCH($AF161,$AC$3:$AC$153,1)-1,0,2))</f>
        <v>0.3093203882608</v>
      </c>
      <c r="AH161" s="54" t="n">
        <f aca="false">AG161+AH160</f>
        <v>62.8475467708908</v>
      </c>
      <c r="AI161" s="55" t="n">
        <f aca="false">AH161*100/AH$367</f>
        <v>61.0562146369536</v>
      </c>
      <c r="AZ161" s="103" t="n">
        <v>44400</v>
      </c>
      <c r="BA161" s="54" t="n">
        <f aca="true">FORECAST(AZ161,OFFSET(AX$3,MATCH(AZ161,AW$3:AW$153,1)-1,0,2),OFFSET(AW$3,MATCH(AZ161,AW$3:AW$153,1)-1,0,2))</f>
        <v>0.463809129985265</v>
      </c>
      <c r="BB161" s="54" t="n">
        <f aca="false">BA161+BB160</f>
        <v>50.0589718682699</v>
      </c>
      <c r="BC161" s="55" t="n">
        <f aca="false">BB161*100/BB$367</f>
        <v>46.0669055199703</v>
      </c>
      <c r="BT161" s="103" t="n">
        <v>44400</v>
      </c>
      <c r="BU161" s="54" t="n">
        <f aca="true">FORECAST(BT161,OFFSET(BR$3,MATCH(BT161,BQ$3:BQ$153,1)-1,0,2),OFFSET(BQ$3,MATCH(BT161,BQ$3:BQ$153,1)-1,0,2))</f>
        <v>0.578374309411878</v>
      </c>
      <c r="BV161" s="54" t="n">
        <f aca="false">BU161+BV160</f>
        <v>73.7215280430809</v>
      </c>
      <c r="BW161" s="55" t="n">
        <f aca="false">BV161*100/BV$367</f>
        <v>54.8487188354875</v>
      </c>
    </row>
    <row r="162" customFormat="false" ht="14.5" hidden="false" customHeight="false" outlineLevel="0" collapsed="false">
      <c r="E162" s="42" t="n">
        <v>44187</v>
      </c>
      <c r="F162" s="46" t="n">
        <f aca="true">FORECAST($E162,OFFSET(C$3,MATCH($E162,$A$3:$A$33,1)-1,0,2),OFFSET($A$3,MATCH($E162,$A$3:$A$33,1)-1,0,2))</f>
        <v>2.86572000891928</v>
      </c>
      <c r="AF162" s="103" t="n">
        <v>44401</v>
      </c>
      <c r="AG162" s="54" t="n">
        <f aca="true">FORECAST($AF162,OFFSET(AD$3,MATCH($AF162,$AC$3:$AC$153,1)-1,0,2),OFFSET($AC$3,MATCH($AF162,$AC$3:$AC$153,1)-1,0,2))</f>
        <v>0.30959359519415</v>
      </c>
      <c r="AH162" s="54" t="n">
        <f aca="false">AG162+AH161</f>
        <v>63.157140366085</v>
      </c>
      <c r="AI162" s="55" t="n">
        <f aca="false">AH162*100/AH$367</f>
        <v>61.3569839425132</v>
      </c>
      <c r="AZ162" s="103" t="n">
        <v>44401</v>
      </c>
      <c r="BA162" s="54" t="n">
        <f aca="true">FORECAST(AZ162,OFFSET(AX$3,MATCH(AZ162,AW$3:AW$153,1)-1,0,2),OFFSET(AW$3,MATCH(AZ162,AW$3:AW$153,1)-1,0,2))</f>
        <v>0.462678409077492</v>
      </c>
      <c r="BB162" s="54" t="n">
        <f aca="false">BA162+BB161</f>
        <v>50.5216502773474</v>
      </c>
      <c r="BC162" s="55" t="n">
        <f aca="false">BB162*100/BB$367</f>
        <v>46.4926865890101</v>
      </c>
      <c r="BT162" s="103" t="n">
        <v>44401</v>
      </c>
      <c r="BU162" s="54" t="n">
        <f aca="true">FORECAST(BT162,OFFSET(BR$3,MATCH(BT162,BQ$3:BQ$153,1)-1,0,2),OFFSET(BQ$3,MATCH(BT162,BQ$3:BQ$153,1)-1,0,2))</f>
        <v>0.583684968700965</v>
      </c>
      <c r="BV162" s="54" t="n">
        <f aca="false">BU162+BV161</f>
        <v>74.3052130117819</v>
      </c>
      <c r="BW162" s="55" t="n">
        <f aca="false">BV162*100/BV$367</f>
        <v>55.2829796760668</v>
      </c>
    </row>
    <row r="163" customFormat="false" ht="14.5" hidden="false" customHeight="false" outlineLevel="0" collapsed="false">
      <c r="E163" s="42" t="n">
        <v>44188</v>
      </c>
      <c r="F163" s="46" t="n">
        <f aca="true">FORECAST($E163,OFFSET(C$3,MATCH($E163,$A$3:$A$33,1)-1,0,2),OFFSET($A$3,MATCH($E163,$A$3:$A$33,1)-1,0,2))</f>
        <v>2.86463096476884</v>
      </c>
      <c r="AF163" s="103" t="n">
        <v>44402</v>
      </c>
      <c r="AG163" s="54" t="n">
        <f aca="true">FORECAST($AF163,OFFSET(AD$3,MATCH($AF163,$AC$3:$AC$153,1)-1,0,2),OFFSET($AC$3,MATCH($AF163,$AC$3:$AC$153,1)-1,0,2))</f>
        <v>0.309650382597993</v>
      </c>
      <c r="AH163" s="54" t="n">
        <f aca="false">AG163+AH162</f>
        <v>63.4667907486829</v>
      </c>
      <c r="AI163" s="55" t="n">
        <f aca="false">AH163*100/AH$367</f>
        <v>61.6578084168755</v>
      </c>
      <c r="AZ163" s="103" t="n">
        <v>44402</v>
      </c>
      <c r="BA163" s="54" t="n">
        <f aca="true">FORECAST(AZ163,OFFSET(AX$3,MATCH(AZ163,AW$3:AW$153,1)-1,0,2),OFFSET(AW$3,MATCH(AZ163,AW$3:AW$153,1)-1,0,2))</f>
        <v>0.461547688169718</v>
      </c>
      <c r="BB163" s="54" t="n">
        <f aca="false">BA163+BB162</f>
        <v>50.9831979655171</v>
      </c>
      <c r="BC163" s="55" t="n">
        <f aca="false">BB163*100/BB$367</f>
        <v>46.9174271090477</v>
      </c>
      <c r="BT163" s="103" t="n">
        <v>44402</v>
      </c>
      <c r="BU163" s="54" t="n">
        <f aca="true">FORECAST(BT163,OFFSET(BR$3,MATCH(BT163,BQ$3:BQ$153,1)-1,0,2),OFFSET(BQ$3,MATCH(BT163,BQ$3:BQ$153,1)-1,0,2))</f>
        <v>0.588995627990051</v>
      </c>
      <c r="BV163" s="54" t="n">
        <f aca="false">BU163+BV162</f>
        <v>74.8942086397719</v>
      </c>
      <c r="BW163" s="55" t="n">
        <f aca="false">BV163*100/BV$367</f>
        <v>55.7211916400955</v>
      </c>
    </row>
    <row r="164" customFormat="false" ht="14.5" hidden="false" customHeight="false" outlineLevel="0" collapsed="false">
      <c r="E164" s="42" t="n">
        <v>44189</v>
      </c>
      <c r="F164" s="46" t="n">
        <f aca="true">FORECAST($E164,OFFSET(C$3,MATCH($E164,$A$3:$A$33,1)-1,0,2),OFFSET($A$3,MATCH($E164,$A$3:$A$33,1)-1,0,2))</f>
        <v>2.8635419206184</v>
      </c>
      <c r="AF164" s="103" t="n">
        <v>44403</v>
      </c>
      <c r="AG164" s="54" t="n">
        <f aca="true">FORECAST($AF164,OFFSET(AD$3,MATCH($AF164,$AC$3:$AC$153,1)-1,0,2),OFFSET($AC$3,MATCH($AF164,$AC$3:$AC$153,1)-1,0,2))</f>
        <v>0.309707170001835</v>
      </c>
      <c r="AH164" s="54" t="n">
        <f aca="false">AG164+AH163</f>
        <v>63.7764979186848</v>
      </c>
      <c r="AI164" s="55" t="n">
        <f aca="false">AH164*100/AH$367</f>
        <v>61.9586880600408</v>
      </c>
      <c r="AZ164" s="103" t="n">
        <v>44403</v>
      </c>
      <c r="BA164" s="54" t="n">
        <f aca="true">FORECAST(AZ164,OFFSET(AX$3,MATCH(AZ164,AW$3:AW$153,1)-1,0,2),OFFSET(AW$3,MATCH(AZ164,AW$3:AW$153,1)-1,0,2))</f>
        <v>0.460416967261944</v>
      </c>
      <c r="BB164" s="54" t="n">
        <f aca="false">BA164+BB163</f>
        <v>51.4436149327791</v>
      </c>
      <c r="BC164" s="55" t="n">
        <f aca="false">BB164*100/BB$367</f>
        <v>47.341127080083</v>
      </c>
      <c r="BT164" s="103" t="n">
        <v>44403</v>
      </c>
      <c r="BU164" s="54" t="n">
        <f aca="true">FORECAST(BT164,OFFSET(BR$3,MATCH(BT164,BQ$3:BQ$153,1)-1,0,2),OFFSET(BQ$3,MATCH(BT164,BQ$3:BQ$153,1)-1,0,2))</f>
        <v>0.594306287279137</v>
      </c>
      <c r="BV164" s="54" t="n">
        <f aca="false">BU164+BV163</f>
        <v>75.488514927051</v>
      </c>
      <c r="BW164" s="55" t="n">
        <f aca="false">BV164*100/BV$367</f>
        <v>56.1633547275737</v>
      </c>
    </row>
    <row r="165" customFormat="false" ht="14.5" hidden="false" customHeight="false" outlineLevel="0" collapsed="false">
      <c r="E165" s="42" t="n">
        <v>44190</v>
      </c>
      <c r="F165" s="46" t="n">
        <f aca="true">FORECAST($E165,OFFSET(C$3,MATCH($E165,$A$3:$A$33,1)-1,0,2),OFFSET($A$3,MATCH($E165,$A$3:$A$33,1)-1,0,2))</f>
        <v>2.86245287646797</v>
      </c>
      <c r="AF165" s="103" t="n">
        <v>44404</v>
      </c>
      <c r="AG165" s="54" t="n">
        <f aca="true">FORECAST($AF165,OFFSET(AD$3,MATCH($AF165,$AC$3:$AC$153,1)-1,0,2),OFFSET($AC$3,MATCH($AF165,$AC$3:$AC$153,1)-1,0,2))</f>
        <v>0.309763957405678</v>
      </c>
      <c r="AH165" s="54" t="n">
        <f aca="false">AG165+AH164</f>
        <v>64.0862618760905</v>
      </c>
      <c r="AI165" s="55" t="n">
        <f aca="false">AH165*100/AH$367</f>
        <v>62.2596228720088</v>
      </c>
      <c r="AZ165" s="103" t="n">
        <v>44404</v>
      </c>
      <c r="BA165" s="54" t="n">
        <f aca="true">FORECAST(AZ165,OFFSET(AX$3,MATCH(AZ165,AW$3:AW$153,1)-1,0,2),OFFSET(AW$3,MATCH(AZ165,AW$3:AW$153,1)-1,0,2))</f>
        <v>0.459286246354171</v>
      </c>
      <c r="BB165" s="54" t="n">
        <f aca="false">BA165+BB164</f>
        <v>51.9029011791332</v>
      </c>
      <c r="BC165" s="55" t="n">
        <f aca="false">BB165*100/BB$367</f>
        <v>47.7637865021162</v>
      </c>
      <c r="BT165" s="103" t="n">
        <v>44404</v>
      </c>
      <c r="BU165" s="54" t="n">
        <f aca="true">FORECAST(BT165,OFFSET(BR$3,MATCH(BT165,BQ$3:BQ$153,1)-1,0,2),OFFSET(BQ$3,MATCH(BT165,BQ$3:BQ$153,1)-1,0,2))</f>
        <v>0.599616946568224</v>
      </c>
      <c r="BV165" s="54" t="n">
        <f aca="false">BU165+BV164</f>
        <v>76.0881318736193</v>
      </c>
      <c r="BW165" s="55" t="n">
        <f aca="false">BV165*100/BV$367</f>
        <v>56.6094689385012</v>
      </c>
    </row>
    <row r="166" customFormat="false" ht="14.5" hidden="false" customHeight="false" outlineLevel="0" collapsed="false">
      <c r="E166" s="42" t="n">
        <v>44191</v>
      </c>
      <c r="F166" s="46" t="n">
        <f aca="true">FORECAST($E166,OFFSET(C$3,MATCH($E166,$A$3:$A$33,1)-1,0,2),OFFSET($A$3,MATCH($E166,$A$3:$A$33,1)-1,0,2))</f>
        <v>2.86136383231753</v>
      </c>
      <c r="AF166" s="103" t="n">
        <v>44405</v>
      </c>
      <c r="AG166" s="54" t="n">
        <f aca="true">FORECAST($AF166,OFFSET(AD$3,MATCH($AF166,$AC$3:$AC$153,1)-1,0,2),OFFSET($AC$3,MATCH($AF166,$AC$3:$AC$153,1)-1,0,2))</f>
        <v>0.30982074480952</v>
      </c>
      <c r="AH166" s="54" t="n">
        <f aca="false">AG166+AH165</f>
        <v>64.3960826209</v>
      </c>
      <c r="AI166" s="55" t="n">
        <f aca="false">AH166*100/AH$367</f>
        <v>62.5606128527798</v>
      </c>
      <c r="AZ166" s="103" t="n">
        <v>44405</v>
      </c>
      <c r="BA166" s="54" t="n">
        <f aca="true">FORECAST(AZ166,OFFSET(AX$3,MATCH(AZ166,AW$3:AW$153,1)-1,0,2),OFFSET(AW$3,MATCH(AZ166,AW$3:AW$153,1)-1,0,2))</f>
        <v>0.458155525446397</v>
      </c>
      <c r="BB166" s="54" t="n">
        <f aca="false">BA166+BB165</f>
        <v>52.3610567045797</v>
      </c>
      <c r="BC166" s="55" t="n">
        <f aca="false">BB166*100/BB$367</f>
        <v>48.1854053751473</v>
      </c>
      <c r="BT166" s="103" t="n">
        <v>44405</v>
      </c>
      <c r="BU166" s="54" t="n">
        <f aca="true">FORECAST(BT166,OFFSET(BR$3,MATCH(BT166,BQ$3:BQ$153,1)-1,0,2),OFFSET(BQ$3,MATCH(BT166,BQ$3:BQ$153,1)-1,0,2))</f>
        <v>0.60492760585731</v>
      </c>
      <c r="BV166" s="54" t="n">
        <f aca="false">BU166+BV165</f>
        <v>76.6930594794766</v>
      </c>
      <c r="BW166" s="55" t="n">
        <f aca="false">BV166*100/BV$367</f>
        <v>57.0595342728782</v>
      </c>
    </row>
    <row r="167" customFormat="false" ht="14.5" hidden="false" customHeight="false" outlineLevel="0" collapsed="false">
      <c r="E167" s="42" t="n">
        <v>44192</v>
      </c>
      <c r="F167" s="46" t="n">
        <f aca="true">FORECAST($E167,OFFSET(C$3,MATCH($E167,$A$3:$A$33,1)-1,0,2),OFFSET($A$3,MATCH($E167,$A$3:$A$33,1)-1,0,2))</f>
        <v>2.86027478816709</v>
      </c>
      <c r="AF167" s="103" t="n">
        <v>44406</v>
      </c>
      <c r="AG167" s="54" t="n">
        <f aca="true">FORECAST($AF167,OFFSET(AD$3,MATCH($AF167,$AC$3:$AC$153,1)-1,0,2),OFFSET($AC$3,MATCH($AF167,$AC$3:$AC$153,1)-1,0,2))</f>
        <v>0.309877532213363</v>
      </c>
      <c r="AH167" s="54" t="n">
        <f aca="false">AG167+AH166</f>
        <v>64.7059601531133</v>
      </c>
      <c r="AI167" s="55" t="n">
        <f aca="false">AH167*100/AH$367</f>
        <v>62.8616580023536</v>
      </c>
      <c r="AZ167" s="103" t="n">
        <v>44406</v>
      </c>
      <c r="BA167" s="54" t="n">
        <f aca="true">FORECAST(AZ167,OFFSET(AX$3,MATCH(AZ167,AW$3:AW$153,1)-1,0,2),OFFSET(AW$3,MATCH(AZ167,AW$3:AW$153,1)-1,0,2))</f>
        <v>0.457024804538624</v>
      </c>
      <c r="BB167" s="54" t="n">
        <f aca="false">BA167+BB166</f>
        <v>52.8180815091183</v>
      </c>
      <c r="BC167" s="55" t="n">
        <f aca="false">BB167*100/BB$367</f>
        <v>48.6059836991761</v>
      </c>
      <c r="BT167" s="103" t="n">
        <v>44406</v>
      </c>
      <c r="BU167" s="54" t="n">
        <f aca="true">FORECAST(BT167,OFFSET(BR$3,MATCH(BT167,BQ$3:BQ$153,1)-1,0,2),OFFSET(BQ$3,MATCH(BT167,BQ$3:BQ$153,1)-1,0,2))</f>
        <v>0.610238265146397</v>
      </c>
      <c r="BV167" s="54" t="n">
        <f aca="false">BU167+BV166</f>
        <v>77.303297744623</v>
      </c>
      <c r="BW167" s="55" t="n">
        <f aca="false">BV167*100/BV$367</f>
        <v>57.5135507307046</v>
      </c>
    </row>
    <row r="168" customFormat="false" ht="14.5" hidden="false" customHeight="false" outlineLevel="0" collapsed="false">
      <c r="E168" s="42" t="n">
        <v>44193</v>
      </c>
      <c r="F168" s="46" t="n">
        <f aca="true">FORECAST($E168,OFFSET(C$3,MATCH($E168,$A$3:$A$33,1)-1,0,2),OFFSET($A$3,MATCH($E168,$A$3:$A$33,1)-1,0,2))</f>
        <v>2.85918574401665</v>
      </c>
      <c r="AF168" s="103" t="n">
        <v>44407</v>
      </c>
      <c r="AG168" s="54" t="n">
        <f aca="true">FORECAST($AF168,OFFSET(AD$3,MATCH($AF168,$AC$3:$AC$153,1)-1,0,2),OFFSET($AC$3,MATCH($AF168,$AC$3:$AC$153,1)-1,0,2))</f>
        <v>0.309934319617206</v>
      </c>
      <c r="AH168" s="54" t="n">
        <f aca="false">AG168+AH167</f>
        <v>65.0158944727305</v>
      </c>
      <c r="AI168" s="55" t="n">
        <f aca="false">AH168*100/AH$367</f>
        <v>63.1627583207302</v>
      </c>
      <c r="AZ168" s="103" t="n">
        <v>44407</v>
      </c>
      <c r="BA168" s="54" t="n">
        <f aca="true">FORECAST(AZ168,OFFSET(AX$3,MATCH(AZ168,AW$3:AW$153,1)-1,0,2),OFFSET(AW$3,MATCH(AZ168,AW$3:AW$153,1)-1,0,2))</f>
        <v>0.45589408363085</v>
      </c>
      <c r="BB168" s="54" t="n">
        <f aca="false">BA168+BB167</f>
        <v>53.2739755927491</v>
      </c>
      <c r="BC168" s="55" t="n">
        <f aca="false">BB168*100/BB$367</f>
        <v>49.0255214742028</v>
      </c>
      <c r="BT168" s="103" t="n">
        <v>44407</v>
      </c>
      <c r="BU168" s="54" t="n">
        <f aca="true">FORECAST(BT168,OFFSET(BR$3,MATCH(BT168,BQ$3:BQ$153,1)-1,0,2),OFFSET(BQ$3,MATCH(BT168,BQ$3:BQ$153,1)-1,0,2))</f>
        <v>0.615548924435483</v>
      </c>
      <c r="BV168" s="54" t="n">
        <f aca="false">BU168+BV167</f>
        <v>77.9188466690585</v>
      </c>
      <c r="BW168" s="55" t="n">
        <f aca="false">BV168*100/BV$367</f>
        <v>57.9715183119805</v>
      </c>
    </row>
    <row r="169" customFormat="false" ht="14.5" hidden="false" customHeight="false" outlineLevel="0" collapsed="false">
      <c r="E169" s="42" t="n">
        <v>44194</v>
      </c>
      <c r="F169" s="46" t="n">
        <f aca="true">FORECAST($E169,OFFSET(C$3,MATCH($E169,$A$3:$A$33,1)-1,0,2),OFFSET($A$3,MATCH($E169,$A$3:$A$33,1)-1,0,2))</f>
        <v>2.85809669986621</v>
      </c>
      <c r="AF169" s="103" t="n">
        <v>44408</v>
      </c>
      <c r="AG169" s="54" t="n">
        <f aca="true">FORECAST($AF169,OFFSET(AD$3,MATCH($AF169,$AC$3:$AC$153,1)-1,0,2),OFFSET($AC$3,MATCH($AF169,$AC$3:$AC$153,1)-1,0,2))</f>
        <v>0.309991107021048</v>
      </c>
      <c r="AH169" s="54" t="n">
        <f aca="false">AG169+AH168</f>
        <v>65.3258855797516</v>
      </c>
      <c r="AI169" s="55" t="n">
        <f aca="false">AH169*100/AH$367</f>
        <v>63.4639138079097</v>
      </c>
      <c r="AZ169" s="103" t="n">
        <v>44408</v>
      </c>
      <c r="BA169" s="54" t="n">
        <f aca="true">FORECAST(AZ169,OFFSET(AX$3,MATCH(AZ169,AW$3:AW$153,1)-1,0,2),OFFSET(AW$3,MATCH(AZ169,AW$3:AW$153,1)-1,0,2))</f>
        <v>0.459594525585302</v>
      </c>
      <c r="BB169" s="54" t="n">
        <f aca="false">BA169+BB168</f>
        <v>53.7335701183344</v>
      </c>
      <c r="BC169" s="55" t="n">
        <f aca="false">BB169*100/BB$367</f>
        <v>49.44846459104</v>
      </c>
      <c r="BT169" s="103" t="n">
        <v>44408</v>
      </c>
      <c r="BU169" s="54" t="n">
        <f aca="true">FORECAST(BT169,OFFSET(BR$3,MATCH(BT169,BQ$3:BQ$153,1)-1,0,2),OFFSET(BQ$3,MATCH(BT169,BQ$3:BQ$153,1)-1,0,2))</f>
        <v>0.628372866785107</v>
      </c>
      <c r="BV169" s="54" t="n">
        <f aca="false">BU169+BV168</f>
        <v>78.5472195358436</v>
      </c>
      <c r="BW169" s="55" t="n">
        <f aca="false">BV169*100/BV$367</f>
        <v>58.4390268893123</v>
      </c>
    </row>
    <row r="170" customFormat="false" ht="14.5" hidden="false" customHeight="false" outlineLevel="0" collapsed="false">
      <c r="E170" s="42" t="n">
        <v>44195</v>
      </c>
      <c r="F170" s="46" t="n">
        <f aca="true">FORECAST($E170,OFFSET(C$3,MATCH($E170,$A$3:$A$33,1)-1,0,2),OFFSET($A$3,MATCH($E170,$A$3:$A$33,1)-1,0,2))</f>
        <v>2.85700765571577</v>
      </c>
      <c r="AF170" s="103" t="n">
        <v>44409</v>
      </c>
      <c r="AG170" s="54" t="n">
        <f aca="true">FORECAST($AF170,OFFSET(AD$3,MATCH($AF170,$AC$3:$AC$153,1)-1,0,2),OFFSET($AC$3,MATCH($AF170,$AC$3:$AC$153,1)-1,0,2))</f>
        <v>0.310047894424891</v>
      </c>
      <c r="AH170" s="54" t="n">
        <f aca="false">AG170+AH169</f>
        <v>65.6359334741765</v>
      </c>
      <c r="AI170" s="55" t="n">
        <f aca="false">AH170*100/AH$367</f>
        <v>63.765124463892</v>
      </c>
      <c r="AZ170" s="103" t="n">
        <v>44409</v>
      </c>
      <c r="BA170" s="54" t="n">
        <f aca="true">FORECAST(AZ170,OFFSET(AX$3,MATCH(AZ170,AW$3:AW$153,1)-1,0,2),OFFSET(AW$3,MATCH(AZ170,AW$3:AW$153,1)-1,0,2))</f>
        <v>0.463294967539754</v>
      </c>
      <c r="BB170" s="54" t="n">
        <f aca="false">BA170+BB169</f>
        <v>54.1968650858742</v>
      </c>
      <c r="BC170" s="55" t="n">
        <f aca="false">BB170*100/BB$367</f>
        <v>49.8748130496878</v>
      </c>
      <c r="BT170" s="103" t="n">
        <v>44409</v>
      </c>
      <c r="BU170" s="54" t="n">
        <f aca="true">FORECAST(BT170,OFFSET(BR$3,MATCH(BT170,BQ$3:BQ$153,1)-1,0,2),OFFSET(BQ$3,MATCH(BT170,BQ$3:BQ$153,1)-1,0,2))</f>
        <v>0.641196809134731</v>
      </c>
      <c r="BV170" s="54" t="n">
        <f aca="false">BU170+BV169</f>
        <v>79.1884163449783</v>
      </c>
      <c r="BW170" s="55" t="n">
        <f aca="false">BV170*100/BV$367</f>
        <v>58.9160764627</v>
      </c>
    </row>
    <row r="171" customFormat="false" ht="14.5" hidden="false" customHeight="false" outlineLevel="0" collapsed="false">
      <c r="E171" s="42" t="n">
        <v>44196</v>
      </c>
      <c r="F171" s="46" t="n">
        <f aca="true">FORECAST($E171,OFFSET(C$3,MATCH($E171,$A$3:$A$33,1)-1,0,2),OFFSET($A$3,MATCH($E171,$A$3:$A$33,1)-1,0,2))</f>
        <v>2.85591861156534</v>
      </c>
      <c r="AF171" s="103" t="n">
        <v>44410</v>
      </c>
      <c r="AG171" s="54" t="n">
        <f aca="true">FORECAST($AF171,OFFSET(AD$3,MATCH($AF171,$AC$3:$AC$153,1)-1,0,2),OFFSET($AC$3,MATCH($AF171,$AC$3:$AC$153,1)-1,0,2))</f>
        <v>0.310104681828733</v>
      </c>
      <c r="AH171" s="54" t="n">
        <f aca="false">AG171+AH170</f>
        <v>65.9460381560052</v>
      </c>
      <c r="AI171" s="55" t="n">
        <f aca="false">AH171*100/AH$367</f>
        <v>64.0663902886773</v>
      </c>
      <c r="AZ171" s="103" t="n">
        <v>44410</v>
      </c>
      <c r="BA171" s="54" t="n">
        <f aca="true">FORECAST(AZ171,OFFSET(AX$3,MATCH(AZ171,AW$3:AW$153,1)-1,0,2),OFFSET(AW$3,MATCH(AZ171,AW$3:AW$153,1)-1,0,2))</f>
        <v>0.466995409494206</v>
      </c>
      <c r="BB171" s="54" t="n">
        <f aca="false">BA171+BB170</f>
        <v>54.6638604953684</v>
      </c>
      <c r="BC171" s="55" t="n">
        <f aca="false">BB171*100/BB$367</f>
        <v>50.3045668501462</v>
      </c>
      <c r="BT171" s="103" t="n">
        <v>44410</v>
      </c>
      <c r="BU171" s="54" t="n">
        <f aca="true">FORECAST(BT171,OFFSET(BR$3,MATCH(BT171,BQ$3:BQ$153,1)-1,0,2),OFFSET(BQ$3,MATCH(BT171,BQ$3:BQ$153,1)-1,0,2))</f>
        <v>0.654020751484354</v>
      </c>
      <c r="BV171" s="54" t="n">
        <f aca="false">BU171+BV170</f>
        <v>79.8424370964626</v>
      </c>
      <c r="BW171" s="55" t="n">
        <f aca="false">BV171*100/BV$367</f>
        <v>59.4026670321436</v>
      </c>
    </row>
    <row r="172" customFormat="false" ht="14.5" hidden="false" customHeight="false" outlineLevel="0" collapsed="false">
      <c r="E172" s="42" t="n">
        <v>44197</v>
      </c>
      <c r="F172" s="46" t="n">
        <f aca="true">FORECAST($E172,OFFSET(C$3,MATCH($E172,$A$3:$A$33,1)-1,0,2),OFFSET($A$3,MATCH($E172,$A$3:$A$33,1)-1,0,2))</f>
        <v>2.8548295674149</v>
      </c>
      <c r="AF172" s="103" t="n">
        <v>44411</v>
      </c>
      <c r="AG172" s="54" t="n">
        <f aca="true">FORECAST($AF172,OFFSET(AD$3,MATCH($AF172,$AC$3:$AC$153,1)-1,0,2),OFFSET($AC$3,MATCH($AF172,$AC$3:$AC$153,1)-1,0,2))</f>
        <v>0.310161469232576</v>
      </c>
      <c r="AH172" s="54" t="n">
        <f aca="false">AG172+AH171</f>
        <v>66.2561996252378</v>
      </c>
      <c r="AI172" s="55" t="n">
        <f aca="false">AH172*100/AH$367</f>
        <v>64.3677112822653</v>
      </c>
      <c r="AZ172" s="103" t="n">
        <v>44411</v>
      </c>
      <c r="BA172" s="54" t="n">
        <f aca="true">FORECAST(AZ172,OFFSET(AX$3,MATCH(AZ172,AW$3:AW$153,1)-1,0,2),OFFSET(AW$3,MATCH(AZ172,AW$3:AW$153,1)-1,0,2))</f>
        <v>0.470695851448658</v>
      </c>
      <c r="BB172" s="54" t="n">
        <f aca="false">BA172+BB171</f>
        <v>55.134556346817</v>
      </c>
      <c r="BC172" s="55" t="n">
        <f aca="false">BB172*100/BB$367</f>
        <v>50.7377259924152</v>
      </c>
      <c r="BT172" s="103" t="n">
        <v>44411</v>
      </c>
      <c r="BU172" s="54" t="n">
        <f aca="true">FORECAST(BT172,OFFSET(BR$3,MATCH(BT172,BQ$3:BQ$153,1)-1,0,2),OFFSET(BQ$3,MATCH(BT172,BQ$3:BQ$153,1)-1,0,2))</f>
        <v>0.666844693833978</v>
      </c>
      <c r="BV172" s="54" t="n">
        <f aca="false">BU172+BV171</f>
        <v>80.5092817902966</v>
      </c>
      <c r="BW172" s="55" t="n">
        <f aca="false">BV172*100/BV$367</f>
        <v>59.8987985976432</v>
      </c>
    </row>
    <row r="173" customFormat="false" ht="14.5" hidden="false" customHeight="false" outlineLevel="0" collapsed="false">
      <c r="E173" s="42" t="n">
        <v>44198</v>
      </c>
      <c r="F173" s="46" t="n">
        <f aca="true">FORECAST($E173,OFFSET(C$3,MATCH($E173,$A$3:$A$33,1)-1,0,2),OFFSET($A$3,MATCH($E173,$A$3:$A$33,1)-1,0,2))</f>
        <v>2.85374052326446</v>
      </c>
      <c r="AF173" s="103" t="n">
        <v>44412</v>
      </c>
      <c r="AG173" s="54" t="n">
        <f aca="true">FORECAST($AF173,OFFSET(AD$3,MATCH($AF173,$AC$3:$AC$153,1)-1,0,2),OFFSET($AC$3,MATCH($AF173,$AC$3:$AC$153,1)-1,0,2))</f>
        <v>0.310218256636419</v>
      </c>
      <c r="AH173" s="54" t="n">
        <f aca="false">AG173+AH172</f>
        <v>66.5664178818742</v>
      </c>
      <c r="AI173" s="55" t="n">
        <f aca="false">AH173*100/AH$367</f>
        <v>64.6690874446562</v>
      </c>
      <c r="AZ173" s="103" t="n">
        <v>44412</v>
      </c>
      <c r="BA173" s="54" t="n">
        <f aca="true">FORECAST(AZ173,OFFSET(AX$3,MATCH(AZ173,AW$3:AW$153,1)-1,0,2),OFFSET(AW$3,MATCH(AZ173,AW$3:AW$153,1)-1,0,2))</f>
        <v>0.47439629340311</v>
      </c>
      <c r="BB173" s="54" t="n">
        <f aca="false">BA173+BB172</f>
        <v>55.6089526402202</v>
      </c>
      <c r="BC173" s="55" t="n">
        <f aca="false">BB173*100/BB$367</f>
        <v>51.1742904764948</v>
      </c>
      <c r="BT173" s="103" t="n">
        <v>44412</v>
      </c>
      <c r="BU173" s="54" t="n">
        <f aca="true">FORECAST(BT173,OFFSET(BR$3,MATCH(BT173,BQ$3:BQ$153,1)-1,0,2),OFFSET(BQ$3,MATCH(BT173,BQ$3:BQ$153,1)-1,0,2))</f>
        <v>0.679668636183602</v>
      </c>
      <c r="BV173" s="54" t="n">
        <f aca="false">BU173+BV172</f>
        <v>81.1889504264802</v>
      </c>
      <c r="BW173" s="55" t="n">
        <f aca="false">BV173*100/BV$367</f>
        <v>60.4044711591988</v>
      </c>
    </row>
    <row r="174" customFormat="false" ht="14.5" hidden="false" customHeight="false" outlineLevel="0" collapsed="false">
      <c r="E174" s="42" t="n">
        <v>44199</v>
      </c>
      <c r="F174" s="46" t="n">
        <f aca="true">FORECAST($E174,OFFSET(C$3,MATCH($E174,$A$3:$A$33,1)-1,0,2),OFFSET($A$3,MATCH($E174,$A$3:$A$33,1)-1,0,2))</f>
        <v>2.85265147911402</v>
      </c>
      <c r="AF174" s="103" t="n">
        <v>44413</v>
      </c>
      <c r="AG174" s="54" t="n">
        <f aca="true">FORECAST($AF174,OFFSET(AD$3,MATCH($AF174,$AC$3:$AC$153,1)-1,0,2),OFFSET($AC$3,MATCH($AF174,$AC$3:$AC$153,1)-1,0,2))</f>
        <v>0.310275044040261</v>
      </c>
      <c r="AH174" s="54" t="n">
        <f aca="false">AG174+AH173</f>
        <v>66.8766929259145</v>
      </c>
      <c r="AI174" s="55" t="n">
        <f aca="false">AH174*100/AH$367</f>
        <v>64.97051877585</v>
      </c>
      <c r="AZ174" s="103" t="n">
        <v>44413</v>
      </c>
      <c r="BA174" s="54" t="n">
        <f aca="true">FORECAST(AZ174,OFFSET(AX$3,MATCH(AZ174,AW$3:AW$153,1)-1,0,2),OFFSET(AW$3,MATCH(AZ174,AW$3:AW$153,1)-1,0,2))</f>
        <v>0.478096735357562</v>
      </c>
      <c r="BB174" s="54" t="n">
        <f aca="false">BA174+BB173</f>
        <v>56.0870493755777</v>
      </c>
      <c r="BC174" s="55" t="n">
        <f aca="false">BB174*100/BB$367</f>
        <v>51.6142603023849</v>
      </c>
      <c r="BT174" s="103" t="n">
        <v>44413</v>
      </c>
      <c r="BU174" s="54" t="n">
        <f aca="true">FORECAST(BT174,OFFSET(BR$3,MATCH(BT174,BQ$3:BQ$153,1)-1,0,2),OFFSET(BQ$3,MATCH(BT174,BQ$3:BQ$153,1)-1,0,2))</f>
        <v>0.692492578533226</v>
      </c>
      <c r="BV174" s="54" t="n">
        <f aca="false">BU174+BV173</f>
        <v>81.8814430050135</v>
      </c>
      <c r="BW174" s="55" t="n">
        <f aca="false">BV174*100/BV$367</f>
        <v>60.9196847168103</v>
      </c>
    </row>
    <row r="175" customFormat="false" ht="14.5" hidden="false" customHeight="false" outlineLevel="0" collapsed="false">
      <c r="E175" s="42" t="n">
        <v>44200</v>
      </c>
      <c r="F175" s="46" t="n">
        <f aca="true">FORECAST($E175,OFFSET(C$3,MATCH($E175,$A$3:$A$33,1)-1,0,2),OFFSET($A$3,MATCH($E175,$A$3:$A$33,1)-1,0,2))</f>
        <v>2.85156243496358</v>
      </c>
      <c r="AF175" s="103" t="n">
        <v>44414</v>
      </c>
      <c r="AG175" s="54" t="n">
        <f aca="true">FORECAST($AF175,OFFSET(AD$3,MATCH($AF175,$AC$3:$AC$153,1)-1,0,2),OFFSET($AC$3,MATCH($AF175,$AC$3:$AC$153,1)-1,0,2))</f>
        <v>0.310331831444104</v>
      </c>
      <c r="AH175" s="54" t="n">
        <f aca="false">AG175+AH174</f>
        <v>67.1870247573586</v>
      </c>
      <c r="AI175" s="55" t="n">
        <f aca="false">AH175*100/AH$367</f>
        <v>65.2720052758466</v>
      </c>
      <c r="AZ175" s="103" t="n">
        <v>44414</v>
      </c>
      <c r="BA175" s="54" t="n">
        <f aca="true">FORECAST(AZ175,OFFSET(AX$3,MATCH(AZ175,AW$3:AW$153,1)-1,0,2),OFFSET(AW$3,MATCH(AZ175,AW$3:AW$153,1)-1,0,2))</f>
        <v>0.481797177312014</v>
      </c>
      <c r="BB175" s="54" t="n">
        <f aca="false">BA175+BB174</f>
        <v>56.5688465528897</v>
      </c>
      <c r="BC175" s="55" t="n">
        <f aca="false">BB175*100/BB$367</f>
        <v>52.0576354700857</v>
      </c>
      <c r="BT175" s="103" t="n">
        <v>44414</v>
      </c>
      <c r="BU175" s="54" t="n">
        <f aca="true">FORECAST(BT175,OFFSET(BR$3,MATCH(BT175,BQ$3:BQ$153,1)-1,0,2),OFFSET(BQ$3,MATCH(BT175,BQ$3:BQ$153,1)-1,0,2))</f>
        <v>0.705316520882849</v>
      </c>
      <c r="BV175" s="54" t="n">
        <f aca="false">BU175+BV174</f>
        <v>82.5867595258963</v>
      </c>
      <c r="BW175" s="55" t="n">
        <f aca="false">BV175*100/BV$367</f>
        <v>61.4444392704777</v>
      </c>
    </row>
    <row r="176" customFormat="false" ht="14.5" hidden="false" customHeight="false" outlineLevel="0" collapsed="false">
      <c r="E176" s="42" t="n">
        <v>44201</v>
      </c>
      <c r="F176" s="46" t="n">
        <f aca="true">FORECAST($E176,OFFSET(C$3,MATCH($E176,$A$3:$A$33,1)-1,0,2),OFFSET($A$3,MATCH($E176,$A$3:$A$33,1)-1,0,2))</f>
        <v>2.85047339081314</v>
      </c>
      <c r="AF176" s="103" t="n">
        <v>44415</v>
      </c>
      <c r="AG176" s="54" t="n">
        <f aca="true">FORECAST($AF176,OFFSET(AD$3,MATCH($AF176,$AC$3:$AC$153,1)-1,0,2),OFFSET($AC$3,MATCH($AF176,$AC$3:$AC$153,1)-1,0,2))</f>
        <v>0.310388618847947</v>
      </c>
      <c r="AH176" s="54" t="n">
        <f aca="false">AG176+AH175</f>
        <v>67.4974133762065</v>
      </c>
      <c r="AI176" s="55" t="n">
        <f aca="false">AH176*100/AH$367</f>
        <v>65.5735469446461</v>
      </c>
      <c r="AZ176" s="103" t="n">
        <v>44415</v>
      </c>
      <c r="BA176" s="54" t="n">
        <f aca="true">FORECAST(AZ176,OFFSET(AX$3,MATCH(AZ176,AW$3:AW$153,1)-1,0,2),OFFSET(AW$3,MATCH(AZ176,AW$3:AW$153,1)-1,0,2))</f>
        <v>0.485497619266466</v>
      </c>
      <c r="BB176" s="54" t="n">
        <f aca="false">BA176+BB175</f>
        <v>57.0543441721562</v>
      </c>
      <c r="BC176" s="55" t="n">
        <f aca="false">BB176*100/BB$367</f>
        <v>52.504415979597</v>
      </c>
      <c r="BT176" s="103" t="n">
        <v>44415</v>
      </c>
      <c r="BU176" s="54" t="n">
        <f aca="true">FORECAST(BT176,OFFSET(BR$3,MATCH(BT176,BQ$3:BQ$153,1)-1,0,2),OFFSET(BQ$3,MATCH(BT176,BQ$3:BQ$153,1)-1,0,2))</f>
        <v>0.718140463232473</v>
      </c>
      <c r="BV176" s="54" t="n">
        <f aca="false">BU176+BV175</f>
        <v>83.3048999891288</v>
      </c>
      <c r="BW176" s="55" t="n">
        <f aca="false">BV176*100/BV$367</f>
        <v>61.9787348202011</v>
      </c>
    </row>
    <row r="177" customFormat="false" ht="14.5" hidden="false" customHeight="false" outlineLevel="0" collapsed="false">
      <c r="E177" s="42" t="n">
        <v>44202</v>
      </c>
      <c r="F177" s="46" t="n">
        <f aca="true">FORECAST($E177,OFFSET(C$3,MATCH($E177,$A$3:$A$33,1)-1,0,2),OFFSET($A$3,MATCH($E177,$A$3:$A$33,1)-1,0,2))</f>
        <v>2.84938434666271</v>
      </c>
      <c r="AF177" s="103" t="n">
        <v>44416</v>
      </c>
      <c r="AG177" s="54" t="n">
        <f aca="true">FORECAST($AF177,OFFSET(AD$3,MATCH($AF177,$AC$3:$AC$153,1)-1,0,2),OFFSET($AC$3,MATCH($AF177,$AC$3:$AC$153,1)-1,0,2))</f>
        <v>0.310445406251789</v>
      </c>
      <c r="AH177" s="54" t="n">
        <f aca="false">AG177+AH176</f>
        <v>67.8078587824583</v>
      </c>
      <c r="AI177" s="55" t="n">
        <f aca="false">AH177*100/AH$367</f>
        <v>65.8751437822485</v>
      </c>
      <c r="AZ177" s="103" t="n">
        <v>44416</v>
      </c>
      <c r="BA177" s="54" t="n">
        <f aca="true">FORECAST(AZ177,OFFSET(AX$3,MATCH(AZ177,AW$3:AW$153,1)-1,0,2),OFFSET(AW$3,MATCH(AZ177,AW$3:AW$153,1)-1,0,2))</f>
        <v>0.489198061220918</v>
      </c>
      <c r="BB177" s="54" t="n">
        <f aca="false">BA177+BB176</f>
        <v>57.5435422333771</v>
      </c>
      <c r="BC177" s="55" t="n">
        <f aca="false">BB177*100/BB$367</f>
        <v>52.9546018309189</v>
      </c>
      <c r="BT177" s="103" t="n">
        <v>44416</v>
      </c>
      <c r="BU177" s="54" t="n">
        <f aca="true">FORECAST(BT177,OFFSET(BR$3,MATCH(BT177,BQ$3:BQ$153,1)-1,0,2),OFFSET(BQ$3,MATCH(BT177,BQ$3:BQ$153,1)-1,0,2))</f>
        <v>0.730964405582097</v>
      </c>
      <c r="BV177" s="54" t="n">
        <f aca="false">BU177+BV176</f>
        <v>84.0358643947109</v>
      </c>
      <c r="BW177" s="55" t="n">
        <f aca="false">BV177*100/BV$367</f>
        <v>62.5225713659804</v>
      </c>
    </row>
    <row r="178" customFormat="false" ht="14.5" hidden="false" customHeight="false" outlineLevel="0" collapsed="false">
      <c r="E178" s="42" t="n">
        <v>44203</v>
      </c>
      <c r="F178" s="46" t="n">
        <f aca="true">FORECAST($E178,OFFSET(C$3,MATCH($E178,$A$3:$A$33,1)-1,0,2),OFFSET($A$3,MATCH($E178,$A$3:$A$33,1)-1,0,2))</f>
        <v>2.84829530251227</v>
      </c>
      <c r="AF178" s="103" t="n">
        <v>44417</v>
      </c>
      <c r="AG178" s="54" t="n">
        <f aca="true">FORECAST($AF178,OFFSET(AD$3,MATCH($AF178,$AC$3:$AC$153,1)-1,0,2),OFFSET($AC$3,MATCH($AF178,$AC$3:$AC$153,1)-1,0,2))</f>
        <v>0.310502193655632</v>
      </c>
      <c r="AH178" s="54" t="n">
        <f aca="false">AG178+AH177</f>
        <v>68.118360976114</v>
      </c>
      <c r="AI178" s="55" t="n">
        <f aca="false">AH178*100/AH$367</f>
        <v>66.1767957886537</v>
      </c>
      <c r="AZ178" s="103" t="n">
        <v>44417</v>
      </c>
      <c r="BA178" s="54" t="n">
        <f aca="true">FORECAST(AZ178,OFFSET(AX$3,MATCH(AZ178,AW$3:AW$153,1)-1,0,2),OFFSET(AW$3,MATCH(AZ178,AW$3:AW$153,1)-1,0,2))</f>
        <v>0.49289850317537</v>
      </c>
      <c r="BB178" s="54" t="n">
        <f aca="false">BA178+BB177</f>
        <v>58.0364407365525</v>
      </c>
      <c r="BC178" s="55" t="n">
        <f aca="false">BB178*100/BB$367</f>
        <v>53.4081930240514</v>
      </c>
      <c r="BT178" s="103" t="n">
        <v>44417</v>
      </c>
      <c r="BU178" s="54" t="n">
        <f aca="true">FORECAST(BT178,OFFSET(BR$3,MATCH(BT178,BQ$3:BQ$153,1)-1,0,2),OFFSET(BQ$3,MATCH(BT178,BQ$3:BQ$153,1)-1,0,2))</f>
        <v>0.743788347931721</v>
      </c>
      <c r="BV178" s="54" t="n">
        <f aca="false">BU178+BV177</f>
        <v>84.7796527426426</v>
      </c>
      <c r="BW178" s="55" t="n">
        <f aca="false">BV178*100/BV$367</f>
        <v>63.0759489078156</v>
      </c>
    </row>
    <row r="179" customFormat="false" ht="14.5" hidden="false" customHeight="false" outlineLevel="0" collapsed="false">
      <c r="E179" s="42" t="n">
        <v>44204</v>
      </c>
      <c r="F179" s="46" t="n">
        <f aca="true">FORECAST($E179,OFFSET(C$3,MATCH($E179,$A$3:$A$33,1)-1,0,2),OFFSET($A$3,MATCH($E179,$A$3:$A$33,1)-1,0,2))</f>
        <v>2.84720625836183</v>
      </c>
      <c r="AF179" s="103" t="n">
        <v>44418</v>
      </c>
      <c r="AG179" s="54" t="n">
        <f aca="true">FORECAST($AF179,OFFSET(AD$3,MATCH($AF179,$AC$3:$AC$153,1)-1,0,2),OFFSET($AC$3,MATCH($AF179,$AC$3:$AC$153,1)-1,0,2))</f>
        <v>0.310558981059474</v>
      </c>
      <c r="AH179" s="54" t="n">
        <f aca="false">AG179+AH178</f>
        <v>68.4289199571734</v>
      </c>
      <c r="AI179" s="55" t="n">
        <f aca="false">AH179*100/AH$367</f>
        <v>66.4785029638617</v>
      </c>
      <c r="AZ179" s="103" t="n">
        <v>44418</v>
      </c>
      <c r="BA179" s="54" t="n">
        <f aca="true">FORECAST(AZ179,OFFSET(AX$3,MATCH(AZ179,AW$3:AW$153,1)-1,0,2),OFFSET(AW$3,MATCH(AZ179,AW$3:AW$153,1)-1,0,2))</f>
        <v>0.496598945129822</v>
      </c>
      <c r="BB179" s="54" t="n">
        <f aca="false">BA179+BB178</f>
        <v>58.5330396816823</v>
      </c>
      <c r="BC179" s="55" t="n">
        <f aca="false">BB179*100/BB$367</f>
        <v>53.8651895589945</v>
      </c>
      <c r="BT179" s="103" t="n">
        <v>44418</v>
      </c>
      <c r="BU179" s="54" t="n">
        <f aca="true">FORECAST(BT179,OFFSET(BR$3,MATCH(BT179,BQ$3:BQ$153,1)-1,0,2),OFFSET(BQ$3,MATCH(BT179,BQ$3:BQ$153,1)-1,0,2))</f>
        <v>0.756612290281344</v>
      </c>
      <c r="BV179" s="54" t="n">
        <f aca="false">BU179+BV178</f>
        <v>85.5362650329239</v>
      </c>
      <c r="BW179" s="55" t="n">
        <f aca="false">BV179*100/BV$367</f>
        <v>63.6388674457068</v>
      </c>
    </row>
    <row r="180" customFormat="false" ht="14.5" hidden="false" customHeight="false" outlineLevel="0" collapsed="false">
      <c r="E180" s="42" t="n">
        <v>44205</v>
      </c>
      <c r="F180" s="46" t="n">
        <f aca="true">FORECAST($E180,OFFSET(C$3,MATCH($E180,$A$3:$A$33,1)-1,0,2),OFFSET($A$3,MATCH($E180,$A$3:$A$33,1)-1,0,2))</f>
        <v>2.84611721421139</v>
      </c>
      <c r="AF180" s="103" t="n">
        <v>44419</v>
      </c>
      <c r="AG180" s="54" t="n">
        <f aca="true">FORECAST($AF180,OFFSET(AD$3,MATCH($AF180,$AC$3:$AC$153,1)-1,0,2),OFFSET($AC$3,MATCH($AF180,$AC$3:$AC$153,1)-1,0,2))</f>
        <v>0.310615768463317</v>
      </c>
      <c r="AH180" s="54" t="n">
        <f aca="false">AG180+AH179</f>
        <v>68.7395357256368</v>
      </c>
      <c r="AI180" s="55" t="n">
        <f aca="false">AH180*100/AH$367</f>
        <v>66.7802653078726</v>
      </c>
      <c r="AZ180" s="103" t="n">
        <v>44419</v>
      </c>
      <c r="BA180" s="54" t="n">
        <f aca="true">FORECAST(AZ180,OFFSET(AX$3,MATCH(AZ180,AW$3:AW$153,1)-1,0,2),OFFSET(AW$3,MATCH(AZ180,AW$3:AW$153,1)-1,0,2))</f>
        <v>0.500299387084274</v>
      </c>
      <c r="BB180" s="54" t="n">
        <f aca="false">BA180+BB179</f>
        <v>59.0333390687666</v>
      </c>
      <c r="BC180" s="55" t="n">
        <f aca="false">BB180*100/BB$367</f>
        <v>54.3255914357482</v>
      </c>
      <c r="BT180" s="103" t="n">
        <v>44419</v>
      </c>
      <c r="BU180" s="54" t="n">
        <f aca="true">FORECAST(BT180,OFFSET(BR$3,MATCH(BT180,BQ$3:BQ$153,1)-1,0,2),OFFSET(BQ$3,MATCH(BT180,BQ$3:BQ$153,1)-1,0,2))</f>
        <v>0.769436232630968</v>
      </c>
      <c r="BV180" s="54" t="n">
        <f aca="false">BU180+BV179</f>
        <v>86.3057012655549</v>
      </c>
      <c r="BW180" s="55" t="n">
        <f aca="false">BV180*100/BV$367</f>
        <v>64.2113269796539</v>
      </c>
    </row>
    <row r="181" customFormat="false" ht="14.5" hidden="false" customHeight="false" outlineLevel="0" collapsed="false">
      <c r="E181" s="42" t="n">
        <v>44206</v>
      </c>
      <c r="F181" s="46" t="n">
        <f aca="true">FORECAST($E181,OFFSET(C$3,MATCH($E181,$A$3:$A$33,1)-1,0,2),OFFSET($A$3,MATCH($E181,$A$3:$A$33,1)-1,0,2))</f>
        <v>2.84502817006095</v>
      </c>
      <c r="AF181" s="103" t="n">
        <v>44420</v>
      </c>
      <c r="AG181" s="54" t="n">
        <f aca="true">FORECAST($AF181,OFFSET(AD$3,MATCH($AF181,$AC$3:$AC$153,1)-1,0,2),OFFSET($AC$3,MATCH($AF181,$AC$3:$AC$153,1)-1,0,2))</f>
        <v>0.31067255586716</v>
      </c>
      <c r="AH181" s="54" t="n">
        <f aca="false">AG181+AH180</f>
        <v>69.0502082815039</v>
      </c>
      <c r="AI181" s="55" t="n">
        <f aca="false">AH181*100/AH$367</f>
        <v>67.0820828206864</v>
      </c>
      <c r="AZ181" s="103" t="n">
        <v>44420</v>
      </c>
      <c r="BA181" s="54" t="n">
        <f aca="true">FORECAST(AZ181,OFFSET(AX$3,MATCH(AZ181,AW$3:AW$153,1)-1,0,2),OFFSET(AW$3,MATCH(AZ181,AW$3:AW$153,1)-1,0,2))</f>
        <v>0.503999829038726</v>
      </c>
      <c r="BB181" s="54" t="n">
        <f aca="false">BA181+BB180</f>
        <v>59.5373388978053</v>
      </c>
      <c r="BC181" s="55" t="n">
        <f aca="false">BB181*100/BB$367</f>
        <v>54.7893986543124</v>
      </c>
      <c r="BT181" s="103" t="n">
        <v>44420</v>
      </c>
      <c r="BU181" s="54" t="n">
        <f aca="true">FORECAST(BT181,OFFSET(BR$3,MATCH(BT181,BQ$3:BQ$153,1)-1,0,2),OFFSET(BQ$3,MATCH(BT181,BQ$3:BQ$153,1)-1,0,2))</f>
        <v>0.782260174980592</v>
      </c>
      <c r="BV181" s="54" t="n">
        <f aca="false">BU181+BV180</f>
        <v>87.0879614405355</v>
      </c>
      <c r="BW181" s="55" t="n">
        <f aca="false">BV181*100/BV$367</f>
        <v>64.793327509657</v>
      </c>
    </row>
    <row r="182" customFormat="false" ht="14.5" hidden="false" customHeight="false" outlineLevel="0" collapsed="false">
      <c r="E182" s="42" t="n">
        <v>44207</v>
      </c>
      <c r="F182" s="46" t="n">
        <f aca="true">FORECAST($E182,OFFSET(C$3,MATCH($E182,$A$3:$A$33,1)-1,0,2),OFFSET($A$3,MATCH($E182,$A$3:$A$33,1)-1,0,2))</f>
        <v>2.84393912591051</v>
      </c>
      <c r="AF182" s="103" t="n">
        <v>44421</v>
      </c>
      <c r="AG182" s="54" t="n">
        <f aca="true">FORECAST($AF182,OFFSET(AD$3,MATCH($AF182,$AC$3:$AC$153,1)-1,0,2),OFFSET($AC$3,MATCH($AF182,$AC$3:$AC$153,1)-1,0,2))</f>
        <v>0.310729343271002</v>
      </c>
      <c r="AH182" s="54" t="n">
        <f aca="false">AG182+AH181</f>
        <v>69.3609376247749</v>
      </c>
      <c r="AI182" s="55" t="n">
        <f aca="false">AH182*100/AH$367</f>
        <v>67.383955502303</v>
      </c>
      <c r="AZ182" s="103" t="n">
        <v>44421</v>
      </c>
      <c r="BA182" s="54" t="n">
        <f aca="true">FORECAST(AZ182,OFFSET(AX$3,MATCH(AZ182,AW$3:AW$153,1)-1,0,2),OFFSET(AW$3,MATCH(AZ182,AW$3:AW$153,1)-1,0,2))</f>
        <v>0.507700270993178</v>
      </c>
      <c r="BB182" s="54" t="n">
        <f aca="false">BA182+BB181</f>
        <v>60.0450391687985</v>
      </c>
      <c r="BC182" s="55" t="n">
        <f aca="false">BB182*100/BB$367</f>
        <v>55.2566112146872</v>
      </c>
      <c r="BT182" s="103" t="n">
        <v>44421</v>
      </c>
      <c r="BU182" s="54" t="n">
        <f aca="true">FORECAST(BT182,OFFSET(BR$3,MATCH(BT182,BQ$3:BQ$153,1)-1,0,2),OFFSET(BQ$3,MATCH(BT182,BQ$3:BQ$153,1)-1,0,2))</f>
        <v>0.795084117330216</v>
      </c>
      <c r="BV182" s="54" t="n">
        <f aca="false">BU182+BV181</f>
        <v>87.8830455578657</v>
      </c>
      <c r="BW182" s="55" t="n">
        <f aca="false">BV182*100/BV$367</f>
        <v>65.384869035716</v>
      </c>
    </row>
    <row r="183" customFormat="false" ht="14.5" hidden="false" customHeight="false" outlineLevel="0" collapsed="false">
      <c r="E183" s="42" t="n">
        <v>44208</v>
      </c>
      <c r="F183" s="46" t="n">
        <f aca="true">FORECAST($E183,OFFSET(C$3,MATCH($E183,$A$3:$A$33,1)-1,0,2),OFFSET($A$3,MATCH($E183,$A$3:$A$33,1)-1,0,2))</f>
        <v>2.84285008176008</v>
      </c>
      <c r="AF183" s="103" t="n">
        <v>44422</v>
      </c>
      <c r="AG183" s="54" t="n">
        <f aca="true">FORECAST($AF183,OFFSET(AD$3,MATCH($AF183,$AC$3:$AC$153,1)-1,0,2),OFFSET($AC$3,MATCH($AF183,$AC$3:$AC$153,1)-1,0,2))</f>
        <v>0.310786130674845</v>
      </c>
      <c r="AH183" s="54" t="n">
        <f aca="false">AG183+AH182</f>
        <v>69.6717237554498</v>
      </c>
      <c r="AI183" s="55" t="n">
        <f aca="false">AH183*100/AH$367</f>
        <v>67.6858833527224</v>
      </c>
      <c r="AZ183" s="103" t="n">
        <v>44422</v>
      </c>
      <c r="BA183" s="54" t="n">
        <f aca="true">FORECAST(AZ183,OFFSET(AX$3,MATCH(AZ183,AW$3:AW$153,1)-1,0,2),OFFSET(AW$3,MATCH(AZ183,AW$3:AW$153,1)-1,0,2))</f>
        <v>0.51140071294763</v>
      </c>
      <c r="BB183" s="54" t="n">
        <f aca="false">BA183+BB182</f>
        <v>60.5564398817461</v>
      </c>
      <c r="BC183" s="55" t="n">
        <f aca="false">BB183*100/BB$367</f>
        <v>55.7272291168726</v>
      </c>
      <c r="BT183" s="103" t="n">
        <v>44422</v>
      </c>
      <c r="BU183" s="54" t="n">
        <f aca="true">FORECAST(BT183,OFFSET(BR$3,MATCH(BT183,BQ$3:BQ$153,1)-1,0,2),OFFSET(BQ$3,MATCH(BT183,BQ$3:BQ$153,1)-1,0,2))</f>
        <v>0.807908059679839</v>
      </c>
      <c r="BV183" s="54" t="n">
        <f aca="false">BU183+BV182</f>
        <v>88.6909536175456</v>
      </c>
      <c r="BW183" s="55" t="n">
        <f aca="false">BV183*100/BV$367</f>
        <v>65.985951557831</v>
      </c>
    </row>
    <row r="184" customFormat="false" ht="14.5" hidden="false" customHeight="false" outlineLevel="0" collapsed="false">
      <c r="E184" s="42" t="n">
        <v>44209</v>
      </c>
      <c r="F184" s="46" t="n">
        <f aca="true">FORECAST($E184,OFFSET(C$3,MATCH($E184,$A$3:$A$33,1)-1,0,2),OFFSET($A$3,MATCH($E184,$A$3:$A$33,1)-1,0,2))</f>
        <v>2.84176103760964</v>
      </c>
      <c r="AF184" s="103" t="n">
        <v>44423</v>
      </c>
      <c r="AG184" s="54" t="n">
        <f aca="true">FORECAST($AF184,OFFSET(AD$3,MATCH($AF184,$AC$3:$AC$153,1)-1,0,2),OFFSET($AC$3,MATCH($AF184,$AC$3:$AC$153,1)-1,0,2))</f>
        <v>0.310244038277121</v>
      </c>
      <c r="AH184" s="54" t="n">
        <f aca="false">AG184+AH183</f>
        <v>69.9819677937269</v>
      </c>
      <c r="AI184" s="55" t="n">
        <f aca="false">AH184*100/AH$367</f>
        <v>67.9872845619046</v>
      </c>
      <c r="AZ184" s="103" t="n">
        <v>44423</v>
      </c>
      <c r="BA184" s="54" t="n">
        <f aca="true">FORECAST(AZ184,OFFSET(AX$3,MATCH(AZ184,AW$3:AW$153,1)-1,0,2),OFFSET(AW$3,MATCH(AZ184,AW$3:AW$153,1)-1,0,2))</f>
        <v>0.515101154902082</v>
      </c>
      <c r="BB184" s="54" t="n">
        <f aca="false">BA184+BB183</f>
        <v>61.0715410366482</v>
      </c>
      <c r="BC184" s="55" t="n">
        <f aca="false">BB184*100/BB$367</f>
        <v>56.2012523608686</v>
      </c>
      <c r="BT184" s="103" t="n">
        <v>44423</v>
      </c>
      <c r="BU184" s="54" t="n">
        <f aca="true">FORECAST(BT184,OFFSET(BR$3,MATCH(BT184,BQ$3:BQ$153,1)-1,0,2),OFFSET(BQ$3,MATCH(BT184,BQ$3:BQ$153,1)-1,0,2))</f>
        <v>0.820732002029463</v>
      </c>
      <c r="BV184" s="54" t="n">
        <f aca="false">BU184+BV183</f>
        <v>89.511685619575</v>
      </c>
      <c r="BW184" s="55" t="n">
        <f aca="false">BV184*100/BV$367</f>
        <v>66.5965750760019</v>
      </c>
    </row>
    <row r="185" customFormat="false" ht="14.5" hidden="false" customHeight="false" outlineLevel="0" collapsed="false">
      <c r="E185" s="42" t="n">
        <v>44210</v>
      </c>
      <c r="F185" s="46" t="n">
        <f aca="true">FORECAST($E185,OFFSET(C$3,MATCH($E185,$A$3:$A$33,1)-1,0,2),OFFSET($A$3,MATCH($E185,$A$3:$A$33,1)-1,0,2))</f>
        <v>2.8406719934592</v>
      </c>
      <c r="AF185" s="103" t="n">
        <v>44424</v>
      </c>
      <c r="AG185" s="54" t="n">
        <f aca="true">FORECAST($AF185,OFFSET(AD$3,MATCH($AF185,$AC$3:$AC$153,1)-1,0,2),OFFSET($AC$3,MATCH($AF185,$AC$3:$AC$153,1)-1,0,2))</f>
        <v>0.309701945879396</v>
      </c>
      <c r="AH185" s="54" t="n">
        <f aca="false">AG185+AH184</f>
        <v>70.2916697396063</v>
      </c>
      <c r="AI185" s="55" t="n">
        <f aca="false">AH185*100/AH$367</f>
        <v>68.2881591298496</v>
      </c>
      <c r="AZ185" s="103" t="n">
        <v>44424</v>
      </c>
      <c r="BA185" s="54" t="n">
        <f aca="true">FORECAST(AZ185,OFFSET(AX$3,MATCH(AZ185,AW$3:AW$153,1)-1,0,2),OFFSET(AW$3,MATCH(AZ185,AW$3:AW$153,1)-1,0,2))</f>
        <v>0.513689552768611</v>
      </c>
      <c r="BB185" s="54" t="n">
        <f aca="false">BA185+BB184</f>
        <v>61.5852305894168</v>
      </c>
      <c r="BC185" s="55" t="n">
        <f aca="false">BB185*100/BB$367</f>
        <v>56.6739765741477</v>
      </c>
      <c r="BT185" s="103" t="n">
        <v>44424</v>
      </c>
      <c r="BU185" s="54" t="n">
        <f aca="true">FORECAST(BT185,OFFSET(BR$3,MATCH(BT185,BQ$3:BQ$153,1)-1,0,2),OFFSET(BQ$3,MATCH(BT185,BQ$3:BQ$153,1)-1,0,2))</f>
        <v>0.837882344198886</v>
      </c>
      <c r="BV185" s="54" t="n">
        <f aca="false">BU185+BV184</f>
        <v>90.3495679637739</v>
      </c>
      <c r="BW185" s="55" t="n">
        <f aca="false">BV185*100/BV$367</f>
        <v>67.2199584259418</v>
      </c>
    </row>
    <row r="186" customFormat="false" ht="14.5" hidden="false" customHeight="false" outlineLevel="0" collapsed="false">
      <c r="E186" s="42" t="n">
        <v>44211</v>
      </c>
      <c r="F186" s="46" t="n">
        <f aca="true">FORECAST($E186,OFFSET(C$3,MATCH($E186,$A$3:$A$33,1)-1,0,2),OFFSET($A$3,MATCH($E186,$A$3:$A$33,1)-1,0,2))</f>
        <v>2.83958294930876</v>
      </c>
      <c r="AF186" s="103" t="n">
        <v>44425</v>
      </c>
      <c r="AG186" s="54" t="n">
        <f aca="true">FORECAST($AF186,OFFSET(AD$3,MATCH($AF186,$AC$3:$AC$153,1)-1,0,2),OFFSET($AC$3,MATCH($AF186,$AC$3:$AC$153,1)-1,0,2))</f>
        <v>0.309159853481672</v>
      </c>
      <c r="AH186" s="54" t="n">
        <f aca="false">AG186+AH185</f>
        <v>70.600829593088</v>
      </c>
      <c r="AI186" s="55" t="n">
        <f aca="false">AH186*100/AH$367</f>
        <v>68.5885070565574</v>
      </c>
      <c r="AZ186" s="103" t="n">
        <v>44425</v>
      </c>
      <c r="BA186" s="54" t="n">
        <f aca="true">FORECAST(AZ186,OFFSET(AX$3,MATCH(AZ186,AW$3:AW$153,1)-1,0,2),OFFSET(AW$3,MATCH(AZ186,AW$3:AW$153,1)-1,0,2))</f>
        <v>0.51227795063514</v>
      </c>
      <c r="BB186" s="54" t="n">
        <f aca="false">BA186+BB185</f>
        <v>62.0975085400519</v>
      </c>
      <c r="BC186" s="55" t="n">
        <f aca="false">BB186*100/BB$367</f>
        <v>57.1454017567099</v>
      </c>
      <c r="BT186" s="103" t="n">
        <v>44425</v>
      </c>
      <c r="BU186" s="54" t="n">
        <f aca="true">FORECAST(BT186,OFFSET(BR$3,MATCH(BT186,BQ$3:BQ$153,1)-1,0,2),OFFSET(BQ$3,MATCH(BT186,BQ$3:BQ$153,1)-1,0,2))</f>
        <v>0.855032686368309</v>
      </c>
      <c r="BV186" s="54" t="n">
        <f aca="false">BU186+BV185</f>
        <v>91.2046006501422</v>
      </c>
      <c r="BW186" s="55" t="n">
        <f aca="false">BV186*100/BV$367</f>
        <v>67.8561016076507</v>
      </c>
    </row>
    <row r="187" customFormat="false" ht="14.5" hidden="false" customHeight="false" outlineLevel="0" collapsed="false">
      <c r="E187" s="42" t="n">
        <v>44212</v>
      </c>
      <c r="F187" s="46" t="n">
        <f aca="true">FORECAST($E187,OFFSET(C$3,MATCH($E187,$A$3:$A$33,1)-1,0,2),OFFSET($A$3,MATCH($E187,$A$3:$A$33,1)-1,0,2))</f>
        <v>2.83976430801249</v>
      </c>
      <c r="AF187" s="103" t="n">
        <v>44426</v>
      </c>
      <c r="AG187" s="54" t="n">
        <f aca="true">FORECAST($AF187,OFFSET(AD$3,MATCH($AF187,$AC$3:$AC$153,1)-1,0,2),OFFSET($AC$3,MATCH($AF187,$AC$3:$AC$153,1)-1,0,2))</f>
        <v>0.308617761083948</v>
      </c>
      <c r="AH187" s="54" t="n">
        <f aca="false">AG187+AH186</f>
        <v>70.9094473541719</v>
      </c>
      <c r="AI187" s="55" t="n">
        <f aca="false">AH187*100/AH$367</f>
        <v>68.8883283420279</v>
      </c>
      <c r="AZ187" s="103" t="n">
        <v>44426</v>
      </c>
      <c r="BA187" s="54" t="n">
        <f aca="true">FORECAST(AZ187,OFFSET(AX$3,MATCH(AZ187,AW$3:AW$153,1)-1,0,2),OFFSET(AW$3,MATCH(AZ187,AW$3:AW$153,1)-1,0,2))</f>
        <v>0.510866348501668</v>
      </c>
      <c r="BB187" s="54" t="n">
        <f aca="false">BA187+BB186</f>
        <v>62.6083748885536</v>
      </c>
      <c r="BC187" s="55" t="n">
        <f aca="false">BB187*100/BB$367</f>
        <v>57.6155279085551</v>
      </c>
      <c r="BT187" s="103" t="n">
        <v>44426</v>
      </c>
      <c r="BU187" s="54" t="n">
        <f aca="true">FORECAST(BT187,OFFSET(BR$3,MATCH(BT187,BQ$3:BQ$153,1)-1,0,2),OFFSET(BQ$3,MATCH(BT187,BQ$3:BQ$153,1)-1,0,2))</f>
        <v>0.872183028537732</v>
      </c>
      <c r="BV187" s="54" t="n">
        <f aca="false">BU187+BV186</f>
        <v>92.07678367868</v>
      </c>
      <c r="BW187" s="55" t="n">
        <f aca="false">BV187*100/BV$367</f>
        <v>68.5050046211286</v>
      </c>
    </row>
    <row r="188" customFormat="false" ht="14.5" hidden="false" customHeight="false" outlineLevel="0" collapsed="false">
      <c r="E188" s="42" t="n">
        <v>44213</v>
      </c>
      <c r="F188" s="46" t="n">
        <f aca="true">FORECAST($E188,OFFSET(C$3,MATCH($E188,$A$3:$A$33,1)-1,0,2),OFFSET($A$3,MATCH($E188,$A$3:$A$33,1)-1,0,2))</f>
        <v>2.83994566671622</v>
      </c>
      <c r="AF188" s="103" t="n">
        <v>44427</v>
      </c>
      <c r="AG188" s="54" t="n">
        <f aca="true">FORECAST($AF188,OFFSET(AD$3,MATCH($AF188,$AC$3:$AC$153,1)-1,0,2),OFFSET($AC$3,MATCH($AF188,$AC$3:$AC$153,1)-1,0,2))</f>
        <v>0.308075668686224</v>
      </c>
      <c r="AH188" s="54" t="n">
        <f aca="false">AG188+AH187</f>
        <v>71.2175230228581</v>
      </c>
      <c r="AI188" s="55" t="n">
        <f aca="false">AH188*100/AH$367</f>
        <v>69.1876229862612</v>
      </c>
      <c r="AZ188" s="103" t="n">
        <v>44427</v>
      </c>
      <c r="BA188" s="54" t="n">
        <f aca="true">FORECAST(AZ188,OFFSET(AX$3,MATCH(AZ188,AW$3:AW$153,1)-1,0,2),OFFSET(AW$3,MATCH(AZ188,AW$3:AW$153,1)-1,0,2))</f>
        <v>0.509454746368197</v>
      </c>
      <c r="BB188" s="54" t="n">
        <f aca="false">BA188+BB187</f>
        <v>63.1178296349218</v>
      </c>
      <c r="BC188" s="55" t="n">
        <f aca="false">BB188*100/BB$367</f>
        <v>58.0843550296834</v>
      </c>
      <c r="BT188" s="103" t="n">
        <v>44427</v>
      </c>
      <c r="BU188" s="54" t="n">
        <f aca="true">FORECAST(BT188,OFFSET(BR$3,MATCH(BT188,BQ$3:BQ$153,1)-1,0,2),OFFSET(BQ$3,MATCH(BT188,BQ$3:BQ$153,1)-1,0,2))</f>
        <v>0.889333370707155</v>
      </c>
      <c r="BV188" s="54" t="n">
        <f aca="false">BU188+BV187</f>
        <v>92.9661170493871</v>
      </c>
      <c r="BW188" s="55" t="n">
        <f aca="false">BV188*100/BV$367</f>
        <v>69.1666674663755</v>
      </c>
    </row>
    <row r="189" customFormat="false" ht="14.5" hidden="false" customHeight="false" outlineLevel="0" collapsed="false">
      <c r="E189" s="42" t="n">
        <v>44214</v>
      </c>
      <c r="F189" s="46" t="n">
        <f aca="true">FORECAST($E189,OFFSET(C$3,MATCH($E189,$A$3:$A$33,1)-1,0,2),OFFSET($A$3,MATCH($E189,$A$3:$A$33,1)-1,0,2))</f>
        <v>2.84012702541995</v>
      </c>
      <c r="AF189" s="103" t="n">
        <v>44428</v>
      </c>
      <c r="AG189" s="54" t="n">
        <f aca="true">FORECAST($AF189,OFFSET(AD$3,MATCH($AF189,$AC$3:$AC$153,1)-1,0,2),OFFSET($AC$3,MATCH($AF189,$AC$3:$AC$153,1)-1,0,2))</f>
        <v>0.307533576288499</v>
      </c>
      <c r="AH189" s="54" t="n">
        <f aca="false">AG189+AH188</f>
        <v>71.5250565991466</v>
      </c>
      <c r="AI189" s="55" t="n">
        <f aca="false">AH189*100/AH$367</f>
        <v>69.4863909892573</v>
      </c>
      <c r="AZ189" s="103" t="n">
        <v>44428</v>
      </c>
      <c r="BA189" s="54" t="n">
        <f aca="true">FORECAST(AZ189,OFFSET(AX$3,MATCH(AZ189,AW$3:AW$153,1)-1,0,2),OFFSET(AW$3,MATCH(AZ189,AW$3:AW$153,1)-1,0,2))</f>
        <v>0.508043144234726</v>
      </c>
      <c r="BB189" s="54" t="n">
        <f aca="false">BA189+BB188</f>
        <v>63.6258727791565</v>
      </c>
      <c r="BC189" s="55" t="n">
        <f aca="false">BB189*100/BB$367</f>
        <v>58.5518831200948</v>
      </c>
      <c r="BT189" s="103" t="n">
        <v>44428</v>
      </c>
      <c r="BU189" s="54" t="n">
        <f aca="true">FORECAST(BT189,OFFSET(BR$3,MATCH(BT189,BQ$3:BQ$153,1)-1,0,2),OFFSET(BQ$3,MATCH(BT189,BQ$3:BQ$153,1)-1,0,2))</f>
        <v>0.906483712876578</v>
      </c>
      <c r="BV189" s="54" t="n">
        <f aca="false">BU189+BV188</f>
        <v>93.8726007622637</v>
      </c>
      <c r="BW189" s="55" t="n">
        <f aca="false">BV189*100/BV$367</f>
        <v>69.8410901433913</v>
      </c>
    </row>
    <row r="190" customFormat="false" ht="14.5" hidden="false" customHeight="false" outlineLevel="0" collapsed="false">
      <c r="E190" s="42" t="n">
        <v>44215</v>
      </c>
      <c r="F190" s="46" t="n">
        <f aca="true">FORECAST($E190,OFFSET(C$3,MATCH($E190,$A$3:$A$33,1)-1,0,2),OFFSET($A$3,MATCH($E190,$A$3:$A$33,1)-1,0,2))</f>
        <v>2.84030838412368</v>
      </c>
      <c r="AF190" s="103" t="n">
        <v>44429</v>
      </c>
      <c r="AG190" s="54" t="n">
        <f aca="true">FORECAST($AF190,OFFSET(AD$3,MATCH($AF190,$AC$3:$AC$153,1)-1,0,2),OFFSET($AC$3,MATCH($AF190,$AC$3:$AC$153,1)-1,0,2))</f>
        <v>0.306991483890775</v>
      </c>
      <c r="AH190" s="54" t="n">
        <f aca="false">AG190+AH189</f>
        <v>71.8320480830374</v>
      </c>
      <c r="AI190" s="55" t="n">
        <f aca="false">AH190*100/AH$367</f>
        <v>69.7846323510161</v>
      </c>
      <c r="AZ190" s="103" t="n">
        <v>44429</v>
      </c>
      <c r="BA190" s="54" t="n">
        <f aca="true">FORECAST(AZ190,OFFSET(AX$3,MATCH(AZ190,AW$3:AW$153,1)-1,0,2),OFFSET(AW$3,MATCH(AZ190,AW$3:AW$153,1)-1,0,2))</f>
        <v>0.506631542101255</v>
      </c>
      <c r="BB190" s="54" t="n">
        <f aca="false">BA190+BB189</f>
        <v>64.1325043212578</v>
      </c>
      <c r="BC190" s="55" t="n">
        <f aca="false">BB190*100/BB$367</f>
        <v>59.0181121797893</v>
      </c>
      <c r="BT190" s="103" t="n">
        <v>44429</v>
      </c>
      <c r="BU190" s="54" t="n">
        <f aca="true">FORECAST(BT190,OFFSET(BR$3,MATCH(BT190,BQ$3:BQ$153,1)-1,0,2),OFFSET(BQ$3,MATCH(BT190,BQ$3:BQ$153,1)-1,0,2))</f>
        <v>0.923634055046001</v>
      </c>
      <c r="BV190" s="54" t="n">
        <f aca="false">BU190+BV189</f>
        <v>94.7962348173097</v>
      </c>
      <c r="BW190" s="55" t="n">
        <f aca="false">BV190*100/BV$367</f>
        <v>70.5282726521762</v>
      </c>
    </row>
    <row r="191" customFormat="false" ht="14.5" hidden="false" customHeight="false" outlineLevel="0" collapsed="false">
      <c r="E191" s="42" t="n">
        <v>44216</v>
      </c>
      <c r="F191" s="46" t="n">
        <f aca="true">FORECAST($E191,OFFSET(C$3,MATCH($E191,$A$3:$A$33,1)-1,0,2),OFFSET($A$3,MATCH($E191,$A$3:$A$33,1)-1,0,2))</f>
        <v>2.84048974282741</v>
      </c>
      <c r="AF191" s="103" t="n">
        <v>44430</v>
      </c>
      <c r="AG191" s="54" t="n">
        <f aca="true">FORECAST($AF191,OFFSET(AD$3,MATCH($AF191,$AC$3:$AC$153,1)-1,0,2),OFFSET($AC$3,MATCH($AF191,$AC$3:$AC$153,1)-1,0,2))</f>
        <v>0.306449391493051</v>
      </c>
      <c r="AH191" s="54" t="n">
        <f aca="false">AG191+AH190</f>
        <v>72.1384974745305</v>
      </c>
      <c r="AI191" s="55" t="n">
        <f aca="false">AH191*100/AH$367</f>
        <v>70.0823470715377</v>
      </c>
      <c r="AZ191" s="103" t="n">
        <v>44430</v>
      </c>
      <c r="BA191" s="54" t="n">
        <f aca="true">FORECAST(AZ191,OFFSET(AX$3,MATCH(AZ191,AW$3:AW$153,1)-1,0,2),OFFSET(AW$3,MATCH(AZ191,AW$3:AW$153,1)-1,0,2))</f>
        <v>0.505219939967784</v>
      </c>
      <c r="BB191" s="54" t="n">
        <f aca="false">BA191+BB190</f>
        <v>64.6377242612256</v>
      </c>
      <c r="BC191" s="55" t="n">
        <f aca="false">BB191*100/BB$367</f>
        <v>59.4830422087668</v>
      </c>
      <c r="BT191" s="103" t="n">
        <v>44430</v>
      </c>
      <c r="BU191" s="54" t="n">
        <f aca="true">FORECAST(BT191,OFFSET(BR$3,MATCH(BT191,BQ$3:BQ$153,1)-1,0,2),OFFSET(BQ$3,MATCH(BT191,BQ$3:BQ$153,1)-1,0,2))</f>
        <v>0.940784397215425</v>
      </c>
      <c r="BV191" s="54" t="n">
        <f aca="false">BU191+BV190</f>
        <v>95.7370192145251</v>
      </c>
      <c r="BW191" s="55" t="n">
        <f aca="false">BV191*100/BV$367</f>
        <v>71.2282149927301</v>
      </c>
    </row>
    <row r="192" customFormat="false" ht="14.5" hidden="false" customHeight="false" outlineLevel="0" collapsed="false">
      <c r="E192" s="42" t="n">
        <v>44217</v>
      </c>
      <c r="F192" s="46" t="n">
        <f aca="true">FORECAST($E192,OFFSET(C$3,MATCH($E192,$A$3:$A$33,1)-1,0,2),OFFSET($A$3,MATCH($E192,$A$3:$A$33,1)-1,0,2))</f>
        <v>2.84067110153115</v>
      </c>
      <c r="AF192" s="103" t="n">
        <v>44431</v>
      </c>
      <c r="AG192" s="54" t="n">
        <f aca="true">FORECAST($AF192,OFFSET(AD$3,MATCH($AF192,$AC$3:$AC$153,1)-1,0,2),OFFSET($AC$3,MATCH($AF192,$AC$3:$AC$153,1)-1,0,2))</f>
        <v>0.305907299095326</v>
      </c>
      <c r="AH192" s="54" t="n">
        <f aca="false">AG192+AH191</f>
        <v>72.4444047736258</v>
      </c>
      <c r="AI192" s="55" t="n">
        <f aca="false">AH192*100/AH$367</f>
        <v>70.3795351508221</v>
      </c>
      <c r="AZ192" s="103" t="n">
        <v>44431</v>
      </c>
      <c r="BA192" s="54" t="n">
        <f aca="true">FORECAST(AZ192,OFFSET(AX$3,MATCH(AZ192,AW$3:AW$153,1)-1,0,2),OFFSET(AW$3,MATCH(AZ192,AW$3:AW$153,1)-1,0,2))</f>
        <v>0.503808337834312</v>
      </c>
      <c r="BB192" s="54" t="n">
        <f aca="false">BA192+BB191</f>
        <v>65.1415325990599</v>
      </c>
      <c r="BC192" s="55" t="n">
        <f aca="false">BB192*100/BB$367</f>
        <v>59.9466732070275</v>
      </c>
      <c r="BT192" s="103" t="n">
        <v>44431</v>
      </c>
      <c r="BU192" s="54" t="n">
        <f aca="true">FORECAST(BT192,OFFSET(BR$3,MATCH(BT192,BQ$3:BQ$153,1)-1,0,2),OFFSET(BQ$3,MATCH(BT192,BQ$3:BQ$153,1)-1,0,2))</f>
        <v>0.957934739384847</v>
      </c>
      <c r="BV192" s="54" t="n">
        <f aca="false">BU192+BV191</f>
        <v>96.69495395391</v>
      </c>
      <c r="BW192" s="55" t="n">
        <f aca="false">BV192*100/BV$367</f>
        <v>71.940917165053</v>
      </c>
    </row>
    <row r="193" customFormat="false" ht="14.5" hidden="false" customHeight="false" outlineLevel="0" collapsed="false">
      <c r="E193" s="42" t="n">
        <v>44218</v>
      </c>
      <c r="F193" s="46" t="n">
        <f aca="true">FORECAST($E193,OFFSET(C$3,MATCH($E193,$A$3:$A$33,1)-1,0,2),OFFSET($A$3,MATCH($E193,$A$3:$A$33,1)-1,0,2))</f>
        <v>2.84085246023488</v>
      </c>
      <c r="AF193" s="103" t="n">
        <v>44432</v>
      </c>
      <c r="AG193" s="54" t="n">
        <f aca="true">FORECAST($AF193,OFFSET(AD$3,MATCH($AF193,$AC$3:$AC$153,1)-1,0,2),OFFSET($AC$3,MATCH($AF193,$AC$3:$AC$153,1)-1,0,2))</f>
        <v>0.305365206697602</v>
      </c>
      <c r="AH193" s="54" t="n">
        <f aca="false">AG193+AH192</f>
        <v>72.7497699803234</v>
      </c>
      <c r="AI193" s="55" t="n">
        <f aca="false">AH193*100/AH$367</f>
        <v>70.6761965888692</v>
      </c>
      <c r="AZ193" s="103" t="n">
        <v>44432</v>
      </c>
      <c r="BA193" s="54" t="n">
        <f aca="true">FORECAST(AZ193,OFFSET(AX$3,MATCH(AZ193,AW$3:AW$153,1)-1,0,2),OFFSET(AW$3,MATCH(AZ193,AW$3:AW$153,1)-1,0,2))</f>
        <v>0.502396735700841</v>
      </c>
      <c r="BB193" s="54" t="n">
        <f aca="false">BA193+BB192</f>
        <v>65.6439293347607</v>
      </c>
      <c r="BC193" s="55" t="n">
        <f aca="false">BB193*100/BB$367</f>
        <v>60.4090051745712</v>
      </c>
      <c r="BT193" s="103" t="n">
        <v>44432</v>
      </c>
      <c r="BU193" s="54" t="n">
        <f aca="true">FORECAST(BT193,OFFSET(BR$3,MATCH(BT193,BQ$3:BQ$153,1)-1,0,2),OFFSET(BQ$3,MATCH(BT193,BQ$3:BQ$153,1)-1,0,2))</f>
        <v>0.975085081554271</v>
      </c>
      <c r="BV193" s="54" t="n">
        <f aca="false">BU193+BV192</f>
        <v>97.6700390354642</v>
      </c>
      <c r="BW193" s="55" t="n">
        <f aca="false">BV193*100/BV$367</f>
        <v>72.6663791691449</v>
      </c>
    </row>
    <row r="194" customFormat="false" ht="14.5" hidden="false" customHeight="false" outlineLevel="0" collapsed="false">
      <c r="E194" s="42" t="n">
        <v>44219</v>
      </c>
      <c r="F194" s="46" t="n">
        <f aca="true">FORECAST($E194,OFFSET(C$3,MATCH($E194,$A$3:$A$33,1)-1,0,2),OFFSET($A$3,MATCH($E194,$A$3:$A$33,1)-1,0,2))</f>
        <v>2.84103381893861</v>
      </c>
      <c r="AF194" s="103" t="n">
        <v>44433</v>
      </c>
      <c r="AG194" s="54" t="n">
        <f aca="true">FORECAST($AF194,OFFSET(AD$3,MATCH($AF194,$AC$3:$AC$153,1)-1,0,2),OFFSET($AC$3,MATCH($AF194,$AC$3:$AC$153,1)-1,0,2))</f>
        <v>0.304823114299878</v>
      </c>
      <c r="AH194" s="54" t="n">
        <f aca="false">AG194+AH193</f>
        <v>73.0545930946233</v>
      </c>
      <c r="AI194" s="55" t="n">
        <f aca="false">AH194*100/AH$367</f>
        <v>70.9723313856791</v>
      </c>
      <c r="AZ194" s="103" t="n">
        <v>44433</v>
      </c>
      <c r="BA194" s="54" t="n">
        <f aca="true">FORECAST(AZ194,OFFSET(AX$3,MATCH(AZ194,AW$3:AW$153,1)-1,0,2),OFFSET(AW$3,MATCH(AZ194,AW$3:AW$153,1)-1,0,2))</f>
        <v>0.50098513356737</v>
      </c>
      <c r="BB194" s="54" t="n">
        <f aca="false">BA194+BB193</f>
        <v>66.1449144683281</v>
      </c>
      <c r="BC194" s="55" t="n">
        <f aca="false">BB194*100/BB$367</f>
        <v>60.870038111398</v>
      </c>
      <c r="BT194" s="103" t="n">
        <v>44433</v>
      </c>
      <c r="BU194" s="54" t="n">
        <f aca="true">FORECAST(BT194,OFFSET(BR$3,MATCH(BT194,BQ$3:BQ$153,1)-1,0,2),OFFSET(BQ$3,MATCH(BT194,BQ$3:BQ$153,1)-1,0,2))</f>
        <v>0.992235423723694</v>
      </c>
      <c r="BV194" s="54" t="n">
        <f aca="false">BU194+BV193</f>
        <v>98.6622744591879</v>
      </c>
      <c r="BW194" s="55" t="n">
        <f aca="false">BV194*100/BV$367</f>
        <v>73.4046010050057</v>
      </c>
    </row>
    <row r="195" customFormat="false" ht="14.5" hidden="false" customHeight="false" outlineLevel="0" collapsed="false">
      <c r="E195" s="42" t="n">
        <v>44220</v>
      </c>
      <c r="F195" s="46" t="n">
        <f aca="true">FORECAST($E195,OFFSET(C$3,MATCH($E195,$A$3:$A$33,1)-1,0,2),OFFSET($A$3,MATCH($E195,$A$3:$A$33,1)-1,0,2))</f>
        <v>2.84121517764234</v>
      </c>
      <c r="AF195" s="103" t="n">
        <v>44434</v>
      </c>
      <c r="AG195" s="54" t="n">
        <f aca="true">FORECAST($AF195,OFFSET(AD$3,MATCH($AF195,$AC$3:$AC$153,1)-1,0,2),OFFSET($AC$3,MATCH($AF195,$AC$3:$AC$153,1)-1,0,2))</f>
        <v>0.304281021902154</v>
      </c>
      <c r="AH195" s="54" t="n">
        <f aca="false">AG195+AH194</f>
        <v>73.3588741165254</v>
      </c>
      <c r="AI195" s="55" t="n">
        <f aca="false">AH195*100/AH$367</f>
        <v>71.2679395412517</v>
      </c>
      <c r="AZ195" s="103" t="n">
        <v>44434</v>
      </c>
      <c r="BA195" s="54" t="n">
        <f aca="true">FORECAST(AZ195,OFFSET(AX$3,MATCH(AZ195,AW$3:AW$153,1)-1,0,2),OFFSET(AW$3,MATCH(AZ195,AW$3:AW$153,1)-1,0,2))</f>
        <v>0.499573531433899</v>
      </c>
      <c r="BB195" s="54" t="n">
        <f aca="false">BA195+BB194</f>
        <v>66.644487999762</v>
      </c>
      <c r="BC195" s="55" t="n">
        <f aca="false">BB195*100/BB$367</f>
        <v>61.3297720175078</v>
      </c>
      <c r="BT195" s="103" t="n">
        <v>44434</v>
      </c>
      <c r="BU195" s="54" t="n">
        <f aca="true">FORECAST(BT195,OFFSET(BR$3,MATCH(BT195,BQ$3:BQ$153,1)-1,0,2),OFFSET(BQ$3,MATCH(BT195,BQ$3:BQ$153,1)-1,0,2))</f>
        <v>1.00938576589312</v>
      </c>
      <c r="BV195" s="54" t="n">
        <f aca="false">BU195+BV194</f>
        <v>99.671660225081</v>
      </c>
      <c r="BW195" s="55" t="n">
        <f aca="false">BV195*100/BV$367</f>
        <v>74.1555826726356</v>
      </c>
    </row>
    <row r="196" customFormat="false" ht="14.5" hidden="false" customHeight="false" outlineLevel="0" collapsed="false">
      <c r="E196" s="42" t="n">
        <v>44221</v>
      </c>
      <c r="F196" s="46" t="n">
        <f aca="true">FORECAST($E196,OFFSET(C$3,MATCH($E196,$A$3:$A$33,1)-1,0,2),OFFSET($A$3,MATCH($E196,$A$3:$A$33,1)-1,0,2))</f>
        <v>2.84139653634607</v>
      </c>
      <c r="AF196" s="103" t="n">
        <v>44435</v>
      </c>
      <c r="AG196" s="54" t="n">
        <f aca="true">FORECAST($AF196,OFFSET(AD$3,MATCH($AF196,$AC$3:$AC$153,1)-1,0,2),OFFSET($AC$3,MATCH($AF196,$AC$3:$AC$153,1)-1,0,2))</f>
        <v>0.303738929504429</v>
      </c>
      <c r="AH196" s="54" t="n">
        <f aca="false">AG196+AH195</f>
        <v>73.6626130460298</v>
      </c>
      <c r="AI196" s="55" t="n">
        <f aca="false">AH196*100/AH$367</f>
        <v>71.5630210555872</v>
      </c>
      <c r="AZ196" s="103" t="n">
        <v>44435</v>
      </c>
      <c r="BA196" s="54" t="n">
        <f aca="true">FORECAST(AZ196,OFFSET(AX$3,MATCH(AZ196,AW$3:AW$153,1)-1,0,2),OFFSET(AW$3,MATCH(AZ196,AW$3:AW$153,1)-1,0,2))</f>
        <v>0.498161929300428</v>
      </c>
      <c r="BB196" s="54" t="n">
        <f aca="false">BA196+BB195</f>
        <v>67.1426499290624</v>
      </c>
      <c r="BC196" s="55" t="n">
        <f aca="false">BB196*100/BB$367</f>
        <v>61.7882068929008</v>
      </c>
      <c r="BT196" s="103" t="n">
        <v>44435</v>
      </c>
      <c r="BU196" s="54" t="n">
        <f aca="true">FORECAST(BT196,OFFSET(BR$3,MATCH(BT196,BQ$3:BQ$153,1)-1,0,2),OFFSET(BQ$3,MATCH(BT196,BQ$3:BQ$153,1)-1,0,2))</f>
        <v>1.02653610806254</v>
      </c>
      <c r="BV196" s="54" t="n">
        <f aca="false">BU196+BV195</f>
        <v>100.698196333144</v>
      </c>
      <c r="BW196" s="55" t="n">
        <f aca="false">BV196*100/BV$367</f>
        <v>74.9193241720345</v>
      </c>
    </row>
    <row r="197" customFormat="false" ht="14.5" hidden="false" customHeight="false" outlineLevel="0" collapsed="false">
      <c r="E197" s="42" t="n">
        <v>44222</v>
      </c>
      <c r="F197" s="46" t="n">
        <f aca="true">FORECAST($E197,OFFSET(C$3,MATCH($E197,$A$3:$A$33,1)-1,0,2),OFFSET($A$3,MATCH($E197,$A$3:$A$33,1)-1,0,2))</f>
        <v>2.8415778950498</v>
      </c>
      <c r="AF197" s="103" t="n">
        <v>44436</v>
      </c>
      <c r="AG197" s="54" t="n">
        <f aca="true">FORECAST($AF197,OFFSET(AD$3,MATCH($AF197,$AC$3:$AC$153,1)-1,0,2),OFFSET($AC$3,MATCH($AF197,$AC$3:$AC$153,1)-1,0,2))</f>
        <v>0.303196837106705</v>
      </c>
      <c r="AH197" s="54" t="n">
        <f aca="false">AG197+AH196</f>
        <v>73.9658098831366</v>
      </c>
      <c r="AI197" s="55" t="n">
        <f aca="false">AH197*100/AH$367</f>
        <v>71.8575759286854</v>
      </c>
      <c r="AZ197" s="103" t="n">
        <v>44436</v>
      </c>
      <c r="BA197" s="54" t="n">
        <f aca="true">FORECAST(AZ197,OFFSET(AX$3,MATCH(AZ197,AW$3:AW$153,1)-1,0,2),OFFSET(AW$3,MATCH(AZ197,AW$3:AW$153,1)-1,0,2))</f>
        <v>0.496750327166956</v>
      </c>
      <c r="BB197" s="54" t="n">
        <f aca="false">BA197+BB196</f>
        <v>67.6394002562294</v>
      </c>
      <c r="BC197" s="55" t="n">
        <f aca="false">BB197*100/BB$367</f>
        <v>62.2453427375768</v>
      </c>
      <c r="BT197" s="103" t="n">
        <v>44436</v>
      </c>
      <c r="BU197" s="54" t="n">
        <f aca="true">FORECAST(BT197,OFFSET(BR$3,MATCH(BT197,BQ$3:BQ$153,1)-1,0,2),OFFSET(BQ$3,MATCH(BT197,BQ$3:BQ$153,1)-1,0,2))</f>
        <v>0.986739454691095</v>
      </c>
      <c r="BV197" s="54" t="n">
        <f aca="false">BU197+BV196</f>
        <v>101.684935787835</v>
      </c>
      <c r="BW197" s="55" t="n">
        <f aca="false">BV197*100/BV$367</f>
        <v>75.6534570142431</v>
      </c>
    </row>
    <row r="198" customFormat="false" ht="14.5" hidden="false" customHeight="false" outlineLevel="0" collapsed="false">
      <c r="E198" s="42" t="n">
        <v>44223</v>
      </c>
      <c r="F198" s="46" t="n">
        <f aca="true">FORECAST($E198,OFFSET(C$3,MATCH($E198,$A$3:$A$33,1)-1,0,2),OFFSET($A$3,MATCH($E198,$A$3:$A$33,1)-1,0,2))</f>
        <v>2.84175925375353</v>
      </c>
      <c r="AF198" s="103" t="n">
        <v>44437</v>
      </c>
      <c r="AG198" s="54" t="n">
        <f aca="true">FORECAST($AF198,OFFSET(AD$3,MATCH($AF198,$AC$3:$AC$153,1)-1,0,2),OFFSET($AC$3,MATCH($AF198,$AC$3:$AC$153,1)-1,0,2))</f>
        <v>0.302654744708981</v>
      </c>
      <c r="AH198" s="54" t="n">
        <f aca="false">AG198+AH197</f>
        <v>74.2684646278455</v>
      </c>
      <c r="AI198" s="55" t="n">
        <f aca="false">AH198*100/AH$367</f>
        <v>72.1516041605463</v>
      </c>
      <c r="AZ198" s="103" t="n">
        <v>44437</v>
      </c>
      <c r="BA198" s="54" t="n">
        <f aca="true">FORECAST(AZ198,OFFSET(AX$3,MATCH(AZ198,AW$3:AW$153,1)-1,0,2),OFFSET(AW$3,MATCH(AZ198,AW$3:AW$153,1)-1,0,2))</f>
        <v>0.495338725033485</v>
      </c>
      <c r="BB198" s="54" t="n">
        <f aca="false">BA198+BB197</f>
        <v>68.1347389812629</v>
      </c>
      <c r="BC198" s="55" t="n">
        <f aca="false">BB198*100/BB$367</f>
        <v>62.7011795515359</v>
      </c>
      <c r="BT198" s="103" t="n">
        <v>44437</v>
      </c>
      <c r="BU198" s="54" t="n">
        <f aca="true">FORECAST(BT198,OFFSET(BR$3,MATCH(BT198,BQ$3:BQ$153,1)-1,0,2),OFFSET(BQ$3,MATCH(BT198,BQ$3:BQ$153,1)-1,0,2))</f>
        <v>0.946942801319651</v>
      </c>
      <c r="BV198" s="54" t="n">
        <f aca="false">BU198+BV197</f>
        <v>102.631878589154</v>
      </c>
      <c r="BW198" s="55" t="n">
        <f aca="false">BV198*100/BV$367</f>
        <v>76.3579811992616</v>
      </c>
    </row>
    <row r="199" customFormat="false" ht="14.5" hidden="false" customHeight="false" outlineLevel="0" collapsed="false">
      <c r="E199" s="42" t="n">
        <v>44224</v>
      </c>
      <c r="F199" s="46" t="n">
        <f aca="true">FORECAST($E199,OFFSET(C$3,MATCH($E199,$A$3:$A$33,1)-1,0,2),OFFSET($A$3,MATCH($E199,$A$3:$A$33,1)-1,0,2))</f>
        <v>2.84194061245726</v>
      </c>
      <c r="AF199" s="103" t="n">
        <v>44438</v>
      </c>
      <c r="AG199" s="54" t="n">
        <f aca="true">FORECAST($AF199,OFFSET(AD$3,MATCH($AF199,$AC$3:$AC$153,1)-1,0,2),OFFSET($AC$3,MATCH($AF199,$AC$3:$AC$153,1)-1,0,2))</f>
        <v>0.302112652311256</v>
      </c>
      <c r="AH199" s="54" t="n">
        <f aca="false">AG199+AH198</f>
        <v>74.5705772801568</v>
      </c>
      <c r="AI199" s="55" t="n">
        <f aca="false">AH199*100/AH$367</f>
        <v>72.4451057511701</v>
      </c>
      <c r="AZ199" s="103" t="n">
        <v>44438</v>
      </c>
      <c r="BA199" s="54" t="n">
        <f aca="true">FORECAST(AZ199,OFFSET(AX$3,MATCH(AZ199,AW$3:AW$153,1)-1,0,2),OFFSET(AW$3,MATCH(AZ199,AW$3:AW$153,1)-1,0,2))</f>
        <v>0.493927122900014</v>
      </c>
      <c r="BB199" s="54" t="n">
        <f aca="false">BA199+BB198</f>
        <v>68.6286661041629</v>
      </c>
      <c r="BC199" s="55" t="n">
        <f aca="false">BB199*100/BB$367</f>
        <v>63.155717334778</v>
      </c>
      <c r="BT199" s="103" t="n">
        <v>44438</v>
      </c>
      <c r="BU199" s="54" t="n">
        <f aca="true">FORECAST(BT199,OFFSET(BR$3,MATCH(BT199,BQ$3:BQ$153,1)-1,0,2),OFFSET(BQ$3,MATCH(BT199,BQ$3:BQ$153,1)-1,0,2))</f>
        <v>0.907146147948206</v>
      </c>
      <c r="BV199" s="54" t="n">
        <f aca="false">BU199+BV198</f>
        <v>103.539024737103</v>
      </c>
      <c r="BW199" s="55" t="n">
        <f aca="false">BV199*100/BV$367</f>
        <v>77.03289672709</v>
      </c>
    </row>
    <row r="200" customFormat="false" ht="14.5" hidden="false" customHeight="false" outlineLevel="0" collapsed="false">
      <c r="E200" s="42" t="n">
        <v>44225</v>
      </c>
      <c r="F200" s="46" t="n">
        <f aca="true">FORECAST($E200,OFFSET(C$3,MATCH($E200,$A$3:$A$33,1)-1,0,2),OFFSET($A$3,MATCH($E200,$A$3:$A$33,1)-1,0,2))</f>
        <v>2.84212197116099</v>
      </c>
      <c r="AF200" s="103" t="n">
        <v>44439</v>
      </c>
      <c r="AG200" s="54" t="n">
        <f aca="true">FORECAST($AF200,OFFSET(AD$3,MATCH($AF200,$AC$3:$AC$153,1)-1,0,2),OFFSET($AC$3,MATCH($AF200,$AC$3:$AC$153,1)-1,0,2))</f>
        <v>0.301570559913532</v>
      </c>
      <c r="AH200" s="54" t="n">
        <f aca="false">AG200+AH199</f>
        <v>74.8721478400703</v>
      </c>
      <c r="AI200" s="55" t="n">
        <f aca="false">AH200*100/AH$367</f>
        <v>72.7380807005565</v>
      </c>
      <c r="AZ200" s="103" t="n">
        <v>44439</v>
      </c>
      <c r="BA200" s="54" t="n">
        <f aca="true">FORECAST(AZ200,OFFSET(AX$3,MATCH(AZ200,AW$3:AW$153,1)-1,0,2),OFFSET(AW$3,MATCH(AZ200,AW$3:AW$153,1)-1,0,2))</f>
        <v>0.49338234957211</v>
      </c>
      <c r="BB200" s="54" t="n">
        <f aca="false">BA200+BB199</f>
        <v>69.122048453735</v>
      </c>
      <c r="BC200" s="55" t="n">
        <f aca="false">BB200*100/BB$367</f>
        <v>63.609753788878</v>
      </c>
      <c r="BT200" s="103" t="n">
        <v>44439</v>
      </c>
      <c r="BU200" s="54" t="n">
        <f aca="true">FORECAST(BT200,OFFSET(BR$3,MATCH(BT200,BQ$3:BQ$153,1)-1,0,2),OFFSET(BQ$3,MATCH(BT200,BQ$3:BQ$153,1)-1,0,2))</f>
        <v>0.867349494576762</v>
      </c>
      <c r="BV200" s="54" t="n">
        <f aca="false">BU200+BV199</f>
        <v>104.406374231679</v>
      </c>
      <c r="BW200" s="55" t="n">
        <f aca="false">BV200*100/BV$367</f>
        <v>77.6782035977281</v>
      </c>
    </row>
    <row r="201" customFormat="false" ht="14.5" hidden="false" customHeight="false" outlineLevel="0" collapsed="false">
      <c r="E201" s="42" t="n">
        <v>44226</v>
      </c>
      <c r="F201" s="46" t="n">
        <f aca="true">FORECAST($E201,OFFSET(C$3,MATCH($E201,$A$3:$A$33,1)-1,0,2),OFFSET($A$3,MATCH($E201,$A$3:$A$33,1)-1,0,2))</f>
        <v>2.84230332986472</v>
      </c>
      <c r="AF201" s="103" t="n">
        <v>44440</v>
      </c>
      <c r="AG201" s="54" t="n">
        <f aca="true">FORECAST($AF201,OFFSET(AD$3,MATCH($AF201,$AC$3:$AC$153,1)-1,0,2),OFFSET($AC$3,MATCH($AF201,$AC$3:$AC$153,1)-1,0,2))</f>
        <v>0.301028467515808</v>
      </c>
      <c r="AH201" s="54" t="n">
        <f aca="false">AG201+AH200</f>
        <v>75.1731763075861</v>
      </c>
      <c r="AI201" s="55" t="n">
        <f aca="false">AH201*100/AH$367</f>
        <v>73.0305290087058</v>
      </c>
      <c r="AZ201" s="103" t="n">
        <v>44440</v>
      </c>
      <c r="BA201" s="54" t="n">
        <f aca="true">FORECAST(AZ201,OFFSET(AX$3,MATCH(AZ201,AW$3:AW$153,1)-1,0,2),OFFSET(AW$3,MATCH(AZ201,AW$3:AW$153,1)-1,0,2))</f>
        <v>0.492837576244206</v>
      </c>
      <c r="BB201" s="54" t="n">
        <f aca="false">BA201+BB200</f>
        <v>69.6148860299792</v>
      </c>
      <c r="BC201" s="55" t="n">
        <f aca="false">BB201*100/BB$367</f>
        <v>64.0632889138358</v>
      </c>
      <c r="BT201" s="103" t="n">
        <v>44440</v>
      </c>
      <c r="BU201" s="54" t="n">
        <f aca="true">FORECAST(BT201,OFFSET(BR$3,MATCH(BT201,BQ$3:BQ$153,1)-1,0,2),OFFSET(BQ$3,MATCH(BT201,BQ$3:BQ$153,1)-1,0,2))</f>
        <v>0.827552841205317</v>
      </c>
      <c r="BV201" s="54" t="n">
        <f aca="false">BU201+BV200</f>
        <v>105.233927072885</v>
      </c>
      <c r="BW201" s="55" t="n">
        <f aca="false">BV201*100/BV$367</f>
        <v>78.2939018111761</v>
      </c>
    </row>
    <row r="202" customFormat="false" ht="14.5" hidden="false" customHeight="false" outlineLevel="0" collapsed="false">
      <c r="E202" s="42" t="n">
        <v>44227</v>
      </c>
      <c r="F202" s="46" t="n">
        <f aca="true">FORECAST($E202,OFFSET(C$3,MATCH($E202,$A$3:$A$33,1)-1,0,2),OFFSET($A$3,MATCH($E202,$A$3:$A$33,1)-1,0,2))</f>
        <v>2.84248468856846</v>
      </c>
      <c r="AF202" s="103" t="n">
        <v>44441</v>
      </c>
      <c r="AG202" s="54" t="n">
        <f aca="true">FORECAST($AF202,OFFSET(AD$3,MATCH($AF202,$AC$3:$AC$153,1)-1,0,2),OFFSET($AC$3,MATCH($AF202,$AC$3:$AC$153,1)-1,0,2))</f>
        <v>0.300486375118084</v>
      </c>
      <c r="AH202" s="54" t="n">
        <f aca="false">AG202+AH201</f>
        <v>75.4736626827042</v>
      </c>
      <c r="AI202" s="55" t="n">
        <f aca="false">AH202*100/AH$367</f>
        <v>73.3224506756178</v>
      </c>
      <c r="AZ202" s="103" t="n">
        <v>44441</v>
      </c>
      <c r="BA202" s="54" t="n">
        <f aca="true">FORECAST(AZ202,OFFSET(AX$3,MATCH(AZ202,AW$3:AW$153,1)-1,0,2),OFFSET(AW$3,MATCH(AZ202,AW$3:AW$153,1)-1,0,2))</f>
        <v>0.492292802916302</v>
      </c>
      <c r="BB202" s="54" t="n">
        <f aca="false">BA202+BB201</f>
        <v>70.1071788328955</v>
      </c>
      <c r="BC202" s="55" t="n">
        <f aca="false">BB202*100/BB$367</f>
        <v>64.5163227096513</v>
      </c>
      <c r="BT202" s="103" t="n">
        <v>44441</v>
      </c>
      <c r="BU202" s="54" t="n">
        <f aca="true">FORECAST(BT202,OFFSET(BR$3,MATCH(BT202,BQ$3:BQ$153,1)-1,0,2),OFFSET(BQ$3,MATCH(BT202,BQ$3:BQ$153,1)-1,0,2))</f>
        <v>0.787756187833873</v>
      </c>
      <c r="BV202" s="54" t="n">
        <f aca="false">BU202+BV201</f>
        <v>106.021683260718</v>
      </c>
      <c r="BW202" s="55" t="n">
        <f aca="false">BV202*100/BV$367</f>
        <v>78.8799913674339</v>
      </c>
    </row>
    <row r="203" customFormat="false" ht="14.5" hidden="false" customHeight="false" outlineLevel="0" collapsed="false">
      <c r="E203" s="42" t="n">
        <v>44228</v>
      </c>
      <c r="F203" s="46" t="n">
        <f aca="true">FORECAST($E203,OFFSET(C$3,MATCH($E203,$A$3:$A$33,1)-1,0,2),OFFSET($A$3,MATCH($E203,$A$3:$A$33,1)-1,0,2))</f>
        <v>2.84266604727219</v>
      </c>
      <c r="AF203" s="103" t="n">
        <v>44442</v>
      </c>
      <c r="AG203" s="54" t="n">
        <f aca="true">FORECAST($AF203,OFFSET(AD$3,MATCH($AF203,$AC$3:$AC$153,1)-1,0,2),OFFSET($AC$3,MATCH($AF203,$AC$3:$AC$153,1)-1,0,2))</f>
        <v>0.299944282720359</v>
      </c>
      <c r="AH203" s="54" t="n">
        <f aca="false">AG203+AH202</f>
        <v>75.7736069654246</v>
      </c>
      <c r="AI203" s="55" t="n">
        <f aca="false">AH203*100/AH$367</f>
        <v>73.6138457012926</v>
      </c>
      <c r="AZ203" s="103" t="n">
        <v>44442</v>
      </c>
      <c r="BA203" s="54" t="n">
        <f aca="true">FORECAST(AZ203,OFFSET(AX$3,MATCH(AZ203,AW$3:AW$153,1)-1,0,2),OFFSET(AW$3,MATCH(AZ203,AW$3:AW$153,1)-1,0,2))</f>
        <v>0.491748029588398</v>
      </c>
      <c r="BB203" s="54" t="n">
        <f aca="false">BA203+BB202</f>
        <v>70.5989268624839</v>
      </c>
      <c r="BC203" s="55" t="n">
        <f aca="false">BB203*100/BB$367</f>
        <v>64.9688551763247</v>
      </c>
      <c r="BT203" s="103" t="n">
        <v>44442</v>
      </c>
      <c r="BU203" s="54" t="n">
        <f aca="true">FORECAST(BT203,OFFSET(BR$3,MATCH(BT203,BQ$3:BQ$153,1)-1,0,2),OFFSET(BQ$3,MATCH(BT203,BQ$3:BQ$153,1)-1,0,2))</f>
        <v>0.747959534462428</v>
      </c>
      <c r="BV203" s="54" t="n">
        <f aca="false">BU203+BV202</f>
        <v>106.769642795181</v>
      </c>
      <c r="BW203" s="55" t="n">
        <f aca="false">BV203*100/BV$367</f>
        <v>79.4364722665015</v>
      </c>
    </row>
    <row r="204" customFormat="false" ht="14.5" hidden="false" customHeight="false" outlineLevel="0" collapsed="false">
      <c r="E204" s="42" t="n">
        <v>44229</v>
      </c>
      <c r="F204" s="46" t="n">
        <f aca="true">FORECAST($E204,OFFSET(C$3,MATCH($E204,$A$3:$A$33,1)-1,0,2),OFFSET($A$3,MATCH($E204,$A$3:$A$33,1)-1,0,2))</f>
        <v>2.84284740597592</v>
      </c>
      <c r="AF204" s="103" t="n">
        <v>44443</v>
      </c>
      <c r="AG204" s="54" t="n">
        <f aca="true">FORECAST($AF204,OFFSET(AD$3,MATCH($AF204,$AC$3:$AC$153,1)-1,0,2),OFFSET($AC$3,MATCH($AF204,$AC$3:$AC$153,1)-1,0,2))</f>
        <v>0.299402190322635</v>
      </c>
      <c r="AH204" s="54" t="n">
        <f aca="false">AG204+AH203</f>
        <v>76.0730091557472</v>
      </c>
      <c r="AI204" s="55" t="n">
        <f aca="false">AH204*100/AH$367</f>
        <v>73.9047140857302</v>
      </c>
      <c r="AZ204" s="103" t="n">
        <v>44443</v>
      </c>
      <c r="BA204" s="54" t="n">
        <f aca="true">FORECAST(AZ204,OFFSET(AX$3,MATCH(AZ204,AW$3:AW$153,1)-1,0,2),OFFSET(AW$3,MATCH(AZ204,AW$3:AW$153,1)-1,0,2))</f>
        <v>0.491203256260494</v>
      </c>
      <c r="BB204" s="54" t="n">
        <f aca="false">BA204+BB203</f>
        <v>71.0901301187444</v>
      </c>
      <c r="BC204" s="55" t="n">
        <f aca="false">BB204*100/BB$367</f>
        <v>65.4208863138558</v>
      </c>
      <c r="BT204" s="103" t="n">
        <v>44443</v>
      </c>
      <c r="BU204" s="54" t="n">
        <f aca="true">FORECAST(BT204,OFFSET(BR$3,MATCH(BT204,BQ$3:BQ$153,1)-1,0,2),OFFSET(BQ$3,MATCH(BT204,BQ$3:BQ$153,1)-1,0,2))</f>
        <v>0.708162881090984</v>
      </c>
      <c r="BV204" s="54" t="n">
        <f aca="false">BU204+BV203</f>
        <v>107.477805676272</v>
      </c>
      <c r="BW204" s="55" t="n">
        <f aca="false">BV204*100/BV$367</f>
        <v>79.9633445083789</v>
      </c>
    </row>
    <row r="205" customFormat="false" ht="14.5" hidden="false" customHeight="false" outlineLevel="0" collapsed="false">
      <c r="E205" s="42" t="n">
        <v>44230</v>
      </c>
      <c r="F205" s="46" t="n">
        <f aca="true">FORECAST($E205,OFFSET(C$3,MATCH($E205,$A$3:$A$33,1)-1,0,2),OFFSET($A$3,MATCH($E205,$A$3:$A$33,1)-1,0,2))</f>
        <v>2.84302876467965</v>
      </c>
      <c r="AF205" s="103" t="n">
        <v>44444</v>
      </c>
      <c r="AG205" s="54" t="n">
        <f aca="true">FORECAST($AF205,OFFSET(AD$3,MATCH($AF205,$AC$3:$AC$153,1)-1,0,2),OFFSET($AC$3,MATCH($AF205,$AC$3:$AC$153,1)-1,0,2))</f>
        <v>0.299978223743151</v>
      </c>
      <c r="AH205" s="54" t="n">
        <f aca="false">AG205+AH204</f>
        <v>76.3729873794904</v>
      </c>
      <c r="AI205" s="55" t="n">
        <f aca="false">AH205*100/AH$367</f>
        <v>74.196142085013</v>
      </c>
      <c r="AZ205" s="103" t="n">
        <v>44444</v>
      </c>
      <c r="BA205" s="54" t="n">
        <f aca="true">FORECAST(AZ205,OFFSET(AX$3,MATCH(AZ205,AW$3:AW$153,1)-1,0,2),OFFSET(AW$3,MATCH(AZ205,AW$3:AW$153,1)-1,0,2))</f>
        <v>0.49065848293259</v>
      </c>
      <c r="BB205" s="54" t="n">
        <f aca="false">BA205+BB204</f>
        <v>71.580788601677</v>
      </c>
      <c r="BC205" s="55" t="n">
        <f aca="false">BB205*100/BB$367</f>
        <v>65.8724161222448</v>
      </c>
      <c r="BT205" s="103" t="n">
        <v>44444</v>
      </c>
      <c r="BU205" s="54" t="n">
        <f aca="true">FORECAST(BT205,OFFSET(BR$3,MATCH(BT205,BQ$3:BQ$153,1)-1,0,2),OFFSET(BQ$3,MATCH(BT205,BQ$3:BQ$153,1)-1,0,2))</f>
        <v>0.668366227719539</v>
      </c>
      <c r="BV205" s="54" t="n">
        <f aca="false">BU205+BV204</f>
        <v>108.146171903991</v>
      </c>
      <c r="BW205" s="55" t="n">
        <f aca="false">BV205*100/BV$367</f>
        <v>80.4606080930662</v>
      </c>
    </row>
    <row r="206" customFormat="false" ht="14.5" hidden="false" customHeight="false" outlineLevel="0" collapsed="false">
      <c r="E206" s="42" t="n">
        <v>44231</v>
      </c>
      <c r="F206" s="46" t="n">
        <f aca="true">FORECAST($E206,OFFSET(C$3,MATCH($E206,$A$3:$A$33,1)-1,0,2),OFFSET($A$3,MATCH($E206,$A$3:$A$33,1)-1,0,2))</f>
        <v>2.84321012338338</v>
      </c>
      <c r="AF206" s="103" t="n">
        <v>44445</v>
      </c>
      <c r="AG206" s="54" t="n">
        <f aca="true">FORECAST($AF206,OFFSET(AD$3,MATCH($AF206,$AC$3:$AC$153,1)-1,0,2),OFFSET($AC$3,MATCH($AF206,$AC$3:$AC$153,1)-1,0,2))</f>
        <v>0.300554257163666</v>
      </c>
      <c r="AH206" s="54" t="n">
        <f aca="false">AG206+AH205</f>
        <v>76.673541636654</v>
      </c>
      <c r="AI206" s="55" t="n">
        <f aca="false">AH206*100/AH$367</f>
        <v>74.4881296991411</v>
      </c>
      <c r="AZ206" s="103" t="n">
        <v>44445</v>
      </c>
      <c r="BA206" s="54" t="n">
        <f aca="true">FORECAST(AZ206,OFFSET(AX$3,MATCH(AZ206,AW$3:AW$153,1)-1,0,2),OFFSET(AW$3,MATCH(AZ206,AW$3:AW$153,1)-1,0,2))</f>
        <v>0.490113709604686</v>
      </c>
      <c r="BB206" s="54" t="n">
        <f aca="false">BA206+BB205</f>
        <v>72.0709023112817</v>
      </c>
      <c r="BC206" s="55" t="n">
        <f aca="false">BB206*100/BB$367</f>
        <v>66.3234446014915</v>
      </c>
      <c r="BT206" s="103" t="n">
        <v>44445</v>
      </c>
      <c r="BU206" s="54" t="n">
        <f aca="true">FORECAST(BT206,OFFSET(BR$3,MATCH(BT206,BQ$3:BQ$153,1)-1,0,2),OFFSET(BQ$3,MATCH(BT206,BQ$3:BQ$153,1)-1,0,2))</f>
        <v>0.653697100926943</v>
      </c>
      <c r="BV206" s="54" t="n">
        <f aca="false">BU206+BV205</f>
        <v>108.799869004918</v>
      </c>
      <c r="BW206" s="55" t="n">
        <f aca="false">BV206*100/BV$367</f>
        <v>80.9469578669255</v>
      </c>
    </row>
    <row r="207" customFormat="false" ht="14.5" hidden="false" customHeight="false" outlineLevel="0" collapsed="false">
      <c r="E207" s="42" t="n">
        <v>44232</v>
      </c>
      <c r="F207" s="46" t="n">
        <f aca="true">FORECAST($E207,OFFSET(C$3,MATCH($E207,$A$3:$A$33,1)-1,0,2),OFFSET($A$3,MATCH($E207,$A$3:$A$33,1)-1,0,2))</f>
        <v>2.84339148208711</v>
      </c>
      <c r="AF207" s="103" t="n">
        <v>44446</v>
      </c>
      <c r="AG207" s="54" t="n">
        <f aca="true">FORECAST($AF207,OFFSET(AD$3,MATCH($AF207,$AC$3:$AC$153,1)-1,0,2),OFFSET($AC$3,MATCH($AF207,$AC$3:$AC$153,1)-1,0,2))</f>
        <v>0.301130290584182</v>
      </c>
      <c r="AH207" s="54" t="n">
        <f aca="false">AG207+AH206</f>
        <v>76.9746719272382</v>
      </c>
      <c r="AI207" s="55" t="n">
        <f aca="false">AH207*100/AH$367</f>
        <v>74.7806769281144</v>
      </c>
      <c r="AZ207" s="103" t="n">
        <v>44446</v>
      </c>
      <c r="BA207" s="54" t="n">
        <f aca="true">FORECAST(AZ207,OFFSET(AX$3,MATCH(AZ207,AW$3:AW$153,1)-1,0,2),OFFSET(AW$3,MATCH(AZ207,AW$3:AW$153,1)-1,0,2))</f>
        <v>0.489568936276782</v>
      </c>
      <c r="BB207" s="54" t="n">
        <f aca="false">BA207+BB206</f>
        <v>72.5604712475584</v>
      </c>
      <c r="BC207" s="55" t="n">
        <f aca="false">BB207*100/BB$367</f>
        <v>66.7739717515961</v>
      </c>
      <c r="BT207" s="103" t="n">
        <v>44446</v>
      </c>
      <c r="BU207" s="54" t="n">
        <f aca="true">FORECAST(BT207,OFFSET(BR$3,MATCH(BT207,BQ$3:BQ$153,1)-1,0,2),OFFSET(BQ$3,MATCH(BT207,BQ$3:BQ$153,1)-1,0,2))</f>
        <v>0.639027974134346</v>
      </c>
      <c r="BV207" s="54" t="n">
        <f aca="false">BU207+BV206</f>
        <v>109.438896979053</v>
      </c>
      <c r="BW207" s="55" t="n">
        <f aca="false">BV207*100/BV$367</f>
        <v>81.4223938299569</v>
      </c>
    </row>
    <row r="208" customFormat="false" ht="14.5" hidden="false" customHeight="false" outlineLevel="0" collapsed="false">
      <c r="E208" s="42" t="n">
        <v>44233</v>
      </c>
      <c r="F208" s="46" t="n">
        <f aca="true">FORECAST($E208,OFFSET(C$3,MATCH($E208,$A$3:$A$33,1)-1,0,2),OFFSET($A$3,MATCH($E208,$A$3:$A$33,1)-1,0,2))</f>
        <v>2.84357284079084</v>
      </c>
      <c r="AF208" s="103" t="n">
        <v>44447</v>
      </c>
      <c r="AG208" s="54" t="n">
        <f aca="true">FORECAST($AF208,OFFSET(AD$3,MATCH($AF208,$AC$3:$AC$153,1)-1,0,2),OFFSET($AC$3,MATCH($AF208,$AC$3:$AC$153,1)-1,0,2))</f>
        <v>0.301706324004697</v>
      </c>
      <c r="AH208" s="54" t="n">
        <f aca="false">AG208+AH207</f>
        <v>77.2763782512429</v>
      </c>
      <c r="AI208" s="55" t="n">
        <f aca="false">AH208*100/AH$367</f>
        <v>75.073783771933</v>
      </c>
      <c r="AZ208" s="103" t="n">
        <v>44447</v>
      </c>
      <c r="BA208" s="54" t="n">
        <f aca="true">FORECAST(AZ208,OFFSET(AX$3,MATCH(AZ208,AW$3:AW$153,1)-1,0,2),OFFSET(AW$3,MATCH(AZ208,AW$3:AW$153,1)-1,0,2))</f>
        <v>0.489024162948878</v>
      </c>
      <c r="BB208" s="54" t="n">
        <f aca="false">BA208+BB207</f>
        <v>73.0494954105073</v>
      </c>
      <c r="BC208" s="55" t="n">
        <f aca="false">BB208*100/BB$367</f>
        <v>67.2239975725584</v>
      </c>
      <c r="BT208" s="103" t="n">
        <v>44447</v>
      </c>
      <c r="BU208" s="54" t="n">
        <f aca="true">FORECAST(BT208,OFFSET(BR$3,MATCH(BT208,BQ$3:BQ$153,1)-1,0,2),OFFSET(BQ$3,MATCH(BT208,BQ$3:BQ$153,1)-1,0,2))</f>
        <v>0.62435884734175</v>
      </c>
      <c r="BV208" s="54" t="n">
        <f aca="false">BU208+BV207</f>
        <v>110.063255826395</v>
      </c>
      <c r="BW208" s="55" t="n">
        <f aca="false">BV208*100/BV$367</f>
        <v>81.8869159821603</v>
      </c>
    </row>
    <row r="209" customFormat="false" ht="14.5" hidden="false" customHeight="false" outlineLevel="0" collapsed="false">
      <c r="E209" s="42" t="n">
        <v>44234</v>
      </c>
      <c r="F209" s="46" t="n">
        <f aca="true">FORECAST($E209,OFFSET(C$3,MATCH($E209,$A$3:$A$33,1)-1,0,2),OFFSET($A$3,MATCH($E209,$A$3:$A$33,1)-1,0,2))</f>
        <v>2.84375419949457</v>
      </c>
      <c r="AF209" s="103" t="n">
        <v>44448</v>
      </c>
      <c r="AG209" s="54" t="n">
        <f aca="true">FORECAST($AF209,OFFSET(AD$3,MATCH($AF209,$AC$3:$AC$153,1)-1,0,2),OFFSET($AC$3,MATCH($AF209,$AC$3:$AC$153,1)-1,0,2))</f>
        <v>0.302282357425213</v>
      </c>
      <c r="AH209" s="54" t="n">
        <f aca="false">AG209+AH208</f>
        <v>77.5786606086681</v>
      </c>
      <c r="AI209" s="55" t="n">
        <f aca="false">AH209*100/AH$367</f>
        <v>75.3674502305968</v>
      </c>
      <c r="AZ209" s="103" t="n">
        <v>44448</v>
      </c>
      <c r="BA209" s="54" t="n">
        <f aca="true">FORECAST(AZ209,OFFSET(AX$3,MATCH(AZ209,AW$3:AW$153,1)-1,0,2),OFFSET(AW$3,MATCH(AZ209,AW$3:AW$153,1)-1,0,2))</f>
        <v>0.488479389620974</v>
      </c>
      <c r="BB209" s="54" t="n">
        <f aca="false">BA209+BB208</f>
        <v>73.5379748001283</v>
      </c>
      <c r="BC209" s="55" t="n">
        <f aca="false">BB209*100/BB$367</f>
        <v>67.6735220643785</v>
      </c>
      <c r="BT209" s="103" t="n">
        <v>44448</v>
      </c>
      <c r="BU209" s="54" t="n">
        <f aca="true">FORECAST(BT209,OFFSET(BR$3,MATCH(BT209,BQ$3:BQ$153,1)-1,0,2),OFFSET(BQ$3,MATCH(BT209,BQ$3:BQ$153,1)-1,0,2))</f>
        <v>0.609689720549153</v>
      </c>
      <c r="BV209" s="54" t="n">
        <f aca="false">BU209+BV208</f>
        <v>110.672945546944</v>
      </c>
      <c r="BW209" s="55" t="n">
        <f aca="false">BV209*100/BV$367</f>
        <v>82.3405243235358</v>
      </c>
    </row>
    <row r="210" customFormat="false" ht="14.5" hidden="false" customHeight="false" outlineLevel="0" collapsed="false">
      <c r="E210" s="42" t="n">
        <v>44235</v>
      </c>
      <c r="F210" s="46" t="n">
        <f aca="true">FORECAST($E210,OFFSET(C$3,MATCH($E210,$A$3:$A$33,1)-1,0,2),OFFSET($A$3,MATCH($E210,$A$3:$A$33,1)-1,0,2))</f>
        <v>2.8439355581983</v>
      </c>
      <c r="AF210" s="103" t="n">
        <v>44449</v>
      </c>
      <c r="AG210" s="54" t="n">
        <f aca="true">FORECAST($AF210,OFFSET(AD$3,MATCH($AF210,$AC$3:$AC$153,1)-1,0,2),OFFSET($AC$3,MATCH($AF210,$AC$3:$AC$153,1)-1,0,2))</f>
        <v>0.302858390845728</v>
      </c>
      <c r="AH210" s="54" t="n">
        <f aca="false">AG210+AH209</f>
        <v>77.8815189995138</v>
      </c>
      <c r="AI210" s="55" t="n">
        <f aca="false">AH210*100/AH$367</f>
        <v>75.661676304106</v>
      </c>
      <c r="AZ210" s="103" t="n">
        <v>44449</v>
      </c>
      <c r="BA210" s="54" t="n">
        <f aca="true">FORECAST(AZ210,OFFSET(AX$3,MATCH(AZ210,AW$3:AW$153,1)-1,0,2),OFFSET(AW$3,MATCH(AZ210,AW$3:AW$153,1)-1,0,2))</f>
        <v>0.48793461629307</v>
      </c>
      <c r="BB210" s="54" t="n">
        <f aca="false">BA210+BB209</f>
        <v>74.0259094164214</v>
      </c>
      <c r="BC210" s="55" t="n">
        <f aca="false">BB210*100/BB$367</f>
        <v>68.1225452270565</v>
      </c>
      <c r="BT210" s="103" t="n">
        <v>44449</v>
      </c>
      <c r="BU210" s="54" t="n">
        <f aca="true">FORECAST(BT210,OFFSET(BR$3,MATCH(BT210,BQ$3:BQ$153,1)-1,0,2),OFFSET(BQ$3,MATCH(BT210,BQ$3:BQ$153,1)-1,0,2))</f>
        <v>0.595020593756557</v>
      </c>
      <c r="BV210" s="54" t="n">
        <f aca="false">BU210+BV209</f>
        <v>111.2679661407</v>
      </c>
      <c r="BW210" s="55" t="n">
        <f aca="false">BV210*100/BV$367</f>
        <v>82.7832188540833</v>
      </c>
    </row>
    <row r="211" customFormat="false" ht="14.5" hidden="false" customHeight="false" outlineLevel="0" collapsed="false">
      <c r="E211" s="42" t="n">
        <v>44236</v>
      </c>
      <c r="F211" s="46" t="n">
        <f aca="true">FORECAST($E211,OFFSET(C$3,MATCH($E211,$A$3:$A$33,1)-1,0,2),OFFSET($A$3,MATCH($E211,$A$3:$A$33,1)-1,0,2))</f>
        <v>2.84411691690203</v>
      </c>
      <c r="AF211" s="103" t="n">
        <v>44450</v>
      </c>
      <c r="AG211" s="54" t="n">
        <f aca="true">FORECAST($AF211,OFFSET(AD$3,MATCH($AF211,$AC$3:$AC$153,1)-1,0,2),OFFSET($AC$3,MATCH($AF211,$AC$3:$AC$153,1)-1,0,2))</f>
        <v>0.303434424266244</v>
      </c>
      <c r="AH211" s="54" t="n">
        <f aca="false">AG211+AH210</f>
        <v>78.1849534237801</v>
      </c>
      <c r="AI211" s="55" t="n">
        <f aca="false">AH211*100/AH$367</f>
        <v>75.9564619924603</v>
      </c>
      <c r="AZ211" s="103" t="n">
        <v>44450</v>
      </c>
      <c r="BA211" s="54" t="n">
        <f aca="true">FORECAST(AZ211,OFFSET(AX$3,MATCH(AZ211,AW$3:AW$153,1)-1,0,2),OFFSET(AW$3,MATCH(AZ211,AW$3:AW$153,1)-1,0,2))</f>
        <v>0.487389842965166</v>
      </c>
      <c r="BB211" s="54" t="n">
        <f aca="false">BA211+BB210</f>
        <v>74.5132992593865</v>
      </c>
      <c r="BC211" s="55" t="n">
        <f aca="false">BB211*100/BB$367</f>
        <v>68.5710670605922</v>
      </c>
      <c r="BT211" s="103" t="n">
        <v>44450</v>
      </c>
      <c r="BU211" s="54" t="n">
        <f aca="true">FORECAST(BT211,OFFSET(BR$3,MATCH(BT211,BQ$3:BQ$153,1)-1,0,2),OFFSET(BQ$3,MATCH(BT211,BQ$3:BQ$153,1)-1,0,2))</f>
        <v>0.580351466963961</v>
      </c>
      <c r="BV211" s="54" t="n">
        <f aca="false">BU211+BV210</f>
        <v>111.848317607664</v>
      </c>
      <c r="BW211" s="55" t="n">
        <f aca="false">BV211*100/BV$367</f>
        <v>83.2149995738029</v>
      </c>
    </row>
    <row r="212" customFormat="false" ht="14.5" hidden="false" customHeight="false" outlineLevel="0" collapsed="false">
      <c r="E212" s="42" t="n">
        <v>44237</v>
      </c>
      <c r="F212" s="46" t="n">
        <f aca="true">FORECAST($E212,OFFSET(C$3,MATCH($E212,$A$3:$A$33,1)-1,0,2),OFFSET($A$3,MATCH($E212,$A$3:$A$33,1)-1,0,2))</f>
        <v>2.84429827560576</v>
      </c>
      <c r="AF212" s="103" t="n">
        <v>44451</v>
      </c>
      <c r="AG212" s="54" t="n">
        <f aca="true">FORECAST($AF212,OFFSET(AD$3,MATCH($AF212,$AC$3:$AC$153,1)-1,0,2),OFFSET($AC$3,MATCH($AF212,$AC$3:$AC$153,1)-1,0,2))</f>
        <v>0.304010457686759</v>
      </c>
      <c r="AH212" s="54" t="n">
        <f aca="false">AG212+AH211</f>
        <v>78.4889638814668</v>
      </c>
      <c r="AI212" s="55" t="n">
        <f aca="false">AH212*100/AH$367</f>
        <v>76.2518072956599</v>
      </c>
      <c r="AZ212" s="103" t="n">
        <v>44451</v>
      </c>
      <c r="BA212" s="54" t="n">
        <f aca="true">FORECAST(AZ212,OFFSET(AX$3,MATCH(AZ212,AW$3:AW$153,1)-1,0,2),OFFSET(AW$3,MATCH(AZ212,AW$3:AW$153,1)-1,0,2))</f>
        <v>0.486845069637262</v>
      </c>
      <c r="BB212" s="54" t="n">
        <f aca="false">BA212+BB211</f>
        <v>75.0001443290238</v>
      </c>
      <c r="BC212" s="55" t="n">
        <f aca="false">BB212*100/BB$367</f>
        <v>69.0190875649857</v>
      </c>
      <c r="BT212" s="103" t="n">
        <v>44451</v>
      </c>
      <c r="BU212" s="54" t="n">
        <f aca="true">FORECAST(BT212,OFFSET(BR$3,MATCH(BT212,BQ$3:BQ$153,1)-1,0,2),OFFSET(BQ$3,MATCH(BT212,BQ$3:BQ$153,1)-1,0,2))</f>
        <v>0.565682340171364</v>
      </c>
      <c r="BV212" s="54" t="n">
        <f aca="false">BU212+BV211</f>
        <v>112.413999947836</v>
      </c>
      <c r="BW212" s="55" t="n">
        <f aca="false">BV212*100/BV$367</f>
        <v>83.6358664826945</v>
      </c>
    </row>
    <row r="213" customFormat="false" ht="14.5" hidden="false" customHeight="false" outlineLevel="0" collapsed="false">
      <c r="E213" s="42" t="n">
        <v>44238</v>
      </c>
      <c r="F213" s="46" t="n">
        <f aca="true">FORECAST($E213,OFFSET(C$3,MATCH($E213,$A$3:$A$33,1)-1,0,2),OFFSET($A$3,MATCH($E213,$A$3:$A$33,1)-1,0,2))</f>
        <v>2.8444796343095</v>
      </c>
      <c r="AF213" s="103" t="n">
        <v>44452</v>
      </c>
      <c r="AG213" s="54" t="n">
        <f aca="true">FORECAST($AF213,OFFSET(AD$3,MATCH($AF213,$AC$3:$AC$153,1)-1,0,2),OFFSET($AC$3,MATCH($AF213,$AC$3:$AC$153,1)-1,0,2))</f>
        <v>0.304586491107275</v>
      </c>
      <c r="AH213" s="54" t="n">
        <f aca="false">AG213+AH212</f>
        <v>78.7935503725741</v>
      </c>
      <c r="AI213" s="55" t="n">
        <f aca="false">AH213*100/AH$367</f>
        <v>76.5477122137048</v>
      </c>
      <c r="AZ213" s="103" t="n">
        <v>44452</v>
      </c>
      <c r="BA213" s="54" t="n">
        <f aca="true">FORECAST(AZ213,OFFSET(AX$3,MATCH(AZ213,AW$3:AW$153,1)-1,0,2),OFFSET(AW$3,MATCH(AZ213,AW$3:AW$153,1)-1,0,2))</f>
        <v>0.486300296309358</v>
      </c>
      <c r="BB213" s="54" t="n">
        <f aca="false">BA213+BB212</f>
        <v>75.4864446253332</v>
      </c>
      <c r="BC213" s="55" t="n">
        <f aca="false">BB213*100/BB$367</f>
        <v>69.466606740237</v>
      </c>
      <c r="BT213" s="103" t="n">
        <v>44452</v>
      </c>
      <c r="BU213" s="54" t="n">
        <f aca="true">FORECAST(BT213,OFFSET(BR$3,MATCH(BT213,BQ$3:BQ$153,1)-1,0,2),OFFSET(BQ$3,MATCH(BT213,BQ$3:BQ$153,1)-1,0,2))</f>
        <v>0.551013213378768</v>
      </c>
      <c r="BV213" s="54" t="n">
        <f aca="false">BU213+BV212</f>
        <v>112.965013161214</v>
      </c>
      <c r="BW213" s="55" t="n">
        <f aca="false">BV213*100/BV$367</f>
        <v>84.0458195807582</v>
      </c>
    </row>
    <row r="214" customFormat="false" ht="14.5" hidden="false" customHeight="false" outlineLevel="0" collapsed="false">
      <c r="E214" s="42" t="n">
        <v>44239</v>
      </c>
      <c r="F214" s="46" t="n">
        <f aca="true">FORECAST($E214,OFFSET(C$3,MATCH($E214,$A$3:$A$33,1)-1,0,2),OFFSET($A$3,MATCH($E214,$A$3:$A$33,1)-1,0,2))</f>
        <v>2.84466099301323</v>
      </c>
      <c r="AF214" s="103" t="n">
        <v>44453</v>
      </c>
      <c r="AG214" s="54" t="n">
        <f aca="true">FORECAST($AF214,OFFSET(AD$3,MATCH($AF214,$AC$3:$AC$153,1)-1,0,2),OFFSET($AC$3,MATCH($AF214,$AC$3:$AC$153,1)-1,0,2))</f>
        <v>0.30516252452779</v>
      </c>
      <c r="AH214" s="54" t="n">
        <f aca="false">AG214+AH213</f>
        <v>79.0987128971019</v>
      </c>
      <c r="AI214" s="55" t="n">
        <f aca="false">AH214*100/AH$367</f>
        <v>76.844176746595</v>
      </c>
      <c r="AZ214" s="103" t="n">
        <v>44453</v>
      </c>
      <c r="BA214" s="54" t="n">
        <f aca="true">FORECAST(AZ214,OFFSET(AX$3,MATCH(AZ214,AW$3:AW$153,1)-1,0,2),OFFSET(AW$3,MATCH(AZ214,AW$3:AW$153,1)-1,0,2))</f>
        <v>0.485755522981454</v>
      </c>
      <c r="BB214" s="54" t="n">
        <f aca="false">BA214+BB213</f>
        <v>75.9722001483146</v>
      </c>
      <c r="BC214" s="55" t="n">
        <f aca="false">BB214*100/BB$367</f>
        <v>69.9136245863461</v>
      </c>
      <c r="BT214" s="103" t="n">
        <v>44453</v>
      </c>
      <c r="BU214" s="54" t="n">
        <f aca="true">FORECAST(BT214,OFFSET(BR$3,MATCH(BT214,BQ$3:BQ$153,1)-1,0,2),OFFSET(BQ$3,MATCH(BT214,BQ$3:BQ$153,1)-1,0,2))</f>
        <v>0.536344086586171</v>
      </c>
      <c r="BV214" s="54" t="n">
        <f aca="false">BU214+BV213</f>
        <v>113.5013572478</v>
      </c>
      <c r="BW214" s="55" t="n">
        <f aca="false">BV214*100/BV$367</f>
        <v>84.444858867994</v>
      </c>
    </row>
    <row r="215" customFormat="false" ht="14.5" hidden="false" customHeight="false" outlineLevel="0" collapsed="false">
      <c r="E215" s="42" t="n">
        <v>44240</v>
      </c>
      <c r="F215" s="46" t="n">
        <f aca="true">FORECAST($E215,OFFSET(C$3,MATCH($E215,$A$3:$A$33,1)-1,0,2),OFFSET($A$3,MATCH($E215,$A$3:$A$33,1)-1,0,2))</f>
        <v>2.84484235171696</v>
      </c>
      <c r="AF215" s="103" t="n">
        <v>44454</v>
      </c>
      <c r="AG215" s="54" t="n">
        <f aca="true">FORECAST($AF215,OFFSET(AD$3,MATCH($AF215,$AC$3:$AC$153,1)-1,0,2),OFFSET($AC$3,MATCH($AF215,$AC$3:$AC$153,1)-1,0,2))</f>
        <v>0.305738557948306</v>
      </c>
      <c r="AH215" s="54" t="n">
        <f aca="false">AG215+AH214</f>
        <v>79.4044514550502</v>
      </c>
      <c r="AI215" s="55" t="n">
        <f aca="false">AH215*100/AH$367</f>
        <v>77.1412008943304</v>
      </c>
      <c r="AZ215" s="103" t="n">
        <v>44454</v>
      </c>
      <c r="BA215" s="54" t="n">
        <f aca="true">FORECAST(AZ215,OFFSET(AX$3,MATCH(AZ215,AW$3:AW$153,1)-1,0,2),OFFSET(AW$3,MATCH(AZ215,AW$3:AW$153,1)-1,0,2))</f>
        <v>0.48521074965355</v>
      </c>
      <c r="BB215" s="54" t="n">
        <f aca="false">BA215+BB214</f>
        <v>76.4574108979682</v>
      </c>
      <c r="BC215" s="55" t="n">
        <f aca="false">BB215*100/BB$367</f>
        <v>70.360141103313</v>
      </c>
      <c r="BT215" s="103" t="n">
        <v>44454</v>
      </c>
      <c r="BU215" s="54" t="n">
        <f aca="true">FORECAST(BT215,OFFSET(BR$3,MATCH(BT215,BQ$3:BQ$153,1)-1,0,2),OFFSET(BQ$3,MATCH(BT215,BQ$3:BQ$153,1)-1,0,2))</f>
        <v>0.521674959793575</v>
      </c>
      <c r="BV215" s="54" t="n">
        <f aca="false">BU215+BV214</f>
        <v>114.023032207594</v>
      </c>
      <c r="BW215" s="55" t="n">
        <f aca="false">BV215*100/BV$367</f>
        <v>84.8329843444018</v>
      </c>
    </row>
    <row r="216" customFormat="false" ht="14.5" hidden="false" customHeight="false" outlineLevel="0" collapsed="false">
      <c r="E216" s="42" t="n">
        <v>44241</v>
      </c>
      <c r="F216" s="46" t="n">
        <f aca="true">FORECAST($E216,OFFSET(C$3,MATCH($E216,$A$3:$A$33,1)-1,0,2),OFFSET($A$3,MATCH($E216,$A$3:$A$33,1)-1,0,2))</f>
        <v>2.84502371042069</v>
      </c>
      <c r="AF216" s="103" t="n">
        <v>44455</v>
      </c>
      <c r="AG216" s="54" t="n">
        <f aca="true">FORECAST($AF216,OFFSET(AD$3,MATCH($AF216,$AC$3:$AC$153,1)-1,0,2),OFFSET($AC$3,MATCH($AF216,$AC$3:$AC$153,1)-1,0,2))</f>
        <v>0.306314591368821</v>
      </c>
      <c r="AH216" s="54" t="n">
        <f aca="false">AG216+AH215</f>
        <v>79.710766046419</v>
      </c>
      <c r="AI216" s="55" t="n">
        <f aca="false">AH216*100/AH$367</f>
        <v>77.438784656911</v>
      </c>
      <c r="AZ216" s="103" t="n">
        <v>44455</v>
      </c>
      <c r="BA216" s="54" t="n">
        <f aca="true">FORECAST(AZ216,OFFSET(AX$3,MATCH(AZ216,AW$3:AW$153,1)-1,0,2),OFFSET(AW$3,MATCH(AZ216,AW$3:AW$153,1)-1,0,2))</f>
        <v>0.467650488091681</v>
      </c>
      <c r="BB216" s="54" t="n">
        <f aca="false">BA216+BB215</f>
        <v>76.9250613860598</v>
      </c>
      <c r="BC216" s="55" t="n">
        <f aca="false">BB216*100/BB$367</f>
        <v>70.7904977416391</v>
      </c>
      <c r="BT216" s="103" t="n">
        <v>44455</v>
      </c>
      <c r="BU216" s="54" t="n">
        <f aca="true">FORECAST(BT216,OFFSET(BR$3,MATCH(BT216,BQ$3:BQ$153,1)-1,0,2),OFFSET(BQ$3,MATCH(BT216,BQ$3:BQ$153,1)-1,0,2))</f>
        <v>0.507005833000979</v>
      </c>
      <c r="BV216" s="54" t="n">
        <f aca="false">BU216+BV215</f>
        <v>114.530038040595</v>
      </c>
      <c r="BW216" s="55" t="n">
        <f aca="false">BV216*100/BV$367</f>
        <v>85.2101960099816</v>
      </c>
    </row>
    <row r="217" customFormat="false" ht="14.5" hidden="false" customHeight="false" outlineLevel="0" collapsed="false">
      <c r="E217" s="42" t="n">
        <v>44242</v>
      </c>
      <c r="F217" s="46" t="n">
        <f aca="true">FORECAST($E217,OFFSET(C$3,MATCH($E217,$A$3:$A$33,1)-1,0,2),OFFSET($A$3,MATCH($E217,$A$3:$A$33,1)-1,0,2))</f>
        <v>2.84520506912442</v>
      </c>
      <c r="AF217" s="103" t="n">
        <v>44456</v>
      </c>
      <c r="AG217" s="54" t="n">
        <f aca="true">FORECAST($AF217,OFFSET(AD$3,MATCH($AF217,$AC$3:$AC$153,1)-1,0,2),OFFSET($AC$3,MATCH($AF217,$AC$3:$AC$153,1)-1,0,2))</f>
        <v>0.306890624789337</v>
      </c>
      <c r="AH217" s="54" t="n">
        <f aca="false">AG217+AH216</f>
        <v>80.0176566712084</v>
      </c>
      <c r="AI217" s="55" t="n">
        <f aca="false">AH217*100/AH$367</f>
        <v>77.7369280343369</v>
      </c>
      <c r="AZ217" s="103" t="n">
        <v>44456</v>
      </c>
      <c r="BA217" s="54" t="n">
        <f aca="true">FORECAST(AZ217,OFFSET(AX$3,MATCH(AZ217,AW$3:AW$153,1)-1,0,2),OFFSET(AW$3,MATCH(AZ217,AW$3:AW$153,1)-1,0,2))</f>
        <v>0.450090226529813</v>
      </c>
      <c r="BB217" s="54" t="n">
        <f aca="false">BA217+BB216</f>
        <v>77.3751516125896</v>
      </c>
      <c r="BC217" s="55" t="n">
        <f aca="false">BB217*100/BB$367</f>
        <v>71.2046945013243</v>
      </c>
      <c r="BT217" s="103" t="n">
        <v>44456</v>
      </c>
      <c r="BU217" s="54" t="n">
        <f aca="true">FORECAST(BT217,OFFSET(BR$3,MATCH(BT217,BQ$3:BQ$153,1)-1,0,2),OFFSET(BQ$3,MATCH(BT217,BQ$3:BQ$153,1)-1,0,2))</f>
        <v>0.492336706208382</v>
      </c>
      <c r="BV217" s="54" t="n">
        <f aca="false">BU217+BV216</f>
        <v>115.022374746803</v>
      </c>
      <c r="BW217" s="55" t="n">
        <f aca="false">BV217*100/BV$367</f>
        <v>85.5764938647335</v>
      </c>
    </row>
    <row r="218" customFormat="false" ht="14.5" hidden="false" customHeight="false" outlineLevel="0" collapsed="false">
      <c r="E218" s="42" t="n">
        <v>44243</v>
      </c>
      <c r="F218" s="46" t="n">
        <f aca="true">FORECAST($E218,OFFSET(C$3,MATCH($E218,$A$3:$A$33,1)-1,0,2),OFFSET($A$3,MATCH($E218,$A$3:$A$33,1)-1,0,2))</f>
        <v>2.84955184331797</v>
      </c>
      <c r="AF218" s="103" t="n">
        <v>44457</v>
      </c>
      <c r="AG218" s="54" t="n">
        <f aca="true">FORECAST($AF218,OFFSET(AD$3,MATCH($AF218,$AC$3:$AC$153,1)-1,0,2),OFFSET($AC$3,MATCH($AF218,$AC$3:$AC$153,1)-1,0,2))</f>
        <v>0.307466658209852</v>
      </c>
      <c r="AH218" s="54" t="n">
        <f aca="false">AG218+AH217</f>
        <v>80.3251233294182</v>
      </c>
      <c r="AI218" s="55" t="n">
        <f aca="false">AH218*100/AH$367</f>
        <v>78.0356310266081</v>
      </c>
      <c r="AZ218" s="103" t="n">
        <v>44457</v>
      </c>
      <c r="BA218" s="54" t="n">
        <f aca="true">FORECAST(AZ218,OFFSET(AX$3,MATCH(AZ218,AW$3:AW$153,1)-1,0,2),OFFSET(AW$3,MATCH(AZ218,AW$3:AW$153,1)-1,0,2))</f>
        <v>0.432529964967945</v>
      </c>
      <c r="BB218" s="54" t="n">
        <f aca="false">BA218+BB217</f>
        <v>77.8076815775576</v>
      </c>
      <c r="BC218" s="55" t="n">
        <f aca="false">BB218*100/BB$367</f>
        <v>71.6027313823687</v>
      </c>
      <c r="BT218" s="103" t="n">
        <v>44457</v>
      </c>
      <c r="BU218" s="54" t="n">
        <f aca="true">FORECAST(BT218,OFFSET(BR$3,MATCH(BT218,BQ$3:BQ$153,1)-1,0,2),OFFSET(BQ$3,MATCH(BT218,BQ$3:BQ$153,1)-1,0,2))</f>
        <v>0.477667579415786</v>
      </c>
      <c r="BV218" s="54" t="n">
        <f aca="false">BU218+BV217</f>
        <v>115.500042326219</v>
      </c>
      <c r="BW218" s="55" t="n">
        <f aca="false">BV218*100/BV$367</f>
        <v>85.9318779086575</v>
      </c>
    </row>
    <row r="219" customFormat="false" ht="14.5" hidden="false" customHeight="false" outlineLevel="0" collapsed="false">
      <c r="E219" s="42" t="n">
        <v>44244</v>
      </c>
      <c r="F219" s="46" t="n">
        <f aca="true">FORECAST($E219,OFFSET(C$3,MATCH($E219,$A$3:$A$33,1)-1,0,2),OFFSET($A$3,MATCH($E219,$A$3:$A$33,1)-1,0,2))</f>
        <v>2.85389861751152</v>
      </c>
      <c r="AF219" s="103" t="n">
        <v>44458</v>
      </c>
      <c r="AG219" s="54" t="n">
        <f aca="true">FORECAST($AF219,OFFSET(AD$3,MATCH($AF219,$AC$3:$AC$153,1)-1,0,2),OFFSET($AC$3,MATCH($AF219,$AC$3:$AC$153,1)-1,0,2))</f>
        <v>0.308042691630368</v>
      </c>
      <c r="AH219" s="54" t="n">
        <f aca="false">AG219+AH218</f>
        <v>80.6331660210486</v>
      </c>
      <c r="AI219" s="55" t="n">
        <f aca="false">AH219*100/AH$367</f>
        <v>78.3348936337245</v>
      </c>
      <c r="AZ219" s="103" t="n">
        <v>44458</v>
      </c>
      <c r="BA219" s="54" t="n">
        <f aca="true">FORECAST(AZ219,OFFSET(AX$3,MATCH(AZ219,AW$3:AW$153,1)-1,0,2),OFFSET(AW$3,MATCH(AZ219,AW$3:AW$153,1)-1,0,2))</f>
        <v>0.414969703406076</v>
      </c>
      <c r="BB219" s="54" t="n">
        <f aca="false">BA219+BB218</f>
        <v>78.2226512809637</v>
      </c>
      <c r="BC219" s="55" t="n">
        <f aca="false">BB219*100/BB$367</f>
        <v>71.9846083847722</v>
      </c>
      <c r="BT219" s="103" t="n">
        <v>44458</v>
      </c>
      <c r="BU219" s="54" t="n">
        <f aca="true">FORECAST(BT219,OFFSET(BR$3,MATCH(BT219,BQ$3:BQ$153,1)-1,0,2),OFFSET(BQ$3,MATCH(BT219,BQ$3:BQ$153,1)-1,0,2))</f>
        <v>0.462998452623189</v>
      </c>
      <c r="BV219" s="54" t="n">
        <f aca="false">BU219+BV218</f>
        <v>115.963040778842</v>
      </c>
      <c r="BW219" s="55" t="n">
        <f aca="false">BV219*100/BV$367</f>
        <v>86.2763481417535</v>
      </c>
    </row>
    <row r="220" customFormat="false" ht="14.5" hidden="false" customHeight="false" outlineLevel="0" collapsed="false">
      <c r="E220" s="42" t="n">
        <v>44245</v>
      </c>
      <c r="F220" s="46" t="n">
        <f aca="true">FORECAST($E220,OFFSET(C$3,MATCH($E220,$A$3:$A$33,1)-1,0,2),OFFSET($A$3,MATCH($E220,$A$3:$A$33,1)-1,0,2))</f>
        <v>2.85824539170507</v>
      </c>
      <c r="AF220" s="103" t="n">
        <v>44459</v>
      </c>
      <c r="AG220" s="54" t="n">
        <f aca="true">FORECAST($AF220,OFFSET(AD$3,MATCH($AF220,$AC$3:$AC$153,1)-1,0,2),OFFSET($AC$3,MATCH($AF220,$AC$3:$AC$153,1)-1,0,2))</f>
        <v>0.308618725050883</v>
      </c>
      <c r="AH220" s="54" t="n">
        <f aca="false">AG220+AH219</f>
        <v>80.9417847460994</v>
      </c>
      <c r="AI220" s="55" t="n">
        <f aca="false">AH220*100/AH$367</f>
        <v>78.6347158556862</v>
      </c>
      <c r="AZ220" s="103" t="n">
        <v>44459</v>
      </c>
      <c r="BA220" s="54" t="n">
        <f aca="true">FORECAST(AZ220,OFFSET(AX$3,MATCH(AZ220,AW$3:AW$153,1)-1,0,2),OFFSET(AW$3,MATCH(AZ220,AW$3:AW$153,1)-1,0,2))</f>
        <v>0.397409441844208</v>
      </c>
      <c r="BB220" s="54" t="n">
        <f aca="false">BA220+BB219</f>
        <v>78.6200607228079</v>
      </c>
      <c r="BC220" s="55" t="n">
        <f aca="false">BB220*100/BB$367</f>
        <v>72.3503255085349</v>
      </c>
      <c r="BT220" s="103" t="n">
        <v>44459</v>
      </c>
      <c r="BU220" s="54" t="n">
        <f aca="true">FORECAST(BT220,OFFSET(BR$3,MATCH(BT220,BQ$3:BQ$153,1)-1,0,2),OFFSET(BQ$3,MATCH(BT220,BQ$3:BQ$153,1)-1,0,2))</f>
        <v>0.448329325830593</v>
      </c>
      <c r="BV220" s="54" t="n">
        <f aca="false">BU220+BV219</f>
        <v>116.411370104673</v>
      </c>
      <c r="BW220" s="55" t="n">
        <f aca="false">BV220*100/BV$367</f>
        <v>86.6099045640216</v>
      </c>
    </row>
    <row r="221" customFormat="false" ht="14.5" hidden="false" customHeight="false" outlineLevel="0" collapsed="false">
      <c r="E221" s="42" t="n">
        <v>44246</v>
      </c>
      <c r="F221" s="46" t="n">
        <f aca="true">FORECAST($E221,OFFSET(C$3,MATCH($E221,$A$3:$A$33,1)-1,0,2),OFFSET($A$3,MATCH($E221,$A$3:$A$33,1)-1,0,2))</f>
        <v>2.86259216589861</v>
      </c>
      <c r="AF221" s="103" t="n">
        <v>44460</v>
      </c>
      <c r="AG221" s="54" t="n">
        <f aca="true">FORECAST($AF221,OFFSET(AD$3,MATCH($AF221,$AC$3:$AC$153,1)-1,0,2),OFFSET($AC$3,MATCH($AF221,$AC$3:$AC$153,1)-1,0,2))</f>
        <v>0.309194758471399</v>
      </c>
      <c r="AH221" s="54" t="n">
        <f aca="false">AG221+AH220</f>
        <v>81.2509795045708</v>
      </c>
      <c r="AI221" s="55" t="n">
        <f aca="false">AH221*100/AH$367</f>
        <v>78.9350976924931</v>
      </c>
      <c r="AZ221" s="103" t="n">
        <v>44460</v>
      </c>
      <c r="BA221" s="54" t="n">
        <f aca="true">FORECAST(AZ221,OFFSET(AX$3,MATCH(AZ221,AW$3:AW$153,1)-1,0,2),OFFSET(AW$3,MATCH(AZ221,AW$3:AW$153,1)-1,0,2))</f>
        <v>0.379849180282339</v>
      </c>
      <c r="BB221" s="54" t="n">
        <f aca="false">BA221+BB220</f>
        <v>78.9999099030902</v>
      </c>
      <c r="BC221" s="55" t="n">
        <f aca="false">BB221*100/BB$367</f>
        <v>72.6998827536567</v>
      </c>
      <c r="BT221" s="103" t="n">
        <v>44460</v>
      </c>
      <c r="BU221" s="54" t="n">
        <f aca="true">FORECAST(BT221,OFFSET(BR$3,MATCH(BT221,BQ$3:BQ$153,1)-1,0,2),OFFSET(BQ$3,MATCH(BT221,BQ$3:BQ$153,1)-1,0,2))</f>
        <v>0.435699244857328</v>
      </c>
      <c r="BV221" s="54" t="n">
        <f aca="false">BU221+BV220</f>
        <v>116.84706934953</v>
      </c>
      <c r="BW221" s="55" t="n">
        <f aca="false">BV221*100/BV$367</f>
        <v>86.9340642228399</v>
      </c>
    </row>
    <row r="222" customFormat="false" ht="14.5" hidden="false" customHeight="false" outlineLevel="0" collapsed="false">
      <c r="E222" s="42" t="n">
        <v>44247</v>
      </c>
      <c r="F222" s="46" t="n">
        <f aca="true">FORECAST($E222,OFFSET(C$3,MATCH($E222,$A$3:$A$33,1)-1,0,2),OFFSET($A$3,MATCH($E222,$A$3:$A$33,1)-1,0,2))</f>
        <v>2.86693894009216</v>
      </c>
      <c r="AF222" s="103" t="n">
        <v>44461</v>
      </c>
      <c r="AG222" s="54" t="n">
        <f aca="true">FORECAST($AF222,OFFSET(AD$3,MATCH($AF222,$AC$3:$AC$153,1)-1,0,2),OFFSET($AC$3,MATCH($AF222,$AC$3:$AC$153,1)-1,0,2))</f>
        <v>0.309770791891914</v>
      </c>
      <c r="AH222" s="54" t="n">
        <f aca="false">AG222+AH221</f>
        <v>81.5607502964628</v>
      </c>
      <c r="AI222" s="55" t="n">
        <f aca="false">AH222*100/AH$367</f>
        <v>79.2360391441454</v>
      </c>
      <c r="AZ222" s="103" t="n">
        <v>44461</v>
      </c>
      <c r="BA222" s="54" t="n">
        <f aca="true">FORECAST(AZ222,OFFSET(AX$3,MATCH(AZ222,AW$3:AW$153,1)-1,0,2),OFFSET(AW$3,MATCH(AZ222,AW$3:AW$153,1)-1,0,2))</f>
        <v>0.362288918720471</v>
      </c>
      <c r="BB222" s="54" t="n">
        <f aca="false">BA222+BB221</f>
        <v>79.3621988218107</v>
      </c>
      <c r="BC222" s="55" t="n">
        <f aca="false">BB222*100/BB$367</f>
        <v>73.0332801201377</v>
      </c>
      <c r="BT222" s="103" t="n">
        <v>44461</v>
      </c>
      <c r="BU222" s="54" t="n">
        <f aca="true">FORECAST(BT222,OFFSET(BR$3,MATCH(BT222,BQ$3:BQ$153,1)-1,0,2),OFFSET(BQ$3,MATCH(BT222,BQ$3:BQ$153,1)-1,0,2))</f>
        <v>0.423069163884064</v>
      </c>
      <c r="BV222" s="54" t="n">
        <f aca="false">BU222+BV221</f>
        <v>117.270138513414</v>
      </c>
      <c r="BW222" s="55" t="n">
        <f aca="false">BV222*100/BV$367</f>
        <v>87.2488271182086</v>
      </c>
    </row>
    <row r="223" customFormat="false" ht="14.5" hidden="false" customHeight="false" outlineLevel="0" collapsed="false">
      <c r="E223" s="42" t="n">
        <v>44248</v>
      </c>
      <c r="F223" s="46" t="n">
        <f aca="true">FORECAST($E223,OFFSET(C$3,MATCH($E223,$A$3:$A$33,1)-1,0,2),OFFSET($A$3,MATCH($E223,$A$3:$A$33,1)-1,0,2))</f>
        <v>2.87128571428571</v>
      </c>
      <c r="AF223" s="103" t="n">
        <v>44462</v>
      </c>
      <c r="AG223" s="54" t="n">
        <f aca="true">FORECAST($AF223,OFFSET(AD$3,MATCH($AF223,$AC$3:$AC$153,1)-1,0,2),OFFSET($AC$3,MATCH($AF223,$AC$3:$AC$153,1)-1,0,2))</f>
        <v>0.31034682531243</v>
      </c>
      <c r="AH223" s="54" t="n">
        <f aca="false">AG223+AH222</f>
        <v>81.8710971217752</v>
      </c>
      <c r="AI223" s="55" t="n">
        <f aca="false">AH223*100/AH$367</f>
        <v>79.5375402106428</v>
      </c>
      <c r="AZ223" s="103" t="n">
        <v>44462</v>
      </c>
      <c r="BA223" s="54" t="n">
        <f aca="true">FORECAST(AZ223,OFFSET(AX$3,MATCH(AZ223,AW$3:AW$153,1)-1,0,2),OFFSET(AW$3,MATCH(AZ223,AW$3:AW$153,1)-1,0,2))</f>
        <v>0.344728657158602</v>
      </c>
      <c r="BB223" s="54" t="n">
        <f aca="false">BA223+BB222</f>
        <v>79.7069274789693</v>
      </c>
      <c r="BC223" s="55" t="n">
        <f aca="false">BB223*100/BB$367</f>
        <v>73.3505176079779</v>
      </c>
      <c r="BT223" s="103" t="n">
        <v>44462</v>
      </c>
      <c r="BU223" s="54" t="n">
        <f aca="true">FORECAST(BT223,OFFSET(BR$3,MATCH(BT223,BQ$3:BQ$153,1)-1,0,2),OFFSET(BQ$3,MATCH(BT223,BQ$3:BQ$153,1)-1,0,2))</f>
        <v>0.4104390829108</v>
      </c>
      <c r="BV223" s="54" t="n">
        <f aca="false">BU223+BV222</f>
        <v>117.680577596325</v>
      </c>
      <c r="BW223" s="55" t="n">
        <f aca="false">BV223*100/BV$367</f>
        <v>87.5541932501275</v>
      </c>
    </row>
    <row r="224" customFormat="false" ht="14.5" hidden="false" customHeight="false" outlineLevel="0" collapsed="false">
      <c r="E224" s="42" t="n">
        <v>44249</v>
      </c>
      <c r="F224" s="46" t="n">
        <f aca="true">FORECAST($E224,OFFSET(C$3,MATCH($E224,$A$3:$A$33,1)-1,0,2),OFFSET($A$3,MATCH($E224,$A$3:$A$33,1)-1,0,2))</f>
        <v>2.87563248847926</v>
      </c>
      <c r="AF224" s="103" t="n">
        <v>44463</v>
      </c>
      <c r="AG224" s="54" t="n">
        <f aca="true">FORECAST($AF224,OFFSET(AD$3,MATCH($AF224,$AC$3:$AC$153,1)-1,0,2),OFFSET($AC$3,MATCH($AF224,$AC$3:$AC$153,1)-1,0,2))</f>
        <v>0.310922858732945</v>
      </c>
      <c r="AH224" s="54" t="n">
        <f aca="false">AG224+AH223</f>
        <v>82.1820199805081</v>
      </c>
      <c r="AI224" s="55" t="n">
        <f aca="false">AH224*100/AH$367</f>
        <v>79.8396008919855</v>
      </c>
      <c r="AZ224" s="103" t="n">
        <v>44463</v>
      </c>
      <c r="BA224" s="54" t="n">
        <f aca="true">FORECAST(AZ224,OFFSET(AX$3,MATCH(AZ224,AW$3:AW$153,1)-1,0,2),OFFSET(AW$3,MATCH(AZ224,AW$3:AW$153,1)-1,0,2))</f>
        <v>0.327168395596734</v>
      </c>
      <c r="BB224" s="54" t="n">
        <f aca="false">BA224+BB223</f>
        <v>80.034095874566</v>
      </c>
      <c r="BC224" s="55" t="n">
        <f aca="false">BB224*100/BB$367</f>
        <v>73.6515952171772</v>
      </c>
      <c r="BT224" s="103" t="n">
        <v>44463</v>
      </c>
      <c r="BU224" s="54" t="n">
        <f aca="true">FORECAST(BT224,OFFSET(BR$3,MATCH(BT224,BQ$3:BQ$153,1)-1,0,2),OFFSET(BQ$3,MATCH(BT224,BQ$3:BQ$153,1)-1,0,2))</f>
        <v>0.397809001937535</v>
      </c>
      <c r="BV224" s="54" t="n">
        <f aca="false">BU224+BV223</f>
        <v>118.078386598263</v>
      </c>
      <c r="BW224" s="55" t="n">
        <f aca="false">BV224*100/BV$367</f>
        <v>87.8501626185968</v>
      </c>
    </row>
    <row r="225" customFormat="false" ht="14.5" hidden="false" customHeight="false" outlineLevel="0" collapsed="false">
      <c r="E225" s="42" t="n">
        <v>44250</v>
      </c>
      <c r="F225" s="46" t="n">
        <f aca="true">FORECAST($E225,OFFSET(C$3,MATCH($E225,$A$3:$A$33,1)-1,0,2),OFFSET($A$3,MATCH($E225,$A$3:$A$33,1)-1,0,2))</f>
        <v>2.87997926267281</v>
      </c>
      <c r="AF225" s="103" t="n">
        <v>44464</v>
      </c>
      <c r="AG225" s="54" t="n">
        <f aca="true">FORECAST($AF225,OFFSET(AD$3,MATCH($AF225,$AC$3:$AC$153,1)-1,0,2),OFFSET($AC$3,MATCH($AF225,$AC$3:$AC$153,1)-1,0,2))</f>
        <v>0.311498892153461</v>
      </c>
      <c r="AH225" s="54" t="n">
        <f aca="false">AG225+AH224</f>
        <v>82.4935188726616</v>
      </c>
      <c r="AI225" s="55" t="n">
        <f aca="false">AH225*100/AH$367</f>
        <v>80.1422211881735</v>
      </c>
      <c r="AZ225" s="103" t="n">
        <v>44464</v>
      </c>
      <c r="BA225" s="54" t="n">
        <f aca="true">FORECAST(AZ225,OFFSET(AX$3,MATCH(AZ225,AW$3:AW$153,1)-1,0,2),OFFSET(AW$3,MATCH(AZ225,AW$3:AW$153,1)-1,0,2))</f>
        <v>0.309608134034865</v>
      </c>
      <c r="BB225" s="54" t="n">
        <f aca="false">BA225+BB224</f>
        <v>80.3437040086009</v>
      </c>
      <c r="BC225" s="55" t="n">
        <f aca="false">BB225*100/BB$367</f>
        <v>73.9365129477357</v>
      </c>
      <c r="BT225" s="103" t="n">
        <v>44464</v>
      </c>
      <c r="BU225" s="54" t="n">
        <f aca="true">FORECAST(BT225,OFFSET(BR$3,MATCH(BT225,BQ$3:BQ$153,1)-1,0,2),OFFSET(BQ$3,MATCH(BT225,BQ$3:BQ$153,1)-1,0,2))</f>
        <v>0.385178920964271</v>
      </c>
      <c r="BV225" s="54" t="n">
        <f aca="false">BU225+BV224</f>
        <v>118.463565519227</v>
      </c>
      <c r="BW225" s="55" t="n">
        <f aca="false">BV225*100/BV$367</f>
        <v>88.1367352236163</v>
      </c>
    </row>
    <row r="226" customFormat="false" ht="14.5" hidden="false" customHeight="false" outlineLevel="0" collapsed="false">
      <c r="E226" s="42" t="n">
        <v>44251</v>
      </c>
      <c r="F226" s="46" t="n">
        <f aca="true">FORECAST($E226,OFFSET(C$3,MATCH($E226,$A$3:$A$33,1)-1,0,2),OFFSET($A$3,MATCH($E226,$A$3:$A$33,1)-1,0,2))</f>
        <v>2.88432603686636</v>
      </c>
      <c r="AF226" s="103" t="n">
        <v>44465</v>
      </c>
      <c r="AG226" s="54" t="n">
        <f aca="true">FORECAST($AF226,OFFSET(AD$3,MATCH($AF226,$AC$3:$AC$153,1)-1,0,2),OFFSET($AC$3,MATCH($AF226,$AC$3:$AC$153,1)-1,0,2))</f>
        <v>0.312074925573976</v>
      </c>
      <c r="AH226" s="54" t="n">
        <f aca="false">AG226+AH225</f>
        <v>82.8055937982356</v>
      </c>
      <c r="AI226" s="55" t="n">
        <f aca="false">AH226*100/AH$367</f>
        <v>80.4454010992068</v>
      </c>
      <c r="AZ226" s="103" t="n">
        <v>44465</v>
      </c>
      <c r="BA226" s="54" t="n">
        <f aca="true">FORECAST(AZ226,OFFSET(AX$3,MATCH(AZ226,AW$3:AW$153,1)-1,0,2),OFFSET(AW$3,MATCH(AZ226,AW$3:AW$153,1)-1,0,2))</f>
        <v>0.292047872472997</v>
      </c>
      <c r="BB226" s="54" t="n">
        <f aca="false">BA226+BB225</f>
        <v>80.6357518810738</v>
      </c>
      <c r="BC226" s="55" t="n">
        <f aca="false">BB226*100/BB$367</f>
        <v>74.2052707996533</v>
      </c>
      <c r="BT226" s="103" t="n">
        <v>44465</v>
      </c>
      <c r="BU226" s="54" t="n">
        <f aca="true">FORECAST(BT226,OFFSET(BR$3,MATCH(BT226,BQ$3:BQ$153,1)-1,0,2),OFFSET(BQ$3,MATCH(BT226,BQ$3:BQ$153,1)-1,0,2))</f>
        <v>0.372548839991006</v>
      </c>
      <c r="BV226" s="54" t="n">
        <f aca="false">BU226+BV225</f>
        <v>118.836114359218</v>
      </c>
      <c r="BW226" s="55" t="n">
        <f aca="false">BV226*100/BV$367</f>
        <v>88.4139110651861</v>
      </c>
    </row>
    <row r="227" customFormat="false" ht="14.5" hidden="false" customHeight="false" outlineLevel="0" collapsed="false">
      <c r="E227" s="42" t="n">
        <v>44252</v>
      </c>
      <c r="F227" s="46" t="n">
        <f aca="true">FORECAST($E227,OFFSET(C$3,MATCH($E227,$A$3:$A$33,1)-1,0,2),OFFSET($A$3,MATCH($E227,$A$3:$A$33,1)-1,0,2))</f>
        <v>2.88867281105991</v>
      </c>
      <c r="AF227" s="103" t="n">
        <v>44466</v>
      </c>
      <c r="AG227" s="54" t="n">
        <f aca="true">FORECAST($AF227,OFFSET(AD$3,MATCH($AF227,$AC$3:$AC$153,1)-1,0,2),OFFSET($AC$3,MATCH($AF227,$AC$3:$AC$153,1)-1,0,2))</f>
        <v>0.312650958994492</v>
      </c>
      <c r="AH227" s="54" t="n">
        <f aca="false">AG227+AH226</f>
        <v>83.1182447572301</v>
      </c>
      <c r="AI227" s="55" t="n">
        <f aca="false">AH227*100/AH$367</f>
        <v>80.7491406250853</v>
      </c>
      <c r="AZ227" s="103" t="n">
        <v>44466</v>
      </c>
      <c r="BA227" s="54" t="n">
        <f aca="true">FORECAST(AZ227,OFFSET(AX$3,MATCH(AZ227,AW$3:AW$153,1)-1,0,2),OFFSET(AW$3,MATCH(AZ227,AW$3:AW$153,1)-1,0,2))</f>
        <v>0.274487610911128</v>
      </c>
      <c r="BB227" s="54" t="n">
        <f aca="false">BA227+BB226</f>
        <v>80.910239491985</v>
      </c>
      <c r="BC227" s="55" t="n">
        <f aca="false">BB227*100/BB$367</f>
        <v>74.4578687729301</v>
      </c>
      <c r="BT227" s="103" t="n">
        <v>44466</v>
      </c>
      <c r="BU227" s="54" t="n">
        <f aca="true">FORECAST(BT227,OFFSET(BR$3,MATCH(BT227,BQ$3:BQ$153,1)-1,0,2),OFFSET(BQ$3,MATCH(BT227,BQ$3:BQ$153,1)-1,0,2))</f>
        <v>0.359918759017742</v>
      </c>
      <c r="BV227" s="54" t="n">
        <f aca="false">BU227+BV226</f>
        <v>119.196033118236</v>
      </c>
      <c r="BW227" s="55" t="n">
        <f aca="false">BV227*100/BV$367</f>
        <v>88.6816901433062</v>
      </c>
    </row>
    <row r="228" customFormat="false" ht="14.5" hidden="false" customHeight="false" outlineLevel="0" collapsed="false">
      <c r="E228" s="42" t="n">
        <v>44253</v>
      </c>
      <c r="F228" s="46" t="n">
        <f aca="true">FORECAST($E228,OFFSET(C$3,MATCH($E228,$A$3:$A$33,1)-1,0,2),OFFSET($A$3,MATCH($E228,$A$3:$A$33,1)-1,0,2))</f>
        <v>2.89301958525345</v>
      </c>
      <c r="AF228" s="103" t="n">
        <v>44467</v>
      </c>
      <c r="AG228" s="54" t="n">
        <f aca="true">FORECAST($AF228,OFFSET(AD$3,MATCH($AF228,$AC$3:$AC$153,1)-1,0,2),OFFSET($AC$3,MATCH($AF228,$AC$3:$AC$153,1)-1,0,2))</f>
        <v>0.313226992415007</v>
      </c>
      <c r="AH228" s="54" t="n">
        <f aca="false">AG228+AH227</f>
        <v>83.4314717496451</v>
      </c>
      <c r="AI228" s="55" t="n">
        <f aca="false">AH228*100/AH$367</f>
        <v>81.053439765809</v>
      </c>
      <c r="AZ228" s="103" t="n">
        <v>44467</v>
      </c>
      <c r="BA228" s="54" t="n">
        <f aca="true">FORECAST(AZ228,OFFSET(AX$3,MATCH(AZ228,AW$3:AW$153,1)-1,0,2),OFFSET(AW$3,MATCH(AZ228,AW$3:AW$153,1)-1,0,2))</f>
        <v>0.25692734934926</v>
      </c>
      <c r="BB228" s="54" t="n">
        <f aca="false">BA228+BB227</f>
        <v>81.1671668413342</v>
      </c>
      <c r="BC228" s="55" t="n">
        <f aca="false">BB228*100/BB$367</f>
        <v>74.6943068675661</v>
      </c>
      <c r="BT228" s="103" t="n">
        <v>44467</v>
      </c>
      <c r="BU228" s="54" t="n">
        <f aca="true">FORECAST(BT228,OFFSET(BR$3,MATCH(BT228,BQ$3:BQ$153,1)-1,0,2),OFFSET(BQ$3,MATCH(BT228,BQ$3:BQ$153,1)-1,0,2))</f>
        <v>0.347288678044477</v>
      </c>
      <c r="BV228" s="54" t="n">
        <f aca="false">BU228+BV227</f>
        <v>119.54332179628</v>
      </c>
      <c r="BW228" s="55" t="n">
        <f aca="false">BV228*100/BV$367</f>
        <v>88.9400724579766</v>
      </c>
    </row>
    <row r="229" customFormat="false" ht="14.5" hidden="false" customHeight="false" outlineLevel="0" collapsed="false">
      <c r="E229" s="42" t="n">
        <v>44254</v>
      </c>
      <c r="F229" s="46" t="n">
        <f aca="true">FORECAST($E229,OFFSET(C$3,MATCH($E229,$A$3:$A$33,1)-1,0,2),OFFSET($A$3,MATCH($E229,$A$3:$A$33,1)-1,0,2))</f>
        <v>2.897366359447</v>
      </c>
      <c r="AF229" s="103" t="n">
        <v>44468</v>
      </c>
      <c r="AG229" s="54" t="n">
        <f aca="true">FORECAST($AF229,OFFSET(AD$3,MATCH($AF229,$AC$3:$AC$153,1)-1,0,2),OFFSET($AC$3,MATCH($AF229,$AC$3:$AC$153,1)-1,0,2))</f>
        <v>0.313803025835523</v>
      </c>
      <c r="AH229" s="54" t="n">
        <f aca="false">AG229+AH228</f>
        <v>83.7452747754806</v>
      </c>
      <c r="AI229" s="55" t="n">
        <f aca="false">AH229*100/AH$367</f>
        <v>81.3582985213781</v>
      </c>
      <c r="AZ229" s="103" t="n">
        <v>44468</v>
      </c>
      <c r="BA229" s="54" t="n">
        <f aca="true">FORECAST(AZ229,OFFSET(AX$3,MATCH(AZ229,AW$3:AW$153,1)-1,0,2),OFFSET(AW$3,MATCH(AZ229,AW$3:AW$153,1)-1,0,2))</f>
        <v>0.239367087787391</v>
      </c>
      <c r="BB229" s="54" t="n">
        <f aca="false">BA229+BB228</f>
        <v>81.4065339291216</v>
      </c>
      <c r="BC229" s="55" t="n">
        <f aca="false">BB229*100/BB$367</f>
        <v>74.9145850835612</v>
      </c>
      <c r="BT229" s="103" t="n">
        <v>44468</v>
      </c>
      <c r="BU229" s="54" t="n">
        <f aca="true">FORECAST(BT229,OFFSET(BR$3,MATCH(BT229,BQ$3:BQ$153,1)-1,0,2),OFFSET(BQ$3,MATCH(BT229,BQ$3:BQ$153,1)-1,0,2))</f>
        <v>0.334658597071213</v>
      </c>
      <c r="BV229" s="54" t="n">
        <f aca="false">BU229+BV228</f>
        <v>119.877980393351</v>
      </c>
      <c r="BW229" s="55" t="n">
        <f aca="false">BV229*100/BV$367</f>
        <v>89.1890580091973</v>
      </c>
    </row>
    <row r="230" customFormat="false" ht="14.5" hidden="false" customHeight="false" outlineLevel="0" collapsed="false">
      <c r="E230" s="42" t="n">
        <v>44255</v>
      </c>
      <c r="F230" s="46" t="n">
        <f aca="true">FORECAST($E230,OFFSET(C$3,MATCH($E230,$A$3:$A$33,1)-1,0,2),OFFSET($A$3,MATCH($E230,$A$3:$A$33,1)-1,0,2))</f>
        <v>2.90171313364055</v>
      </c>
      <c r="AF230" s="103" t="n">
        <v>44469</v>
      </c>
      <c r="AG230" s="54" t="n">
        <f aca="true">FORECAST($AF230,OFFSET(AD$3,MATCH($AF230,$AC$3:$AC$153,1)-1,0,2),OFFSET($AC$3,MATCH($AF230,$AC$3:$AC$153,1)-1,0,2))</f>
        <v>0.314379059256038</v>
      </c>
      <c r="AH230" s="54" t="n">
        <f aca="false">AG230+AH229</f>
        <v>84.0596538347367</v>
      </c>
      <c r="AI230" s="55" t="n">
        <f aca="false">AH230*100/AH$367</f>
        <v>81.6637168917923</v>
      </c>
      <c r="AZ230" s="103" t="n">
        <v>44469</v>
      </c>
      <c r="BA230" s="54" t="n">
        <f aca="true">FORECAST(AZ230,OFFSET(AX$3,MATCH(AZ230,AW$3:AW$153,1)-1,0,2),OFFSET(AW$3,MATCH(AZ230,AW$3:AW$153,1)-1,0,2))</f>
        <v>0.221806826225523</v>
      </c>
      <c r="BB230" s="54" t="n">
        <f aca="false">BA230+BB229</f>
        <v>81.6283407553471</v>
      </c>
      <c r="BC230" s="55" t="n">
        <f aca="false">BB230*100/BB$367</f>
        <v>75.1187034209155</v>
      </c>
      <c r="BT230" s="103" t="n">
        <v>44469</v>
      </c>
      <c r="BU230" s="54" t="n">
        <f aca="true">FORECAST(BT230,OFFSET(BR$3,MATCH(BT230,BQ$3:BQ$153,1)-1,0,2),OFFSET(BQ$3,MATCH(BT230,BQ$3:BQ$153,1)-1,0,2))</f>
        <v>0.322028516097948</v>
      </c>
      <c r="BV230" s="54" t="n">
        <f aca="false">BU230+BV229</f>
        <v>120.200008909449</v>
      </c>
      <c r="BW230" s="55" t="n">
        <f aca="false">BV230*100/BV$367</f>
        <v>89.4286467969683</v>
      </c>
    </row>
    <row r="231" customFormat="false" ht="14.5" hidden="false" customHeight="false" outlineLevel="0" collapsed="false">
      <c r="E231" s="42" t="n">
        <v>44256</v>
      </c>
      <c r="F231" s="46" t="n">
        <f aca="true">FORECAST($E231,OFFSET(C$3,MATCH($E231,$A$3:$A$33,1)-1,0,2),OFFSET($A$3,MATCH($E231,$A$3:$A$33,1)-1,0,2))</f>
        <v>2.9060599078341</v>
      </c>
      <c r="AF231" s="103" t="n">
        <v>44470</v>
      </c>
      <c r="AG231" s="54" t="n">
        <f aca="true">FORECAST($AF231,OFFSET(AD$3,MATCH($AF231,$AC$3:$AC$153,1)-1,0,2),OFFSET($AC$3,MATCH($AF231,$AC$3:$AC$153,1)-1,0,2))</f>
        <v>0.314955092676554</v>
      </c>
      <c r="AH231" s="54" t="n">
        <f aca="false">AG231+AH230</f>
        <v>84.3746089274132</v>
      </c>
      <c r="AI231" s="55" t="n">
        <f aca="false">AH231*100/AH$367</f>
        <v>81.9696948770519</v>
      </c>
      <c r="AZ231" s="103" t="n">
        <v>44470</v>
      </c>
      <c r="BA231" s="54" t="n">
        <f aca="true">FORECAST(AZ231,OFFSET(AX$3,MATCH(AZ231,AW$3:AW$153,1)-1,0,2),OFFSET(AW$3,MATCH(AZ231,AW$3:AW$153,1)-1,0,2))</f>
        <v>0.230511172807086</v>
      </c>
      <c r="BB231" s="54" t="n">
        <f aca="false">BA231+BB230</f>
        <v>81.8588519281542</v>
      </c>
      <c r="BC231" s="55" t="n">
        <f aca="false">BB231*100/BB$367</f>
        <v>75.3308319569738</v>
      </c>
      <c r="BT231" s="103" t="n">
        <v>44470</v>
      </c>
      <c r="BU231" s="54" t="n">
        <f aca="true">FORECAST(BT231,OFFSET(BR$3,MATCH(BT231,BQ$3:BQ$153,1)-1,0,2),OFFSET(BQ$3,MATCH(BT231,BQ$3:BQ$153,1)-1,0,2))</f>
        <v>0.309398435124684</v>
      </c>
      <c r="BV231" s="54" t="n">
        <f aca="false">BU231+BV230</f>
        <v>120.509407344574</v>
      </c>
      <c r="BW231" s="55" t="n">
        <f aca="false">BV231*100/BV$367</f>
        <v>89.6588388212895</v>
      </c>
    </row>
    <row r="232" customFormat="false" ht="14.5" hidden="false" customHeight="false" outlineLevel="0" collapsed="false">
      <c r="E232" s="42" t="n">
        <v>44257</v>
      </c>
      <c r="F232" s="46" t="n">
        <f aca="true">FORECAST($E232,OFFSET(C$3,MATCH($E232,$A$3:$A$33,1)-1,0,2),OFFSET($A$3,MATCH($E232,$A$3:$A$33,1)-1,0,2))</f>
        <v>2.91040668202765</v>
      </c>
      <c r="AF232" s="103" t="n">
        <v>44471</v>
      </c>
      <c r="AG232" s="54" t="n">
        <f aca="true">FORECAST($AF232,OFFSET(AD$3,MATCH($AF232,$AC$3:$AC$153,1)-1,0,2),OFFSET($AC$3,MATCH($AF232,$AC$3:$AC$153,1)-1,0,2))</f>
        <v>0.315531126097069</v>
      </c>
      <c r="AH232" s="54" t="n">
        <f aca="false">AG232+AH231</f>
        <v>84.6901400535103</v>
      </c>
      <c r="AI232" s="55" t="n">
        <f aca="false">AH232*100/AH$367</f>
        <v>82.2762324771567</v>
      </c>
      <c r="AZ232" s="103" t="n">
        <v>44471</v>
      </c>
      <c r="BA232" s="54" t="n">
        <f aca="true">FORECAST(AZ232,OFFSET(AX$3,MATCH(AZ232,AW$3:AW$153,1)-1,0,2),OFFSET(AW$3,MATCH(AZ232,AW$3:AW$153,1)-1,0,2))</f>
        <v>0.239215519388649</v>
      </c>
      <c r="BB232" s="54" t="n">
        <f aca="false">BA232+BB231</f>
        <v>82.0980674475429</v>
      </c>
      <c r="BC232" s="55" t="n">
        <f aca="false">BB232*100/BB$367</f>
        <v>75.5509706917362</v>
      </c>
      <c r="BT232" s="103" t="n">
        <v>44471</v>
      </c>
      <c r="BU232" s="54" t="n">
        <f aca="true">FORECAST(BT232,OFFSET(BR$3,MATCH(BT232,BQ$3:BQ$153,1)-1,0,2),OFFSET(BQ$3,MATCH(BT232,BQ$3:BQ$153,1)-1,0,2))</f>
        <v>0.296768354151419</v>
      </c>
      <c r="BV232" s="54" t="n">
        <f aca="false">BU232+BV231</f>
        <v>120.806175698725</v>
      </c>
      <c r="BW232" s="55" t="n">
        <f aca="false">BV232*100/BV$367</f>
        <v>89.8796340821611</v>
      </c>
    </row>
    <row r="233" customFormat="false" ht="14.5" hidden="false" customHeight="false" outlineLevel="0" collapsed="false">
      <c r="E233" s="42" t="n">
        <v>44258</v>
      </c>
      <c r="F233" s="46" t="n">
        <f aca="true">FORECAST($E233,OFFSET(C$3,MATCH($E233,$A$3:$A$33,1)-1,0,2),OFFSET($A$3,MATCH($E233,$A$3:$A$33,1)-1,0,2))</f>
        <v>2.9147534562212</v>
      </c>
      <c r="AF233" s="103" t="n">
        <v>44472</v>
      </c>
      <c r="AG233" s="54" t="n">
        <f aca="true">FORECAST($AF233,OFFSET(AD$3,MATCH($AF233,$AC$3:$AC$153,1)-1,0,2),OFFSET($AC$3,MATCH($AF233,$AC$3:$AC$153,1)-1,0,2))</f>
        <v>0.316107159517585</v>
      </c>
      <c r="AH233" s="54" t="n">
        <f aca="false">AG233+AH232</f>
        <v>85.0062472130279</v>
      </c>
      <c r="AI233" s="55" t="n">
        <f aca="false">AH233*100/AH$367</f>
        <v>82.5833296921067</v>
      </c>
      <c r="AZ233" s="103" t="n">
        <v>44472</v>
      </c>
      <c r="BA233" s="54" t="n">
        <f aca="true">FORECAST(AZ233,OFFSET(AX$3,MATCH(AZ233,AW$3:AW$153,1)-1,0,2),OFFSET(AW$3,MATCH(AZ233,AW$3:AW$153,1)-1,0,2))</f>
        <v>0.247919865970212</v>
      </c>
      <c r="BB233" s="54" t="n">
        <f aca="false">BA233+BB232</f>
        <v>82.3459873135131</v>
      </c>
      <c r="BC233" s="55" t="n">
        <f aca="false">BB233*100/BB$367</f>
        <v>75.7791196252027</v>
      </c>
      <c r="BT233" s="103" t="n">
        <v>44472</v>
      </c>
      <c r="BU233" s="54" t="n">
        <f aca="true">FORECAST(BT233,OFFSET(BR$3,MATCH(BT233,BQ$3:BQ$153,1)-1,0,2),OFFSET(BQ$3,MATCH(BT233,BQ$3:BQ$153,1)-1,0,2))</f>
        <v>0.284138273178155</v>
      </c>
      <c r="BV233" s="54" t="n">
        <f aca="false">BU233+BV232</f>
        <v>121.090313971904</v>
      </c>
      <c r="BW233" s="55" t="n">
        <f aca="false">BV233*100/BV$367</f>
        <v>90.0910325795829</v>
      </c>
    </row>
    <row r="234" customFormat="false" ht="14.5" hidden="false" customHeight="false" outlineLevel="0" collapsed="false">
      <c r="E234" s="42" t="n">
        <v>44259</v>
      </c>
      <c r="F234" s="46" t="n">
        <f aca="true">FORECAST($E234,OFFSET(C$3,MATCH($E234,$A$3:$A$33,1)-1,0,2),OFFSET($A$3,MATCH($E234,$A$3:$A$33,1)-1,0,2))</f>
        <v>2.91910023041475</v>
      </c>
      <c r="AF234" s="103" t="n">
        <v>44473</v>
      </c>
      <c r="AG234" s="54" t="n">
        <f aca="true">FORECAST($AF234,OFFSET(AD$3,MATCH($AF234,$AC$3:$AC$153,1)-1,0,2),OFFSET($AC$3,MATCH($AF234,$AC$3:$AC$153,1)-1,0,2))</f>
        <v>0.315926804831622</v>
      </c>
      <c r="AH234" s="54" t="n">
        <f aca="false">AG234+AH233</f>
        <v>85.3221740178595</v>
      </c>
      <c r="AI234" s="55" t="n">
        <f aca="false">AH234*100/AH$367</f>
        <v>82.8902516929874</v>
      </c>
      <c r="AZ234" s="103" t="n">
        <v>44473</v>
      </c>
      <c r="BA234" s="54" t="n">
        <f aca="true">FORECAST(AZ234,OFFSET(AX$3,MATCH(AZ234,AW$3:AW$153,1)-1,0,2),OFFSET(AW$3,MATCH(AZ234,AW$3:AW$153,1)-1,0,2))</f>
        <v>0.256624212551774</v>
      </c>
      <c r="BB234" s="54" t="n">
        <f aca="false">BA234+BB233</f>
        <v>82.6026115260649</v>
      </c>
      <c r="BC234" s="55" t="n">
        <f aca="false">BB234*100/BB$367</f>
        <v>76.0152787573732</v>
      </c>
      <c r="BT234" s="103" t="n">
        <v>44473</v>
      </c>
      <c r="BU234" s="54" t="n">
        <f aca="true">FORECAST(BT234,OFFSET(BR$3,MATCH(BT234,BQ$3:BQ$153,1)-1,0,2),OFFSET(BQ$3,MATCH(BT234,BQ$3:BQ$153,1)-1,0,2))</f>
        <v>0.27150819220489</v>
      </c>
      <c r="BV234" s="54" t="n">
        <f aca="false">BU234+BV233</f>
        <v>121.361822164109</v>
      </c>
      <c r="BW234" s="55" t="n">
        <f aca="false">BV234*100/BV$367</f>
        <v>90.2930343135551</v>
      </c>
    </row>
    <row r="235" customFormat="false" ht="14.5" hidden="false" customHeight="false" outlineLevel="0" collapsed="false">
      <c r="E235" s="42" t="n">
        <v>44260</v>
      </c>
      <c r="F235" s="46" t="n">
        <f aca="true">FORECAST($E235,OFFSET(C$3,MATCH($E235,$A$3:$A$33,1)-1,0,2),OFFSET($A$3,MATCH($E235,$A$3:$A$33,1)-1,0,2))</f>
        <v>2.92344700460829</v>
      </c>
      <c r="AF235" s="103" t="n">
        <v>44474</v>
      </c>
      <c r="AG235" s="54" t="n">
        <f aca="true">FORECAST($AF235,OFFSET(AD$3,MATCH($AF235,$AC$3:$AC$153,1)-1,0,2),OFFSET($AC$3,MATCH($AF235,$AC$3:$AC$153,1)-1,0,2))</f>
        <v>0.315746450145659</v>
      </c>
      <c r="AH235" s="54" t="n">
        <f aca="false">AG235+AH234</f>
        <v>85.6379204680052</v>
      </c>
      <c r="AI235" s="55" t="n">
        <f aca="false">AH235*100/AH$367</f>
        <v>83.1969984797988</v>
      </c>
      <c r="AZ235" s="103" t="n">
        <v>44474</v>
      </c>
      <c r="BA235" s="54" t="n">
        <f aca="true">FORECAST(AZ235,OFFSET(AX$3,MATCH(AZ235,AW$3:AW$153,1)-1,0,2),OFFSET(AW$3,MATCH(AZ235,AW$3:AW$153,1)-1,0,2))</f>
        <v>0.265328559133337</v>
      </c>
      <c r="BB235" s="54" t="n">
        <f aca="false">BA235+BB234</f>
        <v>82.8679400851982</v>
      </c>
      <c r="BC235" s="55" t="n">
        <f aca="false">BB235*100/BB$367</f>
        <v>76.2594480882478</v>
      </c>
      <c r="BT235" s="103" t="n">
        <v>44474</v>
      </c>
      <c r="BU235" s="54" t="n">
        <f aca="true">FORECAST(BT235,OFFSET(BR$3,MATCH(BT235,BQ$3:BQ$153,1)-1,0,2),OFFSET(BQ$3,MATCH(BT235,BQ$3:BQ$153,1)-1,0,2))</f>
        <v>0.258878111231626</v>
      </c>
      <c r="BV235" s="54" t="n">
        <f aca="false">BU235+BV234</f>
        <v>121.62070027534</v>
      </c>
      <c r="BW235" s="55" t="n">
        <f aca="false">BV235*100/BV$367</f>
        <v>90.4856392840775</v>
      </c>
    </row>
    <row r="236" customFormat="false" ht="14.5" hidden="false" customHeight="false" outlineLevel="0" collapsed="false">
      <c r="E236" s="42" t="n">
        <v>44261</v>
      </c>
      <c r="F236" s="46" t="n">
        <f aca="true">FORECAST($E236,OFFSET(C$3,MATCH($E236,$A$3:$A$33,1)-1,0,2),OFFSET($A$3,MATCH($E236,$A$3:$A$33,1)-1,0,2))</f>
        <v>2.92779377880184</v>
      </c>
      <c r="AF236" s="103" t="n">
        <v>44475</v>
      </c>
      <c r="AG236" s="54" t="n">
        <f aca="true">FORECAST($AF236,OFFSET(AD$3,MATCH($AF236,$AC$3:$AC$153,1)-1,0,2),OFFSET($AC$3,MATCH($AF236,$AC$3:$AC$153,1)-1,0,2))</f>
        <v>0.315566095459696</v>
      </c>
      <c r="AH236" s="54" t="n">
        <f aca="false">AG236+AH235</f>
        <v>85.9534865634648</v>
      </c>
      <c r="AI236" s="55" t="n">
        <f aca="false">AH236*100/AH$367</f>
        <v>83.5035700525409</v>
      </c>
      <c r="AZ236" s="103" t="n">
        <v>44475</v>
      </c>
      <c r="BA236" s="54" t="n">
        <f aca="true">FORECAST(AZ236,OFFSET(AX$3,MATCH(AZ236,AW$3:AW$153,1)-1,0,2),OFFSET(AW$3,MATCH(AZ236,AW$3:AW$153,1)-1,0,2))</f>
        <v>0.2740329057149</v>
      </c>
      <c r="BB236" s="54" t="n">
        <f aca="false">BA236+BB235</f>
        <v>83.1419729909131</v>
      </c>
      <c r="BC236" s="55" t="n">
        <f aca="false">BB236*100/BB$367</f>
        <v>76.5116276178264</v>
      </c>
      <c r="BT236" s="103" t="n">
        <v>44475</v>
      </c>
      <c r="BU236" s="54" t="n">
        <f aca="true">FORECAST(BT236,OFFSET(BR$3,MATCH(BT236,BQ$3:BQ$153,1)-1,0,2),OFFSET(BQ$3,MATCH(BT236,BQ$3:BQ$153,1)-1,0,2))</f>
        <v>0.246248030258361</v>
      </c>
      <c r="BV236" s="54" t="n">
        <f aca="false">BU236+BV235</f>
        <v>121.866948305598</v>
      </c>
      <c r="BW236" s="55" t="n">
        <f aca="false">BV236*100/BV$367</f>
        <v>90.6688474911502</v>
      </c>
    </row>
    <row r="237" customFormat="false" ht="14.5" hidden="false" customHeight="false" outlineLevel="0" collapsed="false">
      <c r="E237" s="42" t="n">
        <v>44262</v>
      </c>
      <c r="F237" s="46" t="n">
        <f aca="true">FORECAST($E237,OFFSET(C$3,MATCH($E237,$A$3:$A$33,1)-1,0,2),OFFSET($A$3,MATCH($E237,$A$3:$A$33,1)-1,0,2))</f>
        <v>2.93214055299539</v>
      </c>
      <c r="AF237" s="103" t="n">
        <v>44476</v>
      </c>
      <c r="AG237" s="54" t="n">
        <f aca="true">FORECAST($AF237,OFFSET(AD$3,MATCH($AF237,$AC$3:$AC$153,1)-1,0,2),OFFSET($AC$3,MATCH($AF237,$AC$3:$AC$153,1)-1,0,2))</f>
        <v>0.315385740773733</v>
      </c>
      <c r="AH237" s="54" t="n">
        <f aca="false">AG237+AH236</f>
        <v>86.2688723042386</v>
      </c>
      <c r="AI237" s="55" t="n">
        <f aca="false">AH237*100/AH$367</f>
        <v>83.8099664112136</v>
      </c>
      <c r="AZ237" s="103" t="n">
        <v>44476</v>
      </c>
      <c r="BA237" s="54" t="n">
        <f aca="true">FORECAST(AZ237,OFFSET(AX$3,MATCH(AZ237,AW$3:AW$153,1)-1,0,2),OFFSET(AW$3,MATCH(AZ237,AW$3:AW$153,1)-1,0,2))</f>
        <v>0.282737252296463</v>
      </c>
      <c r="BB237" s="54" t="n">
        <f aca="false">BA237+BB236</f>
        <v>83.4247102432095</v>
      </c>
      <c r="BC237" s="55" t="n">
        <f aca="false">BB237*100/BB$367</f>
        <v>76.7718173461091</v>
      </c>
      <c r="BT237" s="103" t="n">
        <v>44476</v>
      </c>
      <c r="BU237" s="54" t="n">
        <f aca="true">FORECAST(BT237,OFFSET(BR$3,MATCH(BT237,BQ$3:BQ$153,1)-1,0,2),OFFSET(BQ$3,MATCH(BT237,BQ$3:BQ$153,1)-1,0,2))</f>
        <v>0.233617949285097</v>
      </c>
      <c r="BV237" s="54" t="n">
        <f aca="false">BU237+BV236</f>
        <v>122.100566254884</v>
      </c>
      <c r="BW237" s="55" t="n">
        <f aca="false">BV237*100/BV$367</f>
        <v>90.8426589347732</v>
      </c>
    </row>
    <row r="238" customFormat="false" ht="14.5" hidden="false" customHeight="false" outlineLevel="0" collapsed="false">
      <c r="E238" s="42" t="n">
        <v>44263</v>
      </c>
      <c r="F238" s="46" t="n">
        <f aca="true">FORECAST($E238,OFFSET(C$3,MATCH($E238,$A$3:$A$33,1)-1,0,2),OFFSET($A$3,MATCH($E238,$A$3:$A$33,1)-1,0,2))</f>
        <v>2.93648732718894</v>
      </c>
      <c r="AF238" s="103" t="n">
        <v>44477</v>
      </c>
      <c r="AG238" s="54" t="n">
        <f aca="true">FORECAST($AF238,OFFSET(AD$3,MATCH($AF238,$AC$3:$AC$153,1)-1,0,2),OFFSET($AC$3,MATCH($AF238,$AC$3:$AC$153,1)-1,0,2))</f>
        <v>0.31520538608777</v>
      </c>
      <c r="AH238" s="54" t="n">
        <f aca="false">AG238+AH237</f>
        <v>86.5840776903264</v>
      </c>
      <c r="AI238" s="55" t="n">
        <f aca="false">AH238*100/AH$367</f>
        <v>84.116187555817</v>
      </c>
      <c r="AZ238" s="103" t="n">
        <v>44477</v>
      </c>
      <c r="BA238" s="54" t="n">
        <f aca="true">FORECAST(AZ238,OFFSET(AX$3,MATCH(AZ238,AW$3:AW$153,1)-1,0,2),OFFSET(AW$3,MATCH(AZ238,AW$3:AW$153,1)-1,0,2))</f>
        <v>0.291441598878026</v>
      </c>
      <c r="BB238" s="54" t="n">
        <f aca="false">BA238+BB237</f>
        <v>83.7161518420876</v>
      </c>
      <c r="BC238" s="55" t="n">
        <f aca="false">BB238*100/BB$367</f>
        <v>77.0400172730959</v>
      </c>
      <c r="BT238" s="103" t="n">
        <v>44477</v>
      </c>
      <c r="BU238" s="54" t="n">
        <f aca="true">FORECAST(BT238,OFFSET(BR$3,MATCH(BT238,BQ$3:BQ$153,1)-1,0,2),OFFSET(BQ$3,MATCH(BT238,BQ$3:BQ$153,1)-1,0,2))</f>
        <v>0.220987868311832</v>
      </c>
      <c r="BV238" s="54" t="n">
        <f aca="false">BU238+BV237</f>
        <v>122.321554123195</v>
      </c>
      <c r="BW238" s="55" t="n">
        <f aca="false">BV238*100/BV$367</f>
        <v>91.0070736149465</v>
      </c>
    </row>
    <row r="239" customFormat="false" ht="14.5" hidden="false" customHeight="false" outlineLevel="0" collapsed="false">
      <c r="E239" s="42" t="n">
        <v>44264</v>
      </c>
      <c r="F239" s="46" t="n">
        <f aca="true">FORECAST($E239,OFFSET(C$3,MATCH($E239,$A$3:$A$33,1)-1,0,2),OFFSET($A$3,MATCH($E239,$A$3:$A$33,1)-1,0,2))</f>
        <v>2.94083410138249</v>
      </c>
      <c r="AF239" s="103" t="n">
        <v>44478</v>
      </c>
      <c r="AG239" s="54" t="n">
        <f aca="true">FORECAST($AF239,OFFSET(AD$3,MATCH($AF239,$AC$3:$AC$153,1)-1,0,2),OFFSET($AC$3,MATCH($AF239,$AC$3:$AC$153,1)-1,0,2))</f>
        <v>0.315025031401807</v>
      </c>
      <c r="AH239" s="54" t="n">
        <f aca="false">AG239+AH238</f>
        <v>86.8991027217282</v>
      </c>
      <c r="AI239" s="55" t="n">
        <f aca="false">AH239*100/AH$367</f>
        <v>84.4222334863511</v>
      </c>
      <c r="AZ239" s="103" t="n">
        <v>44478</v>
      </c>
      <c r="BA239" s="54" t="n">
        <f aca="true">FORECAST(AZ239,OFFSET(AX$3,MATCH(AZ239,AW$3:AW$153,1)-1,0,2),OFFSET(AW$3,MATCH(AZ239,AW$3:AW$153,1)-1,0,2))</f>
        <v>0.300145945459589</v>
      </c>
      <c r="BB239" s="54" t="n">
        <f aca="false">BA239+BB238</f>
        <v>84.0162977875472</v>
      </c>
      <c r="BC239" s="55" t="n">
        <f aca="false">BB239*100/BB$367</f>
        <v>77.3162273987868</v>
      </c>
      <c r="BT239" s="103" t="n">
        <v>44478</v>
      </c>
      <c r="BU239" s="54" t="n">
        <f aca="true">FORECAST(BT239,OFFSET(BR$3,MATCH(BT239,BQ$3:BQ$153,1)-1,0,2),OFFSET(BQ$3,MATCH(BT239,BQ$3:BQ$153,1)-1,0,2))</f>
        <v>0.208357787338568</v>
      </c>
      <c r="BV239" s="54" t="n">
        <f aca="false">BU239+BV238</f>
        <v>122.529911910534</v>
      </c>
      <c r="BW239" s="55" t="n">
        <f aca="false">BV239*100/BV$367</f>
        <v>91.1620915316701</v>
      </c>
    </row>
    <row r="240" customFormat="false" ht="14.5" hidden="false" customHeight="false" outlineLevel="0" collapsed="false">
      <c r="E240" s="42" t="n">
        <v>44265</v>
      </c>
      <c r="F240" s="46" t="n">
        <f aca="true">FORECAST($E240,OFFSET(C$3,MATCH($E240,$A$3:$A$33,1)-1,0,2),OFFSET($A$3,MATCH($E240,$A$3:$A$33,1)-1,0,2))</f>
        <v>2.94518087557604</v>
      </c>
      <c r="AF240" s="103" t="n">
        <v>44479</v>
      </c>
      <c r="AG240" s="54" t="n">
        <f aca="true">FORECAST($AF240,OFFSET(AD$3,MATCH($AF240,$AC$3:$AC$153,1)-1,0,2),OFFSET($AC$3,MATCH($AF240,$AC$3:$AC$153,1)-1,0,2))</f>
        <v>0.314844676715844</v>
      </c>
      <c r="AH240" s="54" t="n">
        <f aca="false">AG240+AH239</f>
        <v>87.213947398444</v>
      </c>
      <c r="AI240" s="55" t="n">
        <f aca="false">AH240*100/AH$367</f>
        <v>84.7281042028159</v>
      </c>
      <c r="AZ240" s="103" t="n">
        <v>44479</v>
      </c>
      <c r="BA240" s="54" t="n">
        <f aca="true">FORECAST(AZ240,OFFSET(AX$3,MATCH(AZ240,AW$3:AW$153,1)-1,0,2),OFFSET(AW$3,MATCH(AZ240,AW$3:AW$153,1)-1,0,2))</f>
        <v>0.308850292041152</v>
      </c>
      <c r="BB240" s="54" t="n">
        <f aca="false">BA240+BB239</f>
        <v>84.3251480795883</v>
      </c>
      <c r="BC240" s="55" t="n">
        <f aca="false">BB240*100/BB$367</f>
        <v>77.6004477231817</v>
      </c>
      <c r="BT240" s="103" t="n">
        <v>44479</v>
      </c>
      <c r="BU240" s="54" t="n">
        <f aca="true">FORECAST(BT240,OFFSET(BR$3,MATCH(BT240,BQ$3:BQ$153,1)-1,0,2),OFFSET(BQ$3,MATCH(BT240,BQ$3:BQ$153,1)-1,0,2))</f>
        <v>0.195727706365303</v>
      </c>
      <c r="BV240" s="54" t="n">
        <f aca="false">BU240+BV239</f>
        <v>122.725639616899</v>
      </c>
      <c r="BW240" s="55" t="n">
        <f aca="false">BV240*100/BV$367</f>
        <v>91.307712684944</v>
      </c>
    </row>
    <row r="241" customFormat="false" ht="14.5" hidden="false" customHeight="false" outlineLevel="0" collapsed="false">
      <c r="E241" s="42" t="n">
        <v>44266</v>
      </c>
      <c r="F241" s="46" t="n">
        <f aca="true">FORECAST($E241,OFFSET(C$3,MATCH($E241,$A$3:$A$33,1)-1,0,2),OFFSET($A$3,MATCH($E241,$A$3:$A$33,1)-1,0,2))</f>
        <v>2.94952764976959</v>
      </c>
      <c r="AF241" s="103" t="n">
        <v>44480</v>
      </c>
      <c r="AG241" s="54" t="n">
        <f aca="true">FORECAST($AF241,OFFSET(AD$3,MATCH($AF241,$AC$3:$AC$153,1)-1,0,2),OFFSET($AC$3,MATCH($AF241,$AC$3:$AC$153,1)-1,0,2))</f>
        <v>0.314664322029881</v>
      </c>
      <c r="AH241" s="54" t="n">
        <f aca="false">AG241+AH240</f>
        <v>87.5286117204739</v>
      </c>
      <c r="AI241" s="55" t="n">
        <f aca="false">AH241*100/AH$367</f>
        <v>85.0337997052113</v>
      </c>
      <c r="AZ241" s="103" t="n">
        <v>44480</v>
      </c>
      <c r="BA241" s="54" t="n">
        <f aca="true">FORECAST(AZ241,OFFSET(AX$3,MATCH(AZ241,AW$3:AW$153,1)-1,0,2),OFFSET(AW$3,MATCH(AZ241,AW$3:AW$153,1)-1,0,2))</f>
        <v>0.317554638622715</v>
      </c>
      <c r="BB241" s="54" t="n">
        <f aca="false">BA241+BB240</f>
        <v>84.642702718211</v>
      </c>
      <c r="BC241" s="55" t="n">
        <f aca="false">BB241*100/BB$367</f>
        <v>77.8926782462806</v>
      </c>
      <c r="BT241" s="103" t="n">
        <v>44480</v>
      </c>
      <c r="BU241" s="54" t="n">
        <f aca="true">FORECAST(BT241,OFFSET(BR$3,MATCH(BT241,BQ$3:BQ$153,1)-1,0,2),OFFSET(BQ$3,MATCH(BT241,BQ$3:BQ$153,1)-1,0,2))</f>
        <v>0.183097625392039</v>
      </c>
      <c r="BV241" s="54" t="n">
        <f aca="false">BU241+BV240</f>
        <v>122.908737242291</v>
      </c>
      <c r="BW241" s="55" t="n">
        <f aca="false">BV241*100/BV$367</f>
        <v>91.4439370747681</v>
      </c>
    </row>
    <row r="242" customFormat="false" ht="14.5" hidden="false" customHeight="false" outlineLevel="0" collapsed="false">
      <c r="E242" s="42" t="n">
        <v>44267</v>
      </c>
      <c r="F242" s="46" t="n">
        <f aca="true">FORECAST($E242,OFFSET(C$3,MATCH($E242,$A$3:$A$33,1)-1,0,2),OFFSET($A$3,MATCH($E242,$A$3:$A$33,1)-1,0,2))</f>
        <v>2.95387442396313</v>
      </c>
      <c r="AF242" s="103" t="n">
        <v>44481</v>
      </c>
      <c r="AG242" s="54" t="n">
        <f aca="true">FORECAST($AF242,OFFSET(AD$3,MATCH($AF242,$AC$3:$AC$153,1)-1,0,2),OFFSET($AC$3,MATCH($AF242,$AC$3:$AC$153,1)-1,0,2))</f>
        <v>0.314483967343918</v>
      </c>
      <c r="AH242" s="54" t="n">
        <f aca="false">AG242+AH241</f>
        <v>87.8430956878178</v>
      </c>
      <c r="AI242" s="55" t="n">
        <f aca="false">AH242*100/AH$367</f>
        <v>85.3393199935374</v>
      </c>
      <c r="AZ242" s="103" t="n">
        <v>44481</v>
      </c>
      <c r="BA242" s="54" t="n">
        <f aca="true">FORECAST(AZ242,OFFSET(AX$3,MATCH(AZ242,AW$3:AW$153,1)-1,0,2),OFFSET(AW$3,MATCH(AZ242,AW$3:AW$153,1)-1,0,2))</f>
        <v>0.326258985204277</v>
      </c>
      <c r="BB242" s="54" t="n">
        <f aca="false">BA242+BB241</f>
        <v>84.9689617034153</v>
      </c>
      <c r="BC242" s="55" t="n">
        <f aca="false">BB242*100/BB$367</f>
        <v>78.1929189680836</v>
      </c>
      <c r="BT242" s="103" t="n">
        <v>44481</v>
      </c>
      <c r="BU242" s="54" t="n">
        <f aca="true">FORECAST(BT242,OFFSET(BR$3,MATCH(BT242,BQ$3:BQ$153,1)-1,0,2),OFFSET(BQ$3,MATCH(BT242,BQ$3:BQ$153,1)-1,0,2))</f>
        <v>0.170467544418774</v>
      </c>
      <c r="BV242" s="54" t="n">
        <f aca="false">BU242+BV241</f>
        <v>123.07920478671</v>
      </c>
      <c r="BW242" s="55" t="n">
        <f aca="false">BV242*100/BV$367</f>
        <v>91.5707647011425</v>
      </c>
    </row>
    <row r="243" customFormat="false" ht="14.5" hidden="false" customHeight="false" outlineLevel="0" collapsed="false">
      <c r="E243" s="42" t="n">
        <v>44268</v>
      </c>
      <c r="F243" s="46" t="n">
        <f aca="true">FORECAST($E243,OFFSET(C$3,MATCH($E243,$A$3:$A$33,1)-1,0,2),OFFSET($A$3,MATCH($E243,$A$3:$A$33,1)-1,0,2))</f>
        <v>2.95822119815668</v>
      </c>
      <c r="AF243" s="103" t="n">
        <v>44482</v>
      </c>
      <c r="AG243" s="54" t="n">
        <f aca="true">FORECAST($AF243,OFFSET(AD$3,MATCH($AF243,$AC$3:$AC$153,1)-1,0,2),OFFSET($AC$3,MATCH($AF243,$AC$3:$AC$153,1)-1,0,2))</f>
        <v>0.314303612657955</v>
      </c>
      <c r="AH243" s="54" t="n">
        <f aca="false">AG243+AH242</f>
        <v>88.1573993004758</v>
      </c>
      <c r="AI243" s="55" t="n">
        <f aca="false">AH243*100/AH$367</f>
        <v>85.6446650677942</v>
      </c>
      <c r="AZ243" s="103" t="n">
        <v>44482</v>
      </c>
      <c r="BA243" s="54" t="n">
        <f aca="true">FORECAST(AZ243,OFFSET(AX$3,MATCH(AZ243,AW$3:AW$153,1)-1,0,2),OFFSET(AW$3,MATCH(AZ243,AW$3:AW$153,1)-1,0,2))</f>
        <v>0.33496333178584</v>
      </c>
      <c r="BB243" s="54" t="n">
        <f aca="false">BA243+BB242</f>
        <v>85.3039250352012</v>
      </c>
      <c r="BC243" s="55" t="n">
        <f aca="false">BB243*100/BB$367</f>
        <v>78.5011698885908</v>
      </c>
      <c r="BT243" s="103" t="n">
        <v>44482</v>
      </c>
      <c r="BU243" s="54" t="n">
        <f aca="true">FORECAST(BT243,OFFSET(BR$3,MATCH(BT243,BQ$3:BQ$153,1)-1,0,2),OFFSET(BQ$3,MATCH(BT243,BQ$3:BQ$153,1)-1,0,2))</f>
        <v>0.15783746344551</v>
      </c>
      <c r="BV243" s="54" t="n">
        <f aca="false">BU243+BV242</f>
        <v>123.237042250156</v>
      </c>
      <c r="BW243" s="55" t="n">
        <f aca="false">BV243*100/BV$367</f>
        <v>91.6881955640673</v>
      </c>
    </row>
    <row r="244" customFormat="false" ht="14.5" hidden="false" customHeight="false" outlineLevel="0" collapsed="false">
      <c r="E244" s="42" t="n">
        <v>44269</v>
      </c>
      <c r="F244" s="46" t="n">
        <f aca="true">FORECAST($E244,OFFSET(C$3,MATCH($E244,$A$3:$A$33,1)-1,0,2),OFFSET($A$3,MATCH($E244,$A$3:$A$33,1)-1,0,2))</f>
        <v>2.96256797235023</v>
      </c>
      <c r="AF244" s="103" t="n">
        <v>44483</v>
      </c>
      <c r="AG244" s="54" t="n">
        <f aca="true">FORECAST($AF244,OFFSET(AD$3,MATCH($AF244,$AC$3:$AC$153,1)-1,0,2),OFFSET($AC$3,MATCH($AF244,$AC$3:$AC$153,1)-1,0,2))</f>
        <v>0.314123257971992</v>
      </c>
      <c r="AH244" s="54" t="n">
        <f aca="false">AG244+AH243</f>
        <v>88.4715225584477</v>
      </c>
      <c r="AI244" s="55" t="n">
        <f aca="false">AH244*100/AH$367</f>
        <v>85.9498349279816</v>
      </c>
      <c r="AZ244" s="103" t="n">
        <v>44483</v>
      </c>
      <c r="BA244" s="54" t="n">
        <f aca="true">FORECAST(AZ244,OFFSET(AX$3,MATCH(AZ244,AW$3:AW$153,1)-1,0,2),OFFSET(AW$3,MATCH(AZ244,AW$3:AW$153,1)-1,0,2))</f>
        <v>0.343667678367403</v>
      </c>
      <c r="BB244" s="54" t="n">
        <f aca="false">BA244+BB243</f>
        <v>85.6475927135686</v>
      </c>
      <c r="BC244" s="55" t="n">
        <f aca="false">BB244*100/BB$367</f>
        <v>78.8174310078019</v>
      </c>
      <c r="BT244" s="103" t="n">
        <v>44483</v>
      </c>
      <c r="BU244" s="54" t="n">
        <f aca="true">FORECAST(BT244,OFFSET(BR$3,MATCH(BT244,BQ$3:BQ$153,1)-1,0,2),OFFSET(BQ$3,MATCH(BT244,BQ$3:BQ$153,1)-1,0,2))</f>
        <v>0.145207382472245</v>
      </c>
      <c r="BV244" s="54" t="n">
        <f aca="false">BU244+BV243</f>
        <v>123.382249632628</v>
      </c>
      <c r="BW244" s="55" t="n">
        <f aca="false">BV244*100/BV$367</f>
        <v>91.7962296635423</v>
      </c>
    </row>
    <row r="245" customFormat="false" ht="14.5" hidden="false" customHeight="false" outlineLevel="0" collapsed="false">
      <c r="E245" s="42" t="n">
        <v>44270</v>
      </c>
      <c r="F245" s="46" t="n">
        <f aca="true">FORECAST($E245,OFFSET(C$3,MATCH($E245,$A$3:$A$33,1)-1,0,2),OFFSET($A$3,MATCH($E245,$A$3:$A$33,1)-1,0,2))</f>
        <v>2.96691474654378</v>
      </c>
      <c r="AF245" s="103" t="n">
        <v>44484</v>
      </c>
      <c r="AG245" s="54" t="n">
        <f aca="true">FORECAST($AF245,OFFSET(AD$3,MATCH($AF245,$AC$3:$AC$153,1)-1,0,2),OFFSET($AC$3,MATCH($AF245,$AC$3:$AC$153,1)-1,0,2))</f>
        <v>0.31394290328603</v>
      </c>
      <c r="AH245" s="54" t="n">
        <f aca="false">AG245+AH244</f>
        <v>88.7854654617338</v>
      </c>
      <c r="AI245" s="55" t="n">
        <f aca="false">AH245*100/AH$367</f>
        <v>86.2548295740998</v>
      </c>
      <c r="AZ245" s="103" t="n">
        <v>44484</v>
      </c>
      <c r="BA245" s="54" t="n">
        <f aca="true">FORECAST(AZ245,OFFSET(AX$3,MATCH(AZ245,AW$3:AW$153,1)-1,0,2),OFFSET(AW$3,MATCH(AZ245,AW$3:AW$153,1)-1,0,2))</f>
        <v>0.352372024948966</v>
      </c>
      <c r="BB245" s="54" t="n">
        <f aca="false">BA245+BB244</f>
        <v>85.9999647385175</v>
      </c>
      <c r="BC245" s="55" t="n">
        <f aca="false">BB245*100/BB$367</f>
        <v>79.1417023257171</v>
      </c>
      <c r="BT245" s="103" t="n">
        <v>44484</v>
      </c>
      <c r="BU245" s="54" t="n">
        <f aca="true">FORECAST(BT245,OFFSET(BR$3,MATCH(BT245,BQ$3:BQ$153,1)-1,0,2),OFFSET(BQ$3,MATCH(BT245,BQ$3:BQ$153,1)-1,0,2))</f>
        <v>0.132577301498981</v>
      </c>
      <c r="BV245" s="54" t="n">
        <f aca="false">BU245+BV244</f>
        <v>123.514826934127</v>
      </c>
      <c r="BW245" s="55" t="n">
        <f aca="false">BV245*100/BV$367</f>
        <v>91.8948669995676</v>
      </c>
    </row>
    <row r="246" customFormat="false" ht="14.5" hidden="false" customHeight="false" outlineLevel="0" collapsed="false">
      <c r="E246" s="42" t="n">
        <v>44271</v>
      </c>
      <c r="F246" s="46" t="n">
        <f aca="true">FORECAST($E246,OFFSET(C$3,MATCH($E246,$A$3:$A$33,1)-1,0,2),OFFSET($A$3,MATCH($E246,$A$3:$A$33,1)-1,0,2))</f>
        <v>2.96839898914821</v>
      </c>
      <c r="AF246" s="103" t="n">
        <v>44485</v>
      </c>
      <c r="AG246" s="54" t="n">
        <f aca="true">FORECAST($AF246,OFFSET(AD$3,MATCH($AF246,$AC$3:$AC$153,1)-1,0,2),OFFSET($AC$3,MATCH($AF246,$AC$3:$AC$153,1)-1,0,2))</f>
        <v>0.313762548600067</v>
      </c>
      <c r="AH246" s="54" t="n">
        <f aca="false">AG246+AH245</f>
        <v>89.0992280103339</v>
      </c>
      <c r="AI246" s="55" t="n">
        <f aca="false">AH246*100/AH$367</f>
        <v>86.5596490061486</v>
      </c>
      <c r="AZ246" s="103" t="n">
        <v>44485</v>
      </c>
      <c r="BA246" s="54" t="n">
        <f aca="true">FORECAST(AZ246,OFFSET(AX$3,MATCH(AZ246,AW$3:AW$153,1)-1,0,2),OFFSET(AW$3,MATCH(AZ246,AW$3:AW$153,1)-1,0,2))</f>
        <v>0.361076371530529</v>
      </c>
      <c r="BB246" s="54" t="n">
        <f aca="false">BA246+BB245</f>
        <v>86.3610411100481</v>
      </c>
      <c r="BC246" s="55" t="n">
        <f aca="false">BB246*100/BB$367</f>
        <v>79.4739838423364</v>
      </c>
      <c r="BT246" s="103" t="n">
        <v>44485</v>
      </c>
      <c r="BU246" s="54" t="n">
        <f aca="true">FORECAST(BT246,OFFSET(BR$3,MATCH(BT246,BQ$3:BQ$153,1)-1,0,2),OFFSET(BQ$3,MATCH(BT246,BQ$3:BQ$153,1)-1,0,2))</f>
        <v>0.131828317478249</v>
      </c>
      <c r="BV246" s="54" t="n">
        <f aca="false">BU246+BV245</f>
        <v>123.646655251605</v>
      </c>
      <c r="BW246" s="55" t="n">
        <f aca="false">BV246*100/BV$367</f>
        <v>91.9929470924775</v>
      </c>
    </row>
    <row r="247" customFormat="false" ht="14.5" hidden="false" customHeight="false" outlineLevel="0" collapsed="false">
      <c r="E247" s="42" t="n">
        <v>44272</v>
      </c>
      <c r="F247" s="46" t="n">
        <f aca="true">FORECAST($E247,OFFSET(C$3,MATCH($E247,$A$3:$A$33,1)-1,0,2),OFFSET($A$3,MATCH($E247,$A$3:$A$33,1)-1,0,2))</f>
        <v>2.96988323175264</v>
      </c>
      <c r="AF247" s="103" t="n">
        <v>44486</v>
      </c>
      <c r="AG247" s="54" t="n">
        <f aca="true">FORECAST($AF247,OFFSET(AD$3,MATCH($AF247,$AC$3:$AC$153,1)-1,0,2),OFFSET($AC$3,MATCH($AF247,$AC$3:$AC$153,1)-1,0,2))</f>
        <v>0.313582193914104</v>
      </c>
      <c r="AH247" s="54" t="n">
        <f aca="false">AG247+AH246</f>
        <v>89.4128102042479</v>
      </c>
      <c r="AI247" s="55" t="n">
        <f aca="false">AH247*100/AH$367</f>
        <v>86.864293224128</v>
      </c>
      <c r="AZ247" s="103" t="n">
        <v>44486</v>
      </c>
      <c r="BA247" s="54" t="n">
        <f aca="true">FORECAST(AZ247,OFFSET(AX$3,MATCH(AZ247,AW$3:AW$153,1)-1,0,2),OFFSET(AW$3,MATCH(AZ247,AW$3:AW$153,1)-1,0,2))</f>
        <v>0.369780718112092</v>
      </c>
      <c r="BB247" s="54" t="n">
        <f aca="false">BA247+BB246</f>
        <v>86.7308218281601</v>
      </c>
      <c r="BC247" s="55" t="n">
        <f aca="false">BB247*100/BB$367</f>
        <v>79.8142755576598</v>
      </c>
      <c r="BT247" s="103" t="n">
        <v>44486</v>
      </c>
      <c r="BU247" s="54" t="n">
        <f aca="true">FORECAST(BT247,OFFSET(BR$3,MATCH(BT247,BQ$3:BQ$153,1)-1,0,2),OFFSET(BQ$3,MATCH(BT247,BQ$3:BQ$153,1)-1,0,2))</f>
        <v>0.131079333457518</v>
      </c>
      <c r="BV247" s="54" t="n">
        <f aca="false">BU247+BV246</f>
        <v>123.777734585063</v>
      </c>
      <c r="BW247" s="55" t="n">
        <f aca="false">BV247*100/BV$367</f>
        <v>92.0904699422718</v>
      </c>
    </row>
    <row r="248" customFormat="false" ht="14.5" hidden="false" customHeight="false" outlineLevel="0" collapsed="false">
      <c r="E248" s="42" t="n">
        <v>44273</v>
      </c>
      <c r="F248" s="46" t="n">
        <f aca="true">FORECAST($E248,OFFSET(C$3,MATCH($E248,$A$3:$A$33,1)-1,0,2),OFFSET($A$3,MATCH($E248,$A$3:$A$33,1)-1,0,2))</f>
        <v>2.97136747435707</v>
      </c>
      <c r="AF248" s="103" t="n">
        <v>44487</v>
      </c>
      <c r="AG248" s="54" t="n">
        <f aca="true">FORECAST($AF248,OFFSET(AD$3,MATCH($AF248,$AC$3:$AC$153,1)-1,0,2),OFFSET($AC$3,MATCH($AF248,$AC$3:$AC$153,1)-1,0,2))</f>
        <v>0.313401839228141</v>
      </c>
      <c r="AH248" s="54" t="n">
        <f aca="false">AG248+AH247</f>
        <v>89.7262120434761</v>
      </c>
      <c r="AI248" s="55" t="n">
        <f aca="false">AH248*100/AH$367</f>
        <v>87.1687622280382</v>
      </c>
      <c r="AZ248" s="103" t="n">
        <v>44487</v>
      </c>
      <c r="BA248" s="54" t="n">
        <f aca="true">FORECAST(AZ248,OFFSET(AX$3,MATCH(AZ248,AW$3:AW$153,1)-1,0,2),OFFSET(AW$3,MATCH(AZ248,AW$3:AW$153,1)-1,0,2))</f>
        <v>0.378485064693655</v>
      </c>
      <c r="BB248" s="54" t="n">
        <f aca="false">BA248+BB247</f>
        <v>87.1093068928538</v>
      </c>
      <c r="BC248" s="55" t="n">
        <f aca="false">BB248*100/BB$367</f>
        <v>80.1625774716871</v>
      </c>
      <c r="BT248" s="103" t="n">
        <v>44487</v>
      </c>
      <c r="BU248" s="54" t="n">
        <f aca="true">FORECAST(BT248,OFFSET(BR$3,MATCH(BT248,BQ$3:BQ$153,1)-1,0,2),OFFSET(BQ$3,MATCH(BT248,BQ$3:BQ$153,1)-1,0,2))</f>
        <v>0.130330349436786</v>
      </c>
      <c r="BV248" s="54" t="n">
        <f aca="false">BU248+BV247</f>
        <v>123.908064934499</v>
      </c>
      <c r="BW248" s="55" t="n">
        <f aca="false">BV248*100/BV$367</f>
        <v>92.1874355489507</v>
      </c>
    </row>
    <row r="249" customFormat="false" ht="14.5" hidden="false" customHeight="false" outlineLevel="0" collapsed="false">
      <c r="E249" s="42" t="n">
        <v>44274</v>
      </c>
      <c r="F249" s="46" t="n">
        <f aca="true">FORECAST($E249,OFFSET(C$3,MATCH($E249,$A$3:$A$33,1)-1,0,2),OFFSET($A$3,MATCH($E249,$A$3:$A$33,1)-1,0,2))</f>
        <v>2.9728517169615</v>
      </c>
      <c r="AF249" s="103" t="n">
        <v>44488</v>
      </c>
      <c r="AG249" s="54" t="n">
        <f aca="true">FORECAST($AF249,OFFSET(AD$3,MATCH($AF249,$AC$3:$AC$153,1)-1,0,2),OFFSET($AC$3,MATCH($AF249,$AC$3:$AC$153,1)-1,0,2))</f>
        <v>0.313221484542178</v>
      </c>
      <c r="AH249" s="54" t="n">
        <f aca="false">AG249+AH248</f>
        <v>90.0394335280183</v>
      </c>
      <c r="AI249" s="55" t="n">
        <f aca="false">AH249*100/AH$367</f>
        <v>87.473056017879</v>
      </c>
      <c r="AZ249" s="103" t="n">
        <v>44488</v>
      </c>
      <c r="BA249" s="54" t="n">
        <f aca="true">FORECAST(AZ249,OFFSET(AX$3,MATCH(AZ249,AW$3:AW$153,1)-1,0,2),OFFSET(AW$3,MATCH(AZ249,AW$3:AW$153,1)-1,0,2))</f>
        <v>0.387189411275218</v>
      </c>
      <c r="BB249" s="54" t="n">
        <f aca="false">BA249+BB248</f>
        <v>87.496496304129</v>
      </c>
      <c r="BC249" s="55" t="n">
        <f aca="false">BB249*100/BB$367</f>
        <v>80.5188895844186</v>
      </c>
      <c r="BT249" s="103" t="n">
        <v>44488</v>
      </c>
      <c r="BU249" s="54" t="n">
        <f aca="true">FORECAST(BT249,OFFSET(BR$3,MATCH(BT249,BQ$3:BQ$153,1)-1,0,2),OFFSET(BQ$3,MATCH(BT249,BQ$3:BQ$153,1)-1,0,2))</f>
        <v>0.129581365416055</v>
      </c>
      <c r="BV249" s="54" t="n">
        <f aca="false">BU249+BV248</f>
        <v>124.037646299915</v>
      </c>
      <c r="BW249" s="55" t="n">
        <f aca="false">BV249*100/BV$367</f>
        <v>92.283843912514</v>
      </c>
    </row>
    <row r="250" customFormat="false" ht="14.5" hidden="false" customHeight="false" outlineLevel="0" collapsed="false">
      <c r="E250" s="42" t="n">
        <v>44275</v>
      </c>
      <c r="F250" s="46" t="n">
        <f aca="true">FORECAST($E250,OFFSET(C$3,MATCH($E250,$A$3:$A$33,1)-1,0,2),OFFSET($A$3,MATCH($E250,$A$3:$A$33,1)-1,0,2))</f>
        <v>2.97433595956593</v>
      </c>
      <c r="AF250" s="103" t="n">
        <v>44489</v>
      </c>
      <c r="AG250" s="54" t="n">
        <f aca="true">FORECAST($AF250,OFFSET(AD$3,MATCH($AF250,$AC$3:$AC$153,1)-1,0,2),OFFSET($AC$3,MATCH($AF250,$AC$3:$AC$153,1)-1,0,2))</f>
        <v>0.313041129856215</v>
      </c>
      <c r="AH250" s="54" t="n">
        <f aca="false">AG250+AH249</f>
        <v>90.3524746578745</v>
      </c>
      <c r="AI250" s="55" t="n">
        <f aca="false">AH250*100/AH$367</f>
        <v>87.7771745936505</v>
      </c>
      <c r="AZ250" s="103" t="n">
        <v>44489</v>
      </c>
      <c r="BA250" s="54" t="n">
        <f aca="true">FORECAST(AZ250,OFFSET(AX$3,MATCH(AZ250,AW$3:AW$153,1)-1,0,2),OFFSET(AW$3,MATCH(AZ250,AW$3:AW$153,1)-1,0,2))</f>
        <v>0.39589375785678</v>
      </c>
      <c r="BB250" s="54" t="n">
        <f aca="false">BA250+BB249</f>
        <v>87.8923900619858</v>
      </c>
      <c r="BC250" s="55" t="n">
        <f aca="false">BB250*100/BB$367</f>
        <v>80.8832118958541</v>
      </c>
      <c r="BT250" s="103" t="n">
        <v>44489</v>
      </c>
      <c r="BU250" s="54" t="n">
        <f aca="true">FORECAST(BT250,OFFSET(BR$3,MATCH(BT250,BQ$3:BQ$153,1)-1,0,2),OFFSET(BQ$3,MATCH(BT250,BQ$3:BQ$153,1)-1,0,2))</f>
        <v>0.128832381395323</v>
      </c>
      <c r="BV250" s="54" t="n">
        <f aca="false">BU250+BV249</f>
        <v>124.166478681311</v>
      </c>
      <c r="BW250" s="55" t="n">
        <f aca="false">BV250*100/BV$367</f>
        <v>92.3796950329619</v>
      </c>
    </row>
    <row r="251" customFormat="false" ht="14.5" hidden="false" customHeight="false" outlineLevel="0" collapsed="false">
      <c r="E251" s="42" t="n">
        <v>44276</v>
      </c>
      <c r="F251" s="46" t="n">
        <f aca="true">FORECAST($E251,OFFSET(C$3,MATCH($E251,$A$3:$A$33,1)-1,0,2),OFFSET($A$3,MATCH($E251,$A$3:$A$33,1)-1,0,2))</f>
        <v>2.97582020217036</v>
      </c>
      <c r="AF251" s="103" t="n">
        <v>44490</v>
      </c>
      <c r="AG251" s="54" t="n">
        <f aca="true">FORECAST($AF251,OFFSET(AD$3,MATCH($AF251,$AC$3:$AC$153,1)-1,0,2),OFFSET($AC$3,MATCH($AF251,$AC$3:$AC$153,1)-1,0,2))</f>
        <v>0.312860775170252</v>
      </c>
      <c r="AH251" s="54" t="n">
        <f aca="false">AG251+AH250</f>
        <v>90.6653354330447</v>
      </c>
      <c r="AI251" s="55" t="n">
        <f aca="false">AH251*100/AH$367</f>
        <v>88.0811179553527</v>
      </c>
      <c r="AZ251" s="103" t="n">
        <v>44490</v>
      </c>
      <c r="BA251" s="54" t="n">
        <f aca="true">FORECAST(AZ251,OFFSET(AX$3,MATCH(AZ251,AW$3:AW$153,1)-1,0,2),OFFSET(AW$3,MATCH(AZ251,AW$3:AW$153,1)-1,0,2))</f>
        <v>0.404598104438343</v>
      </c>
      <c r="BB251" s="54" t="n">
        <f aca="false">BA251+BB250</f>
        <v>88.2969881664241</v>
      </c>
      <c r="BC251" s="55" t="n">
        <f aca="false">BB251*100/BB$367</f>
        <v>81.2555444059938</v>
      </c>
      <c r="BT251" s="103" t="n">
        <v>44490</v>
      </c>
      <c r="BU251" s="54" t="n">
        <f aca="true">FORECAST(BT251,OFFSET(BR$3,MATCH(BT251,BQ$3:BQ$153,1)-1,0,2),OFFSET(BQ$3,MATCH(BT251,BQ$3:BQ$153,1)-1,0,2))</f>
        <v>0.128083397374592</v>
      </c>
      <c r="BV251" s="54" t="n">
        <f aca="false">BU251+BV250</f>
        <v>124.294562078685</v>
      </c>
      <c r="BW251" s="55" t="n">
        <f aca="false">BV251*100/BV$367</f>
        <v>92.4749889102943</v>
      </c>
    </row>
    <row r="252" customFormat="false" ht="14.5" hidden="false" customHeight="false" outlineLevel="0" collapsed="false">
      <c r="E252" s="42" t="n">
        <v>44277</v>
      </c>
      <c r="F252" s="46" t="n">
        <f aca="true">FORECAST($E252,OFFSET(C$3,MATCH($E252,$A$3:$A$33,1)-1,0,2),OFFSET($A$3,MATCH($E252,$A$3:$A$33,1)-1,0,2))</f>
        <v>2.97730444477479</v>
      </c>
      <c r="AF252" s="103" t="n">
        <v>44491</v>
      </c>
      <c r="AG252" s="54" t="n">
        <f aca="true">FORECAST($AF252,OFFSET(AD$3,MATCH($AF252,$AC$3:$AC$153,1)-1,0,2),OFFSET($AC$3,MATCH($AF252,$AC$3:$AC$153,1)-1,0,2))</f>
        <v>0.312680420484289</v>
      </c>
      <c r="AH252" s="54" t="n">
        <f aca="false">AG252+AH251</f>
        <v>90.978015853529</v>
      </c>
      <c r="AI252" s="55" t="n">
        <f aca="false">AH252*100/AH$367</f>
        <v>88.3848861029855</v>
      </c>
      <c r="AZ252" s="103" t="n">
        <v>44491</v>
      </c>
      <c r="BA252" s="54" t="n">
        <f aca="true">FORECAST(AZ252,OFFSET(AX$3,MATCH(AZ252,AW$3:AW$153,1)-1,0,2),OFFSET(AW$3,MATCH(AZ252,AW$3:AW$153,1)-1,0,2))</f>
        <v>0.413302451019906</v>
      </c>
      <c r="BB252" s="54" t="n">
        <f aca="false">BA252+BB251</f>
        <v>88.7102906174441</v>
      </c>
      <c r="BC252" s="55" t="n">
        <f aca="false">BB252*100/BB$367</f>
        <v>81.6358871148374</v>
      </c>
      <c r="BT252" s="103" t="n">
        <v>44491</v>
      </c>
      <c r="BU252" s="54" t="n">
        <f aca="true">FORECAST(BT252,OFFSET(BR$3,MATCH(BT252,BQ$3:BQ$153,1)-1,0,2),OFFSET(BQ$3,MATCH(BT252,BQ$3:BQ$153,1)-1,0,2))</f>
        <v>0.12733441335386</v>
      </c>
      <c r="BV252" s="54" t="n">
        <f aca="false">BU252+BV251</f>
        <v>124.421896492039</v>
      </c>
      <c r="BW252" s="55" t="n">
        <f aca="false">BV252*100/BV$367</f>
        <v>92.5697255445112</v>
      </c>
    </row>
    <row r="253" customFormat="false" ht="14.5" hidden="false" customHeight="false" outlineLevel="0" collapsed="false">
      <c r="E253" s="42" t="n">
        <v>44278</v>
      </c>
      <c r="F253" s="46" t="n">
        <f aca="true">FORECAST($E253,OFFSET(C$3,MATCH($E253,$A$3:$A$33,1)-1,0,2),OFFSET($A$3,MATCH($E253,$A$3:$A$33,1)-1,0,2))</f>
        <v>2.97878868737922</v>
      </c>
      <c r="AF253" s="103" t="n">
        <v>44492</v>
      </c>
      <c r="AG253" s="54" t="n">
        <f aca="true">FORECAST($AF253,OFFSET(AD$3,MATCH($AF253,$AC$3:$AC$153,1)-1,0,2),OFFSET($AC$3,MATCH($AF253,$AC$3:$AC$153,1)-1,0,2))</f>
        <v>0.312500065798326</v>
      </c>
      <c r="AH253" s="54" t="n">
        <f aca="false">AG253+AH252</f>
        <v>91.2905159193273</v>
      </c>
      <c r="AI253" s="55" t="n">
        <f aca="false">AH253*100/AH$367</f>
        <v>88.688479036549</v>
      </c>
      <c r="AZ253" s="103" t="n">
        <v>44492</v>
      </c>
      <c r="BA253" s="54" t="n">
        <f aca="true">FORECAST(AZ253,OFFSET(AX$3,MATCH(AZ253,AW$3:AW$153,1)-1,0,2),OFFSET(AW$3,MATCH(AZ253,AW$3:AW$153,1)-1,0,2))</f>
        <v>0.422006797601469</v>
      </c>
      <c r="BB253" s="54" t="n">
        <f aca="false">BA253+BB252</f>
        <v>89.1322974150455</v>
      </c>
      <c r="BC253" s="55" t="n">
        <f aca="false">BB253*100/BB$367</f>
        <v>82.0242400223851</v>
      </c>
      <c r="BT253" s="103" t="n">
        <v>44492</v>
      </c>
      <c r="BU253" s="54" t="n">
        <f aca="true">FORECAST(BT253,OFFSET(BR$3,MATCH(BT253,BQ$3:BQ$153,1)-1,0,2),OFFSET(BQ$3,MATCH(BT253,BQ$3:BQ$153,1)-1,0,2))</f>
        <v>0.126585429333128</v>
      </c>
      <c r="BV253" s="54" t="n">
        <f aca="false">BU253+BV252</f>
        <v>124.548481921372</v>
      </c>
      <c r="BW253" s="55" t="n">
        <f aca="false">BV253*100/BV$367</f>
        <v>92.6639049356126</v>
      </c>
    </row>
    <row r="254" customFormat="false" ht="14.5" hidden="false" customHeight="false" outlineLevel="0" collapsed="false">
      <c r="E254" s="42" t="n">
        <v>44279</v>
      </c>
      <c r="F254" s="46" t="n">
        <f aca="true">FORECAST($E254,OFFSET(C$3,MATCH($E254,$A$3:$A$33,1)-1,0,2),OFFSET($A$3,MATCH($E254,$A$3:$A$33,1)-1,0,2))</f>
        <v>2.98027292998365</v>
      </c>
      <c r="AF254" s="103" t="n">
        <v>44493</v>
      </c>
      <c r="AG254" s="54" t="n">
        <f aca="true">FORECAST($AF254,OFFSET(AD$3,MATCH($AF254,$AC$3:$AC$153,1)-1,0,2),OFFSET($AC$3,MATCH($AF254,$AC$3:$AC$153,1)-1,0,2))</f>
        <v>0.312319711112363</v>
      </c>
      <c r="AH254" s="54" t="n">
        <f aca="false">AG254+AH253</f>
        <v>91.6028356304397</v>
      </c>
      <c r="AI254" s="55" t="n">
        <f aca="false">AH254*100/AH$367</f>
        <v>88.9918967560432</v>
      </c>
      <c r="AZ254" s="103" t="n">
        <v>44493</v>
      </c>
      <c r="BA254" s="54" t="n">
        <f aca="true">FORECAST(AZ254,OFFSET(AX$3,MATCH(AZ254,AW$3:AW$153,1)-1,0,2),OFFSET(AW$3,MATCH(AZ254,AW$3:AW$153,1)-1,0,2))</f>
        <v>0.430711144183032</v>
      </c>
      <c r="BB254" s="54" t="n">
        <f aca="false">BA254+BB253</f>
        <v>89.5630085592286</v>
      </c>
      <c r="BC254" s="55" t="n">
        <f aca="false">BB254*100/BB$367</f>
        <v>82.4206031286369</v>
      </c>
      <c r="BT254" s="103" t="n">
        <v>44493</v>
      </c>
      <c r="BU254" s="54" t="n">
        <f aca="true">FORECAST(BT254,OFFSET(BR$3,MATCH(BT254,BQ$3:BQ$153,1)-1,0,2),OFFSET(BQ$3,MATCH(BT254,BQ$3:BQ$153,1)-1,0,2))</f>
        <v>0.125836445312397</v>
      </c>
      <c r="BV254" s="54" t="n">
        <f aca="false">BU254+BV253</f>
        <v>124.674318366685</v>
      </c>
      <c r="BW254" s="55" t="n">
        <f aca="false">BV254*100/BV$367</f>
        <v>92.7575270835985</v>
      </c>
    </row>
    <row r="255" customFormat="false" ht="14.5" hidden="false" customHeight="false" outlineLevel="0" collapsed="false">
      <c r="E255" s="42" t="n">
        <v>44280</v>
      </c>
      <c r="F255" s="46" t="n">
        <f aca="true">FORECAST($E255,OFFSET(C$3,MATCH($E255,$A$3:$A$33,1)-1,0,2),OFFSET($A$3,MATCH($E255,$A$3:$A$33,1)-1,0,2))</f>
        <v>2.98175717258808</v>
      </c>
      <c r="AF255" s="103" t="n">
        <v>44494</v>
      </c>
      <c r="AG255" s="54" t="n">
        <f aca="true">FORECAST($AF255,OFFSET(AD$3,MATCH($AF255,$AC$3:$AC$153,1)-1,0,2),OFFSET($AC$3,MATCH($AF255,$AC$3:$AC$153,1)-1,0,2))</f>
        <v>0.3121393564264</v>
      </c>
      <c r="AH255" s="54" t="n">
        <f aca="false">AG255+AH254</f>
        <v>91.9149749868661</v>
      </c>
      <c r="AI255" s="55" t="n">
        <f aca="false">AH255*100/AH$367</f>
        <v>89.2951392614681</v>
      </c>
      <c r="AZ255" s="103" t="n">
        <v>44494</v>
      </c>
      <c r="BA255" s="54" t="n">
        <f aca="true">FORECAST(AZ255,OFFSET(AX$3,MATCH(AZ255,AW$3:AW$153,1)-1,0,2),OFFSET(AW$3,MATCH(AZ255,AW$3:AW$153,1)-1,0,2))</f>
        <v>0.439415490764595</v>
      </c>
      <c r="BB255" s="54" t="n">
        <f aca="false">BA255+BB254</f>
        <v>90.0024240499931</v>
      </c>
      <c r="BC255" s="55" t="n">
        <f aca="false">BB255*100/BB$367</f>
        <v>82.8249764335927</v>
      </c>
      <c r="BT255" s="103" t="n">
        <v>44494</v>
      </c>
      <c r="BU255" s="54" t="n">
        <f aca="true">FORECAST(BT255,OFFSET(BR$3,MATCH(BT255,BQ$3:BQ$153,1)-1,0,2),OFFSET(BQ$3,MATCH(BT255,BQ$3:BQ$153,1)-1,0,2))</f>
        <v>0.125087461291665</v>
      </c>
      <c r="BV255" s="54" t="n">
        <f aca="false">BU255+BV254</f>
        <v>124.799405827976</v>
      </c>
      <c r="BW255" s="55" t="n">
        <f aca="false">BV255*100/BV$367</f>
        <v>92.8505919884689</v>
      </c>
    </row>
    <row r="256" customFormat="false" ht="14.5" hidden="false" customHeight="false" outlineLevel="0" collapsed="false">
      <c r="E256" s="42" t="n">
        <v>44281</v>
      </c>
      <c r="F256" s="46" t="n">
        <f aca="true">FORECAST($E256,OFFSET(C$3,MATCH($E256,$A$3:$A$33,1)-1,0,2),OFFSET($A$3,MATCH($E256,$A$3:$A$33,1)-1,0,2))</f>
        <v>2.98324141519251</v>
      </c>
      <c r="AF256" s="103" t="n">
        <v>44495</v>
      </c>
      <c r="AG256" s="54" t="n">
        <f aca="true">FORECAST($AF256,OFFSET(AD$3,MATCH($AF256,$AC$3:$AC$153,1)-1,0,2),OFFSET($AC$3,MATCH($AF256,$AC$3:$AC$153,1)-1,0,2))</f>
        <v>0.311959001740437</v>
      </c>
      <c r="AH256" s="54" t="n">
        <f aca="false">AG256+AH255</f>
        <v>92.2269339886065</v>
      </c>
      <c r="AI256" s="55" t="n">
        <f aca="false">AH256*100/AH$367</f>
        <v>89.5982065528236</v>
      </c>
      <c r="AZ256" s="103" t="n">
        <v>44495</v>
      </c>
      <c r="BA256" s="54" t="n">
        <f aca="true">FORECAST(AZ256,OFFSET(AX$3,MATCH(AZ256,AW$3:AW$153,1)-1,0,2),OFFSET(AW$3,MATCH(AZ256,AW$3:AW$153,1)-1,0,2))</f>
        <v>0.448119837346158</v>
      </c>
      <c r="BB256" s="54" t="n">
        <f aca="false">BA256+BB255</f>
        <v>90.4505438873393</v>
      </c>
      <c r="BC256" s="55" t="n">
        <f aca="false">BB256*100/BB$367</f>
        <v>83.2373599372527</v>
      </c>
      <c r="BT256" s="103" t="n">
        <v>44495</v>
      </c>
      <c r="BU256" s="54" t="n">
        <f aca="true">FORECAST(BT256,OFFSET(BR$3,MATCH(BT256,BQ$3:BQ$153,1)-1,0,2),OFFSET(BQ$3,MATCH(BT256,BQ$3:BQ$153,1)-1,0,2))</f>
        <v>0.124338477270934</v>
      </c>
      <c r="BV256" s="54" t="n">
        <f aca="false">BU256+BV255</f>
        <v>124.923744305247</v>
      </c>
      <c r="BW256" s="55" t="n">
        <f aca="false">BV256*100/BV$367</f>
        <v>92.9430996502238</v>
      </c>
    </row>
    <row r="257" customFormat="false" ht="14.5" hidden="false" customHeight="false" outlineLevel="0" collapsed="false">
      <c r="E257" s="42" t="n">
        <v>44282</v>
      </c>
      <c r="F257" s="46" t="n">
        <f aca="true">FORECAST($E257,OFFSET(C$3,MATCH($E257,$A$3:$A$33,1)-1,0,2),OFFSET($A$3,MATCH($E257,$A$3:$A$33,1)-1,0,2))</f>
        <v>2.98472565779694</v>
      </c>
      <c r="AF257" s="103" t="n">
        <v>44496</v>
      </c>
      <c r="AG257" s="54" t="n">
        <f aca="true">FORECAST($AF257,OFFSET(AD$3,MATCH($AF257,$AC$3:$AC$153,1)-1,0,2),OFFSET($AC$3,MATCH($AF257,$AC$3:$AC$153,1)-1,0,2))</f>
        <v>0.303423570867835</v>
      </c>
      <c r="AH257" s="54" t="n">
        <f aca="false">AG257+AH256</f>
        <v>92.5303575594744</v>
      </c>
      <c r="AI257" s="55" t="n">
        <f aca="false">AH257*100/AH$367</f>
        <v>89.892981697132</v>
      </c>
      <c r="AZ257" s="103" t="n">
        <v>44496</v>
      </c>
      <c r="BA257" s="54" t="n">
        <f aca="true">FORECAST(AZ257,OFFSET(AX$3,MATCH(AZ257,AW$3:AW$153,1)-1,0,2),OFFSET(AW$3,MATCH(AZ257,AW$3:AW$153,1)-1,0,2))</f>
        <v>0.456824183927721</v>
      </c>
      <c r="BB257" s="54" t="n">
        <f aca="false">BA257+BB256</f>
        <v>90.907368071267</v>
      </c>
      <c r="BC257" s="55" t="n">
        <f aca="false">BB257*100/BB$367</f>
        <v>83.6577536396166</v>
      </c>
      <c r="BT257" s="103" t="n">
        <v>44496</v>
      </c>
      <c r="BU257" s="54" t="n">
        <f aca="true">FORECAST(BT257,OFFSET(BR$3,MATCH(BT257,BQ$3:BQ$153,1)-1,0,2),OFFSET(BQ$3,MATCH(BT257,BQ$3:BQ$153,1)-1,0,2))</f>
        <v>0.123589493250202</v>
      </c>
      <c r="BV257" s="54" t="n">
        <f aca="false">BU257+BV256</f>
        <v>125.047333798498</v>
      </c>
      <c r="BW257" s="55" t="n">
        <f aca="false">BV257*100/BV$367</f>
        <v>93.0350500688633</v>
      </c>
    </row>
    <row r="258" customFormat="false" ht="14.5" hidden="false" customHeight="false" outlineLevel="0" collapsed="false">
      <c r="E258" s="42" t="n">
        <v>44283</v>
      </c>
      <c r="F258" s="46" t="n">
        <f aca="true">FORECAST($E258,OFFSET(C$3,MATCH($E258,$A$3:$A$33,1)-1,0,2),OFFSET($A$3,MATCH($E258,$A$3:$A$33,1)-1,0,2))</f>
        <v>2.98620990040137</v>
      </c>
      <c r="AF258" s="103" t="n">
        <v>44497</v>
      </c>
      <c r="AG258" s="54" t="n">
        <f aca="true">FORECAST($AF258,OFFSET(AD$3,MATCH($AF258,$AC$3:$AC$153,1)-1,0,2),OFFSET($AC$3,MATCH($AF258,$AC$3:$AC$153,1)-1,0,2))</f>
        <v>0.294888139995234</v>
      </c>
      <c r="AH258" s="54" t="n">
        <f aca="false">AG258+AH257</f>
        <v>92.8252456994696</v>
      </c>
      <c r="AI258" s="55" t="n">
        <f aca="false">AH258*100/AH$367</f>
        <v>90.1794646943932</v>
      </c>
      <c r="AZ258" s="103" t="n">
        <v>44497</v>
      </c>
      <c r="BA258" s="54" t="n">
        <f aca="true">FORECAST(AZ258,OFFSET(AX$3,MATCH(AZ258,AW$3:AW$153,1)-1,0,2),OFFSET(AW$3,MATCH(AZ258,AW$3:AW$153,1)-1,0,2))</f>
        <v>0.465528530509283</v>
      </c>
      <c r="BB258" s="54" t="n">
        <f aca="false">BA258+BB257</f>
        <v>91.3728966017763</v>
      </c>
      <c r="BC258" s="55" t="n">
        <f aca="false">BB258*100/BB$367</f>
        <v>84.0861575406847</v>
      </c>
      <c r="BT258" s="103" t="n">
        <v>44497</v>
      </c>
      <c r="BU258" s="54" t="n">
        <f aca="true">FORECAST(BT258,OFFSET(BR$3,MATCH(BT258,BQ$3:BQ$153,1)-1,0,2),OFFSET(BQ$3,MATCH(BT258,BQ$3:BQ$153,1)-1,0,2))</f>
        <v>0.12284050922947</v>
      </c>
      <c r="BV258" s="54" t="n">
        <f aca="false">BU258+BV257</f>
        <v>125.170174307727</v>
      </c>
      <c r="BW258" s="55" t="n">
        <f aca="false">BV258*100/BV$367</f>
        <v>93.1264432443873</v>
      </c>
    </row>
    <row r="259" customFormat="false" ht="14.5" hidden="false" customHeight="false" outlineLevel="0" collapsed="false">
      <c r="E259" s="42" t="n">
        <v>44284</v>
      </c>
      <c r="F259" s="46" t="n">
        <f aca="true">FORECAST($E259,OFFSET(C$3,MATCH($E259,$A$3:$A$33,1)-1,0,2),OFFSET($A$3,MATCH($E259,$A$3:$A$33,1)-1,0,2))</f>
        <v>2.9876941430058</v>
      </c>
      <c r="AF259" s="103" t="n">
        <v>44498</v>
      </c>
      <c r="AG259" s="54" t="n">
        <f aca="true">FORECAST($AF259,OFFSET(AD$3,MATCH($AF259,$AC$3:$AC$153,1)-1,0,2),OFFSET($AC$3,MATCH($AF259,$AC$3:$AC$153,1)-1,0,2))</f>
        <v>0.286352709122632</v>
      </c>
      <c r="AH259" s="54" t="n">
        <f aca="false">AG259+AH258</f>
        <v>93.1115984085923</v>
      </c>
      <c r="AI259" s="55" t="n">
        <f aca="false">AH259*100/AH$367</f>
        <v>90.4576555446073</v>
      </c>
      <c r="AZ259" s="103" t="n">
        <v>44498</v>
      </c>
      <c r="BA259" s="54" t="n">
        <f aca="true">FORECAST(AZ259,OFFSET(AX$3,MATCH(AZ259,AW$3:AW$153,1)-1,0,2),OFFSET(AW$3,MATCH(AZ259,AW$3:AW$153,1)-1,0,2))</f>
        <v>0.474232877090846</v>
      </c>
      <c r="BB259" s="54" t="n">
        <f aca="false">BA259+BB258</f>
        <v>91.8471294788671</v>
      </c>
      <c r="BC259" s="55" t="n">
        <f aca="false">BB259*100/BB$367</f>
        <v>84.5225716404567</v>
      </c>
      <c r="BT259" s="103" t="n">
        <v>44498</v>
      </c>
      <c r="BU259" s="54" t="n">
        <f aca="true">FORECAST(BT259,OFFSET(BR$3,MATCH(BT259,BQ$3:BQ$153,1)-1,0,2),OFFSET(BQ$3,MATCH(BT259,BQ$3:BQ$153,1)-1,0,2))</f>
        <v>0.122091525208739</v>
      </c>
      <c r="BV259" s="54" t="n">
        <f aca="false">BU259+BV258</f>
        <v>125.292265832936</v>
      </c>
      <c r="BW259" s="55" t="n">
        <f aca="false">BV259*100/BV$367</f>
        <v>93.2172791767957</v>
      </c>
    </row>
    <row r="260" customFormat="false" ht="14.5" hidden="false" customHeight="false" outlineLevel="0" collapsed="false">
      <c r="E260" s="42" t="n">
        <v>44285</v>
      </c>
      <c r="F260" s="46" t="n">
        <f aca="true">FORECAST($E260,OFFSET(C$3,MATCH($E260,$A$3:$A$33,1)-1,0,2),OFFSET($A$3,MATCH($E260,$A$3:$A$33,1)-1,0,2))</f>
        <v>2.98917838561023</v>
      </c>
      <c r="AF260" s="103" t="n">
        <v>44499</v>
      </c>
      <c r="AG260" s="54" t="n">
        <f aca="true">FORECAST($AF260,OFFSET(AD$3,MATCH($AF260,$AC$3:$AC$153,1)-1,0,2),OFFSET($AC$3,MATCH($AF260,$AC$3:$AC$153,1)-1,0,2))</f>
        <v>0.27781727825003</v>
      </c>
      <c r="AH260" s="54" t="n">
        <f aca="false">AG260+AH259</f>
        <v>93.3894156868423</v>
      </c>
      <c r="AI260" s="55" t="n">
        <f aca="false">AH260*100/AH$367</f>
        <v>90.7275542477743</v>
      </c>
      <c r="AZ260" s="103" t="n">
        <v>44499</v>
      </c>
      <c r="BA260" s="54" t="n">
        <f aca="true">FORECAST(AZ260,OFFSET(AX$3,MATCH(AZ260,AW$3:AW$153,1)-1,0,2),OFFSET(AW$3,MATCH(AZ260,AW$3:AW$153,1)-1,0,2))</f>
        <v>0.482937223672409</v>
      </c>
      <c r="BB260" s="54" t="n">
        <f aca="false">BA260+BB259</f>
        <v>92.3300667025396</v>
      </c>
      <c r="BC260" s="55" t="n">
        <f aca="false">BB260*100/BB$367</f>
        <v>84.9669959389329</v>
      </c>
      <c r="BT260" s="103" t="n">
        <v>44499</v>
      </c>
      <c r="BU260" s="54" t="n">
        <f aca="true">FORECAST(BT260,OFFSET(BR$3,MATCH(BT260,BQ$3:BQ$153,1)-1,0,2),OFFSET(BQ$3,MATCH(BT260,BQ$3:BQ$153,1)-1,0,2))</f>
        <v>0.121342541188007</v>
      </c>
      <c r="BV260" s="54" t="n">
        <f aca="false">BU260+BV259</f>
        <v>125.413608374124</v>
      </c>
      <c r="BW260" s="55" t="n">
        <f aca="false">BV260*100/BV$367</f>
        <v>93.3075578660887</v>
      </c>
    </row>
    <row r="261" customFormat="false" ht="14.5" hidden="false" customHeight="false" outlineLevel="0" collapsed="false">
      <c r="E261" s="42" t="n">
        <v>44286</v>
      </c>
      <c r="F261" s="46" t="n">
        <f aca="true">FORECAST($E261,OFFSET(C$3,MATCH($E261,$A$3:$A$33,1)-1,0,2),OFFSET($A$3,MATCH($E261,$A$3:$A$33,1)-1,0,2))</f>
        <v>2.99066262821466</v>
      </c>
      <c r="AF261" s="103" t="n">
        <v>44500</v>
      </c>
      <c r="AG261" s="54" t="n">
        <f aca="true">FORECAST($AF261,OFFSET(AD$3,MATCH($AF261,$AC$3:$AC$153,1)-1,0,2),OFFSET($AC$3,MATCH($AF261,$AC$3:$AC$153,1)-1,0,2))</f>
        <v>0.269281847377429</v>
      </c>
      <c r="AH261" s="54" t="n">
        <f aca="false">AG261+AH260</f>
        <v>93.6586975342197</v>
      </c>
      <c r="AI261" s="55" t="n">
        <f aca="false">AH261*100/AH$367</f>
        <v>90.9891608038941</v>
      </c>
      <c r="AZ261" s="103" t="n">
        <v>44500</v>
      </c>
      <c r="BA261" s="54" t="n">
        <f aca="true">FORECAST(AZ261,OFFSET(AX$3,MATCH(AZ261,AW$3:AW$153,1)-1,0,2),OFFSET(AW$3,MATCH(AZ261,AW$3:AW$153,1)-1,0,2))</f>
        <v>0.491641570253972</v>
      </c>
      <c r="BB261" s="54" t="n">
        <f aca="false">BA261+BB260</f>
        <v>92.8217082727935</v>
      </c>
      <c r="BC261" s="55" t="n">
        <f aca="false">BB261*100/BB$367</f>
        <v>85.4194304361131</v>
      </c>
      <c r="BT261" s="103" t="n">
        <v>44500</v>
      </c>
      <c r="BU261" s="54" t="n">
        <f aca="true">FORECAST(BT261,OFFSET(BR$3,MATCH(BT261,BQ$3:BQ$153,1)-1,0,2),OFFSET(BQ$3,MATCH(BT261,BQ$3:BQ$153,1)-1,0,2))</f>
        <v>0.120593557167276</v>
      </c>
      <c r="BV261" s="54" t="n">
        <f aca="false">BU261+BV260</f>
        <v>125.534201931291</v>
      </c>
      <c r="BW261" s="55" t="n">
        <f aca="false">BV261*100/BV$367</f>
        <v>93.3972793122662</v>
      </c>
    </row>
    <row r="262" customFormat="false" ht="14.5" hidden="false" customHeight="false" outlineLevel="0" collapsed="false">
      <c r="E262" s="42" t="n">
        <v>44287</v>
      </c>
      <c r="F262" s="46" t="n">
        <f aca="true">FORECAST($E262,OFFSET(C$3,MATCH($E262,$A$3:$A$33,1)-1,0,2),OFFSET($A$3,MATCH($E262,$A$3:$A$33,1)-1,0,2))</f>
        <v>2.99214687081909</v>
      </c>
      <c r="AF262" s="103" t="n">
        <v>44501</v>
      </c>
      <c r="AG262" s="54" t="n">
        <f aca="true">FORECAST($AF262,OFFSET(AD$3,MATCH($AF262,$AC$3:$AC$153,1)-1,0,2),OFFSET($AC$3,MATCH($AF262,$AC$3:$AC$153,1)-1,0,2))</f>
        <v>0.260746416504827</v>
      </c>
      <c r="AH262" s="54" t="n">
        <f aca="false">AG262+AH261</f>
        <v>93.9194439507245</v>
      </c>
      <c r="AI262" s="55" t="n">
        <f aca="false">AH262*100/AH$367</f>
        <v>91.2424752129668</v>
      </c>
      <c r="AZ262" s="103" t="n">
        <v>44501</v>
      </c>
      <c r="BA262" s="54" t="n">
        <f aca="true">FORECAST(AZ262,OFFSET(AX$3,MATCH(AZ262,AW$3:AW$153,1)-1,0,2),OFFSET(AW$3,MATCH(AZ262,AW$3:AW$153,1)-1,0,2))</f>
        <v>0.500345916835535</v>
      </c>
      <c r="BB262" s="54" t="n">
        <f aca="false">BA262+BB261</f>
        <v>93.3220541896291</v>
      </c>
      <c r="BC262" s="55" t="n">
        <f aca="false">BB262*100/BB$367</f>
        <v>85.8798751319974</v>
      </c>
      <c r="BT262" s="103" t="n">
        <v>44501</v>
      </c>
      <c r="BU262" s="54" t="n">
        <f aca="true">FORECAST(BT262,OFFSET(BR$3,MATCH(BT262,BQ$3:BQ$153,1)-1,0,2),OFFSET(BQ$3,MATCH(BT262,BQ$3:BQ$153,1)-1,0,2))</f>
        <v>0.119844573146544</v>
      </c>
      <c r="BV262" s="54" t="n">
        <f aca="false">BU262+BV261</f>
        <v>125.654046504438</v>
      </c>
      <c r="BW262" s="55" t="n">
        <f aca="false">BV262*100/BV$367</f>
        <v>93.4864435153282</v>
      </c>
    </row>
    <row r="263" customFormat="false" ht="14.5" hidden="false" customHeight="false" outlineLevel="0" collapsed="false">
      <c r="E263" s="42" t="n">
        <v>44288</v>
      </c>
      <c r="F263" s="46" t="n">
        <f aca="true">FORECAST($E263,OFFSET(C$3,MATCH($E263,$A$3:$A$33,1)-1,0,2),OFFSET($A$3,MATCH($E263,$A$3:$A$33,1)-1,0,2))</f>
        <v>2.99363111342352</v>
      </c>
      <c r="AF263" s="103" t="n">
        <v>44502</v>
      </c>
      <c r="AG263" s="54" t="n">
        <f aca="true">FORECAST($AF263,OFFSET(AD$3,MATCH($AF263,$AC$3:$AC$153,1)-1,0,2),OFFSET($AC$3,MATCH($AF263,$AC$3:$AC$153,1)-1,0,2))</f>
        <v>0.252210985632225</v>
      </c>
      <c r="AH263" s="54" t="n">
        <f aca="false">AG263+AH262</f>
        <v>94.1716549363568</v>
      </c>
      <c r="AI263" s="55" t="n">
        <f aca="false">AH263*100/AH$367</f>
        <v>91.4874974749923</v>
      </c>
      <c r="AZ263" s="103" t="n">
        <v>44502</v>
      </c>
      <c r="BA263" s="54" t="n">
        <f aca="true">FORECAST(AZ263,OFFSET(AX$3,MATCH(AZ263,AW$3:AW$153,1)-1,0,2),OFFSET(AW$3,MATCH(AZ263,AW$3:AW$153,1)-1,0,2))</f>
        <v>0.49306489418792</v>
      </c>
      <c r="BB263" s="54" t="n">
        <f aca="false">BA263+BB262</f>
        <v>93.815119083817</v>
      </c>
      <c r="BC263" s="55" t="n">
        <f aca="false">BB263*100/BB$367</f>
        <v>86.3336194469135</v>
      </c>
      <c r="BT263" s="103" t="n">
        <v>44502</v>
      </c>
      <c r="BU263" s="54" t="n">
        <f aca="true">FORECAST(BT263,OFFSET(BR$3,MATCH(BT263,BQ$3:BQ$153,1)-1,0,2),OFFSET(BQ$3,MATCH(BT263,BQ$3:BQ$153,1)-1,0,2))</f>
        <v>0.119095589125813</v>
      </c>
      <c r="BV263" s="54" t="n">
        <f aca="false">BU263+BV262</f>
        <v>125.773142093563</v>
      </c>
      <c r="BW263" s="55" t="n">
        <f aca="false">BV263*100/BV$367</f>
        <v>93.5750504752747</v>
      </c>
    </row>
    <row r="264" customFormat="false" ht="14.5" hidden="false" customHeight="false" outlineLevel="0" collapsed="false">
      <c r="E264" s="42" t="n">
        <v>44289</v>
      </c>
      <c r="F264" s="46" t="n">
        <f aca="true">FORECAST($E264,OFFSET(C$3,MATCH($E264,$A$3:$A$33,1)-1,0,2),OFFSET($A$3,MATCH($E264,$A$3:$A$33,1)-1,0,2))</f>
        <v>2.99511535602795</v>
      </c>
      <c r="AF264" s="103" t="n">
        <v>44503</v>
      </c>
      <c r="AG264" s="54" t="n">
        <f aca="true">FORECAST($AF264,OFFSET(AD$3,MATCH($AF264,$AC$3:$AC$153,1)-1,0,2),OFFSET($AC$3,MATCH($AF264,$AC$3:$AC$153,1)-1,0,2))</f>
        <v>0.243675554759624</v>
      </c>
      <c r="AH264" s="54" t="n">
        <f aca="false">AG264+AH263</f>
        <v>94.4153304911164</v>
      </c>
      <c r="AI264" s="55" t="n">
        <f aca="false">AH264*100/AH$367</f>
        <v>91.7242275899707</v>
      </c>
      <c r="AZ264" s="103" t="n">
        <v>44503</v>
      </c>
      <c r="BA264" s="54" t="n">
        <f aca="true">FORECAST(AZ264,OFFSET(AX$3,MATCH(AZ264,AW$3:AW$153,1)-1,0,2),OFFSET(AW$3,MATCH(AZ264,AW$3:AW$153,1)-1,0,2))</f>
        <v>0.485783871540305</v>
      </c>
      <c r="BB264" s="54" t="n">
        <f aca="false">BA264+BB263</f>
        <v>94.3009029553573</v>
      </c>
      <c r="BC264" s="55" t="n">
        <f aca="false">BB264*100/BB$367</f>
        <v>86.7806633808612</v>
      </c>
      <c r="BT264" s="103" t="n">
        <v>44503</v>
      </c>
      <c r="BU264" s="54" t="n">
        <f aca="true">FORECAST(BT264,OFFSET(BR$3,MATCH(BT264,BQ$3:BQ$153,1)-1,0,2),OFFSET(BQ$3,MATCH(BT264,BQ$3:BQ$153,1)-1,0,2))</f>
        <v>0.118346605105081</v>
      </c>
      <c r="BV264" s="54" t="n">
        <f aca="false">BU264+BV263</f>
        <v>125.891488698669</v>
      </c>
      <c r="BW264" s="55" t="n">
        <f aca="false">BV264*100/BV$367</f>
        <v>93.6631001921057</v>
      </c>
    </row>
    <row r="265" customFormat="false" ht="14.5" hidden="false" customHeight="false" outlineLevel="0" collapsed="false">
      <c r="E265" s="42" t="n">
        <v>44290</v>
      </c>
      <c r="F265" s="46" t="n">
        <f aca="true">FORECAST($E265,OFFSET(C$3,MATCH($E265,$A$3:$A$33,1)-1,0,2),OFFSET($A$3,MATCH($E265,$A$3:$A$33,1)-1,0,2))</f>
        <v>2.99659959863238</v>
      </c>
      <c r="AF265" s="103" t="n">
        <v>44504</v>
      </c>
      <c r="AG265" s="54" t="n">
        <f aca="true">FORECAST($AF265,OFFSET(AD$3,MATCH($AF265,$AC$3:$AC$153,1)-1,0,2),OFFSET($AC$3,MATCH($AF265,$AC$3:$AC$153,1)-1,0,2))</f>
        <v>0.235140123887022</v>
      </c>
      <c r="AH265" s="54" t="n">
        <f aca="false">AG265+AH264</f>
        <v>94.6504706150034</v>
      </c>
      <c r="AI265" s="55" t="n">
        <f aca="false">AH265*100/AH$367</f>
        <v>91.9526655579019</v>
      </c>
      <c r="AZ265" s="103" t="n">
        <v>44504</v>
      </c>
      <c r="BA265" s="54" t="n">
        <f aca="true">FORECAST(AZ265,OFFSET(AX$3,MATCH(AZ265,AW$3:AW$153,1)-1,0,2),OFFSET(AW$3,MATCH(AZ265,AW$3:AW$153,1)-1,0,2))</f>
        <v>0.478502848892691</v>
      </c>
      <c r="BB265" s="54" t="n">
        <f aca="false">BA265+BB264</f>
        <v>94.77940580425</v>
      </c>
      <c r="BC265" s="55" t="n">
        <f aca="false">BB265*100/BB$367</f>
        <v>87.2210069338408</v>
      </c>
      <c r="BT265" s="103" t="n">
        <v>44504</v>
      </c>
      <c r="BU265" s="54" t="n">
        <f aca="true">FORECAST(BT265,OFFSET(BR$3,MATCH(BT265,BQ$3:BQ$153,1)-1,0,2),OFFSET(BQ$3,MATCH(BT265,BQ$3:BQ$153,1)-1,0,2))</f>
        <v>0.117597621084349</v>
      </c>
      <c r="BV265" s="54" t="n">
        <f aca="false">BU265+BV264</f>
        <v>126.009086319753</v>
      </c>
      <c r="BW265" s="55" t="n">
        <f aca="false">BV265*100/BV$367</f>
        <v>93.7505926658212</v>
      </c>
    </row>
    <row r="266" customFormat="false" ht="14.5" hidden="false" customHeight="false" outlineLevel="0" collapsed="false">
      <c r="E266" s="42" t="n">
        <v>44291</v>
      </c>
      <c r="F266" s="46" t="n">
        <f aca="true">FORECAST($E266,OFFSET(C$3,MATCH($E266,$A$3:$A$33,1)-1,0,2),OFFSET($A$3,MATCH($E266,$A$3:$A$33,1)-1,0,2))</f>
        <v>2.99808384123681</v>
      </c>
      <c r="AF266" s="103" t="n">
        <v>44505</v>
      </c>
      <c r="AG266" s="54" t="n">
        <f aca="true">FORECAST($AF266,OFFSET(AD$3,MATCH($AF266,$AC$3:$AC$153,1)-1,0,2),OFFSET($AC$3,MATCH($AF266,$AC$3:$AC$153,1)-1,0,2))</f>
        <v>0.22660469301442</v>
      </c>
      <c r="AH266" s="54" t="n">
        <f aca="false">AG266+AH265</f>
        <v>94.8770753080178</v>
      </c>
      <c r="AI266" s="55" t="n">
        <f aca="false">AH266*100/AH$367</f>
        <v>92.172811378786</v>
      </c>
      <c r="AZ266" s="103" t="n">
        <v>44505</v>
      </c>
      <c r="BA266" s="54" t="n">
        <f aca="true">FORECAST(AZ266,OFFSET(AX$3,MATCH(AZ266,AW$3:AW$153,1)-1,0,2),OFFSET(AW$3,MATCH(AZ266,AW$3:AW$153,1)-1,0,2))</f>
        <v>0.471221826245076</v>
      </c>
      <c r="BB266" s="54" t="n">
        <f aca="false">BA266+BB265</f>
        <v>95.2506276304951</v>
      </c>
      <c r="BC266" s="55" t="n">
        <f aca="false">BB266*100/BB$367</f>
        <v>87.654650105852</v>
      </c>
      <c r="BT266" s="103" t="n">
        <v>44505</v>
      </c>
      <c r="BU266" s="54" t="n">
        <f aca="true">FORECAST(BT266,OFFSET(BR$3,MATCH(BT266,BQ$3:BQ$153,1)-1,0,2),OFFSET(BQ$3,MATCH(BT266,BQ$3:BQ$153,1)-1,0,2))</f>
        <v>0.116848637063618</v>
      </c>
      <c r="BV266" s="54" t="n">
        <f aca="false">BU266+BV265</f>
        <v>126.125934956816</v>
      </c>
      <c r="BW266" s="55" t="n">
        <f aca="false">BV266*100/BV$367</f>
        <v>93.8375278964213</v>
      </c>
    </row>
    <row r="267" customFormat="false" ht="14.5" hidden="false" customHeight="false" outlineLevel="0" collapsed="false">
      <c r="E267" s="42" t="n">
        <v>44292</v>
      </c>
      <c r="F267" s="46" t="n">
        <f aca="true">FORECAST($E267,OFFSET(C$3,MATCH($E267,$A$3:$A$33,1)-1,0,2),OFFSET($A$3,MATCH($E267,$A$3:$A$33,1)-1,0,2))</f>
        <v>2.99956808384124</v>
      </c>
      <c r="AF267" s="103" t="n">
        <v>44506</v>
      </c>
      <c r="AG267" s="54" t="n">
        <f aca="true">FORECAST($AF267,OFFSET(AD$3,MATCH($AF267,$AC$3:$AC$153,1)-1,0,2),OFFSET($AC$3,MATCH($AF267,$AC$3:$AC$153,1)-1,0,2))</f>
        <v>0.218069262141819</v>
      </c>
      <c r="AH267" s="54" t="n">
        <f aca="false">AG267+AH266</f>
        <v>95.0951445701597</v>
      </c>
      <c r="AI267" s="55" t="n">
        <f aca="false">AH267*100/AH$367</f>
        <v>92.384665052623</v>
      </c>
      <c r="AZ267" s="103" t="n">
        <v>44506</v>
      </c>
      <c r="BA267" s="54" t="n">
        <f aca="true">FORECAST(AZ267,OFFSET(AX$3,MATCH(AZ267,AW$3:AW$153,1)-1,0,2),OFFSET(AW$3,MATCH(AZ267,AW$3:AW$153,1)-1,0,2))</f>
        <v>0.463940803597461</v>
      </c>
      <c r="BB267" s="54" t="n">
        <f aca="false">BA267+BB266</f>
        <v>95.7145684340925</v>
      </c>
      <c r="BC267" s="55" t="n">
        <f aca="false">BB267*100/BB$367</f>
        <v>88.0815928968951</v>
      </c>
      <c r="BT267" s="103" t="n">
        <v>44506</v>
      </c>
      <c r="BU267" s="54" t="n">
        <f aca="true">FORECAST(BT267,OFFSET(BR$3,MATCH(BT267,BQ$3:BQ$153,1)-1,0,2),OFFSET(BQ$3,MATCH(BT267,BQ$3:BQ$153,1)-1,0,2))</f>
        <v>0.116099653042886</v>
      </c>
      <c r="BV267" s="54" t="n">
        <f aca="false">BU267+BV266</f>
        <v>126.242034609859</v>
      </c>
      <c r="BW267" s="55" t="n">
        <f aca="false">BV267*100/BV$367</f>
        <v>93.9239058839058</v>
      </c>
    </row>
    <row r="268" customFormat="false" ht="14.5" hidden="false" customHeight="false" outlineLevel="0" collapsed="false">
      <c r="E268" s="42" t="n">
        <v>44293</v>
      </c>
      <c r="F268" s="46" t="n">
        <f aca="true">FORECAST($E268,OFFSET(C$3,MATCH($E268,$A$3:$A$33,1)-1,0,2),OFFSET($A$3,MATCH($E268,$A$3:$A$33,1)-1,0,2))</f>
        <v>3.00105232644567</v>
      </c>
      <c r="AF268" s="103" t="n">
        <v>44507</v>
      </c>
      <c r="AG268" s="54" t="n">
        <f aca="true">FORECAST($AF268,OFFSET(AD$3,MATCH($AF268,$AC$3:$AC$153,1)-1,0,2),OFFSET($AC$3,MATCH($AF268,$AC$3:$AC$153,1)-1,0,2))</f>
        <v>0.209533831269217</v>
      </c>
      <c r="AH268" s="54" t="n">
        <f aca="false">AG268+AH267</f>
        <v>95.3046784014289</v>
      </c>
      <c r="AI268" s="55" t="n">
        <f aca="false">AH268*100/AH$367</f>
        <v>92.5882265794128</v>
      </c>
      <c r="AZ268" s="103" t="n">
        <v>44507</v>
      </c>
      <c r="BA268" s="54" t="n">
        <f aca="true">FORECAST(AZ268,OFFSET(AX$3,MATCH(AZ268,AW$3:AW$153,1)-1,0,2),OFFSET(AW$3,MATCH(AZ268,AW$3:AW$153,1)-1,0,2))</f>
        <v>0.456659780949846</v>
      </c>
      <c r="BB268" s="54" t="n">
        <f aca="false">BA268+BB267</f>
        <v>96.1712282150424</v>
      </c>
      <c r="BC268" s="55" t="n">
        <f aca="false">BB268*100/BB$367</f>
        <v>88.5018353069698</v>
      </c>
      <c r="BT268" s="103" t="n">
        <v>44507</v>
      </c>
      <c r="BU268" s="54" t="n">
        <f aca="true">FORECAST(BT268,OFFSET(BR$3,MATCH(BT268,BQ$3:BQ$153,1)-1,0,2),OFFSET(BQ$3,MATCH(BT268,BQ$3:BQ$153,1)-1,0,2))</f>
        <v>0.115350669022155</v>
      </c>
      <c r="BV268" s="54" t="n">
        <f aca="false">BU268+BV267</f>
        <v>126.357385278882</v>
      </c>
      <c r="BW268" s="55" t="n">
        <f aca="false">BV268*100/BV$367</f>
        <v>94.0097266282749</v>
      </c>
    </row>
    <row r="269" customFormat="false" ht="14.5" hidden="false" customHeight="false" outlineLevel="0" collapsed="false">
      <c r="E269" s="42" t="n">
        <v>44294</v>
      </c>
      <c r="F269" s="46" t="n">
        <f aca="true">FORECAST($E269,OFFSET(C$3,MATCH($E269,$A$3:$A$33,1)-1,0,2),OFFSET($A$3,MATCH($E269,$A$3:$A$33,1)-1,0,2))</f>
        <v>3.0025365690501</v>
      </c>
      <c r="AF269" s="103" t="n">
        <v>44508</v>
      </c>
      <c r="AG269" s="54" t="n">
        <f aca="true">FORECAST($AF269,OFFSET(AD$3,MATCH($AF269,$AC$3:$AC$153,1)-1,0,2),OFFSET($AC$3,MATCH($AF269,$AC$3:$AC$153,1)-1,0,2))</f>
        <v>0.200998400396615</v>
      </c>
      <c r="AH269" s="54" t="n">
        <f aca="false">AG269+AH268</f>
        <v>95.5056768018255</v>
      </c>
      <c r="AI269" s="55" t="n">
        <f aca="false">AH269*100/AH$367</f>
        <v>92.7834959591555</v>
      </c>
      <c r="AZ269" s="103" t="n">
        <v>44508</v>
      </c>
      <c r="BA269" s="54" t="n">
        <f aca="true">FORECAST(AZ269,OFFSET(AX$3,MATCH(AZ269,AW$3:AW$153,1)-1,0,2),OFFSET(AW$3,MATCH(AZ269,AW$3:AW$153,1)-1,0,2))</f>
        <v>0.449378758302232</v>
      </c>
      <c r="BB269" s="54" t="n">
        <f aca="false">BA269+BB268</f>
        <v>96.6206069733446</v>
      </c>
      <c r="BC269" s="55" t="n">
        <f aca="false">BB269*100/BB$367</f>
        <v>88.9153773360763</v>
      </c>
      <c r="BT269" s="103" t="n">
        <v>44508</v>
      </c>
      <c r="BU269" s="54" t="n">
        <f aca="true">FORECAST(BT269,OFFSET(BR$3,MATCH(BT269,BQ$3:BQ$153,1)-1,0,2),OFFSET(BQ$3,MATCH(BT269,BQ$3:BQ$153,1)-1,0,2))</f>
        <v>0.114601685001423</v>
      </c>
      <c r="BV269" s="54" t="n">
        <f aca="false">BU269+BV268</f>
        <v>126.471986963883</v>
      </c>
      <c r="BW269" s="55" t="n">
        <f aca="false">BV269*100/BV$367</f>
        <v>94.0949901295284</v>
      </c>
    </row>
    <row r="270" customFormat="false" ht="14.5" hidden="false" customHeight="false" outlineLevel="0" collapsed="false">
      <c r="E270" s="42" t="n">
        <v>44295</v>
      </c>
      <c r="F270" s="46" t="n">
        <f aca="true">FORECAST($E270,OFFSET(C$3,MATCH($E270,$A$3:$A$33,1)-1,0,2),OFFSET($A$3,MATCH($E270,$A$3:$A$33,1)-1,0,2))</f>
        <v>3.00402081165453</v>
      </c>
      <c r="AF270" s="103" t="n">
        <v>44509</v>
      </c>
      <c r="AG270" s="54" t="n">
        <f aca="true">FORECAST($AF270,OFFSET(AD$3,MATCH($AF270,$AC$3:$AC$153,1)-1,0,2),OFFSET($AC$3,MATCH($AF270,$AC$3:$AC$153,1)-1,0,2))</f>
        <v>0.192462969524014</v>
      </c>
      <c r="AH270" s="54" t="n">
        <f aca="false">AG270+AH269</f>
        <v>95.6981397713495</v>
      </c>
      <c r="AI270" s="55" t="n">
        <f aca="false">AH270*100/AH$367</f>
        <v>92.970473191851</v>
      </c>
      <c r="AZ270" s="103" t="n">
        <v>44509</v>
      </c>
      <c r="BA270" s="54" t="n">
        <f aca="true">FORECAST(AZ270,OFFSET(AX$3,MATCH(AZ270,AW$3:AW$153,1)-1,0,2),OFFSET(AW$3,MATCH(AZ270,AW$3:AW$153,1)-1,0,2))</f>
        <v>0.442097735654617</v>
      </c>
      <c r="BB270" s="54" t="n">
        <f aca="false">BA270+BB269</f>
        <v>97.0627047089992</v>
      </c>
      <c r="BC270" s="55" t="n">
        <f aca="false">BB270*100/BB$367</f>
        <v>89.3222189842146</v>
      </c>
      <c r="BT270" s="103" t="n">
        <v>44509</v>
      </c>
      <c r="BU270" s="54" t="n">
        <f aca="true">FORECAST(BT270,OFFSET(BR$3,MATCH(BT270,BQ$3:BQ$153,1)-1,0,2),OFFSET(BQ$3,MATCH(BT270,BQ$3:BQ$153,1)-1,0,2))</f>
        <v>0.113852700980692</v>
      </c>
      <c r="BV270" s="54" t="n">
        <f aca="false">BU270+BV269</f>
        <v>126.585839664864</v>
      </c>
      <c r="BW270" s="55" t="n">
        <f aca="false">BV270*100/BV$367</f>
        <v>94.1796963876665</v>
      </c>
    </row>
    <row r="271" customFormat="false" ht="14.5" hidden="false" customHeight="false" outlineLevel="0" collapsed="false">
      <c r="E271" s="42" t="n">
        <v>44296</v>
      </c>
      <c r="F271" s="46" t="n">
        <f aca="true">FORECAST($E271,OFFSET(C$3,MATCH($E271,$A$3:$A$33,1)-1,0,2),OFFSET($A$3,MATCH($E271,$A$3:$A$33,1)-1,0,2))</f>
        <v>3.00550505425896</v>
      </c>
      <c r="AF271" s="103" t="n">
        <v>44510</v>
      </c>
      <c r="AG271" s="54" t="n">
        <f aca="true">FORECAST($AF271,OFFSET(AD$3,MATCH($AF271,$AC$3:$AC$153,1)-1,0,2),OFFSET($AC$3,MATCH($AF271,$AC$3:$AC$153,1)-1,0,2))</f>
        <v>0.183927538651412</v>
      </c>
      <c r="AH271" s="54" t="n">
        <f aca="false">AG271+AH270</f>
        <v>95.8820673100009</v>
      </c>
      <c r="AI271" s="55" t="n">
        <f aca="false">AH271*100/AH$367</f>
        <v>93.1491582774994</v>
      </c>
      <c r="AZ271" s="103" t="n">
        <v>44510</v>
      </c>
      <c r="BA271" s="54" t="n">
        <f aca="true">FORECAST(AZ271,OFFSET(AX$3,MATCH(AZ271,AW$3:AW$153,1)-1,0,2),OFFSET(AW$3,MATCH(AZ271,AW$3:AW$153,1)-1,0,2))</f>
        <v>0.434816713007002</v>
      </c>
      <c r="BB271" s="54" t="n">
        <f aca="false">BA271+BB270</f>
        <v>97.4975214220062</v>
      </c>
      <c r="BC271" s="55" t="n">
        <f aca="false">BB271*100/BB$367</f>
        <v>89.7223602513846</v>
      </c>
      <c r="BT271" s="103" t="n">
        <v>44510</v>
      </c>
      <c r="BU271" s="54" t="n">
        <f aca="true">FORECAST(BT271,OFFSET(BR$3,MATCH(BT271,BQ$3:BQ$153,1)-1,0,2),OFFSET(BQ$3,MATCH(BT271,BQ$3:BQ$153,1)-1,0,2))</f>
        <v>0.11310371695996</v>
      </c>
      <c r="BV271" s="54" t="n">
        <f aca="false">BU271+BV270</f>
        <v>126.698943381824</v>
      </c>
      <c r="BW271" s="55" t="n">
        <f aca="false">BV271*100/BV$367</f>
        <v>94.2638454026891</v>
      </c>
    </row>
    <row r="272" customFormat="false" ht="14.5" hidden="false" customHeight="false" outlineLevel="0" collapsed="false">
      <c r="E272" s="42" t="n">
        <v>44297</v>
      </c>
      <c r="F272" s="46" t="n">
        <f aca="true">FORECAST($E272,OFFSET(C$3,MATCH($E272,$A$3:$A$33,1)-1,0,2),OFFSET($A$3,MATCH($E272,$A$3:$A$33,1)-1,0,2))</f>
        <v>3.00698929686339</v>
      </c>
      <c r="AF272" s="103" t="n">
        <v>44511</v>
      </c>
      <c r="AG272" s="54" t="n">
        <f aca="true">FORECAST($AF272,OFFSET(AD$3,MATCH($AF272,$AC$3:$AC$153,1)-1,0,2),OFFSET($AC$3,MATCH($AF272,$AC$3:$AC$153,1)-1,0,2))</f>
        <v>0.17539210777881</v>
      </c>
      <c r="AH272" s="54" t="n">
        <f aca="false">AG272+AH271</f>
        <v>96.0574594177797</v>
      </c>
      <c r="AI272" s="55" t="n">
        <f aca="false">AH272*100/AH$367</f>
        <v>93.3195512161006</v>
      </c>
      <c r="AZ272" s="103" t="n">
        <v>44511</v>
      </c>
      <c r="BA272" s="54" t="n">
        <f aca="true">FORECAST(AZ272,OFFSET(AX$3,MATCH(AZ272,AW$3:AW$153,1)-1,0,2),OFFSET(AW$3,MATCH(AZ272,AW$3:AW$153,1)-1,0,2))</f>
        <v>0.427535690359387</v>
      </c>
      <c r="BB272" s="54" t="n">
        <f aca="false">BA272+BB271</f>
        <v>97.9250571123656</v>
      </c>
      <c r="BC272" s="55" t="n">
        <f aca="false">BB272*100/BB$367</f>
        <v>90.1158011375864</v>
      </c>
      <c r="BT272" s="103" t="n">
        <v>44511</v>
      </c>
      <c r="BU272" s="54" t="n">
        <f aca="true">FORECAST(BT272,OFFSET(BR$3,MATCH(BT272,BQ$3:BQ$153,1)-1,0,2),OFFSET(BQ$3,MATCH(BT272,BQ$3:BQ$153,1)-1,0,2))</f>
        <v>0.112354732939228</v>
      </c>
      <c r="BV272" s="54" t="n">
        <f aca="false">BU272+BV271</f>
        <v>126.811298114763</v>
      </c>
      <c r="BW272" s="55" t="n">
        <f aca="false">BV272*100/BV$367</f>
        <v>94.3474371745962</v>
      </c>
    </row>
    <row r="273" customFormat="false" ht="14.5" hidden="false" customHeight="false" outlineLevel="0" collapsed="false">
      <c r="E273" s="42" t="n">
        <v>44298</v>
      </c>
      <c r="F273" s="46" t="n">
        <f aca="true">FORECAST($E273,OFFSET(C$3,MATCH($E273,$A$3:$A$33,1)-1,0,2),OFFSET($A$3,MATCH($E273,$A$3:$A$33,1)-1,0,2))</f>
        <v>3.00847353946782</v>
      </c>
      <c r="AF273" s="103" t="n">
        <v>44512</v>
      </c>
      <c r="AG273" s="54" t="n">
        <f aca="true">FORECAST($AF273,OFFSET(AD$3,MATCH($AF273,$AC$3:$AC$153,1)-1,0,2),OFFSET($AC$3,MATCH($AF273,$AC$3:$AC$153,1)-1,0,2))</f>
        <v>0.166856676906209</v>
      </c>
      <c r="AH273" s="54" t="n">
        <f aca="false">AG273+AH272</f>
        <v>96.2243160946859</v>
      </c>
      <c r="AI273" s="55" t="n">
        <f aca="false">AH273*100/AH$367</f>
        <v>93.4816520076547</v>
      </c>
      <c r="AZ273" s="103" t="n">
        <v>44512</v>
      </c>
      <c r="BA273" s="54" t="n">
        <f aca="true">FORECAST(AZ273,OFFSET(AX$3,MATCH(AZ273,AW$3:AW$153,1)-1,0,2),OFFSET(AW$3,MATCH(AZ273,AW$3:AW$153,1)-1,0,2))</f>
        <v>0.420254667711772</v>
      </c>
      <c r="BB273" s="54" t="n">
        <f aca="false">BA273+BB272</f>
        <v>98.3453117800774</v>
      </c>
      <c r="BC273" s="55" t="n">
        <f aca="false">BB273*100/BB$367</f>
        <v>90.5025416428199</v>
      </c>
      <c r="BT273" s="103" t="n">
        <v>44512</v>
      </c>
      <c r="BU273" s="54" t="n">
        <f aca="true">FORECAST(BT273,OFFSET(BR$3,MATCH(BT273,BQ$3:BQ$153,1)-1,0,2),OFFSET(BQ$3,MATCH(BT273,BQ$3:BQ$153,1)-1,0,2))</f>
        <v>0.111605748918497</v>
      </c>
      <c r="BV273" s="54" t="n">
        <f aca="false">BU273+BV272</f>
        <v>126.922903863681</v>
      </c>
      <c r="BW273" s="55" t="n">
        <f aca="false">BV273*100/BV$367</f>
        <v>94.4304717033878</v>
      </c>
    </row>
    <row r="274" customFormat="false" ht="14.5" hidden="false" customHeight="false" outlineLevel="0" collapsed="false">
      <c r="E274" s="42" t="n">
        <v>44299</v>
      </c>
      <c r="F274" s="46" t="n">
        <f aca="true">FORECAST($E274,OFFSET(C$3,MATCH($E274,$A$3:$A$33,1)-1,0,2),OFFSET($A$3,MATCH($E274,$A$3:$A$33,1)-1,0,2))</f>
        <v>3.00995778207225</v>
      </c>
      <c r="AF274" s="103" t="n">
        <v>44513</v>
      </c>
      <c r="AG274" s="54" t="n">
        <f aca="true">FORECAST($AF274,OFFSET(AD$3,MATCH($AF274,$AC$3:$AC$153,1)-1,0,2),OFFSET($AC$3,MATCH($AF274,$AC$3:$AC$153,1)-1,0,2))</f>
        <v>0.158321246033607</v>
      </c>
      <c r="AH274" s="54" t="n">
        <f aca="false">AG274+AH273</f>
        <v>96.3826373407195</v>
      </c>
      <c r="AI274" s="55" t="n">
        <f aca="false">AH274*100/AH$367</f>
        <v>93.6354606521616</v>
      </c>
      <c r="AZ274" s="103" t="n">
        <v>44513</v>
      </c>
      <c r="BA274" s="54" t="n">
        <f aca="true">FORECAST(AZ274,OFFSET(AX$3,MATCH(AZ274,AW$3:AW$153,1)-1,0,2),OFFSET(AW$3,MATCH(AZ274,AW$3:AW$153,1)-1,0,2))</f>
        <v>0.412973645064158</v>
      </c>
      <c r="BB274" s="54" t="n">
        <f aca="false">BA274+BB273</f>
        <v>98.7582854251415</v>
      </c>
      <c r="BC274" s="55" t="n">
        <f aca="false">BB274*100/BB$367</f>
        <v>90.8825817670852</v>
      </c>
      <c r="BT274" s="103" t="n">
        <v>44513</v>
      </c>
      <c r="BU274" s="54" t="n">
        <f aca="true">FORECAST(BT274,OFFSET(BR$3,MATCH(BT274,BQ$3:BQ$153,1)-1,0,2),OFFSET(BQ$3,MATCH(BT274,BQ$3:BQ$153,1)-1,0,2))</f>
        <v>0.110856764897765</v>
      </c>
      <c r="BV274" s="54" t="n">
        <f aca="false">BU274+BV273</f>
        <v>127.033760628579</v>
      </c>
      <c r="BW274" s="55" t="n">
        <f aca="false">BV274*100/BV$367</f>
        <v>94.5129489890639</v>
      </c>
    </row>
    <row r="275" customFormat="false" ht="14.5" hidden="false" customHeight="false" outlineLevel="0" collapsed="false">
      <c r="E275" s="42" t="n">
        <v>44300</v>
      </c>
      <c r="F275" s="46" t="n">
        <f aca="true">FORECAST($E275,OFFSET(C$3,MATCH($E275,$A$3:$A$33,1)-1,0,2),OFFSET($A$3,MATCH($E275,$A$3:$A$33,1)-1,0,2))</f>
        <v>3.01144202467668</v>
      </c>
      <c r="AF275" s="103" t="n">
        <v>44514</v>
      </c>
      <c r="AG275" s="54" t="n">
        <f aca="true">FORECAST($AF275,OFFSET(AD$3,MATCH($AF275,$AC$3:$AC$153,1)-1,0,2),OFFSET($AC$3,MATCH($AF275,$AC$3:$AC$153,1)-1,0,2))</f>
        <v>0.149785815161005</v>
      </c>
      <c r="AH275" s="54" t="n">
        <f aca="false">AG275+AH274</f>
        <v>96.5324231558806</v>
      </c>
      <c r="AI275" s="55" t="n">
        <f aca="false">AH275*100/AH$367</f>
        <v>93.7809771496215</v>
      </c>
      <c r="AZ275" s="103" t="n">
        <v>44514</v>
      </c>
      <c r="BA275" s="54" t="n">
        <f aca="true">FORECAST(AZ275,OFFSET(AX$3,MATCH(AZ275,AW$3:AW$153,1)-1,0,2),OFFSET(AW$3,MATCH(AZ275,AW$3:AW$153,1)-1,0,2))</f>
        <v>0.405692622416543</v>
      </c>
      <c r="BB275" s="54" t="n">
        <f aca="false">BA275+BB274</f>
        <v>99.1639780475581</v>
      </c>
      <c r="BC275" s="55" t="n">
        <f aca="false">BB275*100/BB$367</f>
        <v>91.2559215103822</v>
      </c>
      <c r="BT275" s="103" t="n">
        <v>44514</v>
      </c>
      <c r="BU275" s="54" t="n">
        <f aca="true">FORECAST(BT275,OFFSET(BR$3,MATCH(BT275,BQ$3:BQ$153,1)-1,0,2),OFFSET(BQ$3,MATCH(BT275,BQ$3:BQ$153,1)-1,0,2))</f>
        <v>0.110107780877034</v>
      </c>
      <c r="BV275" s="54" t="n">
        <f aca="false">BU275+BV274</f>
        <v>127.143868409456</v>
      </c>
      <c r="BW275" s="55" t="n">
        <f aca="false">BV275*100/BV$367</f>
        <v>94.5948690316245</v>
      </c>
    </row>
    <row r="276" customFormat="false" ht="14.5" hidden="false" customHeight="false" outlineLevel="0" collapsed="false">
      <c r="E276" s="42" t="n">
        <v>44301</v>
      </c>
      <c r="F276" s="46" t="n">
        <f aca="true">FORECAST($E276,OFFSET(C$3,MATCH($E276,$A$3:$A$33,1)-1,0,2),OFFSET($A$3,MATCH($E276,$A$3:$A$33,1)-1,0,2))</f>
        <v>3.01292626728111</v>
      </c>
      <c r="AF276" s="103" t="n">
        <v>44515</v>
      </c>
      <c r="AG276" s="54" t="n">
        <f aca="true">FORECAST($AF276,OFFSET(AD$3,MATCH($AF276,$AC$3:$AC$153,1)-1,0,2),OFFSET($AC$3,MATCH($AF276,$AC$3:$AC$153,1)-1,0,2))</f>
        <v>0.141250384288404</v>
      </c>
      <c r="AH276" s="54" t="n">
        <f aca="false">AG276+AH275</f>
        <v>96.6736735401689</v>
      </c>
      <c r="AI276" s="55" t="n">
        <f aca="false">AH276*100/AH$367</f>
        <v>93.9182015000341</v>
      </c>
      <c r="AZ276" s="103" t="n">
        <v>44515</v>
      </c>
      <c r="BA276" s="54" t="n">
        <f aca="true">FORECAST(AZ276,OFFSET(AX$3,MATCH(AZ276,AW$3:AW$153,1)-1,0,2),OFFSET(AW$3,MATCH(AZ276,AW$3:AW$153,1)-1,0,2))</f>
        <v>0.398411599768928</v>
      </c>
      <c r="BB276" s="54" t="n">
        <f aca="false">BA276+BB275</f>
        <v>99.562389647327</v>
      </c>
      <c r="BC276" s="55" t="n">
        <f aca="false">BB276*100/BB$367</f>
        <v>91.6225608727109</v>
      </c>
      <c r="BT276" s="103" t="n">
        <v>44515</v>
      </c>
      <c r="BU276" s="54" t="n">
        <f aca="true">FORECAST(BT276,OFFSET(BR$3,MATCH(BT276,BQ$3:BQ$153,1)-1,0,2),OFFSET(BQ$3,MATCH(BT276,BQ$3:BQ$153,1)-1,0,2))</f>
        <v>0.109358796856302</v>
      </c>
      <c r="BV276" s="54" t="n">
        <f aca="false">BU276+BV275</f>
        <v>127.253227206312</v>
      </c>
      <c r="BW276" s="55" t="n">
        <f aca="false">BV276*100/BV$367</f>
        <v>94.6762318310697</v>
      </c>
    </row>
    <row r="277" customFormat="false" ht="14.5" hidden="false" customHeight="false" outlineLevel="0" collapsed="false">
      <c r="E277" s="42" t="n">
        <v>44302</v>
      </c>
      <c r="F277" s="46" t="n">
        <f aca="true">FORECAST($E277,OFFSET(C$3,MATCH($E277,$A$3:$A$33,1)-1,0,2),OFFSET($A$3,MATCH($E277,$A$3:$A$33,1)-1,0,2))</f>
        <v>3.01286182795699</v>
      </c>
      <c r="AF277" s="103" t="n">
        <v>44516</v>
      </c>
      <c r="AG277" s="54" t="n">
        <f aca="true">FORECAST($AF277,OFFSET(AD$3,MATCH($AF277,$AC$3:$AC$153,1)-1,0,2),OFFSET($AC$3,MATCH($AF277,$AC$3:$AC$153,1)-1,0,2))</f>
        <v>0.132714953415802</v>
      </c>
      <c r="AH277" s="54" t="n">
        <f aca="false">AG277+AH276</f>
        <v>96.8063884935848</v>
      </c>
      <c r="AI277" s="55" t="n">
        <f aca="false">AH277*100/AH$367</f>
        <v>94.0471337033996</v>
      </c>
      <c r="AZ277" s="103" t="n">
        <v>44516</v>
      </c>
      <c r="BA277" s="54" t="n">
        <f aca="true">FORECAST(AZ277,OFFSET(AX$3,MATCH(AZ277,AW$3:AW$153,1)-1,0,2),OFFSET(AW$3,MATCH(AZ277,AW$3:AW$153,1)-1,0,2))</f>
        <v>0.381146375588589</v>
      </c>
      <c r="BB277" s="54" t="n">
        <f aca="false">BA277+BB276</f>
        <v>99.9435360229156</v>
      </c>
      <c r="BC277" s="55" t="n">
        <f aca="false">BB277*100/BB$367</f>
        <v>91.9733118653546</v>
      </c>
      <c r="BT277" s="103" t="n">
        <v>44516</v>
      </c>
      <c r="BU277" s="54" t="n">
        <f aca="true">FORECAST(BT277,OFFSET(BR$3,MATCH(BT277,BQ$3:BQ$153,1)-1,0,2),OFFSET(BQ$3,MATCH(BT277,BQ$3:BQ$153,1)-1,0,2))</f>
        <v>0.10860981283557</v>
      </c>
      <c r="BV277" s="54" t="n">
        <f aca="false">BU277+BV276</f>
        <v>127.361837019148</v>
      </c>
      <c r="BW277" s="55" t="n">
        <f aca="false">BV277*100/BV$367</f>
        <v>94.7570373873993</v>
      </c>
    </row>
    <row r="278" customFormat="false" ht="14.5" hidden="false" customHeight="false" outlineLevel="0" collapsed="false">
      <c r="E278" s="42" t="n">
        <v>44303</v>
      </c>
      <c r="F278" s="46" t="n">
        <f aca="true">FORECAST($E278,OFFSET(C$3,MATCH($E278,$A$3:$A$33,1)-1,0,2),OFFSET($A$3,MATCH($E278,$A$3:$A$33,1)-1,0,2))</f>
        <v>3.01279738863288</v>
      </c>
      <c r="AF278" s="103" t="n">
        <v>44517</v>
      </c>
      <c r="AG278" s="54" t="n">
        <f aca="true">FORECAST($AF278,OFFSET(AD$3,MATCH($AF278,$AC$3:$AC$153,1)-1,0,2),OFFSET($AC$3,MATCH($AF278,$AC$3:$AC$153,1)-1,0,2))</f>
        <v>0.1241795225432</v>
      </c>
      <c r="AH278" s="54" t="n">
        <f aca="false">AG278+AH277</f>
        <v>96.9305680161279</v>
      </c>
      <c r="AI278" s="55" t="n">
        <f aca="false">AH278*100/AH$367</f>
        <v>94.167773759718</v>
      </c>
      <c r="AZ278" s="103" t="n">
        <v>44517</v>
      </c>
      <c r="BA278" s="54" t="n">
        <f aca="true">FORECAST(AZ278,OFFSET(AX$3,MATCH(AZ278,AW$3:AW$153,1)-1,0,2),OFFSET(AW$3,MATCH(AZ278,AW$3:AW$153,1)-1,0,2))</f>
        <v>0.36388115140825</v>
      </c>
      <c r="BB278" s="54" t="n">
        <f aca="false">BA278+BB277</f>
        <v>100.307417174324</v>
      </c>
      <c r="BC278" s="55" t="n">
        <f aca="false">BB278*100/BB$367</f>
        <v>92.3081744883133</v>
      </c>
      <c r="BT278" s="103" t="n">
        <v>44517</v>
      </c>
      <c r="BU278" s="54" t="n">
        <f aca="true">FORECAST(BT278,OFFSET(BR$3,MATCH(BT278,BQ$3:BQ$153,1)-1,0,2),OFFSET(BQ$3,MATCH(BT278,BQ$3:BQ$153,1)-1,0,2))</f>
        <v>0.107860828814839</v>
      </c>
      <c r="BV278" s="54" t="n">
        <f aca="false">BU278+BV277</f>
        <v>127.469697847963</v>
      </c>
      <c r="BW278" s="55" t="n">
        <f aca="false">BV278*100/BV$367</f>
        <v>94.8372857006135</v>
      </c>
    </row>
    <row r="279" customFormat="false" ht="14.5" hidden="false" customHeight="false" outlineLevel="0" collapsed="false">
      <c r="E279" s="42" t="n">
        <v>44304</v>
      </c>
      <c r="F279" s="46" t="n">
        <f aca="true">FORECAST($E279,OFFSET(C$3,MATCH($E279,$A$3:$A$33,1)-1,0,2),OFFSET($A$3,MATCH($E279,$A$3:$A$33,1)-1,0,2))</f>
        <v>3.01273294930876</v>
      </c>
      <c r="AF279" s="103" t="n">
        <v>44518</v>
      </c>
      <c r="AG279" s="54" t="n">
        <f aca="true">FORECAST($AF279,OFFSET(AD$3,MATCH($AF279,$AC$3:$AC$153,1)-1,0,2),OFFSET($AC$3,MATCH($AF279,$AC$3:$AC$153,1)-1,0,2))</f>
        <v>0.115644091670599</v>
      </c>
      <c r="AH279" s="54" t="n">
        <f aca="false">AG279+AH278</f>
        <v>97.0462121077986</v>
      </c>
      <c r="AI279" s="55" t="n">
        <f aca="false">AH279*100/AH$367</f>
        <v>94.2801216689892</v>
      </c>
      <c r="AZ279" s="103" t="n">
        <v>44518</v>
      </c>
      <c r="BA279" s="54" t="n">
        <f aca="true">FORECAST(AZ279,OFFSET(AX$3,MATCH(AZ279,AW$3:AW$153,1)-1,0,2),OFFSET(AW$3,MATCH(AZ279,AW$3:AW$153,1)-1,0,2))</f>
        <v>0.346615927227912</v>
      </c>
      <c r="BB279" s="54" t="n">
        <f aca="false">BA279+BB278</f>
        <v>100.654033101552</v>
      </c>
      <c r="BC279" s="55" t="n">
        <f aca="false">BB279*100/BB$367</f>
        <v>92.6271487415869</v>
      </c>
      <c r="BT279" s="103" t="n">
        <v>44518</v>
      </c>
      <c r="BU279" s="54" t="n">
        <f aca="true">FORECAST(BT279,OFFSET(BR$3,MATCH(BT279,BQ$3:BQ$153,1)-1,0,2),OFFSET(BQ$3,MATCH(BT279,BQ$3:BQ$153,1)-1,0,2))</f>
        <v>0.107111844794107</v>
      </c>
      <c r="BV279" s="54" t="n">
        <f aca="false">BU279+BV278</f>
        <v>127.576809692757</v>
      </c>
      <c r="BW279" s="55" t="n">
        <f aca="false">BV279*100/BV$367</f>
        <v>94.9169767707121</v>
      </c>
    </row>
    <row r="280" customFormat="false" ht="14.5" hidden="false" customHeight="false" outlineLevel="0" collapsed="false">
      <c r="E280" s="42" t="n">
        <v>44305</v>
      </c>
      <c r="F280" s="46" t="n">
        <f aca="true">FORECAST($E280,OFFSET(C$3,MATCH($E280,$A$3:$A$33,1)-1,0,2),OFFSET($A$3,MATCH($E280,$A$3:$A$33,1)-1,0,2))</f>
        <v>3.01266850998464</v>
      </c>
      <c r="AF280" s="103" t="n">
        <v>44519</v>
      </c>
      <c r="AG280" s="54" t="n">
        <f aca="true">FORECAST($AF280,OFFSET(AD$3,MATCH($AF280,$AC$3:$AC$153,1)-1,0,2),OFFSET($AC$3,MATCH($AF280,$AC$3:$AC$153,1)-1,0,2))</f>
        <v>0.107108660797997</v>
      </c>
      <c r="AH280" s="54" t="n">
        <f aca="false">AG280+AH279</f>
        <v>97.1533207685966</v>
      </c>
      <c r="AI280" s="55" t="n">
        <f aca="false">AH280*100/AH$367</f>
        <v>94.3841774312133</v>
      </c>
      <c r="AZ280" s="103" t="n">
        <v>44519</v>
      </c>
      <c r="BA280" s="54" t="n">
        <f aca="true">FORECAST(AZ280,OFFSET(AX$3,MATCH(AZ280,AW$3:AW$153,1)-1,0,2),OFFSET(AW$3,MATCH(AZ280,AW$3:AW$153,1)-1,0,2))</f>
        <v>0.329350703047573</v>
      </c>
      <c r="BB280" s="54" t="n">
        <f aca="false">BA280+BB279</f>
        <v>100.983383804599</v>
      </c>
      <c r="BC280" s="55" t="n">
        <f aca="false">BB280*100/BB$367</f>
        <v>92.9302346251754</v>
      </c>
      <c r="BT280" s="103" t="n">
        <v>44519</v>
      </c>
      <c r="BU280" s="54" t="n">
        <f aca="true">FORECAST(BT280,OFFSET(BR$3,MATCH(BT280,BQ$3:BQ$153,1)-1,0,2),OFFSET(BQ$3,MATCH(BT280,BQ$3:BQ$153,1)-1,0,2))</f>
        <v>0.106362860773376</v>
      </c>
      <c r="BV280" s="54" t="n">
        <f aca="false">BU280+BV279</f>
        <v>127.68317255353</v>
      </c>
      <c r="BW280" s="55" t="n">
        <f aca="false">BV280*100/BV$367</f>
        <v>94.9961105976953</v>
      </c>
    </row>
    <row r="281" customFormat="false" ht="14.5" hidden="false" customHeight="false" outlineLevel="0" collapsed="false">
      <c r="E281" s="42" t="n">
        <v>44306</v>
      </c>
      <c r="F281" s="46" t="n">
        <f aca="true">FORECAST($E281,OFFSET(C$3,MATCH($E281,$A$3:$A$33,1)-1,0,2),OFFSET($A$3,MATCH($E281,$A$3:$A$33,1)-1,0,2))</f>
        <v>3.01260407066052</v>
      </c>
      <c r="AF281" s="103" t="n">
        <v>44520</v>
      </c>
      <c r="AG281" s="54" t="n">
        <f aca="true">FORECAST($AF281,OFFSET(AD$3,MATCH($AF281,$AC$3:$AC$153,1)-1,0,2),OFFSET($AC$3,MATCH($AF281,$AC$3:$AC$153,1)-1,0,2))</f>
        <v>0.0985732299253954</v>
      </c>
      <c r="AH281" s="54" t="n">
        <f aca="false">AG281+AH280</f>
        <v>97.2518939985219</v>
      </c>
      <c r="AI281" s="55" t="n">
        <f aca="false">AH281*100/AH$367</f>
        <v>94.4799410463903</v>
      </c>
      <c r="AZ281" s="103" t="n">
        <v>44520</v>
      </c>
      <c r="BA281" s="54" t="n">
        <f aca="true">FORECAST(AZ281,OFFSET(AX$3,MATCH(AZ281,AW$3:AW$153,1)-1,0,2),OFFSET(AW$3,MATCH(AZ281,AW$3:AW$153,1)-1,0,2))</f>
        <v>0.312085478867234</v>
      </c>
      <c r="BB281" s="54" t="n">
        <f aca="false">BA281+BB280</f>
        <v>101.295469283467</v>
      </c>
      <c r="BC281" s="55" t="n">
        <f aca="false">BB281*100/BB$367</f>
        <v>93.2174321390789</v>
      </c>
      <c r="BT281" s="103" t="n">
        <v>44520</v>
      </c>
      <c r="BU281" s="54" t="n">
        <f aca="true">FORECAST(BT281,OFFSET(BR$3,MATCH(BT281,BQ$3:BQ$153,1)-1,0,2),OFFSET(BQ$3,MATCH(BT281,BQ$3:BQ$153,1)-1,0,2))</f>
        <v>0.105613876752644</v>
      </c>
      <c r="BV281" s="54" t="n">
        <f aca="false">BU281+BV280</f>
        <v>127.788786430283</v>
      </c>
      <c r="BW281" s="55" t="n">
        <f aca="false">BV281*100/BV$367</f>
        <v>95.074687181563</v>
      </c>
    </row>
    <row r="282" customFormat="false" ht="14.5" hidden="false" customHeight="false" outlineLevel="0" collapsed="false">
      <c r="E282" s="42" t="n">
        <v>44307</v>
      </c>
      <c r="F282" s="46" t="n">
        <f aca="true">FORECAST($E282,OFFSET(C$3,MATCH($E282,$A$3:$A$33,1)-1,0,2),OFFSET($A$3,MATCH($E282,$A$3:$A$33,1)-1,0,2))</f>
        <v>3.01253963133641</v>
      </c>
      <c r="AF282" s="103" t="n">
        <v>44521</v>
      </c>
      <c r="AG282" s="54" t="n">
        <f aca="true">FORECAST($AF282,OFFSET(AD$3,MATCH($AF282,$AC$3:$AC$153,1)-1,0,2),OFFSET($AC$3,MATCH($AF282,$AC$3:$AC$153,1)-1,0,2))</f>
        <v>0.0976811943721903</v>
      </c>
      <c r="AH282" s="54" t="n">
        <f aca="false">AG282+AH281</f>
        <v>97.3495751928941</v>
      </c>
      <c r="AI282" s="55" t="n">
        <f aca="false">AH282*100/AH$367</f>
        <v>94.5748380515403</v>
      </c>
      <c r="AZ282" s="103" t="n">
        <v>44521</v>
      </c>
      <c r="BA282" s="54" t="n">
        <f aca="true">FORECAST(AZ282,OFFSET(AX$3,MATCH(AZ282,AW$3:AW$153,1)-1,0,2),OFFSET(AW$3,MATCH(AZ282,AW$3:AW$153,1)-1,0,2))</f>
        <v>0.294820254686895</v>
      </c>
      <c r="BB282" s="54" t="n">
        <f aca="false">BA282+BB281</f>
        <v>101.590289538153</v>
      </c>
      <c r="BC282" s="55" t="n">
        <f aca="false">BB282*100/BB$367</f>
        <v>93.4887412832973</v>
      </c>
      <c r="BT282" s="103" t="n">
        <v>44521</v>
      </c>
      <c r="BU282" s="54" t="n">
        <f aca="true">FORECAST(BT282,OFFSET(BR$3,MATCH(BT282,BQ$3:BQ$153,1)-1,0,2),OFFSET(BQ$3,MATCH(BT282,BQ$3:BQ$153,1)-1,0,2))</f>
        <v>0.104864892731913</v>
      </c>
      <c r="BV282" s="54" t="n">
        <f aca="false">BU282+BV281</f>
        <v>127.893651323015</v>
      </c>
      <c r="BW282" s="55" t="n">
        <f aca="false">BV282*100/BV$367</f>
        <v>95.1527065223152</v>
      </c>
    </row>
    <row r="283" customFormat="false" ht="14.5" hidden="false" customHeight="false" outlineLevel="0" collapsed="false">
      <c r="E283" s="42" t="n">
        <v>44308</v>
      </c>
      <c r="F283" s="46" t="n">
        <f aca="true">FORECAST($E283,OFFSET(C$3,MATCH($E283,$A$3:$A$33,1)-1,0,2),OFFSET($A$3,MATCH($E283,$A$3:$A$33,1)-1,0,2))</f>
        <v>3.01247519201229</v>
      </c>
      <c r="AF283" s="103" t="n">
        <v>44522</v>
      </c>
      <c r="AG283" s="54" t="n">
        <f aca="true">FORECAST($AF283,OFFSET(AD$3,MATCH($AF283,$AC$3:$AC$153,1)-1,0,2),OFFSET($AC$3,MATCH($AF283,$AC$3:$AC$153,1)-1,0,2))</f>
        <v>0.0967891588189852</v>
      </c>
      <c r="AH283" s="54" t="n">
        <f aca="false">AG283+AH282</f>
        <v>97.4463643517131</v>
      </c>
      <c r="AI283" s="55" t="n">
        <f aca="false">AH283*100/AH$367</f>
        <v>94.6688684466633</v>
      </c>
      <c r="AZ283" s="103" t="n">
        <v>44522</v>
      </c>
      <c r="BA283" s="54" t="n">
        <f aca="true">FORECAST(AZ283,OFFSET(AX$3,MATCH(AZ283,AW$3:AW$153,1)-1,0,2),OFFSET(AW$3,MATCH(AZ283,AW$3:AW$153,1)-1,0,2))</f>
        <v>0.277555030506557</v>
      </c>
      <c r="BB283" s="54" t="n">
        <f aca="false">BA283+BB282</f>
        <v>101.86784456866</v>
      </c>
      <c r="BC283" s="55" t="n">
        <f aca="false">BB283*100/BB$367</f>
        <v>93.7441620578307</v>
      </c>
      <c r="BT283" s="103" t="n">
        <v>44522</v>
      </c>
      <c r="BU283" s="54" t="n">
        <f aca="true">FORECAST(BT283,OFFSET(BR$3,MATCH(BT283,BQ$3:BQ$153,1)-1,0,2),OFFSET(BQ$3,MATCH(BT283,BQ$3:BQ$153,1)-1,0,2))</f>
        <v>0.104115908711181</v>
      </c>
      <c r="BV283" s="54" t="n">
        <f aca="false">BU283+BV282</f>
        <v>127.997767231726</v>
      </c>
      <c r="BW283" s="55" t="n">
        <f aca="false">BV283*100/BV$367</f>
        <v>95.2301686199519</v>
      </c>
    </row>
    <row r="284" customFormat="false" ht="14.5" hidden="false" customHeight="false" outlineLevel="0" collapsed="false">
      <c r="E284" s="42" t="n">
        <v>44309</v>
      </c>
      <c r="F284" s="46" t="n">
        <f aca="true">FORECAST($E284,OFFSET(C$3,MATCH($E284,$A$3:$A$33,1)-1,0,2),OFFSET($A$3,MATCH($E284,$A$3:$A$33,1)-1,0,2))</f>
        <v>3.01241075268817</v>
      </c>
      <c r="AF284" s="103" t="n">
        <v>44523</v>
      </c>
      <c r="AG284" s="54" t="n">
        <f aca="true">FORECAST($AF284,OFFSET(AD$3,MATCH($AF284,$AC$3:$AC$153,1)-1,0,2),OFFSET($AC$3,MATCH($AF284,$AC$3:$AC$153,1)-1,0,2))</f>
        <v>0.0958971232657802</v>
      </c>
      <c r="AH284" s="54" t="n">
        <f aca="false">AG284+AH283</f>
        <v>97.5422614749789</v>
      </c>
      <c r="AI284" s="55" t="n">
        <f aca="false">AH284*100/AH$367</f>
        <v>94.7620322317595</v>
      </c>
      <c r="AZ284" s="103" t="n">
        <v>44523</v>
      </c>
      <c r="BA284" s="54" t="n">
        <f aca="true">FORECAST(AZ284,OFFSET(AX$3,MATCH(AZ284,AW$3:AW$153,1)-1,0,2),OFFSET(AW$3,MATCH(AZ284,AW$3:AW$153,1)-1,0,2))</f>
        <v>0.260289806326218</v>
      </c>
      <c r="BB284" s="54" t="n">
        <f aca="false">BA284+BB283</f>
        <v>102.128134374986</v>
      </c>
      <c r="BC284" s="55" t="n">
        <f aca="false">BB284*100/BB$367</f>
        <v>93.983694462679</v>
      </c>
      <c r="BT284" s="103" t="n">
        <v>44523</v>
      </c>
      <c r="BU284" s="54" t="n">
        <f aca="true">FORECAST(BT284,OFFSET(BR$3,MATCH(BT284,BQ$3:BQ$153,1)-1,0,2),OFFSET(BQ$3,MATCH(BT284,BQ$3:BQ$153,1)-1,0,2))</f>
        <v>0.103366924690449</v>
      </c>
      <c r="BV284" s="54" t="n">
        <f aca="false">BU284+BV283</f>
        <v>128.101134156416</v>
      </c>
      <c r="BW284" s="55" t="n">
        <f aca="false">BV284*100/BV$367</f>
        <v>95.3070734744732</v>
      </c>
    </row>
    <row r="285" customFormat="false" ht="14.5" hidden="false" customHeight="false" outlineLevel="0" collapsed="false">
      <c r="E285" s="42" t="n">
        <v>44310</v>
      </c>
      <c r="F285" s="46" t="n">
        <f aca="true">FORECAST($E285,OFFSET(C$3,MATCH($E285,$A$3:$A$33,1)-1,0,2),OFFSET($A$3,MATCH($E285,$A$3:$A$33,1)-1,0,2))</f>
        <v>3.01234631336406</v>
      </c>
      <c r="AF285" s="103" t="n">
        <v>44524</v>
      </c>
      <c r="AG285" s="54" t="n">
        <f aca="true">FORECAST($AF285,OFFSET(AD$3,MATCH($AF285,$AC$3:$AC$153,1)-1,0,2),OFFSET($AC$3,MATCH($AF285,$AC$3:$AC$153,1)-1,0,2))</f>
        <v>0.0950050877125751</v>
      </c>
      <c r="AH285" s="54" t="n">
        <f aca="false">AG285+AH284</f>
        <v>97.6372665626915</v>
      </c>
      <c r="AI285" s="55" t="n">
        <f aca="false">AH285*100/AH$367</f>
        <v>94.8543294068286</v>
      </c>
      <c r="AZ285" s="103" t="n">
        <v>44524</v>
      </c>
      <c r="BA285" s="54" t="n">
        <f aca="true">FORECAST(AZ285,OFFSET(AX$3,MATCH(AZ285,AW$3:AW$153,1)-1,0,2),OFFSET(AW$3,MATCH(AZ285,AW$3:AW$153,1)-1,0,2))</f>
        <v>0.243024582145879</v>
      </c>
      <c r="BB285" s="54" t="n">
        <f aca="false">BA285+BB284</f>
        <v>102.371158957132</v>
      </c>
      <c r="BC285" s="55" t="n">
        <f aca="false">BB285*100/BB$367</f>
        <v>94.2073384978423</v>
      </c>
      <c r="BT285" s="103" t="n">
        <v>44524</v>
      </c>
      <c r="BU285" s="54" t="n">
        <f aca="true">FORECAST(BT285,OFFSET(BR$3,MATCH(BT285,BQ$3:BQ$153,1)-1,0,2),OFFSET(BQ$3,MATCH(BT285,BQ$3:BQ$153,1)-1,0,2))</f>
        <v>0.102617940669718</v>
      </c>
      <c r="BV285" s="54" t="n">
        <f aca="false">BU285+BV284</f>
        <v>128.203752097086</v>
      </c>
      <c r="BW285" s="55" t="n">
        <f aca="false">BV285*100/BV$367</f>
        <v>95.3834210858789</v>
      </c>
    </row>
    <row r="286" customFormat="false" ht="14.5" hidden="false" customHeight="false" outlineLevel="0" collapsed="false">
      <c r="E286" s="42" t="n">
        <v>44311</v>
      </c>
      <c r="F286" s="46" t="n">
        <f aca="true">FORECAST($E286,OFFSET(C$3,MATCH($E286,$A$3:$A$33,1)-1,0,2),OFFSET($A$3,MATCH($E286,$A$3:$A$33,1)-1,0,2))</f>
        <v>3.01228187403994</v>
      </c>
      <c r="AF286" s="103" t="n">
        <v>44525</v>
      </c>
      <c r="AG286" s="54" t="n">
        <f aca="true">FORECAST($AF286,OFFSET(AD$3,MATCH($AF286,$AC$3:$AC$153,1)-1,0,2),OFFSET($AC$3,MATCH($AF286,$AC$3:$AC$153,1)-1,0,2))</f>
        <v>0.09411305215937</v>
      </c>
      <c r="AH286" s="54" t="n">
        <f aca="false">AG286+AH285</f>
        <v>97.7313796148508</v>
      </c>
      <c r="AI286" s="55" t="n">
        <f aca="false">AH286*100/AH$367</f>
        <v>94.9457599718709</v>
      </c>
      <c r="AZ286" s="103" t="n">
        <v>44525</v>
      </c>
      <c r="BA286" s="54" t="n">
        <f aca="true">FORECAST(AZ286,OFFSET(AX$3,MATCH(AZ286,AW$3:AW$153,1)-1,0,2),OFFSET(AW$3,MATCH(AZ286,AW$3:AW$153,1)-1,0,2))</f>
        <v>0.22575935796554</v>
      </c>
      <c r="BB286" s="54" t="n">
        <f aca="false">BA286+BB285</f>
        <v>102.596918315098</v>
      </c>
      <c r="BC286" s="55" t="n">
        <f aca="false">BB286*100/BB$367</f>
        <v>94.4150941633205</v>
      </c>
      <c r="BT286" s="103" t="n">
        <v>44525</v>
      </c>
      <c r="BU286" s="54" t="n">
        <f aca="true">FORECAST(BT286,OFFSET(BR$3,MATCH(BT286,BQ$3:BQ$153,1)-1,0,2),OFFSET(BQ$3,MATCH(BT286,BQ$3:BQ$153,1)-1,0,2))</f>
        <v>0.101868956648986</v>
      </c>
      <c r="BV286" s="54" t="n">
        <f aca="false">BU286+BV285</f>
        <v>128.305621053735</v>
      </c>
      <c r="BW286" s="55" t="n">
        <f aca="false">BV286*100/BV$367</f>
        <v>95.4592114541691</v>
      </c>
    </row>
    <row r="287" customFormat="false" ht="14.5" hidden="false" customHeight="false" outlineLevel="0" collapsed="false">
      <c r="E287" s="42" t="n">
        <v>44312</v>
      </c>
      <c r="F287" s="46" t="n">
        <f aca="true">FORECAST($E287,OFFSET(C$3,MATCH($E287,$A$3:$A$33,1)-1,0,2),OFFSET($A$3,MATCH($E287,$A$3:$A$33,1)-1,0,2))</f>
        <v>3.01221743471582</v>
      </c>
      <c r="AF287" s="103" t="n">
        <v>44526</v>
      </c>
      <c r="AG287" s="54" t="n">
        <f aca="true">FORECAST($AF287,OFFSET(AD$3,MATCH($AF287,$AC$3:$AC$153,1)-1,0,2),OFFSET($AC$3,MATCH($AF287,$AC$3:$AC$153,1)-1,0,2))</f>
        <v>0.0932210166061649</v>
      </c>
      <c r="AH287" s="54" t="n">
        <f aca="false">AG287+AH286</f>
        <v>97.824600631457</v>
      </c>
      <c r="AI287" s="55" t="n">
        <f aca="false">AH287*100/AH$367</f>
        <v>95.0363239268862</v>
      </c>
      <c r="AZ287" s="103" t="n">
        <v>44526</v>
      </c>
      <c r="BA287" s="54" t="n">
        <f aca="true">FORECAST(AZ287,OFFSET(AX$3,MATCH(AZ287,AW$3:AW$153,1)-1,0,2),OFFSET(AW$3,MATCH(AZ287,AW$3:AW$153,1)-1,0,2))</f>
        <v>0.208494133785202</v>
      </c>
      <c r="BB287" s="54" t="n">
        <f aca="false">BA287+BB286</f>
        <v>102.805412448883</v>
      </c>
      <c r="BC287" s="55" t="n">
        <f aca="false">BB287*100/BB$367</f>
        <v>94.6069614591137</v>
      </c>
      <c r="BT287" s="103" t="n">
        <v>44526</v>
      </c>
      <c r="BU287" s="54" t="n">
        <f aca="true">FORECAST(BT287,OFFSET(BR$3,MATCH(BT287,BQ$3:BQ$153,1)-1,0,2),OFFSET(BQ$3,MATCH(BT287,BQ$3:BQ$153,1)-1,0,2))</f>
        <v>0.101119972628255</v>
      </c>
      <c r="BV287" s="54" t="n">
        <f aca="false">BU287+BV286</f>
        <v>128.406741026363</v>
      </c>
      <c r="BW287" s="55" t="n">
        <f aca="false">BV287*100/BV$367</f>
        <v>95.5344445793439</v>
      </c>
    </row>
    <row r="288" customFormat="false" ht="14.5" hidden="false" customHeight="false" outlineLevel="0" collapsed="false">
      <c r="E288" s="42" t="n">
        <v>44313</v>
      </c>
      <c r="F288" s="46" t="n">
        <f aca="true">FORECAST($E288,OFFSET(C$3,MATCH($E288,$A$3:$A$33,1)-1,0,2),OFFSET($A$3,MATCH($E288,$A$3:$A$33,1)-1,0,2))</f>
        <v>3.01215299539171</v>
      </c>
      <c r="AF288" s="103" t="n">
        <v>44527</v>
      </c>
      <c r="AG288" s="54" t="n">
        <f aca="true">FORECAST($AF288,OFFSET(AD$3,MATCH($AF288,$AC$3:$AC$153,1)-1,0,2),OFFSET($AC$3,MATCH($AF288,$AC$3:$AC$153,1)-1,0,2))</f>
        <v>0.0923289810529598</v>
      </c>
      <c r="AH288" s="54" t="n">
        <f aca="false">AG288+AH287</f>
        <v>97.91692961251</v>
      </c>
      <c r="AI288" s="55" t="n">
        <f aca="false">AH288*100/AH$367</f>
        <v>95.1260212718745</v>
      </c>
      <c r="AZ288" s="103" t="n">
        <v>44527</v>
      </c>
      <c r="BA288" s="54" t="n">
        <f aca="true">FORECAST(AZ288,OFFSET(AX$3,MATCH(AZ288,AW$3:AW$153,1)-1,0,2),OFFSET(AW$3,MATCH(AZ288,AW$3:AW$153,1)-1,0,2))</f>
        <v>0.191228909604863</v>
      </c>
      <c r="BB288" s="54" t="n">
        <f aca="false">BA288+BB287</f>
        <v>102.996641358488</v>
      </c>
      <c r="BC288" s="55" t="n">
        <f aca="false">BB288*100/BB$367</f>
        <v>94.7829403852218</v>
      </c>
      <c r="BT288" s="103" t="n">
        <v>44527</v>
      </c>
      <c r="BU288" s="54" t="n">
        <f aca="true">FORECAST(BT288,OFFSET(BR$3,MATCH(BT288,BQ$3:BQ$153,1)-1,0,2),OFFSET(BQ$3,MATCH(BT288,BQ$3:BQ$153,1)-1,0,2))</f>
        <v>0.100370988607523</v>
      </c>
      <c r="BV288" s="54" t="n">
        <f aca="false">BU288+BV287</f>
        <v>128.507112014971</v>
      </c>
      <c r="BW288" s="55" t="n">
        <f aca="false">BV288*100/BV$367</f>
        <v>95.6091204614031</v>
      </c>
    </row>
    <row r="289" customFormat="false" ht="14.5" hidden="false" customHeight="false" outlineLevel="0" collapsed="false">
      <c r="E289" s="42" t="n">
        <v>44314</v>
      </c>
      <c r="F289" s="46" t="n">
        <f aca="true">FORECAST($E289,OFFSET(C$3,MATCH($E289,$A$3:$A$33,1)-1,0,2),OFFSET($A$3,MATCH($E289,$A$3:$A$33,1)-1,0,2))</f>
        <v>3.01208855606759</v>
      </c>
      <c r="AF289" s="103" t="n">
        <v>44528</v>
      </c>
      <c r="AG289" s="54" t="n">
        <f aca="true">FORECAST($AF289,OFFSET(AD$3,MATCH($AF289,$AC$3:$AC$153,1)-1,0,2),OFFSET($AC$3,MATCH($AF289,$AC$3:$AC$153,1)-1,0,2))</f>
        <v>0.0914369454997547</v>
      </c>
      <c r="AH289" s="54" t="n">
        <f aca="false">AG289+AH288</f>
        <v>98.0083665580097</v>
      </c>
      <c r="AI289" s="55" t="n">
        <f aca="false">AH289*100/AH$367</f>
        <v>95.214852006836</v>
      </c>
      <c r="AZ289" s="103" t="n">
        <v>44528</v>
      </c>
      <c r="BA289" s="54" t="n">
        <f aca="true">FORECAST(AZ289,OFFSET(AX$3,MATCH(AZ289,AW$3:AW$153,1)-1,0,2),OFFSET(AW$3,MATCH(AZ289,AW$3:AW$153,1)-1,0,2))</f>
        <v>0.173963685424524</v>
      </c>
      <c r="BB289" s="54" t="n">
        <f aca="false">BA289+BB288</f>
        <v>103.170605043912</v>
      </c>
      <c r="BC289" s="55" t="n">
        <f aca="false">BB289*100/BB$367</f>
        <v>94.9430309416448</v>
      </c>
      <c r="BT289" s="103" t="n">
        <v>44528</v>
      </c>
      <c r="BU289" s="54" t="n">
        <f aca="true">FORECAST(BT289,OFFSET(BR$3,MATCH(BT289,BQ$3:BQ$153,1)-1,0,2),OFFSET(BQ$3,MATCH(BT289,BQ$3:BQ$153,1)-1,0,2))</f>
        <v>0.0996220045867915</v>
      </c>
      <c r="BV289" s="54" t="n">
        <f aca="false">BU289+BV288</f>
        <v>128.606734019558</v>
      </c>
      <c r="BW289" s="55" t="n">
        <f aca="false">BV289*100/BV$367</f>
        <v>95.6832391003469</v>
      </c>
    </row>
    <row r="290" customFormat="false" ht="14.5" hidden="false" customHeight="false" outlineLevel="0" collapsed="false">
      <c r="E290" s="42" t="n">
        <v>44315</v>
      </c>
      <c r="F290" s="46" t="n">
        <f aca="true">FORECAST($E290,OFFSET(C$3,MATCH($E290,$A$3:$A$33,1)-1,0,2),OFFSET($A$3,MATCH($E290,$A$3:$A$33,1)-1,0,2))</f>
        <v>3.01202411674347</v>
      </c>
      <c r="AF290" s="103" t="n">
        <v>44529</v>
      </c>
      <c r="AG290" s="54" t="n">
        <f aca="true">FORECAST($AF290,OFFSET(AD$3,MATCH($AF290,$AC$3:$AC$153,1)-1,0,2),OFFSET($AC$3,MATCH($AF290,$AC$3:$AC$153,1)-1,0,2))</f>
        <v>0.0905449099465496</v>
      </c>
      <c r="AH290" s="54" t="n">
        <f aca="false">AG290+AH289</f>
        <v>98.0989114679563</v>
      </c>
      <c r="AI290" s="55" t="n">
        <f aca="false">AH290*100/AH$367</f>
        <v>95.3028161317704</v>
      </c>
      <c r="AZ290" s="103" t="n">
        <v>44529</v>
      </c>
      <c r="BA290" s="54" t="n">
        <f aca="true">FORECAST(AZ290,OFFSET(AX$3,MATCH(AZ290,AW$3:AW$153,1)-1,0,2),OFFSET(AW$3,MATCH(AZ290,AW$3:AW$153,1)-1,0,2))</f>
        <v>0.156698461244186</v>
      </c>
      <c r="BB290" s="54" t="n">
        <f aca="false">BA290+BB289</f>
        <v>103.327303505156</v>
      </c>
      <c r="BC290" s="55" t="n">
        <f aca="false">BB290*100/BB$367</f>
        <v>95.0872331283828</v>
      </c>
      <c r="BT290" s="103" t="n">
        <v>44529</v>
      </c>
      <c r="BU290" s="54" t="n">
        <f aca="true">FORECAST(BT290,OFFSET(BR$3,MATCH(BT290,BQ$3:BQ$153,1)-1,0,2),OFFSET(BQ$3,MATCH(BT290,BQ$3:BQ$153,1)-1,0,2))</f>
        <v>0.0988730205660599</v>
      </c>
      <c r="BV290" s="54" t="n">
        <f aca="false">BU290+BV289</f>
        <v>128.705607040124</v>
      </c>
      <c r="BW290" s="55" t="n">
        <f aca="false">BV290*100/BV$367</f>
        <v>95.7568004961752</v>
      </c>
    </row>
    <row r="291" customFormat="false" ht="14.5" hidden="false" customHeight="false" outlineLevel="0" collapsed="false">
      <c r="E291" s="42" t="n">
        <v>44316</v>
      </c>
      <c r="F291" s="46" t="n">
        <f aca="true">FORECAST($E291,OFFSET(C$3,MATCH($E291,$A$3:$A$33,1)-1,0,2),OFFSET($A$3,MATCH($E291,$A$3:$A$33,1)-1,0,2))</f>
        <v>3.01195967741935</v>
      </c>
      <c r="AF291" s="103" t="n">
        <v>44530</v>
      </c>
      <c r="AG291" s="54" t="n">
        <f aca="true">FORECAST($AF291,OFFSET(AD$3,MATCH($AF291,$AC$3:$AC$153,1)-1,0,2),OFFSET($AC$3,MATCH($AF291,$AC$3:$AC$153,1)-1,0,2))</f>
        <v>0.0896528743933446</v>
      </c>
      <c r="AH291" s="54" t="n">
        <f aca="false">AG291+AH290</f>
        <v>98.1885643423496</v>
      </c>
      <c r="AI291" s="55" t="n">
        <f aca="false">AH291*100/AH$367</f>
        <v>95.389913646678</v>
      </c>
      <c r="AZ291" s="103" t="n">
        <v>44530</v>
      </c>
      <c r="BA291" s="54" t="n">
        <f aca="true">FORECAST(AZ291,OFFSET(AX$3,MATCH(AZ291,AW$3:AW$153,1)-1,0,2),OFFSET(AW$3,MATCH(AZ291,AW$3:AW$153,1)-1,0,2))</f>
        <v>0.139433237063847</v>
      </c>
      <c r="BB291" s="54" t="n">
        <f aca="false">BA291+BB290</f>
        <v>103.46673674222</v>
      </c>
      <c r="BC291" s="55" t="n">
        <f aca="false">BB291*100/BB$367</f>
        <v>95.2155469454358</v>
      </c>
      <c r="BT291" s="103" t="n">
        <v>44530</v>
      </c>
      <c r="BU291" s="54" t="n">
        <f aca="true">FORECAST(BT291,OFFSET(BR$3,MATCH(BT291,BQ$3:BQ$153,1)-1,0,2),OFFSET(BQ$3,MATCH(BT291,BQ$3:BQ$153,1)-1,0,2))</f>
        <v>0.0981240365453283</v>
      </c>
      <c r="BV291" s="54" t="n">
        <f aca="false">BU291+BV290</f>
        <v>128.803731076669</v>
      </c>
      <c r="BW291" s="55" t="n">
        <f aca="false">BV291*100/BV$367</f>
        <v>95.829804648888</v>
      </c>
    </row>
    <row r="292" customFormat="false" ht="14.5" hidden="false" customHeight="false" outlineLevel="0" collapsed="false">
      <c r="E292" s="42" t="n">
        <v>44317</v>
      </c>
      <c r="F292" s="46" t="n">
        <f aca="true">FORECAST($E292,OFFSET(C$3,MATCH($E292,$A$3:$A$33,1)-1,0,2),OFFSET($A$3,MATCH($E292,$A$3:$A$33,1)-1,0,2))</f>
        <v>3.01189523809524</v>
      </c>
      <c r="AF292" s="103" t="n">
        <v>44531</v>
      </c>
      <c r="AG292" s="54" t="n">
        <f aca="true">FORECAST($AF292,OFFSET(AD$3,MATCH($AF292,$AC$3:$AC$153,1)-1,0,2),OFFSET($AC$3,MATCH($AF292,$AC$3:$AC$153,1)-1,0,2))</f>
        <v>0.0887608388401395</v>
      </c>
      <c r="AH292" s="54" t="n">
        <f aca="false">AG292+AH291</f>
        <v>98.2773251811897</v>
      </c>
      <c r="AI292" s="55" t="n">
        <f aca="false">AH292*100/AH$367</f>
        <v>95.4761445515586</v>
      </c>
      <c r="AZ292" s="103" t="n">
        <v>44531</v>
      </c>
      <c r="BA292" s="54" t="n">
        <f aca="true">FORECAST(AZ292,OFFSET(AX$3,MATCH(AZ292,AW$3:AW$153,1)-1,0,2),OFFSET(AW$3,MATCH(AZ292,AW$3:AW$153,1)-1,0,2))</f>
        <v>0.122168012883508</v>
      </c>
      <c r="BB292" s="54" t="n">
        <f aca="false">BA292+BB291</f>
        <v>103.588904755104</v>
      </c>
      <c r="BC292" s="55" t="n">
        <f aca="false">BB292*100/BB$367</f>
        <v>95.3279723928037</v>
      </c>
      <c r="BT292" s="103" t="n">
        <v>44531</v>
      </c>
      <c r="BU292" s="54" t="n">
        <f aca="true">FORECAST(BT292,OFFSET(BR$3,MATCH(BT292,BQ$3:BQ$153,1)-1,0,2),OFFSET(BQ$3,MATCH(BT292,BQ$3:BQ$153,1)-1,0,2))</f>
        <v>0.0973750525245967</v>
      </c>
      <c r="BV292" s="54" t="n">
        <f aca="false">BU292+BV291</f>
        <v>128.901106129194</v>
      </c>
      <c r="BW292" s="55" t="n">
        <f aca="false">BV292*100/BV$367</f>
        <v>95.9022515584853</v>
      </c>
    </row>
    <row r="293" customFormat="false" ht="14.5" hidden="false" customHeight="false" outlineLevel="0" collapsed="false">
      <c r="E293" s="42" t="n">
        <v>44318</v>
      </c>
      <c r="F293" s="46" t="n">
        <f aca="true">FORECAST($E293,OFFSET(C$3,MATCH($E293,$A$3:$A$33,1)-1,0,2),OFFSET($A$3,MATCH($E293,$A$3:$A$33,1)-1,0,2))</f>
        <v>3.01183079877112</v>
      </c>
      <c r="AF293" s="103" t="n">
        <v>44532</v>
      </c>
      <c r="AG293" s="54" t="n">
        <f aca="true">FORECAST($AF293,OFFSET(AD$3,MATCH($AF293,$AC$3:$AC$153,1)-1,0,2),OFFSET($AC$3,MATCH($AF293,$AC$3:$AC$153,1)-1,0,2))</f>
        <v>0.0878688032869344</v>
      </c>
      <c r="AH293" s="54" t="n">
        <f aca="false">AG293+AH292</f>
        <v>98.3651939844767</v>
      </c>
      <c r="AI293" s="55" t="n">
        <f aca="false">AH293*100/AH$367</f>
        <v>95.5615088464122</v>
      </c>
      <c r="AZ293" s="103" t="n">
        <v>44532</v>
      </c>
      <c r="BA293" s="54" t="n">
        <f aca="true">FORECAST(AZ293,OFFSET(AX$3,MATCH(AZ293,AW$3:AW$153,1)-1,0,2),OFFSET(AW$3,MATCH(AZ293,AW$3:AW$153,1)-1,0,2))</f>
        <v>0.120587966661621</v>
      </c>
      <c r="BB293" s="54" t="n">
        <f aca="false">BA293+BB292</f>
        <v>103.709492721765</v>
      </c>
      <c r="BC293" s="55" t="n">
        <f aca="false">BB293*100/BB$367</f>
        <v>95.4389437983224</v>
      </c>
      <c r="BT293" s="103" t="n">
        <v>44532</v>
      </c>
      <c r="BU293" s="54" t="n">
        <f aca="true">FORECAST(BT293,OFFSET(BR$3,MATCH(BT293,BQ$3:BQ$153,1)-1,0,2),OFFSET(BQ$3,MATCH(BT293,BQ$3:BQ$153,1)-1,0,2))</f>
        <v>0.0966260685038652</v>
      </c>
      <c r="BV293" s="54" t="n">
        <f aca="false">BU293+BV292</f>
        <v>128.997732197698</v>
      </c>
      <c r="BW293" s="55" t="n">
        <f aca="false">BV293*100/BV$367</f>
        <v>95.9741412249671</v>
      </c>
    </row>
    <row r="294" customFormat="false" ht="14.5" hidden="false" customHeight="false" outlineLevel="0" collapsed="false">
      <c r="E294" s="42" t="n">
        <v>44319</v>
      </c>
      <c r="F294" s="46" t="n">
        <f aca="true">FORECAST($E294,OFFSET(C$3,MATCH($E294,$A$3:$A$33,1)-1,0,2),OFFSET($A$3,MATCH($E294,$A$3:$A$33,1)-1,0,2))</f>
        <v>3.011766359447</v>
      </c>
      <c r="AF294" s="103" t="n">
        <v>44533</v>
      </c>
      <c r="AG294" s="54" t="n">
        <f aca="true">FORECAST($AF294,OFFSET(AD$3,MATCH($AF294,$AC$3:$AC$153,1)-1,0,2),OFFSET($AC$3,MATCH($AF294,$AC$3:$AC$153,1)-1,0,2))</f>
        <v>0.0869767677337293</v>
      </c>
      <c r="AH294" s="54" t="n">
        <f aca="false">AG294+AH293</f>
        <v>98.4521707522104</v>
      </c>
      <c r="AI294" s="55" t="n">
        <f aca="false">AH294*100/AH$367</f>
        <v>95.646006531239</v>
      </c>
      <c r="AZ294" s="103" t="n">
        <v>44533</v>
      </c>
      <c r="BA294" s="54" t="n">
        <f aca="true">FORECAST(AZ294,OFFSET(AX$3,MATCH(AZ294,AW$3:AW$153,1)-1,0,2),OFFSET(AW$3,MATCH(AZ294,AW$3:AW$153,1)-1,0,2))</f>
        <v>0.119007920439734</v>
      </c>
      <c r="BB294" s="54" t="n">
        <f aca="false">BA294+BB293</f>
        <v>103.828500642205</v>
      </c>
      <c r="BC294" s="55" t="n">
        <f aca="false">BB294*100/BB$367</f>
        <v>95.548461161992</v>
      </c>
      <c r="BT294" s="103" t="n">
        <v>44533</v>
      </c>
      <c r="BU294" s="54" t="n">
        <f aca="true">FORECAST(BT294,OFFSET(BR$3,MATCH(BT294,BQ$3:BQ$153,1)-1,0,2),OFFSET(BQ$3,MATCH(BT294,BQ$3:BQ$153,1)-1,0,2))</f>
        <v>0.0958770844831336</v>
      </c>
      <c r="BV294" s="54" t="n">
        <f aca="false">BU294+BV293</f>
        <v>129.093609282181</v>
      </c>
      <c r="BW294" s="55" t="n">
        <f aca="false">BV294*100/BV$367</f>
        <v>96.0454736483335</v>
      </c>
    </row>
    <row r="295" customFormat="false" ht="14.5" hidden="false" customHeight="false" outlineLevel="0" collapsed="false">
      <c r="E295" s="42" t="n">
        <v>44320</v>
      </c>
      <c r="F295" s="46" t="n">
        <f aca="true">FORECAST($E295,OFFSET(C$3,MATCH($E295,$A$3:$A$33,1)-1,0,2),OFFSET($A$3,MATCH($E295,$A$3:$A$33,1)-1,0,2))</f>
        <v>3.01170192012289</v>
      </c>
      <c r="AF295" s="103" t="n">
        <v>44534</v>
      </c>
      <c r="AG295" s="54" t="n">
        <f aca="true">FORECAST($AF295,OFFSET(AD$3,MATCH($AF295,$AC$3:$AC$153,1)-1,0,2),OFFSET($AC$3,MATCH($AF295,$AC$3:$AC$153,1)-1,0,2))</f>
        <v>0.0860847321805242</v>
      </c>
      <c r="AH295" s="54" t="n">
        <f aca="false">AG295+AH294</f>
        <v>98.5382554843909</v>
      </c>
      <c r="AI295" s="55" t="n">
        <f aca="false">AH295*100/AH$367</f>
        <v>95.7296376060387</v>
      </c>
      <c r="AZ295" s="103" t="n">
        <v>44534</v>
      </c>
      <c r="BA295" s="54" t="n">
        <f aca="true">FORECAST(AZ295,OFFSET(AX$3,MATCH(AZ295,AW$3:AW$153,1)-1,0,2),OFFSET(AW$3,MATCH(AZ295,AW$3:AW$153,1)-1,0,2))</f>
        <v>0.117427874217847</v>
      </c>
      <c r="BB295" s="54" t="n">
        <f aca="false">BA295+BB294</f>
        <v>103.945928516423</v>
      </c>
      <c r="BC295" s="55" t="n">
        <f aca="false">BB295*100/BB$367</f>
        <v>95.6565244838125</v>
      </c>
      <c r="BT295" s="103" t="n">
        <v>44534</v>
      </c>
      <c r="BU295" s="54" t="n">
        <f aca="true">FORECAST(BT295,OFFSET(BR$3,MATCH(BT295,BQ$3:BQ$153,1)-1,0,2),OFFSET(BQ$3,MATCH(BT295,BQ$3:BQ$153,1)-1,0,2))</f>
        <v>0.095128100462402</v>
      </c>
      <c r="BV295" s="54" t="n">
        <f aca="false">BU295+BV294</f>
        <v>129.188737382643</v>
      </c>
      <c r="BW295" s="55" t="n">
        <f aca="false">BV295*100/BV$367</f>
        <v>96.1162488285843</v>
      </c>
    </row>
    <row r="296" customFormat="false" ht="14.5" hidden="false" customHeight="false" outlineLevel="0" collapsed="false">
      <c r="E296" s="42" t="n">
        <v>44321</v>
      </c>
      <c r="F296" s="46" t="n">
        <f aca="true">FORECAST($E296,OFFSET(C$3,MATCH($E296,$A$3:$A$33,1)-1,0,2),OFFSET($A$3,MATCH($E296,$A$3:$A$33,1)-1,0,2))</f>
        <v>3.01163748079877</v>
      </c>
      <c r="AF296" s="103" t="n">
        <v>44535</v>
      </c>
      <c r="AG296" s="54" t="n">
        <f aca="true">FORECAST($AF296,OFFSET(AD$3,MATCH($AF296,$AC$3:$AC$153,1)-1,0,2),OFFSET($AC$3,MATCH($AF296,$AC$3:$AC$153,1)-1,0,2))</f>
        <v>0.0851926966273191</v>
      </c>
      <c r="AH296" s="54" t="n">
        <f aca="false">AG296+AH295</f>
        <v>98.6234481810183</v>
      </c>
      <c r="AI296" s="55" t="n">
        <f aca="false">AH296*100/AH$367</f>
        <v>95.8124020708116</v>
      </c>
      <c r="AZ296" s="103" t="n">
        <v>44535</v>
      </c>
      <c r="BA296" s="54" t="n">
        <f aca="true">FORECAST(AZ296,OFFSET(AX$3,MATCH(AZ296,AW$3:AW$153,1)-1,0,2),OFFSET(AW$3,MATCH(AZ296,AW$3:AW$153,1)-1,0,2))</f>
        <v>0.11584782799596</v>
      </c>
      <c r="BB296" s="54" t="n">
        <f aca="false">BA296+BB295</f>
        <v>104.061776344419</v>
      </c>
      <c r="BC296" s="55" t="n">
        <f aca="false">BB296*100/BB$367</f>
        <v>95.7631337637839</v>
      </c>
      <c r="BT296" s="103" t="n">
        <v>44535</v>
      </c>
      <c r="BU296" s="54" t="n">
        <f aca="true">FORECAST(BT296,OFFSET(BR$3,MATCH(BT296,BQ$3:BQ$153,1)-1,0,2),OFFSET(BQ$3,MATCH(BT296,BQ$3:BQ$153,1)-1,0,2))</f>
        <v>0.0943791164416704</v>
      </c>
      <c r="BV296" s="54" t="n">
        <f aca="false">BU296+BV295</f>
        <v>129.283116499085</v>
      </c>
      <c r="BW296" s="55" t="n">
        <f aca="false">BV296*100/BV$367</f>
        <v>96.1864667657197</v>
      </c>
    </row>
    <row r="297" customFormat="false" ht="14.5" hidden="false" customHeight="false" outlineLevel="0" collapsed="false">
      <c r="E297" s="42" t="n">
        <v>44322</v>
      </c>
      <c r="F297" s="46" t="n">
        <f aca="true">FORECAST($E297,OFFSET(C$3,MATCH($E297,$A$3:$A$33,1)-1,0,2),OFFSET($A$3,MATCH($E297,$A$3:$A$33,1)-1,0,2))</f>
        <v>3.01157304147465</v>
      </c>
      <c r="AF297" s="103" t="n">
        <v>44536</v>
      </c>
      <c r="AG297" s="54" t="n">
        <f aca="true">FORECAST($AF297,OFFSET(AD$3,MATCH($AF297,$AC$3:$AC$153,1)-1,0,2),OFFSET($AC$3,MATCH($AF297,$AC$3:$AC$153,1)-1,0,2))</f>
        <v>0.084300661074114</v>
      </c>
      <c r="AH297" s="54" t="n">
        <f aca="false">AG297+AH296</f>
        <v>98.7077488420924</v>
      </c>
      <c r="AI297" s="55" t="n">
        <f aca="false">AH297*100/AH$367</f>
        <v>95.8942999255575</v>
      </c>
      <c r="AZ297" s="103" t="n">
        <v>44536</v>
      </c>
      <c r="BA297" s="54" t="n">
        <f aca="true">FORECAST(AZ297,OFFSET(AX$3,MATCH(AZ297,AW$3:AW$153,1)-1,0,2),OFFSET(AW$3,MATCH(AZ297,AW$3:AW$153,1)-1,0,2))</f>
        <v>0.114267781774073</v>
      </c>
      <c r="BB297" s="54" t="n">
        <f aca="false">BA297+BB296</f>
        <v>104.176044126193</v>
      </c>
      <c r="BC297" s="55" t="n">
        <f aca="false">BB297*100/BB$367</f>
        <v>95.8682890019062</v>
      </c>
      <c r="BT297" s="103" t="n">
        <v>44536</v>
      </c>
      <c r="BU297" s="54" t="n">
        <f aca="true">FORECAST(BT297,OFFSET(BR$3,MATCH(BT297,BQ$3:BQ$153,1)-1,0,2),OFFSET(BQ$3,MATCH(BT297,BQ$3:BQ$153,1)-1,0,2))</f>
        <v>0.0936301324209388</v>
      </c>
      <c r="BV297" s="54" t="n">
        <f aca="false">BU297+BV296</f>
        <v>129.376746631506</v>
      </c>
      <c r="BW297" s="55" t="n">
        <f aca="false">BV297*100/BV$367</f>
        <v>96.2561274597395</v>
      </c>
    </row>
    <row r="298" customFormat="false" ht="14.5" hidden="false" customHeight="false" outlineLevel="0" collapsed="false">
      <c r="E298" s="42" t="n">
        <v>44323</v>
      </c>
      <c r="F298" s="46" t="n">
        <f aca="true">FORECAST($E298,OFFSET(C$3,MATCH($E298,$A$3:$A$33,1)-1,0,2),OFFSET($A$3,MATCH($E298,$A$3:$A$33,1)-1,0,2))</f>
        <v>3.01150860215054</v>
      </c>
      <c r="AF298" s="103" t="n">
        <v>44537</v>
      </c>
      <c r="AG298" s="54" t="n">
        <f aca="true">FORECAST($AF298,OFFSET(AD$3,MATCH($AF298,$AC$3:$AC$153,1)-1,0,2),OFFSET($AC$3,MATCH($AF298,$AC$3:$AC$153,1)-1,0,2))</f>
        <v>0.083408625520909</v>
      </c>
      <c r="AH298" s="54" t="n">
        <f aca="false">AG298+AH297</f>
        <v>98.7911574676133</v>
      </c>
      <c r="AI298" s="55" t="n">
        <f aca="false">AH298*100/AH$367</f>
        <v>95.9753311702764</v>
      </c>
      <c r="AZ298" s="103" t="n">
        <v>44537</v>
      </c>
      <c r="BA298" s="54" t="n">
        <f aca="true">FORECAST(AZ298,OFFSET(AX$3,MATCH(AZ298,AW$3:AW$153,1)-1,0,2),OFFSET(AW$3,MATCH(AZ298,AW$3:AW$153,1)-1,0,2))</f>
        <v>0.112687735552186</v>
      </c>
      <c r="BB298" s="54" t="n">
        <f aca="false">BA298+BB297</f>
        <v>104.288731861745</v>
      </c>
      <c r="BC298" s="55" t="n">
        <f aca="false">BB298*100/BB$367</f>
        <v>95.9719901981793</v>
      </c>
      <c r="BT298" s="103" t="n">
        <v>44537</v>
      </c>
      <c r="BU298" s="54" t="n">
        <f aca="true">FORECAST(BT298,OFFSET(BR$3,MATCH(BT298,BQ$3:BQ$153,1)-1,0,2),OFFSET(BQ$3,MATCH(BT298,BQ$3:BQ$153,1)-1,0,2))</f>
        <v>0.0928811484002072</v>
      </c>
      <c r="BV298" s="54" t="n">
        <f aca="false">BU298+BV297</f>
        <v>129.469627779906</v>
      </c>
      <c r="BW298" s="55" t="n">
        <f aca="false">BV298*100/BV$367</f>
        <v>96.3252309106439</v>
      </c>
    </row>
    <row r="299" customFormat="false" ht="14.5" hidden="false" customHeight="false" outlineLevel="0" collapsed="false">
      <c r="E299" s="42" t="n">
        <v>44324</v>
      </c>
      <c r="F299" s="46" t="n">
        <f aca="true">FORECAST($E299,OFFSET(C$3,MATCH($E299,$A$3:$A$33,1)-1,0,2),OFFSET($A$3,MATCH($E299,$A$3:$A$33,1)-1,0,2))</f>
        <v>3.01144416282642</v>
      </c>
      <c r="AF299" s="103" t="n">
        <v>44538</v>
      </c>
      <c r="AG299" s="54" t="n">
        <f aca="true">FORECAST($AF299,OFFSET(AD$3,MATCH($AF299,$AC$3:$AC$153,1)-1,0,2),OFFSET($AC$3,MATCH($AF299,$AC$3:$AC$153,1)-1,0,2))</f>
        <v>0.0825165899677039</v>
      </c>
      <c r="AH299" s="54" t="n">
        <f aca="false">AG299+AH298</f>
        <v>98.873674057581</v>
      </c>
      <c r="AI299" s="55" t="n">
        <f aca="false">AH299*100/AH$367</f>
        <v>96.0554958049684</v>
      </c>
      <c r="AZ299" s="103" t="n">
        <v>44538</v>
      </c>
      <c r="BA299" s="54" t="n">
        <f aca="true">FORECAST(AZ299,OFFSET(AX$3,MATCH(AZ299,AW$3:AW$153,1)-1,0,2),OFFSET(AW$3,MATCH(AZ299,AW$3:AW$153,1)-1,0,2))</f>
        <v>0.111107689330299</v>
      </c>
      <c r="BB299" s="54" t="n">
        <f aca="false">BA299+BB298</f>
        <v>104.399839551076</v>
      </c>
      <c r="BC299" s="55" t="n">
        <f aca="false">BB299*100/BB$367</f>
        <v>96.0742373526033</v>
      </c>
      <c r="BT299" s="103" t="n">
        <v>44538</v>
      </c>
      <c r="BU299" s="54" t="n">
        <f aca="true">FORECAST(BT299,OFFSET(BR$3,MATCH(BT299,BQ$3:BQ$153,1)-1,0,2),OFFSET(BQ$3,MATCH(BT299,BQ$3:BQ$153,1)-1,0,2))</f>
        <v>0.0921321643794757</v>
      </c>
      <c r="BV299" s="54" t="n">
        <f aca="false">BU299+BV298</f>
        <v>129.561759944285</v>
      </c>
      <c r="BW299" s="55" t="n">
        <f aca="false">BV299*100/BV$367</f>
        <v>96.3937771184328</v>
      </c>
    </row>
    <row r="300" customFormat="false" ht="14.5" hidden="false" customHeight="false" outlineLevel="0" collapsed="false">
      <c r="E300" s="42" t="n">
        <v>44325</v>
      </c>
      <c r="F300" s="46" t="n">
        <f aca="true">FORECAST($E300,OFFSET(C$3,MATCH($E300,$A$3:$A$33,1)-1,0,2),OFFSET($A$3,MATCH($E300,$A$3:$A$33,1)-1,0,2))</f>
        <v>3.0113797235023</v>
      </c>
      <c r="AF300" s="103" t="n">
        <v>44539</v>
      </c>
      <c r="AG300" s="54" t="n">
        <f aca="true">FORECAST($AF300,OFFSET(AD$3,MATCH($AF300,$AC$3:$AC$153,1)-1,0,2),OFFSET($AC$3,MATCH($AF300,$AC$3:$AC$153,1)-1,0,2))</f>
        <v>0.0816245544144988</v>
      </c>
      <c r="AH300" s="54" t="n">
        <f aca="false">AG300+AH299</f>
        <v>98.9552986119955</v>
      </c>
      <c r="AI300" s="55" t="n">
        <f aca="false">AH300*100/AH$367</f>
        <v>96.1347938296335</v>
      </c>
      <c r="AZ300" s="103" t="n">
        <v>44539</v>
      </c>
      <c r="BA300" s="54" t="n">
        <f aca="true">FORECAST(AZ300,OFFSET(AX$3,MATCH(AZ300,AW$3:AW$153,1)-1,0,2),OFFSET(AW$3,MATCH(AZ300,AW$3:AW$153,1)-1,0,2))</f>
        <v>0.109527643108412</v>
      </c>
      <c r="BB300" s="54" t="n">
        <f aca="false">BA300+BB299</f>
        <v>104.509367194184</v>
      </c>
      <c r="BC300" s="55" t="n">
        <f aca="false">BB300*100/BB$367</f>
        <v>96.1750304651781</v>
      </c>
      <c r="BT300" s="103" t="n">
        <v>44539</v>
      </c>
      <c r="BU300" s="54" t="n">
        <f aca="true">FORECAST(BT300,OFFSET(BR$3,MATCH(BT300,BQ$3:BQ$153,1)-1,0,2),OFFSET(BQ$3,MATCH(BT300,BQ$3:BQ$153,1)-1,0,2))</f>
        <v>0.0913831803587441</v>
      </c>
      <c r="BV300" s="54" t="n">
        <f aca="false">BU300+BV299</f>
        <v>129.653143124644</v>
      </c>
      <c r="BW300" s="55" t="n">
        <f aca="false">BV300*100/BV$367</f>
        <v>96.4617660831062</v>
      </c>
    </row>
    <row r="301" customFormat="false" ht="14.5" hidden="false" customHeight="false" outlineLevel="0" collapsed="false">
      <c r="E301" s="42" t="n">
        <v>44326</v>
      </c>
      <c r="F301" s="46" t="n">
        <f aca="true">FORECAST($E301,OFFSET(C$3,MATCH($E301,$A$3:$A$33,1)-1,0,2),OFFSET($A$3,MATCH($E301,$A$3:$A$33,1)-1,0,2))</f>
        <v>3.01131528417818</v>
      </c>
      <c r="AF301" s="103" t="n">
        <v>44540</v>
      </c>
      <c r="AG301" s="54" t="n">
        <f aca="true">FORECAST($AF301,OFFSET(AD$3,MATCH($AF301,$AC$3:$AC$153,1)-1,0,2),OFFSET($AC$3,MATCH($AF301,$AC$3:$AC$153,1)-1,0,2))</f>
        <v>0.0807325188612937</v>
      </c>
      <c r="AH301" s="54" t="n">
        <f aca="false">AG301+AH300</f>
        <v>99.0360311308568</v>
      </c>
      <c r="AI301" s="55" t="n">
        <f aca="false">AH301*100/AH$367</f>
        <v>96.2132252442716</v>
      </c>
      <c r="AZ301" s="103" t="n">
        <v>44540</v>
      </c>
      <c r="BA301" s="54" t="n">
        <f aca="true">FORECAST(AZ301,OFFSET(AX$3,MATCH(AZ301,AW$3:AW$153,1)-1,0,2),OFFSET(AW$3,MATCH(AZ301,AW$3:AW$153,1)-1,0,2))</f>
        <v>0.107947596886524</v>
      </c>
      <c r="BB301" s="54" t="n">
        <f aca="false">BA301+BB300</f>
        <v>104.61731479107</v>
      </c>
      <c r="BC301" s="55" t="n">
        <f aca="false">BB301*100/BB$367</f>
        <v>96.2743695359039</v>
      </c>
      <c r="BT301" s="103" t="n">
        <v>44540</v>
      </c>
      <c r="BU301" s="54" t="n">
        <f aca="true">FORECAST(BT301,OFFSET(BR$3,MATCH(BT301,BQ$3:BQ$153,1)-1,0,2),OFFSET(BQ$3,MATCH(BT301,BQ$3:BQ$153,1)-1,0,2))</f>
        <v>0.0906341963380125</v>
      </c>
      <c r="BV301" s="54" t="n">
        <f aca="false">BU301+BV300</f>
        <v>129.743777320982</v>
      </c>
      <c r="BW301" s="55" t="n">
        <f aca="false">BV301*100/BV$367</f>
        <v>96.5291978046641</v>
      </c>
    </row>
    <row r="302" customFormat="false" ht="14.5" hidden="false" customHeight="false" outlineLevel="0" collapsed="false">
      <c r="E302" s="42" t="n">
        <v>44327</v>
      </c>
      <c r="F302" s="46" t="n">
        <f aca="true">FORECAST($E302,OFFSET(C$3,MATCH($E302,$A$3:$A$33,1)-1,0,2),OFFSET($A$3,MATCH($E302,$A$3:$A$33,1)-1,0,2))</f>
        <v>3.01125084485407</v>
      </c>
      <c r="AF302" s="103" t="n">
        <v>44541</v>
      </c>
      <c r="AG302" s="54" t="n">
        <f aca="true">FORECAST($AF302,OFFSET(AD$3,MATCH($AF302,$AC$3:$AC$153,1)-1,0,2),OFFSET($AC$3,MATCH($AF302,$AC$3:$AC$153,1)-1,0,2))</f>
        <v>0.0798404833080886</v>
      </c>
      <c r="AH302" s="54" t="n">
        <f aca="false">AG302+AH301</f>
        <v>99.1158716141649</v>
      </c>
      <c r="AI302" s="55" t="n">
        <f aca="false">AH302*100/AH$367</f>
        <v>96.2907900488828</v>
      </c>
      <c r="AZ302" s="103" t="n">
        <v>44541</v>
      </c>
      <c r="BA302" s="54" t="n">
        <f aca="true">FORECAST(AZ302,OFFSET(AX$3,MATCH(AZ302,AW$3:AW$153,1)-1,0,2),OFFSET(AW$3,MATCH(AZ302,AW$3:AW$153,1)-1,0,2))</f>
        <v>0.106367550664637</v>
      </c>
      <c r="BB302" s="54" t="n">
        <f aca="false">BA302+BB301</f>
        <v>104.723682341735</v>
      </c>
      <c r="BC302" s="55" t="n">
        <f aca="false">BB302*100/BB$367</f>
        <v>96.3722545647805</v>
      </c>
      <c r="BT302" s="103" t="n">
        <v>44541</v>
      </c>
      <c r="BU302" s="54" t="n">
        <f aca="true">FORECAST(BT302,OFFSET(BR$3,MATCH(BT302,BQ$3:BQ$153,1)-1,0,2),OFFSET(BQ$3,MATCH(BT302,BQ$3:BQ$153,1)-1,0,2))</f>
        <v>0.0898852123172809</v>
      </c>
      <c r="BV302" s="54" t="n">
        <f aca="false">BU302+BV301</f>
        <v>129.833662533299</v>
      </c>
      <c r="BW302" s="55" t="n">
        <f aca="false">BV302*100/BV$367</f>
        <v>96.5960722831065</v>
      </c>
    </row>
    <row r="303" customFormat="false" ht="14.5" hidden="false" customHeight="false" outlineLevel="0" collapsed="false">
      <c r="E303" s="42" t="n">
        <v>44328</v>
      </c>
      <c r="F303" s="46" t="n">
        <f aca="true">FORECAST($E303,OFFSET(C$3,MATCH($E303,$A$3:$A$33,1)-1,0,2),OFFSET($A$3,MATCH($E303,$A$3:$A$33,1)-1,0,2))</f>
        <v>3.01118640552995</v>
      </c>
      <c r="AF303" s="103" t="n">
        <v>44542</v>
      </c>
      <c r="AG303" s="54" t="n">
        <f aca="true">FORECAST($AF303,OFFSET(AD$3,MATCH($AF303,$AC$3:$AC$153,1)-1,0,2),OFFSET($AC$3,MATCH($AF303,$AC$3:$AC$153,1)-1,0,2))</f>
        <v>0.0789484477548835</v>
      </c>
      <c r="AH303" s="54" t="n">
        <f aca="false">AG303+AH302</f>
        <v>99.1948200619198</v>
      </c>
      <c r="AI303" s="55" t="n">
        <f aca="false">AH303*100/AH$367</f>
        <v>96.3674882434671</v>
      </c>
      <c r="AZ303" s="103" t="n">
        <v>44542</v>
      </c>
      <c r="BA303" s="54" t="n">
        <f aca="true">FORECAST(AZ303,OFFSET(AX$3,MATCH(AZ303,AW$3:AW$153,1)-1,0,2),OFFSET(AW$3,MATCH(AZ303,AW$3:AW$153,1)-1,0,2))</f>
        <v>0.10478750444275</v>
      </c>
      <c r="BB303" s="54" t="n">
        <f aca="false">BA303+BB302</f>
        <v>104.828469846178</v>
      </c>
      <c r="BC303" s="55" t="n">
        <f aca="false">BB303*100/BB$367</f>
        <v>96.468685551808</v>
      </c>
      <c r="BT303" s="103" t="n">
        <v>44542</v>
      </c>
      <c r="BU303" s="54" t="n">
        <f aca="true">FORECAST(BT303,OFFSET(BR$3,MATCH(BT303,BQ$3:BQ$153,1)-1,0,2),OFFSET(BQ$3,MATCH(BT303,BQ$3:BQ$153,1)-1,0,2))</f>
        <v>0.0891362282965493</v>
      </c>
      <c r="BV303" s="54" t="n">
        <f aca="false">BU303+BV302</f>
        <v>129.922798761596</v>
      </c>
      <c r="BW303" s="55" t="n">
        <f aca="false">BV303*100/BV$367</f>
        <v>96.6623895184334</v>
      </c>
    </row>
    <row r="304" customFormat="false" ht="14.5" hidden="false" customHeight="false" outlineLevel="0" collapsed="false">
      <c r="E304" s="42" t="n">
        <v>44329</v>
      </c>
      <c r="F304" s="46" t="n">
        <f aca="true">FORECAST($E304,OFFSET(C$3,MATCH($E304,$A$3:$A$33,1)-1,0,2),OFFSET($A$3,MATCH($E304,$A$3:$A$33,1)-1,0,2))</f>
        <v>3.01112196620583</v>
      </c>
      <c r="AF304" s="103" t="n">
        <v>44543</v>
      </c>
      <c r="AG304" s="54" t="n">
        <f aca="true">FORECAST($AF304,OFFSET(AD$3,MATCH($AF304,$AC$3:$AC$153,1)-1,0,2),OFFSET($AC$3,MATCH($AF304,$AC$3:$AC$153,1)-1,0,2))</f>
        <v>0.0780564122016784</v>
      </c>
      <c r="AH304" s="54" t="n">
        <f aca="false">AG304+AH303</f>
        <v>99.2728764741214</v>
      </c>
      <c r="AI304" s="55" t="n">
        <f aca="false">AH304*100/AH$367</f>
        <v>96.4433198280244</v>
      </c>
      <c r="AZ304" s="103" t="n">
        <v>44543</v>
      </c>
      <c r="BA304" s="54" t="n">
        <f aca="true">FORECAST(AZ304,OFFSET(AX$3,MATCH(AZ304,AW$3:AW$153,1)-1,0,2),OFFSET(AW$3,MATCH(AZ304,AW$3:AW$153,1)-1,0,2))</f>
        <v>0.103207458220863</v>
      </c>
      <c r="BB304" s="54" t="n">
        <f aca="false">BA304+BB303</f>
        <v>104.931677304399</v>
      </c>
      <c r="BC304" s="55" t="n">
        <f aca="false">BB304*100/BB$367</f>
        <v>96.5636624969863</v>
      </c>
      <c r="BT304" s="103" t="n">
        <v>44543</v>
      </c>
      <c r="BU304" s="54" t="n">
        <f aca="true">FORECAST(BT304,OFFSET(BR$3,MATCH(BT304,BQ$3:BQ$153,1)-1,0,2),OFFSET(BQ$3,MATCH(BT304,BQ$3:BQ$153,1)-1,0,2))</f>
        <v>0.0883872442758178</v>
      </c>
      <c r="BV304" s="54" t="n">
        <f aca="false">BU304+BV303</f>
        <v>130.011186005872</v>
      </c>
      <c r="BW304" s="55" t="n">
        <f aca="false">BV304*100/BV$367</f>
        <v>96.7281495106448</v>
      </c>
    </row>
    <row r="305" customFormat="false" ht="14.5" hidden="false" customHeight="false" outlineLevel="0" collapsed="false">
      <c r="E305" s="42" t="n">
        <v>44330</v>
      </c>
      <c r="F305" s="46" t="n">
        <f aca="true">FORECAST($E305,OFFSET(C$3,MATCH($E305,$A$3:$A$33,1)-1,0,2),OFFSET($A$3,MATCH($E305,$A$3:$A$33,1)-1,0,2))</f>
        <v>3.01105752688172</v>
      </c>
      <c r="AF305" s="103" t="n">
        <v>44544</v>
      </c>
      <c r="AG305" s="54" t="n">
        <f aca="true">FORECAST($AF305,OFFSET(AD$3,MATCH($AF305,$AC$3:$AC$153,1)-1,0,2),OFFSET($AC$3,MATCH($AF305,$AC$3:$AC$153,1)-1,0,2))</f>
        <v>0.0771643766484734</v>
      </c>
      <c r="AH305" s="54" t="n">
        <f aca="false">AG305+AH304</f>
        <v>99.3500408507699</v>
      </c>
      <c r="AI305" s="55" t="n">
        <f aca="false">AH305*100/AH$367</f>
        <v>96.5182848025547</v>
      </c>
      <c r="AZ305" s="103" t="n">
        <v>44544</v>
      </c>
      <c r="BA305" s="54" t="n">
        <f aca="true">FORECAST(AZ305,OFFSET(AX$3,MATCH(AZ305,AW$3:AW$153,1)-1,0,2),OFFSET(AW$3,MATCH(AZ305,AW$3:AW$153,1)-1,0,2))</f>
        <v>0.101627411998976</v>
      </c>
      <c r="BB305" s="54" t="n">
        <f aca="false">BA305+BB304</f>
        <v>105.033304716398</v>
      </c>
      <c r="BC305" s="55" t="n">
        <f aca="false">BB305*100/BB$367</f>
        <v>96.6571854003155</v>
      </c>
      <c r="BT305" s="103" t="n">
        <v>44544</v>
      </c>
      <c r="BU305" s="54" t="n">
        <f aca="true">FORECAST(BT305,OFFSET(BR$3,MATCH(BT305,BQ$3:BQ$153,1)-1,0,2),OFFSET(BQ$3,MATCH(BT305,BQ$3:BQ$153,1)-1,0,2))</f>
        <v>0.0876382602550862</v>
      </c>
      <c r="BV305" s="54" t="n">
        <f aca="false">BU305+BV304</f>
        <v>130.098824266127</v>
      </c>
      <c r="BW305" s="55" t="n">
        <f aca="false">BV305*100/BV$367</f>
        <v>96.7933522597408</v>
      </c>
    </row>
    <row r="306" customFormat="false" ht="14.5" hidden="false" customHeight="false" outlineLevel="0" collapsed="false">
      <c r="E306" s="42" t="n">
        <v>44331</v>
      </c>
      <c r="F306" s="46" t="n">
        <f aca="true">FORECAST($E306,OFFSET(C$3,MATCH($E306,$A$3:$A$33,1)-1,0,2),OFFSET($A$3,MATCH($E306,$A$3:$A$33,1)-1,0,2))</f>
        <v>3.0109930875576</v>
      </c>
      <c r="AF306" s="103" t="n">
        <v>44545</v>
      </c>
      <c r="AG306" s="54" t="n">
        <f aca="true">FORECAST($AF306,OFFSET(AD$3,MATCH($AF306,$AC$3:$AC$153,1)-1,0,2),OFFSET($AC$3,MATCH($AF306,$AC$3:$AC$153,1)-1,0,2))</f>
        <v>0.0762723410952683</v>
      </c>
      <c r="AH306" s="54" t="n">
        <f aca="false">AG306+AH305</f>
        <v>99.4263131918652</v>
      </c>
      <c r="AI306" s="55" t="n">
        <f aca="false">AH306*100/AH$367</f>
        <v>96.5923831670582</v>
      </c>
      <c r="AZ306" s="103" t="n">
        <v>44545</v>
      </c>
      <c r="BA306" s="54" t="n">
        <f aca="true">FORECAST(AZ306,OFFSET(AX$3,MATCH(AZ306,AW$3:AW$153,1)-1,0,2),OFFSET(AW$3,MATCH(AZ306,AW$3:AW$153,1)-1,0,2))</f>
        <v>0.100047365777089</v>
      </c>
      <c r="BB306" s="54" t="n">
        <f aca="false">BA306+BB305</f>
        <v>105.133352082175</v>
      </c>
      <c r="BC306" s="55" t="n">
        <f aca="false">BB306*100/BB$367</f>
        <v>96.7492542617956</v>
      </c>
      <c r="BT306" s="103" t="n">
        <v>44545</v>
      </c>
      <c r="BU306" s="54" t="n">
        <f aca="true">FORECAST(BT306,OFFSET(BR$3,MATCH(BT306,BQ$3:BQ$153,1)-1,0,2),OFFSET(BQ$3,MATCH(BT306,BQ$3:BQ$153,1)-1,0,2))</f>
        <v>0.0868892762343546</v>
      </c>
      <c r="BV306" s="54" t="n">
        <f aca="false">BU306+BV305</f>
        <v>130.185713542361</v>
      </c>
      <c r="BW306" s="55" t="n">
        <f aca="false">BV306*100/BV$367</f>
        <v>96.8579977657212</v>
      </c>
    </row>
    <row r="307" customFormat="false" ht="14.5" hidden="false" customHeight="false" outlineLevel="0" collapsed="false">
      <c r="E307" s="42" t="n">
        <v>44332</v>
      </c>
      <c r="F307" s="46" t="n">
        <f aca="true">FORECAST($E307,OFFSET(C$3,MATCH($E307,$A$3:$A$33,1)-1,0,2),OFFSET($A$3,MATCH($E307,$A$3:$A$33,1)-1,0,2))</f>
        <v>3.01288992121302</v>
      </c>
      <c r="AF307" s="103" t="n">
        <v>44546</v>
      </c>
      <c r="AG307" s="54" t="n">
        <f aca="true">FORECAST($AF307,OFFSET(AD$3,MATCH($AF307,$AC$3:$AC$153,1)-1,0,2),OFFSET($AC$3,MATCH($AF307,$AC$3:$AC$153,1)-1,0,2))</f>
        <v>0.0753803055420632</v>
      </c>
      <c r="AH307" s="54" t="n">
        <f aca="false">AG307+AH306</f>
        <v>99.5016934974072</v>
      </c>
      <c r="AI307" s="55" t="n">
        <f aca="false">AH307*100/AH$367</f>
        <v>96.6656149215347</v>
      </c>
      <c r="AZ307" s="103" t="n">
        <v>44546</v>
      </c>
      <c r="BA307" s="54" t="n">
        <f aca="true">FORECAST(AZ307,OFFSET(AX$3,MATCH(AZ307,AW$3:AW$153,1)-1,0,2),OFFSET(AW$3,MATCH(AZ307,AW$3:AW$153,1)-1,0,2))</f>
        <v>0.0984673195552022</v>
      </c>
      <c r="BB307" s="54" t="n">
        <f aca="false">BA307+BB306</f>
        <v>105.23181940173</v>
      </c>
      <c r="BC307" s="55" t="n">
        <f aca="false">BB307*100/BB$367</f>
        <v>96.8398690814265</v>
      </c>
      <c r="BT307" s="103" t="n">
        <v>44546</v>
      </c>
      <c r="BU307" s="54" t="n">
        <f aca="true">FORECAST(BT307,OFFSET(BR$3,MATCH(BT307,BQ$3:BQ$153,1)-1,0,2),OFFSET(BQ$3,MATCH(BT307,BQ$3:BQ$153,1)-1,0,2))</f>
        <v>0.086140292213623</v>
      </c>
      <c r="BV307" s="54" t="n">
        <f aca="false">BU307+BV306</f>
        <v>130.271853834575</v>
      </c>
      <c r="BW307" s="55" t="n">
        <f aca="false">BV307*100/BV$367</f>
        <v>96.9220860285862</v>
      </c>
    </row>
    <row r="308" customFormat="false" ht="14.5" hidden="false" customHeight="false" outlineLevel="0" collapsed="false">
      <c r="E308" s="42" t="n">
        <v>44333</v>
      </c>
      <c r="F308" s="46" t="n">
        <f aca="true">FORECAST($E308,OFFSET(C$3,MATCH($E308,$A$3:$A$33,1)-1,0,2),OFFSET($A$3,MATCH($E308,$A$3:$A$33,1)-1,0,2))</f>
        <v>3.01478675486844</v>
      </c>
      <c r="AF308" s="103" t="n">
        <v>44547</v>
      </c>
      <c r="AG308" s="54" t="n">
        <f aca="true">FORECAST($AF308,OFFSET(AD$3,MATCH($AF308,$AC$3:$AC$153,1)-1,0,2),OFFSET($AC$3,MATCH($AF308,$AC$3:$AC$153,1)-1,0,2))</f>
        <v>0.0744882699888581</v>
      </c>
      <c r="AH308" s="54" t="n">
        <f aca="false">AG308+AH307</f>
        <v>99.5761817673961</v>
      </c>
      <c r="AI308" s="55" t="n">
        <f aca="false">AH308*100/AH$367</f>
        <v>96.7379800659842</v>
      </c>
      <c r="AZ308" s="103" t="n">
        <v>44547</v>
      </c>
      <c r="BA308" s="54" t="n">
        <f aca="true">FORECAST(AZ308,OFFSET(AX$3,MATCH(AZ308,AW$3:AW$153,1)-1,0,2),OFFSET(AW$3,MATCH(AZ308,AW$3:AW$153,1)-1,0,2))</f>
        <v>0.0968872733333151</v>
      </c>
      <c r="BB308" s="54" t="n">
        <f aca="false">BA308+BB307</f>
        <v>105.328706675063</v>
      </c>
      <c r="BC308" s="55" t="n">
        <f aca="false">BB308*100/BB$367</f>
        <v>96.9290298592084</v>
      </c>
      <c r="BT308" s="103" t="n">
        <v>44547</v>
      </c>
      <c r="BU308" s="54" t="n">
        <f aca="true">FORECAST(BT308,OFFSET(BR$3,MATCH(BT308,BQ$3:BQ$153,1)-1,0,2),OFFSET(BQ$3,MATCH(BT308,BQ$3:BQ$153,1)-1,0,2))</f>
        <v>0.0853913081928914</v>
      </c>
      <c r="BV308" s="54" t="n">
        <f aca="false">BU308+BV307</f>
        <v>130.357245142768</v>
      </c>
      <c r="BW308" s="55" t="n">
        <f aca="false">BV308*100/BV$367</f>
        <v>96.9856170483357</v>
      </c>
    </row>
    <row r="309" customFormat="false" ht="14.5" hidden="false" customHeight="false" outlineLevel="0" collapsed="false">
      <c r="E309" s="42" t="n">
        <v>44334</v>
      </c>
      <c r="F309" s="46" t="n">
        <f aca="true">FORECAST($E309,OFFSET(C$3,MATCH($E309,$A$3:$A$33,1)-1,0,2),OFFSET($A$3,MATCH($E309,$A$3:$A$33,1)-1,0,2))</f>
        <v>3.01668358852386</v>
      </c>
      <c r="AF309" s="103" t="n">
        <v>44548</v>
      </c>
      <c r="AG309" s="54" t="n">
        <f aca="true">FORECAST($AF309,OFFSET(AD$3,MATCH($AF309,$AC$3:$AC$153,1)-1,0,2),OFFSET($AC$3,MATCH($AF309,$AC$3:$AC$153,1)-1,0,2))</f>
        <v>0.073596234435653</v>
      </c>
      <c r="AH309" s="54" t="n">
        <f aca="false">AG309+AH308</f>
        <v>99.6497780018317</v>
      </c>
      <c r="AI309" s="55" t="n">
        <f aca="false">AH309*100/AH$367</f>
        <v>96.8094786004068</v>
      </c>
      <c r="AZ309" s="103" t="n">
        <v>44548</v>
      </c>
      <c r="BA309" s="54" t="n">
        <f aca="true">FORECAST(AZ309,OFFSET(AX$3,MATCH(AZ309,AW$3:AW$153,1)-1,0,2),OFFSET(AW$3,MATCH(AZ309,AW$3:AW$153,1)-1,0,2))</f>
        <v>0.095307227111428</v>
      </c>
      <c r="BB309" s="54" t="n">
        <f aca="false">BA309+BB308</f>
        <v>105.424013902175</v>
      </c>
      <c r="BC309" s="55" t="n">
        <f aca="false">BB309*100/BB$367</f>
        <v>97.0167365951411</v>
      </c>
      <c r="BT309" s="103" t="n">
        <v>44548</v>
      </c>
      <c r="BU309" s="54" t="n">
        <f aca="true">FORECAST(BT309,OFFSET(BR$3,MATCH(BT309,BQ$3:BQ$153,1)-1,0,2),OFFSET(BQ$3,MATCH(BT309,BQ$3:BQ$153,1)-1,0,2))</f>
        <v>0.0846423241721599</v>
      </c>
      <c r="BV309" s="54" t="n">
        <f aca="false">BU309+BV308</f>
        <v>130.44188746694</v>
      </c>
      <c r="BW309" s="55" t="n">
        <f aca="false">BV309*100/BV$367</f>
        <v>97.0485908249697</v>
      </c>
    </row>
    <row r="310" customFormat="false" ht="14.5" hidden="false" customHeight="false" outlineLevel="0" collapsed="false">
      <c r="E310" s="42" t="n">
        <v>44335</v>
      </c>
      <c r="F310" s="46" t="n">
        <f aca="true">FORECAST($E310,OFFSET(C$3,MATCH($E310,$A$3:$A$33,1)-1,0,2),OFFSET($A$3,MATCH($E310,$A$3:$A$33,1)-1,0,2))</f>
        <v>3.01858042217928</v>
      </c>
      <c r="AF310" s="103" t="n">
        <v>44549</v>
      </c>
      <c r="AG310" s="54" t="n">
        <f aca="true">FORECAST($AF310,OFFSET(AD$3,MATCH($AF310,$AC$3:$AC$153,1)-1,0,2),OFFSET($AC$3,MATCH($AF310,$AC$3:$AC$153,1)-1,0,2))</f>
        <v>0.0727041988824479</v>
      </c>
      <c r="AH310" s="54" t="n">
        <f aca="false">AG310+AH309</f>
        <v>99.7224822007142</v>
      </c>
      <c r="AI310" s="55" t="n">
        <f aca="false">AH310*100/AH$367</f>
        <v>96.8801105248025</v>
      </c>
      <c r="AZ310" s="103" t="n">
        <v>44549</v>
      </c>
      <c r="BA310" s="54" t="n">
        <f aca="true">FORECAST(AZ310,OFFSET(AX$3,MATCH(AZ310,AW$3:AW$153,1)-1,0,2),OFFSET(AW$3,MATCH(AZ310,AW$3:AW$153,1)-1,0,2))</f>
        <v>0.093727180889541</v>
      </c>
      <c r="BB310" s="54" t="n">
        <f aca="false">BA310+BB309</f>
        <v>105.517741083064</v>
      </c>
      <c r="BC310" s="55" t="n">
        <f aca="false">BB310*100/BB$367</f>
        <v>97.1029892892246</v>
      </c>
      <c r="BT310" s="103" t="n">
        <v>44549</v>
      </c>
      <c r="BU310" s="54" t="n">
        <f aca="true">FORECAST(BT310,OFFSET(BR$3,MATCH(BT310,BQ$3:BQ$153,1)-1,0,2),OFFSET(BQ$3,MATCH(BT310,BQ$3:BQ$153,1)-1,0,2))</f>
        <v>0.0838933401514283</v>
      </c>
      <c r="BV310" s="54" t="n">
        <f aca="false">BU310+BV309</f>
        <v>130.525780807091</v>
      </c>
      <c r="BW310" s="55" t="n">
        <f aca="false">BV310*100/BV$367</f>
        <v>97.1110073584882</v>
      </c>
    </row>
    <row r="311" customFormat="false" ht="14.5" hidden="false" customHeight="false" outlineLevel="0" collapsed="false">
      <c r="E311" s="42" t="n">
        <v>44336</v>
      </c>
      <c r="F311" s="46" t="n">
        <f aca="true">FORECAST($E311,OFFSET(C$3,MATCH($E311,$A$3:$A$33,1)-1,0,2),OFFSET($A$3,MATCH($E311,$A$3:$A$33,1)-1,0,2))</f>
        <v>3.02047725583469</v>
      </c>
      <c r="AF311" s="103" t="n">
        <v>44550</v>
      </c>
      <c r="AG311" s="54" t="n">
        <f aca="true">FORECAST($AF311,OFFSET(AD$3,MATCH($AF311,$AC$3:$AC$153,1)-1,0,2),OFFSET($AC$3,MATCH($AF311,$AC$3:$AC$153,1)-1,0,2))</f>
        <v>0.0718121633292428</v>
      </c>
      <c r="AH311" s="54" t="n">
        <f aca="false">AG311+AH310</f>
        <v>99.7942943640434</v>
      </c>
      <c r="AI311" s="55" t="n">
        <f aca="false">AH311*100/AH$367</f>
        <v>96.9498758391712</v>
      </c>
      <c r="AZ311" s="103" t="n">
        <v>44550</v>
      </c>
      <c r="BA311" s="54" t="n">
        <f aca="true">FORECAST(AZ311,OFFSET(AX$3,MATCH(AZ311,AW$3:AW$153,1)-1,0,2),OFFSET(AW$3,MATCH(AZ311,AW$3:AW$153,1)-1,0,2))</f>
        <v>0.0921471346676539</v>
      </c>
      <c r="BB311" s="54" t="n">
        <f aca="false">BA311+BB310</f>
        <v>105.609888217732</v>
      </c>
      <c r="BC311" s="55" t="n">
        <f aca="false">BB311*100/BB$367</f>
        <v>97.1877879414591</v>
      </c>
      <c r="BT311" s="103" t="n">
        <v>44550</v>
      </c>
      <c r="BU311" s="54" t="n">
        <f aca="true">FORECAST(BT311,OFFSET(BR$3,MATCH(BT311,BQ$3:BQ$153,1)-1,0,2),OFFSET(BQ$3,MATCH(BT311,BQ$3:BQ$153,1)-1,0,2))</f>
        <v>0.0831443561306967</v>
      </c>
      <c r="BV311" s="54" t="n">
        <f aca="false">BU311+BV310</f>
        <v>130.608925163222</v>
      </c>
      <c r="BW311" s="55" t="n">
        <f aca="false">BV311*100/BV$367</f>
        <v>97.1728666488912</v>
      </c>
    </row>
    <row r="312" customFormat="false" ht="14.5" hidden="false" customHeight="false" outlineLevel="0" collapsed="false">
      <c r="E312" s="42" t="n">
        <v>44337</v>
      </c>
      <c r="F312" s="46" t="n">
        <f aca="true">FORECAST($E312,OFFSET(C$3,MATCH($E312,$A$3:$A$33,1)-1,0,2),OFFSET($A$3,MATCH($E312,$A$3:$A$33,1)-1,0,2))</f>
        <v>3.02237408949011</v>
      </c>
      <c r="AF312" s="103" t="n">
        <v>44551</v>
      </c>
      <c r="AG312" s="54" t="n">
        <f aca="true">FORECAST($AF312,OFFSET(AD$3,MATCH($AF312,$AC$3:$AC$153,1)-1,0,2),OFFSET($AC$3,MATCH($AF312,$AC$3:$AC$153,1)-1,0,2))</f>
        <v>0.0709201277760378</v>
      </c>
      <c r="AH312" s="54" t="n">
        <f aca="false">AG312+AH311</f>
        <v>99.8652144918195</v>
      </c>
      <c r="AI312" s="55" t="n">
        <f aca="false">AH312*100/AH$367</f>
        <v>97.018774543513</v>
      </c>
      <c r="AZ312" s="103" t="n">
        <v>44551</v>
      </c>
      <c r="BA312" s="54" t="n">
        <f aca="true">FORECAST(AZ312,OFFSET(AX$3,MATCH(AZ312,AW$3:AW$153,1)-1,0,2),OFFSET(AW$3,MATCH(AZ312,AW$3:AW$153,1)-1,0,2))</f>
        <v>0.0905670884457669</v>
      </c>
      <c r="BB312" s="54" t="n">
        <f aca="false">BA312+BB311</f>
        <v>105.700455306178</v>
      </c>
      <c r="BC312" s="55" t="n">
        <f aca="false">BB312*100/BB$367</f>
        <v>97.2711325518444</v>
      </c>
      <c r="BT312" s="103" t="n">
        <v>44551</v>
      </c>
      <c r="BU312" s="54" t="n">
        <f aca="true">FORECAST(BT312,OFFSET(BR$3,MATCH(BT312,BQ$3:BQ$153,1)-1,0,2),OFFSET(BQ$3,MATCH(BT312,BQ$3:BQ$153,1)-1,0,2))</f>
        <v>0.0823953721099651</v>
      </c>
      <c r="BV312" s="54" t="n">
        <f aca="false">BU312+BV311</f>
        <v>130.691320535332</v>
      </c>
      <c r="BW312" s="55" t="n">
        <f aca="false">BV312*100/BV$367</f>
        <v>97.2341686961787</v>
      </c>
    </row>
    <row r="313" customFormat="false" ht="14.5" hidden="false" customHeight="false" outlineLevel="0" collapsed="false">
      <c r="E313" s="42" t="n">
        <v>44338</v>
      </c>
      <c r="F313" s="46" t="n">
        <f aca="true">FORECAST($E313,OFFSET(C$3,MATCH($E313,$A$3:$A$33,1)-1,0,2),OFFSET($A$3,MATCH($E313,$A$3:$A$33,1)-1,0,2))</f>
        <v>3.02427092314553</v>
      </c>
      <c r="AF313" s="103" t="n">
        <v>44552</v>
      </c>
      <c r="AG313" s="54" t="n">
        <f aca="true">FORECAST($AF313,OFFSET(AD$3,MATCH($AF313,$AC$3:$AC$153,1)-1,0,2),OFFSET($AC$3,MATCH($AF313,$AC$3:$AC$153,1)-1,0,2))</f>
        <v>0.0700280922228327</v>
      </c>
      <c r="AH313" s="54" t="n">
        <f aca="false">AG313+AH312</f>
        <v>99.9352425840423</v>
      </c>
      <c r="AI313" s="55" t="n">
        <f aca="false">AH313*100/AH$367</f>
        <v>97.0868066378278</v>
      </c>
      <c r="AZ313" s="103" t="n">
        <v>44552</v>
      </c>
      <c r="BA313" s="54" t="n">
        <f aca="true">FORECAST(AZ313,OFFSET(AX$3,MATCH(AZ313,AW$3:AW$153,1)-1,0,2),OFFSET(AW$3,MATCH(AZ313,AW$3:AW$153,1)-1,0,2))</f>
        <v>0.0889870422238798</v>
      </c>
      <c r="BB313" s="54" t="n">
        <f aca="false">BA313+BB312</f>
        <v>105.789442348402</v>
      </c>
      <c r="BC313" s="55" t="n">
        <f aca="false">BB313*100/BB$367</f>
        <v>97.3530231203805</v>
      </c>
      <c r="BT313" s="103" t="n">
        <v>44552</v>
      </c>
      <c r="BU313" s="54" t="n">
        <f aca="true">FORECAST(BT313,OFFSET(BR$3,MATCH(BT313,BQ$3:BQ$153,1)-1,0,2),OFFSET(BQ$3,MATCH(BT313,BQ$3:BQ$153,1)-1,0,2))</f>
        <v>0.0816463880892335</v>
      </c>
      <c r="BV313" s="54" t="n">
        <f aca="false">BU313+BV312</f>
        <v>130.772966923421</v>
      </c>
      <c r="BW313" s="55" t="n">
        <f aca="false">BV313*100/BV$367</f>
        <v>97.2949135003507</v>
      </c>
    </row>
    <row r="314" customFormat="false" ht="14.5" hidden="false" customHeight="false" outlineLevel="0" collapsed="false">
      <c r="E314" s="42" t="n">
        <v>44339</v>
      </c>
      <c r="F314" s="46" t="n">
        <f aca="true">FORECAST($E314,OFFSET(C$3,MATCH($E314,$A$3:$A$33,1)-1,0,2),OFFSET($A$3,MATCH($E314,$A$3:$A$33,1)-1,0,2))</f>
        <v>3.02616775680095</v>
      </c>
      <c r="AF314" s="103" t="n">
        <v>44553</v>
      </c>
      <c r="AG314" s="54" t="n">
        <f aca="true">FORECAST($AF314,OFFSET(AD$3,MATCH($AF314,$AC$3:$AC$153,1)-1,0,2),OFFSET($AC$3,MATCH($AF314,$AC$3:$AC$153,1)-1,0,2))</f>
        <v>0.0691360566696276</v>
      </c>
      <c r="AH314" s="54" t="n">
        <f aca="false">AG314+AH313</f>
        <v>100.004378640712</v>
      </c>
      <c r="AI314" s="55" t="n">
        <f aca="false">AH314*100/AH$367</f>
        <v>97.1539721221157</v>
      </c>
      <c r="AZ314" s="103" t="n">
        <v>44553</v>
      </c>
      <c r="BA314" s="54" t="n">
        <f aca="true">FORECAST(AZ314,OFFSET(AX$3,MATCH(AZ314,AW$3:AW$153,1)-1,0,2),OFFSET(AW$3,MATCH(AZ314,AW$3:AW$153,1)-1,0,2))</f>
        <v>0.0874069960019928</v>
      </c>
      <c r="BB314" s="54" t="n">
        <f aca="false">BA314+BB313</f>
        <v>105.876849344404</v>
      </c>
      <c r="BC314" s="55" t="n">
        <f aca="false">BB314*100/BB$367</f>
        <v>97.4334596470676</v>
      </c>
      <c r="BT314" s="103" t="n">
        <v>44553</v>
      </c>
      <c r="BU314" s="54" t="n">
        <f aca="true">FORECAST(BT314,OFFSET(BR$3,MATCH(BT314,BQ$3:BQ$153,1)-1,0,2),OFFSET(BQ$3,MATCH(BT314,BQ$3:BQ$153,1)-1,0,2))</f>
        <v>0.080897404068502</v>
      </c>
      <c r="BV314" s="54" t="n">
        <f aca="false">BU314+BV313</f>
        <v>130.85386432749</v>
      </c>
      <c r="BW314" s="55" t="n">
        <f aca="false">BV314*100/BV$367</f>
        <v>97.3551010614073</v>
      </c>
    </row>
    <row r="315" customFormat="false" ht="14.5" hidden="false" customHeight="false" outlineLevel="0" collapsed="false">
      <c r="E315" s="42" t="n">
        <v>44340</v>
      </c>
      <c r="F315" s="46" t="n">
        <f aca="true">FORECAST($E315,OFFSET(C$3,MATCH($E315,$A$3:$A$33,1)-1,0,2),OFFSET($A$3,MATCH($E315,$A$3:$A$33,1)-1,0,2))</f>
        <v>3.02806459045637</v>
      </c>
      <c r="AF315" s="103" t="n">
        <v>44554</v>
      </c>
      <c r="AG315" s="54" t="n">
        <f aca="true">FORECAST($AF315,OFFSET(AD$3,MATCH($AF315,$AC$3:$AC$153,1)-1,0,2),OFFSET($AC$3,MATCH($AF315,$AC$3:$AC$153,1)-1,0,2))</f>
        <v>0.0682440211164225</v>
      </c>
      <c r="AH315" s="54" t="n">
        <f aca="false">AG315+AH314</f>
        <v>100.072622661828</v>
      </c>
      <c r="AI315" s="55" t="n">
        <f aca="false">AH315*100/AH$367</f>
        <v>97.2202709963767</v>
      </c>
      <c r="AZ315" s="103" t="n">
        <v>44554</v>
      </c>
      <c r="BA315" s="54" t="n">
        <f aca="true">FORECAST(AZ315,OFFSET(AX$3,MATCH(AZ315,AW$3:AW$153,1)-1,0,2),OFFSET(AW$3,MATCH(AZ315,AW$3:AW$153,1)-1,0,2))</f>
        <v>0.0858269497801057</v>
      </c>
      <c r="BB315" s="54" t="n">
        <f aca="false">BA315+BB314</f>
        <v>105.962676294184</v>
      </c>
      <c r="BC315" s="55" t="n">
        <f aca="false">BB315*100/BB$367</f>
        <v>97.5124421319055</v>
      </c>
      <c r="BT315" s="103" t="n">
        <v>44554</v>
      </c>
      <c r="BU315" s="54" t="n">
        <f aca="true">FORECAST(BT315,OFFSET(BR$3,MATCH(BT315,BQ$3:BQ$153,1)-1,0,2),OFFSET(BQ$3,MATCH(BT315,BQ$3:BQ$153,1)-1,0,2))</f>
        <v>0.0801484200477704</v>
      </c>
      <c r="BV315" s="54" t="n">
        <f aca="false">BU315+BV314</f>
        <v>130.934012747538</v>
      </c>
      <c r="BW315" s="55" t="n">
        <f aca="false">BV315*100/BV$367</f>
        <v>97.4147313793483</v>
      </c>
    </row>
    <row r="316" customFormat="false" ht="14.5" hidden="false" customHeight="false" outlineLevel="0" collapsed="false">
      <c r="E316" s="42" t="n">
        <v>44341</v>
      </c>
      <c r="F316" s="46" t="n">
        <f aca="true">FORECAST($E316,OFFSET(C$3,MATCH($E316,$A$3:$A$33,1)-1,0,2),OFFSET($A$3,MATCH($E316,$A$3:$A$33,1)-1,0,2))</f>
        <v>3.02996142411179</v>
      </c>
      <c r="AF316" s="103" t="n">
        <v>44555</v>
      </c>
      <c r="AG316" s="54" t="n">
        <f aca="true">FORECAST($AF316,OFFSET(AD$3,MATCH($AF316,$AC$3:$AC$153,1)-1,0,2),OFFSET($AC$3,MATCH($AF316,$AC$3:$AC$153,1)-1,0,2))</f>
        <v>0.0673519855632174</v>
      </c>
      <c r="AH316" s="54" t="n">
        <f aca="false">AG316+AH315</f>
        <v>100.139974647392</v>
      </c>
      <c r="AI316" s="55" t="n">
        <f aca="false">AH316*100/AH$367</f>
        <v>97.2857032606107</v>
      </c>
      <c r="AZ316" s="103" t="n">
        <v>44555</v>
      </c>
      <c r="BA316" s="54" t="n">
        <f aca="true">FORECAST(AZ316,OFFSET(AX$3,MATCH(AZ316,AW$3:AW$153,1)-1,0,2),OFFSET(AW$3,MATCH(AZ316,AW$3:AW$153,1)-1,0,2))</f>
        <v>0.0842469035582186</v>
      </c>
      <c r="BB316" s="54" t="n">
        <f aca="false">BA316+BB315</f>
        <v>106.046923197742</v>
      </c>
      <c r="BC316" s="55" t="n">
        <f aca="false">BB316*100/BB$367</f>
        <v>97.5899705748943</v>
      </c>
      <c r="BT316" s="103" t="n">
        <v>44555</v>
      </c>
      <c r="BU316" s="54" t="n">
        <f aca="true">FORECAST(BT316,OFFSET(BR$3,MATCH(BT316,BQ$3:BQ$153,1)-1,0,2),OFFSET(BQ$3,MATCH(BT316,BQ$3:BQ$153,1)-1,0,2))</f>
        <v>0.0793994360270388</v>
      </c>
      <c r="BV316" s="54" t="n">
        <f aca="false">BU316+BV315</f>
        <v>131.013412183565</v>
      </c>
      <c r="BW316" s="55" t="n">
        <f aca="false">BV316*100/BV$367</f>
        <v>97.4738044541739</v>
      </c>
    </row>
    <row r="317" customFormat="false" ht="14.5" hidden="false" customHeight="false" outlineLevel="0" collapsed="false">
      <c r="E317" s="42" t="n">
        <v>44342</v>
      </c>
      <c r="F317" s="46" t="n">
        <f aca="true">FORECAST($E317,OFFSET(C$3,MATCH($E317,$A$3:$A$33,1)-1,0,2),OFFSET($A$3,MATCH($E317,$A$3:$A$33,1)-1,0,2))</f>
        <v>3.03185825776721</v>
      </c>
      <c r="AF317" s="103" t="n">
        <v>44556</v>
      </c>
      <c r="AG317" s="54" t="n">
        <f aca="true">FORECAST($AF317,OFFSET(AD$3,MATCH($AF317,$AC$3:$AC$153,1)-1,0,2),OFFSET($AC$3,MATCH($AF317,$AC$3:$AC$153,1)-1,0,2))</f>
        <v>0.0664599500100123</v>
      </c>
      <c r="AH317" s="54" t="n">
        <f aca="false">AG317+AH316</f>
        <v>100.206434597402</v>
      </c>
      <c r="AI317" s="55" t="n">
        <f aca="false">AH317*100/AH$367</f>
        <v>97.3502689148178</v>
      </c>
      <c r="AZ317" s="103" t="n">
        <v>44556</v>
      </c>
      <c r="BA317" s="54" t="n">
        <f aca="true">FORECAST(AZ317,OFFSET(AX$3,MATCH(AZ317,AW$3:AW$153,1)-1,0,2),OFFSET(AW$3,MATCH(AZ317,AW$3:AW$153,1)-1,0,2))</f>
        <v>0.0826668573363316</v>
      </c>
      <c r="BB317" s="54" t="n">
        <f aca="false">BA317+BB316</f>
        <v>106.129590055078</v>
      </c>
      <c r="BC317" s="55" t="n">
        <f aca="false">BB317*100/BB$367</f>
        <v>97.6660449760339</v>
      </c>
      <c r="BT317" s="103" t="n">
        <v>44556</v>
      </c>
      <c r="BU317" s="54" t="n">
        <f aca="true">FORECAST(BT317,OFFSET(BR$3,MATCH(BT317,BQ$3:BQ$153,1)-1,0,2),OFFSET(BQ$3,MATCH(BT317,BQ$3:BQ$153,1)-1,0,2))</f>
        <v>0.0786504520063072</v>
      </c>
      <c r="BV317" s="54" t="n">
        <f aca="false">BU317+BV316</f>
        <v>131.092062635571</v>
      </c>
      <c r="BW317" s="55" t="n">
        <f aca="false">BV317*100/BV$367</f>
        <v>97.5323202858839</v>
      </c>
    </row>
    <row r="318" customFormat="false" ht="14.5" hidden="false" customHeight="false" outlineLevel="0" collapsed="false">
      <c r="E318" s="42" t="n">
        <v>44343</v>
      </c>
      <c r="F318" s="46" t="n">
        <f aca="true">FORECAST($E318,OFFSET(C$3,MATCH($E318,$A$3:$A$33,1)-1,0,2),OFFSET($A$3,MATCH($E318,$A$3:$A$33,1)-1,0,2))</f>
        <v>3.03375509142262</v>
      </c>
      <c r="AF318" s="103" t="n">
        <v>44557</v>
      </c>
      <c r="AG318" s="54" t="n">
        <f aca="true">FORECAST($AF318,OFFSET(AD$3,MATCH($AF318,$AC$3:$AC$153,1)-1,0,2),OFFSET($AC$3,MATCH($AF318,$AC$3:$AC$153,1)-1,0,2))</f>
        <v>0.0655679144568073</v>
      </c>
      <c r="AH318" s="54" t="n">
        <f aca="false">AG318+AH317</f>
        <v>100.272002511858</v>
      </c>
      <c r="AI318" s="55" t="n">
        <f aca="false">AH318*100/AH$367</f>
        <v>97.4139679589979</v>
      </c>
      <c r="AZ318" s="103" t="n">
        <v>44557</v>
      </c>
      <c r="BA318" s="54" t="n">
        <f aca="true">FORECAST(AZ318,OFFSET(AX$3,MATCH(AZ318,AW$3:AW$153,1)-1,0,2),OFFSET(AW$3,MATCH(AZ318,AW$3:AW$153,1)-1,0,2))</f>
        <v>0.0810868111144445</v>
      </c>
      <c r="BB318" s="54" t="n">
        <f aca="false">BA318+BB317</f>
        <v>106.210676866193</v>
      </c>
      <c r="BC318" s="55" t="n">
        <f aca="false">BB318*100/BB$367</f>
        <v>97.7406653353245</v>
      </c>
      <c r="BT318" s="103" t="n">
        <v>44557</v>
      </c>
      <c r="BU318" s="54" t="n">
        <f aca="true">FORECAST(BT318,OFFSET(BR$3,MATCH(BT318,BQ$3:BQ$153,1)-1,0,2),OFFSET(BQ$3,MATCH(BT318,BQ$3:BQ$153,1)-1,0,2))</f>
        <v>0.0779014679855756</v>
      </c>
      <c r="BV318" s="54" t="n">
        <f aca="false">BU318+BV317</f>
        <v>131.169964103557</v>
      </c>
      <c r="BW318" s="55" t="n">
        <f aca="false">BV318*100/BV$367</f>
        <v>97.5902788744785</v>
      </c>
    </row>
    <row r="319" customFormat="false" ht="14.5" hidden="false" customHeight="false" outlineLevel="0" collapsed="false">
      <c r="E319" s="42" t="n">
        <v>44344</v>
      </c>
      <c r="F319" s="46" t="n">
        <f aca="true">FORECAST($E319,OFFSET(C$3,MATCH($E319,$A$3:$A$33,1)-1,0,2),OFFSET($A$3,MATCH($E319,$A$3:$A$33,1)-1,0,2))</f>
        <v>3.03565192507804</v>
      </c>
      <c r="AF319" s="103" t="n">
        <v>44558</v>
      </c>
      <c r="AG319" s="54" t="n">
        <f aca="true">FORECAST($AF319,OFFSET(AD$3,MATCH($AF319,$AC$3:$AC$153,1)-1,0,2),OFFSET($AC$3,MATCH($AF319,$AC$3:$AC$153,1)-1,0,2))</f>
        <v>0.0646758789036022</v>
      </c>
      <c r="AH319" s="54" t="n">
        <f aca="false">AG319+AH318</f>
        <v>100.336678390762</v>
      </c>
      <c r="AI319" s="55" t="n">
        <f aca="false">AH319*100/AH$367</f>
        <v>97.4768003931511</v>
      </c>
      <c r="AZ319" s="103" t="n">
        <v>44558</v>
      </c>
      <c r="BA319" s="54" t="n">
        <f aca="true">FORECAST(AZ319,OFFSET(AX$3,MATCH(AZ319,AW$3:AW$153,1)-1,0,2),OFFSET(AW$3,MATCH(AZ319,AW$3:AW$153,1)-1,0,2))</f>
        <v>0.0795067648925575</v>
      </c>
      <c r="BB319" s="54" t="n">
        <f aca="false">BA319+BB318</f>
        <v>106.290183631085</v>
      </c>
      <c r="BC319" s="55" t="n">
        <f aca="false">BB319*100/BB$367</f>
        <v>97.8138316527659</v>
      </c>
      <c r="BT319" s="103" t="n">
        <v>44558</v>
      </c>
      <c r="BU319" s="54" t="n">
        <f aca="true">FORECAST(BT319,OFFSET(BR$3,MATCH(BT319,BQ$3:BQ$153,1)-1,0,2),OFFSET(BQ$3,MATCH(BT319,BQ$3:BQ$153,1)-1,0,2))</f>
        <v>0.0771524839648441</v>
      </c>
      <c r="BV319" s="54" t="n">
        <f aca="false">BU319+BV318</f>
        <v>131.247116587521</v>
      </c>
      <c r="BW319" s="55" t="n">
        <f aca="false">BV319*100/BV$367</f>
        <v>97.6476802199576</v>
      </c>
    </row>
    <row r="320" customFormat="false" ht="14.5" hidden="false" customHeight="false" outlineLevel="0" collapsed="false">
      <c r="E320" s="42" t="n">
        <v>44345</v>
      </c>
      <c r="F320" s="46" t="n">
        <f aca="true">FORECAST($E320,OFFSET(C$3,MATCH($E320,$A$3:$A$33,1)-1,0,2),OFFSET($A$3,MATCH($E320,$A$3:$A$33,1)-1,0,2))</f>
        <v>3.03754875873346</v>
      </c>
      <c r="AF320" s="103" t="n">
        <v>44559</v>
      </c>
      <c r="AG320" s="54" t="n">
        <f aca="true">FORECAST($AF320,OFFSET(AD$3,MATCH($AF320,$AC$3:$AC$153,1)-1,0,2),OFFSET($AC$3,MATCH($AF320,$AC$3:$AC$153,1)-1,0,2))</f>
        <v>0.0637838433503971</v>
      </c>
      <c r="AH320" s="54" t="n">
        <f aca="false">AG320+AH319</f>
        <v>100.400462234112</v>
      </c>
      <c r="AI320" s="55" t="n">
        <f aca="false">AH320*100/AH$367</f>
        <v>97.5387662172774</v>
      </c>
      <c r="AZ320" s="103" t="n">
        <v>44559</v>
      </c>
      <c r="BA320" s="54" t="n">
        <f aca="true">FORECAST(AZ320,OFFSET(AX$3,MATCH(AZ320,AW$3:AW$153,1)-1,0,2),OFFSET(AW$3,MATCH(AZ320,AW$3:AW$153,1)-1,0,2))</f>
        <v>0.0779267186706704</v>
      </c>
      <c r="BB320" s="54" t="n">
        <f aca="false">BA320+BB319</f>
        <v>106.368110349756</v>
      </c>
      <c r="BC320" s="55" t="n">
        <f aca="false">BB320*100/BB$367</f>
        <v>97.8855439283581</v>
      </c>
      <c r="BT320" s="103" t="n">
        <v>44559</v>
      </c>
      <c r="BU320" s="54" t="n">
        <f aca="true">FORECAST(BT320,OFFSET(BR$3,MATCH(BT320,BQ$3:BQ$153,1)-1,0,2),OFFSET(BQ$3,MATCH(BT320,BQ$3:BQ$153,1)-1,0,2))</f>
        <v>0.0764034999441125</v>
      </c>
      <c r="BV320" s="54" t="n">
        <f aca="false">BU320+BV319</f>
        <v>131.323520087466</v>
      </c>
      <c r="BW320" s="55" t="n">
        <f aca="false">BV320*100/BV$367</f>
        <v>97.7045243223212</v>
      </c>
    </row>
    <row r="321" customFormat="false" ht="14.5" hidden="false" customHeight="false" outlineLevel="0" collapsed="false">
      <c r="E321" s="42" t="n">
        <v>44346</v>
      </c>
      <c r="F321" s="46" t="n">
        <f aca="true">FORECAST($E321,OFFSET(C$3,MATCH($E321,$A$3:$A$33,1)-1,0,2),OFFSET($A$3,MATCH($E321,$A$3:$A$33,1)-1,0,2))</f>
        <v>3.03944559238888</v>
      </c>
      <c r="AF321" s="103" t="n">
        <v>44560</v>
      </c>
      <c r="AG321" s="54" t="n">
        <f aca="true">FORECAST($AF321,OFFSET(AD$3,MATCH($AF321,$AC$3:$AC$153,1)-1,0,2),OFFSET($AC$3,MATCH($AF321,$AC$3:$AC$153,1)-1,0,2))</f>
        <v>0.062891807797192</v>
      </c>
      <c r="AH321" s="54" t="n">
        <f aca="false">AG321+AH320</f>
        <v>100.46335404191</v>
      </c>
      <c r="AI321" s="55" t="n">
        <f aca="false">AH321*100/AH$367</f>
        <v>97.5998654313767</v>
      </c>
      <c r="AZ321" s="103" t="n">
        <v>44560</v>
      </c>
      <c r="BA321" s="54" t="n">
        <f aca="true">FORECAST(AZ321,OFFSET(AX$3,MATCH(AZ321,AW$3:AW$153,1)-1,0,2),OFFSET(AW$3,MATCH(AZ321,AW$3:AW$153,1)-1,0,2))</f>
        <v>0.0763466724487834</v>
      </c>
      <c r="BB321" s="54" t="n">
        <f aca="false">BA321+BB320</f>
        <v>106.444457022205</v>
      </c>
      <c r="BC321" s="55" t="n">
        <f aca="false">BB321*100/BB$367</f>
        <v>97.9558021621013</v>
      </c>
      <c r="BT321" s="103" t="n">
        <v>44560</v>
      </c>
      <c r="BU321" s="54" t="n">
        <f aca="true">FORECAST(BT321,OFFSET(BR$3,MATCH(BT321,BQ$3:BQ$153,1)-1,0,2),OFFSET(BQ$3,MATCH(BT321,BQ$3:BQ$153,1)-1,0,2))</f>
        <v>0.0756545159233809</v>
      </c>
      <c r="BV321" s="54" t="n">
        <f aca="false">BU321+BV320</f>
        <v>131.399174603389</v>
      </c>
      <c r="BW321" s="55" t="n">
        <f aca="false">BV321*100/BV$367</f>
        <v>97.7608111815693</v>
      </c>
    </row>
    <row r="322" customFormat="false" ht="14.5" hidden="false" customHeight="false" outlineLevel="0" collapsed="false">
      <c r="E322" s="42" t="n">
        <v>44347</v>
      </c>
      <c r="F322" s="46" t="n">
        <f aca="true">FORECAST($E322,OFFSET(C$3,MATCH($E322,$A$3:$A$33,1)-1,0,2),OFFSET($A$3,MATCH($E322,$A$3:$A$33,1)-1,0,2))</f>
        <v>3.0413424260443</v>
      </c>
      <c r="AF322" s="103" t="n">
        <v>44561</v>
      </c>
      <c r="AG322" s="54" t="n">
        <f aca="true">FORECAST($AF322,OFFSET(AD$3,MATCH($AF322,$AC$3:$AC$153,1)-1,0,2),OFFSET($AC$3,MATCH($AF322,$AC$3:$AC$153,1)-1,0,2))</f>
        <v>0.0619997722439869</v>
      </c>
      <c r="AH322" s="54" t="n">
        <f aca="false">AG322+AH321</f>
        <v>100.525353814154</v>
      </c>
      <c r="AI322" s="55" t="n">
        <f aca="false">AH322*100/AH$367</f>
        <v>97.6600980354491</v>
      </c>
      <c r="AZ322" s="103" t="n">
        <v>44561</v>
      </c>
      <c r="BA322" s="54" t="n">
        <f aca="true">FORECAST(AZ322,OFFSET(AX$3,MATCH(AZ322,AW$3:AW$153,1)-1,0,2),OFFSET(AW$3,MATCH(AZ322,AW$3:AW$153,1)-1,0,2))</f>
        <v>0.0747666262268963</v>
      </c>
      <c r="BB322" s="54" t="n">
        <f aca="false">BA322+BB321</f>
        <v>106.519223648432</v>
      </c>
      <c r="BC322" s="55" t="n">
        <f aca="false">BB322*100/BB$367</f>
        <v>98.0246063539953</v>
      </c>
      <c r="BT322" s="103" t="n">
        <v>44561</v>
      </c>
      <c r="BU322" s="54" t="n">
        <f aca="true">FORECAST(BT322,OFFSET(BR$3,MATCH(BT322,BQ$3:BQ$153,1)-1,0,2),OFFSET(BQ$3,MATCH(BT322,BQ$3:BQ$153,1)-1,0,2))</f>
        <v>0.0749055319026493</v>
      </c>
      <c r="BV322" s="54" t="n">
        <f aca="false">BU322+BV321</f>
        <v>131.474080135292</v>
      </c>
      <c r="BW322" s="55" t="n">
        <f aca="false">BV322*100/BV$367</f>
        <v>97.816540797702</v>
      </c>
    </row>
    <row r="323" customFormat="false" ht="14.5" hidden="false" customHeight="false" outlineLevel="0" collapsed="false">
      <c r="E323" s="42" t="n">
        <v>44348</v>
      </c>
      <c r="F323" s="46" t="n">
        <f aca="true">FORECAST($E323,OFFSET(C$3,MATCH($E323,$A$3:$A$33,1)-1,0,2),OFFSET($A$3,MATCH($E323,$A$3:$A$33,1)-1,0,2))</f>
        <v>3.04323925969972</v>
      </c>
      <c r="AF323" s="103" t="n">
        <v>44562</v>
      </c>
      <c r="AG323" s="54" t="n">
        <f aca="true">FORECAST($AF323,OFFSET(AD$3,MATCH($AF323,$AC$3:$AC$153,1)-1,0,2),OFFSET($AC$3,MATCH($AF323,$AC$3:$AC$153,1)-1,0,2))</f>
        <v>0.0611077366907818</v>
      </c>
      <c r="AH323" s="54" t="n">
        <f aca="false">AG323+AH322</f>
        <v>100.586461550844</v>
      </c>
      <c r="AI323" s="55" t="n">
        <f aca="false">AH323*100/AH$367</f>
        <v>97.7194640294945</v>
      </c>
      <c r="AZ323" s="103" t="n">
        <v>44562</v>
      </c>
      <c r="BA323" s="54" t="n">
        <f aca="true">FORECAST(AZ323,OFFSET(AX$3,MATCH(AZ323,AW$3:AW$153,1)-1,0,2),OFFSET(AW$3,MATCH(AZ323,AW$3:AW$153,1)-1,0,2))</f>
        <v>0.0731865800050093</v>
      </c>
      <c r="BB323" s="54" t="n">
        <f aca="false">BA323+BB322</f>
        <v>106.592410228437</v>
      </c>
      <c r="BC323" s="55" t="n">
        <f aca="false">BB323*100/BB$367</f>
        <v>98.0919565040402</v>
      </c>
      <c r="BT323" s="103" t="n">
        <v>44562</v>
      </c>
      <c r="BU323" s="54" t="n">
        <f aca="true">FORECAST(BT323,OFFSET(BR$3,MATCH(BT323,BQ$3:BQ$153,1)-1,0,2),OFFSET(BQ$3,MATCH(BT323,BQ$3:BQ$153,1)-1,0,2))</f>
        <v>0.0741565478819177</v>
      </c>
      <c r="BV323" s="54" t="n">
        <f aca="false">BU323+BV322</f>
        <v>131.548236683173</v>
      </c>
      <c r="BW323" s="55" t="n">
        <f aca="false">BV323*100/BV$367</f>
        <v>97.8717131707191</v>
      </c>
    </row>
    <row r="324" customFormat="false" ht="14.5" hidden="false" customHeight="false" outlineLevel="0" collapsed="false">
      <c r="E324" s="42" t="n">
        <v>44349</v>
      </c>
      <c r="F324" s="46" t="n">
        <f aca="true">FORECAST($E324,OFFSET(C$3,MATCH($E324,$A$3:$A$33,1)-1,0,2),OFFSET($A$3,MATCH($E324,$A$3:$A$33,1)-1,0,2))</f>
        <v>3.04513609335514</v>
      </c>
      <c r="AF324" s="103" t="n">
        <v>44563</v>
      </c>
      <c r="AG324" s="54" t="n">
        <f aca="true">FORECAST($AF324,OFFSET(AD$3,MATCH($AF324,$AC$3:$AC$153,1)-1,0,2),OFFSET($AC$3,MATCH($AF324,$AC$3:$AC$153,1)-1,0,2))</f>
        <v>0.0602157011375767</v>
      </c>
      <c r="AH324" s="54" t="n">
        <f aca="false">AG324+AH323</f>
        <v>100.646677251982</v>
      </c>
      <c r="AI324" s="55" t="n">
        <f aca="false">AH324*100/AH$367</f>
        <v>97.777963413513</v>
      </c>
      <c r="AZ324" s="103" t="n">
        <v>44563</v>
      </c>
      <c r="BA324" s="54" t="n">
        <f aca="true">FORECAST(AZ324,OFFSET(AX$3,MATCH(AZ324,AW$3:AW$153,1)-1,0,2),OFFSET(AW$3,MATCH(AZ324,AW$3:AW$153,1)-1,0,2))</f>
        <v>0.0716065337831222</v>
      </c>
      <c r="BB324" s="54" t="n">
        <f aca="false">BA324+BB323</f>
        <v>106.66401676222</v>
      </c>
      <c r="BC324" s="55" t="n">
        <f aca="false">BB324*100/BB$367</f>
        <v>98.1578526122359</v>
      </c>
      <c r="BT324" s="103" t="n">
        <v>44563</v>
      </c>
      <c r="BU324" s="54" t="n">
        <f aca="true">FORECAST(BT324,OFFSET(BR$3,MATCH(BT324,BQ$3:BQ$153,1)-1,0,2),OFFSET(BQ$3,MATCH(BT324,BQ$3:BQ$153,1)-1,0,2))</f>
        <v>0.0734075638611862</v>
      </c>
      <c r="BV324" s="54" t="n">
        <f aca="false">BU324+BV323</f>
        <v>131.621644247035</v>
      </c>
      <c r="BW324" s="55" t="n">
        <f aca="false">BV324*100/BV$367</f>
        <v>97.9263283006208</v>
      </c>
    </row>
    <row r="325" customFormat="false" ht="14.5" hidden="false" customHeight="false" outlineLevel="0" collapsed="false">
      <c r="E325" s="42" t="n">
        <v>44350</v>
      </c>
      <c r="F325" s="46" t="n">
        <f aca="true">FORECAST($E325,OFFSET(C$3,MATCH($E325,$A$3:$A$33,1)-1,0,2),OFFSET($A$3,MATCH($E325,$A$3:$A$33,1)-1,0,2))</f>
        <v>3.04703292701056</v>
      </c>
      <c r="AF325" s="103" t="n">
        <v>44564</v>
      </c>
      <c r="AG325" s="54" t="n">
        <f aca="true">FORECAST($AF325,OFFSET(AD$3,MATCH($AF325,$AC$3:$AC$153,1)-1,0,2),OFFSET($AC$3,MATCH($AF325,$AC$3:$AC$153,1)-1,0,2))</f>
        <v>0.0593236655843716</v>
      </c>
      <c r="AH325" s="54" t="n">
        <f aca="false">AG325+AH324</f>
        <v>100.706000917566</v>
      </c>
      <c r="AI325" s="55" t="n">
        <f aca="false">AH325*100/AH$367</f>
        <v>97.8355961875045</v>
      </c>
      <c r="AZ325" s="103" t="n">
        <v>44564</v>
      </c>
      <c r="BA325" s="54" t="n">
        <f aca="true">FORECAST(AZ325,OFFSET(AX$3,MATCH(AZ325,AW$3:AW$153,1)-1,0,2),OFFSET(AW$3,MATCH(AZ325,AW$3:AW$153,1)-1,0,2))</f>
        <v>0.0700264875612352</v>
      </c>
      <c r="BB325" s="54" t="n">
        <f aca="false">BA325+BB324</f>
        <v>106.734043249781</v>
      </c>
      <c r="BC325" s="55" t="n">
        <f aca="false">BB325*100/BB$367</f>
        <v>98.2222946785825</v>
      </c>
      <c r="BT325" s="103" t="n">
        <v>44564</v>
      </c>
      <c r="BU325" s="54" t="n">
        <f aca="true">FORECAST(BT325,OFFSET(BR$3,MATCH(BT325,BQ$3:BQ$153,1)-1,0,2),OFFSET(BQ$3,MATCH(BT325,BQ$3:BQ$153,1)-1,0,2))</f>
        <v>0.0726585798404546</v>
      </c>
      <c r="BV325" s="54" t="n">
        <f aca="false">BU325+BV324</f>
        <v>131.694302826875</v>
      </c>
      <c r="BW325" s="55" t="n">
        <f aca="false">BV325*100/BV$367</f>
        <v>97.9803861874069</v>
      </c>
    </row>
    <row r="326" customFormat="false" ht="14.5" hidden="false" customHeight="false" outlineLevel="0" collapsed="false">
      <c r="E326" s="42" t="n">
        <v>44351</v>
      </c>
      <c r="F326" s="46" t="n">
        <f aca="true">FORECAST($E326,OFFSET(C$3,MATCH($E326,$A$3:$A$33,1)-1,0,2),OFFSET($A$3,MATCH($E326,$A$3:$A$33,1)-1,0,2))</f>
        <v>3.04892976066597</v>
      </c>
      <c r="AF326" s="103" t="n">
        <v>44565</v>
      </c>
      <c r="AG326" s="54" t="n">
        <f aca="true">FORECAST($AF326,OFFSET(AD$3,MATCH($AF326,$AC$3:$AC$153,1)-1,0,2),OFFSET($AC$3,MATCH($AF326,$AC$3:$AC$153,1)-1,0,2))</f>
        <v>0.0584316300311666</v>
      </c>
      <c r="AH326" s="54" t="n">
        <f aca="false">AG326+AH325</f>
        <v>100.764432547597</v>
      </c>
      <c r="AI326" s="55" t="n">
        <f aca="false">AH326*100/AH$367</f>
        <v>97.8923623514692</v>
      </c>
      <c r="AZ326" s="103" t="n">
        <v>44565</v>
      </c>
      <c r="BA326" s="54" t="n">
        <f aca="true">FORECAST(AZ326,OFFSET(AX$3,MATCH(AZ326,AW$3:AW$153,1)-1,0,2),OFFSET(AW$3,MATCH(AZ326,AW$3:AW$153,1)-1,0,2))</f>
        <v>0.0684464413393481</v>
      </c>
      <c r="BB326" s="54" t="n">
        <f aca="false">BA326+BB325</f>
        <v>106.80248969112</v>
      </c>
      <c r="BC326" s="55" t="n">
        <f aca="false">BB326*100/BB$367</f>
        <v>98.28528270308</v>
      </c>
      <c r="BT326" s="103" t="n">
        <v>44565</v>
      </c>
      <c r="BU326" s="54" t="n">
        <f aca="true">FORECAST(BT326,OFFSET(BR$3,MATCH(BT326,BQ$3:BQ$153,1)-1,0,2),OFFSET(BQ$3,MATCH(BT326,BQ$3:BQ$153,1)-1,0,2))</f>
        <v>0.071909595819723</v>
      </c>
      <c r="BV326" s="54" t="n">
        <f aca="false">BU326+BV325</f>
        <v>131.766212422695</v>
      </c>
      <c r="BW326" s="55" t="n">
        <f aca="false">BV326*100/BV$367</f>
        <v>98.0338868310776</v>
      </c>
    </row>
    <row r="327" customFormat="false" ht="14.5" hidden="false" customHeight="false" outlineLevel="0" collapsed="false">
      <c r="E327" s="42" t="n">
        <v>44352</v>
      </c>
      <c r="F327" s="46" t="n">
        <f aca="true">FORECAST($E327,OFFSET(C$3,MATCH($E327,$A$3:$A$33,1)-1,0,2),OFFSET($A$3,MATCH($E327,$A$3:$A$33,1)-1,0,2))</f>
        <v>3.05082659432139</v>
      </c>
      <c r="AF327" s="103" t="n">
        <v>44566</v>
      </c>
      <c r="AG327" s="54" t="n">
        <f aca="true">FORECAST($AF327,OFFSET(AD$3,MATCH($AF327,$AC$3:$AC$153,1)-1,0,2),OFFSET($AC$3,MATCH($AF327,$AC$3:$AC$153,1)-1,0,2))</f>
        <v>0.0575395944779615</v>
      </c>
      <c r="AH327" s="54" t="n">
        <f aca="false">AG327+AH326</f>
        <v>100.821972142075</v>
      </c>
      <c r="AI327" s="55" t="n">
        <f aca="false">AH327*100/AH$367</f>
        <v>97.9482619054068</v>
      </c>
      <c r="AZ327" s="103" t="n">
        <v>44566</v>
      </c>
      <c r="BA327" s="54" t="n">
        <f aca="true">FORECAST(AZ327,OFFSET(AX$3,MATCH(AZ327,AW$3:AW$153,1)-1,0,2),OFFSET(AW$3,MATCH(AZ327,AW$3:AW$153,1)-1,0,2))</f>
        <v>0.066866395117461</v>
      </c>
      <c r="BB327" s="54" t="n">
        <f aca="false">BA327+BB326</f>
        <v>106.869356086238</v>
      </c>
      <c r="BC327" s="55" t="n">
        <f aca="false">BB327*100/BB$367</f>
        <v>98.3468166857284</v>
      </c>
      <c r="BT327" s="103" t="n">
        <v>44566</v>
      </c>
      <c r="BU327" s="54" t="n">
        <f aca="true">FORECAST(BT327,OFFSET(BR$3,MATCH(BT327,BQ$3:BQ$153,1)-1,0,2),OFFSET(BQ$3,MATCH(BT327,BQ$3:BQ$153,1)-1,0,2))</f>
        <v>0.0711606117989914</v>
      </c>
      <c r="BV327" s="54" t="n">
        <f aca="false">BU327+BV326</f>
        <v>131.837373034494</v>
      </c>
      <c r="BW327" s="55" t="n">
        <f aca="false">BV327*100/BV$367</f>
        <v>98.0868302316328</v>
      </c>
    </row>
    <row r="328" customFormat="false" ht="14.5" hidden="false" customHeight="false" outlineLevel="0" collapsed="false">
      <c r="E328" s="42" t="n">
        <v>44353</v>
      </c>
      <c r="F328" s="46" t="n">
        <f aca="true">FORECAST($E328,OFFSET(C$3,MATCH($E328,$A$3:$A$33,1)-1,0,2),OFFSET($A$3,MATCH($E328,$A$3:$A$33,1)-1,0,2))</f>
        <v>3.05272342797681</v>
      </c>
      <c r="AF328" s="103" t="n">
        <v>44567</v>
      </c>
      <c r="AG328" s="54" t="n">
        <f aca="true">FORECAST($AF328,OFFSET(AD$3,MATCH($AF328,$AC$3:$AC$153,1)-1,0,2),OFFSET($AC$3,MATCH($AF328,$AC$3:$AC$153,1)-1,0,2))</f>
        <v>0.0566475589247564</v>
      </c>
      <c r="AH328" s="54" t="n">
        <f aca="false">AG328+AH327</f>
        <v>100.878619701</v>
      </c>
      <c r="AI328" s="55" t="n">
        <f aca="false">AH328*100/AH$367</f>
        <v>98.0032948493176</v>
      </c>
      <c r="AZ328" s="103" t="n">
        <v>44567</v>
      </c>
      <c r="BA328" s="54" t="n">
        <f aca="true">FORECAST(AZ328,OFFSET(AX$3,MATCH(AZ328,AW$3:AW$153,1)-1,0,2),OFFSET(AW$3,MATCH(AZ328,AW$3:AW$153,1)-1,0,2))</f>
        <v>0.065286348895574</v>
      </c>
      <c r="BB328" s="54" t="n">
        <f aca="false">BA328+BB327</f>
        <v>106.934642435133</v>
      </c>
      <c r="BC328" s="55" t="n">
        <f aca="false">BB328*100/BB$367</f>
        <v>98.4068966265276</v>
      </c>
      <c r="BT328" s="103" t="n">
        <v>44567</v>
      </c>
      <c r="BU328" s="54" t="n">
        <f aca="true">FORECAST(BT328,OFFSET(BR$3,MATCH(BT328,BQ$3:BQ$153,1)-1,0,2),OFFSET(BQ$3,MATCH(BT328,BQ$3:BQ$153,1)-1,0,2))</f>
        <v>0.0704116277782598</v>
      </c>
      <c r="BV328" s="54" t="n">
        <f aca="false">BU328+BV327</f>
        <v>131.907784662272</v>
      </c>
      <c r="BW328" s="55" t="n">
        <f aca="false">BV328*100/BV$367</f>
        <v>98.1392163890725</v>
      </c>
    </row>
    <row r="329" customFormat="false" ht="14.5" hidden="false" customHeight="false" outlineLevel="0" collapsed="false">
      <c r="E329" s="42" t="n">
        <v>44354</v>
      </c>
      <c r="F329" s="46" t="n">
        <f aca="true">FORECAST($E329,OFFSET(C$3,MATCH($E329,$A$3:$A$33,1)-1,0,2),OFFSET($A$3,MATCH($E329,$A$3:$A$33,1)-1,0,2))</f>
        <v>3.05462026163223</v>
      </c>
      <c r="AF329" s="103" t="n">
        <v>44568</v>
      </c>
      <c r="AG329" s="54" t="n">
        <f aca="true">FORECAST($AF329,OFFSET(AD$3,MATCH($AF329,$AC$3:$AC$153,1)-1,0,2),OFFSET($AC$3,MATCH($AF329,$AC$3:$AC$153,1)-1,0,2))</f>
        <v>0.0557555233715513</v>
      </c>
      <c r="AH329" s="54" t="n">
        <f aca="false">AG329+AH328</f>
        <v>100.934375224372</v>
      </c>
      <c r="AI329" s="55" t="n">
        <f aca="false">AH329*100/AH$367</f>
        <v>98.0574611832013</v>
      </c>
      <c r="AZ329" s="103" t="n">
        <v>44568</v>
      </c>
      <c r="BA329" s="54" t="n">
        <f aca="true">FORECAST(AZ329,OFFSET(AX$3,MATCH(AZ329,AW$3:AW$153,1)-1,0,2),OFFSET(AW$3,MATCH(AZ329,AW$3:AW$153,1)-1,0,2))</f>
        <v>0.0637063026736869</v>
      </c>
      <c r="BB329" s="54" t="n">
        <f aca="false">BA329+BB328</f>
        <v>106.998348737807</v>
      </c>
      <c r="BC329" s="55" t="n">
        <f aca="false">BB329*100/BB$367</f>
        <v>98.4655225254777</v>
      </c>
      <c r="BT329" s="103" t="n">
        <v>44568</v>
      </c>
      <c r="BU329" s="54" t="n">
        <f aca="true">FORECAST(BT329,OFFSET(BR$3,MATCH(BT329,BQ$3:BQ$153,1)-1,0,2),OFFSET(BQ$3,MATCH(BT329,BQ$3:BQ$153,1)-1,0,2))</f>
        <v>0.0696626437575283</v>
      </c>
      <c r="BV329" s="54" t="n">
        <f aca="false">BU329+BV328</f>
        <v>131.97744730603</v>
      </c>
      <c r="BW329" s="55" t="n">
        <f aca="false">BV329*100/BV$367</f>
        <v>98.1910453033967</v>
      </c>
    </row>
    <row r="330" customFormat="false" ht="14.5" hidden="false" customHeight="false" outlineLevel="0" collapsed="false">
      <c r="E330" s="42" t="n">
        <v>44355</v>
      </c>
      <c r="F330" s="46" t="n">
        <f aca="true">FORECAST($E330,OFFSET(C$3,MATCH($E330,$A$3:$A$33,1)-1,0,2),OFFSET($A$3,MATCH($E330,$A$3:$A$33,1)-1,0,2))</f>
        <v>3.05651709528765</v>
      </c>
      <c r="AF330" s="103" t="n">
        <v>44569</v>
      </c>
      <c r="AG330" s="54" t="n">
        <f aca="true">FORECAST($AF330,OFFSET(AD$3,MATCH($AF330,$AC$3:$AC$153,1)-1,0,2),OFFSET($AC$3,MATCH($AF330,$AC$3:$AC$153,1)-1,0,2))</f>
        <v>0.0548634878183462</v>
      </c>
      <c r="AH330" s="54" t="n">
        <f aca="false">AG330+AH329</f>
        <v>100.98923871219</v>
      </c>
      <c r="AI330" s="55" t="n">
        <f aca="false">AH330*100/AH$367</f>
        <v>98.1107609070582</v>
      </c>
      <c r="AZ330" s="103" t="n">
        <v>44569</v>
      </c>
      <c r="BA330" s="54" t="n">
        <f aca="true">FORECAST(AZ330,OFFSET(AX$3,MATCH(AZ330,AW$3:AW$153,1)-1,0,2),OFFSET(AW$3,MATCH(AZ330,AW$3:AW$153,1)-1,0,2))</f>
        <v>0.0621262564517999</v>
      </c>
      <c r="BB330" s="54" t="n">
        <f aca="false">BA330+BB329</f>
        <v>107.060474994259</v>
      </c>
      <c r="BC330" s="55" t="n">
        <f aca="false">BB330*100/BB$367</f>
        <v>98.5226943825787</v>
      </c>
      <c r="BT330" s="103" t="n">
        <v>44569</v>
      </c>
      <c r="BU330" s="54" t="n">
        <f aca="true">FORECAST(BT330,OFFSET(BR$3,MATCH(BT330,BQ$3:BQ$153,1)-1,0,2),OFFSET(BQ$3,MATCH(BT330,BQ$3:BQ$153,1)-1,0,2))</f>
        <v>0.0689136597367967</v>
      </c>
      <c r="BV330" s="54" t="n">
        <f aca="false">BU330+BV329</f>
        <v>132.046360965767</v>
      </c>
      <c r="BW330" s="55" t="n">
        <f aca="false">BV330*100/BV$367</f>
        <v>98.2423169746054</v>
      </c>
    </row>
    <row r="331" customFormat="false" ht="14.5" hidden="false" customHeight="false" outlineLevel="0" collapsed="false">
      <c r="E331" s="42" t="n">
        <v>44356</v>
      </c>
      <c r="F331" s="46" t="n">
        <f aca="true">FORECAST($E331,OFFSET(C$3,MATCH($E331,$A$3:$A$33,1)-1,0,2),OFFSET($A$3,MATCH($E331,$A$3:$A$33,1)-1,0,2))</f>
        <v>3.05841392894307</v>
      </c>
      <c r="AF331" s="103" t="n">
        <v>44570</v>
      </c>
      <c r="AG331" s="54" t="n">
        <f aca="true">FORECAST($AF331,OFFSET(AD$3,MATCH($AF331,$AC$3:$AC$153,1)-1,0,2),OFFSET($AC$3,MATCH($AF331,$AC$3:$AC$153,1)-1,0,2))</f>
        <v>0.0539714522651411</v>
      </c>
      <c r="AH331" s="54" t="n">
        <f aca="false">AG331+AH330</f>
        <v>101.043210164455</v>
      </c>
      <c r="AI331" s="55" t="n">
        <f aca="false">AH331*100/AH$367</f>
        <v>98.1631940208881</v>
      </c>
      <c r="AZ331" s="103" t="n">
        <v>44570</v>
      </c>
      <c r="BA331" s="54" t="n">
        <f aca="true">FORECAST(AZ331,OFFSET(AX$3,MATCH(AZ331,AW$3:AW$153,1)-1,0,2),OFFSET(AW$3,MATCH(AZ331,AW$3:AW$153,1)-1,0,2))</f>
        <v>0.0605462102299128</v>
      </c>
      <c r="BB331" s="54" t="n">
        <f aca="false">BA331+BB330</f>
        <v>107.121021204489</v>
      </c>
      <c r="BC331" s="55" t="n">
        <f aca="false">BB331*100/BB$367</f>
        <v>98.5784121978306</v>
      </c>
      <c r="BT331" s="103" t="n">
        <v>44570</v>
      </c>
      <c r="BU331" s="54" t="n">
        <f aca="true">FORECAST(BT331,OFFSET(BR$3,MATCH(BT331,BQ$3:BQ$153,1)-1,0,2),OFFSET(BQ$3,MATCH(BT331,BQ$3:BQ$153,1)-1,0,2))</f>
        <v>0.0681646757160651</v>
      </c>
      <c r="BV331" s="54" t="n">
        <f aca="false">BU331+BV330</f>
        <v>132.114525641483</v>
      </c>
      <c r="BW331" s="55" t="n">
        <f aca="false">BV331*100/BV$367</f>
        <v>98.2930314026986</v>
      </c>
    </row>
    <row r="332" customFormat="false" ht="14.5" hidden="false" customHeight="false" outlineLevel="0" collapsed="false">
      <c r="E332" s="42" t="n">
        <v>44357</v>
      </c>
      <c r="F332" s="46" t="n">
        <f aca="true">FORECAST($E332,OFFSET(C$3,MATCH($E332,$A$3:$A$33,1)-1,0,2),OFFSET($A$3,MATCH($E332,$A$3:$A$33,1)-1,0,2))</f>
        <v>3.06031076259849</v>
      </c>
      <c r="AF332" s="103" t="n">
        <v>44571</v>
      </c>
      <c r="AG332" s="54" t="n">
        <f aca="true">FORECAST($AF332,OFFSET(AD$3,MATCH($AF332,$AC$3:$AC$153,1)-1,0,2),OFFSET($AC$3,MATCH($AF332,$AC$3:$AC$153,1)-1,0,2))</f>
        <v>0.0530794167119361</v>
      </c>
      <c r="AH332" s="54" t="n">
        <f aca="false">AG332+AH331</f>
        <v>101.096289581167</v>
      </c>
      <c r="AI332" s="55" t="n">
        <f aca="false">AH332*100/AH$367</f>
        <v>98.2147605246911</v>
      </c>
      <c r="AZ332" s="103" t="n">
        <v>44571</v>
      </c>
      <c r="BA332" s="54" t="n">
        <f aca="true">FORECAST(AZ332,OFFSET(AX$3,MATCH(AZ332,AW$3:AW$153,1)-1,0,2),OFFSET(AW$3,MATCH(AZ332,AW$3:AW$153,1)-1,0,2))</f>
        <v>0.0589661640080258</v>
      </c>
      <c r="BB332" s="54" t="n">
        <f aca="false">BA332+BB331</f>
        <v>107.179987368497</v>
      </c>
      <c r="BC332" s="55" t="n">
        <f aca="false">BB332*100/BB$367</f>
        <v>98.6326759712333</v>
      </c>
      <c r="BT332" s="103" t="n">
        <v>44571</v>
      </c>
      <c r="BU332" s="54" t="n">
        <f aca="true">FORECAST(BT332,OFFSET(BR$3,MATCH(BT332,BQ$3:BQ$153,1)-1,0,2),OFFSET(BQ$3,MATCH(BT332,BQ$3:BQ$153,1)-1,0,2))</f>
        <v>0.0674156916953335</v>
      </c>
      <c r="BV332" s="54" t="n">
        <f aca="false">BU332+BV331</f>
        <v>132.181941333178</v>
      </c>
      <c r="BW332" s="55" t="n">
        <f aca="false">BV332*100/BV$367</f>
        <v>98.3431885876763</v>
      </c>
    </row>
    <row r="333" customFormat="false" ht="14.5" hidden="false" customHeight="false" outlineLevel="0" collapsed="false">
      <c r="E333" s="42" t="n">
        <v>44358</v>
      </c>
      <c r="F333" s="46" t="n">
        <f aca="true">FORECAST($E333,OFFSET(C$3,MATCH($E333,$A$3:$A$33,1)-1,0,2),OFFSET($A$3,MATCH($E333,$A$3:$A$33,1)-1,0,2))</f>
        <v>3.06220759625391</v>
      </c>
      <c r="AF333" s="103" t="n">
        <v>44572</v>
      </c>
      <c r="AG333" s="54" t="n">
        <f aca="true">FORECAST($AF333,OFFSET(AD$3,MATCH($AF333,$AC$3:$AC$153,1)-1,0,2),OFFSET($AC$3,MATCH($AF333,$AC$3:$AC$153,1)-1,0,2))</f>
        <v>0.052187381158731</v>
      </c>
      <c r="AH333" s="54" t="n">
        <f aca="false">AG333+AH332</f>
        <v>101.148476962326</v>
      </c>
      <c r="AI333" s="55" t="n">
        <f aca="false">AH333*100/AH$367</f>
        <v>98.2654604184671</v>
      </c>
      <c r="AZ333" s="103" t="n">
        <v>44572</v>
      </c>
      <c r="BA333" s="54" t="n">
        <f aca="true">FORECAST(AZ333,OFFSET(AX$3,MATCH(AZ333,AW$3:AW$153,1)-1,0,2),OFFSET(AW$3,MATCH(AZ333,AW$3:AW$153,1)-1,0,2))</f>
        <v>0.0573861177861387</v>
      </c>
      <c r="BB333" s="54" t="n">
        <f aca="false">BA333+BB332</f>
        <v>107.237373486283</v>
      </c>
      <c r="BC333" s="55" t="n">
        <f aca="false">BB333*100/BB$367</f>
        <v>98.6854857027869</v>
      </c>
      <c r="BT333" s="103" t="n">
        <v>44572</v>
      </c>
      <c r="BU333" s="54" t="n">
        <f aca="true">FORECAST(BT333,OFFSET(BR$3,MATCH(BT333,BQ$3:BQ$153,1)-1,0,2),OFFSET(BQ$3,MATCH(BT333,BQ$3:BQ$153,1)-1,0,2))</f>
        <v>0.0666667076746019</v>
      </c>
      <c r="BV333" s="54" t="n">
        <f aca="false">BU333+BV332</f>
        <v>132.248608040853</v>
      </c>
      <c r="BW333" s="55" t="n">
        <f aca="false">BV333*100/BV$367</f>
        <v>98.3927885295386</v>
      </c>
    </row>
    <row r="334" customFormat="false" ht="14.5" hidden="false" customHeight="false" outlineLevel="0" collapsed="false">
      <c r="E334" s="42" t="n">
        <v>44359</v>
      </c>
      <c r="F334" s="46" t="n">
        <f aca="true">FORECAST($E334,OFFSET(C$3,MATCH($E334,$A$3:$A$33,1)-1,0,2),OFFSET($A$3,MATCH($E334,$A$3:$A$33,1)-1,0,2))</f>
        <v>3.06410442990932</v>
      </c>
      <c r="AF334" s="103" t="n">
        <v>44573</v>
      </c>
      <c r="AG334" s="54" t="n">
        <f aca="true">FORECAST($AF334,OFFSET(AD$3,MATCH($AF334,$AC$3:$AC$153,1)-1,0,2),OFFSET($AC$3,MATCH($AF334,$AC$3:$AC$153,1)-1,0,2))</f>
        <v>0.0512953456055259</v>
      </c>
      <c r="AH334" s="54" t="n">
        <f aca="false">AG334+AH333</f>
        <v>101.199772307931</v>
      </c>
      <c r="AI334" s="55" t="n">
        <f aca="false">AH334*100/AH$367</f>
        <v>98.3152937022162</v>
      </c>
      <c r="AZ334" s="103" t="n">
        <v>44573</v>
      </c>
      <c r="BA334" s="54" t="n">
        <f aca="true">FORECAST(AZ334,OFFSET(AX$3,MATCH(AZ334,AW$3:AW$153,1)-1,0,2),OFFSET(AW$3,MATCH(AZ334,AW$3:AW$153,1)-1,0,2))</f>
        <v>0.0558060715642516</v>
      </c>
      <c r="BB334" s="54" t="n">
        <f aca="false">BA334+BB333</f>
        <v>107.293179557847</v>
      </c>
      <c r="BC334" s="55" t="n">
        <f aca="false">BB334*100/BB$367</f>
        <v>98.7368413924913</v>
      </c>
      <c r="BT334" s="103" t="n">
        <v>44573</v>
      </c>
      <c r="BU334" s="54" t="n">
        <f aca="true">FORECAST(BT334,OFFSET(BR$3,MATCH(BT334,BQ$3:BQ$153,1)-1,0,2),OFFSET(BQ$3,MATCH(BT334,BQ$3:BQ$153,1)-1,0,2))</f>
        <v>0.0659177236538704</v>
      </c>
      <c r="BV334" s="54" t="n">
        <f aca="false">BU334+BV333</f>
        <v>132.314525764506</v>
      </c>
      <c r="BW334" s="55" t="n">
        <f aca="false">BV334*100/BV$367</f>
        <v>98.4418312282853</v>
      </c>
    </row>
    <row r="335" customFormat="false" ht="14.5" hidden="false" customHeight="false" outlineLevel="0" collapsed="false">
      <c r="E335" s="42" t="n">
        <v>44360</v>
      </c>
      <c r="F335" s="46" t="n">
        <f aca="true">FORECAST($E335,OFFSET(C$3,MATCH($E335,$A$3:$A$33,1)-1,0,2),OFFSET($A$3,MATCH($E335,$A$3:$A$33,1)-1,0,2))</f>
        <v>3.06600126356474</v>
      </c>
      <c r="AF335" s="103" t="n">
        <v>44574</v>
      </c>
      <c r="AG335" s="54" t="n">
        <f aca="true">FORECAST($AF335,OFFSET(AD$3,MATCH($AF335,$AC$3:$AC$153,1)-1,0,2),OFFSET($AC$3,MATCH($AF335,$AC$3:$AC$153,1)-1,0,2))</f>
        <v>0.0504033100523208</v>
      </c>
      <c r="AH335" s="54" t="n">
        <f aca="false">AG335+AH334</f>
        <v>101.250175617984</v>
      </c>
      <c r="AI335" s="55" t="n">
        <f aca="false">AH335*100/AH$367</f>
        <v>98.3642603759383</v>
      </c>
      <c r="AZ335" s="103" t="n">
        <v>44574</v>
      </c>
      <c r="BA335" s="54" t="n">
        <f aca="true">FORECAST(AZ335,OFFSET(AX$3,MATCH(AZ335,AW$3:AW$153,1)-1,0,2),OFFSET(AW$3,MATCH(AZ335,AW$3:AW$153,1)-1,0,2))</f>
        <v>0.0542260253423646</v>
      </c>
      <c r="BB335" s="54" t="n">
        <f aca="false">BA335+BB334</f>
        <v>107.347405583189</v>
      </c>
      <c r="BC335" s="55" t="n">
        <f aca="false">BB335*100/BB$367</f>
        <v>98.7867430403466</v>
      </c>
      <c r="BT335" s="103" t="n">
        <v>44574</v>
      </c>
      <c r="BU335" s="54" t="n">
        <f aca="true">FORECAST(BT335,OFFSET(BR$3,MATCH(BT335,BQ$3:BQ$153,1)-1,0,2),OFFSET(BQ$3,MATCH(BT335,BQ$3:BQ$153,1)-1,0,2))</f>
        <v>0.0651687396331388</v>
      </c>
      <c r="BV335" s="54" t="n">
        <f aca="false">BU335+BV334</f>
        <v>132.37969450414</v>
      </c>
      <c r="BW335" s="55" t="n">
        <f aca="false">BV335*100/BV$367</f>
        <v>98.4903166839166</v>
      </c>
    </row>
    <row r="336" customFormat="false" ht="14.5" hidden="false" customHeight="false" outlineLevel="0" collapsed="false">
      <c r="E336" s="42" t="n">
        <v>44361</v>
      </c>
      <c r="F336" s="46" t="n">
        <f aca="true">FORECAST($E336,OFFSET(C$3,MATCH($E336,$A$3:$A$33,1)-1,0,2),OFFSET($A$3,MATCH($E336,$A$3:$A$33,1)-1,0,2))</f>
        <v>3.06789809722016</v>
      </c>
      <c r="AF336" s="103" t="n">
        <v>44575</v>
      </c>
      <c r="AG336" s="54" t="n">
        <f aca="true">FORECAST($AF336,OFFSET(AD$3,MATCH($AF336,$AC$3:$AC$153,1)-1,0,2),OFFSET($AC$3,MATCH($AF336,$AC$3:$AC$153,1)-1,0,2))</f>
        <v>0.0495112744991157</v>
      </c>
      <c r="AH336" s="54" t="n">
        <f aca="false">AG336+AH335</f>
        <v>101.299686892483</v>
      </c>
      <c r="AI336" s="55" t="n">
        <f aca="false">AH336*100/AH$367</f>
        <v>98.4123604396335</v>
      </c>
      <c r="AZ336" s="103" t="n">
        <v>44575</v>
      </c>
      <c r="BA336" s="54" t="n">
        <f aca="true">FORECAST(AZ336,OFFSET(AX$3,MATCH(AZ336,AW$3:AW$153,1)-1,0,2),OFFSET(AW$3,MATCH(AZ336,AW$3:AW$153,1)-1,0,2))</f>
        <v>0.0526459791204775</v>
      </c>
      <c r="BB336" s="54" t="n">
        <f aca="false">BA336+BB335</f>
        <v>107.40005156231</v>
      </c>
      <c r="BC336" s="55" t="n">
        <f aca="false">BB336*100/BB$367</f>
        <v>98.8351906463529</v>
      </c>
      <c r="BT336" s="103" t="n">
        <v>44575</v>
      </c>
      <c r="BU336" s="54" t="n">
        <f aca="true">FORECAST(BT336,OFFSET(BR$3,MATCH(BT336,BQ$3:BQ$153,1)-1,0,2),OFFSET(BQ$3,MATCH(BT336,BQ$3:BQ$153,1)-1,0,2))</f>
        <v>0.0644197556124072</v>
      </c>
      <c r="BV336" s="54" t="n">
        <f aca="false">BU336+BV335</f>
        <v>132.444114259752</v>
      </c>
      <c r="BW336" s="55" t="n">
        <f aca="false">BV336*100/BV$367</f>
        <v>98.5382448964324</v>
      </c>
    </row>
    <row r="337" customFormat="false" ht="14.5" hidden="false" customHeight="false" outlineLevel="0" collapsed="false">
      <c r="E337" s="42" t="n">
        <v>44362</v>
      </c>
      <c r="F337" s="46" t="n">
        <f aca="true">FORECAST($E337,OFFSET(C$3,MATCH($E337,$A$3:$A$33,1)-1,0,2),OFFSET($A$3,MATCH($E337,$A$3:$A$33,1)-1,0,2))</f>
        <v>3.06979493087558</v>
      </c>
      <c r="AF337" s="103" t="n">
        <v>44576</v>
      </c>
      <c r="AG337" s="54" t="n">
        <f aca="true">FORECAST($AF337,OFFSET(AD$3,MATCH($AF337,$AC$3:$AC$153,1)-1,0,2),OFFSET($AC$3,MATCH($AF337,$AC$3:$AC$153,1)-1,0,2))</f>
        <v>0.0486192389459106</v>
      </c>
      <c r="AH337" s="54" t="n">
        <f aca="false">AG337+AH336</f>
        <v>101.348306131429</v>
      </c>
      <c r="AI337" s="55" t="n">
        <f aca="false">AH337*100/AH$367</f>
        <v>98.4595938933018</v>
      </c>
      <c r="AZ337" s="103" t="n">
        <v>44576</v>
      </c>
      <c r="BA337" s="54" t="n">
        <f aca="true">FORECAST(AZ337,OFFSET(AX$3,MATCH(AZ337,AW$3:AW$153,1)-1,0,2),OFFSET(AW$3,MATCH(AZ337,AW$3:AW$153,1)-1,0,2))</f>
        <v>0.0510659328985905</v>
      </c>
      <c r="BB337" s="54" t="n">
        <f aca="false">BA337+BB336</f>
        <v>107.451117495209</v>
      </c>
      <c r="BC337" s="55" t="n">
        <f aca="false">BB337*100/BB$367</f>
        <v>98.8821842105099</v>
      </c>
      <c r="BT337" s="103" t="n">
        <v>44576</v>
      </c>
      <c r="BU337" s="54" t="n">
        <f aca="true">FORECAST(BT337,OFFSET(BR$3,MATCH(BT337,BQ$3:BQ$153,1)-1,0,2),OFFSET(BQ$3,MATCH(BT337,BQ$3:BQ$153,1)-1,0,2))</f>
        <v>0.0636707715916756</v>
      </c>
      <c r="BV337" s="54" t="n">
        <f aca="false">BU337+BV336</f>
        <v>132.507785031344</v>
      </c>
      <c r="BW337" s="55" t="n">
        <f aca="false">BV337*100/BV$367</f>
        <v>98.5856158658326</v>
      </c>
    </row>
    <row r="338" customFormat="false" ht="14.5" hidden="false" customHeight="false" outlineLevel="0" collapsed="false">
      <c r="E338" s="42" t="n">
        <v>44363</v>
      </c>
      <c r="F338" s="46" t="n">
        <f aca="true">FORECAST($E338,OFFSET(C$3,MATCH($E338,$A$3:$A$33,1)-1,0,2),OFFSET($A$3,MATCH($E338,$A$3:$A$33,1)-1,0,2))</f>
        <v>3.0706866359447</v>
      </c>
      <c r="AF338" s="103" t="n">
        <v>44577</v>
      </c>
      <c r="AG338" s="54" t="n">
        <f aca="true">FORECAST($AF338,OFFSET(AD$3,MATCH($AF338,$AC$3:$AC$153,1)-1,0,2),OFFSET($AC$3,MATCH($AF338,$AC$3:$AC$153,1)-1,0,2))</f>
        <v>0.0477272033927055</v>
      </c>
      <c r="AH338" s="54" t="n">
        <f aca="false">AG338+AH337</f>
        <v>101.396033334821</v>
      </c>
      <c r="AI338" s="55" t="n">
        <f aca="false">AH338*100/AH$367</f>
        <v>98.5059607369431</v>
      </c>
      <c r="AZ338" s="103" t="n">
        <v>44577</v>
      </c>
      <c r="BA338" s="54" t="n">
        <f aca="true">FORECAST(AZ338,OFFSET(AX$3,MATCH(AZ338,AW$3:AW$153,1)-1,0,2),OFFSET(AW$3,MATCH(AZ338,AW$3:AW$153,1)-1,0,2))</f>
        <v>0.0494858866767034</v>
      </c>
      <c r="BB338" s="54" t="n">
        <f aca="false">BA338+BB337</f>
        <v>107.500603381885</v>
      </c>
      <c r="BC338" s="55" t="n">
        <f aca="false">BB338*100/BB$367</f>
        <v>98.9277237328179</v>
      </c>
      <c r="BT338" s="103" t="n">
        <v>44577</v>
      </c>
      <c r="BU338" s="54" t="n">
        <f aca="true">FORECAST(BT338,OFFSET(BR$3,MATCH(BT338,BQ$3:BQ$153,1)-1,0,2),OFFSET(BQ$3,MATCH(BT338,BQ$3:BQ$153,1)-1,0,2))</f>
        <v>0.0636512752340162</v>
      </c>
      <c r="BV338" s="54" t="n">
        <f aca="false">BU338+BV337</f>
        <v>132.571436306578</v>
      </c>
      <c r="BW338" s="55" t="n">
        <f aca="false">BV338*100/BV$367</f>
        <v>98.6329723299687</v>
      </c>
    </row>
    <row r="339" customFormat="false" ht="14.5" hidden="false" customHeight="false" outlineLevel="0" collapsed="false">
      <c r="E339" s="42" t="n">
        <v>44364</v>
      </c>
      <c r="F339" s="46" t="n">
        <f aca="true">FORECAST($E339,OFFSET(C$3,MATCH($E339,$A$3:$A$33,1)-1,0,2),OFFSET($A$3,MATCH($E339,$A$3:$A$33,1)-1,0,2))</f>
        <v>3.07157834101383</v>
      </c>
      <c r="AF339" s="103" t="n">
        <v>44578</v>
      </c>
      <c r="AG339" s="54" t="n">
        <f aca="true">FORECAST($AF339,OFFSET(AD$3,MATCH($AF339,$AC$3:$AC$153,1)-1,0,2),OFFSET($AC$3,MATCH($AF339,$AC$3:$AC$153,1)-1,0,2))</f>
        <v>0.0468351678395005</v>
      </c>
      <c r="AH339" s="54" t="n">
        <f aca="false">AG339+AH338</f>
        <v>101.442868502661</v>
      </c>
      <c r="AI339" s="55" t="n">
        <f aca="false">AH339*100/AH$367</f>
        <v>98.5514609705575</v>
      </c>
      <c r="AZ339" s="103" t="n">
        <v>44578</v>
      </c>
      <c r="BA339" s="54" t="n">
        <f aca="true">FORECAST(AZ339,OFFSET(AX$3,MATCH(AZ339,AW$3:AW$153,1)-1,0,2),OFFSET(AW$3,MATCH(AZ339,AW$3:AW$153,1)-1,0,2))</f>
        <v>0.0479058404548164</v>
      </c>
      <c r="BB339" s="54" t="n">
        <f aca="false">BA339+BB338</f>
        <v>107.54850922234</v>
      </c>
      <c r="BC339" s="55" t="n">
        <f aca="false">BB339*100/BB$367</f>
        <v>98.9718092132767</v>
      </c>
      <c r="BT339" s="103" t="n">
        <v>44578</v>
      </c>
      <c r="BU339" s="54" t="n">
        <f aca="true">FORECAST(BT339,OFFSET(BR$3,MATCH(BT339,BQ$3:BQ$153,1)-1,0,2),OFFSET(BQ$3,MATCH(BT339,BQ$3:BQ$153,1)-1,0,2))</f>
        <v>0.0636317788763568</v>
      </c>
      <c r="BV339" s="54" t="n">
        <f aca="false">BU339+BV338</f>
        <v>132.635068085454</v>
      </c>
      <c r="BW339" s="55" t="n">
        <f aca="false">BV339*100/BV$367</f>
        <v>98.6803142888407</v>
      </c>
    </row>
    <row r="340" customFormat="false" ht="14.5" hidden="false" customHeight="false" outlineLevel="0" collapsed="false">
      <c r="E340" s="42" t="n">
        <v>44365</v>
      </c>
      <c r="F340" s="46" t="n">
        <f aca="true">FORECAST($E340,OFFSET(C$3,MATCH($E340,$A$3:$A$33,1)-1,0,2),OFFSET($A$3,MATCH($E340,$A$3:$A$33,1)-1,0,2))</f>
        <v>3.07247004608295</v>
      </c>
      <c r="AF340" s="103" t="n">
        <v>44579</v>
      </c>
      <c r="AG340" s="54" t="n">
        <f aca="true">FORECAST($AF340,OFFSET(AD$3,MATCH($AF340,$AC$3:$AC$153,1)-1,0,2),OFFSET($AC$3,MATCH($AF340,$AC$3:$AC$153,1)-1,0,2))</f>
        <v>0.0459431322862954</v>
      </c>
      <c r="AH340" s="54" t="n">
        <f aca="false">AG340+AH339</f>
        <v>101.488811634947</v>
      </c>
      <c r="AI340" s="55" t="n">
        <f aca="false">AH340*100/AH$367</f>
        <v>98.596094594145</v>
      </c>
      <c r="AZ340" s="103" t="n">
        <v>44579</v>
      </c>
      <c r="BA340" s="54" t="n">
        <f aca="true">FORECAST(AZ340,OFFSET(AX$3,MATCH(AZ340,AW$3:AW$153,1)-1,0,2),OFFSET(AW$3,MATCH(AZ340,AW$3:AW$153,1)-1,0,2))</f>
        <v>0.0463257942329293</v>
      </c>
      <c r="BB340" s="54" t="n">
        <f aca="false">BA340+BB339</f>
        <v>107.594835016573</v>
      </c>
      <c r="BC340" s="55" t="n">
        <f aca="false">BB340*100/BB$367</f>
        <v>99.0144406518864</v>
      </c>
      <c r="BT340" s="103" t="n">
        <v>44579</v>
      </c>
      <c r="BU340" s="54" t="n">
        <f aca="true">FORECAST(BT340,OFFSET(BR$3,MATCH(BT340,BQ$3:BQ$153,1)-1,0,2),OFFSET(BQ$3,MATCH(BT340,BQ$3:BQ$153,1)-1,0,2))</f>
        <v>0.0636122825186974</v>
      </c>
      <c r="BV340" s="54" t="n">
        <f aca="false">BU340+BV339</f>
        <v>132.698680367973</v>
      </c>
      <c r="BW340" s="55" t="n">
        <f aca="false">BV340*100/BV$367</f>
        <v>98.7276417424484</v>
      </c>
    </row>
    <row r="341" customFormat="false" ht="14.5" hidden="false" customHeight="false" outlineLevel="0" collapsed="false">
      <c r="E341" s="42" t="n">
        <v>44366</v>
      </c>
      <c r="F341" s="46" t="n">
        <f aca="true">FORECAST($E341,OFFSET(C$3,MATCH($E341,$A$3:$A$33,1)-1,0,2),OFFSET($A$3,MATCH($E341,$A$3:$A$33,1)-1,0,2))</f>
        <v>3.07336175115208</v>
      </c>
      <c r="AF341" s="103" t="n">
        <v>44580</v>
      </c>
      <c r="AG341" s="54" t="n">
        <f aca="true">FORECAST($AF341,OFFSET(AD$3,MATCH($AF341,$AC$3:$AC$153,1)-1,0,2),OFFSET($AC$3,MATCH($AF341,$AC$3:$AC$153,1)-1,0,2))</f>
        <v>0.0450510967330903</v>
      </c>
      <c r="AH341" s="54" t="n">
        <f aca="false">AG341+AH340</f>
        <v>101.53386273168</v>
      </c>
      <c r="AI341" s="55" t="n">
        <f aca="false">AH341*100/AH$367</f>
        <v>98.6398616077054</v>
      </c>
      <c r="AZ341" s="103" t="n">
        <v>44580</v>
      </c>
      <c r="BA341" s="54" t="n">
        <f aca="true">FORECAST(AZ341,OFFSET(AX$3,MATCH(AZ341,AW$3:AW$153,1)-1,0,2),OFFSET(AW$3,MATCH(AZ341,AW$3:AW$153,1)-1,0,2))</f>
        <v>0.0447457480110423</v>
      </c>
      <c r="BB341" s="54" t="n">
        <f aca="false">BA341+BB340</f>
        <v>107.639580764584</v>
      </c>
      <c r="BC341" s="55" t="n">
        <f aca="false">BB341*100/BB$367</f>
        <v>99.0556180486469</v>
      </c>
      <c r="BT341" s="103" t="n">
        <v>44580</v>
      </c>
      <c r="BU341" s="54" t="n">
        <f aca="true">FORECAST(BT341,OFFSET(BR$3,MATCH(BT341,BQ$3:BQ$153,1)-1,0,2),OFFSET(BQ$3,MATCH(BT341,BQ$3:BQ$153,1)-1,0,2))</f>
        <v>0.063592786161038</v>
      </c>
      <c r="BV341" s="54" t="n">
        <f aca="false">BU341+BV340</f>
        <v>132.762273154134</v>
      </c>
      <c r="BW341" s="55" t="n">
        <f aca="false">BV341*100/BV$367</f>
        <v>98.774954690792</v>
      </c>
    </row>
    <row r="342" customFormat="false" ht="14.5" hidden="false" customHeight="false" outlineLevel="0" collapsed="false">
      <c r="E342" s="42" t="n">
        <v>44367</v>
      </c>
      <c r="F342" s="46" t="n">
        <f aca="true">FORECAST($E342,OFFSET(C$3,MATCH($E342,$A$3:$A$33,1)-1,0,2),OFFSET($A$3,MATCH($E342,$A$3:$A$33,1)-1,0,2))</f>
        <v>3.0742534562212</v>
      </c>
      <c r="AF342" s="103" t="n">
        <v>44581</v>
      </c>
      <c r="AG342" s="54" t="n">
        <f aca="true">FORECAST($AF342,OFFSET(AD$3,MATCH($AF342,$AC$3:$AC$153,1)-1,0,2),OFFSET($AC$3,MATCH($AF342,$AC$3:$AC$153,1)-1,0,2))</f>
        <v>0.0441590611798852</v>
      </c>
      <c r="AH342" s="54" t="n">
        <f aca="false">AG342+AH341</f>
        <v>101.57802179286</v>
      </c>
      <c r="AI342" s="55" t="n">
        <f aca="false">AH342*100/AH$367</f>
        <v>98.682762011239</v>
      </c>
      <c r="AZ342" s="103" t="n">
        <v>44581</v>
      </c>
      <c r="BA342" s="54" t="n">
        <f aca="true">FORECAST(AZ342,OFFSET(AX$3,MATCH(AZ342,AW$3:AW$153,1)-1,0,2),OFFSET(AW$3,MATCH(AZ342,AW$3:AW$153,1)-1,0,2))</f>
        <v>0.0431657017891552</v>
      </c>
      <c r="BB342" s="54" t="n">
        <f aca="false">BA342+BB341</f>
        <v>107.682746466373</v>
      </c>
      <c r="BC342" s="55" t="n">
        <f aca="false">BB342*100/BB$367</f>
        <v>99.0953414035583</v>
      </c>
      <c r="BT342" s="103" t="n">
        <v>44581</v>
      </c>
      <c r="BU342" s="54" t="n">
        <f aca="true">FORECAST(BT342,OFFSET(BR$3,MATCH(BT342,BQ$3:BQ$153,1)-1,0,2),OFFSET(BQ$3,MATCH(BT342,BQ$3:BQ$153,1)-1,0,2))</f>
        <v>0.0635732898033786</v>
      </c>
      <c r="BV342" s="54" t="n">
        <f aca="false">BU342+BV341</f>
        <v>132.825846443937</v>
      </c>
      <c r="BW342" s="55" t="n">
        <f aca="false">BV342*100/BV$367</f>
        <v>98.8222531338714</v>
      </c>
    </row>
    <row r="343" customFormat="false" ht="14.5" hidden="false" customHeight="false" outlineLevel="0" collapsed="false">
      <c r="E343" s="42" t="n">
        <v>44368</v>
      </c>
      <c r="F343" s="46" t="n">
        <f aca="true">FORECAST($E343,OFFSET(C$3,MATCH($E343,$A$3:$A$33,1)-1,0,2),OFFSET($A$3,MATCH($E343,$A$3:$A$33,1)-1,0,2))</f>
        <v>3.07514516129033</v>
      </c>
      <c r="AF343" s="103" t="n">
        <v>44582</v>
      </c>
      <c r="AG343" s="54" t="n">
        <f aca="true">FORECAST($AF343,OFFSET(AD$3,MATCH($AF343,$AC$3:$AC$153,1)-1,0,2),OFFSET($AC$3,MATCH($AF343,$AC$3:$AC$153,1)-1,0,2))</f>
        <v>0.0449341626806085</v>
      </c>
      <c r="AH343" s="54" t="n">
        <f aca="false">AG343+AH342</f>
        <v>101.622955955541</v>
      </c>
      <c r="AI343" s="55" t="n">
        <f aca="false">AH343*100/AH$367</f>
        <v>98.7264154236969</v>
      </c>
      <c r="AZ343" s="103" t="n">
        <v>44582</v>
      </c>
      <c r="BA343" s="54" t="n">
        <f aca="true">FORECAST(AZ343,OFFSET(AX$3,MATCH(AZ343,AW$3:AW$153,1)-1,0,2),OFFSET(AW$3,MATCH(AZ343,AW$3:AW$153,1)-1,0,2))</f>
        <v>0.0428700462974487</v>
      </c>
      <c r="BB343" s="54" t="n">
        <f aca="false">BA343+BB342</f>
        <v>107.725616512671</v>
      </c>
      <c r="BC343" s="55" t="n">
        <f aca="false">BB343*100/BB$367</f>
        <v>99.1347926806964</v>
      </c>
      <c r="BT343" s="103" t="n">
        <v>44582</v>
      </c>
      <c r="BU343" s="54" t="n">
        <f aca="true">FORECAST(BT343,OFFSET(BR$3,MATCH(BT343,BQ$3:BQ$153,1)-1,0,2),OFFSET(BQ$3,MATCH(BT343,BQ$3:BQ$153,1)-1,0,2))</f>
        <v>0.0635537934457192</v>
      </c>
      <c r="BV343" s="54" t="n">
        <f aca="false">BU343+BV342</f>
        <v>132.889400237383</v>
      </c>
      <c r="BW343" s="55" t="n">
        <f aca="false">BV343*100/BV$367</f>
        <v>98.8695370716866</v>
      </c>
    </row>
    <row r="344" customFormat="false" ht="14.5" hidden="false" customHeight="false" outlineLevel="0" collapsed="false">
      <c r="E344" s="42" t="n">
        <v>44369</v>
      </c>
      <c r="F344" s="46" t="n">
        <f aca="true">FORECAST($E344,OFFSET(C$3,MATCH($E344,$A$3:$A$33,1)-1,0,2),OFFSET($A$3,MATCH($E344,$A$3:$A$33,1)-1,0,2))</f>
        <v>3.07603686635945</v>
      </c>
      <c r="AF344" s="103" t="n">
        <v>44583</v>
      </c>
      <c r="AG344" s="54" t="n">
        <f aca="true">FORECAST($AF344,OFFSET(AD$3,MATCH($AF344,$AC$3:$AC$153,1)-1,0,2),OFFSET($AC$3,MATCH($AF344,$AC$3:$AC$153,1)-1,0,2))</f>
        <v>0.0457092641813318</v>
      </c>
      <c r="AH344" s="54" t="n">
        <f aca="false">AG344+AH343</f>
        <v>101.668665219722</v>
      </c>
      <c r="AI344" s="55" t="n">
        <f aca="false">AH344*100/AH$367</f>
        <v>98.7708218450792</v>
      </c>
      <c r="AZ344" s="103" t="n">
        <v>44583</v>
      </c>
      <c r="BA344" s="54" t="n">
        <f aca="true">FORECAST(AZ344,OFFSET(AX$3,MATCH(AZ344,AW$3:AW$153,1)-1,0,2),OFFSET(AW$3,MATCH(AZ344,AW$3:AW$153,1)-1,0,2))</f>
        <v>0.0425743908057421</v>
      </c>
      <c r="BB344" s="54" t="n">
        <f aca="false">BA344+BB343</f>
        <v>107.768190903476</v>
      </c>
      <c r="BC344" s="55" t="n">
        <f aca="false">BB344*100/BB$367</f>
        <v>99.1739718800611</v>
      </c>
      <c r="BT344" s="103" t="n">
        <v>44583</v>
      </c>
      <c r="BU344" s="54" t="n">
        <f aca="true">FORECAST(BT344,OFFSET(BR$3,MATCH(BT344,BQ$3:BQ$153,1)-1,0,2),OFFSET(BQ$3,MATCH(BT344,BQ$3:BQ$153,1)-1,0,2))</f>
        <v>0.0635342970880598</v>
      </c>
      <c r="BV344" s="54" t="n">
        <f aca="false">BU344+BV343</f>
        <v>132.952934534471</v>
      </c>
      <c r="BW344" s="55" t="n">
        <f aca="false">BV344*100/BV$367</f>
        <v>98.9168065042377</v>
      </c>
    </row>
    <row r="345" customFormat="false" ht="14.5" hidden="false" customHeight="false" outlineLevel="0" collapsed="false">
      <c r="E345" s="42" t="n">
        <v>44370</v>
      </c>
      <c r="F345" s="46" t="n">
        <f aca="true">FORECAST($E345,OFFSET(C$3,MATCH($E345,$A$3:$A$33,1)-1,0,2),OFFSET($A$3,MATCH($E345,$A$3:$A$33,1)-1,0,2))</f>
        <v>3.07692857142857</v>
      </c>
      <c r="AF345" s="103" t="n">
        <v>44584</v>
      </c>
      <c r="AG345" s="54" t="n">
        <f aca="true">FORECAST($AF345,OFFSET(AD$3,MATCH($AF345,$AC$3:$AC$153,1)-1,0,2),OFFSET($AC$3,MATCH($AF345,$AC$3:$AC$153,1)-1,0,2))</f>
        <v>0.0464843656820551</v>
      </c>
      <c r="AH345" s="54" t="n">
        <f aca="false">AG345+AH344</f>
        <v>101.715149585404</v>
      </c>
      <c r="AI345" s="55" t="n">
        <f aca="false">AH345*100/AH$367</f>
        <v>98.8159812753859</v>
      </c>
      <c r="AZ345" s="103" t="n">
        <v>44584</v>
      </c>
      <c r="BA345" s="54" t="n">
        <f aca="true">FORECAST(AZ345,OFFSET(AX$3,MATCH(AZ345,AW$3:AW$153,1)-1,0,2),OFFSET(AW$3,MATCH(AZ345,AW$3:AW$153,1)-1,0,2))</f>
        <v>0.0422787353140356</v>
      </c>
      <c r="BB345" s="54" t="n">
        <f aca="false">BA345+BB344</f>
        <v>107.81046963879</v>
      </c>
      <c r="BC345" s="55" t="n">
        <f aca="false">BB345*100/BB$367</f>
        <v>99.2128790016524</v>
      </c>
      <c r="BT345" s="103" t="n">
        <v>44584</v>
      </c>
      <c r="BU345" s="54" t="n">
        <f aca="true">FORECAST(BT345,OFFSET(BR$3,MATCH(BT345,BQ$3:BQ$153,1)-1,0,2),OFFSET(BQ$3,MATCH(BT345,BQ$3:BQ$153,1)-1,0,2))</f>
        <v>0.0635148007304004</v>
      </c>
      <c r="BV345" s="54" t="n">
        <f aca="false">BU345+BV344</f>
        <v>133.016449335201</v>
      </c>
      <c r="BW345" s="55" t="n">
        <f aca="false">BV345*100/BV$367</f>
        <v>98.9640614315246</v>
      </c>
    </row>
    <row r="346" customFormat="false" ht="14.5" hidden="false" customHeight="false" outlineLevel="0" collapsed="false">
      <c r="E346" s="42" t="n">
        <v>44371</v>
      </c>
      <c r="F346" s="46" t="n">
        <f aca="true">FORECAST($E346,OFFSET(C$3,MATCH($E346,$A$3:$A$33,1)-1,0,2),OFFSET($A$3,MATCH($E346,$A$3:$A$33,1)-1,0,2))</f>
        <v>3.0778202764977</v>
      </c>
      <c r="AF346" s="103" t="n">
        <v>44585</v>
      </c>
      <c r="AG346" s="54" t="n">
        <f aca="true">FORECAST($AF346,OFFSET(AD$3,MATCH($AF346,$AC$3:$AC$153,1)-1,0,2),OFFSET($AC$3,MATCH($AF346,$AC$3:$AC$153,1)-1,0,2))</f>
        <v>0.0472594671827784</v>
      </c>
      <c r="AH346" s="54" t="n">
        <f aca="false">AG346+AH345</f>
        <v>101.762409052587</v>
      </c>
      <c r="AI346" s="55" t="n">
        <f aca="false">AH346*100/AH$367</f>
        <v>98.861893714617</v>
      </c>
      <c r="AZ346" s="103" t="n">
        <v>44585</v>
      </c>
      <c r="BA346" s="54" t="n">
        <f aca="true">FORECAST(AZ346,OFFSET(AX$3,MATCH(AZ346,AW$3:AW$153,1)-1,0,2),OFFSET(AW$3,MATCH(AZ346,AW$3:AW$153,1)-1,0,2))</f>
        <v>0.041983079822329</v>
      </c>
      <c r="BB346" s="54" t="n">
        <f aca="false">BA346+BB345</f>
        <v>107.852452718613</v>
      </c>
      <c r="BC346" s="55" t="n">
        <f aca="false">BB346*100/BB$367</f>
        <v>99.2515140454704</v>
      </c>
      <c r="BT346" s="103" t="n">
        <v>44585</v>
      </c>
      <c r="BU346" s="54" t="n">
        <f aca="true">FORECAST(BT346,OFFSET(BR$3,MATCH(BT346,BQ$3:BQ$153,1)-1,0,2),OFFSET(BQ$3,MATCH(BT346,BQ$3:BQ$153,1)-1,0,2))</f>
        <v>0.063495304372741</v>
      </c>
      <c r="BV346" s="54" t="n">
        <f aca="false">BU346+BV345</f>
        <v>133.079944639574</v>
      </c>
      <c r="BW346" s="55" t="n">
        <f aca="false">BV346*100/BV$367</f>
        <v>99.0113018535473</v>
      </c>
    </row>
    <row r="347" customFormat="false" ht="14.5" hidden="false" customHeight="false" outlineLevel="0" collapsed="false">
      <c r="E347" s="42" t="n">
        <v>44372</v>
      </c>
      <c r="F347" s="46" t="n">
        <f aca="true">FORECAST($E347,OFFSET(C$3,MATCH($E347,$A$3:$A$33,1)-1,0,2),OFFSET($A$3,MATCH($E347,$A$3:$A$33,1)-1,0,2))</f>
        <v>3.07871198156682</v>
      </c>
      <c r="AF347" s="103" t="n">
        <v>44586</v>
      </c>
      <c r="AG347" s="54" t="n">
        <f aca="true">FORECAST($AF347,OFFSET(AD$3,MATCH($AF347,$AC$3:$AC$153,1)-1,0,2),OFFSET($AC$3,MATCH($AF347,$AC$3:$AC$153,1)-1,0,2))</f>
        <v>0.0480345686835017</v>
      </c>
      <c r="AH347" s="54" t="n">
        <f aca="false">AG347+AH346</f>
        <v>101.810443621271</v>
      </c>
      <c r="AI347" s="55" t="n">
        <f aca="false">AH347*100/AH$367</f>
        <v>98.9085591627724</v>
      </c>
      <c r="AZ347" s="103" t="n">
        <v>44586</v>
      </c>
      <c r="BA347" s="54" t="n">
        <f aca="true">FORECAST(AZ347,OFFSET(AX$3,MATCH(AZ347,AW$3:AW$153,1)-1,0,2),OFFSET(AW$3,MATCH(AZ347,AW$3:AW$153,1)-1,0,2))</f>
        <v>0.0416874243306225</v>
      </c>
      <c r="BB347" s="54" t="n">
        <f aca="false">BA347+BB346</f>
        <v>107.894140142943</v>
      </c>
      <c r="BC347" s="55" t="n">
        <f aca="false">BB347*100/BB$367</f>
        <v>99.289877011515</v>
      </c>
      <c r="BT347" s="103" t="n">
        <v>44586</v>
      </c>
      <c r="BU347" s="54" t="n">
        <f aca="true">FORECAST(BT347,OFFSET(BR$3,MATCH(BT347,BQ$3:BQ$153,1)-1,0,2),OFFSET(BQ$3,MATCH(BT347,BQ$3:BQ$153,1)-1,0,2))</f>
        <v>0.0634758080150816</v>
      </c>
      <c r="BV347" s="54" t="n">
        <f aca="false">BU347+BV346</f>
        <v>133.143420447589</v>
      </c>
      <c r="BW347" s="55" t="n">
        <f aca="false">BV347*100/BV$367</f>
        <v>99.0585277703058</v>
      </c>
    </row>
    <row r="348" customFormat="false" ht="14.5" hidden="false" customHeight="false" outlineLevel="0" collapsed="false">
      <c r="E348" s="42" t="n">
        <v>44373</v>
      </c>
      <c r="F348" s="46" t="n">
        <f aca="true">FORECAST($E348,OFFSET(C$3,MATCH($E348,$A$3:$A$33,1)-1,0,2),OFFSET($A$3,MATCH($E348,$A$3:$A$33,1)-1,0,2))</f>
        <v>3.07960368663595</v>
      </c>
      <c r="AF348" s="103" t="n">
        <v>44587</v>
      </c>
      <c r="AG348" s="54" t="n">
        <f aca="true">FORECAST($AF348,OFFSET(AD$3,MATCH($AF348,$AC$3:$AC$153,1)-1,0,2),OFFSET($AC$3,MATCH($AF348,$AC$3:$AC$153,1)-1,0,2))</f>
        <v>0.048809670184225</v>
      </c>
      <c r="AH348" s="54" t="n">
        <f aca="false">AG348+AH347</f>
        <v>101.859253291455</v>
      </c>
      <c r="AI348" s="55" t="n">
        <f aca="false">AH348*100/AH$367</f>
        <v>98.9559776198523</v>
      </c>
      <c r="AZ348" s="103" t="n">
        <v>44587</v>
      </c>
      <c r="BA348" s="54" t="n">
        <f aca="true">FORECAST(AZ348,OFFSET(AX$3,MATCH(AZ348,AW$3:AW$153,1)-1,0,2),OFFSET(AW$3,MATCH(AZ348,AW$3:AW$153,1)-1,0,2))</f>
        <v>0.0413917688389159</v>
      </c>
      <c r="BB348" s="54" t="n">
        <f aca="false">BA348+BB347</f>
        <v>107.935531911782</v>
      </c>
      <c r="BC348" s="55" t="n">
        <f aca="false">BB348*100/BB$367</f>
        <v>99.3279678997862</v>
      </c>
      <c r="BT348" s="103" t="n">
        <v>44587</v>
      </c>
      <c r="BU348" s="54" t="n">
        <f aca="true">FORECAST(BT348,OFFSET(BR$3,MATCH(BT348,BQ$3:BQ$153,1)-1,0,2),OFFSET(BQ$3,MATCH(BT348,BQ$3:BQ$153,1)-1,0,2))</f>
        <v>0.0634563116574222</v>
      </c>
      <c r="BV348" s="54" t="n">
        <f aca="false">BU348+BV347</f>
        <v>133.206876759247</v>
      </c>
      <c r="BW348" s="55" t="n">
        <f aca="false">BV348*100/BV$367</f>
        <v>99.1057391818002</v>
      </c>
    </row>
    <row r="349" customFormat="false" ht="14.5" hidden="false" customHeight="false" outlineLevel="0" collapsed="false">
      <c r="E349" s="42" t="n">
        <v>44374</v>
      </c>
      <c r="F349" s="46" t="n">
        <f aca="true">FORECAST($E349,OFFSET(C$3,MATCH($E349,$A$3:$A$33,1)-1,0,2),OFFSET($A$3,MATCH($E349,$A$3:$A$33,1)-1,0,2))</f>
        <v>3.08049539170507</v>
      </c>
      <c r="AF349" s="103" t="n">
        <v>44588</v>
      </c>
      <c r="AG349" s="54" t="n">
        <f aca="true">FORECAST($AF349,OFFSET(AD$3,MATCH($AF349,$AC$3:$AC$153,1)-1,0,2),OFFSET($AC$3,MATCH($AF349,$AC$3:$AC$153,1)-1,0,2))</f>
        <v>0.0495847716849483</v>
      </c>
      <c r="AH349" s="54" t="n">
        <f aca="false">AG349+AH348</f>
        <v>101.90883806314</v>
      </c>
      <c r="AI349" s="55" t="n">
        <f aca="false">AH349*100/AH$367</f>
        <v>99.0041490858564</v>
      </c>
      <c r="AZ349" s="103" t="n">
        <v>44588</v>
      </c>
      <c r="BA349" s="54" t="n">
        <f aca="true">FORECAST(AZ349,OFFSET(AX$3,MATCH(AZ349,AW$3:AW$153,1)-1,0,2),OFFSET(AW$3,MATCH(AZ349,AW$3:AW$153,1)-1,0,2))</f>
        <v>0.0410961133472094</v>
      </c>
      <c r="BB349" s="54" t="n">
        <f aca="false">BA349+BB348</f>
        <v>107.976628025129</v>
      </c>
      <c r="BC349" s="55" t="n">
        <f aca="false">BB349*100/BB$367</f>
        <v>99.3657867102841</v>
      </c>
      <c r="BT349" s="103" t="n">
        <v>44588</v>
      </c>
      <c r="BU349" s="54" t="n">
        <f aca="true">FORECAST(BT349,OFFSET(BR$3,MATCH(BT349,BQ$3:BQ$153,1)-1,0,2),OFFSET(BQ$3,MATCH(BT349,BQ$3:BQ$153,1)-1,0,2))</f>
        <v>0.0634368152997628</v>
      </c>
      <c r="BV349" s="54" t="n">
        <f aca="false">BU349+BV348</f>
        <v>133.270313574546</v>
      </c>
      <c r="BW349" s="55" t="n">
        <f aca="false">BV349*100/BV$367</f>
        <v>99.1529360880304</v>
      </c>
    </row>
    <row r="350" customFormat="false" ht="14.5" hidden="false" customHeight="false" outlineLevel="0" collapsed="false">
      <c r="E350" s="42" t="n">
        <v>44375</v>
      </c>
      <c r="F350" s="46" t="n">
        <f aca="true">FORECAST($E350,OFFSET(C$3,MATCH($E350,$A$3:$A$33,1)-1,0,2),OFFSET($A$3,MATCH($E350,$A$3:$A$33,1)-1,0,2))</f>
        <v>3.0813870967742</v>
      </c>
      <c r="AF350" s="103" t="n">
        <v>44589</v>
      </c>
      <c r="AG350" s="54" t="n">
        <f aca="true">FORECAST($AF350,OFFSET(AD$3,MATCH($AF350,$AC$3:$AC$153,1)-1,0,2),OFFSET($AC$3,MATCH($AF350,$AC$3:$AC$153,1)-1,0,2))</f>
        <v>0.0503598731856716</v>
      </c>
      <c r="AH350" s="54" t="n">
        <f aca="false">AG350+AH349</f>
        <v>101.959197936325</v>
      </c>
      <c r="AI350" s="55" t="n">
        <f aca="false">AH350*100/AH$367</f>
        <v>99.053073560785</v>
      </c>
      <c r="AZ350" s="103" t="n">
        <v>44589</v>
      </c>
      <c r="BA350" s="54" t="n">
        <f aca="true">FORECAST(AZ350,OFFSET(AX$3,MATCH(AZ350,AW$3:AW$153,1)-1,0,2),OFFSET(AW$3,MATCH(AZ350,AW$3:AW$153,1)-1,0,2))</f>
        <v>0.0408004578555029</v>
      </c>
      <c r="BB350" s="54" t="n">
        <f aca="false">BA350+BB349</f>
        <v>108.017428482985</v>
      </c>
      <c r="BC350" s="55" t="n">
        <f aca="false">BB350*100/BB$367</f>
        <v>99.4033334430086</v>
      </c>
      <c r="BT350" s="103" t="n">
        <v>44589</v>
      </c>
      <c r="BU350" s="54" t="n">
        <f aca="true">FORECAST(BT350,OFFSET(BR$3,MATCH(BT350,BQ$3:BQ$153,1)-1,0,2),OFFSET(BQ$3,MATCH(BT350,BQ$3:BQ$153,1)-1,0,2))</f>
        <v>0.0634173189421034</v>
      </c>
      <c r="BV350" s="54" t="n">
        <f aca="false">BU350+BV349</f>
        <v>133.333730893488</v>
      </c>
      <c r="BW350" s="55" t="n">
        <f aca="false">BV350*100/BV$367</f>
        <v>99.2001184889964</v>
      </c>
    </row>
    <row r="351" customFormat="false" ht="14.5" hidden="false" customHeight="false" outlineLevel="0" collapsed="false">
      <c r="E351" s="42" t="n">
        <v>44376</v>
      </c>
      <c r="F351" s="46" t="n">
        <f aca="true">FORECAST($E351,OFFSET(C$3,MATCH($E351,$A$3:$A$33,1)-1,0,2),OFFSET($A$3,MATCH($E351,$A$3:$A$33,1)-1,0,2))</f>
        <v>3.08227880184332</v>
      </c>
      <c r="AF351" s="103" t="n">
        <v>44590</v>
      </c>
      <c r="AG351" s="54" t="n">
        <f aca="true">FORECAST($AF351,OFFSET(AD$3,MATCH($AF351,$AC$3:$AC$153,1)-1,0,2),OFFSET($AC$3,MATCH($AF351,$AC$3:$AC$153,1)-1,0,2))</f>
        <v>0.0511349746863949</v>
      </c>
      <c r="AH351" s="54" t="n">
        <f aca="false">AG351+AH350</f>
        <v>102.010332911012</v>
      </c>
      <c r="AI351" s="55" t="n">
        <f aca="false">AH351*100/AH$367</f>
        <v>99.1027510446379</v>
      </c>
      <c r="AZ351" s="103" t="n">
        <v>44590</v>
      </c>
      <c r="BA351" s="54" t="n">
        <f aca="true">FORECAST(AZ351,OFFSET(AX$3,MATCH(AZ351,AW$3:AW$153,1)-1,0,2),OFFSET(AW$3,MATCH(AZ351,AW$3:AW$153,1)-1,0,2))</f>
        <v>0.0405048023637963</v>
      </c>
      <c r="BB351" s="54" t="n">
        <f aca="false">BA351+BB350</f>
        <v>108.057933285349</v>
      </c>
      <c r="BC351" s="55" t="n">
        <f aca="false">BB351*100/BB$367</f>
        <v>99.4406080979597</v>
      </c>
      <c r="BT351" s="103" t="n">
        <v>44590</v>
      </c>
      <c r="BU351" s="54" t="n">
        <f aca="true">FORECAST(BT351,OFFSET(BR$3,MATCH(BT351,BQ$3:BQ$153,1)-1,0,2),OFFSET(BQ$3,MATCH(BT351,BQ$3:BQ$153,1)-1,0,2))</f>
        <v>0.063397822584444</v>
      </c>
      <c r="BV351" s="54" t="n">
        <f aca="false">BU351+BV350</f>
        <v>133.397128716073</v>
      </c>
      <c r="BW351" s="55" t="n">
        <f aca="false">BV351*100/BV$367</f>
        <v>99.2472863846982</v>
      </c>
    </row>
    <row r="352" customFormat="false" ht="14.5" hidden="false" customHeight="false" outlineLevel="0" collapsed="false">
      <c r="E352" s="42" t="n">
        <v>44377</v>
      </c>
      <c r="F352" s="46" t="n">
        <f aca="true">FORECAST($E352,OFFSET(C$3,MATCH($E352,$A$3:$A$33,1)-1,0,2),OFFSET($A$3,MATCH($E352,$A$3:$A$33,1)-1,0,2))</f>
        <v>3.08317050691245</v>
      </c>
      <c r="AF352" s="103" t="n">
        <v>44591</v>
      </c>
      <c r="AG352" s="54" t="n">
        <f aca="true">FORECAST($AF352,OFFSET(AD$3,MATCH($AF352,$AC$3:$AC$153,1)-1,0,2),OFFSET($AC$3,MATCH($AF352,$AC$3:$AC$153,1)-1,0,2))</f>
        <v>0.0519100761871182</v>
      </c>
      <c r="AH352" s="54" t="n">
        <f aca="false">AG352+AH351</f>
        <v>102.062242987199</v>
      </c>
      <c r="AI352" s="55" t="n">
        <f aca="false">AH352*100/AH$367</f>
        <v>99.1531815374152</v>
      </c>
      <c r="AZ352" s="103" t="n">
        <v>44591</v>
      </c>
      <c r="BA352" s="54" t="n">
        <f aca="true">FORECAST(AZ352,OFFSET(AX$3,MATCH(AZ352,AW$3:AW$153,1)-1,0,2),OFFSET(AW$3,MATCH(AZ352,AW$3:AW$153,1)-1,0,2))</f>
        <v>0.0402091468720898</v>
      </c>
      <c r="BB352" s="54" t="n">
        <f aca="false">BA352+BB351</f>
        <v>108.098142432221</v>
      </c>
      <c r="BC352" s="55" t="n">
        <f aca="false">BB352*100/BB$367</f>
        <v>99.4776106751374</v>
      </c>
      <c r="BT352" s="103" t="n">
        <v>44591</v>
      </c>
      <c r="BU352" s="54" t="n">
        <f aca="true">FORECAST(BT352,OFFSET(BR$3,MATCH(BT352,BQ$3:BQ$153,1)-1,0,2),OFFSET(BQ$3,MATCH(BT352,BQ$3:BQ$153,1)-1,0,2))</f>
        <v>0.0633783262267846</v>
      </c>
      <c r="BV352" s="54" t="n">
        <f aca="false">BU352+BV351</f>
        <v>133.4605070423</v>
      </c>
      <c r="BW352" s="55" t="n">
        <f aca="false">BV352*100/BV$367</f>
        <v>99.2944397751359</v>
      </c>
    </row>
    <row r="353" customFormat="false" ht="14.5" hidden="false" customHeight="false" outlineLevel="0" collapsed="false">
      <c r="E353" s="42" t="n">
        <v>44378</v>
      </c>
      <c r="F353" s="46" t="n">
        <f aca="true">FORECAST($E353,OFFSET(C$3,MATCH($E353,$A$3:$A$33,1)-1,0,2),OFFSET($A$3,MATCH($E353,$A$3:$A$33,1)-1,0,2))</f>
        <v>3.08406221198157</v>
      </c>
      <c r="AF353" s="103" t="n">
        <v>44592</v>
      </c>
      <c r="AG353" s="54" t="n">
        <f aca="true">FORECAST($AF353,OFFSET(AD$3,MATCH($AF353,$AC$3:$AC$153,1)-1,0,2),OFFSET($AC$3,MATCH($AF353,$AC$3:$AC$153,1)-1,0,2))</f>
        <v>0.0526851776878415</v>
      </c>
      <c r="AH353" s="54" t="n">
        <f aca="false">AG353+AH352</f>
        <v>102.114928164887</v>
      </c>
      <c r="AI353" s="55" t="n">
        <f aca="false">AH353*100/AH$367</f>
        <v>99.2043650391169</v>
      </c>
      <c r="AZ353" s="103" t="n">
        <v>44592</v>
      </c>
      <c r="BA353" s="54" t="n">
        <f aca="true">FORECAST(AZ353,OFFSET(AX$3,MATCH(AZ353,AW$3:AW$153,1)-1,0,2),OFFSET(AW$3,MATCH(AZ353,AW$3:AW$153,1)-1,0,2))</f>
        <v>0.0399134913803832</v>
      </c>
      <c r="BB353" s="54" t="n">
        <f aca="false">BA353+BB352</f>
        <v>108.138055923601</v>
      </c>
      <c r="BC353" s="55" t="n">
        <f aca="false">BB353*100/BB$367</f>
        <v>99.5143411745419</v>
      </c>
      <c r="BT353" s="103" t="n">
        <v>44592</v>
      </c>
      <c r="BU353" s="54" t="n">
        <f aca="true">FORECAST(BT353,OFFSET(BR$3,MATCH(BT353,BQ$3:BQ$153,1)-1,0,2),OFFSET(BQ$3,MATCH(BT353,BQ$3:BQ$153,1)-1,0,2))</f>
        <v>0.0633588298691252</v>
      </c>
      <c r="BV353" s="54" t="n">
        <f aca="false">BU353+BV352</f>
        <v>133.523865872169</v>
      </c>
      <c r="BW353" s="55" t="n">
        <f aca="false">BV353*100/BV$367</f>
        <v>99.3415786603094</v>
      </c>
    </row>
    <row r="354" customFormat="false" ht="14.5" hidden="false" customHeight="false" outlineLevel="0" collapsed="false">
      <c r="E354" s="42" t="n">
        <v>44379</v>
      </c>
      <c r="F354" s="46" t="n">
        <f aca="true">FORECAST($E354,OFFSET(C$3,MATCH($E354,$A$3:$A$33,1)-1,0,2),OFFSET($A$3,MATCH($E354,$A$3:$A$33,1)-1,0,2))</f>
        <v>3.08495391705069</v>
      </c>
      <c r="AF354" s="103" t="n">
        <v>44593</v>
      </c>
      <c r="AG354" s="54" t="n">
        <f aca="true">FORECAST($AF354,OFFSET(AD$3,MATCH($AF354,$AC$3:$AC$153,1)-1,0,2),OFFSET($AC$3,MATCH($AF354,$AC$3:$AC$153,1)-1,0,2))</f>
        <v>0.0534602791885648</v>
      </c>
      <c r="AH354" s="54" t="n">
        <f aca="false">AG354+AH353</f>
        <v>102.168388444075</v>
      </c>
      <c r="AI354" s="55" t="n">
        <f aca="false">AH354*100/AH$367</f>
        <v>99.256301549743</v>
      </c>
      <c r="AZ354" s="103" t="n">
        <v>44593</v>
      </c>
      <c r="BA354" s="54" t="n">
        <f aca="true">FORECAST(AZ354,OFFSET(AX$3,MATCH(AZ354,AW$3:AW$153,1)-1,0,2),OFFSET(AW$3,MATCH(AZ354,AW$3:AW$153,1)-1,0,2))</f>
        <v>0.0396178358886767</v>
      </c>
      <c r="BB354" s="54" t="n">
        <f aca="false">BA354+BB353</f>
        <v>108.17767375949</v>
      </c>
      <c r="BC354" s="55" t="n">
        <f aca="false">BB354*100/BB$367</f>
        <v>99.5507995961729</v>
      </c>
      <c r="BT354" s="103" t="n">
        <v>44593</v>
      </c>
      <c r="BU354" s="54" t="n">
        <f aca="true">FORECAST(BT354,OFFSET(BR$3,MATCH(BT354,BQ$3:BQ$153,1)-1,0,2),OFFSET(BQ$3,MATCH(BT354,BQ$3:BQ$153,1)-1,0,2))</f>
        <v>0.0633393335114658</v>
      </c>
      <c r="BV354" s="54" t="n">
        <f aca="false">BU354+BV353</f>
        <v>133.58720520568</v>
      </c>
      <c r="BW354" s="55" t="n">
        <f aca="false">BV354*100/BV$367</f>
        <v>99.3887030402187</v>
      </c>
    </row>
    <row r="355" customFormat="false" ht="14.5" hidden="false" customHeight="false" outlineLevel="0" collapsed="false">
      <c r="E355" s="42" t="n">
        <v>44380</v>
      </c>
      <c r="F355" s="46" t="n">
        <f aca="true">FORECAST($E355,OFFSET(C$3,MATCH($E355,$A$3:$A$33,1)-1,0,2),OFFSET($A$3,MATCH($E355,$A$3:$A$33,1)-1,0,2))</f>
        <v>3.08584562211982</v>
      </c>
      <c r="AF355" s="103" t="n">
        <v>44594</v>
      </c>
      <c r="AG355" s="54" t="n">
        <f aca="true">FORECAST($AF355,OFFSET(AD$3,MATCH($AF355,$AC$3:$AC$153,1)-1,0,2),OFFSET($AC$3,MATCH($AF355,$AC$3:$AC$153,1)-1,0,2))</f>
        <v>0.0542353806892881</v>
      </c>
      <c r="AH355" s="54" t="n">
        <f aca="false">AG355+AH354</f>
        <v>102.222623824765</v>
      </c>
      <c r="AI355" s="55" t="n">
        <f aca="false">AH355*100/AH$367</f>
        <v>99.3089910692934</v>
      </c>
      <c r="AZ355" s="103" t="n">
        <v>44594</v>
      </c>
      <c r="BA355" s="54" t="n">
        <f aca="true">FORECAST(AZ355,OFFSET(AX$3,MATCH(AZ355,AW$3:AW$153,1)-1,0,2),OFFSET(AW$3,MATCH(AZ355,AW$3:AW$153,1)-1,0,2))</f>
        <v>0.0393221803969701</v>
      </c>
      <c r="BB355" s="54" t="n">
        <f aca="false">BA355+BB354</f>
        <v>108.216995939887</v>
      </c>
      <c r="BC355" s="55" t="n">
        <f aca="false">BB355*100/BB$367</f>
        <v>99.5869859400306</v>
      </c>
      <c r="BT355" s="103" t="n">
        <v>44594</v>
      </c>
      <c r="BU355" s="54" t="n">
        <f aca="true">FORECAST(BT355,OFFSET(BR$3,MATCH(BT355,BQ$3:BQ$153,1)-1,0,2),OFFSET(BQ$3,MATCH(BT355,BQ$3:BQ$153,1)-1,0,2))</f>
        <v>0.0633198371538064</v>
      </c>
      <c r="BV355" s="54" t="n">
        <f aca="false">BU355+BV354</f>
        <v>133.650525042834</v>
      </c>
      <c r="BW355" s="55" t="n">
        <f aca="false">BV355*100/BV$367</f>
        <v>99.4358129148639</v>
      </c>
    </row>
    <row r="356" customFormat="false" ht="14.5" hidden="false" customHeight="false" outlineLevel="0" collapsed="false">
      <c r="E356" s="42" t="n">
        <v>44381</v>
      </c>
      <c r="F356" s="46" t="n">
        <f aca="true">FORECAST($E356,OFFSET(C$3,MATCH($E356,$A$3:$A$33,1)-1,0,2),OFFSET($A$3,MATCH($E356,$A$3:$A$33,1)-1,0,2))</f>
        <v>3.08673732718894</v>
      </c>
      <c r="AF356" s="103" t="n">
        <v>44595</v>
      </c>
      <c r="AG356" s="54" t="n">
        <f aca="true">FORECAST($AF356,OFFSET(AD$3,MATCH($AF356,$AC$3:$AC$153,1)-1,0,2),OFFSET($AC$3,MATCH($AF356,$AC$3:$AC$153,1)-1,0,2))</f>
        <v>0.0550104821900114</v>
      </c>
      <c r="AH356" s="54" t="n">
        <f aca="false">AG356+AH355</f>
        <v>102.277634306955</v>
      </c>
      <c r="AI356" s="55" t="n">
        <f aca="false">AH356*100/AH$367</f>
        <v>99.3624335977682</v>
      </c>
      <c r="AZ356" s="103" t="n">
        <v>44595</v>
      </c>
      <c r="BA356" s="54" t="n">
        <f aca="true">FORECAST(AZ356,OFFSET(AX$3,MATCH(AZ356,AW$3:AW$153,1)-1,0,2),OFFSET(AW$3,MATCH(AZ356,AW$3:AW$153,1)-1,0,2))</f>
        <v>0.0390265249052636</v>
      </c>
      <c r="BB356" s="54" t="n">
        <f aca="false">BA356+BB355</f>
        <v>108.256022464792</v>
      </c>
      <c r="BC356" s="55" t="n">
        <f aca="false">BB356*100/BB$367</f>
        <v>99.6229002061149</v>
      </c>
      <c r="BT356" s="103" t="n">
        <v>44595</v>
      </c>
      <c r="BU356" s="54" t="n">
        <f aca="true">FORECAST(BT356,OFFSET(BR$3,MATCH(BT356,BQ$3:BQ$153,1)-1,0,2),OFFSET(BQ$3,MATCH(BT356,BQ$3:BQ$153,1)-1,0,2))</f>
        <v>0.063300340796147</v>
      </c>
      <c r="BV356" s="54" t="n">
        <f aca="false">BU356+BV355</f>
        <v>133.71382538363</v>
      </c>
      <c r="BW356" s="55" t="n">
        <f aca="false">BV356*100/BV$367</f>
        <v>99.4829082842448</v>
      </c>
    </row>
    <row r="357" customFormat="false" ht="14.5" hidden="false" customHeight="false" outlineLevel="0" collapsed="false">
      <c r="E357" s="42" t="n">
        <v>44382</v>
      </c>
      <c r="F357" s="46" t="n">
        <f aca="true">FORECAST($E357,OFFSET(C$3,MATCH($E357,$A$3:$A$33,1)-1,0,2),OFFSET($A$3,MATCH($E357,$A$3:$A$33,1)-1,0,2))</f>
        <v>3.08762903225807</v>
      </c>
      <c r="AF357" s="103" t="n">
        <v>44596</v>
      </c>
      <c r="AG357" s="54" t="n">
        <f aca="true">FORECAST($AF357,OFFSET(AD$3,MATCH($AF357,$AC$3:$AC$153,1)-1,0,2),OFFSET($AC$3,MATCH($AF357,$AC$3:$AC$153,1)-1,0,2))</f>
        <v>0.0557855836907347</v>
      </c>
      <c r="AH357" s="54" t="n">
        <f aca="false">AG357+AH356</f>
        <v>102.333419890645</v>
      </c>
      <c r="AI357" s="55" t="n">
        <f aca="false">AH357*100/AH$367</f>
        <v>99.4166291351674</v>
      </c>
      <c r="AZ357" s="103" t="n">
        <v>44596</v>
      </c>
      <c r="BA357" s="54" t="n">
        <f aca="true">FORECAST(AZ357,OFFSET(AX$3,MATCH(AZ357,AW$3:AW$153,1)-1,0,2),OFFSET(AW$3,MATCH(AZ357,AW$3:AW$153,1)-1,0,2))</f>
        <v>0.0387308694135571</v>
      </c>
      <c r="BB357" s="54" t="n">
        <f aca="false">BA357+BB356</f>
        <v>108.294753334206</v>
      </c>
      <c r="BC357" s="55" t="n">
        <f aca="false">BB357*100/BB$367</f>
        <v>99.6585423944258</v>
      </c>
      <c r="BT357" s="103" t="n">
        <v>44596</v>
      </c>
      <c r="BU357" s="54" t="n">
        <f aca="true">FORECAST(BT357,OFFSET(BR$3,MATCH(BT357,BQ$3:BQ$153,1)-1,0,2),OFFSET(BQ$3,MATCH(BT357,BQ$3:BQ$153,1)-1,0,2))</f>
        <v>0.0632808444384876</v>
      </c>
      <c r="BV357" s="54" t="n">
        <f aca="false">BU357+BV356</f>
        <v>133.777106228069</v>
      </c>
      <c r="BW357" s="55" t="n">
        <f aca="false">BV357*100/BV$367</f>
        <v>99.5299891483616</v>
      </c>
    </row>
    <row r="358" customFormat="false" ht="14.5" hidden="false" customHeight="false" outlineLevel="0" collapsed="false">
      <c r="E358" s="42" t="n">
        <v>44383</v>
      </c>
      <c r="F358" s="46" t="n">
        <f aca="true">FORECAST($E358,OFFSET(C$3,MATCH($E358,$A$3:$A$33,1)-1,0,2),OFFSET($A$3,MATCH($E358,$A$3:$A$33,1)-1,0,2))</f>
        <v>3.08852073732719</v>
      </c>
      <c r="AF358" s="103" t="n">
        <v>44597</v>
      </c>
      <c r="AG358" s="54" t="n">
        <f aca="true">FORECAST($AF358,OFFSET(AD$3,MATCH($AF358,$AC$3:$AC$153,1)-1,0,2),OFFSET($AC$3,MATCH($AF358,$AC$3:$AC$153,1)-1,0,2))</f>
        <v>0.056560685191458</v>
      </c>
      <c r="AH358" s="54" t="n">
        <f aca="false">AG358+AH357</f>
        <v>102.389980575837</v>
      </c>
      <c r="AI358" s="55" t="n">
        <f aca="false">AH358*100/AH$367</f>
        <v>99.471577681491</v>
      </c>
      <c r="AZ358" s="103" t="n">
        <v>44597</v>
      </c>
      <c r="BA358" s="54" t="n">
        <f aca="true">FORECAST(AZ358,OFFSET(AX$3,MATCH(AZ358,AW$3:AW$153,1)-1,0,2),OFFSET(AW$3,MATCH(AZ358,AW$3:AW$153,1)-1,0,2))</f>
        <v>0.0384352139218505</v>
      </c>
      <c r="BB358" s="54" t="n">
        <f aca="false">BA358+BB357</f>
        <v>108.333188548128</v>
      </c>
      <c r="BC358" s="55" t="n">
        <f aca="false">BB358*100/BB$367</f>
        <v>99.6939125049633</v>
      </c>
      <c r="BT358" s="103" t="n">
        <v>44597</v>
      </c>
      <c r="BU358" s="54" t="n">
        <f aca="true">FORECAST(BT358,OFFSET(BR$3,MATCH(BT358,BQ$3:BQ$153,1)-1,0,2),OFFSET(BQ$3,MATCH(BT358,BQ$3:BQ$153,1)-1,0,2))</f>
        <v>0.0632613480808282</v>
      </c>
      <c r="BV358" s="54" t="n">
        <f aca="false">BU358+BV357</f>
        <v>133.84036757615</v>
      </c>
      <c r="BW358" s="55" t="n">
        <f aca="false">BV358*100/BV$367</f>
        <v>99.5770555072142</v>
      </c>
    </row>
    <row r="359" customFormat="false" ht="14.5" hidden="false" customHeight="false" outlineLevel="0" collapsed="false">
      <c r="E359" s="42" t="n">
        <v>44384</v>
      </c>
      <c r="F359" s="46" t="n">
        <f aca="true">FORECAST($E359,OFFSET(C$3,MATCH($E359,$A$3:$A$33,1)-1,0,2),OFFSET($A$3,MATCH($E359,$A$3:$A$33,1)-1,0,2))</f>
        <v>3.08941244239632</v>
      </c>
      <c r="AF359" s="103" t="n">
        <v>44598</v>
      </c>
      <c r="AG359" s="54" t="n">
        <f aca="true">FORECAST($AF359,OFFSET(AD$3,MATCH($AF359,$AC$3:$AC$153,1)-1,0,2),OFFSET($AC$3,MATCH($AF359,$AC$3:$AC$153,1)-1,0,2))</f>
        <v>0.0573357866921813</v>
      </c>
      <c r="AH359" s="54" t="n">
        <f aca="false">AG359+AH358</f>
        <v>102.447316362529</v>
      </c>
      <c r="AI359" s="55" t="n">
        <f aca="false">AH359*100/AH$367</f>
        <v>99.5272792367389</v>
      </c>
      <c r="AZ359" s="103" t="n">
        <v>44598</v>
      </c>
      <c r="BA359" s="54" t="n">
        <f aca="true">FORECAST(AZ359,OFFSET(AX$3,MATCH(AZ359,AW$3:AW$153,1)-1,0,2),OFFSET(AW$3,MATCH(AZ359,AW$3:AW$153,1)-1,0,2))</f>
        <v>0.038139558430144</v>
      </c>
      <c r="BB359" s="54" t="n">
        <f aca="false">BA359+BB358</f>
        <v>108.371328106558</v>
      </c>
      <c r="BC359" s="55" t="n">
        <f aca="false">BB359*100/BB$367</f>
        <v>99.7290105377276</v>
      </c>
      <c r="BT359" s="103" t="n">
        <v>44598</v>
      </c>
      <c r="BU359" s="54" t="n">
        <f aca="true">FORECAST(BT359,OFFSET(BR$3,MATCH(BT359,BQ$3:BQ$153,1)-1,0,2),OFFSET(BQ$3,MATCH(BT359,BQ$3:BQ$153,1)-1,0,2))</f>
        <v>0.0632418517231688</v>
      </c>
      <c r="BV359" s="54" t="n">
        <f aca="false">BU359+BV358</f>
        <v>133.903609427873</v>
      </c>
      <c r="BW359" s="55" t="n">
        <f aca="false">BV359*100/BV$367</f>
        <v>99.6241073608027</v>
      </c>
    </row>
    <row r="360" customFormat="false" ht="14.5" hidden="false" customHeight="false" outlineLevel="0" collapsed="false">
      <c r="E360" s="42" t="n">
        <v>44385</v>
      </c>
      <c r="F360" s="46" t="n">
        <f aca="true">FORECAST($E360,OFFSET(C$3,MATCH($E360,$A$3:$A$33,1)-1,0,2),OFFSET($A$3,MATCH($E360,$A$3:$A$33,1)-1,0,2))</f>
        <v>3.09030414746544</v>
      </c>
      <c r="AF360" s="103" t="n">
        <v>44599</v>
      </c>
      <c r="AG360" s="54" t="n">
        <f aca="true">FORECAST($AF360,OFFSET(AD$3,MATCH($AF360,$AC$3:$AC$153,1)-1,0,2),OFFSET($AC$3,MATCH($AF360,$AC$3:$AC$153,1)-1,0,2))</f>
        <v>0.0581108881929046</v>
      </c>
      <c r="AH360" s="54" t="n">
        <f aca="false">AG360+AH359</f>
        <v>102.505427250722</v>
      </c>
      <c r="AI360" s="55" t="n">
        <f aca="false">AH360*100/AH$367</f>
        <v>99.5837338009113</v>
      </c>
      <c r="AZ360" s="103" t="n">
        <v>44599</v>
      </c>
      <c r="BA360" s="54" t="n">
        <f aca="true">FORECAST(AZ360,OFFSET(AX$3,MATCH(AZ360,AW$3:AW$153,1)-1,0,2),OFFSET(AW$3,MATCH(AZ360,AW$3:AW$153,1)-1,0,2))</f>
        <v>0.0378439029384374</v>
      </c>
      <c r="BB360" s="54" t="n">
        <f aca="false">BA360+BB359</f>
        <v>108.409172009496</v>
      </c>
      <c r="BC360" s="55" t="n">
        <f aca="false">BB360*100/BB$367</f>
        <v>99.7638364927184</v>
      </c>
      <c r="BT360" s="103" t="n">
        <v>44599</v>
      </c>
      <c r="BU360" s="54" t="n">
        <f aca="true">FORECAST(BT360,OFFSET(BR$3,MATCH(BT360,BQ$3:BQ$153,1)-1,0,2),OFFSET(BQ$3,MATCH(BT360,BQ$3:BQ$153,1)-1,0,2))</f>
        <v>0.0632223553655094</v>
      </c>
      <c r="BV360" s="54" t="n">
        <f aca="false">BU360+BV359</f>
        <v>133.966831783238</v>
      </c>
      <c r="BW360" s="55" t="n">
        <f aca="false">BV360*100/BV$367</f>
        <v>99.6711447091269</v>
      </c>
    </row>
    <row r="361" customFormat="false" ht="14.5" hidden="false" customHeight="false" outlineLevel="0" collapsed="false">
      <c r="E361" s="42" t="n">
        <v>44386</v>
      </c>
      <c r="F361" s="46" t="n">
        <f aca="true">FORECAST($E361,OFFSET(C$3,MATCH($E361,$A$3:$A$33,1)-1,0,2),OFFSET($A$3,MATCH($E361,$A$3:$A$33,1)-1,0,2))</f>
        <v>3.09119585253456</v>
      </c>
      <c r="AF361" s="103" t="n">
        <v>44600</v>
      </c>
      <c r="AG361" s="54" t="n">
        <f aca="true">FORECAST($AF361,OFFSET(AD$3,MATCH($AF361,$AC$3:$AC$153,1)-1,0,2),OFFSET($AC$3,MATCH($AF361,$AC$3:$AC$153,1)-1,0,2))</f>
        <v>0.0588859896936279</v>
      </c>
      <c r="AH361" s="54" t="n">
        <f aca="false">AG361+AH360</f>
        <v>102.564313240415</v>
      </c>
      <c r="AI361" s="55" t="n">
        <f aca="false">AH361*100/AH$367</f>
        <v>99.640941374008</v>
      </c>
      <c r="AZ361" s="103" t="n">
        <v>44600</v>
      </c>
      <c r="BA361" s="54" t="n">
        <f aca="true">FORECAST(AZ361,OFFSET(AX$3,MATCH(AZ361,AW$3:AW$153,1)-1,0,2),OFFSET(AW$3,MATCH(AZ361,AW$3:AW$153,1)-1,0,2))</f>
        <v>0.0375482474467309</v>
      </c>
      <c r="BB361" s="54" t="n">
        <f aca="false">BA361+BB360</f>
        <v>108.446720256943</v>
      </c>
      <c r="BC361" s="55" t="n">
        <f aca="false">BB361*100/BB$367</f>
        <v>99.7983903699359</v>
      </c>
      <c r="BT361" s="103" t="n">
        <v>44600</v>
      </c>
      <c r="BU361" s="54" t="n">
        <f aca="true">FORECAST(BT361,OFFSET(BR$3,MATCH(BT361,BQ$3:BQ$153,1)-1,0,2),OFFSET(BQ$3,MATCH(BT361,BQ$3:BQ$153,1)-1,0,2))</f>
        <v>0.06320285900785</v>
      </c>
      <c r="BV361" s="54" t="n">
        <f aca="false">BU361+BV360</f>
        <v>134.030034642246</v>
      </c>
      <c r="BW361" s="55" t="n">
        <f aca="false">BV361*100/BV$367</f>
        <v>99.718167552187</v>
      </c>
    </row>
    <row r="362" customFormat="false" ht="14.5" hidden="false" customHeight="false" outlineLevel="0" collapsed="false">
      <c r="E362" s="42" t="n">
        <v>44387</v>
      </c>
      <c r="F362" s="46" t="n">
        <f aca="true">FORECAST($E362,OFFSET(C$3,MATCH($E362,$A$3:$A$33,1)-1,0,2),OFFSET($A$3,MATCH($E362,$A$3:$A$33,1)-1,0,2))</f>
        <v>3.09208755760369</v>
      </c>
      <c r="AF362" s="103" t="n">
        <v>44601</v>
      </c>
      <c r="AG362" s="54" t="n">
        <f aca="true">FORECAST($AF362,OFFSET(AD$3,MATCH($AF362,$AC$3:$AC$153,1)-1,0,2),OFFSET($AC$3,MATCH($AF362,$AC$3:$AC$153,1)-1,0,2))</f>
        <v>0.0596610911943512</v>
      </c>
      <c r="AH362" s="54" t="n">
        <f aca="false">AG362+AH361</f>
        <v>102.62397433161</v>
      </c>
      <c r="AI362" s="55" t="n">
        <f aca="false">AH362*100/AH$367</f>
        <v>99.698901956029</v>
      </c>
      <c r="AZ362" s="103" t="n">
        <v>44601</v>
      </c>
      <c r="BA362" s="54" t="n">
        <f aca="true">FORECAST(AZ362,OFFSET(AX$3,MATCH(AZ362,AW$3:AW$153,1)-1,0,2),OFFSET(AW$3,MATCH(AZ362,AW$3:AW$153,1)-1,0,2))</f>
        <v>0.0372525919550243</v>
      </c>
      <c r="BB362" s="54" t="n">
        <f aca="false">BA362+BB361</f>
        <v>108.483972848898</v>
      </c>
      <c r="BC362" s="55" t="n">
        <f aca="false">BB362*100/BB$367</f>
        <v>99.83267216938</v>
      </c>
      <c r="BT362" s="103" t="n">
        <v>44601</v>
      </c>
      <c r="BU362" s="54" t="n">
        <f aca="true">FORECAST(BT362,OFFSET(BR$3,MATCH(BT362,BQ$3:BQ$153,1)-1,0,2),OFFSET(BQ$3,MATCH(BT362,BQ$3:BQ$153,1)-1,0,2))</f>
        <v>0.0631833626501906</v>
      </c>
      <c r="BV362" s="54" t="n">
        <f aca="false">BU362+BV361</f>
        <v>134.093218004896</v>
      </c>
      <c r="BW362" s="55" t="n">
        <f aca="false">BV362*100/BV$367</f>
        <v>99.765175889983</v>
      </c>
    </row>
    <row r="363" customFormat="false" ht="14.5" hidden="false" customHeight="false" outlineLevel="0" collapsed="false">
      <c r="E363" s="42" t="n">
        <v>44388</v>
      </c>
      <c r="F363" s="46" t="n">
        <f aca="true">FORECAST($E363,OFFSET(C$3,MATCH($E363,$A$3:$A$33,1)-1,0,2),OFFSET($A$3,MATCH($E363,$A$3:$A$33,1)-1,0,2))</f>
        <v>3.09297926267281</v>
      </c>
      <c r="AF363" s="103" t="n">
        <v>44602</v>
      </c>
      <c r="AG363" s="54" t="n">
        <f aca="true">FORECAST($AF363,OFFSET(AD$3,MATCH($AF363,$AC$3:$AC$153,1)-1,0,2),OFFSET($AC$3,MATCH($AF363,$AC$3:$AC$153,1)-1,0,2))</f>
        <v>0.0604361926950744</v>
      </c>
      <c r="AH363" s="54" t="n">
        <f aca="false">AG363+AH362</f>
        <v>102.684410524305</v>
      </c>
      <c r="AI363" s="55" t="n">
        <f aca="false">AH363*100/AH$367</f>
        <v>99.7576155469745</v>
      </c>
      <c r="AZ363" s="103" t="n">
        <v>44602</v>
      </c>
      <c r="BA363" s="54" t="n">
        <f aca="true">FORECAST(AZ363,OFFSET(AX$3,MATCH(AZ363,AW$3:AW$153,1)-1,0,2),OFFSET(AW$3,MATCH(AZ363,AW$3:AW$153,1)-1,0,2))</f>
        <v>0.0369569364633178</v>
      </c>
      <c r="BB363" s="54" t="n">
        <f aca="false">BA363+BB362</f>
        <v>108.520929785361</v>
      </c>
      <c r="BC363" s="55" t="n">
        <f aca="false">BB363*100/BB$367</f>
        <v>99.8666818910507</v>
      </c>
      <c r="BT363" s="103" t="n">
        <v>44602</v>
      </c>
      <c r="BU363" s="54" t="n">
        <f aca="true">FORECAST(BT363,OFFSET(BR$3,MATCH(BT363,BQ$3:BQ$153,1)-1,0,2),OFFSET(BQ$3,MATCH(BT363,BQ$3:BQ$153,1)-1,0,2))</f>
        <v>0.0631638662925312</v>
      </c>
      <c r="BV363" s="54" t="n">
        <f aca="false">BU363+BV362</f>
        <v>134.156381871189</v>
      </c>
      <c r="BW363" s="55" t="n">
        <f aca="false">BV363*100/BV$367</f>
        <v>99.8121697225147</v>
      </c>
    </row>
    <row r="364" customFormat="false" ht="14.5" hidden="false" customHeight="false" outlineLevel="0" collapsed="false">
      <c r="E364" s="42" t="n">
        <v>44389</v>
      </c>
      <c r="F364" s="46" t="n">
        <f aca="true">FORECAST($E364,OFFSET(C$3,MATCH($E364,$A$3:$A$33,1)-1,0,2),OFFSET($A$3,MATCH($E364,$A$3:$A$33,1)-1,0,2))</f>
        <v>3.09387096774194</v>
      </c>
      <c r="AF364" s="103" t="n">
        <v>44603</v>
      </c>
      <c r="AG364" s="54" t="n">
        <f aca="true">FORECAST($AF364,OFFSET(AD$3,MATCH($AF364,$AC$3:$AC$153,1)-1,0,2),OFFSET($AC$3,MATCH($AF364,$AC$3:$AC$153,1)-1,0,2))</f>
        <v>0.0612112941957977</v>
      </c>
      <c r="AH364" s="54" t="n">
        <f aca="false">AG364+AH363</f>
        <v>102.745621818501</v>
      </c>
      <c r="AI364" s="55" t="n">
        <f aca="false">AH364*100/AH$367</f>
        <v>99.8170821468443</v>
      </c>
      <c r="AZ364" s="103" t="n">
        <v>44603</v>
      </c>
      <c r="BA364" s="54" t="n">
        <f aca="true">FORECAST(AZ364,OFFSET(AX$3,MATCH(AZ364,AW$3:AW$153,1)-1,0,2),OFFSET(AW$3,MATCH(AZ364,AW$3:AW$153,1)-1,0,2))</f>
        <v>0.0366612809716113</v>
      </c>
      <c r="BB364" s="54" t="n">
        <f aca="false">BA364+BB363</f>
        <v>108.557591066333</v>
      </c>
      <c r="BC364" s="55" t="n">
        <f aca="false">BB364*100/BB$367</f>
        <v>99.9004195349481</v>
      </c>
      <c r="BT364" s="103" t="n">
        <v>44603</v>
      </c>
      <c r="BU364" s="54" t="n">
        <f aca="true">FORECAST(BT364,OFFSET(BR$3,MATCH(BT364,BQ$3:BQ$153,1)-1,0,2),OFFSET(BQ$3,MATCH(BT364,BQ$3:BQ$153,1)-1,0,2))</f>
        <v>0.0631443699348718</v>
      </c>
      <c r="BV364" s="54" t="n">
        <f aca="false">BU364+BV363</f>
        <v>134.219526241124</v>
      </c>
      <c r="BW364" s="55" t="n">
        <f aca="false">BV364*100/BV$367</f>
        <v>99.8591490497823</v>
      </c>
    </row>
    <row r="365" customFormat="false" ht="14.5" hidden="false" customHeight="false" outlineLevel="0" collapsed="false">
      <c r="E365" s="42" t="n">
        <v>44390</v>
      </c>
      <c r="F365" s="46" t="n">
        <f aca="true">FORECAST($E365,OFFSET(C$3,MATCH($E365,$A$3:$A$33,1)-1,0,2),OFFSET($A$3,MATCH($E365,$A$3:$A$33,1)-1,0,2))</f>
        <v>3.09476267281106</v>
      </c>
      <c r="AF365" s="103" t="n">
        <v>44604</v>
      </c>
      <c r="AG365" s="54" t="n">
        <f aca="true">FORECAST($AF365,OFFSET(AD$3,MATCH($AF365,$AC$3:$AC$153,1)-1,0,2),OFFSET($AC$3,MATCH($AF365,$AC$3:$AC$153,1)-1,0,2))</f>
        <v>0.061986395696521</v>
      </c>
      <c r="AH365" s="54" t="n">
        <f aca="false">AG365+AH364</f>
        <v>102.807608214197</v>
      </c>
      <c r="AI365" s="55" t="n">
        <f aca="false">AH365*100/AH$367</f>
        <v>99.8773017556385</v>
      </c>
      <c r="AZ365" s="103" t="n">
        <v>44604</v>
      </c>
      <c r="BA365" s="54" t="n">
        <f aca="true">FORECAST(AZ365,OFFSET(AX$3,MATCH(AZ365,AW$3:AW$153,1)-1,0,2),OFFSET(AW$3,MATCH(AZ365,AW$3:AW$153,1)-1,0,2))</f>
        <v>0.0363656254799047</v>
      </c>
      <c r="BB365" s="54" t="n">
        <f aca="false">BA365+BB364</f>
        <v>108.593956691813</v>
      </c>
      <c r="BC365" s="55" t="n">
        <f aca="false">BB365*100/BB$367</f>
        <v>99.9338851010721</v>
      </c>
      <c r="BT365" s="103" t="n">
        <v>44604</v>
      </c>
      <c r="BU365" s="54" t="n">
        <f aca="true">FORECAST(BT365,OFFSET(BR$3,MATCH(BT365,BQ$3:BQ$153,1)-1,0,2),OFFSET(BQ$3,MATCH(BT365,BQ$3:BQ$153,1)-1,0,2))</f>
        <v>0.0631248735772124</v>
      </c>
      <c r="BV365" s="54" t="n">
        <f aca="false">BU365+BV364</f>
        <v>134.282651114701</v>
      </c>
      <c r="BW365" s="55" t="n">
        <f aca="false">BV365*100/BV$367</f>
        <v>99.9061138717857</v>
      </c>
    </row>
    <row r="366" customFormat="false" ht="14.5" hidden="false" customHeight="false" outlineLevel="0" collapsed="false">
      <c r="E366" s="42" t="n">
        <v>44391</v>
      </c>
      <c r="F366" s="46" t="n">
        <f aca="true">FORECAST($E366,OFFSET(C$3,MATCH($E366,$A$3:$A$33,1)-1,0,2),OFFSET($A$3,MATCH($E366,$A$3:$A$33,1)-1,0,2))</f>
        <v>3.09565437788019</v>
      </c>
      <c r="AF366" s="103" t="n">
        <v>44605</v>
      </c>
      <c r="AG366" s="54" t="n">
        <f aca="true">FORECAST($AF366,OFFSET(AD$3,MATCH($AF366,$AC$3:$AC$153,1)-1,0,2),OFFSET($AC$3,MATCH($AF366,$AC$3:$AC$153,1)-1,0,2))</f>
        <v>0.0627614971972443</v>
      </c>
      <c r="AH366" s="54" t="n">
        <f aca="false">AG366+AH365</f>
        <v>102.870369711395</v>
      </c>
      <c r="AI366" s="55" t="n">
        <f aca="false">AH366*100/AH$367</f>
        <v>99.9382743733571</v>
      </c>
      <c r="AZ366" s="103" t="n">
        <v>44605</v>
      </c>
      <c r="BA366" s="54" t="n">
        <f aca="true">FORECAST(AZ366,OFFSET(AX$3,MATCH(AZ366,AW$3:AW$153,1)-1,0,2),OFFSET(AW$3,MATCH(AZ366,AW$3:AW$153,1)-1,0,2))</f>
        <v>0.0360699699881982</v>
      </c>
      <c r="BB366" s="54" t="n">
        <f aca="false">BA366+BB365</f>
        <v>108.630026661801</v>
      </c>
      <c r="BC366" s="55" t="n">
        <f aca="false">BB366*100/BB$367</f>
        <v>99.9670785894227</v>
      </c>
      <c r="BT366" s="103" t="n">
        <v>44605</v>
      </c>
      <c r="BU366" s="54" t="n">
        <f aca="true">FORECAST(BT366,OFFSET(BR$3,MATCH(BT366,BQ$3:BQ$153,1)-1,0,2),OFFSET(BQ$3,MATCH(BT366,BQ$3:BQ$153,1)-1,0,2))</f>
        <v>0.063105377219553</v>
      </c>
      <c r="BV366" s="54" t="n">
        <f aca="false">BU366+BV365</f>
        <v>134.34575649192</v>
      </c>
      <c r="BW366" s="55" t="n">
        <f aca="false">BV366*100/BV$367</f>
        <v>99.953064188525</v>
      </c>
    </row>
    <row r="367" customFormat="false" ht="14.5" hidden="false" customHeight="false" outlineLevel="0" collapsed="false">
      <c r="E367" s="42" t="n">
        <v>44392</v>
      </c>
      <c r="F367" s="46" t="n">
        <f aca="true">FORECAST($E367,OFFSET(C$3,MATCH($E367,$A$3:$A$33,1)-1,0,2),OFFSET($A$3,MATCH($E367,$A$3:$A$33,1)-1,0,2))</f>
        <v>3.09654608294931</v>
      </c>
      <c r="AF367" s="103" t="n">
        <v>44606</v>
      </c>
      <c r="AG367" s="54" t="n">
        <f aca="true">FORECAST($AF367,OFFSET(AD$3,MATCH($AF367,$AC$3:$AC$153,1)-1,0,2),OFFSET($AC$3,MATCH($AF367,$AC$3:$AC$153,1)-1,0,2))</f>
        <v>0.0635365986979676</v>
      </c>
      <c r="AH367" s="54" t="n">
        <f aca="false">AG367+AH366</f>
        <v>102.933906310092</v>
      </c>
      <c r="AI367" s="55" t="n">
        <f aca="false">AH367*100/AH$367</f>
        <v>100</v>
      </c>
      <c r="AZ367" s="103" t="n">
        <v>44606</v>
      </c>
      <c r="BA367" s="54" t="n">
        <f aca="true">FORECAST(AZ367,OFFSET(AX$3,MATCH(AZ367,AW$3:AW$153,1)-1,0,2),OFFSET(AW$3,MATCH(AZ367,AW$3:AW$153,1)-1,0,2))</f>
        <v>0.0357743144964916</v>
      </c>
      <c r="BB367" s="54" t="n">
        <f aca="false">BA367+BB366</f>
        <v>108.665800976297</v>
      </c>
      <c r="BC367" s="55" t="n">
        <f aca="false">BB367*100/BB$367</f>
        <v>100</v>
      </c>
      <c r="BT367" s="103" t="n">
        <v>44606</v>
      </c>
      <c r="BU367" s="54" t="n">
        <f aca="true">FORECAST(BT367,OFFSET(BR$3,MATCH(BT367,BQ$3:BQ$153,1)-1,0,2),OFFSET(BQ$3,MATCH(BT367,BQ$3:BQ$153,1)-1,0,2))</f>
        <v>0.0630858808618936</v>
      </c>
      <c r="BV367" s="54" t="n">
        <f aca="false">BU367+BV366</f>
        <v>134.408842372782</v>
      </c>
      <c r="BW367" s="55" t="n">
        <f aca="false">BV367*100/BV$367</f>
        <v>100</v>
      </c>
    </row>
    <row r="368" customFormat="false" ht="14.5" hidden="false" customHeight="false" outlineLevel="0" collapsed="false">
      <c r="E368" s="42" t="n">
        <v>44393</v>
      </c>
      <c r="F368" s="46" t="n">
        <f aca="true">FORECAST($E368,OFFSET(C$3,MATCH($E368,$A$3:$A$33,1)-1,0,2),OFFSET($A$3,MATCH($E368,$A$3:$A$33,1)-1,0,2))</f>
        <v>3.09693548387097</v>
      </c>
    </row>
    <row r="369" customFormat="false" ht="14.5" hidden="false" customHeight="false" outlineLevel="0" collapsed="false">
      <c r="E369" s="42" t="n">
        <v>44394</v>
      </c>
      <c r="F369" s="46" t="n">
        <f aca="true">FORECAST($E369,OFFSET(C$3,MATCH($E369,$A$3:$A$33,1)-1,0,2),OFFSET($A$3,MATCH($E369,$A$3:$A$33,1)-1,0,2))</f>
        <v>3.09732488479263</v>
      </c>
    </row>
    <row r="370" customFormat="false" ht="14.5" hidden="false" customHeight="false" outlineLevel="0" collapsed="false">
      <c r="E370" s="42" t="n">
        <v>44395</v>
      </c>
      <c r="F370" s="46" t="n">
        <f aca="true">FORECAST($E370,OFFSET(C$3,MATCH($E370,$A$3:$A$33,1)-1,0,2),OFFSET($A$3,MATCH($E370,$A$3:$A$33,1)-1,0,2))</f>
        <v>3.09771428571429</v>
      </c>
    </row>
    <row r="371" customFormat="false" ht="14.5" hidden="false" customHeight="false" outlineLevel="0" collapsed="false">
      <c r="E371" s="42" t="n">
        <v>44396</v>
      </c>
      <c r="F371" s="46" t="n">
        <f aca="true">FORECAST($E371,OFFSET(C$3,MATCH($E371,$A$3:$A$33,1)-1,0,2),OFFSET($A$3,MATCH($E371,$A$3:$A$33,1)-1,0,2))</f>
        <v>3.09810368663595</v>
      </c>
    </row>
    <row r="372" customFormat="false" ht="14.5" hidden="false" customHeight="false" outlineLevel="0" collapsed="false">
      <c r="E372" s="42" t="n">
        <v>44397</v>
      </c>
      <c r="F372" s="46" t="n">
        <f aca="true">FORECAST($E372,OFFSET(C$3,MATCH($E372,$A$3:$A$33,1)-1,0,2),OFFSET($A$3,MATCH($E372,$A$3:$A$33,1)-1,0,2))</f>
        <v>3.09849308755761</v>
      </c>
    </row>
    <row r="373" customFormat="false" ht="14.5" hidden="false" customHeight="false" outlineLevel="0" collapsed="false">
      <c r="E373" s="42" t="n">
        <v>44398</v>
      </c>
      <c r="F373" s="46" t="n">
        <f aca="true">FORECAST($E373,OFFSET(C$3,MATCH($E373,$A$3:$A$33,1)-1,0,2),OFFSET($A$3,MATCH($E373,$A$3:$A$33,1)-1,0,2))</f>
        <v>3.09888248847926</v>
      </c>
    </row>
    <row r="374" customFormat="false" ht="14.5" hidden="false" customHeight="false" outlineLevel="0" collapsed="false">
      <c r="E374" s="42" t="n">
        <v>44399</v>
      </c>
      <c r="F374" s="46" t="n">
        <f aca="true">FORECAST($E374,OFFSET(C$3,MATCH($E374,$A$3:$A$33,1)-1,0,2),OFFSET($A$3,MATCH($E374,$A$3:$A$33,1)-1,0,2))</f>
        <v>3.09927188940092</v>
      </c>
    </row>
    <row r="375" customFormat="false" ht="14.5" hidden="false" customHeight="false" outlineLevel="0" collapsed="false">
      <c r="E375" s="42" t="n">
        <v>44400</v>
      </c>
      <c r="F375" s="46" t="n">
        <f aca="true">FORECAST($E375,OFFSET(C$3,MATCH($E375,$A$3:$A$33,1)-1,0,2),OFFSET($A$3,MATCH($E375,$A$3:$A$33,1)-1,0,2))</f>
        <v>3.09966129032258</v>
      </c>
    </row>
    <row r="376" customFormat="false" ht="14.5" hidden="false" customHeight="false" outlineLevel="0" collapsed="false">
      <c r="E376" s="42" t="n">
        <v>44401</v>
      </c>
      <c r="F376" s="46" t="n">
        <f aca="true">FORECAST($E376,OFFSET(C$3,MATCH($E376,$A$3:$A$33,1)-1,0,2),OFFSET($A$3,MATCH($E376,$A$3:$A$33,1)-1,0,2))</f>
        <v>3.10005069124424</v>
      </c>
    </row>
    <row r="377" customFormat="false" ht="14.5" hidden="false" customHeight="false" outlineLevel="0" collapsed="false">
      <c r="E377" s="42" t="n">
        <v>44402</v>
      </c>
      <c r="F377" s="46" t="n">
        <f aca="true">FORECAST($E377,OFFSET(C$3,MATCH($E377,$A$3:$A$33,1)-1,0,2),OFFSET($A$3,MATCH($E377,$A$3:$A$33,1)-1,0,2))</f>
        <v>3.1004400921659</v>
      </c>
    </row>
    <row r="378" customFormat="false" ht="14.5" hidden="false" customHeight="false" outlineLevel="0" collapsed="false">
      <c r="E378" s="42" t="n">
        <v>44403</v>
      </c>
      <c r="F378" s="46" t="n">
        <f aca="true">FORECAST($E378,OFFSET(C$3,MATCH($E378,$A$3:$A$33,1)-1,0,2),OFFSET($A$3,MATCH($E378,$A$3:$A$33,1)-1,0,2))</f>
        <v>3.10082949308756</v>
      </c>
    </row>
    <row r="379" customFormat="false" ht="14.5" hidden="false" customHeight="false" outlineLevel="0" collapsed="false">
      <c r="E379" s="42" t="n">
        <v>44404</v>
      </c>
      <c r="F379" s="46" t="n">
        <f aca="true">FORECAST($E379,OFFSET(C$3,MATCH($E379,$A$3:$A$33,1)-1,0,2),OFFSET($A$3,MATCH($E379,$A$3:$A$33,1)-1,0,2))</f>
        <v>3.10121889400922</v>
      </c>
    </row>
    <row r="380" customFormat="false" ht="14.5" hidden="false" customHeight="false" outlineLevel="0" collapsed="false">
      <c r="E380" s="42" t="n">
        <v>44405</v>
      </c>
      <c r="F380" s="46" t="n">
        <f aca="true">FORECAST($E380,OFFSET(C$3,MATCH($E380,$A$3:$A$33,1)-1,0,2),OFFSET($A$3,MATCH($E380,$A$3:$A$33,1)-1,0,2))</f>
        <v>3.10160829493088</v>
      </c>
    </row>
    <row r="381" customFormat="false" ht="14.5" hidden="false" customHeight="false" outlineLevel="0" collapsed="false">
      <c r="E381" s="42" t="n">
        <v>44406</v>
      </c>
      <c r="F381" s="46" t="n">
        <f aca="true">FORECAST($E381,OFFSET(C$3,MATCH($E381,$A$3:$A$33,1)-1,0,2),OFFSET($A$3,MATCH($E381,$A$3:$A$33,1)-1,0,2))</f>
        <v>3.10199769585254</v>
      </c>
    </row>
    <row r="382" customFormat="false" ht="14.5" hidden="false" customHeight="false" outlineLevel="0" collapsed="false">
      <c r="E382" s="42" t="n">
        <v>44407</v>
      </c>
      <c r="F382" s="46" t="n">
        <f aca="true">FORECAST($E382,OFFSET(C$3,MATCH($E382,$A$3:$A$33,1)-1,0,2),OFFSET($A$3,MATCH($E382,$A$3:$A$33,1)-1,0,2))</f>
        <v>3.1023870967742</v>
      </c>
    </row>
    <row r="383" customFormat="false" ht="14.5" hidden="false" customHeight="false" outlineLevel="0" collapsed="false">
      <c r="E383" s="42" t="n">
        <v>44408</v>
      </c>
      <c r="F383" s="46" t="n">
        <f aca="true">FORECAST($E383,OFFSET(C$3,MATCH($E383,$A$3:$A$33,1)-1,0,2),OFFSET($A$3,MATCH($E383,$A$3:$A$33,1)-1,0,2))</f>
        <v>3.10277649769585</v>
      </c>
    </row>
    <row r="384" customFormat="false" ht="14.5" hidden="false" customHeight="false" outlineLevel="0" collapsed="false">
      <c r="E384" s="42" t="n">
        <v>44409</v>
      </c>
      <c r="F384" s="46" t="n">
        <f aca="true">FORECAST($E384,OFFSET(C$3,MATCH($E384,$A$3:$A$33,1)-1,0,2),OFFSET($A$3,MATCH($E384,$A$3:$A$33,1)-1,0,2))</f>
        <v>3.10316589861751</v>
      </c>
    </row>
    <row r="385" customFormat="false" ht="14.5" hidden="false" customHeight="false" outlineLevel="0" collapsed="false">
      <c r="E385" s="42" t="n">
        <v>44410</v>
      </c>
      <c r="F385" s="46" t="n">
        <f aca="true">FORECAST($E385,OFFSET(C$3,MATCH($E385,$A$3:$A$33,1)-1,0,2),OFFSET($A$3,MATCH($E385,$A$3:$A$33,1)-1,0,2))</f>
        <v>3.10355529953917</v>
      </c>
    </row>
    <row r="386" customFormat="false" ht="14.5" hidden="false" customHeight="false" outlineLevel="0" collapsed="false">
      <c r="E386" s="42" t="n">
        <v>44411</v>
      </c>
      <c r="F386" s="46" t="n">
        <f aca="true">FORECAST($E386,OFFSET(C$3,MATCH($E386,$A$3:$A$33,1)-1,0,2),OFFSET($A$3,MATCH($E386,$A$3:$A$33,1)-1,0,2))</f>
        <v>3.10394470046083</v>
      </c>
    </row>
    <row r="387" customFormat="false" ht="14.5" hidden="false" customHeight="false" outlineLevel="0" collapsed="false">
      <c r="E387" s="42" t="n">
        <v>44412</v>
      </c>
      <c r="F387" s="46" t="n">
        <f aca="true">FORECAST($E387,OFFSET(C$3,MATCH($E387,$A$3:$A$33,1)-1,0,2),OFFSET($A$3,MATCH($E387,$A$3:$A$33,1)-1,0,2))</f>
        <v>3.10433410138249</v>
      </c>
    </row>
    <row r="388" customFormat="false" ht="14.5" hidden="false" customHeight="false" outlineLevel="0" collapsed="false">
      <c r="E388" s="42" t="n">
        <v>44413</v>
      </c>
      <c r="F388" s="46" t="n">
        <f aca="true">FORECAST($E388,OFFSET(C$3,MATCH($E388,$A$3:$A$33,1)-1,0,2),OFFSET($A$3,MATCH($E388,$A$3:$A$33,1)-1,0,2))</f>
        <v>3.10472350230415</v>
      </c>
    </row>
    <row r="389" customFormat="false" ht="14.5" hidden="false" customHeight="false" outlineLevel="0" collapsed="false">
      <c r="E389" s="42" t="n">
        <v>44414</v>
      </c>
      <c r="F389" s="46" t="n">
        <f aca="true">FORECAST($E389,OFFSET(C$3,MATCH($E389,$A$3:$A$33,1)-1,0,2),OFFSET($A$3,MATCH($E389,$A$3:$A$33,1)-1,0,2))</f>
        <v>3.10511290322581</v>
      </c>
    </row>
    <row r="390" customFormat="false" ht="14.5" hidden="false" customHeight="false" outlineLevel="0" collapsed="false">
      <c r="E390" s="42" t="n">
        <v>44415</v>
      </c>
      <c r="F390" s="46" t="n">
        <f aca="true">FORECAST($E390,OFFSET(C$3,MATCH($E390,$A$3:$A$33,1)-1,0,2),OFFSET($A$3,MATCH($E390,$A$3:$A$33,1)-1,0,2))</f>
        <v>3.10550230414747</v>
      </c>
    </row>
    <row r="391" customFormat="false" ht="14.5" hidden="false" customHeight="false" outlineLevel="0" collapsed="false">
      <c r="E391" s="42" t="n">
        <v>44416</v>
      </c>
      <c r="F391" s="46" t="n">
        <f aca="true">FORECAST($E391,OFFSET(C$3,MATCH($E391,$A$3:$A$33,1)-1,0,2),OFFSET($A$3,MATCH($E391,$A$3:$A$33,1)-1,0,2))</f>
        <v>3.10589170506913</v>
      </c>
    </row>
    <row r="392" customFormat="false" ht="14.5" hidden="false" customHeight="false" outlineLevel="0" collapsed="false">
      <c r="E392" s="42" t="n">
        <v>44417</v>
      </c>
      <c r="F392" s="46" t="n">
        <f aca="true">FORECAST($E392,OFFSET(C$3,MATCH($E392,$A$3:$A$33,1)-1,0,2),OFFSET($A$3,MATCH($E392,$A$3:$A$33,1)-1,0,2))</f>
        <v>3.10628110599079</v>
      </c>
    </row>
    <row r="393" customFormat="false" ht="14.5" hidden="false" customHeight="false" outlineLevel="0" collapsed="false">
      <c r="E393" s="42" t="n">
        <v>44418</v>
      </c>
      <c r="F393" s="46" t="n">
        <f aca="true">FORECAST($E393,OFFSET(C$3,MATCH($E393,$A$3:$A$33,1)-1,0,2),OFFSET($A$3,MATCH($E393,$A$3:$A$33,1)-1,0,2))</f>
        <v>3.10667050691245</v>
      </c>
    </row>
    <row r="394" customFormat="false" ht="14.5" hidden="false" customHeight="false" outlineLevel="0" collapsed="false">
      <c r="E394" s="42" t="n">
        <v>44419</v>
      </c>
      <c r="F394" s="46" t="n">
        <f aca="true">FORECAST($E394,OFFSET(C$3,MATCH($E394,$A$3:$A$33,1)-1,0,2),OFFSET($A$3,MATCH($E394,$A$3:$A$33,1)-1,0,2))</f>
        <v>3.1070599078341</v>
      </c>
    </row>
    <row r="395" customFormat="false" ht="14.5" hidden="false" customHeight="false" outlineLevel="0" collapsed="false">
      <c r="E395" s="42" t="n">
        <v>44420</v>
      </c>
      <c r="F395" s="46" t="n">
        <f aca="true">FORECAST($E395,OFFSET(C$3,MATCH($E395,$A$3:$A$33,1)-1,0,2),OFFSET($A$3,MATCH($E395,$A$3:$A$33,1)-1,0,2))</f>
        <v>3.10744930875576</v>
      </c>
    </row>
    <row r="396" customFormat="false" ht="14.5" hidden="false" customHeight="false" outlineLevel="0" collapsed="false">
      <c r="E396" s="42" t="n">
        <v>44421</v>
      </c>
      <c r="F396" s="46" t="n">
        <f aca="true">FORECAST($E396,OFFSET(C$3,MATCH($E396,$A$3:$A$33,1)-1,0,2),OFFSET($A$3,MATCH($E396,$A$3:$A$33,1)-1,0,2))</f>
        <v>3.10783870967742</v>
      </c>
    </row>
    <row r="397" customFormat="false" ht="14.5" hidden="false" customHeight="false" outlineLevel="0" collapsed="false">
      <c r="E397" s="42" t="n">
        <v>44422</v>
      </c>
      <c r="F397" s="46" t="n">
        <f aca="true">FORECAST($E397,OFFSET(C$3,MATCH($E397,$A$3:$A$33,1)-1,0,2),OFFSET($A$3,MATCH($E397,$A$3:$A$33,1)-1,0,2))</f>
        <v>3.10822811059908</v>
      </c>
    </row>
    <row r="398" customFormat="false" ht="14.5" hidden="false" customHeight="false" outlineLevel="0" collapsed="false">
      <c r="E398" s="42" t="n">
        <v>44423</v>
      </c>
      <c r="F398" s="46" t="n">
        <f aca="true">FORECAST($E398,OFFSET(C$3,MATCH($E398,$A$3:$A$33,1)-1,0,2),OFFSET($A$3,MATCH($E398,$A$3:$A$33,1)-1,0,2))</f>
        <v>3.10861751152074</v>
      </c>
    </row>
    <row r="399" customFormat="false" ht="14.5" hidden="false" customHeight="false" outlineLevel="0" collapsed="false">
      <c r="E399" s="42" t="n">
        <v>44424</v>
      </c>
      <c r="F399" s="46" t="n">
        <f aca="true">FORECAST($E399,OFFSET(C$3,MATCH($E399,$A$3:$A$33,1)-1,0,2),OFFSET($A$3,MATCH($E399,$A$3:$A$33,1)-1,0,2))</f>
        <v>3.10725427382191</v>
      </c>
    </row>
    <row r="400" customFormat="false" ht="14.5" hidden="false" customHeight="false" outlineLevel="0" collapsed="false">
      <c r="E400" s="42" t="n">
        <v>44425</v>
      </c>
      <c r="F400" s="46" t="n">
        <f aca="true">FORECAST($E400,OFFSET(C$3,MATCH($E400,$A$3:$A$33,1)-1,0,2),OFFSET($A$3,MATCH($E400,$A$3:$A$33,1)-1,0,2))</f>
        <v>3.10589103612309</v>
      </c>
    </row>
    <row r="401" customFormat="false" ht="14.5" hidden="false" customHeight="false" outlineLevel="0" collapsed="false">
      <c r="E401" s="42" t="n">
        <v>44426</v>
      </c>
      <c r="F401" s="46" t="n">
        <f aca="true">FORECAST($E401,OFFSET(C$3,MATCH($E401,$A$3:$A$33,1)-1,0,2),OFFSET($A$3,MATCH($E401,$A$3:$A$33,1)-1,0,2))</f>
        <v>3.10452779842426</v>
      </c>
    </row>
    <row r="402" customFormat="false" ht="14.5" hidden="false" customHeight="false" outlineLevel="0" collapsed="false">
      <c r="E402" s="42" t="n">
        <v>44427</v>
      </c>
      <c r="F402" s="46" t="n">
        <f aca="true">FORECAST($E402,OFFSET(C$3,MATCH($E402,$A$3:$A$33,1)-1,0,2),OFFSET($A$3,MATCH($E402,$A$3:$A$33,1)-1,0,2))</f>
        <v>3.10316456072544</v>
      </c>
    </row>
    <row r="403" customFormat="false" ht="14.5" hidden="false" customHeight="false" outlineLevel="0" collapsed="false">
      <c r="E403" s="42" t="n">
        <v>44428</v>
      </c>
      <c r="F403" s="46" t="n">
        <f aca="true">FORECAST($E403,OFFSET(C$3,MATCH($E403,$A$3:$A$33,1)-1,0,2),OFFSET($A$3,MATCH($E403,$A$3:$A$33,1)-1,0,2))</f>
        <v>3.10180132302661</v>
      </c>
    </row>
    <row r="404" customFormat="false" ht="14.5" hidden="false" customHeight="false" outlineLevel="0" collapsed="false">
      <c r="E404" s="42" t="n">
        <v>44429</v>
      </c>
      <c r="F404" s="46" t="n">
        <f aca="true">FORECAST($E404,OFFSET(C$3,MATCH($E404,$A$3:$A$33,1)-1,0,2),OFFSET($A$3,MATCH($E404,$A$3:$A$33,1)-1,0,2))</f>
        <v>3.10043808532779</v>
      </c>
    </row>
    <row r="405" customFormat="false" ht="14.5" hidden="false" customHeight="false" outlineLevel="0" collapsed="false">
      <c r="E405" s="42" t="n">
        <v>44430</v>
      </c>
      <c r="F405" s="46" t="n">
        <f aca="true">FORECAST($E405,OFFSET(C$3,MATCH($E405,$A$3:$A$33,1)-1,0,2),OFFSET($A$3,MATCH($E405,$A$3:$A$33,1)-1,0,2))</f>
        <v>3.09907484762896</v>
      </c>
    </row>
    <row r="406" customFormat="false" ht="14.5" hidden="false" customHeight="false" outlineLevel="0" collapsed="false">
      <c r="E406" s="42" t="n">
        <v>44431</v>
      </c>
      <c r="F406" s="46" t="n">
        <f aca="true">FORECAST($E406,OFFSET(C$3,MATCH($E406,$A$3:$A$33,1)-1,0,2),OFFSET($A$3,MATCH($E406,$A$3:$A$33,1)-1,0,2))</f>
        <v>3.09771160993013</v>
      </c>
    </row>
    <row r="407" customFormat="false" ht="14.5" hidden="false" customHeight="false" outlineLevel="0" collapsed="false">
      <c r="E407" s="42" t="n">
        <v>44432</v>
      </c>
      <c r="F407" s="46" t="n">
        <f aca="true">FORECAST($E407,OFFSET(C$3,MATCH($E407,$A$3:$A$33,1)-1,0,2),OFFSET($A$3,MATCH($E407,$A$3:$A$33,1)-1,0,2))</f>
        <v>3.09634837223131</v>
      </c>
    </row>
    <row r="408" customFormat="false" ht="14.5" hidden="false" customHeight="false" outlineLevel="0" collapsed="false">
      <c r="E408" s="42" t="n">
        <v>44433</v>
      </c>
      <c r="F408" s="46" t="n">
        <f aca="true">FORECAST($E408,OFFSET(C$3,MATCH($E408,$A$3:$A$33,1)-1,0,2),OFFSET($A$3,MATCH($E408,$A$3:$A$33,1)-1,0,2))</f>
        <v>3.09498513453248</v>
      </c>
    </row>
    <row r="409" customFormat="false" ht="14.5" hidden="false" customHeight="false" outlineLevel="0" collapsed="false">
      <c r="E409" s="42" t="n">
        <v>44434</v>
      </c>
      <c r="F409" s="46" t="n">
        <f aca="true">FORECAST($E409,OFFSET(C$3,MATCH($E409,$A$3:$A$33,1)-1,0,2),OFFSET($A$3,MATCH($E409,$A$3:$A$33,1)-1,0,2))</f>
        <v>3.09362189683366</v>
      </c>
    </row>
    <row r="410" customFormat="false" ht="14.5" hidden="false" customHeight="false" outlineLevel="0" collapsed="false">
      <c r="E410" s="42" t="n">
        <v>44435</v>
      </c>
      <c r="F410" s="46" t="n">
        <f aca="true">FORECAST($E410,OFFSET(C$3,MATCH($E410,$A$3:$A$33,1)-1,0,2),OFFSET($A$3,MATCH($E410,$A$3:$A$33,1)-1,0,2))</f>
        <v>3.09225865913483</v>
      </c>
    </row>
    <row r="411" customFormat="false" ht="14.5" hidden="false" customHeight="false" outlineLevel="0" collapsed="false">
      <c r="E411" s="42" t="n">
        <v>44436</v>
      </c>
      <c r="F411" s="46" t="n">
        <f aca="true">FORECAST($E411,OFFSET(C$3,MATCH($E411,$A$3:$A$33,1)-1,0,2),OFFSET($A$3,MATCH($E411,$A$3:$A$33,1)-1,0,2))</f>
        <v>3.090895421436</v>
      </c>
    </row>
    <row r="412" customFormat="false" ht="14.5" hidden="false" customHeight="false" outlineLevel="0" collapsed="false">
      <c r="E412" s="42" t="n">
        <v>44437</v>
      </c>
      <c r="F412" s="46" t="n">
        <f aca="true">FORECAST($E412,OFFSET(C$3,MATCH($E412,$A$3:$A$33,1)-1,0,2),OFFSET($A$3,MATCH($E412,$A$3:$A$33,1)-1,0,2))</f>
        <v>3.08953218373718</v>
      </c>
    </row>
    <row r="413" customFormat="false" ht="14.5" hidden="false" customHeight="false" outlineLevel="0" collapsed="false">
      <c r="E413" s="42" t="n">
        <v>44438</v>
      </c>
      <c r="F413" s="46" t="n">
        <f aca="true">FORECAST($E413,OFFSET(C$3,MATCH($E413,$A$3:$A$33,1)-1,0,2),OFFSET($A$3,MATCH($E413,$A$3:$A$33,1)-1,0,2))</f>
        <v>3.08816894603835</v>
      </c>
    </row>
    <row r="414" customFormat="false" ht="14.5" hidden="false" customHeight="false" outlineLevel="0" collapsed="false">
      <c r="E414" s="42" t="n">
        <v>44439</v>
      </c>
      <c r="F414" s="46" t="n">
        <f aca="true">FORECAST($E414,OFFSET(C$3,MATCH($E414,$A$3:$A$33,1)-1,0,2),OFFSET($A$3,MATCH($E414,$A$3:$A$33,1)-1,0,2))</f>
        <v>3.08680570833953</v>
      </c>
    </row>
    <row r="415" customFormat="false" ht="14.5" hidden="false" customHeight="false" outlineLevel="0" collapsed="false">
      <c r="E415" s="42" t="n">
        <v>44440</v>
      </c>
      <c r="F415" s="46" t="n">
        <f aca="true">FORECAST($E415,OFFSET(C$3,MATCH($E415,$A$3:$A$33,1)-1,0,2),OFFSET($A$3,MATCH($E415,$A$3:$A$33,1)-1,0,2))</f>
        <v>3.0854424706407</v>
      </c>
    </row>
    <row r="416" customFormat="false" ht="14.5" hidden="false" customHeight="false" outlineLevel="0" collapsed="false">
      <c r="E416" s="42" t="n">
        <v>44441</v>
      </c>
      <c r="F416" s="46" t="n">
        <f aca="true">FORECAST($E416,OFFSET(C$3,MATCH($E416,$A$3:$A$33,1)-1,0,2),OFFSET($A$3,MATCH($E416,$A$3:$A$33,1)-1,0,2))</f>
        <v>3.08407923294188</v>
      </c>
    </row>
    <row r="417" customFormat="false" ht="14.5" hidden="false" customHeight="false" outlineLevel="0" collapsed="false">
      <c r="E417" s="42" t="n">
        <v>44442</v>
      </c>
      <c r="F417" s="46" t="n">
        <f aca="true">FORECAST($E417,OFFSET(C$3,MATCH($E417,$A$3:$A$33,1)-1,0,2),OFFSET($A$3,MATCH($E417,$A$3:$A$33,1)-1,0,2))</f>
        <v>3.08271599524305</v>
      </c>
    </row>
    <row r="418" customFormat="false" ht="14.5" hidden="false" customHeight="false" outlineLevel="0" collapsed="false">
      <c r="E418" s="42" t="n">
        <v>44443</v>
      </c>
      <c r="F418" s="46" t="n">
        <f aca="true">FORECAST($E418,OFFSET(C$3,MATCH($E418,$A$3:$A$33,1)-1,0,2),OFFSET($A$3,MATCH($E418,$A$3:$A$33,1)-1,0,2))</f>
        <v>3.08135275754422</v>
      </c>
    </row>
    <row r="419" customFormat="false" ht="14.5" hidden="false" customHeight="false" outlineLevel="0" collapsed="false">
      <c r="E419" s="42" t="n">
        <v>44444</v>
      </c>
      <c r="F419" s="46" t="n">
        <f aca="true">FORECAST($E419,OFFSET(C$3,MATCH($E419,$A$3:$A$33,1)-1,0,2),OFFSET($A$3,MATCH($E419,$A$3:$A$33,1)-1,0,2))</f>
        <v>3.0799895198454</v>
      </c>
    </row>
    <row r="420" customFormat="false" ht="14.5" hidden="false" customHeight="false" outlineLevel="0" collapsed="false">
      <c r="E420" s="42" t="n">
        <v>44445</v>
      </c>
      <c r="F420" s="46" t="n">
        <f aca="true">FORECAST($E420,OFFSET(C$3,MATCH($E420,$A$3:$A$33,1)-1,0,2),OFFSET($A$3,MATCH($E420,$A$3:$A$33,1)-1,0,2))</f>
        <v>3.07862628214657</v>
      </c>
    </row>
    <row r="421" customFormat="false" ht="14.5" hidden="false" customHeight="false" outlineLevel="0" collapsed="false">
      <c r="E421" s="42" t="n">
        <v>44446</v>
      </c>
      <c r="F421" s="46" t="n">
        <f aca="true">FORECAST($E421,OFFSET(C$3,MATCH($E421,$A$3:$A$33,1)-1,0,2),OFFSET($A$3,MATCH($E421,$A$3:$A$33,1)-1,0,2))</f>
        <v>3.07726304444775</v>
      </c>
    </row>
    <row r="422" customFormat="false" ht="14.5" hidden="false" customHeight="false" outlineLevel="0" collapsed="false">
      <c r="E422" s="42" t="n">
        <v>44447</v>
      </c>
      <c r="F422" s="46" t="n">
        <f aca="true">FORECAST($E422,OFFSET(C$3,MATCH($E422,$A$3:$A$33,1)-1,0,2),OFFSET($A$3,MATCH($E422,$A$3:$A$33,1)-1,0,2))</f>
        <v>3.07589980674892</v>
      </c>
    </row>
    <row r="423" customFormat="false" ht="14.5" hidden="false" customHeight="false" outlineLevel="0" collapsed="false">
      <c r="E423" s="42" t="n">
        <v>44448</v>
      </c>
      <c r="F423" s="46" t="n">
        <f aca="true">FORECAST($E423,OFFSET(C$3,MATCH($E423,$A$3:$A$33,1)-1,0,2),OFFSET($A$3,MATCH($E423,$A$3:$A$33,1)-1,0,2))</f>
        <v>3.0745365690501</v>
      </c>
    </row>
    <row r="424" customFormat="false" ht="14.5" hidden="false" customHeight="false" outlineLevel="0" collapsed="false">
      <c r="E424" s="42" t="n">
        <v>44449</v>
      </c>
      <c r="F424" s="46" t="n">
        <f aca="true">FORECAST($E424,OFFSET(C$3,MATCH($E424,$A$3:$A$33,1)-1,0,2),OFFSET($A$3,MATCH($E424,$A$3:$A$33,1)-1,0,2))</f>
        <v>3.07317333135127</v>
      </c>
    </row>
    <row r="425" customFormat="false" ht="14.5" hidden="false" customHeight="false" outlineLevel="0" collapsed="false">
      <c r="E425" s="42" t="n">
        <v>44450</v>
      </c>
      <c r="F425" s="46" t="n">
        <f aca="true">FORECAST($E425,OFFSET(C$3,MATCH($E425,$A$3:$A$33,1)-1,0,2),OFFSET($A$3,MATCH($E425,$A$3:$A$33,1)-1,0,2))</f>
        <v>3.07181009365244</v>
      </c>
    </row>
    <row r="426" customFormat="false" ht="14.5" hidden="false" customHeight="false" outlineLevel="0" collapsed="false">
      <c r="E426" s="42" t="n">
        <v>44451</v>
      </c>
      <c r="F426" s="46" t="n">
        <f aca="true">FORECAST($E426,OFFSET(C$3,MATCH($E426,$A$3:$A$33,1)-1,0,2),OFFSET($A$3,MATCH($E426,$A$3:$A$33,1)-1,0,2))</f>
        <v>3.07044685595362</v>
      </c>
    </row>
    <row r="427" customFormat="false" ht="14.5" hidden="false" customHeight="false" outlineLevel="0" collapsed="false">
      <c r="E427" s="42" t="n">
        <v>44452</v>
      </c>
      <c r="F427" s="46" t="n">
        <f aca="true">FORECAST($E427,OFFSET(C$3,MATCH($E427,$A$3:$A$33,1)-1,0,2),OFFSET($A$3,MATCH($E427,$A$3:$A$33,1)-1,0,2))</f>
        <v>3.06908361825479</v>
      </c>
    </row>
    <row r="428" customFormat="false" ht="14.5" hidden="false" customHeight="false" outlineLevel="0" collapsed="false">
      <c r="E428" s="42" t="n">
        <v>44453</v>
      </c>
      <c r="F428" s="46" t="n">
        <f aca="true">FORECAST($E428,OFFSET(C$3,MATCH($E428,$A$3:$A$33,1)-1,0,2),OFFSET($A$3,MATCH($E428,$A$3:$A$33,1)-1,0,2))</f>
        <v>3.06772038055597</v>
      </c>
    </row>
    <row r="429" customFormat="false" ht="14.5" hidden="false" customHeight="false" outlineLevel="0" collapsed="false">
      <c r="E429" s="42" t="n">
        <v>44454</v>
      </c>
      <c r="F429" s="46" t="n">
        <f aca="true">FORECAST($E429,OFFSET(C$3,MATCH($E429,$A$3:$A$33,1)-1,0,2),OFFSET($A$3,MATCH($E429,$A$3:$A$33,1)-1,0,2))</f>
        <v>3.06635714285714</v>
      </c>
    </row>
    <row r="430" customFormat="false" ht="14.5" hidden="false" customHeight="false" outlineLevel="0" collapsed="false">
      <c r="E430" s="42" t="n">
        <v>44455</v>
      </c>
      <c r="F430" s="46" t="n">
        <f aca="true">FORECAST($E430,OFFSET(C$3,MATCH($E430,$A$3:$A$33,1)-1,0,2),OFFSET($A$3,MATCH($E430,$A$3:$A$33,1)-1,0,2))</f>
        <v>3.06471367127496</v>
      </c>
    </row>
    <row r="431" customFormat="false" ht="14.5" hidden="false" customHeight="false" outlineLevel="0" collapsed="false">
      <c r="E431" s="42" t="n">
        <v>44456</v>
      </c>
      <c r="F431" s="46" t="n">
        <f aca="true">FORECAST($E431,OFFSET(C$3,MATCH($E431,$A$3:$A$33,1)-1,0,2),OFFSET($A$3,MATCH($E431,$A$3:$A$33,1)-1,0,2))</f>
        <v>3.06307019969278</v>
      </c>
    </row>
    <row r="432" customFormat="false" ht="14.5" hidden="false" customHeight="false" outlineLevel="0" collapsed="false">
      <c r="E432" s="42" t="n">
        <v>44457</v>
      </c>
      <c r="F432" s="46" t="n">
        <f aca="true">FORECAST($E432,OFFSET(C$3,MATCH($E432,$A$3:$A$33,1)-1,0,2),OFFSET($A$3,MATCH($E432,$A$3:$A$33,1)-1,0,2))</f>
        <v>3.0614267281106</v>
      </c>
    </row>
    <row r="433" customFormat="false" ht="14.5" hidden="false" customHeight="false" outlineLevel="0" collapsed="false">
      <c r="E433" s="42" t="n">
        <v>44458</v>
      </c>
      <c r="F433" s="46" t="n">
        <f aca="true">FORECAST($E433,OFFSET(C$3,MATCH($E433,$A$3:$A$33,1)-1,0,2),OFFSET($A$3,MATCH($E433,$A$3:$A$33,1)-1,0,2))</f>
        <v>3.05978325652842</v>
      </c>
    </row>
    <row r="434" customFormat="false" ht="14.5" hidden="false" customHeight="false" outlineLevel="0" collapsed="false">
      <c r="E434" s="42" t="n">
        <v>44459</v>
      </c>
      <c r="F434" s="46" t="n">
        <f aca="true">FORECAST($E434,OFFSET(C$3,MATCH($E434,$A$3:$A$33,1)-1,0,2),OFFSET($A$3,MATCH($E434,$A$3:$A$33,1)-1,0,2))</f>
        <v>3.05813978494623</v>
      </c>
    </row>
    <row r="435" customFormat="false" ht="14.5" hidden="false" customHeight="false" outlineLevel="0" collapsed="false">
      <c r="E435" s="42" t="n">
        <v>44460</v>
      </c>
      <c r="F435" s="46" t="n">
        <f aca="true">FORECAST($E435,OFFSET(C$3,MATCH($E435,$A$3:$A$33,1)-1,0,2),OFFSET($A$3,MATCH($E435,$A$3:$A$33,1)-1,0,2))</f>
        <v>3.05649631336405</v>
      </c>
    </row>
    <row r="436" customFormat="false" ht="14.5" hidden="false" customHeight="false" outlineLevel="0" collapsed="false">
      <c r="E436" s="42" t="n">
        <v>44461</v>
      </c>
      <c r="F436" s="46" t="n">
        <f aca="true">FORECAST($E436,OFFSET(C$3,MATCH($E436,$A$3:$A$33,1)-1,0,2),OFFSET($A$3,MATCH($E436,$A$3:$A$33,1)-1,0,2))</f>
        <v>3.05485284178187</v>
      </c>
    </row>
    <row r="437" customFormat="false" ht="14.5" hidden="false" customHeight="false" outlineLevel="0" collapsed="false">
      <c r="E437" s="42" t="n">
        <v>44462</v>
      </c>
      <c r="F437" s="46" t="n">
        <f aca="true">FORECAST($E437,OFFSET(C$3,MATCH($E437,$A$3:$A$33,1)-1,0,2),OFFSET($A$3,MATCH($E437,$A$3:$A$33,1)-1,0,2))</f>
        <v>3.05320937019969</v>
      </c>
    </row>
    <row r="438" customFormat="false" ht="14.5" hidden="false" customHeight="false" outlineLevel="0" collapsed="false">
      <c r="E438" s="42" t="n">
        <v>44463</v>
      </c>
      <c r="F438" s="46" t="n">
        <f aca="true">FORECAST($E438,OFFSET(C$3,MATCH($E438,$A$3:$A$33,1)-1,0,2),OFFSET($A$3,MATCH($E438,$A$3:$A$33,1)-1,0,2))</f>
        <v>3.05156589861751</v>
      </c>
    </row>
    <row r="439" customFormat="false" ht="14.5" hidden="false" customHeight="false" outlineLevel="0" collapsed="false">
      <c r="E439" s="42" t="n">
        <v>44464</v>
      </c>
      <c r="F439" s="46" t="n">
        <f aca="true">FORECAST($E439,OFFSET(C$3,MATCH($E439,$A$3:$A$33,1)-1,0,2),OFFSET($A$3,MATCH($E439,$A$3:$A$33,1)-1,0,2))</f>
        <v>3.04992242703533</v>
      </c>
    </row>
    <row r="440" customFormat="false" ht="14.5" hidden="false" customHeight="false" outlineLevel="0" collapsed="false">
      <c r="E440" s="42" t="n">
        <v>44465</v>
      </c>
      <c r="F440" s="46" t="n">
        <f aca="true">FORECAST($E440,OFFSET(C$3,MATCH($E440,$A$3:$A$33,1)-1,0,2),OFFSET($A$3,MATCH($E440,$A$3:$A$33,1)-1,0,2))</f>
        <v>3.04827895545315</v>
      </c>
    </row>
    <row r="441" customFormat="false" ht="14.5" hidden="false" customHeight="false" outlineLevel="0" collapsed="false">
      <c r="E441" s="42" t="n">
        <v>44466</v>
      </c>
      <c r="F441" s="46" t="n">
        <f aca="true">FORECAST($E441,OFFSET(C$3,MATCH($E441,$A$3:$A$33,1)-1,0,2),OFFSET($A$3,MATCH($E441,$A$3:$A$33,1)-1,0,2))</f>
        <v>3.04663548387097</v>
      </c>
    </row>
    <row r="442" customFormat="false" ht="14.5" hidden="false" customHeight="false" outlineLevel="0" collapsed="false">
      <c r="E442" s="42" t="n">
        <v>44467</v>
      </c>
      <c r="F442" s="46" t="n">
        <f aca="true">FORECAST($E442,OFFSET(C$3,MATCH($E442,$A$3:$A$33,1)-1,0,2),OFFSET($A$3,MATCH($E442,$A$3:$A$33,1)-1,0,2))</f>
        <v>3.04499201228879</v>
      </c>
    </row>
    <row r="443" customFormat="false" ht="14.5" hidden="false" customHeight="false" outlineLevel="0" collapsed="false">
      <c r="E443" s="42" t="n">
        <v>44468</v>
      </c>
      <c r="F443" s="46" t="n">
        <f aca="true">FORECAST($E443,OFFSET(C$3,MATCH($E443,$A$3:$A$33,1)-1,0,2),OFFSET($A$3,MATCH($E443,$A$3:$A$33,1)-1,0,2))</f>
        <v>3.04334854070661</v>
      </c>
    </row>
    <row r="444" customFormat="false" ht="14.5" hidden="false" customHeight="false" outlineLevel="0" collapsed="false">
      <c r="E444" s="42" t="n">
        <v>44469</v>
      </c>
      <c r="F444" s="46" t="n">
        <f aca="true">FORECAST($E444,OFFSET(C$3,MATCH($E444,$A$3:$A$33,1)-1,0,2),OFFSET($A$3,MATCH($E444,$A$3:$A$33,1)-1,0,2))</f>
        <v>3.04170506912442</v>
      </c>
    </row>
    <row r="445" customFormat="false" ht="14.5" hidden="false" customHeight="false" outlineLevel="0" collapsed="false">
      <c r="E445" s="42" t="n">
        <v>44470</v>
      </c>
      <c r="F445" s="46" t="n">
        <f aca="true">FORECAST($E445,OFFSET(C$3,MATCH($E445,$A$3:$A$33,1)-1,0,2),OFFSET($A$3,MATCH($E445,$A$3:$A$33,1)-1,0,2))</f>
        <v>3.04006159754224</v>
      </c>
    </row>
    <row r="446" customFormat="false" ht="14.5" hidden="false" customHeight="false" outlineLevel="0" collapsed="false">
      <c r="E446" s="42" t="n">
        <v>44471</v>
      </c>
      <c r="F446" s="46" t="n">
        <f aca="true">FORECAST($E446,OFFSET(C$3,MATCH($E446,$A$3:$A$33,1)-1,0,2),OFFSET($A$3,MATCH($E446,$A$3:$A$33,1)-1,0,2))</f>
        <v>3.03841812596006</v>
      </c>
    </row>
    <row r="447" customFormat="false" ht="14.5" hidden="false" customHeight="false" outlineLevel="0" collapsed="false">
      <c r="E447" s="42" t="n">
        <v>44472</v>
      </c>
      <c r="F447" s="46" t="n">
        <f aca="true">FORECAST($E447,OFFSET(C$3,MATCH($E447,$A$3:$A$33,1)-1,0,2),OFFSET($A$3,MATCH($E447,$A$3:$A$33,1)-1,0,2))</f>
        <v>3.03677465437788</v>
      </c>
    </row>
    <row r="448" customFormat="false" ht="14.5" hidden="false" customHeight="false" outlineLevel="0" collapsed="false">
      <c r="E448" s="42" t="n">
        <v>44473</v>
      </c>
      <c r="F448" s="46" t="n">
        <f aca="true">FORECAST($E448,OFFSET(C$3,MATCH($E448,$A$3:$A$33,1)-1,0,2),OFFSET($A$3,MATCH($E448,$A$3:$A$33,1)-1,0,2))</f>
        <v>3.0351311827957</v>
      </c>
    </row>
    <row r="449" customFormat="false" ht="14.5" hidden="false" customHeight="false" outlineLevel="0" collapsed="false">
      <c r="E449" s="42" t="n">
        <v>44474</v>
      </c>
      <c r="F449" s="46" t="n">
        <f aca="true">FORECAST($E449,OFFSET(C$3,MATCH($E449,$A$3:$A$33,1)-1,0,2),OFFSET($A$3,MATCH($E449,$A$3:$A$33,1)-1,0,2))</f>
        <v>3.03348771121352</v>
      </c>
    </row>
    <row r="450" customFormat="false" ht="14.5" hidden="false" customHeight="false" outlineLevel="0" collapsed="false">
      <c r="E450" s="42" t="n">
        <v>44475</v>
      </c>
      <c r="F450" s="46" t="n">
        <f aca="true">FORECAST($E450,OFFSET(C$3,MATCH($E450,$A$3:$A$33,1)-1,0,2),OFFSET($A$3,MATCH($E450,$A$3:$A$33,1)-1,0,2))</f>
        <v>3.03184423963134</v>
      </c>
    </row>
    <row r="451" customFormat="false" ht="14.5" hidden="false" customHeight="false" outlineLevel="0" collapsed="false">
      <c r="E451" s="42" t="n">
        <v>44476</v>
      </c>
      <c r="F451" s="46" t="n">
        <f aca="true">FORECAST($E451,OFFSET(C$3,MATCH($E451,$A$3:$A$33,1)-1,0,2),OFFSET($A$3,MATCH($E451,$A$3:$A$33,1)-1,0,2))</f>
        <v>3.03020076804916</v>
      </c>
    </row>
    <row r="452" customFormat="false" ht="14.5" hidden="false" customHeight="false" outlineLevel="0" collapsed="false">
      <c r="E452" s="42" t="n">
        <v>44477</v>
      </c>
      <c r="F452" s="46" t="n">
        <f aca="true">FORECAST($E452,OFFSET(C$3,MATCH($E452,$A$3:$A$33,1)-1,0,2),OFFSET($A$3,MATCH($E452,$A$3:$A$33,1)-1,0,2))</f>
        <v>3.02855729646698</v>
      </c>
    </row>
    <row r="453" customFormat="false" ht="14.5" hidden="false" customHeight="false" outlineLevel="0" collapsed="false">
      <c r="E453" s="42" t="n">
        <v>44478</v>
      </c>
      <c r="F453" s="46" t="n">
        <f aca="true">FORECAST($E453,OFFSET(C$3,MATCH($E453,$A$3:$A$33,1)-1,0,2),OFFSET($A$3,MATCH($E453,$A$3:$A$33,1)-1,0,2))</f>
        <v>3.0269138248848</v>
      </c>
    </row>
    <row r="454" customFormat="false" ht="14.5" hidden="false" customHeight="false" outlineLevel="0" collapsed="false">
      <c r="E454" s="42" t="n">
        <v>44479</v>
      </c>
      <c r="F454" s="46" t="n">
        <f aca="true">FORECAST($E454,OFFSET(C$3,MATCH($E454,$A$3:$A$33,1)-1,0,2),OFFSET($A$3,MATCH($E454,$A$3:$A$33,1)-1,0,2))</f>
        <v>3.02527035330261</v>
      </c>
    </row>
    <row r="455" customFormat="false" ht="14.5" hidden="false" customHeight="false" outlineLevel="0" collapsed="false">
      <c r="E455" s="42" t="n">
        <v>44480</v>
      </c>
      <c r="F455" s="46" t="n">
        <f aca="true">FORECAST($E455,OFFSET(C$3,MATCH($E455,$A$3:$A$33,1)-1,0,2),OFFSET($A$3,MATCH($E455,$A$3:$A$33,1)-1,0,2))</f>
        <v>3.02362688172043</v>
      </c>
    </row>
    <row r="456" customFormat="false" ht="14.5" hidden="false" customHeight="false" outlineLevel="0" collapsed="false">
      <c r="E456" s="42" t="n">
        <v>44481</v>
      </c>
      <c r="F456" s="46" t="n">
        <f aca="true">FORECAST($E456,OFFSET(C$3,MATCH($E456,$A$3:$A$33,1)-1,0,2),OFFSET($A$3,MATCH($E456,$A$3:$A$33,1)-1,0,2))</f>
        <v>3.02198341013825</v>
      </c>
    </row>
    <row r="457" customFormat="false" ht="14.5" hidden="false" customHeight="false" outlineLevel="0" collapsed="false">
      <c r="E457" s="42" t="n">
        <v>44482</v>
      </c>
      <c r="F457" s="46" t="n">
        <f aca="true">FORECAST($E457,OFFSET(C$3,MATCH($E457,$A$3:$A$33,1)-1,0,2),OFFSET($A$3,MATCH($E457,$A$3:$A$33,1)-1,0,2))</f>
        <v>3.02033993855607</v>
      </c>
    </row>
    <row r="458" customFormat="false" ht="14.5" hidden="false" customHeight="false" outlineLevel="0" collapsed="false">
      <c r="E458" s="42" t="n">
        <v>44483</v>
      </c>
      <c r="F458" s="46" t="n">
        <f aca="true">FORECAST($E458,OFFSET(C$3,MATCH($E458,$A$3:$A$33,1)-1,0,2),OFFSET($A$3,MATCH($E458,$A$3:$A$33,1)-1,0,2))</f>
        <v>3.01869646697389</v>
      </c>
    </row>
    <row r="459" customFormat="false" ht="14.5" hidden="false" customHeight="false" outlineLevel="0" collapsed="false">
      <c r="E459" s="42" t="n">
        <v>44484</v>
      </c>
      <c r="F459" s="46" t="n">
        <f aca="true">FORECAST($E459,OFFSET(C$3,MATCH($E459,$A$3:$A$33,1)-1,0,2),OFFSET($A$3,MATCH($E459,$A$3:$A$33,1)-1,0,2))</f>
        <v>3.01705299539171</v>
      </c>
    </row>
    <row r="460" customFormat="false" ht="14.5" hidden="false" customHeight="false" outlineLevel="0" collapsed="false">
      <c r="E460" s="42" t="n">
        <v>44485</v>
      </c>
      <c r="F460" s="46" t="n">
        <f aca="true">FORECAST($E460,OFFSET(C$3,MATCH($E460,$A$3:$A$33,1)-1,0,2),OFFSET($A$3,MATCH($E460,$A$3:$A$33,1)-1,0,2))</f>
        <v>3.01436962984986</v>
      </c>
    </row>
    <row r="461" customFormat="false" ht="14.5" hidden="false" customHeight="false" outlineLevel="0" collapsed="false">
      <c r="E461" s="42" t="n">
        <v>44486</v>
      </c>
      <c r="F461" s="46" t="n">
        <f aca="true">FORECAST($E461,OFFSET(C$3,MATCH($E461,$A$3:$A$33,1)-1,0,2),OFFSET($A$3,MATCH($E461,$A$3:$A$33,1)-1,0,2))</f>
        <v>3.01168626430802</v>
      </c>
    </row>
    <row r="462" customFormat="false" ht="14.5" hidden="false" customHeight="false" outlineLevel="0" collapsed="false">
      <c r="E462" s="42" t="n">
        <v>44487</v>
      </c>
      <c r="F462" s="46" t="n">
        <f aca="true">FORECAST($E462,OFFSET(C$3,MATCH($E462,$A$3:$A$33,1)-1,0,2),OFFSET($A$3,MATCH($E462,$A$3:$A$33,1)-1,0,2))</f>
        <v>3.00900289876617</v>
      </c>
    </row>
    <row r="463" customFormat="false" ht="14.5" hidden="false" customHeight="false" outlineLevel="0" collapsed="false">
      <c r="E463" s="42" t="n">
        <v>44488</v>
      </c>
      <c r="F463" s="46" t="n">
        <f aca="true">FORECAST($E463,OFFSET(C$3,MATCH($E463,$A$3:$A$33,1)-1,0,2),OFFSET($A$3,MATCH($E463,$A$3:$A$33,1)-1,0,2))</f>
        <v>3.00631953322432</v>
      </c>
    </row>
    <row r="464" customFormat="false" ht="14.5" hidden="false" customHeight="false" outlineLevel="0" collapsed="false">
      <c r="E464" s="42" t="n">
        <v>44489</v>
      </c>
      <c r="F464" s="46" t="n">
        <f aca="true">FORECAST($E464,OFFSET(C$3,MATCH($E464,$A$3:$A$33,1)-1,0,2),OFFSET($A$3,MATCH($E464,$A$3:$A$33,1)-1,0,2))</f>
        <v>3.00363616768248</v>
      </c>
    </row>
    <row r="465" customFormat="false" ht="14.5" hidden="false" customHeight="false" outlineLevel="0" collapsed="false">
      <c r="E465" s="42" t="n">
        <v>44490</v>
      </c>
      <c r="F465" s="46" t="n">
        <f aca="true">FORECAST($E465,OFFSET(C$3,MATCH($E465,$A$3:$A$33,1)-1,0,2),OFFSET($A$3,MATCH($E465,$A$3:$A$33,1)-1,0,2))</f>
        <v>3.00095280214063</v>
      </c>
    </row>
    <row r="466" customFormat="false" ht="14.5" hidden="false" customHeight="false" outlineLevel="0" collapsed="false">
      <c r="E466" s="42" t="n">
        <v>44491</v>
      </c>
      <c r="F466" s="46" t="n">
        <f aca="true">FORECAST($E466,OFFSET(C$3,MATCH($E466,$A$3:$A$33,1)-1,0,2),OFFSET($A$3,MATCH($E466,$A$3:$A$33,1)-1,0,2))</f>
        <v>2.99826943659878</v>
      </c>
    </row>
    <row r="467" customFormat="false" ht="14.5" hidden="false" customHeight="false" outlineLevel="0" collapsed="false">
      <c r="E467" s="42" t="n">
        <v>44492</v>
      </c>
      <c r="F467" s="46" t="n">
        <f aca="true">FORECAST($E467,OFFSET(C$3,MATCH($E467,$A$3:$A$33,1)-1,0,2),OFFSET($A$3,MATCH($E467,$A$3:$A$33,1)-1,0,2))</f>
        <v>2.99558607105694</v>
      </c>
    </row>
    <row r="468" customFormat="false" ht="14.5" hidden="false" customHeight="false" outlineLevel="0" collapsed="false">
      <c r="E468" s="42" t="n">
        <v>44493</v>
      </c>
      <c r="F468" s="46" t="n">
        <f aca="true">FORECAST($E468,OFFSET(C$3,MATCH($E468,$A$3:$A$33,1)-1,0,2),OFFSET($A$3,MATCH($E468,$A$3:$A$33,1)-1,0,2))</f>
        <v>2.99290270551509</v>
      </c>
    </row>
    <row r="469" customFormat="false" ht="14.5" hidden="false" customHeight="false" outlineLevel="0" collapsed="false">
      <c r="E469" s="42" t="n">
        <v>44494</v>
      </c>
      <c r="F469" s="46" t="n">
        <f aca="true">FORECAST($E469,OFFSET(C$3,MATCH($E469,$A$3:$A$33,1)-1,0,2),OFFSET($A$3,MATCH($E469,$A$3:$A$33,1)-1,0,2))</f>
        <v>2.99021933997325</v>
      </c>
    </row>
    <row r="470" customFormat="false" ht="14.5" hidden="false" customHeight="false" outlineLevel="0" collapsed="false">
      <c r="E470" s="42" t="n">
        <v>44495</v>
      </c>
      <c r="F470" s="46" t="n">
        <f aca="true">FORECAST($E470,OFFSET(C$3,MATCH($E470,$A$3:$A$33,1)-1,0,2),OFFSET($A$3,MATCH($E470,$A$3:$A$33,1)-1,0,2))</f>
        <v>2.9875359744314</v>
      </c>
    </row>
    <row r="471" customFormat="false" ht="14.5" hidden="false" customHeight="false" outlineLevel="0" collapsed="false">
      <c r="E471" s="42" t="n">
        <v>44496</v>
      </c>
      <c r="F471" s="46" t="n">
        <f aca="true">FORECAST($E471,OFFSET(C$3,MATCH($E471,$A$3:$A$33,1)-1,0,2),OFFSET($A$3,MATCH($E471,$A$3:$A$33,1)-1,0,2))</f>
        <v>2.98485260888955</v>
      </c>
    </row>
    <row r="472" customFormat="false" ht="14.5" hidden="false" customHeight="false" outlineLevel="0" collapsed="false">
      <c r="E472" s="42" t="n">
        <v>44497</v>
      </c>
      <c r="F472" s="46" t="n">
        <f aca="true">FORECAST($E472,OFFSET(C$3,MATCH($E472,$A$3:$A$33,1)-1,0,2),OFFSET($A$3,MATCH($E472,$A$3:$A$33,1)-1,0,2))</f>
        <v>2.98216924334771</v>
      </c>
    </row>
    <row r="473" customFormat="false" ht="14.5" hidden="false" customHeight="false" outlineLevel="0" collapsed="false">
      <c r="E473" s="42" t="n">
        <v>44498</v>
      </c>
      <c r="F473" s="46" t="n">
        <f aca="true">FORECAST($E473,OFFSET(C$3,MATCH($E473,$A$3:$A$33,1)-1,0,2),OFFSET($A$3,MATCH($E473,$A$3:$A$33,1)-1,0,2))</f>
        <v>2.97948587780586</v>
      </c>
    </row>
    <row r="474" customFormat="false" ht="14.5" hidden="false" customHeight="false" outlineLevel="0" collapsed="false">
      <c r="E474" s="42" t="n">
        <v>44499</v>
      </c>
      <c r="F474" s="46" t="n">
        <f aca="true">FORECAST($E474,OFFSET(C$3,MATCH($E474,$A$3:$A$33,1)-1,0,2),OFFSET($A$3,MATCH($E474,$A$3:$A$33,1)-1,0,2))</f>
        <v>2.97680251226401</v>
      </c>
    </row>
    <row r="475" customFormat="false" ht="14.5" hidden="false" customHeight="false" outlineLevel="0" collapsed="false">
      <c r="E475" s="42" t="n">
        <v>44500</v>
      </c>
      <c r="F475" s="46" t="n">
        <f aca="true">FORECAST($E475,OFFSET(C$3,MATCH($E475,$A$3:$A$33,1)-1,0,2),OFFSET($A$3,MATCH($E475,$A$3:$A$33,1)-1,0,2))</f>
        <v>2.97411914672217</v>
      </c>
    </row>
    <row r="476" customFormat="false" ht="14.5" hidden="false" customHeight="false" outlineLevel="0" collapsed="false">
      <c r="E476" s="42" t="n">
        <v>44501</v>
      </c>
      <c r="F476" s="46" t="n">
        <f aca="true">FORECAST($E476,OFFSET(C$3,MATCH($E476,$A$3:$A$33,1)-1,0,2),OFFSET($A$3,MATCH($E476,$A$3:$A$33,1)-1,0,2))</f>
        <v>2.97143578118032</v>
      </c>
    </row>
    <row r="477" customFormat="false" ht="14.5" hidden="false" customHeight="false" outlineLevel="0" collapsed="false">
      <c r="E477" s="42" t="n">
        <v>44502</v>
      </c>
      <c r="F477" s="46" t="n">
        <f aca="true">FORECAST($E477,OFFSET(C$3,MATCH($E477,$A$3:$A$33,1)-1,0,2),OFFSET($A$3,MATCH($E477,$A$3:$A$33,1)-1,0,2))</f>
        <v>2.96875241563847</v>
      </c>
    </row>
    <row r="478" customFormat="false" ht="14.5" hidden="false" customHeight="false" outlineLevel="0" collapsed="false">
      <c r="E478" s="42" t="n">
        <v>44503</v>
      </c>
      <c r="F478" s="46" t="n">
        <f aca="true">FORECAST($E478,OFFSET(C$3,MATCH($E478,$A$3:$A$33,1)-1,0,2),OFFSET($A$3,MATCH($E478,$A$3:$A$33,1)-1,0,2))</f>
        <v>2.96606905009663</v>
      </c>
    </row>
    <row r="479" customFormat="false" ht="14.5" hidden="false" customHeight="false" outlineLevel="0" collapsed="false">
      <c r="E479" s="42" t="n">
        <v>44504</v>
      </c>
      <c r="F479" s="46" t="n">
        <f aca="true">FORECAST($E479,OFFSET(C$3,MATCH($E479,$A$3:$A$33,1)-1,0,2),OFFSET($A$3,MATCH($E479,$A$3:$A$33,1)-1,0,2))</f>
        <v>2.96338568455478</v>
      </c>
    </row>
    <row r="480" customFormat="false" ht="14.5" hidden="false" customHeight="false" outlineLevel="0" collapsed="false">
      <c r="E480" s="42" t="n">
        <v>44505</v>
      </c>
      <c r="F480" s="46" t="n">
        <f aca="true">FORECAST($E480,OFFSET(C$3,MATCH($E480,$A$3:$A$33,1)-1,0,2),OFFSET($A$3,MATCH($E480,$A$3:$A$33,1)-1,0,2))</f>
        <v>2.96070231901293</v>
      </c>
    </row>
    <row r="481" customFormat="false" ht="14.5" hidden="false" customHeight="false" outlineLevel="0" collapsed="false">
      <c r="E481" s="42" t="n">
        <v>44506</v>
      </c>
      <c r="F481" s="46" t="n">
        <f aca="true">FORECAST($E481,OFFSET(C$3,MATCH($E481,$A$3:$A$33,1)-1,0,2),OFFSET($A$3,MATCH($E481,$A$3:$A$33,1)-1,0,2))</f>
        <v>2.95801895347109</v>
      </c>
    </row>
    <row r="482" customFormat="false" ht="14.5" hidden="false" customHeight="false" outlineLevel="0" collapsed="false">
      <c r="E482" s="42" t="n">
        <v>44507</v>
      </c>
      <c r="F482" s="46" t="n">
        <f aca="true">FORECAST($E482,OFFSET(C$3,MATCH($E482,$A$3:$A$33,1)-1,0,2),OFFSET($A$3,MATCH($E482,$A$3:$A$33,1)-1,0,2))</f>
        <v>2.95533558792924</v>
      </c>
    </row>
    <row r="483" customFormat="false" ht="14.5" hidden="false" customHeight="false" outlineLevel="0" collapsed="false">
      <c r="E483" s="42" t="n">
        <v>44508</v>
      </c>
      <c r="F483" s="46" t="n">
        <f aca="true">FORECAST($E483,OFFSET(C$3,MATCH($E483,$A$3:$A$33,1)-1,0,2),OFFSET($A$3,MATCH($E483,$A$3:$A$33,1)-1,0,2))</f>
        <v>2.9526522223874</v>
      </c>
    </row>
    <row r="484" customFormat="false" ht="14.5" hidden="false" customHeight="false" outlineLevel="0" collapsed="false">
      <c r="E484" s="42" t="n">
        <v>44509</v>
      </c>
      <c r="F484" s="46" t="n">
        <f aca="true">FORECAST($E484,OFFSET(C$3,MATCH($E484,$A$3:$A$33,1)-1,0,2),OFFSET($A$3,MATCH($E484,$A$3:$A$33,1)-1,0,2))</f>
        <v>2.94996885684555</v>
      </c>
    </row>
    <row r="485" customFormat="false" ht="14.5" hidden="false" customHeight="false" outlineLevel="0" collapsed="false">
      <c r="E485" s="42" t="n">
        <v>44510</v>
      </c>
      <c r="F485" s="46" t="n">
        <f aca="true">FORECAST($E485,OFFSET(C$3,MATCH($E485,$A$3:$A$33,1)-1,0,2),OFFSET($A$3,MATCH($E485,$A$3:$A$33,1)-1,0,2))</f>
        <v>2.9472854913037</v>
      </c>
    </row>
    <row r="486" customFormat="false" ht="14.5" hidden="false" customHeight="false" outlineLevel="0" collapsed="false">
      <c r="E486" s="42" t="n">
        <v>44511</v>
      </c>
      <c r="F486" s="46" t="n">
        <f aca="true">FORECAST($E486,OFFSET(C$3,MATCH($E486,$A$3:$A$33,1)-1,0,2),OFFSET($A$3,MATCH($E486,$A$3:$A$33,1)-1,0,2))</f>
        <v>2.94460212576186</v>
      </c>
    </row>
    <row r="487" customFormat="false" ht="14.5" hidden="false" customHeight="false" outlineLevel="0" collapsed="false">
      <c r="E487" s="42" t="n">
        <v>44512</v>
      </c>
      <c r="F487" s="46" t="n">
        <f aca="true">FORECAST($E487,OFFSET(C$3,MATCH($E487,$A$3:$A$33,1)-1,0,2),OFFSET($A$3,MATCH($E487,$A$3:$A$33,1)-1,0,2))</f>
        <v>2.94191876022001</v>
      </c>
    </row>
    <row r="488" customFormat="false" ht="14.5" hidden="false" customHeight="false" outlineLevel="0" collapsed="false">
      <c r="E488" s="42" t="n">
        <v>44513</v>
      </c>
      <c r="F488" s="46" t="n">
        <f aca="true">FORECAST($E488,OFFSET(C$3,MATCH($E488,$A$3:$A$33,1)-1,0,2),OFFSET($A$3,MATCH($E488,$A$3:$A$33,1)-1,0,2))</f>
        <v>2.93923539467816</v>
      </c>
    </row>
    <row r="489" customFormat="false" ht="14.5" hidden="false" customHeight="false" outlineLevel="0" collapsed="false">
      <c r="E489" s="42" t="n">
        <v>44514</v>
      </c>
      <c r="F489" s="46" t="n">
        <f aca="true">FORECAST($E489,OFFSET(C$3,MATCH($E489,$A$3:$A$33,1)-1,0,2),OFFSET($A$3,MATCH($E489,$A$3:$A$33,1)-1,0,2))</f>
        <v>2.93655202913632</v>
      </c>
    </row>
    <row r="490" customFormat="false" ht="14.5" hidden="false" customHeight="false" outlineLevel="0" collapsed="false">
      <c r="E490" s="42" t="n">
        <v>44515</v>
      </c>
      <c r="F490" s="46" t="n">
        <f aca="true">FORECAST($E490,OFFSET(C$3,MATCH($E490,$A$3:$A$33,1)-1,0,2),OFFSET($A$3,MATCH($E490,$A$3:$A$33,1)-1,0,2))</f>
        <v>2.93386866359447</v>
      </c>
    </row>
    <row r="491" customFormat="false" ht="14.5" hidden="false" customHeight="false" outlineLevel="0" collapsed="false">
      <c r="E491" s="42" t="n">
        <v>44516</v>
      </c>
      <c r="F491" s="46" t="n">
        <f aca="true">FORECAST($E491,OFFSET(C$3,MATCH($E491,$A$3:$A$33,1)-1,0,2),OFFSET($A$3,MATCH($E491,$A$3:$A$33,1)-1,0,2))</f>
        <v>2.93185115207373</v>
      </c>
    </row>
    <row r="492" customFormat="false" ht="14.5" hidden="false" customHeight="false" outlineLevel="0" collapsed="false">
      <c r="E492" s="42" t="n">
        <v>44517</v>
      </c>
      <c r="F492" s="46" t="n">
        <f aca="true">FORECAST($E492,OFFSET(C$3,MATCH($E492,$A$3:$A$33,1)-1,0,2),OFFSET($A$3,MATCH($E492,$A$3:$A$33,1)-1,0,2))</f>
        <v>2.92983364055299</v>
      </c>
    </row>
    <row r="493" customFormat="false" ht="14.5" hidden="false" customHeight="false" outlineLevel="0" collapsed="false">
      <c r="E493" s="42" t="n">
        <v>44518</v>
      </c>
      <c r="F493" s="46" t="n">
        <f aca="true">FORECAST($E493,OFFSET(C$3,MATCH($E493,$A$3:$A$33,1)-1,0,2),OFFSET($A$3,MATCH($E493,$A$3:$A$33,1)-1,0,2))</f>
        <v>2.92781612903226</v>
      </c>
    </row>
    <row r="494" customFormat="false" ht="14.5" hidden="false" customHeight="false" outlineLevel="0" collapsed="false">
      <c r="E494" s="42" t="n">
        <v>44519</v>
      </c>
      <c r="F494" s="46" t="n">
        <f aca="true">FORECAST($E494,OFFSET(C$3,MATCH($E494,$A$3:$A$33,1)-1,0,2),OFFSET($A$3,MATCH($E494,$A$3:$A$33,1)-1,0,2))</f>
        <v>2.92579861751152</v>
      </c>
    </row>
    <row r="495" customFormat="false" ht="14.5" hidden="false" customHeight="false" outlineLevel="0" collapsed="false">
      <c r="E495" s="42" t="n">
        <v>44520</v>
      </c>
      <c r="F495" s="46" t="n">
        <f aca="true">FORECAST($E495,OFFSET(C$3,MATCH($E495,$A$3:$A$33,1)-1,0,2),OFFSET($A$3,MATCH($E495,$A$3:$A$33,1)-1,0,2))</f>
        <v>2.92378110599078</v>
      </c>
    </row>
    <row r="496" customFormat="false" ht="14.5" hidden="false" customHeight="false" outlineLevel="0" collapsed="false">
      <c r="E496" s="42" t="n">
        <v>44521</v>
      </c>
      <c r="F496" s="46" t="n">
        <f aca="true">FORECAST($E496,OFFSET(C$3,MATCH($E496,$A$3:$A$33,1)-1,0,2),OFFSET($A$3,MATCH($E496,$A$3:$A$33,1)-1,0,2))</f>
        <v>2.92176359447005</v>
      </c>
    </row>
    <row r="497" customFormat="false" ht="14.5" hidden="false" customHeight="false" outlineLevel="0" collapsed="false">
      <c r="E497" s="42" t="n">
        <v>44522</v>
      </c>
      <c r="F497" s="46" t="n">
        <f aca="true">FORECAST($E497,OFFSET(C$3,MATCH($E497,$A$3:$A$33,1)-1,0,2),OFFSET($A$3,MATCH($E497,$A$3:$A$33,1)-1,0,2))</f>
        <v>2.91974608294931</v>
      </c>
    </row>
    <row r="498" customFormat="false" ht="14.5" hidden="false" customHeight="false" outlineLevel="0" collapsed="false">
      <c r="E498" s="42" t="n">
        <v>44523</v>
      </c>
      <c r="F498" s="46" t="n">
        <f aca="true">FORECAST($E498,OFFSET(C$3,MATCH($E498,$A$3:$A$33,1)-1,0,2),OFFSET($A$3,MATCH($E498,$A$3:$A$33,1)-1,0,2))</f>
        <v>2.91772857142857</v>
      </c>
    </row>
    <row r="499" customFormat="false" ht="14.5" hidden="false" customHeight="false" outlineLevel="0" collapsed="false">
      <c r="E499" s="42" t="n">
        <v>44524</v>
      </c>
      <c r="F499" s="46" t="n">
        <f aca="true">FORECAST($E499,OFFSET(C$3,MATCH($E499,$A$3:$A$33,1)-1,0,2),OFFSET($A$3,MATCH($E499,$A$3:$A$33,1)-1,0,2))</f>
        <v>2.91571105990783</v>
      </c>
    </row>
    <row r="500" customFormat="false" ht="14.5" hidden="false" customHeight="false" outlineLevel="0" collapsed="false">
      <c r="E500" s="42" t="n">
        <v>44525</v>
      </c>
      <c r="F500" s="46" t="n">
        <f aca="true">FORECAST($E500,OFFSET(C$3,MATCH($E500,$A$3:$A$33,1)-1,0,2),OFFSET($A$3,MATCH($E500,$A$3:$A$33,1)-1,0,2))</f>
        <v>2.9136935483871</v>
      </c>
    </row>
    <row r="501" customFormat="false" ht="14.5" hidden="false" customHeight="false" outlineLevel="0" collapsed="false">
      <c r="E501" s="42" t="n">
        <v>44526</v>
      </c>
      <c r="F501" s="46" t="n">
        <f aca="true">FORECAST($E501,OFFSET(C$3,MATCH($E501,$A$3:$A$33,1)-1,0,2),OFFSET($A$3,MATCH($E501,$A$3:$A$33,1)-1,0,2))</f>
        <v>2.91167603686636</v>
      </c>
    </row>
    <row r="502" customFormat="false" ht="14.5" hidden="false" customHeight="false" outlineLevel="0" collapsed="false">
      <c r="E502" s="42" t="n">
        <v>44527</v>
      </c>
      <c r="F502" s="46" t="n">
        <f aca="true">FORECAST($E502,OFFSET(C$3,MATCH($E502,$A$3:$A$33,1)-1,0,2),OFFSET($A$3,MATCH($E502,$A$3:$A$33,1)-1,0,2))</f>
        <v>2.90965852534562</v>
      </c>
    </row>
    <row r="503" customFormat="false" ht="14.5" hidden="false" customHeight="false" outlineLevel="0" collapsed="false">
      <c r="E503" s="42" t="n">
        <v>44528</v>
      </c>
      <c r="F503" s="46" t="n">
        <f aca="true">FORECAST($E503,OFFSET(C$3,MATCH($E503,$A$3:$A$33,1)-1,0,2),OFFSET($A$3,MATCH($E503,$A$3:$A$33,1)-1,0,2))</f>
        <v>2.90764101382488</v>
      </c>
    </row>
    <row r="504" customFormat="false" ht="14.5" hidden="false" customHeight="false" outlineLevel="0" collapsed="false">
      <c r="E504" s="42" t="n">
        <v>44529</v>
      </c>
      <c r="F504" s="46" t="n">
        <f aca="true">FORECAST($E504,OFFSET(C$3,MATCH($E504,$A$3:$A$33,1)-1,0,2),OFFSET($A$3,MATCH($E504,$A$3:$A$33,1)-1,0,2))</f>
        <v>2.90562350230415</v>
      </c>
    </row>
    <row r="505" customFormat="false" ht="14.5" hidden="false" customHeight="false" outlineLevel="0" collapsed="false">
      <c r="E505" s="42" t="n">
        <v>44530</v>
      </c>
      <c r="F505" s="46" t="n">
        <f aca="true">FORECAST($E505,OFFSET(C$3,MATCH($E505,$A$3:$A$33,1)-1,0,2),OFFSET($A$3,MATCH($E505,$A$3:$A$33,1)-1,0,2))</f>
        <v>2.90360599078341</v>
      </c>
    </row>
    <row r="506" customFormat="false" ht="14.5" hidden="false" customHeight="false" outlineLevel="0" collapsed="false">
      <c r="E506" s="42" t="n">
        <v>44531</v>
      </c>
      <c r="F506" s="46" t="n">
        <f aca="true">FORECAST($E506,OFFSET(C$3,MATCH($E506,$A$3:$A$33,1)-1,0,2),OFFSET($A$3,MATCH($E506,$A$3:$A$33,1)-1,0,2))</f>
        <v>2.90158847926267</v>
      </c>
    </row>
    <row r="507" customFormat="false" ht="14.5" hidden="false" customHeight="false" outlineLevel="0" collapsed="false">
      <c r="E507" s="42" t="n">
        <v>44532</v>
      </c>
      <c r="F507" s="46" t="n">
        <f aca="true">FORECAST($E507,OFFSET(C$3,MATCH($E507,$A$3:$A$33,1)-1,0,2),OFFSET($A$3,MATCH($E507,$A$3:$A$33,1)-1,0,2))</f>
        <v>2.89957096774194</v>
      </c>
    </row>
    <row r="508" customFormat="false" ht="14.5" hidden="false" customHeight="false" outlineLevel="0" collapsed="false">
      <c r="E508" s="42" t="n">
        <v>44533</v>
      </c>
      <c r="F508" s="46" t="n">
        <f aca="true">FORECAST($E508,OFFSET(C$3,MATCH($E508,$A$3:$A$33,1)-1,0,2),OFFSET($A$3,MATCH($E508,$A$3:$A$33,1)-1,0,2))</f>
        <v>2.8975534562212</v>
      </c>
    </row>
    <row r="509" customFormat="false" ht="14.5" hidden="false" customHeight="false" outlineLevel="0" collapsed="false">
      <c r="E509" s="42" t="n">
        <v>44534</v>
      </c>
      <c r="F509" s="46" t="n">
        <f aca="true">FORECAST($E509,OFFSET(C$3,MATCH($E509,$A$3:$A$33,1)-1,0,2),OFFSET($A$3,MATCH($E509,$A$3:$A$33,1)-1,0,2))</f>
        <v>2.89553594470046</v>
      </c>
    </row>
    <row r="510" customFormat="false" ht="14.5" hidden="false" customHeight="false" outlineLevel="0" collapsed="false">
      <c r="E510" s="42" t="n">
        <v>44535</v>
      </c>
      <c r="F510" s="46" t="n">
        <f aca="true">FORECAST($E510,OFFSET(C$3,MATCH($E510,$A$3:$A$33,1)-1,0,2),OFFSET($A$3,MATCH($E510,$A$3:$A$33,1)-1,0,2))</f>
        <v>2.89351843317972</v>
      </c>
    </row>
    <row r="511" customFormat="false" ht="14.5" hidden="false" customHeight="false" outlineLevel="0" collapsed="false">
      <c r="E511" s="42" t="n">
        <v>44536</v>
      </c>
      <c r="F511" s="46" t="n">
        <f aca="true">FORECAST($E511,OFFSET(C$3,MATCH($E511,$A$3:$A$33,1)-1,0,2),OFFSET($A$3,MATCH($E511,$A$3:$A$33,1)-1,0,2))</f>
        <v>2.89150092165899</v>
      </c>
    </row>
    <row r="512" customFormat="false" ht="14.5" hidden="false" customHeight="false" outlineLevel="0" collapsed="false">
      <c r="E512" s="42" t="n">
        <v>44537</v>
      </c>
      <c r="F512" s="46" t="n">
        <f aca="true">FORECAST($E512,OFFSET(C$3,MATCH($E512,$A$3:$A$33,1)-1,0,2),OFFSET($A$3,MATCH($E512,$A$3:$A$33,1)-1,0,2))</f>
        <v>2.88948341013825</v>
      </c>
    </row>
    <row r="513" customFormat="false" ht="14.5" hidden="false" customHeight="false" outlineLevel="0" collapsed="false">
      <c r="E513" s="42" t="n">
        <v>44538</v>
      </c>
      <c r="F513" s="46" t="n">
        <f aca="true">FORECAST($E513,OFFSET(C$3,MATCH($E513,$A$3:$A$33,1)-1,0,2),OFFSET($A$3,MATCH($E513,$A$3:$A$33,1)-1,0,2))</f>
        <v>2.88746589861751</v>
      </c>
    </row>
    <row r="514" customFormat="false" ht="14.5" hidden="false" customHeight="false" outlineLevel="0" collapsed="false">
      <c r="E514" s="42" t="n">
        <v>44539</v>
      </c>
      <c r="F514" s="46" t="n">
        <f aca="true">FORECAST($E514,OFFSET(C$3,MATCH($E514,$A$3:$A$33,1)-1,0,2),OFFSET($A$3,MATCH($E514,$A$3:$A$33,1)-1,0,2))</f>
        <v>2.88544838709677</v>
      </c>
    </row>
    <row r="515" customFormat="false" ht="14.5" hidden="false" customHeight="false" outlineLevel="0" collapsed="false">
      <c r="E515" s="42" t="n">
        <v>44540</v>
      </c>
      <c r="F515" s="46" t="n">
        <f aca="true">FORECAST($E515,OFFSET(C$3,MATCH($E515,$A$3:$A$33,1)-1,0,2),OFFSET($A$3,MATCH($E515,$A$3:$A$33,1)-1,0,2))</f>
        <v>2.88343087557604</v>
      </c>
    </row>
    <row r="516" customFormat="false" ht="14.5" hidden="false" customHeight="false" outlineLevel="0" collapsed="false">
      <c r="E516" s="42" t="n">
        <v>44541</v>
      </c>
      <c r="F516" s="46" t="n">
        <f aca="true">FORECAST($E516,OFFSET(C$3,MATCH($E516,$A$3:$A$33,1)-1,0,2),OFFSET($A$3,MATCH($E516,$A$3:$A$33,1)-1,0,2))</f>
        <v>2.8814133640553</v>
      </c>
    </row>
    <row r="517" customFormat="false" ht="14.5" hidden="false" customHeight="false" outlineLevel="0" collapsed="false">
      <c r="E517" s="42" t="n">
        <v>44542</v>
      </c>
      <c r="F517" s="46" t="n">
        <f aca="true">FORECAST($E517,OFFSET(C$3,MATCH($E517,$A$3:$A$33,1)-1,0,2),OFFSET($A$3,MATCH($E517,$A$3:$A$33,1)-1,0,2))</f>
        <v>2.87939585253456</v>
      </c>
    </row>
    <row r="518" customFormat="false" ht="14.5" hidden="false" customHeight="false" outlineLevel="0" collapsed="false">
      <c r="E518" s="42" t="n">
        <v>44543</v>
      </c>
      <c r="F518" s="46" t="n">
        <f aca="true">FORECAST($E518,OFFSET(C$3,MATCH($E518,$A$3:$A$33,1)-1,0,2),OFFSET($A$3,MATCH($E518,$A$3:$A$33,1)-1,0,2))</f>
        <v>2.87737834101382</v>
      </c>
    </row>
    <row r="519" customFormat="false" ht="14.5" hidden="false" customHeight="false" outlineLevel="0" collapsed="false">
      <c r="E519" s="42" t="n">
        <v>44544</v>
      </c>
      <c r="F519" s="46" t="n">
        <f aca="true">FORECAST($E519,OFFSET(C$3,MATCH($E519,$A$3:$A$33,1)-1,0,2),OFFSET($A$3,MATCH($E519,$A$3:$A$33,1)-1,0,2))</f>
        <v>2.87536082949309</v>
      </c>
    </row>
    <row r="520" customFormat="false" ht="14.5" hidden="false" customHeight="false" outlineLevel="0" collapsed="false">
      <c r="E520" s="42" t="n">
        <v>44545</v>
      </c>
      <c r="F520" s="46" t="n">
        <f aca="true">FORECAST($E520,OFFSET(C$3,MATCH($E520,$A$3:$A$33,1)-1,0,2),OFFSET($A$3,MATCH($E520,$A$3:$A$33,1)-1,0,2))</f>
        <v>2.87334331797235</v>
      </c>
    </row>
    <row r="521" customFormat="false" ht="14.5" hidden="false" customHeight="false" outlineLevel="0" collapsed="false">
      <c r="E521" s="42" t="n">
        <v>44546</v>
      </c>
      <c r="F521" s="46" t="n">
        <f aca="true">FORECAST($E521,OFFSET(C$3,MATCH($E521,$A$3:$A$33,1)-1,0,2),OFFSET($A$3,MATCH($E521,$A$3:$A$33,1)-1,0,2))</f>
        <v>2.87225427382191</v>
      </c>
    </row>
    <row r="522" customFormat="false" ht="14.5" hidden="false" customHeight="false" outlineLevel="0" collapsed="false">
      <c r="E522" s="42" t="n">
        <v>44547</v>
      </c>
      <c r="F522" s="46" t="n">
        <f aca="true">FORECAST($E522,OFFSET(C$3,MATCH($E522,$A$3:$A$33,1)-1,0,2),OFFSET($A$3,MATCH($E522,$A$3:$A$33,1)-1,0,2))</f>
        <v>2.87116522967147</v>
      </c>
    </row>
    <row r="523" customFormat="false" ht="14.5" hidden="false" customHeight="false" outlineLevel="0" collapsed="false">
      <c r="E523" s="42" t="n">
        <v>44548</v>
      </c>
      <c r="F523" s="46" t="n">
        <f aca="true">FORECAST($E523,OFFSET(C$3,MATCH($E523,$A$3:$A$33,1)-1,0,2),OFFSET($A$3,MATCH($E523,$A$3:$A$33,1)-1,0,2))</f>
        <v>2.87007618552103</v>
      </c>
    </row>
    <row r="524" customFormat="false" ht="14.5" hidden="false" customHeight="false" outlineLevel="0" collapsed="false">
      <c r="E524" s="42" t="n">
        <v>44549</v>
      </c>
      <c r="F524" s="46" t="n">
        <f aca="true">FORECAST($E524,OFFSET(C$3,MATCH($E524,$A$3:$A$33,1)-1,0,2),OFFSET($A$3,MATCH($E524,$A$3:$A$33,1)-1,0,2))</f>
        <v>2.8689871413706</v>
      </c>
    </row>
    <row r="525" customFormat="false" ht="14.5" hidden="false" customHeight="false" outlineLevel="0" collapsed="false">
      <c r="E525" s="42" t="n">
        <v>44550</v>
      </c>
      <c r="F525" s="46" t="n">
        <f aca="true">FORECAST($E525,OFFSET(C$3,MATCH($E525,$A$3:$A$33,1)-1,0,2),OFFSET($A$3,MATCH($E525,$A$3:$A$33,1)-1,0,2))</f>
        <v>2.86789809722016</v>
      </c>
    </row>
    <row r="526" customFormat="false" ht="14.5" hidden="false" customHeight="false" outlineLevel="0" collapsed="false">
      <c r="E526" s="42" t="n">
        <v>44551</v>
      </c>
      <c r="F526" s="46" t="n">
        <f aca="true">FORECAST($E526,OFFSET(C$3,MATCH($E526,$A$3:$A$33,1)-1,0,2),OFFSET($A$3,MATCH($E526,$A$3:$A$33,1)-1,0,2))</f>
        <v>2.86680905306972</v>
      </c>
    </row>
    <row r="527" customFormat="false" ht="14.5" hidden="false" customHeight="false" outlineLevel="0" collapsed="false">
      <c r="E527" s="42" t="n">
        <v>44552</v>
      </c>
      <c r="F527" s="46" t="n">
        <f aca="true">FORECAST($E527,OFFSET(C$3,MATCH($E527,$A$3:$A$33,1)-1,0,2),OFFSET($A$3,MATCH($E527,$A$3:$A$33,1)-1,0,2))</f>
        <v>2.86572000891928</v>
      </c>
    </row>
    <row r="528" customFormat="false" ht="14.5" hidden="false" customHeight="false" outlineLevel="0" collapsed="false">
      <c r="E528" s="42" t="n">
        <v>44553</v>
      </c>
      <c r="F528" s="46" t="n">
        <f aca="true">FORECAST($E528,OFFSET(C$3,MATCH($E528,$A$3:$A$33,1)-1,0,2),OFFSET($A$3,MATCH($E528,$A$3:$A$33,1)-1,0,2))</f>
        <v>2.86463096476884</v>
      </c>
    </row>
    <row r="529" customFormat="false" ht="14.5" hidden="false" customHeight="false" outlineLevel="0" collapsed="false">
      <c r="E529" s="42" t="n">
        <v>44554</v>
      </c>
      <c r="F529" s="46" t="n">
        <f aca="true">FORECAST($E529,OFFSET(C$3,MATCH($E529,$A$3:$A$33,1)-1,0,2),OFFSET($A$3,MATCH($E529,$A$3:$A$33,1)-1,0,2))</f>
        <v>2.8635419206184</v>
      </c>
    </row>
    <row r="530" customFormat="false" ht="14.5" hidden="false" customHeight="false" outlineLevel="0" collapsed="false">
      <c r="E530" s="42" t="n">
        <v>44555</v>
      </c>
      <c r="F530" s="46" t="n">
        <f aca="true">FORECAST($E530,OFFSET(C$3,MATCH($E530,$A$3:$A$33,1)-1,0,2),OFFSET($A$3,MATCH($E530,$A$3:$A$33,1)-1,0,2))</f>
        <v>2.86245287646797</v>
      </c>
    </row>
    <row r="531" customFormat="false" ht="14.5" hidden="false" customHeight="false" outlineLevel="0" collapsed="false">
      <c r="E531" s="42" t="n">
        <v>44556</v>
      </c>
      <c r="F531" s="46" t="n">
        <f aca="true">FORECAST($E531,OFFSET(C$3,MATCH($E531,$A$3:$A$33,1)-1,0,2),OFFSET($A$3,MATCH($E531,$A$3:$A$33,1)-1,0,2))</f>
        <v>2.86136383231753</v>
      </c>
    </row>
    <row r="532" customFormat="false" ht="14.5" hidden="false" customHeight="false" outlineLevel="0" collapsed="false">
      <c r="E532" s="42" t="n">
        <v>44557</v>
      </c>
      <c r="F532" s="46" t="n">
        <f aca="true">FORECAST($E532,OFFSET(C$3,MATCH($E532,$A$3:$A$33,1)-1,0,2),OFFSET($A$3,MATCH($E532,$A$3:$A$33,1)-1,0,2))</f>
        <v>2.86027478816709</v>
      </c>
    </row>
    <row r="533" customFormat="false" ht="14.5" hidden="false" customHeight="false" outlineLevel="0" collapsed="false">
      <c r="E533" s="42" t="n">
        <v>44558</v>
      </c>
      <c r="F533" s="46" t="n">
        <f aca="true">FORECAST($E533,OFFSET(C$3,MATCH($E533,$A$3:$A$33,1)-1,0,2),OFFSET($A$3,MATCH($E533,$A$3:$A$33,1)-1,0,2))</f>
        <v>2.85918574401665</v>
      </c>
    </row>
    <row r="534" customFormat="false" ht="14.5" hidden="false" customHeight="false" outlineLevel="0" collapsed="false">
      <c r="E534" s="42" t="n">
        <v>44559</v>
      </c>
      <c r="F534" s="46" t="n">
        <f aca="true">FORECAST($E534,OFFSET(C$3,MATCH($E534,$A$3:$A$33,1)-1,0,2),OFFSET($A$3,MATCH($E534,$A$3:$A$33,1)-1,0,2))</f>
        <v>2.85809669986621</v>
      </c>
    </row>
    <row r="535" customFormat="false" ht="14.5" hidden="false" customHeight="false" outlineLevel="0" collapsed="false">
      <c r="E535" s="42" t="n">
        <v>44560</v>
      </c>
      <c r="F535" s="46" t="n">
        <f aca="true">FORECAST($E535,OFFSET(C$3,MATCH($E535,$A$3:$A$33,1)-1,0,2),OFFSET($A$3,MATCH($E535,$A$3:$A$33,1)-1,0,2))</f>
        <v>2.85700765571577</v>
      </c>
    </row>
    <row r="536" customFormat="false" ht="14.5" hidden="false" customHeight="false" outlineLevel="0" collapsed="false">
      <c r="E536" s="42" t="n">
        <v>44561</v>
      </c>
      <c r="F536" s="46" t="n">
        <f aca="true">FORECAST($E536,OFFSET(C$3,MATCH($E536,$A$3:$A$33,1)-1,0,2),OFFSET($A$3,MATCH($E536,$A$3:$A$33,1)-1,0,2))</f>
        <v>2.85591861156534</v>
      </c>
    </row>
    <row r="537" customFormat="false" ht="14.5" hidden="false" customHeight="false" outlineLevel="0" collapsed="false">
      <c r="E537" s="42" t="n">
        <v>44562</v>
      </c>
      <c r="F537" s="46" t="n">
        <f aca="true">FORECAST($E537,OFFSET(C$3,MATCH($E537,$A$3:$A$33,1)-1,0,2),OFFSET($A$3,MATCH($E537,$A$3:$A$33,1)-1,0,2))</f>
        <v>2.8548295674149</v>
      </c>
    </row>
    <row r="538" customFormat="false" ht="14.5" hidden="false" customHeight="false" outlineLevel="0" collapsed="false">
      <c r="E538" s="42" t="n">
        <v>44563</v>
      </c>
      <c r="F538" s="46" t="n">
        <f aca="true">FORECAST($E538,OFFSET(C$3,MATCH($E538,$A$3:$A$33,1)-1,0,2),OFFSET($A$3,MATCH($E538,$A$3:$A$33,1)-1,0,2))</f>
        <v>2.85374052326446</v>
      </c>
    </row>
    <row r="539" customFormat="false" ht="14.5" hidden="false" customHeight="false" outlineLevel="0" collapsed="false">
      <c r="E539" s="42" t="n">
        <v>44564</v>
      </c>
      <c r="F539" s="46" t="n">
        <f aca="true">FORECAST($E539,OFFSET(C$3,MATCH($E539,$A$3:$A$33,1)-1,0,2),OFFSET($A$3,MATCH($E539,$A$3:$A$33,1)-1,0,2))</f>
        <v>2.85265147911402</v>
      </c>
    </row>
    <row r="540" customFormat="false" ht="14.5" hidden="false" customHeight="false" outlineLevel="0" collapsed="false">
      <c r="E540" s="42" t="n">
        <v>44565</v>
      </c>
      <c r="F540" s="46" t="n">
        <f aca="true">FORECAST($E540,OFFSET(C$3,MATCH($E540,$A$3:$A$33,1)-1,0,2),OFFSET($A$3,MATCH($E540,$A$3:$A$33,1)-1,0,2))</f>
        <v>2.85156243496358</v>
      </c>
    </row>
    <row r="541" customFormat="false" ht="14.5" hidden="false" customHeight="false" outlineLevel="0" collapsed="false">
      <c r="E541" s="42" t="n">
        <v>44566</v>
      </c>
      <c r="F541" s="46" t="n">
        <f aca="true">FORECAST($E541,OFFSET(C$3,MATCH($E541,$A$3:$A$33,1)-1,0,2),OFFSET($A$3,MATCH($E541,$A$3:$A$33,1)-1,0,2))</f>
        <v>2.85047339081314</v>
      </c>
    </row>
    <row r="542" customFormat="false" ht="14.5" hidden="false" customHeight="false" outlineLevel="0" collapsed="false">
      <c r="E542" s="42" t="n">
        <v>44567</v>
      </c>
      <c r="F542" s="46" t="n">
        <f aca="true">FORECAST($E542,OFFSET(C$3,MATCH($E542,$A$3:$A$33,1)-1,0,2),OFFSET($A$3,MATCH($E542,$A$3:$A$33,1)-1,0,2))</f>
        <v>2.84938434666271</v>
      </c>
    </row>
    <row r="543" customFormat="false" ht="14.5" hidden="false" customHeight="false" outlineLevel="0" collapsed="false">
      <c r="E543" s="42" t="n">
        <v>44568</v>
      </c>
      <c r="F543" s="46" t="n">
        <f aca="true">FORECAST($E543,OFFSET(C$3,MATCH($E543,$A$3:$A$33,1)-1,0,2),OFFSET($A$3,MATCH($E543,$A$3:$A$33,1)-1,0,2))</f>
        <v>2.84829530251227</v>
      </c>
    </row>
    <row r="544" customFormat="false" ht="14.5" hidden="false" customHeight="false" outlineLevel="0" collapsed="false">
      <c r="E544" s="42" t="n">
        <v>44569</v>
      </c>
      <c r="F544" s="46" t="n">
        <f aca="true">FORECAST($E544,OFFSET(C$3,MATCH($E544,$A$3:$A$33,1)-1,0,2),OFFSET($A$3,MATCH($E544,$A$3:$A$33,1)-1,0,2))</f>
        <v>2.84720625836183</v>
      </c>
    </row>
    <row r="545" customFormat="false" ht="14.5" hidden="false" customHeight="false" outlineLevel="0" collapsed="false">
      <c r="E545" s="42" t="n">
        <v>44570</v>
      </c>
      <c r="F545" s="46" t="n">
        <f aca="true">FORECAST($E545,OFFSET(C$3,MATCH($E545,$A$3:$A$33,1)-1,0,2),OFFSET($A$3,MATCH($E545,$A$3:$A$33,1)-1,0,2))</f>
        <v>2.84611721421139</v>
      </c>
    </row>
    <row r="546" customFormat="false" ht="14.5" hidden="false" customHeight="false" outlineLevel="0" collapsed="false">
      <c r="E546" s="42" t="n">
        <v>44571</v>
      </c>
      <c r="F546" s="46" t="n">
        <f aca="true">FORECAST($E546,OFFSET(C$3,MATCH($E546,$A$3:$A$33,1)-1,0,2),OFFSET($A$3,MATCH($E546,$A$3:$A$33,1)-1,0,2))</f>
        <v>2.84502817006095</v>
      </c>
    </row>
    <row r="547" customFormat="false" ht="14.5" hidden="false" customHeight="false" outlineLevel="0" collapsed="false">
      <c r="E547" s="42" t="n">
        <v>44572</v>
      </c>
      <c r="F547" s="46" t="n">
        <f aca="true">FORECAST($E547,OFFSET(C$3,MATCH($E547,$A$3:$A$33,1)-1,0,2),OFFSET($A$3,MATCH($E547,$A$3:$A$33,1)-1,0,2))</f>
        <v>2.84393912591051</v>
      </c>
    </row>
    <row r="548" customFormat="false" ht="14.5" hidden="false" customHeight="false" outlineLevel="0" collapsed="false">
      <c r="E548" s="42" t="n">
        <v>44573</v>
      </c>
      <c r="F548" s="46" t="n">
        <f aca="true">FORECAST($E548,OFFSET(C$3,MATCH($E548,$A$3:$A$33,1)-1,0,2),OFFSET($A$3,MATCH($E548,$A$3:$A$33,1)-1,0,2))</f>
        <v>2.84285008176008</v>
      </c>
    </row>
    <row r="549" customFormat="false" ht="14.5" hidden="false" customHeight="false" outlineLevel="0" collapsed="false">
      <c r="E549" s="42" t="n">
        <v>44574</v>
      </c>
      <c r="F549" s="46" t="n">
        <f aca="true">FORECAST($E549,OFFSET(C$3,MATCH($E549,$A$3:$A$33,1)-1,0,2),OFFSET($A$3,MATCH($E549,$A$3:$A$33,1)-1,0,2))</f>
        <v>2.84176103760964</v>
      </c>
    </row>
    <row r="550" customFormat="false" ht="14.5" hidden="false" customHeight="false" outlineLevel="0" collapsed="false">
      <c r="E550" s="42" t="n">
        <v>44575</v>
      </c>
      <c r="F550" s="46" t="n">
        <f aca="true">FORECAST($E550,OFFSET(C$3,MATCH($E550,$A$3:$A$33,1)-1,0,2),OFFSET($A$3,MATCH($E550,$A$3:$A$33,1)-1,0,2))</f>
        <v>2.8406719934592</v>
      </c>
    </row>
    <row r="551" customFormat="false" ht="14.5" hidden="false" customHeight="false" outlineLevel="0" collapsed="false">
      <c r="E551" s="42" t="n">
        <v>44576</v>
      </c>
      <c r="F551" s="46" t="n">
        <f aca="true">FORECAST($E551,OFFSET(C$3,MATCH($E551,$A$3:$A$33,1)-1,0,2),OFFSET($A$3,MATCH($E551,$A$3:$A$33,1)-1,0,2))</f>
        <v>2.83958294930876</v>
      </c>
    </row>
    <row r="552" customFormat="false" ht="14.5" hidden="false" customHeight="false" outlineLevel="0" collapsed="false">
      <c r="E552" s="42" t="n">
        <v>44577</v>
      </c>
      <c r="F552" s="46" t="n">
        <f aca="true">FORECAST($E552,OFFSET(C$3,MATCH($E552,$A$3:$A$33,1)-1,0,2),OFFSET($A$3,MATCH($E552,$A$3:$A$33,1)-1,0,2))</f>
        <v>2.83976430801249</v>
      </c>
    </row>
    <row r="553" customFormat="false" ht="14.5" hidden="false" customHeight="false" outlineLevel="0" collapsed="false">
      <c r="E553" s="42" t="n">
        <v>44578</v>
      </c>
      <c r="F553" s="46" t="n">
        <f aca="true">FORECAST($E553,OFFSET(C$3,MATCH($E553,$A$3:$A$33,1)-1,0,2),OFFSET($A$3,MATCH($E553,$A$3:$A$33,1)-1,0,2))</f>
        <v>2.83994566671622</v>
      </c>
    </row>
    <row r="554" customFormat="false" ht="14.5" hidden="false" customHeight="false" outlineLevel="0" collapsed="false">
      <c r="E554" s="42" t="n">
        <v>44579</v>
      </c>
      <c r="F554" s="46" t="n">
        <f aca="true">FORECAST($E554,OFFSET(C$3,MATCH($E554,$A$3:$A$33,1)-1,0,2),OFFSET($A$3,MATCH($E554,$A$3:$A$33,1)-1,0,2))</f>
        <v>2.84012702541995</v>
      </c>
    </row>
    <row r="555" customFormat="false" ht="14.5" hidden="false" customHeight="false" outlineLevel="0" collapsed="false">
      <c r="E555" s="42" t="n">
        <v>44580</v>
      </c>
      <c r="F555" s="46" t="n">
        <f aca="true">FORECAST($E555,OFFSET(C$3,MATCH($E555,$A$3:$A$33,1)-1,0,2),OFFSET($A$3,MATCH($E555,$A$3:$A$33,1)-1,0,2))</f>
        <v>2.84030838412368</v>
      </c>
    </row>
    <row r="556" customFormat="false" ht="14.5" hidden="false" customHeight="false" outlineLevel="0" collapsed="false">
      <c r="E556" s="42" t="n">
        <v>44581</v>
      </c>
      <c r="F556" s="46" t="n">
        <f aca="true">FORECAST($E556,OFFSET(C$3,MATCH($E556,$A$3:$A$33,1)-1,0,2),OFFSET($A$3,MATCH($E556,$A$3:$A$33,1)-1,0,2))</f>
        <v>2.84048974282741</v>
      </c>
    </row>
    <row r="557" customFormat="false" ht="14.5" hidden="false" customHeight="false" outlineLevel="0" collapsed="false">
      <c r="E557" s="42" t="n">
        <v>44582</v>
      </c>
      <c r="F557" s="46" t="n">
        <f aca="true">FORECAST($E557,OFFSET(C$3,MATCH($E557,$A$3:$A$33,1)-1,0,2),OFFSET($A$3,MATCH($E557,$A$3:$A$33,1)-1,0,2))</f>
        <v>2.84067110153115</v>
      </c>
    </row>
    <row r="558" customFormat="false" ht="14.5" hidden="false" customHeight="false" outlineLevel="0" collapsed="false">
      <c r="E558" s="42" t="n">
        <v>44583</v>
      </c>
      <c r="F558" s="46" t="n">
        <f aca="true">FORECAST($E558,OFFSET(C$3,MATCH($E558,$A$3:$A$33,1)-1,0,2),OFFSET($A$3,MATCH($E558,$A$3:$A$33,1)-1,0,2))</f>
        <v>2.84085246023488</v>
      </c>
    </row>
    <row r="559" customFormat="false" ht="14.5" hidden="false" customHeight="false" outlineLevel="0" collapsed="false">
      <c r="E559" s="42" t="n">
        <v>44584</v>
      </c>
      <c r="F559" s="46" t="n">
        <f aca="true">FORECAST($E559,OFFSET(C$3,MATCH($E559,$A$3:$A$33,1)-1,0,2),OFFSET($A$3,MATCH($E559,$A$3:$A$33,1)-1,0,2))</f>
        <v>2.84103381893861</v>
      </c>
    </row>
    <row r="560" customFormat="false" ht="14.5" hidden="false" customHeight="false" outlineLevel="0" collapsed="false">
      <c r="E560" s="42" t="n">
        <v>44585</v>
      </c>
      <c r="F560" s="46" t="n">
        <f aca="true">FORECAST($E560,OFFSET(C$3,MATCH($E560,$A$3:$A$33,1)-1,0,2),OFFSET($A$3,MATCH($E560,$A$3:$A$33,1)-1,0,2))</f>
        <v>2.84121517764234</v>
      </c>
    </row>
    <row r="561" customFormat="false" ht="14.5" hidden="false" customHeight="false" outlineLevel="0" collapsed="false">
      <c r="E561" s="42" t="n">
        <v>44586</v>
      </c>
      <c r="F561" s="46" t="n">
        <f aca="true">FORECAST($E561,OFFSET(C$3,MATCH($E561,$A$3:$A$33,1)-1,0,2),OFFSET($A$3,MATCH($E561,$A$3:$A$33,1)-1,0,2))</f>
        <v>2.84139653634607</v>
      </c>
    </row>
    <row r="562" customFormat="false" ht="14.5" hidden="false" customHeight="false" outlineLevel="0" collapsed="false">
      <c r="E562" s="42" t="n">
        <v>44587</v>
      </c>
      <c r="F562" s="46" t="n">
        <f aca="true">FORECAST($E562,OFFSET(C$3,MATCH($E562,$A$3:$A$33,1)-1,0,2),OFFSET($A$3,MATCH($E562,$A$3:$A$33,1)-1,0,2))</f>
        <v>2.8415778950498</v>
      </c>
    </row>
    <row r="563" customFormat="false" ht="14.5" hidden="false" customHeight="false" outlineLevel="0" collapsed="false">
      <c r="E563" s="42" t="n">
        <v>44588</v>
      </c>
      <c r="F563" s="46" t="n">
        <f aca="true">FORECAST($E563,OFFSET(C$3,MATCH($E563,$A$3:$A$33,1)-1,0,2),OFFSET($A$3,MATCH($E563,$A$3:$A$33,1)-1,0,2))</f>
        <v>2.84175925375353</v>
      </c>
    </row>
    <row r="564" customFormat="false" ht="14.5" hidden="false" customHeight="false" outlineLevel="0" collapsed="false">
      <c r="E564" s="42" t="n">
        <v>44589</v>
      </c>
      <c r="F564" s="46" t="n">
        <f aca="true">FORECAST($E564,OFFSET(C$3,MATCH($E564,$A$3:$A$33,1)-1,0,2),OFFSET($A$3,MATCH($E564,$A$3:$A$33,1)-1,0,2))</f>
        <v>2.84194061245726</v>
      </c>
    </row>
    <row r="565" customFormat="false" ht="14.5" hidden="false" customHeight="false" outlineLevel="0" collapsed="false">
      <c r="E565" s="42" t="n">
        <v>44590</v>
      </c>
      <c r="F565" s="46" t="n">
        <f aca="true">FORECAST($E565,OFFSET(C$3,MATCH($E565,$A$3:$A$33,1)-1,0,2),OFFSET($A$3,MATCH($E565,$A$3:$A$33,1)-1,0,2))</f>
        <v>2.84212197116099</v>
      </c>
    </row>
    <row r="566" customFormat="false" ht="14.5" hidden="false" customHeight="false" outlineLevel="0" collapsed="false">
      <c r="E566" s="42" t="n">
        <v>44591</v>
      </c>
      <c r="F566" s="46" t="n">
        <f aca="true">FORECAST($E566,OFFSET(C$3,MATCH($E566,$A$3:$A$33,1)-1,0,2),OFFSET($A$3,MATCH($E566,$A$3:$A$33,1)-1,0,2))</f>
        <v>2.84230332986472</v>
      </c>
    </row>
    <row r="567" customFormat="false" ht="14.5" hidden="false" customHeight="false" outlineLevel="0" collapsed="false">
      <c r="E567" s="42" t="n">
        <v>44592</v>
      </c>
      <c r="F567" s="46" t="n">
        <f aca="true">FORECAST($E567,OFFSET(C$3,MATCH($E567,$A$3:$A$33,1)-1,0,2),OFFSET($A$3,MATCH($E567,$A$3:$A$33,1)-1,0,2))</f>
        <v>2.84248468856846</v>
      </c>
    </row>
    <row r="568" customFormat="false" ht="14.5" hidden="false" customHeight="false" outlineLevel="0" collapsed="false">
      <c r="E568" s="42" t="n">
        <v>44593</v>
      </c>
      <c r="F568" s="46" t="n">
        <f aca="true">FORECAST($E568,OFFSET(C$3,MATCH($E568,$A$3:$A$33,1)-1,0,2),OFFSET($A$3,MATCH($E568,$A$3:$A$33,1)-1,0,2))</f>
        <v>2.84266604727219</v>
      </c>
    </row>
    <row r="569" customFormat="false" ht="14.5" hidden="false" customHeight="false" outlineLevel="0" collapsed="false">
      <c r="E569" s="42" t="n">
        <v>44594</v>
      </c>
      <c r="F569" s="46" t="n">
        <f aca="true">FORECAST($E569,OFFSET(C$3,MATCH($E569,$A$3:$A$33,1)-1,0,2),OFFSET($A$3,MATCH($E569,$A$3:$A$33,1)-1,0,2))</f>
        <v>2.84284740597592</v>
      </c>
    </row>
    <row r="570" customFormat="false" ht="14.5" hidden="false" customHeight="false" outlineLevel="0" collapsed="false">
      <c r="E570" s="42" t="n">
        <v>44595</v>
      </c>
      <c r="F570" s="46" t="n">
        <f aca="true">FORECAST($E570,OFFSET(C$3,MATCH($E570,$A$3:$A$33,1)-1,0,2),OFFSET($A$3,MATCH($E570,$A$3:$A$33,1)-1,0,2))</f>
        <v>2.84302876467965</v>
      </c>
    </row>
    <row r="571" customFormat="false" ht="14.5" hidden="false" customHeight="false" outlineLevel="0" collapsed="false">
      <c r="E571" s="42" t="n">
        <v>44596</v>
      </c>
      <c r="F571" s="46" t="n">
        <f aca="true">FORECAST($E571,OFFSET(C$3,MATCH($E571,$A$3:$A$33,1)-1,0,2),OFFSET($A$3,MATCH($E571,$A$3:$A$33,1)-1,0,2))</f>
        <v>2.84321012338338</v>
      </c>
    </row>
    <row r="572" customFormat="false" ht="14.5" hidden="false" customHeight="false" outlineLevel="0" collapsed="false">
      <c r="E572" s="42" t="n">
        <v>44597</v>
      </c>
      <c r="F572" s="46" t="n">
        <f aca="true">FORECAST($E572,OFFSET(C$3,MATCH($E572,$A$3:$A$33,1)-1,0,2),OFFSET($A$3,MATCH($E572,$A$3:$A$33,1)-1,0,2))</f>
        <v>2.84339148208711</v>
      </c>
    </row>
    <row r="573" customFormat="false" ht="14.5" hidden="false" customHeight="false" outlineLevel="0" collapsed="false">
      <c r="E573" s="42" t="n">
        <v>44598</v>
      </c>
      <c r="F573" s="46" t="n">
        <f aca="true">FORECAST($E573,OFFSET(C$3,MATCH($E573,$A$3:$A$33,1)-1,0,2),OFFSET($A$3,MATCH($E573,$A$3:$A$33,1)-1,0,2))</f>
        <v>2.84357284079084</v>
      </c>
    </row>
    <row r="574" customFormat="false" ht="14.5" hidden="false" customHeight="false" outlineLevel="0" collapsed="false">
      <c r="E574" s="42" t="n">
        <v>44599</v>
      </c>
      <c r="F574" s="46" t="n">
        <f aca="true">FORECAST($E574,OFFSET(C$3,MATCH($E574,$A$3:$A$33,1)-1,0,2),OFFSET($A$3,MATCH($E574,$A$3:$A$33,1)-1,0,2))</f>
        <v>2.84375419949457</v>
      </c>
    </row>
    <row r="575" customFormat="false" ht="14.5" hidden="false" customHeight="false" outlineLevel="0" collapsed="false">
      <c r="E575" s="42" t="n">
        <v>44600</v>
      </c>
      <c r="F575" s="46" t="n">
        <f aca="true">FORECAST($E575,OFFSET(C$3,MATCH($E575,$A$3:$A$33,1)-1,0,2),OFFSET($A$3,MATCH($E575,$A$3:$A$33,1)-1,0,2))</f>
        <v>2.8439355581983</v>
      </c>
    </row>
    <row r="576" customFormat="false" ht="14.5" hidden="false" customHeight="false" outlineLevel="0" collapsed="false">
      <c r="E576" s="42" t="n">
        <v>44601</v>
      </c>
      <c r="F576" s="46" t="n">
        <f aca="true">FORECAST($E576,OFFSET(C$3,MATCH($E576,$A$3:$A$33,1)-1,0,2),OFFSET($A$3,MATCH($E576,$A$3:$A$33,1)-1,0,2))</f>
        <v>2.84411691690203</v>
      </c>
    </row>
    <row r="577" customFormat="false" ht="14.5" hidden="false" customHeight="false" outlineLevel="0" collapsed="false">
      <c r="E577" s="42" t="n">
        <v>44602</v>
      </c>
      <c r="F577" s="46" t="n">
        <f aca="true">FORECAST($E577,OFFSET(C$3,MATCH($E577,$A$3:$A$33,1)-1,0,2),OFFSET($A$3,MATCH($E577,$A$3:$A$33,1)-1,0,2))</f>
        <v>2.84429827560576</v>
      </c>
    </row>
    <row r="578" customFormat="false" ht="14.5" hidden="false" customHeight="false" outlineLevel="0" collapsed="false">
      <c r="E578" s="42" t="n">
        <v>44603</v>
      </c>
      <c r="F578" s="46" t="n">
        <f aca="true">FORECAST($E578,OFFSET(C$3,MATCH($E578,$A$3:$A$33,1)-1,0,2),OFFSET($A$3,MATCH($E578,$A$3:$A$33,1)-1,0,2))</f>
        <v>2.8444796343095</v>
      </c>
    </row>
    <row r="579" customFormat="false" ht="14.5" hidden="false" customHeight="false" outlineLevel="0" collapsed="false">
      <c r="E579" s="42" t="n">
        <v>44604</v>
      </c>
      <c r="F579" s="46" t="n">
        <f aca="true">FORECAST($E579,OFFSET(C$3,MATCH($E579,$A$3:$A$33,1)-1,0,2),OFFSET($A$3,MATCH($E579,$A$3:$A$33,1)-1,0,2))</f>
        <v>2.84466099301323</v>
      </c>
    </row>
    <row r="580" customFormat="false" ht="14.5" hidden="false" customHeight="false" outlineLevel="0" collapsed="false">
      <c r="E580" s="42" t="n">
        <v>44605</v>
      </c>
      <c r="F580" s="46" t="n">
        <f aca="true">FORECAST($E580,OFFSET(C$3,MATCH($E580,$A$3:$A$33,1)-1,0,2),OFFSET($A$3,MATCH($E580,$A$3:$A$33,1)-1,0,2))</f>
        <v>2.84484235171696</v>
      </c>
    </row>
    <row r="581" customFormat="false" ht="14.5" hidden="false" customHeight="false" outlineLevel="0" collapsed="false">
      <c r="E581" s="42" t="n">
        <v>44606</v>
      </c>
      <c r="F581" s="46" t="n">
        <f aca="true">FORECAST($E581,OFFSET(C$3,MATCH($E581,$A$3:$A$33,1)-1,0,2),OFFSET($A$3,MATCH($E581,$A$3:$A$33,1)-1,0,2))</f>
        <v>2.84502371042069</v>
      </c>
    </row>
    <row r="582" customFormat="false" ht="14.5" hidden="false" customHeight="false" outlineLevel="0" collapsed="false">
      <c r="E582" s="42" t="n">
        <v>44607</v>
      </c>
      <c r="F582" s="46" t="n">
        <f aca="true">FORECAST($E582,OFFSET(C$3,MATCH($E582,$A$3:$A$33,1)-1,0,2),OFFSET($A$3,MATCH($E582,$A$3:$A$33,1)-1,0,2))</f>
        <v>2.84520506912442</v>
      </c>
    </row>
    <row r="583" customFormat="false" ht="14.5" hidden="false" customHeight="false" outlineLevel="0" collapsed="false">
      <c r="E583" s="42" t="n">
        <v>44608</v>
      </c>
      <c r="F583" s="46" t="n">
        <f aca="true">FORECAST($E583,OFFSET(C$3,MATCH($E583,$A$3:$A$33,1)-1,0,2),OFFSET($A$3,MATCH($E583,$A$3:$A$33,1)-1,0,2))</f>
        <v>2.84955184331797</v>
      </c>
    </row>
    <row r="584" customFormat="false" ht="14.5" hidden="false" customHeight="false" outlineLevel="0" collapsed="false">
      <c r="E584" s="42" t="n">
        <v>44609</v>
      </c>
      <c r="F584" s="46" t="n">
        <f aca="true">FORECAST($E584,OFFSET(C$3,MATCH($E584,$A$3:$A$33,1)-1,0,2),OFFSET($A$3,MATCH($E584,$A$3:$A$33,1)-1,0,2))</f>
        <v>2.85389861751152</v>
      </c>
    </row>
    <row r="585" customFormat="false" ht="14.5" hidden="false" customHeight="false" outlineLevel="0" collapsed="false">
      <c r="E585" s="42" t="n">
        <v>44610</v>
      </c>
      <c r="F585" s="46" t="n">
        <f aca="true">FORECAST($E585,OFFSET(C$3,MATCH($E585,$A$3:$A$33,1)-1,0,2),OFFSET($A$3,MATCH($E585,$A$3:$A$33,1)-1,0,2))</f>
        <v>2.85824539170507</v>
      </c>
    </row>
    <row r="586" customFormat="false" ht="14.5" hidden="false" customHeight="false" outlineLevel="0" collapsed="false">
      <c r="E586" s="42" t="n">
        <v>44611</v>
      </c>
      <c r="F586" s="46" t="n">
        <f aca="true">FORECAST($E586,OFFSET(C$3,MATCH($E586,$A$3:$A$33,1)-1,0,2),OFFSET($A$3,MATCH($E586,$A$3:$A$33,1)-1,0,2))</f>
        <v>2.86259216589861</v>
      </c>
    </row>
    <row r="587" customFormat="false" ht="14.5" hidden="false" customHeight="false" outlineLevel="0" collapsed="false">
      <c r="E587" s="42" t="n">
        <v>44612</v>
      </c>
      <c r="F587" s="46" t="n">
        <f aca="true">FORECAST($E587,OFFSET(C$3,MATCH($E587,$A$3:$A$33,1)-1,0,2),OFFSET($A$3,MATCH($E587,$A$3:$A$33,1)-1,0,2))</f>
        <v>2.86693894009216</v>
      </c>
    </row>
    <row r="588" customFormat="false" ht="14.5" hidden="false" customHeight="false" outlineLevel="0" collapsed="false">
      <c r="E588" s="42" t="n">
        <v>44613</v>
      </c>
      <c r="F588" s="46" t="n">
        <f aca="true">FORECAST($E588,OFFSET(C$3,MATCH($E588,$A$3:$A$33,1)-1,0,2),OFFSET($A$3,MATCH($E588,$A$3:$A$33,1)-1,0,2))</f>
        <v>2.87128571428571</v>
      </c>
    </row>
    <row r="589" customFormat="false" ht="14.5" hidden="false" customHeight="false" outlineLevel="0" collapsed="false">
      <c r="E589" s="42" t="n">
        <v>44614</v>
      </c>
      <c r="F589" s="46" t="n">
        <f aca="true">FORECAST($E589,OFFSET(C$3,MATCH($E589,$A$3:$A$33,1)-1,0,2),OFFSET($A$3,MATCH($E589,$A$3:$A$33,1)-1,0,2))</f>
        <v>2.87563248847926</v>
      </c>
    </row>
    <row r="590" customFormat="false" ht="14.5" hidden="false" customHeight="false" outlineLevel="0" collapsed="false">
      <c r="E590" s="42" t="n">
        <v>44615</v>
      </c>
      <c r="F590" s="46" t="n">
        <f aca="true">FORECAST($E590,OFFSET(C$3,MATCH($E590,$A$3:$A$33,1)-1,0,2),OFFSET($A$3,MATCH($E590,$A$3:$A$33,1)-1,0,2))</f>
        <v>2.87997926267281</v>
      </c>
    </row>
    <row r="591" customFormat="false" ht="14.5" hidden="false" customHeight="false" outlineLevel="0" collapsed="false">
      <c r="E591" s="42" t="n">
        <v>44616</v>
      </c>
      <c r="F591" s="46" t="n">
        <f aca="true">FORECAST($E591,OFFSET(C$3,MATCH($E591,$A$3:$A$33,1)-1,0,2),OFFSET($A$3,MATCH($E591,$A$3:$A$33,1)-1,0,2))</f>
        <v>2.88432603686636</v>
      </c>
    </row>
    <row r="592" customFormat="false" ht="14.5" hidden="false" customHeight="false" outlineLevel="0" collapsed="false">
      <c r="E592" s="42" t="n">
        <v>44617</v>
      </c>
      <c r="F592" s="46" t="n">
        <f aca="true">FORECAST($E592,OFFSET(C$3,MATCH($E592,$A$3:$A$33,1)-1,0,2),OFFSET($A$3,MATCH($E592,$A$3:$A$33,1)-1,0,2))</f>
        <v>2.88867281105991</v>
      </c>
    </row>
    <row r="593" customFormat="false" ht="14.5" hidden="false" customHeight="false" outlineLevel="0" collapsed="false">
      <c r="E593" s="42" t="n">
        <v>44618</v>
      </c>
      <c r="F593" s="46" t="n">
        <f aca="true">FORECAST($E593,OFFSET(C$3,MATCH($E593,$A$3:$A$33,1)-1,0,2),OFFSET($A$3,MATCH($E593,$A$3:$A$33,1)-1,0,2))</f>
        <v>2.89301958525345</v>
      </c>
    </row>
    <row r="594" customFormat="false" ht="14.5" hidden="false" customHeight="false" outlineLevel="0" collapsed="false">
      <c r="E594" s="42" t="n">
        <v>44619</v>
      </c>
      <c r="F594" s="46" t="n">
        <f aca="true">FORECAST($E594,OFFSET(C$3,MATCH($E594,$A$3:$A$33,1)-1,0,2),OFFSET($A$3,MATCH($E594,$A$3:$A$33,1)-1,0,2))</f>
        <v>2.897366359447</v>
      </c>
    </row>
    <row r="595" customFormat="false" ht="14.5" hidden="false" customHeight="false" outlineLevel="0" collapsed="false">
      <c r="E595" s="42" t="n">
        <v>44620</v>
      </c>
      <c r="F595" s="46" t="n">
        <f aca="true">FORECAST($E595,OFFSET(C$3,MATCH($E595,$A$3:$A$33,1)-1,0,2),OFFSET($A$3,MATCH($E595,$A$3:$A$33,1)-1,0,2))</f>
        <v>2.90171313364055</v>
      </c>
    </row>
    <row r="596" customFormat="false" ht="14.5" hidden="false" customHeight="false" outlineLevel="0" collapsed="false">
      <c r="E596" s="42" t="n">
        <v>44621</v>
      </c>
      <c r="F596" s="46" t="n">
        <f aca="true">FORECAST($E596,OFFSET(C$3,MATCH($E596,$A$3:$A$33,1)-1,0,2),OFFSET($A$3,MATCH($E596,$A$3:$A$33,1)-1,0,2))</f>
        <v>2.9060599078341</v>
      </c>
    </row>
    <row r="597" customFormat="false" ht="14.5" hidden="false" customHeight="false" outlineLevel="0" collapsed="false">
      <c r="E597" s="42" t="n">
        <v>44622</v>
      </c>
      <c r="F597" s="46" t="n">
        <f aca="true">FORECAST($E597,OFFSET(C$3,MATCH($E597,$A$3:$A$33,1)-1,0,2),OFFSET($A$3,MATCH($E597,$A$3:$A$33,1)-1,0,2))</f>
        <v>2.91040668202765</v>
      </c>
    </row>
    <row r="598" customFormat="false" ht="14.5" hidden="false" customHeight="false" outlineLevel="0" collapsed="false">
      <c r="E598" s="42" t="n">
        <v>44623</v>
      </c>
      <c r="F598" s="46" t="n">
        <f aca="true">FORECAST($E598,OFFSET(C$3,MATCH($E598,$A$3:$A$33,1)-1,0,2),OFFSET($A$3,MATCH($E598,$A$3:$A$33,1)-1,0,2))</f>
        <v>2.9147534562212</v>
      </c>
    </row>
    <row r="599" customFormat="false" ht="14.5" hidden="false" customHeight="false" outlineLevel="0" collapsed="false">
      <c r="E599" s="42" t="n">
        <v>44624</v>
      </c>
      <c r="F599" s="46" t="n">
        <f aca="true">FORECAST($E599,OFFSET(C$3,MATCH($E599,$A$3:$A$33,1)-1,0,2),OFFSET($A$3,MATCH($E599,$A$3:$A$33,1)-1,0,2))</f>
        <v>2.91910023041475</v>
      </c>
    </row>
    <row r="600" customFormat="false" ht="14.5" hidden="false" customHeight="false" outlineLevel="0" collapsed="false">
      <c r="E600" s="42" t="n">
        <v>44625</v>
      </c>
      <c r="F600" s="46" t="n">
        <f aca="true">FORECAST($E600,OFFSET(C$3,MATCH($E600,$A$3:$A$33,1)-1,0,2),OFFSET($A$3,MATCH($E600,$A$3:$A$33,1)-1,0,2))</f>
        <v>2.92344700460829</v>
      </c>
    </row>
    <row r="601" customFormat="false" ht="14.5" hidden="false" customHeight="false" outlineLevel="0" collapsed="false">
      <c r="E601" s="42" t="n">
        <v>44626</v>
      </c>
      <c r="F601" s="46" t="n">
        <f aca="true">FORECAST($E601,OFFSET(C$3,MATCH($E601,$A$3:$A$33,1)-1,0,2),OFFSET($A$3,MATCH($E601,$A$3:$A$33,1)-1,0,2))</f>
        <v>2.92779377880184</v>
      </c>
    </row>
    <row r="602" customFormat="false" ht="14.5" hidden="false" customHeight="false" outlineLevel="0" collapsed="false">
      <c r="E602" s="42" t="n">
        <v>44627</v>
      </c>
      <c r="F602" s="46" t="n">
        <f aca="true">FORECAST($E602,OFFSET(C$3,MATCH($E602,$A$3:$A$33,1)-1,0,2),OFFSET($A$3,MATCH($E602,$A$3:$A$33,1)-1,0,2))</f>
        <v>2.93214055299539</v>
      </c>
    </row>
    <row r="603" customFormat="false" ht="14.5" hidden="false" customHeight="false" outlineLevel="0" collapsed="false">
      <c r="E603" s="42" t="n">
        <v>44628</v>
      </c>
      <c r="F603" s="46" t="n">
        <f aca="true">FORECAST($E603,OFFSET(C$3,MATCH($E603,$A$3:$A$33,1)-1,0,2),OFFSET($A$3,MATCH($E603,$A$3:$A$33,1)-1,0,2))</f>
        <v>2.93648732718894</v>
      </c>
    </row>
    <row r="604" customFormat="false" ht="14.5" hidden="false" customHeight="false" outlineLevel="0" collapsed="false">
      <c r="E604" s="42" t="n">
        <v>44629</v>
      </c>
      <c r="F604" s="46" t="n">
        <f aca="true">FORECAST($E604,OFFSET(C$3,MATCH($E604,$A$3:$A$33,1)-1,0,2),OFFSET($A$3,MATCH($E604,$A$3:$A$33,1)-1,0,2))</f>
        <v>2.94083410138249</v>
      </c>
    </row>
    <row r="605" customFormat="false" ht="14.5" hidden="false" customHeight="false" outlineLevel="0" collapsed="false">
      <c r="E605" s="42" t="n">
        <v>44630</v>
      </c>
      <c r="F605" s="46" t="n">
        <f aca="true">FORECAST($E605,OFFSET(C$3,MATCH($E605,$A$3:$A$33,1)-1,0,2),OFFSET($A$3,MATCH($E605,$A$3:$A$33,1)-1,0,2))</f>
        <v>2.94518087557604</v>
      </c>
    </row>
    <row r="606" customFormat="false" ht="14.5" hidden="false" customHeight="false" outlineLevel="0" collapsed="false">
      <c r="E606" s="42" t="n">
        <v>44631</v>
      </c>
      <c r="F606" s="46" t="n">
        <f aca="true">FORECAST($E606,OFFSET(C$3,MATCH($E606,$A$3:$A$33,1)-1,0,2),OFFSET($A$3,MATCH($E606,$A$3:$A$33,1)-1,0,2))</f>
        <v>2.94952764976959</v>
      </c>
    </row>
    <row r="607" customFormat="false" ht="14.5" hidden="false" customHeight="false" outlineLevel="0" collapsed="false">
      <c r="E607" s="42" t="n">
        <v>44632</v>
      </c>
      <c r="F607" s="46" t="n">
        <f aca="true">FORECAST($E607,OFFSET(C$3,MATCH($E607,$A$3:$A$33,1)-1,0,2),OFFSET($A$3,MATCH($E607,$A$3:$A$33,1)-1,0,2))</f>
        <v>2.95387442396313</v>
      </c>
    </row>
    <row r="608" customFormat="false" ht="14.5" hidden="false" customHeight="false" outlineLevel="0" collapsed="false">
      <c r="E608" s="42" t="n">
        <v>44633</v>
      </c>
      <c r="F608" s="46" t="n">
        <f aca="true">FORECAST($E608,OFFSET(C$3,MATCH($E608,$A$3:$A$33,1)-1,0,2),OFFSET($A$3,MATCH($E608,$A$3:$A$33,1)-1,0,2))</f>
        <v>2.95822119815668</v>
      </c>
    </row>
    <row r="609" customFormat="false" ht="14.5" hidden="false" customHeight="false" outlineLevel="0" collapsed="false">
      <c r="E609" s="42" t="n">
        <v>44634</v>
      </c>
      <c r="F609" s="46" t="n">
        <f aca="true">FORECAST($E609,OFFSET(C$3,MATCH($E609,$A$3:$A$33,1)-1,0,2),OFFSET($A$3,MATCH($E609,$A$3:$A$33,1)-1,0,2))</f>
        <v>2.96256797235023</v>
      </c>
    </row>
    <row r="610" customFormat="false" ht="14.5" hidden="false" customHeight="false" outlineLevel="0" collapsed="false">
      <c r="E610" s="42" t="n">
        <v>44635</v>
      </c>
      <c r="F610" s="46" t="n">
        <f aca="true">FORECAST($E610,OFFSET(C$3,MATCH($E610,$A$3:$A$33,1)-1,0,2),OFFSET($A$3,MATCH($E610,$A$3:$A$33,1)-1,0,2))</f>
        <v>2.96691474654378</v>
      </c>
    </row>
    <row r="611" customFormat="false" ht="14.5" hidden="false" customHeight="false" outlineLevel="0" collapsed="false">
      <c r="E611" s="42" t="n">
        <v>44636</v>
      </c>
      <c r="F611" s="46" t="n">
        <f aca="true">FORECAST($E611,OFFSET(C$3,MATCH($E611,$A$3:$A$33,1)-1,0,2),OFFSET($A$3,MATCH($E611,$A$3:$A$33,1)-1,0,2))</f>
        <v>2.96839898914821</v>
      </c>
    </row>
    <row r="612" customFormat="false" ht="14.5" hidden="false" customHeight="false" outlineLevel="0" collapsed="false">
      <c r="E612" s="42" t="n">
        <v>44637</v>
      </c>
      <c r="F612" s="46" t="n">
        <f aca="true">FORECAST($E612,OFFSET(C$3,MATCH($E612,$A$3:$A$33,1)-1,0,2),OFFSET($A$3,MATCH($E612,$A$3:$A$33,1)-1,0,2))</f>
        <v>2.96988323175264</v>
      </c>
    </row>
    <row r="613" customFormat="false" ht="14.5" hidden="false" customHeight="false" outlineLevel="0" collapsed="false">
      <c r="E613" s="42" t="n">
        <v>44638</v>
      </c>
      <c r="F613" s="46" t="n">
        <f aca="true">FORECAST($E613,OFFSET(C$3,MATCH($E613,$A$3:$A$33,1)-1,0,2),OFFSET($A$3,MATCH($E613,$A$3:$A$33,1)-1,0,2))</f>
        <v>2.97136747435707</v>
      </c>
    </row>
    <row r="614" customFormat="false" ht="14.5" hidden="false" customHeight="false" outlineLevel="0" collapsed="false">
      <c r="E614" s="42" t="n">
        <v>44639</v>
      </c>
      <c r="F614" s="46" t="n">
        <f aca="true">FORECAST($E614,OFFSET(C$3,MATCH($E614,$A$3:$A$33,1)-1,0,2),OFFSET($A$3,MATCH($E614,$A$3:$A$33,1)-1,0,2))</f>
        <v>2.9728517169615</v>
      </c>
    </row>
    <row r="615" customFormat="false" ht="14.5" hidden="false" customHeight="false" outlineLevel="0" collapsed="false">
      <c r="E615" s="42" t="n">
        <v>44640</v>
      </c>
      <c r="F615" s="46" t="n">
        <f aca="true">FORECAST($E615,OFFSET(C$3,MATCH($E615,$A$3:$A$33,1)-1,0,2),OFFSET($A$3,MATCH($E615,$A$3:$A$33,1)-1,0,2))</f>
        <v>2.97433595956593</v>
      </c>
    </row>
    <row r="616" customFormat="false" ht="14.5" hidden="false" customHeight="false" outlineLevel="0" collapsed="false">
      <c r="E616" s="42" t="n">
        <v>44641</v>
      </c>
      <c r="F616" s="46" t="n">
        <f aca="true">FORECAST($E616,OFFSET(C$3,MATCH($E616,$A$3:$A$33,1)-1,0,2),OFFSET($A$3,MATCH($E616,$A$3:$A$33,1)-1,0,2))</f>
        <v>2.97582020217036</v>
      </c>
    </row>
    <row r="617" customFormat="false" ht="14.5" hidden="false" customHeight="false" outlineLevel="0" collapsed="false">
      <c r="E617" s="42" t="n">
        <v>44642</v>
      </c>
      <c r="F617" s="46" t="n">
        <f aca="true">FORECAST($E617,OFFSET(C$3,MATCH($E617,$A$3:$A$33,1)-1,0,2),OFFSET($A$3,MATCH($E617,$A$3:$A$33,1)-1,0,2))</f>
        <v>2.97730444477479</v>
      </c>
    </row>
    <row r="618" customFormat="false" ht="14.5" hidden="false" customHeight="false" outlineLevel="0" collapsed="false">
      <c r="E618" s="42" t="n">
        <v>44643</v>
      </c>
      <c r="F618" s="46" t="n">
        <f aca="true">FORECAST($E618,OFFSET(C$3,MATCH($E618,$A$3:$A$33,1)-1,0,2),OFFSET($A$3,MATCH($E618,$A$3:$A$33,1)-1,0,2))</f>
        <v>2.97878868737922</v>
      </c>
    </row>
    <row r="619" customFormat="false" ht="14.5" hidden="false" customHeight="false" outlineLevel="0" collapsed="false">
      <c r="E619" s="42" t="n">
        <v>44644</v>
      </c>
      <c r="F619" s="46" t="n">
        <f aca="true">FORECAST($E619,OFFSET(C$3,MATCH($E619,$A$3:$A$33,1)-1,0,2),OFFSET($A$3,MATCH($E619,$A$3:$A$33,1)-1,0,2))</f>
        <v>2.98027292998365</v>
      </c>
    </row>
    <row r="620" customFormat="false" ht="14.5" hidden="false" customHeight="false" outlineLevel="0" collapsed="false">
      <c r="E620" s="42" t="n">
        <v>44645</v>
      </c>
      <c r="F620" s="46" t="n">
        <f aca="true">FORECAST($E620,OFFSET(C$3,MATCH($E620,$A$3:$A$33,1)-1,0,2),OFFSET($A$3,MATCH($E620,$A$3:$A$33,1)-1,0,2))</f>
        <v>2.98175717258808</v>
      </c>
    </row>
    <row r="621" customFormat="false" ht="14.5" hidden="false" customHeight="false" outlineLevel="0" collapsed="false">
      <c r="E621" s="42" t="n">
        <v>44646</v>
      </c>
      <c r="F621" s="46" t="n">
        <f aca="true">FORECAST($E621,OFFSET(C$3,MATCH($E621,$A$3:$A$33,1)-1,0,2),OFFSET($A$3,MATCH($E621,$A$3:$A$33,1)-1,0,2))</f>
        <v>2.98324141519251</v>
      </c>
    </row>
    <row r="622" customFormat="false" ht="14.5" hidden="false" customHeight="false" outlineLevel="0" collapsed="false">
      <c r="E622" s="42" t="n">
        <v>44647</v>
      </c>
      <c r="F622" s="46" t="n">
        <f aca="true">FORECAST($E622,OFFSET(C$3,MATCH($E622,$A$3:$A$33,1)-1,0,2),OFFSET($A$3,MATCH($E622,$A$3:$A$33,1)-1,0,2))</f>
        <v>2.98472565779694</v>
      </c>
    </row>
    <row r="623" customFormat="false" ht="14.5" hidden="false" customHeight="false" outlineLevel="0" collapsed="false">
      <c r="E623" s="42" t="n">
        <v>44648</v>
      </c>
      <c r="F623" s="46" t="n">
        <f aca="true">FORECAST($E623,OFFSET(C$3,MATCH($E623,$A$3:$A$33,1)-1,0,2),OFFSET($A$3,MATCH($E623,$A$3:$A$33,1)-1,0,2))</f>
        <v>2.98620990040137</v>
      </c>
    </row>
    <row r="624" customFormat="false" ht="14.5" hidden="false" customHeight="false" outlineLevel="0" collapsed="false">
      <c r="E624" s="42" t="n">
        <v>44649</v>
      </c>
      <c r="F624" s="46" t="n">
        <f aca="true">FORECAST($E624,OFFSET(C$3,MATCH($E624,$A$3:$A$33,1)-1,0,2),OFFSET($A$3,MATCH($E624,$A$3:$A$33,1)-1,0,2))</f>
        <v>2.9876941430058</v>
      </c>
    </row>
    <row r="625" customFormat="false" ht="14.5" hidden="false" customHeight="false" outlineLevel="0" collapsed="false">
      <c r="E625" s="42" t="n">
        <v>44650</v>
      </c>
      <c r="F625" s="46" t="n">
        <f aca="true">FORECAST($E625,OFFSET(C$3,MATCH($E625,$A$3:$A$33,1)-1,0,2),OFFSET($A$3,MATCH($E625,$A$3:$A$33,1)-1,0,2))</f>
        <v>2.98917838561023</v>
      </c>
    </row>
    <row r="626" customFormat="false" ht="14.5" hidden="false" customHeight="false" outlineLevel="0" collapsed="false">
      <c r="E626" s="42" t="n">
        <v>44651</v>
      </c>
      <c r="F626" s="46" t="n">
        <f aca="true">FORECAST($E626,OFFSET(C$3,MATCH($E626,$A$3:$A$33,1)-1,0,2),OFFSET($A$3,MATCH($E626,$A$3:$A$33,1)-1,0,2))</f>
        <v>2.99066262821466</v>
      </c>
    </row>
    <row r="627" customFormat="false" ht="14.5" hidden="false" customHeight="false" outlineLevel="0" collapsed="false">
      <c r="E627" s="42" t="n">
        <v>44652</v>
      </c>
      <c r="F627" s="46" t="n">
        <f aca="true">FORECAST($E627,OFFSET(C$3,MATCH($E627,$A$3:$A$33,1)-1,0,2),OFFSET($A$3,MATCH($E627,$A$3:$A$33,1)-1,0,2))</f>
        <v>2.99214687081909</v>
      </c>
    </row>
    <row r="628" customFormat="false" ht="14.5" hidden="false" customHeight="false" outlineLevel="0" collapsed="false">
      <c r="E628" s="42" t="n">
        <v>44653</v>
      </c>
      <c r="F628" s="46" t="n">
        <f aca="true">FORECAST($E628,OFFSET(C$3,MATCH($E628,$A$3:$A$33,1)-1,0,2),OFFSET($A$3,MATCH($E628,$A$3:$A$33,1)-1,0,2))</f>
        <v>2.99363111342352</v>
      </c>
    </row>
    <row r="629" customFormat="false" ht="14.5" hidden="false" customHeight="false" outlineLevel="0" collapsed="false">
      <c r="E629" s="42" t="n">
        <v>44654</v>
      </c>
      <c r="F629" s="46" t="n">
        <f aca="true">FORECAST($E629,OFFSET(C$3,MATCH($E629,$A$3:$A$33,1)-1,0,2),OFFSET($A$3,MATCH($E629,$A$3:$A$33,1)-1,0,2))</f>
        <v>2.99511535602795</v>
      </c>
    </row>
    <row r="630" customFormat="false" ht="14.5" hidden="false" customHeight="false" outlineLevel="0" collapsed="false">
      <c r="E630" s="42" t="n">
        <v>44655</v>
      </c>
      <c r="F630" s="46" t="n">
        <f aca="true">FORECAST($E630,OFFSET(C$3,MATCH($E630,$A$3:$A$33,1)-1,0,2),OFFSET($A$3,MATCH($E630,$A$3:$A$33,1)-1,0,2))</f>
        <v>2.99659959863238</v>
      </c>
    </row>
    <row r="631" customFormat="false" ht="14.5" hidden="false" customHeight="false" outlineLevel="0" collapsed="false">
      <c r="E631" s="42" t="n">
        <v>44656</v>
      </c>
      <c r="F631" s="46" t="n">
        <f aca="true">FORECAST($E631,OFFSET(C$3,MATCH($E631,$A$3:$A$33,1)-1,0,2),OFFSET($A$3,MATCH($E631,$A$3:$A$33,1)-1,0,2))</f>
        <v>2.99808384123681</v>
      </c>
    </row>
    <row r="632" customFormat="false" ht="14.5" hidden="false" customHeight="false" outlineLevel="0" collapsed="false">
      <c r="E632" s="42" t="n">
        <v>44657</v>
      </c>
      <c r="F632" s="46" t="n">
        <f aca="true">FORECAST($E632,OFFSET(C$3,MATCH($E632,$A$3:$A$33,1)-1,0,2),OFFSET($A$3,MATCH($E632,$A$3:$A$33,1)-1,0,2))</f>
        <v>2.99956808384124</v>
      </c>
    </row>
    <row r="633" customFormat="false" ht="14.5" hidden="false" customHeight="false" outlineLevel="0" collapsed="false">
      <c r="E633" s="42" t="n">
        <v>44658</v>
      </c>
      <c r="F633" s="46" t="n">
        <f aca="true">FORECAST($E633,OFFSET(C$3,MATCH($E633,$A$3:$A$33,1)-1,0,2),OFFSET($A$3,MATCH($E633,$A$3:$A$33,1)-1,0,2))</f>
        <v>3.00105232644567</v>
      </c>
    </row>
    <row r="634" customFormat="false" ht="14.5" hidden="false" customHeight="false" outlineLevel="0" collapsed="false">
      <c r="E634" s="42" t="n">
        <v>44659</v>
      </c>
      <c r="F634" s="46" t="n">
        <f aca="true">FORECAST($E634,OFFSET(C$3,MATCH($E634,$A$3:$A$33,1)-1,0,2),OFFSET($A$3,MATCH($E634,$A$3:$A$33,1)-1,0,2))</f>
        <v>3.0025365690501</v>
      </c>
    </row>
    <row r="635" customFormat="false" ht="14.5" hidden="false" customHeight="false" outlineLevel="0" collapsed="false">
      <c r="E635" s="42" t="n">
        <v>44660</v>
      </c>
      <c r="F635" s="46" t="n">
        <f aca="true">FORECAST($E635,OFFSET(C$3,MATCH($E635,$A$3:$A$33,1)-1,0,2),OFFSET($A$3,MATCH($E635,$A$3:$A$33,1)-1,0,2))</f>
        <v>3.00402081165453</v>
      </c>
    </row>
    <row r="636" customFormat="false" ht="14.5" hidden="false" customHeight="false" outlineLevel="0" collapsed="false">
      <c r="E636" s="42" t="n">
        <v>44661</v>
      </c>
      <c r="F636" s="46" t="n">
        <f aca="true">FORECAST($E636,OFFSET(C$3,MATCH($E636,$A$3:$A$33,1)-1,0,2),OFFSET($A$3,MATCH($E636,$A$3:$A$33,1)-1,0,2))</f>
        <v>3.00550505425896</v>
      </c>
    </row>
    <row r="637" customFormat="false" ht="14.5" hidden="false" customHeight="false" outlineLevel="0" collapsed="false">
      <c r="E637" s="42" t="n">
        <v>44662</v>
      </c>
      <c r="F637" s="46" t="n">
        <f aca="true">FORECAST($E637,OFFSET(C$3,MATCH($E637,$A$3:$A$33,1)-1,0,2),OFFSET($A$3,MATCH($E637,$A$3:$A$33,1)-1,0,2))</f>
        <v>3.00698929686339</v>
      </c>
    </row>
    <row r="638" customFormat="false" ht="14.5" hidden="false" customHeight="false" outlineLevel="0" collapsed="false">
      <c r="E638" s="42" t="n">
        <v>44663</v>
      </c>
      <c r="F638" s="46" t="n">
        <f aca="true">FORECAST($E638,OFFSET(C$3,MATCH($E638,$A$3:$A$33,1)-1,0,2),OFFSET($A$3,MATCH($E638,$A$3:$A$33,1)-1,0,2))</f>
        <v>3.00847353946782</v>
      </c>
    </row>
    <row r="639" customFormat="false" ht="14.5" hidden="false" customHeight="false" outlineLevel="0" collapsed="false">
      <c r="E639" s="42" t="n">
        <v>44664</v>
      </c>
      <c r="F639" s="46" t="n">
        <f aca="true">FORECAST($E639,OFFSET(C$3,MATCH($E639,$A$3:$A$33,1)-1,0,2),OFFSET($A$3,MATCH($E639,$A$3:$A$33,1)-1,0,2))</f>
        <v>3.00995778207225</v>
      </c>
    </row>
    <row r="640" customFormat="false" ht="14.5" hidden="false" customHeight="false" outlineLevel="0" collapsed="false">
      <c r="E640" s="42" t="n">
        <v>44665</v>
      </c>
      <c r="F640" s="46" t="n">
        <f aca="true">FORECAST($E640,OFFSET(C$3,MATCH($E640,$A$3:$A$33,1)-1,0,2),OFFSET($A$3,MATCH($E640,$A$3:$A$33,1)-1,0,2))</f>
        <v>3.01144202467668</v>
      </c>
    </row>
    <row r="641" customFormat="false" ht="14.5" hidden="false" customHeight="false" outlineLevel="0" collapsed="false">
      <c r="E641" s="42" t="n">
        <v>44666</v>
      </c>
      <c r="F641" s="46" t="n">
        <f aca="true">FORECAST($E641,OFFSET(C$3,MATCH($E641,$A$3:$A$33,1)-1,0,2),OFFSET($A$3,MATCH($E641,$A$3:$A$33,1)-1,0,2))</f>
        <v>3.01292626728111</v>
      </c>
    </row>
    <row r="642" customFormat="false" ht="14.5" hidden="false" customHeight="false" outlineLevel="0" collapsed="false">
      <c r="E642" s="42" t="n">
        <v>44667</v>
      </c>
      <c r="F642" s="46" t="n">
        <f aca="true">FORECAST($E642,OFFSET(C$3,MATCH($E642,$A$3:$A$33,1)-1,0,2),OFFSET($A$3,MATCH($E642,$A$3:$A$33,1)-1,0,2))</f>
        <v>3.01286182795699</v>
      </c>
    </row>
    <row r="643" customFormat="false" ht="14.5" hidden="false" customHeight="false" outlineLevel="0" collapsed="false">
      <c r="E643" s="42" t="n">
        <v>44668</v>
      </c>
      <c r="F643" s="46" t="n">
        <f aca="true">FORECAST($E643,OFFSET(C$3,MATCH($E643,$A$3:$A$33,1)-1,0,2),OFFSET($A$3,MATCH($E643,$A$3:$A$33,1)-1,0,2))</f>
        <v>3.01279738863288</v>
      </c>
    </row>
    <row r="644" customFormat="false" ht="14.5" hidden="false" customHeight="false" outlineLevel="0" collapsed="false">
      <c r="E644" s="42" t="n">
        <v>44669</v>
      </c>
      <c r="F644" s="46" t="n">
        <f aca="true">FORECAST($E644,OFFSET(C$3,MATCH($E644,$A$3:$A$33,1)-1,0,2),OFFSET($A$3,MATCH($E644,$A$3:$A$33,1)-1,0,2))</f>
        <v>3.01273294930876</v>
      </c>
    </row>
    <row r="645" customFormat="false" ht="14.5" hidden="false" customHeight="false" outlineLevel="0" collapsed="false">
      <c r="E645" s="42" t="n">
        <v>44670</v>
      </c>
      <c r="F645" s="46" t="n">
        <f aca="true">FORECAST($E645,OFFSET(C$3,MATCH($E645,$A$3:$A$33,1)-1,0,2),OFFSET($A$3,MATCH($E645,$A$3:$A$33,1)-1,0,2))</f>
        <v>3.01266850998464</v>
      </c>
    </row>
    <row r="646" customFormat="false" ht="14.5" hidden="false" customHeight="false" outlineLevel="0" collapsed="false">
      <c r="E646" s="42" t="n">
        <v>44671</v>
      </c>
      <c r="F646" s="46" t="n">
        <f aca="true">FORECAST($E646,OFFSET(C$3,MATCH($E646,$A$3:$A$33,1)-1,0,2),OFFSET($A$3,MATCH($E646,$A$3:$A$33,1)-1,0,2))</f>
        <v>3.01260407066052</v>
      </c>
    </row>
    <row r="647" customFormat="false" ht="14.5" hidden="false" customHeight="false" outlineLevel="0" collapsed="false">
      <c r="E647" s="42" t="n">
        <v>44672</v>
      </c>
      <c r="F647" s="46" t="n">
        <f aca="true">FORECAST($E647,OFFSET(C$3,MATCH($E647,$A$3:$A$33,1)-1,0,2),OFFSET($A$3,MATCH($E647,$A$3:$A$33,1)-1,0,2))</f>
        <v>3.01253963133641</v>
      </c>
    </row>
    <row r="648" customFormat="false" ht="14.5" hidden="false" customHeight="false" outlineLevel="0" collapsed="false">
      <c r="E648" s="42" t="n">
        <v>44673</v>
      </c>
      <c r="F648" s="46" t="n">
        <f aca="true">FORECAST($E648,OFFSET(C$3,MATCH($E648,$A$3:$A$33,1)-1,0,2),OFFSET($A$3,MATCH($E648,$A$3:$A$33,1)-1,0,2))</f>
        <v>3.01247519201229</v>
      </c>
    </row>
    <row r="649" customFormat="false" ht="14.5" hidden="false" customHeight="false" outlineLevel="0" collapsed="false">
      <c r="E649" s="42" t="n">
        <v>44674</v>
      </c>
      <c r="F649" s="46" t="n">
        <f aca="true">FORECAST($E649,OFFSET(C$3,MATCH($E649,$A$3:$A$33,1)-1,0,2),OFFSET($A$3,MATCH($E649,$A$3:$A$33,1)-1,0,2))</f>
        <v>3.01241075268817</v>
      </c>
    </row>
    <row r="650" customFormat="false" ht="14.5" hidden="false" customHeight="false" outlineLevel="0" collapsed="false">
      <c r="E650" s="42" t="n">
        <v>44675</v>
      </c>
      <c r="F650" s="46" t="n">
        <f aca="true">FORECAST($E650,OFFSET(C$3,MATCH($E650,$A$3:$A$33,1)-1,0,2),OFFSET($A$3,MATCH($E650,$A$3:$A$33,1)-1,0,2))</f>
        <v>3.01234631336406</v>
      </c>
    </row>
    <row r="651" customFormat="false" ht="14.5" hidden="false" customHeight="false" outlineLevel="0" collapsed="false">
      <c r="E651" s="42" t="n">
        <v>44676</v>
      </c>
      <c r="F651" s="46" t="n">
        <f aca="true">FORECAST($E651,OFFSET(C$3,MATCH($E651,$A$3:$A$33,1)-1,0,2),OFFSET($A$3,MATCH($E651,$A$3:$A$33,1)-1,0,2))</f>
        <v>3.01228187403994</v>
      </c>
    </row>
    <row r="652" customFormat="false" ht="14.5" hidden="false" customHeight="false" outlineLevel="0" collapsed="false">
      <c r="E652" s="42" t="n">
        <v>44677</v>
      </c>
      <c r="F652" s="46" t="n">
        <f aca="true">FORECAST($E652,OFFSET(C$3,MATCH($E652,$A$3:$A$33,1)-1,0,2),OFFSET($A$3,MATCH($E652,$A$3:$A$33,1)-1,0,2))</f>
        <v>3.01221743471582</v>
      </c>
    </row>
    <row r="653" customFormat="false" ht="14.5" hidden="false" customHeight="false" outlineLevel="0" collapsed="false">
      <c r="E653" s="42" t="n">
        <v>44678</v>
      </c>
      <c r="F653" s="46" t="n">
        <f aca="true">FORECAST($E653,OFFSET(C$3,MATCH($E653,$A$3:$A$33,1)-1,0,2),OFFSET($A$3,MATCH($E653,$A$3:$A$33,1)-1,0,2))</f>
        <v>3.01215299539171</v>
      </c>
    </row>
    <row r="654" customFormat="false" ht="14.5" hidden="false" customHeight="false" outlineLevel="0" collapsed="false">
      <c r="E654" s="42" t="n">
        <v>44679</v>
      </c>
      <c r="F654" s="46" t="n">
        <f aca="true">FORECAST($E654,OFFSET(C$3,MATCH($E654,$A$3:$A$33,1)-1,0,2),OFFSET($A$3,MATCH($E654,$A$3:$A$33,1)-1,0,2))</f>
        <v>3.01208855606759</v>
      </c>
    </row>
    <row r="655" customFormat="false" ht="14.5" hidden="false" customHeight="false" outlineLevel="0" collapsed="false">
      <c r="E655" s="42" t="n">
        <v>44680</v>
      </c>
      <c r="F655" s="46" t="n">
        <f aca="true">FORECAST($E655,OFFSET(C$3,MATCH($E655,$A$3:$A$33,1)-1,0,2),OFFSET($A$3,MATCH($E655,$A$3:$A$33,1)-1,0,2))</f>
        <v>3.01202411674347</v>
      </c>
    </row>
    <row r="656" customFormat="false" ht="14.5" hidden="false" customHeight="false" outlineLevel="0" collapsed="false">
      <c r="E656" s="42" t="n">
        <v>44681</v>
      </c>
      <c r="F656" s="46" t="n">
        <f aca="true">FORECAST($E656,OFFSET(C$3,MATCH($E656,$A$3:$A$33,1)-1,0,2),OFFSET($A$3,MATCH($E656,$A$3:$A$33,1)-1,0,2))</f>
        <v>3.01195967741935</v>
      </c>
    </row>
    <row r="657" customFormat="false" ht="14.5" hidden="false" customHeight="false" outlineLevel="0" collapsed="false">
      <c r="E657" s="42" t="n">
        <v>44682</v>
      </c>
      <c r="F657" s="46" t="n">
        <f aca="true">FORECAST($E657,OFFSET(C$3,MATCH($E657,$A$3:$A$33,1)-1,0,2),OFFSET($A$3,MATCH($E657,$A$3:$A$33,1)-1,0,2))</f>
        <v>3.01189523809524</v>
      </c>
    </row>
    <row r="658" customFormat="false" ht="14.5" hidden="false" customHeight="false" outlineLevel="0" collapsed="false">
      <c r="E658" s="42" t="n">
        <v>44683</v>
      </c>
      <c r="F658" s="46" t="n">
        <f aca="true">FORECAST($E658,OFFSET(C$3,MATCH($E658,$A$3:$A$33,1)-1,0,2),OFFSET($A$3,MATCH($E658,$A$3:$A$33,1)-1,0,2))</f>
        <v>3.01183079877112</v>
      </c>
    </row>
    <row r="659" customFormat="false" ht="14.5" hidden="false" customHeight="false" outlineLevel="0" collapsed="false">
      <c r="E659" s="42" t="n">
        <v>44684</v>
      </c>
      <c r="F659" s="46" t="n">
        <f aca="true">FORECAST($E659,OFFSET(C$3,MATCH($E659,$A$3:$A$33,1)-1,0,2),OFFSET($A$3,MATCH($E659,$A$3:$A$33,1)-1,0,2))</f>
        <v>3.011766359447</v>
      </c>
    </row>
    <row r="660" customFormat="false" ht="14.5" hidden="false" customHeight="false" outlineLevel="0" collapsed="false">
      <c r="E660" s="42" t="n">
        <v>44685</v>
      </c>
      <c r="F660" s="46" t="n">
        <f aca="true">FORECAST($E660,OFFSET(C$3,MATCH($E660,$A$3:$A$33,1)-1,0,2),OFFSET($A$3,MATCH($E660,$A$3:$A$33,1)-1,0,2))</f>
        <v>3.01170192012289</v>
      </c>
    </row>
    <row r="661" customFormat="false" ht="14.5" hidden="false" customHeight="false" outlineLevel="0" collapsed="false">
      <c r="E661" s="42" t="n">
        <v>44686</v>
      </c>
      <c r="F661" s="46" t="n">
        <f aca="true">FORECAST($E661,OFFSET(C$3,MATCH($E661,$A$3:$A$33,1)-1,0,2),OFFSET($A$3,MATCH($E661,$A$3:$A$33,1)-1,0,2))</f>
        <v>3.01163748079877</v>
      </c>
    </row>
    <row r="662" customFormat="false" ht="14.5" hidden="false" customHeight="false" outlineLevel="0" collapsed="false">
      <c r="E662" s="42" t="n">
        <v>44687</v>
      </c>
      <c r="F662" s="46" t="n">
        <f aca="true">FORECAST($E662,OFFSET(C$3,MATCH($E662,$A$3:$A$33,1)-1,0,2),OFFSET($A$3,MATCH($E662,$A$3:$A$33,1)-1,0,2))</f>
        <v>3.01157304147465</v>
      </c>
    </row>
    <row r="663" customFormat="false" ht="14.5" hidden="false" customHeight="false" outlineLevel="0" collapsed="false">
      <c r="E663" s="42" t="n">
        <v>44688</v>
      </c>
      <c r="F663" s="46" t="n">
        <f aca="true">FORECAST($E663,OFFSET(C$3,MATCH($E663,$A$3:$A$33,1)-1,0,2),OFFSET($A$3,MATCH($E663,$A$3:$A$33,1)-1,0,2))</f>
        <v>3.01150860215054</v>
      </c>
    </row>
    <row r="664" customFormat="false" ht="14.5" hidden="false" customHeight="false" outlineLevel="0" collapsed="false">
      <c r="E664" s="42" t="n">
        <v>44689</v>
      </c>
      <c r="F664" s="46" t="n">
        <f aca="true">FORECAST($E664,OFFSET(C$3,MATCH($E664,$A$3:$A$33,1)-1,0,2),OFFSET($A$3,MATCH($E664,$A$3:$A$33,1)-1,0,2))</f>
        <v>3.01144416282642</v>
      </c>
    </row>
    <row r="665" customFormat="false" ht="14.5" hidden="false" customHeight="false" outlineLevel="0" collapsed="false">
      <c r="E665" s="42" t="n">
        <v>44690</v>
      </c>
      <c r="F665" s="46" t="n">
        <f aca="true">FORECAST($E665,OFFSET(C$3,MATCH($E665,$A$3:$A$33,1)-1,0,2),OFFSET($A$3,MATCH($E665,$A$3:$A$33,1)-1,0,2))</f>
        <v>3.0113797235023</v>
      </c>
    </row>
    <row r="666" customFormat="false" ht="14.5" hidden="false" customHeight="false" outlineLevel="0" collapsed="false">
      <c r="E666" s="42" t="n">
        <v>44691</v>
      </c>
      <c r="F666" s="46" t="n">
        <f aca="true">FORECAST($E666,OFFSET(C$3,MATCH($E666,$A$3:$A$33,1)-1,0,2),OFFSET($A$3,MATCH($E666,$A$3:$A$33,1)-1,0,2))</f>
        <v>3.01131528417818</v>
      </c>
    </row>
    <row r="667" customFormat="false" ht="14.5" hidden="false" customHeight="false" outlineLevel="0" collapsed="false">
      <c r="E667" s="42" t="n">
        <v>44692</v>
      </c>
      <c r="F667" s="46" t="n">
        <f aca="true">FORECAST($E667,OFFSET(C$3,MATCH($E667,$A$3:$A$33,1)-1,0,2),OFFSET($A$3,MATCH($E667,$A$3:$A$33,1)-1,0,2))</f>
        <v>3.01125084485407</v>
      </c>
    </row>
    <row r="668" customFormat="false" ht="14.5" hidden="false" customHeight="false" outlineLevel="0" collapsed="false">
      <c r="E668" s="42" t="n">
        <v>44693</v>
      </c>
      <c r="F668" s="46" t="n">
        <f aca="true">FORECAST($E668,OFFSET(C$3,MATCH($E668,$A$3:$A$33,1)-1,0,2),OFFSET($A$3,MATCH($E668,$A$3:$A$33,1)-1,0,2))</f>
        <v>3.01118640552995</v>
      </c>
    </row>
    <row r="669" customFormat="false" ht="14.5" hidden="false" customHeight="false" outlineLevel="0" collapsed="false">
      <c r="E669" s="42" t="n">
        <v>44694</v>
      </c>
      <c r="F669" s="46" t="n">
        <f aca="true">FORECAST($E669,OFFSET(C$3,MATCH($E669,$A$3:$A$33,1)-1,0,2),OFFSET($A$3,MATCH($E669,$A$3:$A$33,1)-1,0,2))</f>
        <v>3.01112196620583</v>
      </c>
    </row>
    <row r="670" customFormat="false" ht="14.5" hidden="false" customHeight="false" outlineLevel="0" collapsed="false">
      <c r="E670" s="42" t="n">
        <v>44695</v>
      </c>
      <c r="F670" s="46" t="n">
        <f aca="true">FORECAST($E670,OFFSET(C$3,MATCH($E670,$A$3:$A$33,1)-1,0,2),OFFSET($A$3,MATCH($E670,$A$3:$A$33,1)-1,0,2))</f>
        <v>3.01105752688172</v>
      </c>
    </row>
    <row r="671" customFormat="false" ht="14.5" hidden="false" customHeight="false" outlineLevel="0" collapsed="false">
      <c r="E671" s="42" t="n">
        <v>44696</v>
      </c>
      <c r="F671" s="46" t="n">
        <f aca="true">FORECAST($E671,OFFSET(C$3,MATCH($E671,$A$3:$A$33,1)-1,0,2),OFFSET($A$3,MATCH($E671,$A$3:$A$33,1)-1,0,2))</f>
        <v>3.0109930875576</v>
      </c>
    </row>
    <row r="672" customFormat="false" ht="14.5" hidden="false" customHeight="false" outlineLevel="0" collapsed="false">
      <c r="E672" s="42" t="n">
        <v>44697</v>
      </c>
      <c r="F672" s="46" t="n">
        <f aca="true">FORECAST($E672,OFFSET(C$3,MATCH($E672,$A$3:$A$33,1)-1,0,2),OFFSET($A$3,MATCH($E672,$A$3:$A$33,1)-1,0,2))</f>
        <v>3.01288992121302</v>
      </c>
    </row>
    <row r="673" customFormat="false" ht="14.5" hidden="false" customHeight="false" outlineLevel="0" collapsed="false">
      <c r="E673" s="42" t="n">
        <v>44698</v>
      </c>
      <c r="F673" s="46" t="n">
        <f aca="true">FORECAST($E673,OFFSET(C$3,MATCH($E673,$A$3:$A$33,1)-1,0,2),OFFSET($A$3,MATCH($E673,$A$3:$A$33,1)-1,0,2))</f>
        <v>3.01478675486844</v>
      </c>
    </row>
    <row r="674" customFormat="false" ht="14.5" hidden="false" customHeight="false" outlineLevel="0" collapsed="false">
      <c r="E674" s="42" t="n">
        <v>44699</v>
      </c>
      <c r="F674" s="46" t="n">
        <f aca="true">FORECAST($E674,OFFSET(C$3,MATCH($E674,$A$3:$A$33,1)-1,0,2),OFFSET($A$3,MATCH($E674,$A$3:$A$33,1)-1,0,2))</f>
        <v>3.01668358852386</v>
      </c>
    </row>
    <row r="675" customFormat="false" ht="14.5" hidden="false" customHeight="false" outlineLevel="0" collapsed="false">
      <c r="E675" s="42" t="n">
        <v>44700</v>
      </c>
      <c r="F675" s="46" t="n">
        <f aca="true">FORECAST($E675,OFFSET(C$3,MATCH($E675,$A$3:$A$33,1)-1,0,2),OFFSET($A$3,MATCH($E675,$A$3:$A$33,1)-1,0,2))</f>
        <v>3.01858042217928</v>
      </c>
    </row>
    <row r="676" customFormat="false" ht="14.5" hidden="false" customHeight="false" outlineLevel="0" collapsed="false">
      <c r="E676" s="42" t="n">
        <v>44701</v>
      </c>
      <c r="F676" s="46" t="n">
        <f aca="true">FORECAST($E676,OFFSET(C$3,MATCH($E676,$A$3:$A$33,1)-1,0,2),OFFSET($A$3,MATCH($E676,$A$3:$A$33,1)-1,0,2))</f>
        <v>3.02047725583469</v>
      </c>
    </row>
    <row r="677" customFormat="false" ht="14.5" hidden="false" customHeight="false" outlineLevel="0" collapsed="false">
      <c r="E677" s="42" t="n">
        <v>44702</v>
      </c>
      <c r="F677" s="46" t="n">
        <f aca="true">FORECAST($E677,OFFSET(C$3,MATCH($E677,$A$3:$A$33,1)-1,0,2),OFFSET($A$3,MATCH($E677,$A$3:$A$33,1)-1,0,2))</f>
        <v>3.02237408949011</v>
      </c>
    </row>
    <row r="678" customFormat="false" ht="14.5" hidden="false" customHeight="false" outlineLevel="0" collapsed="false">
      <c r="E678" s="42" t="n">
        <v>44703</v>
      </c>
      <c r="F678" s="46" t="n">
        <f aca="true">FORECAST($E678,OFFSET(C$3,MATCH($E678,$A$3:$A$33,1)-1,0,2),OFFSET($A$3,MATCH($E678,$A$3:$A$33,1)-1,0,2))</f>
        <v>3.02427092314553</v>
      </c>
    </row>
    <row r="679" customFormat="false" ht="14.5" hidden="false" customHeight="false" outlineLevel="0" collapsed="false">
      <c r="E679" s="42" t="n">
        <v>44704</v>
      </c>
      <c r="F679" s="46" t="n">
        <f aca="true">FORECAST($E679,OFFSET(C$3,MATCH($E679,$A$3:$A$33,1)-1,0,2),OFFSET($A$3,MATCH($E679,$A$3:$A$33,1)-1,0,2))</f>
        <v>3.02616775680095</v>
      </c>
    </row>
    <row r="680" customFormat="false" ht="14.5" hidden="false" customHeight="false" outlineLevel="0" collapsed="false">
      <c r="E680" s="42" t="n">
        <v>44705</v>
      </c>
      <c r="F680" s="46" t="n">
        <f aca="true">FORECAST($E680,OFFSET(C$3,MATCH($E680,$A$3:$A$33,1)-1,0,2),OFFSET($A$3,MATCH($E680,$A$3:$A$33,1)-1,0,2))</f>
        <v>3.02806459045637</v>
      </c>
    </row>
    <row r="681" customFormat="false" ht="14.5" hidden="false" customHeight="false" outlineLevel="0" collapsed="false">
      <c r="E681" s="42" t="n">
        <v>44706</v>
      </c>
      <c r="F681" s="46" t="n">
        <f aca="true">FORECAST($E681,OFFSET(C$3,MATCH($E681,$A$3:$A$33,1)-1,0,2),OFFSET($A$3,MATCH($E681,$A$3:$A$33,1)-1,0,2))</f>
        <v>3.02996142411179</v>
      </c>
    </row>
    <row r="682" customFormat="false" ht="14.5" hidden="false" customHeight="false" outlineLevel="0" collapsed="false">
      <c r="E682" s="42" t="n">
        <v>44707</v>
      </c>
      <c r="F682" s="46" t="n">
        <f aca="true">FORECAST($E682,OFFSET(C$3,MATCH($E682,$A$3:$A$33,1)-1,0,2),OFFSET($A$3,MATCH($E682,$A$3:$A$33,1)-1,0,2))</f>
        <v>3.03185825776721</v>
      </c>
    </row>
    <row r="683" customFormat="false" ht="14.5" hidden="false" customHeight="false" outlineLevel="0" collapsed="false">
      <c r="E683" s="42" t="n">
        <v>44708</v>
      </c>
      <c r="F683" s="46" t="n">
        <f aca="true">FORECAST($E683,OFFSET(C$3,MATCH($E683,$A$3:$A$33,1)-1,0,2),OFFSET($A$3,MATCH($E683,$A$3:$A$33,1)-1,0,2))</f>
        <v>3.03375509142262</v>
      </c>
    </row>
    <row r="684" customFormat="false" ht="14.5" hidden="false" customHeight="false" outlineLevel="0" collapsed="false">
      <c r="E684" s="42" t="n">
        <v>44709</v>
      </c>
      <c r="F684" s="46" t="n">
        <f aca="true">FORECAST($E684,OFFSET(C$3,MATCH($E684,$A$3:$A$33,1)-1,0,2),OFFSET($A$3,MATCH($E684,$A$3:$A$33,1)-1,0,2))</f>
        <v>3.03565192507804</v>
      </c>
    </row>
    <row r="685" customFormat="false" ht="14.5" hidden="false" customHeight="false" outlineLevel="0" collapsed="false">
      <c r="E685" s="42" t="n">
        <v>44710</v>
      </c>
      <c r="F685" s="46" t="n">
        <f aca="true">FORECAST($E685,OFFSET(C$3,MATCH($E685,$A$3:$A$33,1)-1,0,2),OFFSET($A$3,MATCH($E685,$A$3:$A$33,1)-1,0,2))</f>
        <v>3.03754875873346</v>
      </c>
    </row>
    <row r="686" customFormat="false" ht="14.5" hidden="false" customHeight="false" outlineLevel="0" collapsed="false">
      <c r="E686" s="42" t="n">
        <v>44711</v>
      </c>
      <c r="F686" s="46" t="n">
        <f aca="true">FORECAST($E686,OFFSET(C$3,MATCH($E686,$A$3:$A$33,1)-1,0,2),OFFSET($A$3,MATCH($E686,$A$3:$A$33,1)-1,0,2))</f>
        <v>3.03944559238888</v>
      </c>
    </row>
    <row r="687" customFormat="false" ht="14.5" hidden="false" customHeight="false" outlineLevel="0" collapsed="false">
      <c r="E687" s="42" t="n">
        <v>44712</v>
      </c>
      <c r="F687" s="46" t="n">
        <f aca="true">FORECAST($E687,OFFSET(C$3,MATCH($E687,$A$3:$A$33,1)-1,0,2),OFFSET($A$3,MATCH($E687,$A$3:$A$33,1)-1,0,2))</f>
        <v>3.0413424260443</v>
      </c>
    </row>
    <row r="688" customFormat="false" ht="14.5" hidden="false" customHeight="false" outlineLevel="0" collapsed="false">
      <c r="E688" s="42" t="n">
        <v>44713</v>
      </c>
      <c r="F688" s="46" t="n">
        <f aca="true">FORECAST($E688,OFFSET(C$3,MATCH($E688,$A$3:$A$33,1)-1,0,2),OFFSET($A$3,MATCH($E688,$A$3:$A$33,1)-1,0,2))</f>
        <v>3.04323925969972</v>
      </c>
    </row>
    <row r="689" customFormat="false" ht="14.5" hidden="false" customHeight="false" outlineLevel="0" collapsed="false">
      <c r="E689" s="42" t="n">
        <v>44714</v>
      </c>
      <c r="F689" s="46" t="n">
        <f aca="true">FORECAST($E689,OFFSET(C$3,MATCH($E689,$A$3:$A$33,1)-1,0,2),OFFSET($A$3,MATCH($E689,$A$3:$A$33,1)-1,0,2))</f>
        <v>3.04513609335514</v>
      </c>
    </row>
    <row r="690" customFormat="false" ht="14.5" hidden="false" customHeight="false" outlineLevel="0" collapsed="false">
      <c r="E690" s="42" t="n">
        <v>44715</v>
      </c>
      <c r="F690" s="46" t="n">
        <f aca="true">FORECAST($E690,OFFSET(C$3,MATCH($E690,$A$3:$A$33,1)-1,0,2),OFFSET($A$3,MATCH($E690,$A$3:$A$33,1)-1,0,2))</f>
        <v>3.04703292701056</v>
      </c>
    </row>
    <row r="691" customFormat="false" ht="14.5" hidden="false" customHeight="false" outlineLevel="0" collapsed="false">
      <c r="E691" s="42" t="n">
        <v>44716</v>
      </c>
      <c r="F691" s="46" t="n">
        <f aca="true">FORECAST($E691,OFFSET(C$3,MATCH($E691,$A$3:$A$33,1)-1,0,2),OFFSET($A$3,MATCH($E691,$A$3:$A$33,1)-1,0,2))</f>
        <v>3.04892976066597</v>
      </c>
    </row>
    <row r="692" customFormat="false" ht="14.5" hidden="false" customHeight="false" outlineLevel="0" collapsed="false">
      <c r="E692" s="42" t="n">
        <v>44717</v>
      </c>
      <c r="F692" s="46" t="n">
        <f aca="true">FORECAST($E692,OFFSET(C$3,MATCH($E692,$A$3:$A$33,1)-1,0,2),OFFSET($A$3,MATCH($E692,$A$3:$A$33,1)-1,0,2))</f>
        <v>3.05082659432139</v>
      </c>
    </row>
    <row r="693" customFormat="false" ht="14.5" hidden="false" customHeight="false" outlineLevel="0" collapsed="false">
      <c r="E693" s="42" t="n">
        <v>44718</v>
      </c>
      <c r="F693" s="46" t="n">
        <f aca="true">FORECAST($E693,OFFSET(C$3,MATCH($E693,$A$3:$A$33,1)-1,0,2),OFFSET($A$3,MATCH($E693,$A$3:$A$33,1)-1,0,2))</f>
        <v>3.05272342797681</v>
      </c>
    </row>
    <row r="694" customFormat="false" ht="14.5" hidden="false" customHeight="false" outlineLevel="0" collapsed="false">
      <c r="E694" s="42" t="n">
        <v>44719</v>
      </c>
      <c r="F694" s="46" t="n">
        <f aca="true">FORECAST($E694,OFFSET(C$3,MATCH($E694,$A$3:$A$33,1)-1,0,2),OFFSET($A$3,MATCH($E694,$A$3:$A$33,1)-1,0,2))</f>
        <v>3.05462026163223</v>
      </c>
    </row>
    <row r="695" customFormat="false" ht="14.5" hidden="false" customHeight="false" outlineLevel="0" collapsed="false">
      <c r="E695" s="42" t="n">
        <v>44720</v>
      </c>
      <c r="F695" s="46" t="n">
        <f aca="true">FORECAST($E695,OFFSET(C$3,MATCH($E695,$A$3:$A$33,1)-1,0,2),OFFSET($A$3,MATCH($E695,$A$3:$A$33,1)-1,0,2))</f>
        <v>3.05651709528765</v>
      </c>
    </row>
    <row r="696" customFormat="false" ht="14.5" hidden="false" customHeight="false" outlineLevel="0" collapsed="false">
      <c r="E696" s="42" t="n">
        <v>44721</v>
      </c>
      <c r="F696" s="46" t="n">
        <f aca="true">FORECAST($E696,OFFSET(C$3,MATCH($E696,$A$3:$A$33,1)-1,0,2),OFFSET($A$3,MATCH($E696,$A$3:$A$33,1)-1,0,2))</f>
        <v>3.05841392894307</v>
      </c>
    </row>
    <row r="697" customFormat="false" ht="14.5" hidden="false" customHeight="false" outlineLevel="0" collapsed="false">
      <c r="E697" s="42" t="n">
        <v>44722</v>
      </c>
      <c r="F697" s="46" t="n">
        <f aca="true">FORECAST($E697,OFFSET(C$3,MATCH($E697,$A$3:$A$33,1)-1,0,2),OFFSET($A$3,MATCH($E697,$A$3:$A$33,1)-1,0,2))</f>
        <v>3.06031076259849</v>
      </c>
    </row>
    <row r="698" customFormat="false" ht="14.5" hidden="false" customHeight="false" outlineLevel="0" collapsed="false">
      <c r="E698" s="42" t="n">
        <v>44723</v>
      </c>
      <c r="F698" s="46" t="n">
        <f aca="true">FORECAST($E698,OFFSET(C$3,MATCH($E698,$A$3:$A$33,1)-1,0,2),OFFSET($A$3,MATCH($E698,$A$3:$A$33,1)-1,0,2))</f>
        <v>3.06220759625391</v>
      </c>
    </row>
    <row r="699" customFormat="false" ht="14.5" hidden="false" customHeight="false" outlineLevel="0" collapsed="false">
      <c r="E699" s="42" t="n">
        <v>44724</v>
      </c>
      <c r="F699" s="46" t="n">
        <f aca="true">FORECAST($E699,OFFSET(C$3,MATCH($E699,$A$3:$A$33,1)-1,0,2),OFFSET($A$3,MATCH($E699,$A$3:$A$33,1)-1,0,2))</f>
        <v>3.06410442990932</v>
      </c>
    </row>
    <row r="700" customFormat="false" ht="14.5" hidden="false" customHeight="false" outlineLevel="0" collapsed="false">
      <c r="E700" s="42" t="n">
        <v>44725</v>
      </c>
      <c r="F700" s="46" t="n">
        <f aca="true">FORECAST($E700,OFFSET(C$3,MATCH($E700,$A$3:$A$33,1)-1,0,2),OFFSET($A$3,MATCH($E700,$A$3:$A$33,1)-1,0,2))</f>
        <v>3.06600126356474</v>
      </c>
    </row>
    <row r="701" customFormat="false" ht="14.5" hidden="false" customHeight="false" outlineLevel="0" collapsed="false">
      <c r="E701" s="42" t="n">
        <v>44726</v>
      </c>
      <c r="F701" s="46" t="n">
        <f aca="true">FORECAST($E701,OFFSET(C$3,MATCH($E701,$A$3:$A$33,1)-1,0,2),OFFSET($A$3,MATCH($E701,$A$3:$A$33,1)-1,0,2))</f>
        <v>3.06789809722016</v>
      </c>
    </row>
    <row r="702" customFormat="false" ht="14.5" hidden="false" customHeight="false" outlineLevel="0" collapsed="false">
      <c r="E702" s="42" t="n">
        <v>44727</v>
      </c>
      <c r="F702" s="46" t="n">
        <f aca="true">FORECAST($E702,OFFSET(C$3,MATCH($E702,$A$3:$A$33,1)-1,0,2),OFFSET($A$3,MATCH($E702,$A$3:$A$33,1)-1,0,2))</f>
        <v>3.06979493087558</v>
      </c>
    </row>
    <row r="703" customFormat="false" ht="14.5" hidden="false" customHeight="false" outlineLevel="0" collapsed="false">
      <c r="E703" s="42" t="n">
        <v>44728</v>
      </c>
      <c r="F703" s="46" t="n">
        <f aca="true">FORECAST($E703,OFFSET(C$3,MATCH($E703,$A$3:$A$33,1)-1,0,2),OFFSET($A$3,MATCH($E703,$A$3:$A$33,1)-1,0,2))</f>
        <v>3.0706866359447</v>
      </c>
    </row>
    <row r="704" customFormat="false" ht="14.5" hidden="false" customHeight="false" outlineLevel="0" collapsed="false">
      <c r="E704" s="42" t="n">
        <v>44729</v>
      </c>
      <c r="F704" s="46" t="n">
        <f aca="true">FORECAST($E704,OFFSET(C$3,MATCH($E704,$A$3:$A$33,1)-1,0,2),OFFSET($A$3,MATCH($E704,$A$3:$A$33,1)-1,0,2))</f>
        <v>3.07157834101383</v>
      </c>
    </row>
    <row r="705" customFormat="false" ht="14.5" hidden="false" customHeight="false" outlineLevel="0" collapsed="false">
      <c r="E705" s="42" t="n">
        <v>44730</v>
      </c>
      <c r="F705" s="46" t="n">
        <f aca="true">FORECAST($E705,OFFSET(C$3,MATCH($E705,$A$3:$A$33,1)-1,0,2),OFFSET($A$3,MATCH($E705,$A$3:$A$33,1)-1,0,2))</f>
        <v>3.07247004608295</v>
      </c>
    </row>
    <row r="706" customFormat="false" ht="14.5" hidden="false" customHeight="false" outlineLevel="0" collapsed="false">
      <c r="E706" s="42" t="n">
        <v>44731</v>
      </c>
      <c r="F706" s="46" t="n">
        <f aca="true">FORECAST($E706,OFFSET(C$3,MATCH($E706,$A$3:$A$33,1)-1,0,2),OFFSET($A$3,MATCH($E706,$A$3:$A$33,1)-1,0,2))</f>
        <v>3.07336175115208</v>
      </c>
    </row>
    <row r="707" customFormat="false" ht="14.5" hidden="false" customHeight="false" outlineLevel="0" collapsed="false">
      <c r="E707" s="42" t="n">
        <v>44732</v>
      </c>
      <c r="F707" s="46" t="n">
        <f aca="true">FORECAST($E707,OFFSET(C$3,MATCH($E707,$A$3:$A$33,1)-1,0,2),OFFSET($A$3,MATCH($E707,$A$3:$A$33,1)-1,0,2))</f>
        <v>3.0742534562212</v>
      </c>
    </row>
    <row r="708" customFormat="false" ht="14.5" hidden="false" customHeight="false" outlineLevel="0" collapsed="false">
      <c r="E708" s="42" t="n">
        <v>44733</v>
      </c>
      <c r="F708" s="46" t="n">
        <f aca="true">FORECAST($E708,OFFSET(C$3,MATCH($E708,$A$3:$A$33,1)-1,0,2),OFFSET($A$3,MATCH($E708,$A$3:$A$33,1)-1,0,2))</f>
        <v>3.07514516129033</v>
      </c>
    </row>
    <row r="709" customFormat="false" ht="14.5" hidden="false" customHeight="false" outlineLevel="0" collapsed="false">
      <c r="E709" s="42" t="n">
        <v>44734</v>
      </c>
      <c r="F709" s="46" t="n">
        <f aca="true">FORECAST($E709,OFFSET(C$3,MATCH($E709,$A$3:$A$33,1)-1,0,2),OFFSET($A$3,MATCH($E709,$A$3:$A$33,1)-1,0,2))</f>
        <v>3.07603686635945</v>
      </c>
    </row>
    <row r="710" customFormat="false" ht="14.5" hidden="false" customHeight="false" outlineLevel="0" collapsed="false">
      <c r="E710" s="42" t="n">
        <v>44735</v>
      </c>
      <c r="F710" s="46" t="n">
        <f aca="true">FORECAST($E710,OFFSET(C$3,MATCH($E710,$A$3:$A$33,1)-1,0,2),OFFSET($A$3,MATCH($E710,$A$3:$A$33,1)-1,0,2))</f>
        <v>3.07692857142857</v>
      </c>
    </row>
    <row r="711" customFormat="false" ht="14.5" hidden="false" customHeight="false" outlineLevel="0" collapsed="false">
      <c r="E711" s="42" t="n">
        <v>44736</v>
      </c>
      <c r="F711" s="46" t="n">
        <f aca="true">FORECAST($E711,OFFSET(C$3,MATCH($E711,$A$3:$A$33,1)-1,0,2),OFFSET($A$3,MATCH($E711,$A$3:$A$33,1)-1,0,2))</f>
        <v>3.0778202764977</v>
      </c>
    </row>
    <row r="712" customFormat="false" ht="14.5" hidden="false" customHeight="false" outlineLevel="0" collapsed="false">
      <c r="E712" s="42" t="n">
        <v>44737</v>
      </c>
      <c r="F712" s="46" t="n">
        <f aca="true">FORECAST($E712,OFFSET(C$3,MATCH($E712,$A$3:$A$33,1)-1,0,2),OFFSET($A$3,MATCH($E712,$A$3:$A$33,1)-1,0,2))</f>
        <v>3.07871198156682</v>
      </c>
    </row>
    <row r="713" customFormat="false" ht="14.5" hidden="false" customHeight="false" outlineLevel="0" collapsed="false">
      <c r="E713" s="42" t="n">
        <v>44738</v>
      </c>
      <c r="F713" s="46" t="n">
        <f aca="true">FORECAST($E713,OFFSET(C$3,MATCH($E713,$A$3:$A$33,1)-1,0,2),OFFSET($A$3,MATCH($E713,$A$3:$A$33,1)-1,0,2))</f>
        <v>3.07960368663595</v>
      </c>
    </row>
    <row r="714" customFormat="false" ht="14.5" hidden="false" customHeight="false" outlineLevel="0" collapsed="false">
      <c r="E714" s="42" t="n">
        <v>44739</v>
      </c>
      <c r="F714" s="46" t="n">
        <f aca="true">FORECAST($E714,OFFSET(C$3,MATCH($E714,$A$3:$A$33,1)-1,0,2),OFFSET($A$3,MATCH($E714,$A$3:$A$33,1)-1,0,2))</f>
        <v>3.08049539170507</v>
      </c>
    </row>
    <row r="715" customFormat="false" ht="14.5" hidden="false" customHeight="false" outlineLevel="0" collapsed="false">
      <c r="E715" s="42" t="n">
        <v>44740</v>
      </c>
      <c r="F715" s="46" t="n">
        <f aca="true">FORECAST($E715,OFFSET(C$3,MATCH($E715,$A$3:$A$33,1)-1,0,2),OFFSET($A$3,MATCH($E715,$A$3:$A$33,1)-1,0,2))</f>
        <v>3.0813870967742</v>
      </c>
    </row>
    <row r="716" customFormat="false" ht="14.5" hidden="false" customHeight="false" outlineLevel="0" collapsed="false">
      <c r="E716" s="42" t="n">
        <v>44741</v>
      </c>
      <c r="F716" s="46" t="n">
        <f aca="true">FORECAST($E716,OFFSET(C$3,MATCH($E716,$A$3:$A$33,1)-1,0,2),OFFSET($A$3,MATCH($E716,$A$3:$A$33,1)-1,0,2))</f>
        <v>3.08227880184332</v>
      </c>
    </row>
    <row r="717" customFormat="false" ht="14.5" hidden="false" customHeight="false" outlineLevel="0" collapsed="false">
      <c r="E717" s="42" t="n">
        <v>44742</v>
      </c>
      <c r="F717" s="46" t="n">
        <f aca="true">FORECAST($E717,OFFSET(C$3,MATCH($E717,$A$3:$A$33,1)-1,0,2),OFFSET($A$3,MATCH($E717,$A$3:$A$33,1)-1,0,2))</f>
        <v>3.08317050691245</v>
      </c>
    </row>
    <row r="718" customFormat="false" ht="14.5" hidden="false" customHeight="false" outlineLevel="0" collapsed="false">
      <c r="E718" s="42" t="n">
        <v>44743</v>
      </c>
      <c r="F718" s="46" t="n">
        <f aca="true">FORECAST($E718,OFFSET(C$3,MATCH($E718,$A$3:$A$33,1)-1,0,2),OFFSET($A$3,MATCH($E718,$A$3:$A$33,1)-1,0,2))</f>
        <v>3.08406221198157</v>
      </c>
    </row>
    <row r="719" customFormat="false" ht="14.5" hidden="false" customHeight="false" outlineLevel="0" collapsed="false">
      <c r="E719" s="42" t="n">
        <v>44744</v>
      </c>
      <c r="F719" s="46" t="n">
        <f aca="true">FORECAST($E719,OFFSET(C$3,MATCH($E719,$A$3:$A$33,1)-1,0,2),OFFSET($A$3,MATCH($E719,$A$3:$A$33,1)-1,0,2))</f>
        <v>3.08495391705069</v>
      </c>
    </row>
    <row r="720" customFormat="false" ht="14.5" hidden="false" customHeight="false" outlineLevel="0" collapsed="false">
      <c r="E720" s="42" t="n">
        <v>44745</v>
      </c>
      <c r="F720" s="46" t="n">
        <f aca="true">FORECAST($E720,OFFSET(C$3,MATCH($E720,$A$3:$A$33,1)-1,0,2),OFFSET($A$3,MATCH($E720,$A$3:$A$33,1)-1,0,2))</f>
        <v>3.08584562211982</v>
      </c>
    </row>
    <row r="721" customFormat="false" ht="14.5" hidden="false" customHeight="false" outlineLevel="0" collapsed="false">
      <c r="E721" s="42" t="n">
        <v>44746</v>
      </c>
      <c r="F721" s="46" t="n">
        <f aca="true">FORECAST($E721,OFFSET(C$3,MATCH($E721,$A$3:$A$33,1)-1,0,2),OFFSET($A$3,MATCH($E721,$A$3:$A$33,1)-1,0,2))</f>
        <v>3.08673732718894</v>
      </c>
    </row>
    <row r="722" customFormat="false" ht="14.5" hidden="false" customHeight="false" outlineLevel="0" collapsed="false">
      <c r="E722" s="42" t="n">
        <v>44747</v>
      </c>
      <c r="F722" s="46" t="n">
        <f aca="true">FORECAST($E722,OFFSET(C$3,MATCH($E722,$A$3:$A$33,1)-1,0,2),OFFSET($A$3,MATCH($E722,$A$3:$A$33,1)-1,0,2))</f>
        <v>3.08762903225807</v>
      </c>
    </row>
    <row r="723" customFormat="false" ht="14.5" hidden="false" customHeight="false" outlineLevel="0" collapsed="false">
      <c r="E723" s="42" t="n">
        <v>44748</v>
      </c>
      <c r="F723" s="46" t="n">
        <f aca="true">FORECAST($E723,OFFSET(C$3,MATCH($E723,$A$3:$A$33,1)-1,0,2),OFFSET($A$3,MATCH($E723,$A$3:$A$33,1)-1,0,2))</f>
        <v>3.08852073732719</v>
      </c>
    </row>
    <row r="724" customFormat="false" ht="14.5" hidden="false" customHeight="false" outlineLevel="0" collapsed="false">
      <c r="E724" s="42" t="n">
        <v>44749</v>
      </c>
      <c r="F724" s="46" t="n">
        <f aca="true">FORECAST($E724,OFFSET(C$3,MATCH($E724,$A$3:$A$33,1)-1,0,2),OFFSET($A$3,MATCH($E724,$A$3:$A$33,1)-1,0,2))</f>
        <v>3.08941244239632</v>
      </c>
    </row>
    <row r="725" customFormat="false" ht="14.5" hidden="false" customHeight="false" outlineLevel="0" collapsed="false">
      <c r="E725" s="42" t="n">
        <v>44750</v>
      </c>
      <c r="F725" s="46" t="n">
        <f aca="true">FORECAST($E725,OFFSET(C$3,MATCH($E725,$A$3:$A$33,1)-1,0,2),OFFSET($A$3,MATCH($E725,$A$3:$A$33,1)-1,0,2))</f>
        <v>3.09030414746544</v>
      </c>
    </row>
    <row r="726" customFormat="false" ht="14.5" hidden="false" customHeight="false" outlineLevel="0" collapsed="false">
      <c r="E726" s="42" t="n">
        <v>44751</v>
      </c>
      <c r="F726" s="46" t="n">
        <f aca="true">FORECAST($E726,OFFSET(C$3,MATCH($E726,$A$3:$A$33,1)-1,0,2),OFFSET($A$3,MATCH($E726,$A$3:$A$33,1)-1,0,2))</f>
        <v>3.09119585253456</v>
      </c>
    </row>
    <row r="727" customFormat="false" ht="14.5" hidden="false" customHeight="false" outlineLevel="0" collapsed="false">
      <c r="E727" s="42" t="n">
        <v>44752</v>
      </c>
      <c r="F727" s="46" t="n">
        <f aca="true">FORECAST($E727,OFFSET(C$3,MATCH($E727,$A$3:$A$33,1)-1,0,2),OFFSET($A$3,MATCH($E727,$A$3:$A$33,1)-1,0,2))</f>
        <v>3.09208755760369</v>
      </c>
    </row>
    <row r="728" customFormat="false" ht="14.5" hidden="false" customHeight="false" outlineLevel="0" collapsed="false">
      <c r="E728" s="42" t="n">
        <v>44753</v>
      </c>
      <c r="F728" s="46" t="n">
        <f aca="true">FORECAST($E728,OFFSET(C$3,MATCH($E728,$A$3:$A$33,1)-1,0,2),OFFSET($A$3,MATCH($E728,$A$3:$A$33,1)-1,0,2))</f>
        <v>3.09297926267281</v>
      </c>
    </row>
    <row r="729" customFormat="false" ht="14.5" hidden="false" customHeight="false" outlineLevel="0" collapsed="false">
      <c r="E729" s="42" t="n">
        <v>44754</v>
      </c>
      <c r="F729" s="46" t="n">
        <f aca="true">FORECAST($E729,OFFSET(C$3,MATCH($E729,$A$3:$A$33,1)-1,0,2),OFFSET($A$3,MATCH($E729,$A$3:$A$33,1)-1,0,2))</f>
        <v>3.09387096774194</v>
      </c>
    </row>
    <row r="730" customFormat="false" ht="14.5" hidden="false" customHeight="false" outlineLevel="0" collapsed="false">
      <c r="E730" s="42" t="n">
        <v>44755</v>
      </c>
      <c r="F730" s="46" t="n">
        <f aca="true">FORECAST($E730,OFFSET(C$3,MATCH($E730,$A$3:$A$33,1)-1,0,2),OFFSET($A$3,MATCH($E730,$A$3:$A$33,1)-1,0,2))</f>
        <v>3.09476267281106</v>
      </c>
    </row>
    <row r="731" customFormat="false" ht="14.5" hidden="false" customHeight="false" outlineLevel="0" collapsed="false">
      <c r="E731" s="42" t="n">
        <v>44756</v>
      </c>
      <c r="F731" s="46" t="n">
        <f aca="true">FORECAST($E731,OFFSET(C$3,MATCH($E731,$A$3:$A$33,1)-1,0,2),OFFSET($A$3,MATCH($E731,$A$3:$A$33,1)-1,0,2))</f>
        <v>3.09565437788019</v>
      </c>
    </row>
    <row r="732" customFormat="false" ht="14.5" hidden="false" customHeight="false" outlineLevel="0" collapsed="false">
      <c r="E732" s="42" t="n">
        <v>44757</v>
      </c>
      <c r="F732" s="46" t="n">
        <f aca="true">FORECAST($E732,OFFSET(C$3,MATCH($E732,$A$3:$A$33,1)-1,0,2),OFFSET($A$3,MATCH($E732,$A$3:$A$33,1)-1,0,2))</f>
        <v>3.09654608294931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36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8.72265625" defaultRowHeight="14.5" zeroHeight="false" outlineLevelRow="0" outlineLevelCol="0"/>
  <cols>
    <col collapsed="false" customWidth="true" hidden="false" outlineLevel="0" max="1" min="1" style="133" width="9.73"/>
    <col collapsed="false" customWidth="true" hidden="false" outlineLevel="0" max="2" min="2" style="54" width="17.45"/>
    <col collapsed="false" customWidth="true" hidden="false" outlineLevel="0" max="4" min="3" style="54" width="17.18"/>
    <col collapsed="false" customWidth="true" hidden="false" outlineLevel="0" max="5" min="5" style="134" width="13.02"/>
    <col collapsed="false" customWidth="true" hidden="false" outlineLevel="0" max="6" min="6" style="0" width="17.45"/>
    <col collapsed="false" customWidth="true" hidden="false" outlineLevel="0" max="7" min="7" style="133" width="9.73"/>
    <col collapsed="false" customWidth="true" hidden="false" outlineLevel="0" max="10" min="8" style="54" width="13.02"/>
    <col collapsed="false" customWidth="true" hidden="false" outlineLevel="0" max="11" min="11" style="49" width="13.02"/>
  </cols>
  <sheetData>
    <row r="1" customFormat="false" ht="14.5" hidden="false" customHeight="false" outlineLevel="0" collapsed="false">
      <c r="B1" s="0" t="s">
        <v>141</v>
      </c>
      <c r="C1" s="0"/>
      <c r="D1" s="0"/>
      <c r="E1" s="134" t="s">
        <v>142</v>
      </c>
      <c r="H1" s="49" t="s">
        <v>143</v>
      </c>
      <c r="I1" s="49"/>
      <c r="J1" s="49"/>
      <c r="K1" s="137" t="s">
        <v>142</v>
      </c>
    </row>
    <row r="2" customFormat="false" ht="14.5" hidden="false" customHeight="false" outlineLevel="0" collapsed="false">
      <c r="A2" s="133" t="s">
        <v>121</v>
      </c>
      <c r="F2" s="141"/>
      <c r="G2" s="133" t="s">
        <v>121</v>
      </c>
      <c r="H2" s="54" t="s">
        <v>159</v>
      </c>
      <c r="I2" s="54" t="s">
        <v>159</v>
      </c>
      <c r="J2" s="54" t="s">
        <v>159</v>
      </c>
      <c r="K2" s="137"/>
    </row>
    <row r="3" customFormat="false" ht="14.5" hidden="false" customHeight="false" outlineLevel="0" collapsed="false">
      <c r="A3" s="133" t="n">
        <v>44242</v>
      </c>
      <c r="B3" s="54" t="n">
        <v>0.299687952475409</v>
      </c>
      <c r="C3" s="54" t="n">
        <v>0.122199631939736</v>
      </c>
      <c r="D3" s="54" t="n">
        <v>0.182776064049392</v>
      </c>
      <c r="E3" s="134" t="n">
        <f aca="false">AVERAGE(B3:D3)</f>
        <v>0.201554549488179</v>
      </c>
      <c r="F3" s="49"/>
      <c r="G3" s="133" t="n">
        <v>44242</v>
      </c>
      <c r="H3" s="54" t="n">
        <v>0.291146001563945</v>
      </c>
      <c r="I3" s="54" t="n">
        <v>0.112454544890705</v>
      </c>
      <c r="J3" s="54" t="n">
        <v>0.135985148612816</v>
      </c>
      <c r="K3" s="137" t="n">
        <f aca="false">AVERAGE(H3:J3)</f>
        <v>0.179861898355822</v>
      </c>
    </row>
    <row r="4" customFormat="false" ht="14.5" hidden="false" customHeight="false" outlineLevel="0" collapsed="false">
      <c r="A4" s="133" t="n">
        <v>44243</v>
      </c>
      <c r="B4" s="54" t="n">
        <v>0.305078117599095</v>
      </c>
      <c r="C4" s="54" t="n">
        <v>0.124639488507043</v>
      </c>
      <c r="D4" s="54" t="n">
        <v>0.186876033886421</v>
      </c>
      <c r="E4" s="134" t="n">
        <f aca="false">AVERAGE(B4:D4)</f>
        <v>0.205531213330853</v>
      </c>
      <c r="F4" s="49"/>
      <c r="G4" s="133" t="n">
        <v>44243</v>
      </c>
      <c r="H4" s="54" t="n">
        <v>0.587528533360647</v>
      </c>
      <c r="I4" s="54" t="n">
        <v>0.227154374448146</v>
      </c>
      <c r="J4" s="54" t="n">
        <v>0.275020669332592</v>
      </c>
      <c r="K4" s="137" t="n">
        <f aca="false">AVERAGE(H4:J4)</f>
        <v>0.363234525713795</v>
      </c>
    </row>
    <row r="5" customFormat="false" ht="14.5" hidden="false" customHeight="false" outlineLevel="0" collapsed="false">
      <c r="A5" s="133" t="n">
        <v>44244</v>
      </c>
      <c r="B5" s="54" t="n">
        <v>0.31046828272278</v>
      </c>
      <c r="C5" s="54" t="n">
        <v>0.12707934507435</v>
      </c>
      <c r="D5" s="54" t="n">
        <v>0.190976003723449</v>
      </c>
      <c r="E5" s="134" t="n">
        <f aca="false">AVERAGE(B5:D5)</f>
        <v>0.209507877173526</v>
      </c>
      <c r="F5" s="49"/>
      <c r="G5" s="133" t="n">
        <v>44244</v>
      </c>
      <c r="H5" s="54" t="n">
        <v>0.889147595390106</v>
      </c>
      <c r="I5" s="54" t="n">
        <v>0.344099488672323</v>
      </c>
      <c r="J5" s="54" t="n">
        <v>0.41710656215933</v>
      </c>
      <c r="K5" s="137" t="n">
        <f aca="false">AVERAGE(H5:J5)</f>
        <v>0.55011788207392</v>
      </c>
    </row>
    <row r="6" customFormat="false" ht="14.5" hidden="false" customHeight="false" outlineLevel="0" collapsed="false">
      <c r="A6" s="133" t="n">
        <v>44245</v>
      </c>
      <c r="B6" s="54" t="n">
        <v>0.315858447846438</v>
      </c>
      <c r="C6" s="54" t="n">
        <v>0.129519201641656</v>
      </c>
      <c r="D6" s="54" t="n">
        <v>0.195075973560449</v>
      </c>
      <c r="E6" s="134" t="n">
        <f aca="false">AVERAGE(B6:D6)</f>
        <v>0.213484541016181</v>
      </c>
      <c r="F6" s="49"/>
      <c r="G6" s="133" t="n">
        <v>44245</v>
      </c>
      <c r="H6" s="54" t="n">
        <v>1.19600318765229</v>
      </c>
      <c r="I6" s="54" t="n">
        <v>0.463289887563235</v>
      </c>
      <c r="J6" s="54" t="n">
        <v>0.562242827093007</v>
      </c>
      <c r="K6" s="137" t="n">
        <f aca="false">AVERAGE(H6:J6)</f>
        <v>0.740511967436177</v>
      </c>
    </row>
    <row r="7" customFormat="false" ht="14.5" hidden="false" customHeight="false" outlineLevel="0" collapsed="false">
      <c r="A7" s="133" t="n">
        <v>44246</v>
      </c>
      <c r="B7" s="54" t="n">
        <v>0.321248612970123</v>
      </c>
      <c r="C7" s="54" t="n">
        <v>0.131959058208963</v>
      </c>
      <c r="D7" s="54" t="n">
        <v>0.199175943397478</v>
      </c>
      <c r="E7" s="134" t="n">
        <f aca="false">AVERAGE(B7:D7)</f>
        <v>0.217461204858855</v>
      </c>
      <c r="F7" s="49"/>
      <c r="G7" s="133" t="n">
        <v>44246</v>
      </c>
      <c r="H7" s="54" t="n">
        <v>1.50809531014724</v>
      </c>
      <c r="I7" s="54" t="n">
        <v>0.584725571120884</v>
      </c>
      <c r="J7" s="54" t="n">
        <v>0.710429464133645</v>
      </c>
      <c r="K7" s="137" t="n">
        <f aca="false">AVERAGE(H7:J7)</f>
        <v>0.93441678180059</v>
      </c>
    </row>
    <row r="8" customFormat="false" ht="14.5" hidden="false" customHeight="false" outlineLevel="0" collapsed="false">
      <c r="A8" s="133" t="n">
        <v>44247</v>
      </c>
      <c r="B8" s="54" t="n">
        <v>0.32663877809378</v>
      </c>
      <c r="C8" s="54" t="n">
        <v>0.13439891477627</v>
      </c>
      <c r="D8" s="54" t="n">
        <v>0.203275913234506</v>
      </c>
      <c r="E8" s="134" t="n">
        <f aca="false">AVERAGE(B8:D8)</f>
        <v>0.221437868701519</v>
      </c>
      <c r="F8" s="49"/>
      <c r="G8" s="133" t="n">
        <v>44247</v>
      </c>
      <c r="H8" s="54" t="n">
        <v>1.82542396287491</v>
      </c>
      <c r="I8" s="54" t="n">
        <v>0.708406539345269</v>
      </c>
      <c r="J8" s="54" t="n">
        <v>0.861666473281245</v>
      </c>
      <c r="K8" s="137" t="n">
        <f aca="false">AVERAGE(H8:J8)</f>
        <v>1.13183232516714</v>
      </c>
    </row>
    <row r="9" customFormat="false" ht="14.5" hidden="false" customHeight="false" outlineLevel="0" collapsed="false">
      <c r="A9" s="133" t="n">
        <v>44248</v>
      </c>
      <c r="B9" s="54" t="n">
        <v>0.332028943217466</v>
      </c>
      <c r="C9" s="54" t="n">
        <v>0.136838771343577</v>
      </c>
      <c r="D9" s="54" t="n">
        <v>0.207375883071506</v>
      </c>
      <c r="E9" s="134" t="n">
        <f aca="false">AVERAGE(B9:D9)</f>
        <v>0.225414532544183</v>
      </c>
      <c r="F9" s="49"/>
      <c r="G9" s="133" t="n">
        <v>44248</v>
      </c>
      <c r="H9" s="54" t="n">
        <v>2.14798914583534</v>
      </c>
      <c r="I9" s="54" t="n">
        <v>0.83433279223639</v>
      </c>
      <c r="J9" s="54" t="n">
        <v>1.01595385453578</v>
      </c>
      <c r="K9" s="137" t="n">
        <f aca="false">AVERAGE(H9:J9)</f>
        <v>1.33275859753584</v>
      </c>
    </row>
    <row r="10" customFormat="false" ht="14.5" hidden="false" customHeight="false" outlineLevel="0" collapsed="false">
      <c r="A10" s="133" t="n">
        <v>44249</v>
      </c>
      <c r="B10" s="54" t="n">
        <v>0.337419108341123</v>
      </c>
      <c r="C10" s="54" t="n">
        <v>0.139278627910869</v>
      </c>
      <c r="D10" s="54" t="n">
        <v>0.211475852908535</v>
      </c>
      <c r="E10" s="134" t="n">
        <f aca="false">AVERAGE(B10:D10)</f>
        <v>0.229391196386842</v>
      </c>
      <c r="F10" s="49"/>
      <c r="G10" s="133" t="n">
        <v>44249</v>
      </c>
      <c r="H10" s="54" t="n">
        <v>2.47579085902851</v>
      </c>
      <c r="I10" s="54" t="n">
        <v>0.962504329794234</v>
      </c>
      <c r="J10" s="54" t="n">
        <v>1.17329160789728</v>
      </c>
      <c r="K10" s="137" t="n">
        <f aca="false">AVERAGE(H10:J10)</f>
        <v>1.53719559890667</v>
      </c>
    </row>
    <row r="11" customFormat="false" ht="14.5" hidden="false" customHeight="false" outlineLevel="0" collapsed="false">
      <c r="A11" s="133" t="n">
        <v>44250</v>
      </c>
      <c r="B11" s="54" t="n">
        <v>0.342809273464809</v>
      </c>
      <c r="C11" s="54" t="n">
        <v>0.141718484478176</v>
      </c>
      <c r="D11" s="54" t="n">
        <v>0.215575822745564</v>
      </c>
      <c r="E11" s="134" t="n">
        <f aca="false">AVERAGE(B11:D11)</f>
        <v>0.233367860229516</v>
      </c>
      <c r="F11" s="49"/>
      <c r="G11" s="133" t="n">
        <v>44250</v>
      </c>
      <c r="H11" s="54" t="n">
        <v>2.80882910245442</v>
      </c>
      <c r="I11" s="54" t="n">
        <v>1.09292115201881</v>
      </c>
      <c r="J11" s="54" t="n">
        <v>1.33367973336575</v>
      </c>
      <c r="K11" s="137" t="n">
        <f aca="false">AVERAGE(H11:J11)</f>
        <v>1.74514332927966</v>
      </c>
    </row>
    <row r="12" customFormat="false" ht="14.5" hidden="false" customHeight="false" outlineLevel="0" collapsed="false">
      <c r="A12" s="133" t="n">
        <v>44251</v>
      </c>
      <c r="B12" s="54" t="n">
        <v>0.348199438588466</v>
      </c>
      <c r="C12" s="54" t="n">
        <v>0.144158341045483</v>
      </c>
      <c r="D12" s="54" t="n">
        <v>0.219675792582592</v>
      </c>
      <c r="E12" s="134" t="n">
        <f aca="false">AVERAGE(B12:D12)</f>
        <v>0.23734452407218</v>
      </c>
      <c r="F12" s="49"/>
      <c r="G12" s="133" t="n">
        <v>44251</v>
      </c>
      <c r="H12" s="54" t="n">
        <v>3.14710387611307</v>
      </c>
      <c r="I12" s="54" t="n">
        <v>1.22558325891013</v>
      </c>
      <c r="J12" s="54" t="n">
        <v>1.49711823094117</v>
      </c>
      <c r="K12" s="137" t="n">
        <f aca="false">AVERAGE(H12:J12)</f>
        <v>1.95660178865479</v>
      </c>
    </row>
    <row r="13" customFormat="false" ht="14.5" hidden="false" customHeight="false" outlineLevel="0" collapsed="false">
      <c r="A13" s="133" t="n">
        <v>44252</v>
      </c>
      <c r="B13" s="54" t="n">
        <v>0.353589603712152</v>
      </c>
      <c r="C13" s="54" t="n">
        <v>0.146598197612789</v>
      </c>
      <c r="D13" s="54" t="n">
        <v>0.223775762419592</v>
      </c>
      <c r="E13" s="134" t="n">
        <f aca="false">AVERAGE(B13:D13)</f>
        <v>0.241321187914844</v>
      </c>
      <c r="F13" s="49"/>
      <c r="G13" s="133" t="n">
        <v>44252</v>
      </c>
      <c r="H13" s="54" t="n">
        <v>3.49061518000447</v>
      </c>
      <c r="I13" s="54" t="n">
        <v>1.36049065046818</v>
      </c>
      <c r="J13" s="54" t="n">
        <v>1.66360710062353</v>
      </c>
      <c r="K13" s="137" t="n">
        <f aca="false">AVERAGE(H13:J13)</f>
        <v>2.17157097703206</v>
      </c>
    </row>
    <row r="14" customFormat="false" ht="14.5" hidden="false" customHeight="false" outlineLevel="0" collapsed="false">
      <c r="A14" s="133" t="n">
        <v>44253</v>
      </c>
      <c r="B14" s="54" t="n">
        <v>0.358979768835837</v>
      </c>
      <c r="C14" s="54" t="n">
        <v>0.149038054180096</v>
      </c>
      <c r="D14" s="54" t="n">
        <v>0.227875732256621</v>
      </c>
      <c r="E14" s="134" t="n">
        <f aca="false">AVERAGE(B14:D14)</f>
        <v>0.245297851757518</v>
      </c>
      <c r="F14" s="49"/>
      <c r="G14" s="133" t="n">
        <v>44253</v>
      </c>
      <c r="H14" s="54" t="n">
        <v>3.83936301412863</v>
      </c>
      <c r="I14" s="54" t="n">
        <v>1.49764332669297</v>
      </c>
      <c r="J14" s="54" t="n">
        <v>1.83314634241285</v>
      </c>
      <c r="K14" s="137" t="n">
        <f aca="false">AVERAGE(H14:J14)</f>
        <v>2.39005089441148</v>
      </c>
    </row>
    <row r="15" customFormat="false" ht="14.5" hidden="false" customHeight="false" outlineLevel="0" collapsed="false">
      <c r="A15" s="133" t="n">
        <v>44254</v>
      </c>
      <c r="B15" s="54" t="n">
        <v>0.364369933959495</v>
      </c>
      <c r="C15" s="54" t="n">
        <v>0.151477910747403</v>
      </c>
      <c r="D15" s="54" t="n">
        <v>0.231975702093649</v>
      </c>
      <c r="E15" s="134" t="n">
        <f aca="false">AVERAGE(B15:D15)</f>
        <v>0.249274515600182</v>
      </c>
      <c r="F15" s="49"/>
      <c r="G15" s="133" t="n">
        <v>44254</v>
      </c>
      <c r="H15" s="54" t="n">
        <v>4.19334737848552</v>
      </c>
      <c r="I15" s="54" t="n">
        <v>1.63704128758449</v>
      </c>
      <c r="J15" s="54" t="n">
        <v>2.00573595630914</v>
      </c>
      <c r="K15" s="137" t="n">
        <f aca="false">AVERAGE(H15:J15)</f>
        <v>2.61204154079305</v>
      </c>
    </row>
    <row r="16" customFormat="false" ht="14.5" hidden="false" customHeight="false" outlineLevel="0" collapsed="false">
      <c r="A16" s="133" t="n">
        <v>44255</v>
      </c>
      <c r="B16" s="54" t="n">
        <v>0.36976009908318</v>
      </c>
      <c r="C16" s="54" t="n">
        <v>0.153917767314709</v>
      </c>
      <c r="D16" s="54" t="n">
        <v>0.236075671930649</v>
      </c>
      <c r="E16" s="134" t="n">
        <f aca="false">AVERAGE(B16:D16)</f>
        <v>0.253251179442846</v>
      </c>
      <c r="F16" s="49"/>
      <c r="G16" s="133" t="n">
        <v>44255</v>
      </c>
      <c r="H16" s="54" t="n">
        <v>4.55256827307517</v>
      </c>
      <c r="I16" s="54" t="n">
        <v>1.77868453314275</v>
      </c>
      <c r="J16" s="54" t="n">
        <v>2.18137594231236</v>
      </c>
      <c r="K16" s="137" t="n">
        <f aca="false">AVERAGE(H16:J16)</f>
        <v>2.83754291617676</v>
      </c>
    </row>
    <row r="17" customFormat="false" ht="14.5" hidden="false" customHeight="false" outlineLevel="0" collapsed="false">
      <c r="A17" s="133" t="n">
        <v>44256</v>
      </c>
      <c r="B17" s="54" t="n">
        <v>0.375150264206837</v>
      </c>
      <c r="C17" s="54" t="n">
        <v>0.156357623882016</v>
      </c>
      <c r="D17" s="54" t="n">
        <v>0.240175641767678</v>
      </c>
      <c r="E17" s="134" t="n">
        <f aca="false">AVERAGE(B17:D17)</f>
        <v>0.25722784328551</v>
      </c>
      <c r="F17" s="49"/>
      <c r="G17" s="133" t="n">
        <v>44256</v>
      </c>
      <c r="H17" s="54" t="n">
        <v>4.91702569789755</v>
      </c>
      <c r="I17" s="54" t="n">
        <v>1.92257306336775</v>
      </c>
      <c r="J17" s="54" t="n">
        <v>2.36006630042255</v>
      </c>
      <c r="K17" s="137" t="n">
        <f aca="false">AVERAGE(H17:J17)</f>
        <v>3.06655502056262</v>
      </c>
    </row>
    <row r="18" customFormat="false" ht="14.5" hidden="false" customHeight="false" outlineLevel="0" collapsed="false">
      <c r="A18" s="133" t="n">
        <v>44257</v>
      </c>
      <c r="B18" s="54" t="n">
        <v>0.380540429330523</v>
      </c>
      <c r="C18" s="54" t="n">
        <v>0.158797480449323</v>
      </c>
      <c r="D18" s="54" t="n">
        <v>0.244275611604706</v>
      </c>
      <c r="E18" s="134" t="n">
        <f aca="false">AVERAGE(B18:D18)</f>
        <v>0.261204507128184</v>
      </c>
      <c r="F18" s="49"/>
      <c r="G18" s="133" t="n">
        <v>44257</v>
      </c>
      <c r="H18" s="54" t="n">
        <v>5.28671965295268</v>
      </c>
      <c r="I18" s="54" t="n">
        <v>2.06870687825948</v>
      </c>
      <c r="J18" s="54" t="n">
        <v>2.54180703063969</v>
      </c>
      <c r="K18" s="137" t="n">
        <f aca="false">AVERAGE(H18:J18)</f>
        <v>3.29907785395062</v>
      </c>
    </row>
    <row r="19" customFormat="false" ht="14.5" hidden="false" customHeight="false" outlineLevel="0" collapsed="false">
      <c r="A19" s="133" t="n">
        <v>44258</v>
      </c>
      <c r="B19" s="54" t="n">
        <v>0.38593059445418</v>
      </c>
      <c r="C19" s="54" t="n">
        <v>0.161237337016615</v>
      </c>
      <c r="D19" s="54" t="n">
        <v>0.248375581441707</v>
      </c>
      <c r="E19" s="134" t="n">
        <f aca="false">AVERAGE(B19:D19)</f>
        <v>0.265181170970834</v>
      </c>
      <c r="F19" s="49"/>
      <c r="G19" s="133" t="n">
        <v>44258</v>
      </c>
      <c r="H19" s="54" t="n">
        <v>5.66165013824054</v>
      </c>
      <c r="I19" s="54" t="n">
        <v>2.21708597781794</v>
      </c>
      <c r="J19" s="54" t="n">
        <v>2.72659813296378</v>
      </c>
      <c r="K19" s="137" t="n">
        <f aca="false">AVERAGE(H19:J19)</f>
        <v>3.53511141634075</v>
      </c>
    </row>
    <row r="20" customFormat="false" ht="14.5" hidden="false" customHeight="false" outlineLevel="0" collapsed="false">
      <c r="A20" s="133" t="n">
        <v>44259</v>
      </c>
      <c r="B20" s="54" t="n">
        <v>0.391320759577866</v>
      </c>
      <c r="C20" s="54" t="n">
        <v>0.163677193583922</v>
      </c>
      <c r="D20" s="54" t="n">
        <v>0.252475551278735</v>
      </c>
      <c r="E20" s="134" t="n">
        <f aca="false">AVERAGE(B20:D20)</f>
        <v>0.269157834813508</v>
      </c>
      <c r="F20" s="49"/>
      <c r="G20" s="133" t="n">
        <v>44259</v>
      </c>
      <c r="H20" s="54" t="n">
        <v>6.04181715376116</v>
      </c>
      <c r="I20" s="54" t="n">
        <v>2.36771036204313</v>
      </c>
      <c r="J20" s="54" t="n">
        <v>2.91443960739483</v>
      </c>
      <c r="K20" s="137" t="n">
        <f aca="false">AVERAGE(H20:J20)</f>
        <v>3.77465570773304</v>
      </c>
    </row>
    <row r="21" customFormat="false" ht="14.5" hidden="false" customHeight="false" outlineLevel="0" collapsed="false">
      <c r="A21" s="133" t="n">
        <v>44260</v>
      </c>
      <c r="B21" s="54" t="n">
        <v>0.396710924701551</v>
      </c>
      <c r="C21" s="54" t="n">
        <v>0.166117050151229</v>
      </c>
      <c r="D21" s="54" t="n">
        <v>0.256575521115764</v>
      </c>
      <c r="E21" s="134" t="n">
        <f aca="false">AVERAGE(B21:D21)</f>
        <v>0.273134498656181</v>
      </c>
      <c r="F21" s="49"/>
      <c r="G21" s="133" t="n">
        <v>44260</v>
      </c>
      <c r="H21" s="54" t="n">
        <v>6.42722069951454</v>
      </c>
      <c r="I21" s="54" t="n">
        <v>2.52058003093505</v>
      </c>
      <c r="J21" s="54" t="n">
        <v>3.10533145393284</v>
      </c>
      <c r="K21" s="137" t="n">
        <f aca="false">AVERAGE(H21:J21)</f>
        <v>4.01771072812748</v>
      </c>
    </row>
    <row r="22" customFormat="false" ht="14.5" hidden="false" customHeight="false" outlineLevel="0" collapsed="false">
      <c r="A22" s="133" t="n">
        <v>44261</v>
      </c>
      <c r="B22" s="54" t="n">
        <v>0.402101089825209</v>
      </c>
      <c r="C22" s="54" t="n">
        <v>0.168556906718536</v>
      </c>
      <c r="D22" s="54" t="n">
        <v>0.260675490952764</v>
      </c>
      <c r="E22" s="134" t="n">
        <f aca="false">AVERAGE(B22:D22)</f>
        <v>0.277111162498836</v>
      </c>
      <c r="F22" s="49"/>
      <c r="G22" s="133" t="n">
        <v>44261</v>
      </c>
      <c r="H22" s="54" t="n">
        <v>6.81786077550064</v>
      </c>
      <c r="I22" s="54" t="n">
        <v>2.67569498449372</v>
      </c>
      <c r="J22" s="54" t="n">
        <v>3.29927367257778</v>
      </c>
      <c r="K22" s="137" t="n">
        <f aca="false">AVERAGE(H22:J22)</f>
        <v>4.26427647752405</v>
      </c>
    </row>
    <row r="23" customFormat="false" ht="14.5" hidden="false" customHeight="false" outlineLevel="0" collapsed="false">
      <c r="A23" s="133" t="n">
        <v>44262</v>
      </c>
      <c r="B23" s="54" t="n">
        <v>0.407491254948894</v>
      </c>
      <c r="C23" s="54" t="n">
        <v>0.170996763285842</v>
      </c>
      <c r="D23" s="54" t="n">
        <v>0.264775460789792</v>
      </c>
      <c r="E23" s="134" t="n">
        <f aca="false">AVERAGE(B23:D23)</f>
        <v>0.281087826341509</v>
      </c>
      <c r="F23" s="49"/>
      <c r="G23" s="133" t="n">
        <v>44262</v>
      </c>
      <c r="H23" s="54" t="n">
        <v>7.2137373817195</v>
      </c>
      <c r="I23" s="54" t="n">
        <v>2.83305522271912</v>
      </c>
      <c r="J23" s="54" t="n">
        <v>3.49626626332969</v>
      </c>
      <c r="K23" s="137" t="n">
        <f aca="false">AVERAGE(H23:J23)</f>
        <v>4.51435295592277</v>
      </c>
    </row>
    <row r="24" customFormat="false" ht="14.5" hidden="false" customHeight="false" outlineLevel="0" collapsed="false">
      <c r="A24" s="133" t="n">
        <v>44263</v>
      </c>
      <c r="B24" s="54" t="n">
        <v>0.412881420072551</v>
      </c>
      <c r="C24" s="54" t="n">
        <v>0.173436619853149</v>
      </c>
      <c r="D24" s="54" t="n">
        <v>0.268875430626821</v>
      </c>
      <c r="E24" s="134" t="n">
        <f aca="false">AVERAGE(B24:D24)</f>
        <v>0.285064490184174</v>
      </c>
      <c r="F24" s="49"/>
      <c r="G24" s="133" t="n">
        <v>44263</v>
      </c>
      <c r="H24" s="54" t="n">
        <v>7.6148505181711</v>
      </c>
      <c r="I24" s="54" t="n">
        <v>2.99266074561125</v>
      </c>
      <c r="J24" s="54" t="n">
        <v>3.69630922618856</v>
      </c>
      <c r="K24" s="137" t="n">
        <f aca="false">AVERAGE(H24:J24)</f>
        <v>4.76794016332364</v>
      </c>
    </row>
    <row r="25" customFormat="false" ht="14.5" hidden="false" customHeight="false" outlineLevel="0" collapsed="false">
      <c r="A25" s="133" t="n">
        <v>44264</v>
      </c>
      <c r="B25" s="54" t="n">
        <v>0.418271585196237</v>
      </c>
      <c r="C25" s="54" t="n">
        <v>0.175876476420456</v>
      </c>
      <c r="D25" s="54" t="n">
        <v>0.272975400463849</v>
      </c>
      <c r="E25" s="134" t="n">
        <f aca="false">AVERAGE(B25:D25)</f>
        <v>0.289041154026847</v>
      </c>
      <c r="F25" s="49"/>
      <c r="G25" s="133" t="n">
        <v>44264</v>
      </c>
      <c r="H25" s="54" t="n">
        <v>8.02120018485544</v>
      </c>
      <c r="I25" s="54" t="n">
        <v>3.15451155317012</v>
      </c>
      <c r="J25" s="54" t="n">
        <v>3.89940256115439</v>
      </c>
      <c r="K25" s="137" t="n">
        <f aca="false">AVERAGE(H25:J25)</f>
        <v>5.02503809972665</v>
      </c>
    </row>
    <row r="26" customFormat="false" ht="14.5" hidden="false" customHeight="false" outlineLevel="0" collapsed="false">
      <c r="A26" s="133" t="n">
        <v>44265</v>
      </c>
      <c r="B26" s="54" t="n">
        <v>0.423661750319887</v>
      </c>
      <c r="C26" s="54" t="n">
        <v>0.178316332987762</v>
      </c>
      <c r="D26" s="54" t="n">
        <v>0.277075370300849</v>
      </c>
      <c r="E26" s="134" t="n">
        <f aca="false">AVERAGE(B26:D26)</f>
        <v>0.293017817869499</v>
      </c>
      <c r="F26" s="49"/>
      <c r="G26" s="133" t="n">
        <v>44265</v>
      </c>
      <c r="H26" s="54" t="n">
        <v>8.43278638177252</v>
      </c>
      <c r="I26" s="54" t="n">
        <v>3.31860764539573</v>
      </c>
      <c r="J26" s="54" t="n">
        <v>4.10554626822717</v>
      </c>
      <c r="K26" s="137" t="n">
        <f aca="false">AVERAGE(H26:J26)</f>
        <v>5.28564676513181</v>
      </c>
    </row>
    <row r="27" customFormat="false" ht="14.5" hidden="false" customHeight="false" outlineLevel="0" collapsed="false">
      <c r="A27" s="133" t="n">
        <v>44266</v>
      </c>
      <c r="B27" s="54" t="n">
        <v>0.422501889698296</v>
      </c>
      <c r="C27" s="54" t="n">
        <v>0.180756189555069</v>
      </c>
      <c r="D27" s="54" t="n">
        <v>0.281175340137878</v>
      </c>
      <c r="E27" s="134" t="n">
        <f aca="false">AVERAGE(B27:D27)</f>
        <v>0.294811139797081</v>
      </c>
      <c r="F27" s="49"/>
      <c r="G27" s="133" t="n">
        <v>44266</v>
      </c>
      <c r="H27" s="54" t="n">
        <v>8.84324577736321</v>
      </c>
      <c r="I27" s="54" t="n">
        <v>3.48494902228807</v>
      </c>
      <c r="J27" s="54" t="n">
        <v>4.3147403474069</v>
      </c>
      <c r="K27" s="137" t="n">
        <f aca="false">AVERAGE(H27:J27)</f>
        <v>5.54764504901939</v>
      </c>
    </row>
    <row r="28" customFormat="false" ht="14.5" hidden="false" customHeight="false" outlineLevel="0" collapsed="false">
      <c r="A28" s="133" t="n">
        <v>44267</v>
      </c>
      <c r="B28" s="54" t="n">
        <v>0.421342029076705</v>
      </c>
      <c r="C28" s="54" t="n">
        <v>0.183196046122362</v>
      </c>
      <c r="D28" s="54" t="n">
        <v>0.285275309974907</v>
      </c>
      <c r="E28" s="134" t="n">
        <f aca="false">AVERAGE(B28:D28)</f>
        <v>0.296604461724658</v>
      </c>
      <c r="F28" s="49"/>
      <c r="G28" s="133" t="n">
        <v>44267</v>
      </c>
      <c r="H28" s="54" t="n">
        <v>9.25257837162753</v>
      </c>
      <c r="I28" s="54" t="n">
        <v>3.65353568384714</v>
      </c>
      <c r="J28" s="54" t="n">
        <v>4.52698479869359</v>
      </c>
      <c r="K28" s="137" t="n">
        <f aca="false">AVERAGE(H28:J28)</f>
        <v>5.81103295138942</v>
      </c>
    </row>
    <row r="29" customFormat="false" ht="14.5" hidden="false" customHeight="false" outlineLevel="0" collapsed="false">
      <c r="A29" s="133" t="n">
        <v>44268</v>
      </c>
      <c r="B29" s="54" t="n">
        <v>0.420182168455114</v>
      </c>
      <c r="C29" s="54" t="n">
        <v>0.185635902689668</v>
      </c>
      <c r="D29" s="54" t="n">
        <v>0.289375279811907</v>
      </c>
      <c r="E29" s="134" t="n">
        <f aca="false">AVERAGE(B29:D29)</f>
        <v>0.29839778365223</v>
      </c>
      <c r="F29" s="49"/>
      <c r="G29" s="133" t="n">
        <v>44268</v>
      </c>
      <c r="H29" s="54" t="n">
        <v>9.66078416456548</v>
      </c>
      <c r="I29" s="54" t="n">
        <v>3.82436763007294</v>
      </c>
      <c r="J29" s="54" t="n">
        <v>4.74227962208722</v>
      </c>
      <c r="K29" s="137" t="n">
        <f aca="false">AVERAGE(H29:J29)</f>
        <v>6.07581047224188</v>
      </c>
    </row>
    <row r="30" customFormat="false" ht="14.5" hidden="false" customHeight="false" outlineLevel="0" collapsed="false">
      <c r="A30" s="133" t="n">
        <v>44269</v>
      </c>
      <c r="B30" s="54" t="n">
        <v>0.419022307833522</v>
      </c>
      <c r="C30" s="54" t="n">
        <v>0.188075759256975</v>
      </c>
      <c r="D30" s="54" t="n">
        <v>0.293475249648935</v>
      </c>
      <c r="E30" s="134" t="n">
        <f aca="false">AVERAGE(B30:D30)</f>
        <v>0.300191105579811</v>
      </c>
      <c r="F30" s="49"/>
      <c r="G30" s="133" t="n">
        <v>44269</v>
      </c>
      <c r="H30" s="54" t="n">
        <v>10.0678631561771</v>
      </c>
      <c r="I30" s="54" t="n">
        <v>3.99744486096548</v>
      </c>
      <c r="J30" s="54" t="n">
        <v>4.96062481758782</v>
      </c>
      <c r="K30" s="137" t="n">
        <f aca="false">AVERAGE(H30:J30)</f>
        <v>6.3419776115768</v>
      </c>
    </row>
    <row r="31" customFormat="false" ht="14.5" hidden="false" customHeight="false" outlineLevel="0" collapsed="false">
      <c r="A31" s="133" t="n">
        <v>44270</v>
      </c>
      <c r="B31" s="54" t="n">
        <v>0.417862447211931</v>
      </c>
      <c r="C31" s="54" t="n">
        <v>0.190515615824282</v>
      </c>
      <c r="D31" s="54" t="n">
        <v>0.297575219485964</v>
      </c>
      <c r="E31" s="134" t="n">
        <f aca="false">AVERAGE(B31:D31)</f>
        <v>0.301984427507392</v>
      </c>
      <c r="F31" s="49"/>
      <c r="G31" s="133" t="n">
        <v>44270</v>
      </c>
      <c r="H31" s="54" t="n">
        <v>10.4738153464623</v>
      </c>
      <c r="I31" s="54" t="n">
        <v>4.17276737652475</v>
      </c>
      <c r="J31" s="54" t="n">
        <v>5.18202038519537</v>
      </c>
      <c r="K31" s="137" t="n">
        <f aca="false">AVERAGE(H31:J31)</f>
        <v>6.60953436939414</v>
      </c>
    </row>
    <row r="32" customFormat="false" ht="14.5" hidden="false" customHeight="false" outlineLevel="0" collapsed="false">
      <c r="A32" s="133" t="n">
        <v>44271</v>
      </c>
      <c r="B32" s="54" t="n">
        <v>0.41670258659034</v>
      </c>
      <c r="C32" s="54" t="n">
        <v>0.192955472391589</v>
      </c>
      <c r="D32" s="54" t="n">
        <v>0.301675189322964</v>
      </c>
      <c r="E32" s="134" t="n">
        <f aca="false">AVERAGE(B32:D32)</f>
        <v>0.303777749434964</v>
      </c>
      <c r="F32" s="49"/>
      <c r="G32" s="133" t="n">
        <v>44271</v>
      </c>
      <c r="H32" s="54" t="n">
        <v>10.8786407354211</v>
      </c>
      <c r="I32" s="54" t="n">
        <v>4.35033517675076</v>
      </c>
      <c r="J32" s="54" t="n">
        <v>5.40646632490987</v>
      </c>
      <c r="K32" s="137" t="n">
        <f aca="false">AVERAGE(H32:J32)</f>
        <v>6.87848074569391</v>
      </c>
    </row>
    <row r="33" customFormat="false" ht="14.5" hidden="false" customHeight="false" outlineLevel="0" collapsed="false">
      <c r="A33" s="133" t="n">
        <v>44272</v>
      </c>
      <c r="B33" s="54" t="n">
        <v>0.415542725968749</v>
      </c>
      <c r="C33" s="54" t="n">
        <v>0.195395328958895</v>
      </c>
      <c r="D33" s="54" t="n">
        <v>0.305775159159992</v>
      </c>
      <c r="E33" s="134" t="n">
        <f aca="false">AVERAGE(B33:D33)</f>
        <v>0.305571071362545</v>
      </c>
      <c r="F33" s="49"/>
      <c r="G33" s="133" t="n">
        <v>44272</v>
      </c>
      <c r="H33" s="54" t="n">
        <v>11.2823393230535</v>
      </c>
      <c r="I33" s="54" t="n">
        <v>4.53014826164351</v>
      </c>
      <c r="J33" s="54" t="n">
        <v>5.63396263673132</v>
      </c>
      <c r="K33" s="137" t="n">
        <f aca="false">AVERAGE(H33:J33)</f>
        <v>7.14881674047611</v>
      </c>
    </row>
    <row r="34" customFormat="false" ht="14.5" hidden="false" customHeight="false" outlineLevel="0" collapsed="false">
      <c r="A34" s="133" t="n">
        <v>44273</v>
      </c>
      <c r="B34" s="54" t="n">
        <v>0.414382865347157</v>
      </c>
      <c r="C34" s="54" t="n">
        <v>0.197835185526202</v>
      </c>
      <c r="D34" s="54" t="n">
        <v>0.309875128997021</v>
      </c>
      <c r="E34" s="134" t="n">
        <f aca="false">AVERAGE(B34:D34)</f>
        <v>0.307364393290127</v>
      </c>
      <c r="F34" s="49"/>
      <c r="G34" s="133" t="n">
        <v>44273</v>
      </c>
      <c r="H34" s="54" t="n">
        <v>11.6849111093596</v>
      </c>
      <c r="I34" s="54" t="n">
        <v>4.71220663120299</v>
      </c>
      <c r="J34" s="54" t="n">
        <v>5.86450932065974</v>
      </c>
      <c r="K34" s="137" t="n">
        <f aca="false">AVERAGE(H34:J34)</f>
        <v>7.42054235374078</v>
      </c>
    </row>
    <row r="35" customFormat="false" ht="14.5" hidden="false" customHeight="false" outlineLevel="0" collapsed="false">
      <c r="A35" s="133" t="n">
        <v>44274</v>
      </c>
      <c r="B35" s="54" t="n">
        <v>0.413223004725566</v>
      </c>
      <c r="C35" s="54" t="n">
        <v>0.200275042093509</v>
      </c>
      <c r="D35" s="54" t="n">
        <v>0.313975098834049</v>
      </c>
      <c r="E35" s="134" t="n">
        <f aca="false">AVERAGE(B35:D35)</f>
        <v>0.309157715217708</v>
      </c>
      <c r="F35" s="49"/>
      <c r="G35" s="133" t="n">
        <v>44274</v>
      </c>
      <c r="H35" s="54" t="n">
        <v>12.0863560943393</v>
      </c>
      <c r="I35" s="54" t="n">
        <v>4.89651028542921</v>
      </c>
      <c r="J35" s="54" t="n">
        <v>6.09810637669512</v>
      </c>
      <c r="K35" s="137" t="n">
        <f aca="false">AVERAGE(H35:J35)</f>
        <v>7.69365758548788</v>
      </c>
    </row>
    <row r="36" customFormat="false" ht="14.5" hidden="false" customHeight="false" outlineLevel="0" collapsed="false">
      <c r="A36" s="133" t="n">
        <v>44275</v>
      </c>
      <c r="B36" s="54" t="n">
        <v>0.412063144103975</v>
      </c>
      <c r="C36" s="54" t="n">
        <v>0.202714898660815</v>
      </c>
      <c r="D36" s="54" t="n">
        <v>0.31807506867105</v>
      </c>
      <c r="E36" s="134" t="n">
        <f aca="false">AVERAGE(B36:D36)</f>
        <v>0.31095103714528</v>
      </c>
      <c r="F36" s="49"/>
      <c r="G36" s="133" t="n">
        <v>44275</v>
      </c>
      <c r="H36" s="54" t="n">
        <v>12.4866742779926</v>
      </c>
      <c r="I36" s="54" t="n">
        <v>5.08305922432216</v>
      </c>
      <c r="J36" s="54" t="n">
        <v>6.33475380483744</v>
      </c>
      <c r="K36" s="137" t="n">
        <f aca="false">AVERAGE(H36:J36)</f>
        <v>7.9681624357174</v>
      </c>
    </row>
    <row r="37" customFormat="false" ht="14.5" hidden="false" customHeight="false" outlineLevel="0" collapsed="false">
      <c r="A37" s="133" t="n">
        <v>44276</v>
      </c>
      <c r="B37" s="54" t="n">
        <v>0.410903283482384</v>
      </c>
      <c r="C37" s="54" t="n">
        <v>0.205154755228108</v>
      </c>
      <c r="D37" s="54" t="n">
        <v>0.322175038508078</v>
      </c>
      <c r="E37" s="134" t="n">
        <f aca="false">AVERAGE(B37:D37)</f>
        <v>0.312744359072857</v>
      </c>
      <c r="F37" s="49"/>
      <c r="G37" s="133" t="n">
        <v>44276</v>
      </c>
      <c r="H37" s="54" t="n">
        <v>12.8858656603196</v>
      </c>
      <c r="I37" s="54" t="n">
        <v>5.27185344788184</v>
      </c>
      <c r="J37" s="54" t="n">
        <v>6.57445160508672</v>
      </c>
      <c r="K37" s="137" t="n">
        <f aca="false">AVERAGE(H37:J37)</f>
        <v>8.24405690442939</v>
      </c>
    </row>
    <row r="38" customFormat="false" ht="14.5" hidden="false" customHeight="false" outlineLevel="0" collapsed="false">
      <c r="A38" s="133" t="n">
        <v>44277</v>
      </c>
      <c r="B38" s="54" t="n">
        <v>0.409743422860792</v>
      </c>
      <c r="C38" s="54" t="n">
        <v>0.207594611795415</v>
      </c>
      <c r="D38" s="54" t="n">
        <v>0.326275008345107</v>
      </c>
      <c r="E38" s="134" t="n">
        <f aca="false">AVERAGE(B38:D38)</f>
        <v>0.314537681000438</v>
      </c>
      <c r="F38" s="49"/>
      <c r="G38" s="133" t="n">
        <v>44277</v>
      </c>
      <c r="H38" s="54" t="n">
        <v>13.2839302413202</v>
      </c>
      <c r="I38" s="54" t="n">
        <v>5.46289295610825</v>
      </c>
      <c r="J38" s="54" t="n">
        <v>6.81719977744295</v>
      </c>
      <c r="K38" s="137" t="n">
        <f aca="false">AVERAGE(H38:J38)</f>
        <v>8.5213409916238</v>
      </c>
    </row>
    <row r="39" customFormat="false" ht="14.5" hidden="false" customHeight="false" outlineLevel="0" collapsed="false">
      <c r="A39" s="133" t="n">
        <v>44278</v>
      </c>
      <c r="B39" s="54" t="n">
        <v>0.408583562239201</v>
      </c>
      <c r="C39" s="54" t="n">
        <v>0.210034468362721</v>
      </c>
      <c r="D39" s="54" t="n">
        <v>0.330374978182107</v>
      </c>
      <c r="E39" s="134" t="n">
        <f aca="false">AVERAGE(B39:D39)</f>
        <v>0.31633100292801</v>
      </c>
      <c r="F39" s="49"/>
      <c r="G39" s="133" t="n">
        <v>44278</v>
      </c>
      <c r="H39" s="54" t="n">
        <v>13.6808680209944</v>
      </c>
      <c r="I39" s="54" t="n">
        <v>5.6561777490014</v>
      </c>
      <c r="J39" s="54" t="n">
        <v>7.06299832190613</v>
      </c>
      <c r="K39" s="137" t="n">
        <f aca="false">AVERAGE(H39:J39)</f>
        <v>8.80001469730064</v>
      </c>
    </row>
    <row r="40" customFormat="false" ht="14.5" hidden="false" customHeight="false" outlineLevel="0" collapsed="false">
      <c r="A40" s="133" t="n">
        <v>44279</v>
      </c>
      <c r="B40" s="54" t="n">
        <v>0.40742370161761</v>
      </c>
      <c r="C40" s="54" t="n">
        <v>0.212474324930028</v>
      </c>
      <c r="D40" s="54" t="n">
        <v>0.334474948019135</v>
      </c>
      <c r="E40" s="134" t="n">
        <f aca="false">AVERAGE(B40:D40)</f>
        <v>0.318124324855591</v>
      </c>
      <c r="F40" s="49"/>
      <c r="G40" s="133" t="n">
        <v>44279</v>
      </c>
      <c r="H40" s="54" t="n">
        <v>14.0766789993422</v>
      </c>
      <c r="I40" s="54" t="n">
        <v>5.85170782656129</v>
      </c>
      <c r="J40" s="54" t="n">
        <v>7.31184723847627</v>
      </c>
      <c r="K40" s="137" t="n">
        <f aca="false">AVERAGE(H40:J40)</f>
        <v>9.08007802145992</v>
      </c>
    </row>
    <row r="41" customFormat="false" ht="14.5" hidden="false" customHeight="false" outlineLevel="0" collapsed="false">
      <c r="A41" s="133" t="n">
        <v>44280</v>
      </c>
      <c r="B41" s="54" t="n">
        <v>0.406263840996019</v>
      </c>
      <c r="C41" s="54" t="n">
        <v>0.214914181497335</v>
      </c>
      <c r="D41" s="54" t="n">
        <v>0.338574917856164</v>
      </c>
      <c r="E41" s="134" t="n">
        <f aca="false">AVERAGE(B41:D41)</f>
        <v>0.319917646783173</v>
      </c>
      <c r="F41" s="49"/>
      <c r="G41" s="133" t="n">
        <v>44280</v>
      </c>
      <c r="H41" s="54" t="n">
        <v>14.4713631763636</v>
      </c>
      <c r="I41" s="54" t="n">
        <v>6.04948318878791</v>
      </c>
      <c r="J41" s="54" t="n">
        <v>7.56374652715338</v>
      </c>
      <c r="K41" s="137" t="n">
        <f aca="false">AVERAGE(H41:J41)</f>
        <v>9.36153096410163</v>
      </c>
    </row>
    <row r="42" customFormat="false" ht="14.5" hidden="false" customHeight="false" outlineLevel="0" collapsed="false">
      <c r="A42" s="133" t="n">
        <v>44281</v>
      </c>
      <c r="B42" s="54" t="n">
        <v>0.405103980374427</v>
      </c>
      <c r="C42" s="54" t="n">
        <v>0.217354038064641</v>
      </c>
      <c r="D42" s="54" t="n">
        <v>0.342674887693164</v>
      </c>
      <c r="E42" s="134" t="n">
        <f aca="false">AVERAGE(B42:D42)</f>
        <v>0.321710968710744</v>
      </c>
      <c r="F42" s="49"/>
      <c r="G42" s="133" t="n">
        <v>44281</v>
      </c>
      <c r="H42" s="54" t="n">
        <v>14.8649205520587</v>
      </c>
      <c r="I42" s="54" t="n">
        <v>6.24950383568127</v>
      </c>
      <c r="J42" s="54" t="n">
        <v>7.81869618793742</v>
      </c>
      <c r="K42" s="137" t="n">
        <f aca="false">AVERAGE(H42:J42)</f>
        <v>9.6443735252258</v>
      </c>
    </row>
    <row r="43" customFormat="false" ht="14.5" hidden="false" customHeight="false" outlineLevel="0" collapsed="false">
      <c r="A43" s="133" t="n">
        <v>44282</v>
      </c>
      <c r="B43" s="54" t="n">
        <v>0.403944119752836</v>
      </c>
      <c r="C43" s="54" t="n">
        <v>0.219793894631948</v>
      </c>
      <c r="D43" s="54" t="n">
        <v>0.346774857530193</v>
      </c>
      <c r="E43" s="134" t="n">
        <f aca="false">AVERAGE(B43:D43)</f>
        <v>0.323504290638326</v>
      </c>
      <c r="F43" s="49"/>
      <c r="G43" s="133" t="n">
        <v>44282</v>
      </c>
      <c r="H43" s="54" t="n">
        <v>15.2573511264274</v>
      </c>
      <c r="I43" s="54" t="n">
        <v>6.45176976724136</v>
      </c>
      <c r="J43" s="54" t="n">
        <v>8.07669622082842</v>
      </c>
      <c r="K43" s="137" t="n">
        <f aca="false">AVERAGE(H43:J43)</f>
        <v>9.92860570483239</v>
      </c>
    </row>
    <row r="44" customFormat="false" ht="14.5" hidden="false" customHeight="false" outlineLevel="0" collapsed="false">
      <c r="A44" s="133" t="n">
        <v>44283</v>
      </c>
      <c r="B44" s="54" t="n">
        <v>0.402784259131245</v>
      </c>
      <c r="C44" s="54" t="n">
        <v>0.222233751199255</v>
      </c>
      <c r="D44" s="54" t="n">
        <v>0.350874827367221</v>
      </c>
      <c r="E44" s="134" t="n">
        <f aca="false">AVERAGE(B44:D44)</f>
        <v>0.325297612565907</v>
      </c>
      <c r="F44" s="49"/>
      <c r="G44" s="133" t="n">
        <v>44283</v>
      </c>
      <c r="H44" s="54" t="n">
        <v>15.6486548994697</v>
      </c>
      <c r="I44" s="54" t="n">
        <v>6.65628098346819</v>
      </c>
      <c r="J44" s="54" t="n">
        <v>8.33774662582638</v>
      </c>
      <c r="K44" s="137" t="n">
        <f aca="false">AVERAGE(H44:J44)</f>
        <v>10.2142275029214</v>
      </c>
    </row>
    <row r="45" customFormat="false" ht="14.5" hidden="false" customHeight="false" outlineLevel="0" collapsed="false">
      <c r="A45" s="133" t="n">
        <v>44284</v>
      </c>
      <c r="B45" s="54" t="n">
        <v>0.401624398509654</v>
      </c>
      <c r="C45" s="54" t="n">
        <v>0.224673607766562</v>
      </c>
      <c r="D45" s="54" t="n">
        <v>0.35497479720425</v>
      </c>
      <c r="E45" s="134" t="n">
        <f aca="false">AVERAGE(B45:D45)</f>
        <v>0.327090934493489</v>
      </c>
      <c r="F45" s="49"/>
      <c r="G45" s="133" t="n">
        <v>44284</v>
      </c>
      <c r="H45" s="54" t="n">
        <v>16.0388318711857</v>
      </c>
      <c r="I45" s="54" t="n">
        <v>6.86303748436175</v>
      </c>
      <c r="J45" s="54" t="n">
        <v>8.60184740293131</v>
      </c>
      <c r="K45" s="137" t="n">
        <f aca="false">AVERAGE(H45:J45)</f>
        <v>10.5012389194929</v>
      </c>
    </row>
    <row r="46" customFormat="false" ht="14.5" hidden="false" customHeight="false" outlineLevel="0" collapsed="false">
      <c r="A46" s="133" t="n">
        <v>44285</v>
      </c>
      <c r="B46" s="54" t="n">
        <v>0.400464537888062</v>
      </c>
      <c r="C46" s="54" t="n">
        <v>0.227113464333854</v>
      </c>
      <c r="D46" s="54" t="n">
        <v>0.35907476704125</v>
      </c>
      <c r="E46" s="134" t="n">
        <f aca="false">AVERAGE(B46:D46)</f>
        <v>0.328884256421055</v>
      </c>
      <c r="F46" s="49"/>
      <c r="G46" s="133" t="n">
        <v>44285</v>
      </c>
      <c r="H46" s="54" t="n">
        <v>16.4278820415753</v>
      </c>
      <c r="I46" s="54" t="n">
        <v>7.07203926992204</v>
      </c>
      <c r="J46" s="54" t="n">
        <v>8.86899855214317</v>
      </c>
      <c r="K46" s="137" t="n">
        <f aca="false">AVERAGE(H46:J46)</f>
        <v>10.7896399545468</v>
      </c>
    </row>
    <row r="47" customFormat="false" ht="14.5" hidden="false" customHeight="false" outlineLevel="0" collapsed="false">
      <c r="A47" s="133" t="n">
        <v>44286</v>
      </c>
      <c r="B47" s="54" t="n">
        <v>0.399304677266471</v>
      </c>
      <c r="C47" s="54" t="n">
        <v>0.229553320901161</v>
      </c>
      <c r="D47" s="54" t="n">
        <v>0.363174736878278</v>
      </c>
      <c r="E47" s="134" t="n">
        <f aca="false">AVERAGE(B47:D47)</f>
        <v>0.330677578348637</v>
      </c>
      <c r="F47" s="49"/>
      <c r="G47" s="133" t="n">
        <v>44286</v>
      </c>
      <c r="H47" s="54" t="n">
        <v>16.8158054106385</v>
      </c>
      <c r="I47" s="54" t="n">
        <v>7.28328634014907</v>
      </c>
      <c r="J47" s="54" t="n">
        <v>9.139200073462</v>
      </c>
      <c r="K47" s="137" t="n">
        <f aca="false">AVERAGE(H47:J47)</f>
        <v>11.0794306080832</v>
      </c>
    </row>
    <row r="48" customFormat="false" ht="14.5" hidden="false" customHeight="false" outlineLevel="0" collapsed="false">
      <c r="A48" s="133" t="n">
        <v>44287</v>
      </c>
      <c r="B48" s="54" t="n">
        <v>0.39814481664488</v>
      </c>
      <c r="C48" s="54" t="n">
        <v>0.231993177468468</v>
      </c>
      <c r="D48" s="54" t="n">
        <v>0.367274706715307</v>
      </c>
      <c r="E48" s="134" t="n">
        <f aca="false">AVERAGE(B48:D48)</f>
        <v>0.332470900276218</v>
      </c>
      <c r="F48" s="49"/>
      <c r="G48" s="133" t="n">
        <v>44287</v>
      </c>
      <c r="H48" s="54" t="n">
        <v>17.2026019783753</v>
      </c>
      <c r="I48" s="54" t="n">
        <v>7.49677869504283</v>
      </c>
      <c r="J48" s="54" t="n">
        <v>9.41245196688779</v>
      </c>
      <c r="K48" s="137" t="n">
        <f aca="false">AVERAGE(H48:J48)</f>
        <v>11.370610880102</v>
      </c>
    </row>
    <row r="49" customFormat="false" ht="14.5" hidden="false" customHeight="false" outlineLevel="0" collapsed="false">
      <c r="A49" s="133" t="n">
        <v>44288</v>
      </c>
      <c r="B49" s="54" t="n">
        <v>0.396984956023289</v>
      </c>
      <c r="C49" s="54" t="n">
        <v>0.234433034035774</v>
      </c>
      <c r="D49" s="54" t="n">
        <v>0.371374676552307</v>
      </c>
      <c r="E49" s="134" t="n">
        <f aca="false">AVERAGE(B49:D49)</f>
        <v>0.33426422220379</v>
      </c>
      <c r="F49" s="49"/>
      <c r="G49" s="133" t="n">
        <v>44288</v>
      </c>
      <c r="H49" s="54" t="n">
        <v>17.5882717447858</v>
      </c>
      <c r="I49" s="54" t="n">
        <v>7.71251633460332</v>
      </c>
      <c r="J49" s="54" t="n">
        <v>9.68875423242051</v>
      </c>
      <c r="K49" s="137" t="n">
        <f aca="false">AVERAGE(H49:J49)</f>
        <v>11.6631807706032</v>
      </c>
    </row>
    <row r="50" customFormat="false" ht="14.5" hidden="false" customHeight="false" outlineLevel="0" collapsed="false">
      <c r="A50" s="133" t="n">
        <v>44289</v>
      </c>
      <c r="B50" s="54" t="n">
        <v>0.395825095401698</v>
      </c>
      <c r="C50" s="54" t="n">
        <v>0.236872890603081</v>
      </c>
      <c r="D50" s="54" t="n">
        <v>0.375474646389335</v>
      </c>
      <c r="E50" s="134" t="n">
        <f aca="false">AVERAGE(B50:D50)</f>
        <v>0.336057544131371</v>
      </c>
      <c r="F50" s="49"/>
      <c r="G50" s="133" t="n">
        <v>44289</v>
      </c>
      <c r="H50" s="54" t="n">
        <v>17.9728147098699</v>
      </c>
      <c r="I50" s="54" t="n">
        <v>7.93049925883055</v>
      </c>
      <c r="J50" s="54" t="n">
        <v>9.9681068700602</v>
      </c>
      <c r="K50" s="137" t="n">
        <f aca="false">AVERAGE(H50:J50)</f>
        <v>11.9571402795869</v>
      </c>
    </row>
    <row r="51" customFormat="false" ht="14.5" hidden="false" customHeight="false" outlineLevel="0" collapsed="false">
      <c r="A51" s="133" t="n">
        <v>44290</v>
      </c>
      <c r="B51" s="54" t="n">
        <v>0.394665234780106</v>
      </c>
      <c r="C51" s="54" t="n">
        <v>0.239312747170388</v>
      </c>
      <c r="D51" s="54" t="n">
        <v>0.379574616226364</v>
      </c>
      <c r="E51" s="134" t="n">
        <f aca="false">AVERAGE(B51:D51)</f>
        <v>0.337850866058953</v>
      </c>
      <c r="F51" s="49"/>
      <c r="G51" s="133" t="n">
        <v>44290</v>
      </c>
      <c r="H51" s="54" t="n">
        <v>18.3562308736276</v>
      </c>
      <c r="I51" s="54" t="n">
        <v>8.15072746772452</v>
      </c>
      <c r="J51" s="54" t="n">
        <v>10.2505098798068</v>
      </c>
      <c r="K51" s="137" t="n">
        <f aca="false">AVERAGE(H51:J51)</f>
        <v>12.252489407053</v>
      </c>
    </row>
    <row r="52" customFormat="false" ht="14.5" hidden="false" customHeight="false" outlineLevel="0" collapsed="false">
      <c r="A52" s="133" t="n">
        <v>44291</v>
      </c>
      <c r="B52" s="54" t="n">
        <v>0.393505374158515</v>
      </c>
      <c r="C52" s="54" t="n">
        <v>0.241752603737694</v>
      </c>
      <c r="D52" s="54" t="n">
        <v>0.383674586063364</v>
      </c>
      <c r="E52" s="134" t="n">
        <f aca="false">AVERAGE(B52:D52)</f>
        <v>0.339644187986524</v>
      </c>
      <c r="F52" s="49"/>
      <c r="G52" s="133" t="n">
        <v>44291</v>
      </c>
      <c r="H52" s="54" t="n">
        <v>18.7385202360589</v>
      </c>
      <c r="I52" s="54" t="n">
        <v>8.37320096128523</v>
      </c>
      <c r="J52" s="54" t="n">
        <v>10.5359632616604</v>
      </c>
      <c r="K52" s="137" t="n">
        <f aca="false">AVERAGE(H52:J52)</f>
        <v>12.5492281530015</v>
      </c>
    </row>
    <row r="53" customFormat="false" ht="14.5" hidden="false" customHeight="false" outlineLevel="0" collapsed="false">
      <c r="A53" s="133" t="n">
        <v>44292</v>
      </c>
      <c r="B53" s="54" t="n">
        <v>0.392345513536924</v>
      </c>
      <c r="C53" s="54" t="n">
        <v>0.244192460305001</v>
      </c>
      <c r="D53" s="54" t="n">
        <v>0.387774555900393</v>
      </c>
      <c r="E53" s="134" t="n">
        <f aca="false">AVERAGE(B53:D53)</f>
        <v>0.341437509914106</v>
      </c>
      <c r="F53" s="49"/>
      <c r="G53" s="133" t="n">
        <v>44292</v>
      </c>
      <c r="H53" s="54" t="n">
        <v>19.1196827971639</v>
      </c>
      <c r="I53" s="54" t="n">
        <v>8.59791973951267</v>
      </c>
      <c r="J53" s="54" t="n">
        <v>10.824467015621</v>
      </c>
      <c r="K53" s="137" t="n">
        <f aca="false">AVERAGE(H53:J53)</f>
        <v>12.8473565174325</v>
      </c>
    </row>
    <row r="54" customFormat="false" ht="14.5" hidden="false" customHeight="false" outlineLevel="0" collapsed="false">
      <c r="A54" s="133" t="n">
        <v>44293</v>
      </c>
      <c r="B54" s="54" t="n">
        <v>0.391185652915325</v>
      </c>
      <c r="C54" s="54" t="n">
        <v>0.246632316872308</v>
      </c>
      <c r="D54" s="54" t="n">
        <v>0.391874525737421</v>
      </c>
      <c r="E54" s="134" t="n">
        <f aca="false">AVERAGE(B54:D54)</f>
        <v>0.343230831841685</v>
      </c>
      <c r="F54" s="49"/>
      <c r="G54" s="133" t="n">
        <v>44293</v>
      </c>
      <c r="H54" s="54" t="n">
        <v>19.4997185569424</v>
      </c>
      <c r="I54" s="54" t="n">
        <v>8.82488380240684</v>
      </c>
      <c r="J54" s="54" t="n">
        <v>11.1160211416885</v>
      </c>
      <c r="K54" s="137" t="n">
        <f aca="false">AVERAGE(H54:J54)</f>
        <v>13.1468745003459</v>
      </c>
    </row>
    <row r="55" customFormat="false" ht="14.5" hidden="false" customHeight="false" outlineLevel="0" collapsed="false">
      <c r="A55" s="133" t="n">
        <v>44294</v>
      </c>
      <c r="B55" s="54" t="n">
        <v>0.390025792293734</v>
      </c>
      <c r="C55" s="54" t="n">
        <v>0.2490721734396</v>
      </c>
      <c r="D55" s="54" t="n">
        <v>0.39597449557445</v>
      </c>
      <c r="E55" s="134" t="n">
        <f aca="false">AVERAGE(B55:D55)</f>
        <v>0.345024153769261</v>
      </c>
      <c r="F55" s="49"/>
      <c r="G55" s="133" t="n">
        <v>44294</v>
      </c>
      <c r="H55" s="54" t="n">
        <v>19.8786275153946</v>
      </c>
      <c r="I55" s="54" t="n">
        <v>9.05409314996774</v>
      </c>
      <c r="J55" s="54" t="n">
        <v>11.410625639863</v>
      </c>
      <c r="K55" s="137" t="n">
        <f aca="false">AVERAGE(H55:J55)</f>
        <v>13.4477821017418</v>
      </c>
    </row>
    <row r="56" customFormat="false" ht="14.5" hidden="false" customHeight="false" outlineLevel="0" collapsed="false">
      <c r="A56" s="133" t="n">
        <v>44295</v>
      </c>
      <c r="B56" s="54" t="n">
        <v>0.388865931672143</v>
      </c>
      <c r="C56" s="54" t="n">
        <v>0.251512030006907</v>
      </c>
      <c r="D56" s="54" t="n">
        <v>0.40007446541145</v>
      </c>
      <c r="E56" s="134" t="n">
        <f aca="false">AVERAGE(B56:D56)</f>
        <v>0.346817475696833</v>
      </c>
      <c r="F56" s="49"/>
      <c r="G56" s="133" t="n">
        <v>44295</v>
      </c>
      <c r="H56" s="54" t="n">
        <v>20.2564096725205</v>
      </c>
      <c r="I56" s="54" t="n">
        <v>9.28554778219538</v>
      </c>
      <c r="J56" s="54" t="n">
        <v>11.7082805101444</v>
      </c>
      <c r="K56" s="137" t="n">
        <f aca="false">AVERAGE(H56:J56)</f>
        <v>13.7500793216201</v>
      </c>
    </row>
    <row r="57" customFormat="false" ht="14.5" hidden="false" customHeight="false" outlineLevel="0" collapsed="false">
      <c r="A57" s="133" t="n">
        <v>44296</v>
      </c>
      <c r="B57" s="54" t="n">
        <v>0.387706071050559</v>
      </c>
      <c r="C57" s="54" t="n">
        <v>0.253951886574214</v>
      </c>
      <c r="D57" s="54" t="n">
        <v>0.404174435248478</v>
      </c>
      <c r="E57" s="134" t="n">
        <f aca="false">AVERAGE(B57:D57)</f>
        <v>0.348610797624417</v>
      </c>
      <c r="F57" s="49"/>
      <c r="G57" s="133" t="n">
        <v>44296</v>
      </c>
      <c r="H57" s="54" t="n">
        <v>20.6330650283199</v>
      </c>
      <c r="I57" s="54" t="n">
        <v>9.51924769908975</v>
      </c>
      <c r="J57" s="54" t="n">
        <v>12.0089857525328</v>
      </c>
      <c r="K57" s="137" t="n">
        <f aca="false">AVERAGE(H57:J57)</f>
        <v>14.0537661599808</v>
      </c>
    </row>
    <row r="58" customFormat="false" ht="14.5" hidden="false" customHeight="false" outlineLevel="0" collapsed="false">
      <c r="A58" s="133" t="n">
        <v>44297</v>
      </c>
      <c r="B58" s="54" t="n">
        <v>0.389361121655824</v>
      </c>
      <c r="C58" s="54" t="n">
        <v>0.262609180659581</v>
      </c>
      <c r="D58" s="54" t="n">
        <v>0.408274405085507</v>
      </c>
      <c r="E58" s="134" t="n">
        <f aca="false">AVERAGE(B58:D58)</f>
        <v>0.353414902466971</v>
      </c>
      <c r="F58" s="49"/>
      <c r="G58" s="133" t="n">
        <v>44297</v>
      </c>
      <c r="H58" s="54" t="n">
        <v>21.0113282611199</v>
      </c>
      <c r="I58" s="54" t="n">
        <v>9.76091451450011</v>
      </c>
      <c r="J58" s="54" t="n">
        <v>12.3127413670281</v>
      </c>
      <c r="K58" s="137" t="n">
        <f aca="false">AVERAGE(H58:J58)</f>
        <v>14.3616613808827</v>
      </c>
    </row>
    <row r="59" customFormat="false" ht="14.5" hidden="false" customHeight="false" outlineLevel="0" collapsed="false">
      <c r="A59" s="133" t="n">
        <v>44298</v>
      </c>
      <c r="B59" s="54" t="n">
        <v>0.391016172261089</v>
      </c>
      <c r="C59" s="54" t="n">
        <v>0.271266474744891</v>
      </c>
      <c r="D59" s="54" t="n">
        <v>0.412374374922507</v>
      </c>
      <c r="E59" s="134" t="n">
        <f aca="false">AVERAGE(B59:D59)</f>
        <v>0.358219007309496</v>
      </c>
      <c r="F59" s="49"/>
      <c r="G59" s="133" t="n">
        <v>44298</v>
      </c>
      <c r="H59" s="54" t="n">
        <v>21.3911993709203</v>
      </c>
      <c r="I59" s="54" t="n">
        <v>10.0105482284264</v>
      </c>
      <c r="J59" s="54" t="n">
        <v>12.6195473536304</v>
      </c>
      <c r="K59" s="137" t="n">
        <f aca="false">AVERAGE(H59:J59)</f>
        <v>14.6737649843257</v>
      </c>
    </row>
    <row r="60" customFormat="false" ht="14.5" hidden="false" customHeight="false" outlineLevel="0" collapsed="false">
      <c r="A60" s="133" t="n">
        <v>44299</v>
      </c>
      <c r="B60" s="54" t="n">
        <v>0.392671222866355</v>
      </c>
      <c r="C60" s="54" t="n">
        <v>0.279923768830258</v>
      </c>
      <c r="D60" s="54" t="n">
        <v>0.416474344759536</v>
      </c>
      <c r="E60" s="134" t="n">
        <f aca="false">AVERAGE(B60:D60)</f>
        <v>0.36302311215205</v>
      </c>
      <c r="F60" s="49"/>
      <c r="G60" s="133" t="n">
        <v>44299</v>
      </c>
      <c r="H60" s="54" t="n">
        <v>21.7726783577212</v>
      </c>
      <c r="I60" s="54" t="n">
        <v>10.2681488408687</v>
      </c>
      <c r="J60" s="54" t="n">
        <v>12.9294037123396</v>
      </c>
      <c r="K60" s="137" t="n">
        <f aca="false">AVERAGE(H60:J60)</f>
        <v>14.9900769703098</v>
      </c>
    </row>
    <row r="61" customFormat="false" ht="14.5" hidden="false" customHeight="false" outlineLevel="0" collapsed="false">
      <c r="A61" s="133" t="n">
        <v>44300</v>
      </c>
      <c r="B61" s="54" t="n">
        <v>0.39432627347162</v>
      </c>
      <c r="C61" s="54" t="n">
        <v>0.288581062915569</v>
      </c>
      <c r="D61" s="54" t="n">
        <v>0.420574314596564</v>
      </c>
      <c r="E61" s="134" t="n">
        <f aca="false">AVERAGE(B61:D61)</f>
        <v>0.367827216994584</v>
      </c>
      <c r="F61" s="49"/>
      <c r="G61" s="133" t="n">
        <v>44300</v>
      </c>
      <c r="H61" s="54" t="n">
        <v>22.1557652215227</v>
      </c>
      <c r="I61" s="54" t="n">
        <v>10.5337163518269</v>
      </c>
      <c r="J61" s="54" t="n">
        <v>13.2423104431558</v>
      </c>
      <c r="K61" s="137" t="n">
        <f aca="false">AVERAGE(H61:J61)</f>
        <v>15.3105973388351</v>
      </c>
    </row>
    <row r="62" customFormat="false" ht="14.5" hidden="false" customHeight="false" outlineLevel="0" collapsed="false">
      <c r="A62" s="133" t="n">
        <v>44301</v>
      </c>
      <c r="B62" s="54" t="n">
        <v>0.395981324076885</v>
      </c>
      <c r="C62" s="54" t="n">
        <v>0.297238357000936</v>
      </c>
      <c r="D62" s="54" t="n">
        <v>0.424674284433564</v>
      </c>
      <c r="E62" s="134" t="n">
        <f aca="false">AVERAGE(B62:D62)</f>
        <v>0.372631321837128</v>
      </c>
      <c r="F62" s="49"/>
      <c r="G62" s="133" t="n">
        <v>44301</v>
      </c>
      <c r="H62" s="54" t="n">
        <v>22.5404599623246</v>
      </c>
      <c r="I62" s="54" t="n">
        <v>10.8072507613011</v>
      </c>
      <c r="J62" s="54" t="n">
        <v>13.5582675460789</v>
      </c>
      <c r="K62" s="137" t="n">
        <f aca="false">AVERAGE(H62:J62)</f>
        <v>15.6353260899015</v>
      </c>
    </row>
    <row r="63" customFormat="false" ht="14.5" hidden="false" customHeight="false" outlineLevel="0" collapsed="false">
      <c r="A63" s="133" t="n">
        <v>44302</v>
      </c>
      <c r="B63" s="54" t="n">
        <v>0.397636374682151</v>
      </c>
      <c r="C63" s="54" t="n">
        <v>0.305895651086246</v>
      </c>
      <c r="D63" s="54" t="n">
        <v>0.428774254270593</v>
      </c>
      <c r="E63" s="134" t="n">
        <f aca="false">AVERAGE(B63:D63)</f>
        <v>0.377435426679663</v>
      </c>
      <c r="F63" s="49"/>
      <c r="G63" s="133" t="n">
        <v>44302</v>
      </c>
      <c r="H63" s="54" t="n">
        <v>22.926762580127</v>
      </c>
      <c r="I63" s="54" t="n">
        <v>11.0887520692913</v>
      </c>
      <c r="J63" s="54" t="n">
        <v>13.877275021109</v>
      </c>
      <c r="K63" s="137" t="n">
        <f aca="false">AVERAGE(H63:J63)</f>
        <v>15.9642632235091</v>
      </c>
    </row>
    <row r="64" customFormat="false" ht="14.5" hidden="false" customHeight="false" outlineLevel="0" collapsed="false">
      <c r="A64" s="133" t="n">
        <v>44303</v>
      </c>
      <c r="B64" s="54" t="n">
        <v>0.399291425287402</v>
      </c>
      <c r="C64" s="54" t="n">
        <v>0.314552945171613</v>
      </c>
      <c r="D64" s="54" t="n">
        <v>0.432874224107621</v>
      </c>
      <c r="E64" s="134" t="n">
        <f aca="false">AVERAGE(B64:D64)</f>
        <v>0.382239531522212</v>
      </c>
      <c r="F64" s="49"/>
      <c r="G64" s="133" t="n">
        <v>44303</v>
      </c>
      <c r="H64" s="54" t="n">
        <v>23.3146730749298</v>
      </c>
      <c r="I64" s="54" t="n">
        <v>11.3782202757974</v>
      </c>
      <c r="J64" s="54" t="n">
        <v>14.1993328682461</v>
      </c>
      <c r="K64" s="137" t="n">
        <f aca="false">AVERAGE(H64:J64)</f>
        <v>16.2974087396578</v>
      </c>
    </row>
    <row r="65" customFormat="false" ht="14.5" hidden="false" customHeight="false" outlineLevel="0" collapsed="false">
      <c r="A65" s="133" t="n">
        <v>44304</v>
      </c>
      <c r="B65" s="54" t="n">
        <v>0.400946475892667</v>
      </c>
      <c r="C65" s="54" t="n">
        <v>0.32321023925698</v>
      </c>
      <c r="D65" s="54" t="n">
        <v>0.43697419394465</v>
      </c>
      <c r="E65" s="134" t="n">
        <f aca="false">AVERAGE(B65:D65)</f>
        <v>0.387043636364766</v>
      </c>
      <c r="F65" s="49"/>
      <c r="G65" s="133" t="n">
        <v>44304</v>
      </c>
      <c r="H65" s="54" t="n">
        <v>23.7041914467332</v>
      </c>
      <c r="I65" s="54" t="n">
        <v>11.6756553808195</v>
      </c>
      <c r="J65" s="54" t="n">
        <v>14.5244410874901</v>
      </c>
      <c r="K65" s="137" t="n">
        <f aca="false">AVERAGE(H65:J65)</f>
        <v>16.6347626383476</v>
      </c>
    </row>
    <row r="66" customFormat="false" ht="14.5" hidden="false" customHeight="false" outlineLevel="0" collapsed="false">
      <c r="A66" s="133" t="n">
        <v>44305</v>
      </c>
      <c r="B66" s="54" t="n">
        <v>0.402601526497932</v>
      </c>
      <c r="C66" s="54" t="n">
        <v>0.33186753334229</v>
      </c>
      <c r="D66" s="54" t="n">
        <v>0.44107416378165</v>
      </c>
      <c r="E66" s="134" t="n">
        <f aca="false">AVERAGE(B66:D66)</f>
        <v>0.391847741207291</v>
      </c>
      <c r="F66" s="49"/>
      <c r="G66" s="133" t="n">
        <v>44305</v>
      </c>
      <c r="H66" s="54" t="n">
        <v>24.095317695537</v>
      </c>
      <c r="I66" s="54" t="n">
        <v>11.9810573843575</v>
      </c>
      <c r="J66" s="54" t="n">
        <v>14.8525996788411</v>
      </c>
      <c r="K66" s="137" t="n">
        <f aca="false">AVERAGE(H66:J66)</f>
        <v>16.9763249195785</v>
      </c>
    </row>
    <row r="67" customFormat="false" ht="14.5" hidden="false" customHeight="false" outlineLevel="0" collapsed="false">
      <c r="A67" s="133" t="n">
        <v>44306</v>
      </c>
      <c r="B67" s="54" t="n">
        <v>0.404256577103197</v>
      </c>
      <c r="C67" s="54" t="n">
        <v>0.340524827427657</v>
      </c>
      <c r="D67" s="54" t="n">
        <v>0.445174133618679</v>
      </c>
      <c r="E67" s="134" t="n">
        <f aca="false">AVERAGE(B67:D67)</f>
        <v>0.396651846049844</v>
      </c>
      <c r="F67" s="49"/>
      <c r="G67" s="133" t="n">
        <v>44306</v>
      </c>
      <c r="H67" s="54" t="n">
        <v>24.4880518213414</v>
      </c>
      <c r="I67" s="54" t="n">
        <v>12.2944262864116</v>
      </c>
      <c r="J67" s="54" t="n">
        <v>15.183808642299</v>
      </c>
      <c r="K67" s="137" t="n">
        <f aca="false">AVERAGE(H67:J67)</f>
        <v>17.3220955833507</v>
      </c>
    </row>
    <row r="68" customFormat="false" ht="14.5" hidden="false" customHeight="false" outlineLevel="0" collapsed="false">
      <c r="A68" s="133" t="n">
        <v>44307</v>
      </c>
      <c r="B68" s="54" t="n">
        <v>0.405911627708463</v>
      </c>
      <c r="C68" s="54" t="n">
        <v>0.349182121512968</v>
      </c>
      <c r="D68" s="54" t="n">
        <v>0.449274103455707</v>
      </c>
      <c r="E68" s="134" t="n">
        <f aca="false">AVERAGE(B68:D68)</f>
        <v>0.401455950892379</v>
      </c>
      <c r="F68" s="49"/>
      <c r="G68" s="133" t="n">
        <v>44307</v>
      </c>
      <c r="H68" s="54" t="n">
        <v>24.8823938241462</v>
      </c>
      <c r="I68" s="54" t="n">
        <v>12.6157620869816</v>
      </c>
      <c r="J68" s="54" t="n">
        <v>15.5180679778639</v>
      </c>
      <c r="K68" s="137" t="n">
        <f aca="false">AVERAGE(H68:J68)</f>
        <v>17.6720746296639</v>
      </c>
    </row>
    <row r="69" customFormat="false" ht="14.5" hidden="false" customHeight="false" outlineLevel="0" collapsed="false">
      <c r="A69" s="133" t="n">
        <v>44308</v>
      </c>
      <c r="B69" s="54" t="n">
        <v>0.407566678313728</v>
      </c>
      <c r="C69" s="54" t="n">
        <v>0.357839415598335</v>
      </c>
      <c r="D69" s="54" t="n">
        <v>0.453374073292707</v>
      </c>
      <c r="E69" s="134" t="n">
        <f aca="false">AVERAGE(B69:D69)</f>
        <v>0.406260055734923</v>
      </c>
      <c r="F69" s="49"/>
      <c r="G69" s="133" t="n">
        <v>44308</v>
      </c>
      <c r="H69" s="54" t="n">
        <v>25.2783437039515</v>
      </c>
      <c r="I69" s="54" t="n">
        <v>12.9450647860675</v>
      </c>
      <c r="J69" s="54" t="n">
        <v>15.8553776855357</v>
      </c>
      <c r="K69" s="137" t="n">
        <f aca="false">AVERAGE(H69:J69)</f>
        <v>18.0262620585182</v>
      </c>
    </row>
    <row r="70" customFormat="false" ht="14.5" hidden="false" customHeight="false" outlineLevel="0" collapsed="false">
      <c r="A70" s="133" t="n">
        <v>44309</v>
      </c>
      <c r="B70" s="54" t="n">
        <v>0.409221728918993</v>
      </c>
      <c r="C70" s="54" t="n">
        <v>0.366496709683702</v>
      </c>
      <c r="D70" s="54" t="n">
        <v>0.457474043129736</v>
      </c>
      <c r="E70" s="134" t="n">
        <f aca="false">AVERAGE(B70:D70)</f>
        <v>0.411064160577477</v>
      </c>
      <c r="F70" s="49"/>
      <c r="G70" s="133" t="n">
        <v>44309</v>
      </c>
      <c r="H70" s="54" t="n">
        <v>25.6759014607573</v>
      </c>
      <c r="I70" s="54" t="n">
        <v>13.2823343836695</v>
      </c>
      <c r="J70" s="54" t="n">
        <v>16.1957377653145</v>
      </c>
      <c r="K70" s="137" t="n">
        <f aca="false">AVERAGE(H70:J70)</f>
        <v>18.3846578699138</v>
      </c>
    </row>
    <row r="71" customFormat="false" ht="14.5" hidden="false" customHeight="false" outlineLevel="0" collapsed="false">
      <c r="A71" s="133" t="n">
        <v>44310</v>
      </c>
      <c r="B71" s="54" t="n">
        <v>0.410876779524259</v>
      </c>
      <c r="C71" s="54" t="n">
        <v>0.375154003769012</v>
      </c>
      <c r="D71" s="54" t="n">
        <v>0.461574012966764</v>
      </c>
      <c r="E71" s="134" t="n">
        <f aca="false">AVERAGE(B71:D71)</f>
        <v>0.415868265420012</v>
      </c>
      <c r="F71" s="49"/>
      <c r="G71" s="133" t="n">
        <v>44310</v>
      </c>
      <c r="H71" s="54" t="n">
        <v>26.0750670945636</v>
      </c>
      <c r="I71" s="54" t="n">
        <v>13.6275708797874</v>
      </c>
      <c r="J71" s="54" t="n">
        <v>16.5391482172002</v>
      </c>
      <c r="K71" s="137" t="n">
        <f aca="false">AVERAGE(H71:J71)</f>
        <v>18.7472620638504</v>
      </c>
    </row>
    <row r="72" customFormat="false" ht="14.5" hidden="false" customHeight="false" outlineLevel="0" collapsed="false">
      <c r="A72" s="133" t="n">
        <v>44311</v>
      </c>
      <c r="B72" s="54" t="n">
        <v>0.412531830129524</v>
      </c>
      <c r="C72" s="54" t="n">
        <v>0.383811297854379</v>
      </c>
      <c r="D72" s="54" t="n">
        <v>0.465673982803764</v>
      </c>
      <c r="E72" s="134" t="n">
        <f aca="false">AVERAGE(B72:D72)</f>
        <v>0.420672370262556</v>
      </c>
      <c r="F72" s="49"/>
      <c r="G72" s="133" t="n">
        <v>44311</v>
      </c>
      <c r="H72" s="54" t="n">
        <v>26.4758406053704</v>
      </c>
      <c r="I72" s="54" t="n">
        <v>13.9807742744212</v>
      </c>
      <c r="J72" s="54" t="n">
        <v>16.8856090411929</v>
      </c>
      <c r="K72" s="137" t="n">
        <f aca="false">AVERAGE(H72:J72)</f>
        <v>19.1140746403282</v>
      </c>
    </row>
    <row r="73" customFormat="false" ht="14.5" hidden="false" customHeight="false" outlineLevel="0" collapsed="false">
      <c r="A73" s="133" t="n">
        <v>44312</v>
      </c>
      <c r="B73" s="54" t="n">
        <v>0.414186880734789</v>
      </c>
      <c r="C73" s="54" t="n">
        <v>0.392468591939689</v>
      </c>
      <c r="D73" s="54" t="n">
        <v>0.469773952640793</v>
      </c>
      <c r="E73" s="134" t="n">
        <f aca="false">AVERAGE(B73:D73)</f>
        <v>0.42547647510509</v>
      </c>
      <c r="F73" s="49"/>
      <c r="G73" s="133" t="n">
        <v>44312</v>
      </c>
      <c r="H73" s="54" t="n">
        <v>26.8782219931777</v>
      </c>
      <c r="I73" s="54" t="n">
        <v>14.3419445675711</v>
      </c>
      <c r="J73" s="54" t="n">
        <v>17.2351202372925</v>
      </c>
      <c r="K73" s="137" t="n">
        <f aca="false">AVERAGE(H73:J73)</f>
        <v>19.4850955993471</v>
      </c>
    </row>
    <row r="74" customFormat="false" ht="14.5" hidden="false" customHeight="false" outlineLevel="0" collapsed="false">
      <c r="A74" s="133" t="n">
        <v>44313</v>
      </c>
      <c r="B74" s="54" t="n">
        <v>0.415841931340054</v>
      </c>
      <c r="C74" s="54" t="n">
        <v>0.401125886025056</v>
      </c>
      <c r="D74" s="54" t="n">
        <v>0.473873922477821</v>
      </c>
      <c r="E74" s="134" t="n">
        <f aca="false">AVERAGE(B74:D74)</f>
        <v>0.430280579947644</v>
      </c>
      <c r="F74" s="49"/>
      <c r="G74" s="133" t="n">
        <v>44313</v>
      </c>
      <c r="H74" s="54" t="n">
        <v>27.2822112579855</v>
      </c>
      <c r="I74" s="54" t="n">
        <v>14.7110817592369</v>
      </c>
      <c r="J74" s="54" t="n">
        <v>17.5876818054991</v>
      </c>
      <c r="K74" s="137" t="n">
        <f aca="false">AVERAGE(H74:J74)</f>
        <v>19.8603249409072</v>
      </c>
    </row>
    <row r="75" customFormat="false" ht="14.5" hidden="false" customHeight="false" outlineLevel="0" collapsed="false">
      <c r="A75" s="133" t="n">
        <v>44314</v>
      </c>
      <c r="B75" s="54" t="n">
        <v>0.41749698194532</v>
      </c>
      <c r="C75" s="54" t="n">
        <v>0.409783180110367</v>
      </c>
      <c r="D75" s="54" t="n">
        <v>0.477973892314822</v>
      </c>
      <c r="E75" s="134" t="n">
        <f aca="false">AVERAGE(B75:D75)</f>
        <v>0.43508468479017</v>
      </c>
      <c r="F75" s="49"/>
      <c r="G75" s="133" t="n">
        <v>44314</v>
      </c>
      <c r="H75" s="54" t="n">
        <v>27.6878083997937</v>
      </c>
      <c r="I75" s="54" t="n">
        <v>15.0881858494186</v>
      </c>
      <c r="J75" s="54" t="n">
        <v>17.9432937458127</v>
      </c>
      <c r="K75" s="137" t="n">
        <f aca="false">AVERAGE(H75:J75)</f>
        <v>20.2397626650083</v>
      </c>
    </row>
    <row r="76" customFormat="false" ht="14.5" hidden="false" customHeight="false" outlineLevel="0" collapsed="false">
      <c r="A76" s="133" t="n">
        <v>44315</v>
      </c>
      <c r="B76" s="54" t="n">
        <v>0.419152032550585</v>
      </c>
      <c r="C76" s="54" t="n">
        <v>0.418440474195734</v>
      </c>
      <c r="D76" s="54" t="n">
        <v>0.48207386215185</v>
      </c>
      <c r="E76" s="134" t="n">
        <f aca="false">AVERAGE(B76:D76)</f>
        <v>0.439888789632723</v>
      </c>
      <c r="F76" s="49"/>
      <c r="G76" s="133" t="n">
        <v>44315</v>
      </c>
      <c r="H76" s="54" t="n">
        <v>28.0950134186025</v>
      </c>
      <c r="I76" s="54" t="n">
        <v>15.4732568381163</v>
      </c>
      <c r="J76" s="54" t="n">
        <v>18.3019560582332</v>
      </c>
      <c r="K76" s="137" t="n">
        <f aca="false">AVERAGE(H76:J76)</f>
        <v>20.6234087716507</v>
      </c>
    </row>
    <row r="77" customFormat="false" ht="14.5" hidden="false" customHeight="false" outlineLevel="0" collapsed="false">
      <c r="A77" s="133" t="n">
        <v>44316</v>
      </c>
      <c r="B77" s="54" t="n">
        <v>0.42080708315585</v>
      </c>
      <c r="C77" s="54" t="n">
        <v>0.427097768281101</v>
      </c>
      <c r="D77" s="54" t="n">
        <v>0.486173831988879</v>
      </c>
      <c r="E77" s="134" t="n">
        <f aca="false">AVERAGE(B77:D77)</f>
        <v>0.444692894475277</v>
      </c>
      <c r="F77" s="49"/>
      <c r="G77" s="133" t="n">
        <v>44316</v>
      </c>
      <c r="H77" s="54" t="n">
        <v>28.5038263144117</v>
      </c>
      <c r="I77" s="54" t="n">
        <v>15.86629472533</v>
      </c>
      <c r="J77" s="54" t="n">
        <v>18.6636687427606</v>
      </c>
      <c r="K77" s="137" t="n">
        <f aca="false">AVERAGE(H77:J77)</f>
        <v>21.0112632608341</v>
      </c>
    </row>
    <row r="78" customFormat="false" ht="14.5" hidden="false" customHeight="false" outlineLevel="0" collapsed="false">
      <c r="A78" s="133" t="n">
        <v>44317</v>
      </c>
      <c r="B78" s="54" t="n">
        <v>0.422462133761115</v>
      </c>
      <c r="C78" s="54" t="n">
        <v>0.435755062366411</v>
      </c>
      <c r="D78" s="54" t="n">
        <v>0.490273801825907</v>
      </c>
      <c r="E78" s="134" t="n">
        <f aca="false">AVERAGE(B78:D78)</f>
        <v>0.449496999317811</v>
      </c>
      <c r="F78" s="49"/>
      <c r="G78" s="133" t="n">
        <v>44317</v>
      </c>
      <c r="H78" s="54" t="n">
        <v>28.9142470872214</v>
      </c>
      <c r="I78" s="54" t="n">
        <v>16.2672995110597</v>
      </c>
      <c r="J78" s="54" t="n">
        <v>19.0284317993951</v>
      </c>
      <c r="K78" s="137" t="n">
        <f aca="false">AVERAGE(H78:J78)</f>
        <v>21.4033261325587</v>
      </c>
    </row>
    <row r="79" customFormat="false" ht="14.5" hidden="false" customHeight="false" outlineLevel="0" collapsed="false">
      <c r="A79" s="133" t="n">
        <v>44318</v>
      </c>
      <c r="B79" s="54" t="n">
        <v>0.426037950399433</v>
      </c>
      <c r="C79" s="54" t="n">
        <v>0.450318553717125</v>
      </c>
      <c r="D79" s="54" t="n">
        <v>0.494373771662907</v>
      </c>
      <c r="E79" s="134" t="n">
        <f aca="false">AVERAGE(B79:D79)</f>
        <v>0.456910091926488</v>
      </c>
      <c r="F79" s="49"/>
      <c r="G79" s="133" t="n">
        <v>44318</v>
      </c>
      <c r="H79" s="54" t="n">
        <v>29.3281417558217</v>
      </c>
      <c r="I79" s="54" t="n">
        <v>16.6817063894623</v>
      </c>
      <c r="J79" s="54" t="n">
        <v>19.3962452281364</v>
      </c>
      <c r="K79" s="137" t="n">
        <f aca="false">AVERAGE(H79:J79)</f>
        <v>21.8020311244735</v>
      </c>
    </row>
    <row r="80" customFormat="false" ht="14.5" hidden="false" customHeight="false" outlineLevel="0" collapsed="false">
      <c r="A80" s="133" t="n">
        <v>44319</v>
      </c>
      <c r="B80" s="54" t="n">
        <v>0.429613767037779</v>
      </c>
      <c r="C80" s="54" t="n">
        <v>0.464882045067839</v>
      </c>
      <c r="D80" s="54" t="n">
        <v>0.498473741499936</v>
      </c>
      <c r="E80" s="134" t="n">
        <f aca="false">AVERAGE(B80:D80)</f>
        <v>0.464323184535185</v>
      </c>
      <c r="F80" s="49"/>
      <c r="G80" s="133" t="n">
        <v>44319</v>
      </c>
      <c r="H80" s="54" t="n">
        <v>29.7455103202124</v>
      </c>
      <c r="I80" s="54" t="n">
        <v>17.109515360538</v>
      </c>
      <c r="J80" s="54" t="n">
        <v>19.7671090289848</v>
      </c>
      <c r="K80" s="137" t="n">
        <f aca="false">AVERAGE(H80:J80)</f>
        <v>22.2073782365784</v>
      </c>
    </row>
    <row r="81" customFormat="false" ht="14.5" hidden="false" customHeight="false" outlineLevel="0" collapsed="false">
      <c r="A81" s="133" t="n">
        <v>44320</v>
      </c>
      <c r="B81" s="54" t="n">
        <v>0.433189583676125</v>
      </c>
      <c r="C81" s="54" t="n">
        <v>0.479445536418552</v>
      </c>
      <c r="D81" s="54" t="n">
        <v>0.502573711336964</v>
      </c>
      <c r="E81" s="134" t="n">
        <f aca="false">AVERAGE(B81:D81)</f>
        <v>0.47173627714388</v>
      </c>
      <c r="F81" s="49"/>
      <c r="G81" s="133" t="n">
        <v>44320</v>
      </c>
      <c r="H81" s="54" t="n">
        <v>30.1663527803938</v>
      </c>
      <c r="I81" s="54" t="n">
        <v>17.5507264242867</v>
      </c>
      <c r="J81" s="54" t="n">
        <v>20.14102320194</v>
      </c>
      <c r="K81" s="137" t="n">
        <f aca="false">AVERAGE(H81:J81)</f>
        <v>22.6193674688735</v>
      </c>
    </row>
    <row r="82" customFormat="false" ht="14.5" hidden="false" customHeight="false" outlineLevel="0" collapsed="false">
      <c r="A82" s="133" t="n">
        <v>44321</v>
      </c>
      <c r="B82" s="54" t="n">
        <v>0.436765400314471</v>
      </c>
      <c r="C82" s="54" t="n">
        <v>0.494009027769266</v>
      </c>
      <c r="D82" s="54" t="n">
        <v>0.506673681173965</v>
      </c>
      <c r="E82" s="134" t="n">
        <f aca="false">AVERAGE(B82:D82)</f>
        <v>0.479149369752567</v>
      </c>
      <c r="F82" s="49"/>
      <c r="G82" s="133" t="n">
        <v>44321</v>
      </c>
      <c r="H82" s="54" t="n">
        <v>30.5906691363656</v>
      </c>
      <c r="I82" s="54" t="n">
        <v>18.0053395807084</v>
      </c>
      <c r="J82" s="54" t="n">
        <v>20.5179877470023</v>
      </c>
      <c r="K82" s="137" t="n">
        <f aca="false">AVERAGE(H82:J82)</f>
        <v>23.0379988213588</v>
      </c>
    </row>
    <row r="83" customFormat="false" ht="14.5" hidden="false" customHeight="false" outlineLevel="0" collapsed="false">
      <c r="A83" s="133" t="n">
        <v>44322</v>
      </c>
      <c r="B83" s="54" t="n">
        <v>0.440341216952817</v>
      </c>
      <c r="C83" s="54" t="n">
        <v>0.50857251911998</v>
      </c>
      <c r="D83" s="54" t="n">
        <v>0.510773651010993</v>
      </c>
      <c r="E83" s="134" t="n">
        <f aca="false">AVERAGE(B83:D83)</f>
        <v>0.486562462361263</v>
      </c>
      <c r="F83" s="49"/>
      <c r="G83" s="133" t="n">
        <v>44322</v>
      </c>
      <c r="H83" s="54" t="n">
        <v>31.018459388128</v>
      </c>
      <c r="I83" s="54" t="n">
        <v>18.4733548298031</v>
      </c>
      <c r="J83" s="54" t="n">
        <v>20.8980026641715</v>
      </c>
      <c r="K83" s="137" t="n">
        <f aca="false">AVERAGE(H83:J83)</f>
        <v>23.4632722940342</v>
      </c>
    </row>
    <row r="84" customFormat="false" ht="14.5" hidden="false" customHeight="false" outlineLevel="0" collapsed="false">
      <c r="A84" s="133" t="n">
        <v>44323</v>
      </c>
      <c r="B84" s="54" t="n">
        <v>0.443917033591163</v>
      </c>
      <c r="C84" s="54" t="n">
        <v>0.523136010470694</v>
      </c>
      <c r="D84" s="54" t="n">
        <v>0.514873620848022</v>
      </c>
      <c r="E84" s="134" t="n">
        <f aca="false">AVERAGE(B84:D84)</f>
        <v>0.49397555496996</v>
      </c>
      <c r="F84" s="49"/>
      <c r="G84" s="133" t="n">
        <v>44323</v>
      </c>
      <c r="H84" s="54" t="n">
        <v>31.449723535681</v>
      </c>
      <c r="I84" s="54" t="n">
        <v>18.9547721715708</v>
      </c>
      <c r="J84" s="54" t="n">
        <v>21.2810679534476</v>
      </c>
      <c r="K84" s="137" t="n">
        <f aca="false">AVERAGE(H84:J84)</f>
        <v>23.8951878868998</v>
      </c>
    </row>
    <row r="85" customFormat="false" ht="14.5" hidden="false" customHeight="false" outlineLevel="0" collapsed="false">
      <c r="A85" s="133" t="n">
        <v>44324</v>
      </c>
      <c r="B85" s="54" t="n">
        <v>0.44749285022948</v>
      </c>
      <c r="C85" s="54" t="n">
        <v>0.537699501821407</v>
      </c>
      <c r="D85" s="54" t="n">
        <v>0.518973590685022</v>
      </c>
      <c r="E85" s="134" t="n">
        <f aca="false">AVERAGE(B85:D85)</f>
        <v>0.501388647578636</v>
      </c>
      <c r="F85" s="49"/>
      <c r="G85" s="133" t="n">
        <v>44324</v>
      </c>
      <c r="H85" s="54" t="n">
        <v>31.8844615790244</v>
      </c>
      <c r="I85" s="54" t="n">
        <v>19.4495916060115</v>
      </c>
      <c r="J85" s="54" t="n">
        <v>21.6671836148307</v>
      </c>
      <c r="K85" s="137" t="n">
        <f aca="false">AVERAGE(H85:J85)</f>
        <v>24.3337455999555</v>
      </c>
    </row>
    <row r="86" customFormat="false" ht="14.5" hidden="false" customHeight="false" outlineLevel="0" collapsed="false">
      <c r="A86" s="133" t="n">
        <v>44325</v>
      </c>
      <c r="B86" s="54" t="n">
        <v>0.451068666867826</v>
      </c>
      <c r="C86" s="54" t="n">
        <v>0.552262993172121</v>
      </c>
      <c r="D86" s="54" t="n">
        <v>0.52307356052205</v>
      </c>
      <c r="E86" s="134" t="n">
        <f aca="false">AVERAGE(B86:D86)</f>
        <v>0.508801740187332</v>
      </c>
      <c r="F86" s="49"/>
      <c r="G86" s="133" t="n">
        <v>44325</v>
      </c>
      <c r="H86" s="54" t="n">
        <v>32.3226735181584</v>
      </c>
      <c r="I86" s="54" t="n">
        <v>19.9578131331252</v>
      </c>
      <c r="J86" s="54" t="n">
        <v>22.0563496483208</v>
      </c>
      <c r="K86" s="137" t="n">
        <f aca="false">AVERAGE(H86:J86)</f>
        <v>24.7789454332015</v>
      </c>
    </row>
    <row r="87" customFormat="false" ht="14.5" hidden="false" customHeight="false" outlineLevel="0" collapsed="false">
      <c r="A87" s="133" t="n">
        <v>44326</v>
      </c>
      <c r="B87" s="54" t="n">
        <v>0.454644483506172</v>
      </c>
      <c r="C87" s="54" t="n">
        <v>0.566826484522835</v>
      </c>
      <c r="D87" s="54" t="n">
        <v>0.527173530359079</v>
      </c>
      <c r="E87" s="134" t="n">
        <f aca="false">AVERAGE(B87:D87)</f>
        <v>0.516214832796029</v>
      </c>
      <c r="F87" s="49"/>
      <c r="G87" s="133" t="n">
        <v>44326</v>
      </c>
      <c r="H87" s="54" t="n">
        <v>32.764359353083</v>
      </c>
      <c r="I87" s="54" t="n">
        <v>20.479436752912</v>
      </c>
      <c r="J87" s="54" t="n">
        <v>22.4485660539178</v>
      </c>
      <c r="K87" s="137" t="n">
        <f aca="false">AVERAGE(H87:J87)</f>
        <v>25.2307873866376</v>
      </c>
    </row>
    <row r="88" customFormat="false" ht="14.5" hidden="false" customHeight="false" outlineLevel="0" collapsed="false">
      <c r="A88" s="133" t="n">
        <v>44327</v>
      </c>
      <c r="B88" s="54" t="n">
        <v>0.458220300144518</v>
      </c>
      <c r="C88" s="54" t="n">
        <v>0.581389975873549</v>
      </c>
      <c r="D88" s="54" t="n">
        <v>0.531273500196107</v>
      </c>
      <c r="E88" s="134" t="n">
        <f aca="false">AVERAGE(B88:D88)</f>
        <v>0.523627925404725</v>
      </c>
      <c r="F88" s="49"/>
      <c r="G88" s="133" t="n">
        <v>44327</v>
      </c>
      <c r="H88" s="54" t="n">
        <v>33.2095190837981</v>
      </c>
      <c r="I88" s="54" t="n">
        <v>21.0144624653717</v>
      </c>
      <c r="J88" s="54" t="n">
        <v>22.8438328316217</v>
      </c>
      <c r="K88" s="137" t="n">
        <f aca="false">AVERAGE(H88:J88)</f>
        <v>25.6892714602638</v>
      </c>
    </row>
    <row r="89" customFormat="false" ht="14.5" hidden="false" customHeight="false" outlineLevel="0" collapsed="false">
      <c r="A89" s="133" t="n">
        <v>44328</v>
      </c>
      <c r="B89" s="54" t="n">
        <v>0.461796116782864</v>
      </c>
      <c r="C89" s="54" t="n">
        <v>0.595953467224263</v>
      </c>
      <c r="D89" s="54" t="n">
        <v>0.535373470033107</v>
      </c>
      <c r="E89" s="134" t="n">
        <f aca="false">AVERAGE(B89:D89)</f>
        <v>0.531041018013411</v>
      </c>
      <c r="F89" s="49"/>
      <c r="G89" s="133" t="n">
        <v>44328</v>
      </c>
      <c r="H89" s="54" t="n">
        <v>33.6581527103037</v>
      </c>
      <c r="I89" s="54" t="n">
        <v>21.5628902705045</v>
      </c>
      <c r="J89" s="54" t="n">
        <v>23.2421499814327</v>
      </c>
      <c r="K89" s="137" t="n">
        <f aca="false">AVERAGE(H89:J89)</f>
        <v>26.1543976540803</v>
      </c>
    </row>
    <row r="90" customFormat="false" ht="14.5" hidden="false" customHeight="false" outlineLevel="0" collapsed="false">
      <c r="A90" s="133" t="n">
        <v>44329</v>
      </c>
      <c r="B90" s="54" t="n">
        <v>0.465371933421181</v>
      </c>
      <c r="C90" s="54" t="n">
        <v>0.610516958574976</v>
      </c>
      <c r="D90" s="54" t="n">
        <v>0.539473439870136</v>
      </c>
      <c r="E90" s="134" t="n">
        <f aca="false">AVERAGE(B90:D90)</f>
        <v>0.538454110622098</v>
      </c>
      <c r="F90" s="49"/>
      <c r="G90" s="133" t="n">
        <v>44329</v>
      </c>
      <c r="H90" s="54" t="n">
        <v>34.1102602325998</v>
      </c>
      <c r="I90" s="54" t="n">
        <v>22.1247201683103</v>
      </c>
      <c r="J90" s="54" t="n">
        <v>23.6435175033505</v>
      </c>
      <c r="K90" s="137" t="n">
        <f aca="false">AVERAGE(H90:J90)</f>
        <v>26.6261659680869</v>
      </c>
    </row>
    <row r="91" customFormat="false" ht="14.5" hidden="false" customHeight="false" outlineLevel="0" collapsed="false">
      <c r="A91" s="133" t="n">
        <v>44330</v>
      </c>
      <c r="B91" s="54" t="n">
        <v>0.468947750059527</v>
      </c>
      <c r="C91" s="54" t="n">
        <v>0.62508044992569</v>
      </c>
      <c r="D91" s="54" t="n">
        <v>0.543573409707165</v>
      </c>
      <c r="E91" s="134" t="n">
        <f aca="false">AVERAGE(B91:D91)</f>
        <v>0.545867203230794</v>
      </c>
      <c r="F91" s="49"/>
      <c r="G91" s="133" t="n">
        <v>44330</v>
      </c>
      <c r="H91" s="54" t="n">
        <v>34.5658416506865</v>
      </c>
      <c r="I91" s="54" t="n">
        <v>22.6999521587891</v>
      </c>
      <c r="J91" s="54" t="n">
        <v>24.0479353973754</v>
      </c>
      <c r="K91" s="137" t="n">
        <f aca="false">AVERAGE(H91:J91)</f>
        <v>27.1045764022837</v>
      </c>
    </row>
    <row r="92" customFormat="false" ht="14.5" hidden="false" customHeight="false" outlineLevel="0" collapsed="false">
      <c r="A92" s="133" t="n">
        <v>44331</v>
      </c>
      <c r="B92" s="54" t="n">
        <v>0.472523566697873</v>
      </c>
      <c r="C92" s="54" t="n">
        <v>0.639643941276518</v>
      </c>
      <c r="D92" s="54" t="n">
        <v>0.547673379544165</v>
      </c>
      <c r="E92" s="134" t="n">
        <f aca="false">AVERAGE(B92:D92)</f>
        <v>0.553280295839519</v>
      </c>
      <c r="F92" s="49"/>
      <c r="G92" s="133" t="n">
        <v>44331</v>
      </c>
      <c r="H92" s="54" t="n">
        <v>35.0248969645637</v>
      </c>
      <c r="I92" s="54" t="n">
        <v>23.288586241941</v>
      </c>
      <c r="J92" s="54" t="n">
        <v>24.4554036635072</v>
      </c>
      <c r="K92" s="137" t="n">
        <f aca="false">AVERAGE(H92:J92)</f>
        <v>27.5896289566706</v>
      </c>
    </row>
    <row r="93" customFormat="false" ht="14.5" hidden="false" customHeight="false" outlineLevel="0" collapsed="false">
      <c r="A93" s="133" t="n">
        <v>44332</v>
      </c>
      <c r="B93" s="54" t="n">
        <v>0.476099383336219</v>
      </c>
      <c r="C93" s="54" t="n">
        <v>0.607504431268353</v>
      </c>
      <c r="D93" s="54" t="n">
        <v>0.551773349381193</v>
      </c>
      <c r="E93" s="134" t="n">
        <f aca="false">AVERAGE(B93:D93)</f>
        <v>0.545125721328588</v>
      </c>
      <c r="F93" s="49"/>
      <c r="G93" s="133" t="n">
        <v>44332</v>
      </c>
      <c r="H93" s="54" t="n">
        <v>35.4874261742315</v>
      </c>
      <c r="I93" s="54" t="n">
        <v>23.8476438532688</v>
      </c>
      <c r="J93" s="54" t="n">
        <v>24.8659223017459</v>
      </c>
      <c r="K93" s="137" t="n">
        <f aca="false">AVERAGE(H93:J93)</f>
        <v>28.0669974430821</v>
      </c>
    </row>
    <row r="94" customFormat="false" ht="14.5" hidden="false" customHeight="false" outlineLevel="0" collapsed="false">
      <c r="A94" s="133" t="n">
        <v>44333</v>
      </c>
      <c r="B94" s="54" t="n">
        <v>0.479675199974565</v>
      </c>
      <c r="C94" s="54" t="n">
        <v>0.575364921260416</v>
      </c>
      <c r="D94" s="54" t="n">
        <v>0.555873319218222</v>
      </c>
      <c r="E94" s="134" t="n">
        <f aca="false">AVERAGE(B94:D94)</f>
        <v>0.536971146817734</v>
      </c>
      <c r="F94" s="49"/>
      <c r="G94" s="133" t="n">
        <v>44333</v>
      </c>
      <c r="H94" s="54" t="n">
        <v>35.9534292796898</v>
      </c>
      <c r="I94" s="54" t="n">
        <v>24.3771249927728</v>
      </c>
      <c r="J94" s="54" t="n">
        <v>25.2794913120916</v>
      </c>
      <c r="K94" s="137" t="n">
        <f aca="false">AVERAGE(H94:J94)</f>
        <v>28.5366818615181</v>
      </c>
    </row>
    <row r="95" customFormat="false" ht="14.5" hidden="false" customHeight="false" outlineLevel="0" collapsed="false">
      <c r="A95" s="133" t="n">
        <v>44334</v>
      </c>
      <c r="B95" s="54" t="n">
        <v>0.483251016612911</v>
      </c>
      <c r="C95" s="54" t="n">
        <v>0.543225411252479</v>
      </c>
      <c r="D95" s="54" t="n">
        <v>0.559973289055222</v>
      </c>
      <c r="E95" s="134" t="n">
        <f aca="false">AVERAGE(B95:D95)</f>
        <v>0.528816572306871</v>
      </c>
      <c r="F95" s="49"/>
      <c r="G95" s="133" t="n">
        <v>44334</v>
      </c>
      <c r="H95" s="54" t="n">
        <v>36.4229062809386</v>
      </c>
      <c r="I95" s="54" t="n">
        <v>24.8770296604529</v>
      </c>
      <c r="J95" s="54" t="n">
        <v>25.6961106945442</v>
      </c>
      <c r="K95" s="137" t="n">
        <f aca="false">AVERAGE(H95:J95)</f>
        <v>28.9986822119786</v>
      </c>
    </row>
    <row r="96" customFormat="false" ht="14.5" hidden="false" customHeight="false" outlineLevel="0" collapsed="false">
      <c r="A96" s="133" t="n">
        <v>44335</v>
      </c>
      <c r="B96" s="54" t="n">
        <v>0.486826833251229</v>
      </c>
      <c r="C96" s="54" t="n">
        <v>0.511085901244314</v>
      </c>
      <c r="D96" s="54" t="n">
        <v>0.56407325889225</v>
      </c>
      <c r="E96" s="134" t="n">
        <f aca="false">AVERAGE(B96:D96)</f>
        <v>0.520661997795931</v>
      </c>
      <c r="F96" s="49"/>
      <c r="G96" s="133" t="n">
        <v>44335</v>
      </c>
      <c r="H96" s="54" t="n">
        <v>36.895857177978</v>
      </c>
      <c r="I96" s="54" t="n">
        <v>25.3473578563089</v>
      </c>
      <c r="J96" s="54" t="n">
        <v>26.1157804491038</v>
      </c>
      <c r="K96" s="137" t="n">
        <f aca="false">AVERAGE(H96:J96)</f>
        <v>29.4529984944636</v>
      </c>
    </row>
    <row r="97" customFormat="false" ht="14.5" hidden="false" customHeight="false" outlineLevel="0" collapsed="false">
      <c r="A97" s="133" t="n">
        <v>44336</v>
      </c>
      <c r="B97" s="54" t="n">
        <v>0.490402649889575</v>
      </c>
      <c r="C97" s="54" t="n">
        <v>0.478946391236377</v>
      </c>
      <c r="D97" s="54" t="n">
        <v>0.568173228729279</v>
      </c>
      <c r="E97" s="134" t="n">
        <f aca="false">AVERAGE(B97:D97)</f>
        <v>0.512507423285077</v>
      </c>
      <c r="F97" s="49"/>
      <c r="G97" s="133" t="n">
        <v>44336</v>
      </c>
      <c r="H97" s="54" t="n">
        <v>37.3722819708079</v>
      </c>
      <c r="I97" s="54" t="n">
        <v>25.788109580341</v>
      </c>
      <c r="J97" s="54" t="n">
        <v>26.5385005757704</v>
      </c>
      <c r="K97" s="137" t="n">
        <f aca="false">AVERAGE(H97:J97)</f>
        <v>29.8996307089731</v>
      </c>
    </row>
    <row r="98" customFormat="false" ht="14.5" hidden="false" customHeight="false" outlineLevel="0" collapsed="false">
      <c r="A98" s="133" t="n">
        <v>44337</v>
      </c>
      <c r="B98" s="54" t="n">
        <v>0.493978466527921</v>
      </c>
      <c r="C98" s="54" t="n">
        <v>0.44680688122844</v>
      </c>
      <c r="D98" s="54" t="n">
        <v>0.572273198566307</v>
      </c>
      <c r="E98" s="134" t="n">
        <f aca="false">AVERAGE(B98:D98)</f>
        <v>0.504352848774223</v>
      </c>
      <c r="F98" s="49"/>
      <c r="G98" s="133" t="n">
        <v>44337</v>
      </c>
      <c r="H98" s="54" t="n">
        <v>37.8521806594283</v>
      </c>
      <c r="I98" s="54" t="n">
        <v>26.1992848325493</v>
      </c>
      <c r="J98" s="54" t="n">
        <v>26.9642710745439</v>
      </c>
      <c r="K98" s="137" t="n">
        <f aca="false">AVERAGE(H98:J98)</f>
        <v>30.3385788555072</v>
      </c>
    </row>
    <row r="99" customFormat="false" ht="14.5" hidden="false" customHeight="false" outlineLevel="0" collapsed="false">
      <c r="A99" s="133" t="n">
        <v>44338</v>
      </c>
      <c r="B99" s="54" t="n">
        <v>0.497554283166295</v>
      </c>
      <c r="C99" s="54" t="n">
        <v>0.414667371220276</v>
      </c>
      <c r="D99" s="54" t="n">
        <v>0.576373168403308</v>
      </c>
      <c r="E99" s="134" t="n">
        <f aca="false">AVERAGE(B99:D99)</f>
        <v>0.496198274263293</v>
      </c>
      <c r="F99" s="49"/>
      <c r="G99" s="133" t="n">
        <v>44338</v>
      </c>
      <c r="H99" s="54" t="n">
        <v>38.3355532438393</v>
      </c>
      <c r="I99" s="54" t="n">
        <v>26.5808836129335</v>
      </c>
      <c r="J99" s="54" t="n">
        <v>27.3930919454244</v>
      </c>
      <c r="K99" s="137" t="n">
        <f aca="false">AVERAGE(H99:J99)</f>
        <v>30.7698429340657</v>
      </c>
    </row>
    <row r="100" customFormat="false" ht="14.5" hidden="false" customHeight="false" outlineLevel="0" collapsed="false">
      <c r="A100" s="133" t="n">
        <v>44339</v>
      </c>
      <c r="B100" s="54" t="n">
        <v>0.494121549243062</v>
      </c>
      <c r="C100" s="54" t="n">
        <v>0.382527861212338</v>
      </c>
      <c r="D100" s="54" t="n">
        <v>0.580473138240336</v>
      </c>
      <c r="E100" s="134" t="n">
        <f aca="false">AVERAGE(B100:D100)</f>
        <v>0.485707516231912</v>
      </c>
      <c r="F100" s="49"/>
      <c r="G100" s="133" t="n">
        <v>44339</v>
      </c>
      <c r="H100" s="54" t="n">
        <v>38.8155909369144</v>
      </c>
      <c r="I100" s="54" t="n">
        <v>26.9329059214938</v>
      </c>
      <c r="J100" s="54" t="n">
        <v>27.8249631884118</v>
      </c>
      <c r="K100" s="137" t="n">
        <f aca="false">AVERAGE(H100:J100)</f>
        <v>31.19115334894</v>
      </c>
    </row>
    <row r="101" customFormat="false" ht="14.5" hidden="false" customHeight="false" outlineLevel="0" collapsed="false">
      <c r="A101" s="133" t="n">
        <v>44340</v>
      </c>
      <c r="B101" s="54" t="n">
        <v>0.490688815319828</v>
      </c>
      <c r="C101" s="54" t="n">
        <v>0.350388351204401</v>
      </c>
      <c r="D101" s="54" t="n">
        <v>0.584573108077365</v>
      </c>
      <c r="E101" s="134" t="n">
        <f aca="false">AVERAGE(B101:D101)</f>
        <v>0.475216758200531</v>
      </c>
      <c r="F101" s="49"/>
      <c r="G101" s="133" t="n">
        <v>44340</v>
      </c>
      <c r="H101" s="54" t="n">
        <v>39.2922937386536</v>
      </c>
      <c r="I101" s="54" t="n">
        <v>27.2553517582303</v>
      </c>
      <c r="J101" s="54" t="n">
        <v>28.2598848035062</v>
      </c>
      <c r="K101" s="137" t="n">
        <f aca="false">AVERAGE(H101:J101)</f>
        <v>31.60251010013</v>
      </c>
    </row>
    <row r="102" customFormat="false" ht="14.5" hidden="false" customHeight="false" outlineLevel="0" collapsed="false">
      <c r="A102" s="133" t="n">
        <v>44341</v>
      </c>
      <c r="B102" s="54" t="n">
        <v>0.487256081396595</v>
      </c>
      <c r="C102" s="54" t="n">
        <v>0.318248841196379</v>
      </c>
      <c r="D102" s="54" t="n">
        <v>0.588673077914365</v>
      </c>
      <c r="E102" s="134" t="n">
        <f aca="false">AVERAGE(B102:D102)</f>
        <v>0.464726000169113</v>
      </c>
      <c r="F102" s="49"/>
      <c r="G102" s="133" t="n">
        <v>44341</v>
      </c>
      <c r="H102" s="54" t="n">
        <v>39.765661649057</v>
      </c>
      <c r="I102" s="54" t="n">
        <v>27.5482211231428</v>
      </c>
      <c r="J102" s="54" t="n">
        <v>28.6978567907075</v>
      </c>
      <c r="K102" s="137" t="n">
        <f aca="false">AVERAGE(H102:J102)</f>
        <v>32.0039131876358</v>
      </c>
    </row>
    <row r="103" customFormat="false" ht="14.5" hidden="false" customHeight="false" outlineLevel="0" collapsed="false">
      <c r="A103" s="133" t="n">
        <v>44342</v>
      </c>
      <c r="B103" s="54" t="n">
        <v>0.48382334747339</v>
      </c>
      <c r="C103" s="54" t="n">
        <v>0.314055113343869</v>
      </c>
      <c r="D103" s="54" t="n">
        <v>0.592773047751393</v>
      </c>
      <c r="E103" s="134" t="n">
        <f aca="false">AVERAGE(B103:D103)</f>
        <v>0.463550502856217</v>
      </c>
      <c r="F103" s="49"/>
      <c r="G103" s="133" t="n">
        <v>44342</v>
      </c>
      <c r="H103" s="54" t="n">
        <v>40.2356946681244</v>
      </c>
      <c r="I103" s="54" t="n">
        <v>27.8372311985504</v>
      </c>
      <c r="J103" s="54" t="n">
        <v>29.1388791500158</v>
      </c>
      <c r="K103" s="137" t="n">
        <f aca="false">AVERAGE(H103:J103)</f>
        <v>32.4039350055635</v>
      </c>
    </row>
    <row r="104" customFormat="false" ht="14.5" hidden="false" customHeight="false" outlineLevel="0" collapsed="false">
      <c r="A104" s="133" t="n">
        <v>44343</v>
      </c>
      <c r="B104" s="54" t="n">
        <v>0.480390613550156</v>
      </c>
      <c r="C104" s="54" t="n">
        <v>0.309861385491359</v>
      </c>
      <c r="D104" s="54" t="n">
        <v>0.596873017588422</v>
      </c>
      <c r="E104" s="134" t="n">
        <f aca="false">AVERAGE(B104:D104)</f>
        <v>0.462375005543312</v>
      </c>
      <c r="F104" s="49"/>
      <c r="G104" s="133" t="n">
        <v>44343</v>
      </c>
      <c r="H104" s="54" t="n">
        <v>40.702392795856</v>
      </c>
      <c r="I104" s="54" t="n">
        <v>28.1223819844531</v>
      </c>
      <c r="J104" s="54" t="n">
        <v>29.582951881431</v>
      </c>
      <c r="K104" s="137" t="n">
        <f aca="false">AVERAGE(H104:J104)</f>
        <v>32.8025755539134</v>
      </c>
    </row>
    <row r="105" customFormat="false" ht="14.5" hidden="false" customHeight="false" outlineLevel="0" collapsed="false">
      <c r="A105" s="133" t="n">
        <v>44344</v>
      </c>
      <c r="B105" s="54" t="n">
        <v>0.476957879626923</v>
      </c>
      <c r="C105" s="54" t="n">
        <v>0.305667657638821</v>
      </c>
      <c r="D105" s="54" t="n">
        <v>0.600972987425422</v>
      </c>
      <c r="E105" s="134" t="n">
        <f aca="false">AVERAGE(B105:D105)</f>
        <v>0.461199508230389</v>
      </c>
      <c r="F105" s="49"/>
      <c r="G105" s="133" t="n">
        <v>44344</v>
      </c>
      <c r="H105" s="54" t="n">
        <v>41.1657560322516</v>
      </c>
      <c r="I105" s="54" t="n">
        <v>28.4036734808508</v>
      </c>
      <c r="J105" s="54" t="n">
        <v>30.0300749849532</v>
      </c>
      <c r="K105" s="137" t="n">
        <f aca="false">AVERAGE(H105:J105)</f>
        <v>33.1998348326852</v>
      </c>
    </row>
    <row r="106" customFormat="false" ht="14.5" hidden="false" customHeight="false" outlineLevel="0" collapsed="false">
      <c r="A106" s="133" t="n">
        <v>44345</v>
      </c>
      <c r="B106" s="54" t="n">
        <v>0.47352514570369</v>
      </c>
      <c r="C106" s="54" t="n">
        <v>0.301473929786312</v>
      </c>
      <c r="D106" s="54" t="n">
        <v>0.605072957262451</v>
      </c>
      <c r="E106" s="134" t="n">
        <f aca="false">AVERAGE(B106:D106)</f>
        <v>0.460024010917484</v>
      </c>
      <c r="F106" s="49"/>
      <c r="G106" s="133" t="n">
        <v>44345</v>
      </c>
      <c r="H106" s="54" t="n">
        <v>41.6257843773114</v>
      </c>
      <c r="I106" s="54" t="n">
        <v>28.6811056877436</v>
      </c>
      <c r="J106" s="54" t="n">
        <v>30.4802484605823</v>
      </c>
      <c r="K106" s="137" t="n">
        <f aca="false">AVERAGE(H106:J106)</f>
        <v>33.5957128418791</v>
      </c>
    </row>
    <row r="107" customFormat="false" ht="14.5" hidden="false" customHeight="false" outlineLevel="0" collapsed="false">
      <c r="A107" s="133" t="n">
        <v>44346</v>
      </c>
      <c r="B107" s="54" t="n">
        <v>0.470092411780456</v>
      </c>
      <c r="C107" s="54" t="n">
        <v>0.297280201933802</v>
      </c>
      <c r="D107" s="54" t="n">
        <v>0.609172927099479</v>
      </c>
      <c r="E107" s="134" t="n">
        <f aca="false">AVERAGE(B107:D107)</f>
        <v>0.458848513604579</v>
      </c>
      <c r="F107" s="49"/>
      <c r="G107" s="133" t="n">
        <v>44346</v>
      </c>
      <c r="H107" s="54" t="n">
        <v>42.0824778310353</v>
      </c>
      <c r="I107" s="54" t="n">
        <v>28.9546786051316</v>
      </c>
      <c r="J107" s="54" t="n">
        <v>30.9334723083184</v>
      </c>
      <c r="K107" s="137" t="n">
        <f aca="false">AVERAGE(H107:J107)</f>
        <v>33.9902095814951</v>
      </c>
    </row>
    <row r="108" customFormat="false" ht="14.5" hidden="false" customHeight="false" outlineLevel="0" collapsed="false">
      <c r="A108" s="133" t="n">
        <v>44347</v>
      </c>
      <c r="B108" s="54" t="n">
        <v>0.466659677857251</v>
      </c>
      <c r="C108" s="54" t="n">
        <v>0.293086474081292</v>
      </c>
      <c r="D108" s="54" t="n">
        <v>0.613272896936508</v>
      </c>
      <c r="E108" s="134" t="n">
        <f aca="false">AVERAGE(B108:D108)</f>
        <v>0.457673016291684</v>
      </c>
      <c r="F108" s="49"/>
      <c r="G108" s="133" t="n">
        <v>44347</v>
      </c>
      <c r="H108" s="54" t="n">
        <v>42.5358363934233</v>
      </c>
      <c r="I108" s="54" t="n">
        <v>29.2243922330146</v>
      </c>
      <c r="J108" s="54" t="n">
        <v>31.3897465281615</v>
      </c>
      <c r="K108" s="137" t="n">
        <f aca="false">AVERAGE(H108:J108)</f>
        <v>34.3833250515331</v>
      </c>
    </row>
    <row r="109" customFormat="false" ht="14.5" hidden="false" customHeight="false" outlineLevel="0" collapsed="false">
      <c r="A109" s="133" t="n">
        <v>44348</v>
      </c>
      <c r="B109" s="54" t="n">
        <v>0.463226943934018</v>
      </c>
      <c r="C109" s="54" t="n">
        <v>0.288892746228754</v>
      </c>
      <c r="D109" s="54" t="n">
        <v>0.617372866773508</v>
      </c>
      <c r="E109" s="134" t="n">
        <f aca="false">AVERAGE(B109:D109)</f>
        <v>0.45649751897876</v>
      </c>
      <c r="F109" s="49"/>
      <c r="G109" s="133" t="n">
        <v>44348</v>
      </c>
      <c r="H109" s="54" t="n">
        <v>42.9858600644754</v>
      </c>
      <c r="I109" s="54" t="n">
        <v>29.4902465713926</v>
      </c>
      <c r="J109" s="54" t="n">
        <v>31.8490711201115</v>
      </c>
      <c r="K109" s="137" t="n">
        <f aca="false">AVERAGE(H109:J109)</f>
        <v>34.7750592519932</v>
      </c>
    </row>
    <row r="110" customFormat="false" ht="14.5" hidden="false" customHeight="false" outlineLevel="0" collapsed="false">
      <c r="A110" s="133" t="n">
        <v>44349</v>
      </c>
      <c r="B110" s="54" t="n">
        <v>0.459794210010784</v>
      </c>
      <c r="C110" s="54" t="n">
        <v>0.284699018376244</v>
      </c>
      <c r="D110" s="54" t="n">
        <v>0.621472836610536</v>
      </c>
      <c r="E110" s="134" t="n">
        <f aca="false">AVERAGE(B110:D110)</f>
        <v>0.455322021665855</v>
      </c>
      <c r="F110" s="49"/>
      <c r="G110" s="133" t="n">
        <v>44349</v>
      </c>
      <c r="H110" s="54" t="n">
        <v>43.4325488441916</v>
      </c>
      <c r="I110" s="54" t="n">
        <v>29.7522416202657</v>
      </c>
      <c r="J110" s="54" t="n">
        <v>32.3114460841685</v>
      </c>
      <c r="K110" s="137" t="n">
        <f aca="false">AVERAGE(H110:J110)</f>
        <v>35.1654121828753</v>
      </c>
    </row>
    <row r="111" customFormat="false" ht="14.5" hidden="false" customHeight="false" outlineLevel="0" collapsed="false">
      <c r="A111" s="133" t="n">
        <v>44350</v>
      </c>
      <c r="B111" s="54" t="n">
        <v>0.456361476087551</v>
      </c>
      <c r="C111" s="54" t="n">
        <v>0.280505290523735</v>
      </c>
      <c r="D111" s="54" t="n">
        <v>0.625572806447565</v>
      </c>
      <c r="E111" s="134" t="n">
        <f aca="false">AVERAGE(B111:D111)</f>
        <v>0.45414652435295</v>
      </c>
      <c r="F111" s="49"/>
      <c r="G111" s="133" t="n">
        <v>44350</v>
      </c>
      <c r="H111" s="54" t="n">
        <v>43.875902732572</v>
      </c>
      <c r="I111" s="54" t="n">
        <v>30.010377379634</v>
      </c>
      <c r="J111" s="54" t="n">
        <v>32.7768714203324</v>
      </c>
      <c r="K111" s="137" t="n">
        <f aca="false">AVERAGE(H111:J111)</f>
        <v>35.5543838441795</v>
      </c>
    </row>
    <row r="112" customFormat="false" ht="14.5" hidden="false" customHeight="false" outlineLevel="0" collapsed="false">
      <c r="A112" s="133" t="n">
        <v>44351</v>
      </c>
      <c r="B112" s="54" t="n">
        <v>0.452928742164318</v>
      </c>
      <c r="C112" s="54" t="n">
        <v>0.276311562671225</v>
      </c>
      <c r="D112" s="54" t="n">
        <v>0.629672776284565</v>
      </c>
      <c r="E112" s="134" t="n">
        <f aca="false">AVERAGE(B112:D112)</f>
        <v>0.452971027040036</v>
      </c>
      <c r="F112" s="49"/>
      <c r="G112" s="133" t="n">
        <v>44351</v>
      </c>
      <c r="H112" s="54" t="n">
        <v>44.3159217296164</v>
      </c>
      <c r="I112" s="54" t="n">
        <v>30.2646538494973</v>
      </c>
      <c r="J112" s="54" t="n">
        <v>33.2453471286033</v>
      </c>
      <c r="K112" s="137" t="n">
        <f aca="false">AVERAGE(H112:J112)</f>
        <v>35.9419742359057</v>
      </c>
    </row>
    <row r="113" customFormat="false" ht="14.5" hidden="false" customHeight="false" outlineLevel="0" collapsed="false">
      <c r="A113" s="133" t="n">
        <v>44352</v>
      </c>
      <c r="B113" s="54" t="n">
        <v>0.449496008241113</v>
      </c>
      <c r="C113" s="54" t="n">
        <v>0.272117834818687</v>
      </c>
      <c r="D113" s="54" t="n">
        <v>0.633772746121593</v>
      </c>
      <c r="E113" s="134" t="n">
        <f aca="false">AVERAGE(B113:D113)</f>
        <v>0.451795529727131</v>
      </c>
      <c r="F113" s="49"/>
      <c r="G113" s="133" t="n">
        <v>44352</v>
      </c>
      <c r="H113" s="54" t="n">
        <v>44.7526058353249</v>
      </c>
      <c r="I113" s="54" t="n">
        <v>30.5150710298557</v>
      </c>
      <c r="J113" s="54" t="n">
        <v>33.7168732089811</v>
      </c>
      <c r="K113" s="137" t="n">
        <f aca="false">AVERAGE(H113:J113)</f>
        <v>36.3281833580539</v>
      </c>
    </row>
    <row r="114" customFormat="false" ht="14.5" hidden="false" customHeight="false" outlineLevel="0" collapsed="false">
      <c r="A114" s="133" t="n">
        <v>44353</v>
      </c>
      <c r="B114" s="54" t="n">
        <v>0.446063274317879</v>
      </c>
      <c r="C114" s="54" t="n">
        <v>0.267924106966177</v>
      </c>
      <c r="D114" s="54" t="n">
        <v>0.637872715958622</v>
      </c>
      <c r="E114" s="134" t="n">
        <f aca="false">AVERAGE(B114:D114)</f>
        <v>0.450620032414226</v>
      </c>
      <c r="F114" s="49"/>
      <c r="G114" s="133" t="n">
        <v>44353</v>
      </c>
      <c r="H114" s="54" t="n">
        <v>45.1859550496976</v>
      </c>
      <c r="I114" s="54" t="n">
        <v>30.7616289207091</v>
      </c>
      <c r="J114" s="54" t="n">
        <v>34.1914496614659</v>
      </c>
      <c r="K114" s="137" t="n">
        <f aca="false">AVERAGE(H114:J114)</f>
        <v>36.7130112106242</v>
      </c>
    </row>
    <row r="115" customFormat="false" ht="14.5" hidden="false" customHeight="false" outlineLevel="0" collapsed="false">
      <c r="A115" s="133" t="n">
        <v>44354</v>
      </c>
      <c r="B115" s="54" t="n">
        <v>0.442630540394646</v>
      </c>
      <c r="C115" s="54" t="n">
        <v>0.263730379113667</v>
      </c>
      <c r="D115" s="54" t="n">
        <v>0.641972685795622</v>
      </c>
      <c r="E115" s="134" t="n">
        <f aca="false">AVERAGE(B115:D115)</f>
        <v>0.449444535101312</v>
      </c>
      <c r="F115" s="49"/>
      <c r="G115" s="133" t="n">
        <v>44354</v>
      </c>
      <c r="H115" s="54" t="n">
        <v>45.6159693727344</v>
      </c>
      <c r="I115" s="54" t="n">
        <v>31.0043275220577</v>
      </c>
      <c r="J115" s="54" t="n">
        <v>34.6690764860576</v>
      </c>
      <c r="K115" s="137" t="n">
        <f aca="false">AVERAGE(H115:J115)</f>
        <v>37.0964577936166</v>
      </c>
    </row>
    <row r="116" customFormat="false" ht="14.5" hidden="false" customHeight="false" outlineLevel="0" collapsed="false">
      <c r="A116" s="133" t="n">
        <v>44355</v>
      </c>
      <c r="B116" s="54" t="n">
        <v>0.439197806471412</v>
      </c>
      <c r="C116" s="54" t="n">
        <v>0.259536651261129</v>
      </c>
      <c r="D116" s="54" t="n">
        <v>0.646072655632651</v>
      </c>
      <c r="E116" s="134" t="n">
        <f aca="false">AVERAGE(B116:D116)</f>
        <v>0.448269037788397</v>
      </c>
      <c r="F116" s="49"/>
      <c r="G116" s="133" t="n">
        <v>44355</v>
      </c>
      <c r="H116" s="54" t="n">
        <v>46.0426488044353</v>
      </c>
      <c r="I116" s="54" t="n">
        <v>31.2431668339013</v>
      </c>
      <c r="J116" s="54" t="n">
        <v>35.1497536827563</v>
      </c>
      <c r="K116" s="137" t="n">
        <f aca="false">AVERAGE(H116:J116)</f>
        <v>37.478523107031</v>
      </c>
    </row>
    <row r="117" customFormat="false" ht="14.5" hidden="false" customHeight="false" outlineLevel="0" collapsed="false">
      <c r="A117" s="133" t="n">
        <v>44356</v>
      </c>
      <c r="B117" s="54" t="n">
        <v>0.435765072548207</v>
      </c>
      <c r="C117" s="54" t="n">
        <v>0.25534292340862</v>
      </c>
      <c r="D117" s="54" t="n">
        <v>0.650172625469679</v>
      </c>
      <c r="E117" s="134" t="n">
        <f aca="false">AVERAGE(B117:D117)</f>
        <v>0.447093540475502</v>
      </c>
      <c r="F117" s="49"/>
      <c r="G117" s="133" t="n">
        <v>44356</v>
      </c>
      <c r="H117" s="54" t="n">
        <v>46.4659933448003</v>
      </c>
      <c r="I117" s="54" t="n">
        <v>31.4781468562399</v>
      </c>
      <c r="J117" s="54" t="n">
        <v>35.633481251562</v>
      </c>
      <c r="K117" s="137" t="n">
        <f aca="false">AVERAGE(H117:J117)</f>
        <v>37.8592071508674</v>
      </c>
    </row>
    <row r="118" customFormat="false" ht="14.5" hidden="false" customHeight="false" outlineLevel="0" collapsed="false">
      <c r="A118" s="133" t="n">
        <v>44357</v>
      </c>
      <c r="B118" s="54" t="n">
        <v>0.432332338624974</v>
      </c>
      <c r="C118" s="54" t="n">
        <v>0.25114919555611</v>
      </c>
      <c r="D118" s="54" t="n">
        <v>0.654272595306708</v>
      </c>
      <c r="E118" s="134" t="n">
        <f aca="false">AVERAGE(B118:D118)</f>
        <v>0.445918043162597</v>
      </c>
      <c r="F118" s="49"/>
      <c r="G118" s="133" t="n">
        <v>44357</v>
      </c>
      <c r="H118" s="54" t="n">
        <v>46.8860029938294</v>
      </c>
      <c r="I118" s="54" t="n">
        <v>31.7092675890737</v>
      </c>
      <c r="J118" s="54" t="n">
        <v>36.1202591924746</v>
      </c>
      <c r="K118" s="137" t="n">
        <f aca="false">AVERAGE(H118:J118)</f>
        <v>38.2385099251259</v>
      </c>
    </row>
    <row r="119" customFormat="false" ht="14.5" hidden="false" customHeight="false" outlineLevel="0" collapsed="false">
      <c r="A119" s="133" t="n">
        <v>44358</v>
      </c>
      <c r="B119" s="54" t="n">
        <v>0.428899604701741</v>
      </c>
      <c r="C119" s="54" t="n">
        <v>0.2469554677036</v>
      </c>
      <c r="D119" s="54" t="n">
        <v>0.658372565143708</v>
      </c>
      <c r="E119" s="134" t="n">
        <f aca="false">AVERAGE(B119:D119)</f>
        <v>0.444742545849683</v>
      </c>
      <c r="F119" s="49"/>
      <c r="G119" s="133" t="n">
        <v>44358</v>
      </c>
      <c r="H119" s="54" t="n">
        <v>47.3026777515226</v>
      </c>
      <c r="I119" s="54" t="n">
        <v>31.9365290324026</v>
      </c>
      <c r="J119" s="54" t="n">
        <v>36.6100875054942</v>
      </c>
      <c r="K119" s="137" t="n">
        <f aca="false">AVERAGE(H119:J119)</f>
        <v>38.6164314298065</v>
      </c>
    </row>
    <row r="120" customFormat="false" ht="14.5" hidden="false" customHeight="false" outlineLevel="0" collapsed="false">
      <c r="A120" s="133" t="n">
        <v>44359</v>
      </c>
      <c r="B120" s="54" t="n">
        <v>0.425466870778507</v>
      </c>
      <c r="C120" s="54" t="n">
        <v>0.242761739851062</v>
      </c>
      <c r="D120" s="54" t="n">
        <v>0.662472534980736</v>
      </c>
      <c r="E120" s="134" t="n">
        <f aca="false">AVERAGE(B120:D120)</f>
        <v>0.443567048536768</v>
      </c>
      <c r="F120" s="49"/>
      <c r="G120" s="133" t="n">
        <v>44359</v>
      </c>
      <c r="H120" s="54" t="n">
        <v>47.7160176178799</v>
      </c>
      <c r="I120" s="54" t="n">
        <v>32.1599311862265</v>
      </c>
      <c r="J120" s="54" t="n">
        <v>37.1029661906207</v>
      </c>
      <c r="K120" s="137" t="n">
        <f aca="false">AVERAGE(H120:J120)</f>
        <v>38.992971664909</v>
      </c>
    </row>
    <row r="121" customFormat="false" ht="14.5" hidden="false" customHeight="false" outlineLevel="0" collapsed="false">
      <c r="A121" s="133" t="n">
        <v>44360</v>
      </c>
      <c r="B121" s="54" t="n">
        <v>0.419675888817324</v>
      </c>
      <c r="C121" s="54" t="n">
        <v>0.238568011998552</v>
      </c>
      <c r="D121" s="54" t="n">
        <v>0.666572504817765</v>
      </c>
      <c r="E121" s="134" t="n">
        <f aca="false">AVERAGE(B121:D121)</f>
        <v>0.441605468544547</v>
      </c>
      <c r="F121" s="49"/>
      <c r="G121" s="133" t="n">
        <v>44360</v>
      </c>
      <c r="H121" s="54" t="n">
        <v>48.123731561576</v>
      </c>
      <c r="I121" s="54" t="n">
        <v>32.3794740505455</v>
      </c>
      <c r="J121" s="54" t="n">
        <v>37.5988952478542</v>
      </c>
      <c r="K121" s="137" t="n">
        <f aca="false">AVERAGE(H121:J121)</f>
        <v>39.3673669533252</v>
      </c>
    </row>
    <row r="122" customFormat="false" ht="14.5" hidden="false" customHeight="false" outlineLevel="0" collapsed="false">
      <c r="A122" s="133" t="n">
        <v>44361</v>
      </c>
      <c r="B122" s="54" t="n">
        <v>0.41388490685614</v>
      </c>
      <c r="C122" s="54" t="n">
        <v>0.234374284146043</v>
      </c>
      <c r="D122" s="54" t="n">
        <v>0.670672474654765</v>
      </c>
      <c r="E122" s="134" t="n">
        <f aca="false">AVERAGE(B122:D122)</f>
        <v>0.439643888552316</v>
      </c>
      <c r="F122" s="49"/>
      <c r="G122" s="133" t="n">
        <v>44361</v>
      </c>
      <c r="H122" s="54" t="n">
        <v>48.5258195826109</v>
      </c>
      <c r="I122" s="54" t="n">
        <v>32.5951576253596</v>
      </c>
      <c r="J122" s="54" t="n">
        <v>38.0978746771946</v>
      </c>
      <c r="K122" s="137" t="n">
        <f aca="false">AVERAGE(H122:J122)</f>
        <v>39.739617295055</v>
      </c>
    </row>
    <row r="123" customFormat="false" ht="14.5" hidden="false" customHeight="false" outlineLevel="0" collapsed="false">
      <c r="A123" s="133" t="n">
        <v>44362</v>
      </c>
      <c r="B123" s="54" t="n">
        <v>0.408093924894956</v>
      </c>
      <c r="C123" s="54" t="n">
        <v>0.230180556293533</v>
      </c>
      <c r="D123" s="54" t="n">
        <v>0.674772444491794</v>
      </c>
      <c r="E123" s="134" t="n">
        <f aca="false">AVERAGE(B123:D123)</f>
        <v>0.437682308560094</v>
      </c>
      <c r="F123" s="49"/>
      <c r="G123" s="133" t="n">
        <v>44362</v>
      </c>
      <c r="H123" s="54" t="n">
        <v>48.9222816809846</v>
      </c>
      <c r="I123" s="54" t="n">
        <v>32.8069819106687</v>
      </c>
      <c r="J123" s="54" t="n">
        <v>38.5999044786419</v>
      </c>
      <c r="K123" s="137" t="n">
        <f aca="false">AVERAGE(H123:J123)</f>
        <v>40.1097226900984</v>
      </c>
    </row>
    <row r="124" customFormat="false" ht="14.5" hidden="false" customHeight="false" outlineLevel="0" collapsed="false">
      <c r="A124" s="133" t="n">
        <v>44363</v>
      </c>
      <c r="B124" s="54" t="n">
        <v>0.402302942933773</v>
      </c>
      <c r="C124" s="54" t="n">
        <v>0.238269700992021</v>
      </c>
      <c r="D124" s="54" t="n">
        <v>0.666903294276381</v>
      </c>
      <c r="E124" s="134" t="n">
        <f aca="false">AVERAGE(B124:D124)</f>
        <v>0.435825312734058</v>
      </c>
      <c r="F124" s="49"/>
      <c r="G124" s="133" t="n">
        <v>44363</v>
      </c>
      <c r="H124" s="54" t="n">
        <v>49.313117856697</v>
      </c>
      <c r="I124" s="54" t="n">
        <v>33.0262502534696</v>
      </c>
      <c r="J124" s="54" t="n">
        <v>39.0960796427928</v>
      </c>
      <c r="K124" s="137" t="n">
        <f aca="false">AVERAGE(H124:J124)</f>
        <v>40.4784825843198</v>
      </c>
    </row>
    <row r="125" customFormat="false" ht="14.5" hidden="false" customHeight="false" outlineLevel="0" collapsed="false">
      <c r="A125" s="133" t="n">
        <v>44364</v>
      </c>
      <c r="B125" s="54" t="n">
        <v>0.396511960972589</v>
      </c>
      <c r="C125" s="54" t="n">
        <v>0.246358845690452</v>
      </c>
      <c r="D125" s="54" t="n">
        <v>0.659034144060911</v>
      </c>
      <c r="E125" s="134" t="n">
        <f aca="false">AVERAGE(B125:D125)</f>
        <v>0.433968316907984</v>
      </c>
      <c r="F125" s="49"/>
      <c r="G125" s="133" t="n">
        <v>44364</v>
      </c>
      <c r="H125" s="54" t="n">
        <v>49.6983281097482</v>
      </c>
      <c r="I125" s="54" t="n">
        <v>33.2529626537621</v>
      </c>
      <c r="J125" s="54" t="n">
        <v>39.586400169647</v>
      </c>
      <c r="K125" s="137" t="n">
        <f aca="false">AVERAGE(H125:J125)</f>
        <v>40.8458969777191</v>
      </c>
    </row>
    <row r="126" customFormat="false" ht="14.5" hidden="false" customHeight="false" outlineLevel="0" collapsed="false">
      <c r="A126" s="133" t="n">
        <v>44365</v>
      </c>
      <c r="B126" s="54" t="n">
        <v>0.390720979011405</v>
      </c>
      <c r="C126" s="54" t="n">
        <v>0.25444799038894</v>
      </c>
      <c r="D126" s="54" t="n">
        <v>0.651164993845441</v>
      </c>
      <c r="E126" s="134" t="n">
        <f aca="false">AVERAGE(B126:D126)</f>
        <v>0.432111321081929</v>
      </c>
      <c r="F126" s="49"/>
      <c r="G126" s="133" t="n">
        <v>44365</v>
      </c>
      <c r="H126" s="54" t="n">
        <v>50.0779124401381</v>
      </c>
      <c r="I126" s="54" t="n">
        <v>33.4871191115463</v>
      </c>
      <c r="J126" s="54" t="n">
        <v>40.0708660592047</v>
      </c>
      <c r="K126" s="137" t="n">
        <f aca="false">AVERAGE(H126:J126)</f>
        <v>41.2119658702964</v>
      </c>
    </row>
    <row r="127" customFormat="false" ht="14.5" hidden="false" customHeight="false" outlineLevel="0" collapsed="false">
      <c r="A127" s="133" t="n">
        <v>44366</v>
      </c>
      <c r="B127" s="54" t="n">
        <v>0.384929997050278</v>
      </c>
      <c r="C127" s="54" t="n">
        <v>0.262537135087427</v>
      </c>
      <c r="D127" s="54" t="n">
        <v>0.643295843630028</v>
      </c>
      <c r="E127" s="134" t="n">
        <f aca="false">AVERAGE(B127:D127)</f>
        <v>0.430254325255911</v>
      </c>
      <c r="F127" s="49"/>
      <c r="G127" s="133" t="n">
        <v>44366</v>
      </c>
      <c r="H127" s="54" t="n">
        <v>50.451870847867</v>
      </c>
      <c r="I127" s="54" t="n">
        <v>33.7287196268222</v>
      </c>
      <c r="J127" s="54" t="n">
        <v>40.5494773114658</v>
      </c>
      <c r="K127" s="137" t="n">
        <f aca="false">AVERAGE(H127:J127)</f>
        <v>41.5766892620517</v>
      </c>
    </row>
    <row r="128" customFormat="false" ht="14.5" hidden="false" customHeight="false" outlineLevel="0" collapsed="false">
      <c r="A128" s="133" t="n">
        <v>44367</v>
      </c>
      <c r="B128" s="54" t="n">
        <v>0.379139015089095</v>
      </c>
      <c r="C128" s="54" t="n">
        <v>0.270626279785859</v>
      </c>
      <c r="D128" s="54" t="n">
        <v>0.635426693414559</v>
      </c>
      <c r="E128" s="134" t="n">
        <f aca="false">AVERAGE(B128:D128)</f>
        <v>0.428397329429838</v>
      </c>
      <c r="F128" s="49"/>
      <c r="G128" s="133" t="n">
        <v>44367</v>
      </c>
      <c r="H128" s="54" t="n">
        <v>50.8202033329345</v>
      </c>
      <c r="I128" s="54" t="n">
        <v>33.9777641995898</v>
      </c>
      <c r="J128" s="54" t="n">
        <v>41.0222339264303</v>
      </c>
      <c r="K128" s="137" t="n">
        <f aca="false">AVERAGE(H128:J128)</f>
        <v>41.9400671529849</v>
      </c>
    </row>
    <row r="129" customFormat="false" ht="14.5" hidden="false" customHeight="false" outlineLevel="0" collapsed="false">
      <c r="A129" s="133" t="n">
        <v>44368</v>
      </c>
      <c r="B129" s="54" t="n">
        <v>0.373348033127911</v>
      </c>
      <c r="C129" s="54" t="n">
        <v>0.278715424484346</v>
      </c>
      <c r="D129" s="54" t="n">
        <v>0.627557543199089</v>
      </c>
      <c r="E129" s="134" t="n">
        <f aca="false">AVERAGE(B129:D129)</f>
        <v>0.426540333603782</v>
      </c>
      <c r="F129" s="49"/>
      <c r="G129" s="133" t="n">
        <v>44368</v>
      </c>
      <c r="H129" s="54" t="n">
        <v>51.1829098953409</v>
      </c>
      <c r="I129" s="54" t="n">
        <v>34.234252829849</v>
      </c>
      <c r="J129" s="54" t="n">
        <v>41.4891359040982</v>
      </c>
      <c r="K129" s="137" t="n">
        <f aca="false">AVERAGE(H129:J129)</f>
        <v>42.302099543096</v>
      </c>
    </row>
    <row r="130" customFormat="false" ht="14.5" hidden="false" customHeight="false" outlineLevel="0" collapsed="false">
      <c r="A130" s="133" t="n">
        <v>44369</v>
      </c>
      <c r="B130" s="54" t="n">
        <v>0.367557051166727</v>
      </c>
      <c r="C130" s="54" t="n">
        <v>0.286804569182777</v>
      </c>
      <c r="D130" s="54" t="n">
        <v>0.619688392983676</v>
      </c>
      <c r="E130" s="134" t="n">
        <f aca="false">AVERAGE(B130:D130)</f>
        <v>0.424683337777727</v>
      </c>
      <c r="F130" s="49"/>
      <c r="G130" s="133" t="n">
        <v>44369</v>
      </c>
      <c r="H130" s="54" t="n">
        <v>51.539990535086</v>
      </c>
      <c r="I130" s="54" t="n">
        <v>34.4981855175999</v>
      </c>
      <c r="J130" s="54" t="n">
        <v>41.9501832444696</v>
      </c>
      <c r="K130" s="137" t="n">
        <f aca="false">AVERAGE(H130:J130)</f>
        <v>42.6627864323852</v>
      </c>
    </row>
    <row r="131" customFormat="false" ht="14.5" hidden="false" customHeight="false" outlineLevel="0" collapsed="false">
      <c r="A131" s="133" t="n">
        <v>44370</v>
      </c>
      <c r="B131" s="54" t="n">
        <v>0.361766069205544</v>
      </c>
      <c r="C131" s="54" t="n">
        <v>0.294893713881265</v>
      </c>
      <c r="D131" s="54" t="n">
        <v>0.611819242768206</v>
      </c>
      <c r="E131" s="134" t="n">
        <f aca="false">AVERAGE(B131:D131)</f>
        <v>0.422826341951672</v>
      </c>
      <c r="F131" s="49"/>
      <c r="G131" s="133" t="n">
        <v>44370</v>
      </c>
      <c r="H131" s="54" t="n">
        <v>51.8914452521699</v>
      </c>
      <c r="I131" s="54" t="n">
        <v>34.7695622628425</v>
      </c>
      <c r="J131" s="54" t="n">
        <v>42.4053759475444</v>
      </c>
      <c r="K131" s="137" t="n">
        <f aca="false">AVERAGE(H131:J131)</f>
        <v>43.0221278208523</v>
      </c>
    </row>
    <row r="132" customFormat="false" ht="14.5" hidden="false" customHeight="false" outlineLevel="0" collapsed="false">
      <c r="A132" s="133" t="n">
        <v>44371</v>
      </c>
      <c r="B132" s="54" t="n">
        <v>0.35597508724436</v>
      </c>
      <c r="C132" s="54" t="n">
        <v>0.302982858579753</v>
      </c>
      <c r="D132" s="54" t="n">
        <v>0.603950092552736</v>
      </c>
      <c r="E132" s="134" t="n">
        <f aca="false">AVERAGE(B132:D132)</f>
        <v>0.420969346125616</v>
      </c>
      <c r="F132" s="49"/>
      <c r="G132" s="133" t="n">
        <v>44371</v>
      </c>
      <c r="H132" s="54" t="n">
        <v>52.2372740465926</v>
      </c>
      <c r="I132" s="54" t="n">
        <v>35.0483830655768</v>
      </c>
      <c r="J132" s="54" t="n">
        <v>42.8547140133226</v>
      </c>
      <c r="K132" s="137" t="n">
        <f aca="false">AVERAGE(H132:J132)</f>
        <v>43.3801237084973</v>
      </c>
    </row>
    <row r="133" customFormat="false" ht="14.5" hidden="false" customHeight="false" outlineLevel="0" collapsed="false">
      <c r="A133" s="133" t="n">
        <v>44372</v>
      </c>
      <c r="B133" s="54" t="n">
        <v>0.350184105283176</v>
      </c>
      <c r="C133" s="54" t="n">
        <v>0.311072003278184</v>
      </c>
      <c r="D133" s="54" t="n">
        <v>0.596080942337323</v>
      </c>
      <c r="E133" s="134" t="n">
        <f aca="false">AVERAGE(B133:D133)</f>
        <v>0.419112350299561</v>
      </c>
      <c r="F133" s="49"/>
      <c r="G133" s="133" t="n">
        <v>44372</v>
      </c>
      <c r="H133" s="54" t="n">
        <v>52.5774769183541</v>
      </c>
      <c r="I133" s="54" t="n">
        <v>35.3346479258027</v>
      </c>
      <c r="J133" s="54" t="n">
        <v>43.2981974418043</v>
      </c>
      <c r="K133" s="137" t="n">
        <f aca="false">AVERAGE(H133:J133)</f>
        <v>43.7367740953204</v>
      </c>
    </row>
    <row r="134" customFormat="false" ht="14.5" hidden="false" customHeight="false" outlineLevel="0" collapsed="false">
      <c r="A134" s="133" t="n">
        <v>44373</v>
      </c>
      <c r="B134" s="54" t="n">
        <v>0.344393123321993</v>
      </c>
      <c r="C134" s="54" t="n">
        <v>0.319161147976672</v>
      </c>
      <c r="D134" s="54" t="n">
        <v>0.588211792121854</v>
      </c>
      <c r="E134" s="134" t="n">
        <f aca="false">AVERAGE(B134:D134)</f>
        <v>0.417255354473506</v>
      </c>
      <c r="F134" s="49"/>
      <c r="G134" s="133" t="n">
        <v>44373</v>
      </c>
      <c r="H134" s="54" t="n">
        <v>52.9120538674543</v>
      </c>
      <c r="I134" s="54" t="n">
        <v>35.6283568435203</v>
      </c>
      <c r="J134" s="54" t="n">
        <v>43.7358262329894</v>
      </c>
      <c r="K134" s="137" t="n">
        <f aca="false">AVERAGE(H134:J134)</f>
        <v>44.0920789813213</v>
      </c>
    </row>
    <row r="135" customFormat="false" ht="14.5" hidden="false" customHeight="false" outlineLevel="0" collapsed="false">
      <c r="A135" s="133" t="n">
        <v>44374</v>
      </c>
      <c r="B135" s="54" t="n">
        <v>0.338602141360866</v>
      </c>
      <c r="C135" s="54" t="n">
        <v>0.327250292675103</v>
      </c>
      <c r="D135" s="54" t="n">
        <v>0.580342641906384</v>
      </c>
      <c r="E135" s="134" t="n">
        <f aca="false">AVERAGE(B135:D135)</f>
        <v>0.415398358647451</v>
      </c>
      <c r="F135" s="49"/>
      <c r="G135" s="133" t="n">
        <v>44374</v>
      </c>
      <c r="H135" s="54" t="n">
        <v>53.2410048938933</v>
      </c>
      <c r="I135" s="54" t="n">
        <v>35.9295098187296</v>
      </c>
      <c r="J135" s="54" t="n">
        <v>44.1676003868778</v>
      </c>
      <c r="K135" s="137" t="n">
        <f aca="false">AVERAGE(H135:J135)</f>
        <v>44.4460383665002</v>
      </c>
    </row>
    <row r="136" customFormat="false" ht="14.5" hidden="false" customHeight="false" outlineLevel="0" collapsed="false">
      <c r="A136" s="133" t="n">
        <v>44375</v>
      </c>
      <c r="B136" s="54" t="n">
        <v>0.332811159399682</v>
      </c>
      <c r="C136" s="54" t="n">
        <v>0.335339437373591</v>
      </c>
      <c r="D136" s="54" t="n">
        <v>0.572473491690914</v>
      </c>
      <c r="E136" s="134" t="n">
        <f aca="false">AVERAGE(B136:D136)</f>
        <v>0.413541362821396</v>
      </c>
      <c r="F136" s="49"/>
      <c r="G136" s="133" t="n">
        <v>44375</v>
      </c>
      <c r="H136" s="54" t="n">
        <v>53.5643299976712</v>
      </c>
      <c r="I136" s="54" t="n">
        <v>36.2381068514306</v>
      </c>
      <c r="J136" s="54" t="n">
        <v>44.5935199034697</v>
      </c>
      <c r="K136" s="137" t="n">
        <f aca="false">AVERAGE(H136:J136)</f>
        <v>44.7986522508572</v>
      </c>
    </row>
    <row r="137" customFormat="false" ht="14.5" hidden="false" customHeight="false" outlineLevel="0" collapsed="false">
      <c r="A137" s="133" t="n">
        <v>44376</v>
      </c>
      <c r="B137" s="54" t="n">
        <v>0.327020177438499</v>
      </c>
      <c r="C137" s="54" t="n">
        <v>0.343428582072079</v>
      </c>
      <c r="D137" s="54" t="n">
        <v>0.564604341475501</v>
      </c>
      <c r="E137" s="134" t="n">
        <f aca="false">AVERAGE(B137:D137)</f>
        <v>0.41168436699536</v>
      </c>
      <c r="F137" s="49"/>
      <c r="G137" s="133" t="n">
        <v>44376</v>
      </c>
      <c r="H137" s="54" t="n">
        <v>53.8820291787878</v>
      </c>
      <c r="I137" s="54" t="n">
        <v>36.5541479416232</v>
      </c>
      <c r="J137" s="54" t="n">
        <v>45.0135847827651</v>
      </c>
      <c r="K137" s="137" t="n">
        <f aca="false">AVERAGE(H137:J137)</f>
        <v>45.149920634392</v>
      </c>
    </row>
    <row r="138" customFormat="false" ht="14.5" hidden="false" customHeight="false" outlineLevel="0" collapsed="false">
      <c r="A138" s="133" t="n">
        <v>44377</v>
      </c>
      <c r="B138" s="54" t="n">
        <v>0.321229195477315</v>
      </c>
      <c r="C138" s="54" t="n">
        <v>0.35151772677051</v>
      </c>
      <c r="D138" s="54" t="n">
        <v>0.556735191260032</v>
      </c>
      <c r="E138" s="134" t="n">
        <f aca="false">AVERAGE(B138:D138)</f>
        <v>0.409827371169286</v>
      </c>
      <c r="F138" s="49"/>
      <c r="G138" s="133" t="n">
        <v>44377</v>
      </c>
      <c r="H138" s="54" t="n">
        <v>54.1941024372432</v>
      </c>
      <c r="I138" s="54" t="n">
        <v>36.8776330893075</v>
      </c>
      <c r="J138" s="54" t="n">
        <v>45.4277950247638</v>
      </c>
      <c r="K138" s="137" t="n">
        <f aca="false">AVERAGE(H138:J138)</f>
        <v>45.4998435171048</v>
      </c>
    </row>
    <row r="139" customFormat="false" ht="14.5" hidden="false" customHeight="false" outlineLevel="0" collapsed="false">
      <c r="A139" s="133" t="n">
        <v>44378</v>
      </c>
      <c r="B139" s="54" t="n">
        <v>0.315438213516131</v>
      </c>
      <c r="C139" s="54" t="n">
        <v>0.359606871468998</v>
      </c>
      <c r="D139" s="54" t="n">
        <v>0.555345447515975</v>
      </c>
      <c r="E139" s="134" t="n">
        <f aca="false">AVERAGE(B139:D139)</f>
        <v>0.410130177500368</v>
      </c>
      <c r="F139" s="49"/>
      <c r="G139" s="133" t="n">
        <v>44378</v>
      </c>
      <c r="H139" s="54" t="n">
        <v>54.5005497730373</v>
      </c>
      <c r="I139" s="54" t="n">
        <v>37.2085622944835</v>
      </c>
      <c r="J139" s="54" t="n">
        <v>45.840971299265</v>
      </c>
      <c r="K139" s="137" t="n">
        <f aca="false">AVERAGE(H139:J139)</f>
        <v>45.8500277889286</v>
      </c>
    </row>
    <row r="140" customFormat="false" ht="14.5" hidden="false" customHeight="false" outlineLevel="0" collapsed="false">
      <c r="A140" s="133" t="n">
        <v>44379</v>
      </c>
      <c r="B140" s="54" t="n">
        <v>0.309647231554948</v>
      </c>
      <c r="C140" s="54" t="n">
        <v>0.367696016167429</v>
      </c>
      <c r="D140" s="54" t="n">
        <v>0.553955703771919</v>
      </c>
      <c r="E140" s="134" t="n">
        <f aca="false">AVERAGE(B140:D140)</f>
        <v>0.410432983831432</v>
      </c>
      <c r="F140" s="49"/>
      <c r="G140" s="133" t="n">
        <v>44379</v>
      </c>
      <c r="H140" s="54" t="n">
        <v>54.8013711861703</v>
      </c>
      <c r="I140" s="54" t="n">
        <v>37.5469355571512</v>
      </c>
      <c r="J140" s="54" t="n">
        <v>46.2531136062685</v>
      </c>
      <c r="K140" s="137" t="n">
        <f aca="false">AVERAGE(H140:J140)</f>
        <v>46.2004734498633</v>
      </c>
    </row>
    <row r="141" customFormat="false" ht="14.5" hidden="false" customHeight="false" outlineLevel="0" collapsed="false">
      <c r="A141" s="133" t="n">
        <v>44380</v>
      </c>
      <c r="B141" s="54" t="n">
        <v>0.303856249593792</v>
      </c>
      <c r="C141" s="54" t="n">
        <v>0.375785160865917</v>
      </c>
      <c r="D141" s="54" t="n">
        <v>0.552565960027863</v>
      </c>
      <c r="E141" s="134" t="n">
        <f aca="false">AVERAGE(B141:D141)</f>
        <v>0.410735790162524</v>
      </c>
      <c r="F141" s="49"/>
      <c r="G141" s="133" t="n">
        <v>44380</v>
      </c>
      <c r="H141" s="54" t="n">
        <v>55.096566676642</v>
      </c>
      <c r="I141" s="54" t="n">
        <v>37.8927528773105</v>
      </c>
      <c r="J141" s="54" t="n">
        <v>46.6642219457744</v>
      </c>
      <c r="K141" s="137" t="n">
        <f aca="false">AVERAGE(H141:J141)</f>
        <v>46.551180499909</v>
      </c>
    </row>
    <row r="142" customFormat="false" ht="14.5" hidden="false" customHeight="false" outlineLevel="0" collapsed="false">
      <c r="A142" s="133" t="n">
        <v>44381</v>
      </c>
      <c r="B142" s="54" t="n">
        <v>0.304129456527143</v>
      </c>
      <c r="C142" s="54" t="n">
        <v>0.383874305564348</v>
      </c>
      <c r="D142" s="54" t="n">
        <v>0.551176216283807</v>
      </c>
      <c r="E142" s="134" t="n">
        <f aca="false">AVERAGE(B142:D142)</f>
        <v>0.413059992791766</v>
      </c>
      <c r="F142" s="49"/>
      <c r="G142" s="133" t="n">
        <v>44381</v>
      </c>
      <c r="H142" s="54" t="n">
        <v>55.3920275868798</v>
      </c>
      <c r="I142" s="54" t="n">
        <v>38.2460142549615</v>
      </c>
      <c r="J142" s="54" t="n">
        <v>47.0742963177827</v>
      </c>
      <c r="K142" s="137" t="n">
        <f aca="false">AVERAGE(H142:J142)</f>
        <v>46.9041127198747</v>
      </c>
    </row>
    <row r="143" customFormat="false" ht="14.5" hidden="false" customHeight="false" outlineLevel="0" collapsed="false">
      <c r="A143" s="133" t="n">
        <v>44382</v>
      </c>
      <c r="B143" s="54" t="n">
        <v>0.304402663460493</v>
      </c>
      <c r="C143" s="54" t="n">
        <v>0.391963450262836</v>
      </c>
      <c r="D143" s="54" t="n">
        <v>0.549786472539751</v>
      </c>
      <c r="E143" s="134" t="n">
        <f aca="false">AVERAGE(B143:D143)</f>
        <v>0.415384195421027</v>
      </c>
      <c r="F143" s="49"/>
      <c r="G143" s="133" t="n">
        <v>44382</v>
      </c>
      <c r="H143" s="54" t="n">
        <v>55.6877539168837</v>
      </c>
      <c r="I143" s="54" t="n">
        <v>38.6067196901041</v>
      </c>
      <c r="J143" s="54" t="n">
        <v>47.4833367222934</v>
      </c>
      <c r="K143" s="137" t="n">
        <f aca="false">AVERAGE(H143:J143)</f>
        <v>47.2592701097604</v>
      </c>
    </row>
    <row r="144" customFormat="false" ht="14.5" hidden="false" customHeight="false" outlineLevel="0" collapsed="false">
      <c r="A144" s="133" t="n">
        <v>44383</v>
      </c>
      <c r="B144" s="54" t="n">
        <v>0.304675870393844</v>
      </c>
      <c r="C144" s="54" t="n">
        <v>0.400052594961323</v>
      </c>
      <c r="D144" s="54" t="n">
        <v>0.548396728795694</v>
      </c>
      <c r="E144" s="134" t="n">
        <f aca="false">AVERAGE(B144:D144)</f>
        <v>0.417708398050287</v>
      </c>
      <c r="F144" s="49"/>
      <c r="G144" s="133" t="n">
        <v>44383</v>
      </c>
      <c r="H144" s="54" t="n">
        <v>55.9837456666537</v>
      </c>
      <c r="I144" s="54" t="n">
        <v>38.9748691827385</v>
      </c>
      <c r="J144" s="54" t="n">
        <v>47.8913431593065</v>
      </c>
      <c r="K144" s="137" t="n">
        <f aca="false">AVERAGE(H144:J144)</f>
        <v>47.6166526695662</v>
      </c>
    </row>
    <row r="145" customFormat="false" ht="14.5" hidden="false" customHeight="false" outlineLevel="0" collapsed="false">
      <c r="A145" s="133" t="n">
        <v>44384</v>
      </c>
      <c r="B145" s="54" t="n">
        <v>0.304949077327194</v>
      </c>
      <c r="C145" s="54" t="n">
        <v>0.408141739659754</v>
      </c>
      <c r="D145" s="54" t="n">
        <v>0.547006985051638</v>
      </c>
      <c r="E145" s="134" t="n">
        <f aca="false">AVERAGE(B145:D145)</f>
        <v>0.420032600679529</v>
      </c>
      <c r="F145" s="49"/>
      <c r="G145" s="133" t="n">
        <v>44384</v>
      </c>
      <c r="H145" s="54" t="n">
        <v>56.2800028361898</v>
      </c>
      <c r="I145" s="54" t="n">
        <v>39.3504627328645</v>
      </c>
      <c r="J145" s="54" t="n">
        <v>48.2983156288219</v>
      </c>
      <c r="K145" s="137" t="n">
        <f aca="false">AVERAGE(H145:J145)</f>
        <v>47.9762603992921</v>
      </c>
    </row>
    <row r="146" customFormat="false" ht="14.5" hidden="false" customHeight="false" outlineLevel="0" collapsed="false">
      <c r="A146" s="133" t="n">
        <v>44385</v>
      </c>
      <c r="B146" s="54" t="n">
        <v>0.305222284260545</v>
      </c>
      <c r="C146" s="54" t="n">
        <v>0.416230884358242</v>
      </c>
      <c r="D146" s="54" t="n">
        <v>0.545617241307582</v>
      </c>
      <c r="E146" s="134" t="n">
        <f aca="false">AVERAGE(B146:D146)</f>
        <v>0.42235680330879</v>
      </c>
      <c r="F146" s="49"/>
      <c r="G146" s="133" t="n">
        <v>44385</v>
      </c>
      <c r="H146" s="54" t="n">
        <v>56.576525425492</v>
      </c>
      <c r="I146" s="54" t="n">
        <v>39.7335003404822</v>
      </c>
      <c r="J146" s="54" t="n">
        <v>48.7042541308398</v>
      </c>
      <c r="K146" s="137" t="n">
        <f aca="false">AVERAGE(H146:J146)</f>
        <v>48.338093298938</v>
      </c>
    </row>
    <row r="147" customFormat="false" ht="14.5" hidden="false" customHeight="false" outlineLevel="0" collapsed="false">
      <c r="A147" s="133" t="n">
        <v>44386</v>
      </c>
      <c r="B147" s="54" t="n">
        <v>0.305495491193895</v>
      </c>
      <c r="C147" s="54" t="n">
        <v>0.424320029056673</v>
      </c>
      <c r="D147" s="54" t="n">
        <v>0.544227497563526</v>
      </c>
      <c r="E147" s="134" t="n">
        <f aca="false">AVERAGE(B147:D147)</f>
        <v>0.424681005938031</v>
      </c>
      <c r="F147" s="49"/>
      <c r="G147" s="133" t="n">
        <v>44386</v>
      </c>
      <c r="H147" s="54" t="n">
        <v>56.8733134345602</v>
      </c>
      <c r="I147" s="54" t="n">
        <v>40.1239820055916</v>
      </c>
      <c r="J147" s="54" t="n">
        <v>49.10915866536</v>
      </c>
      <c r="K147" s="137" t="n">
        <f aca="false">AVERAGE(H147:J147)</f>
        <v>48.7021513685039</v>
      </c>
    </row>
    <row r="148" customFormat="false" ht="14.5" hidden="false" customHeight="false" outlineLevel="0" collapsed="false">
      <c r="A148" s="133" t="n">
        <v>44387</v>
      </c>
      <c r="B148" s="54" t="n">
        <v>0.305768698127245</v>
      </c>
      <c r="C148" s="54" t="n">
        <v>0.432409173755161</v>
      </c>
      <c r="D148" s="54" t="n">
        <v>0.542837753819462</v>
      </c>
      <c r="E148" s="134" t="n">
        <f aca="false">AVERAGE(B148:D148)</f>
        <v>0.427005208567289</v>
      </c>
      <c r="F148" s="49"/>
      <c r="G148" s="133" t="n">
        <v>44387</v>
      </c>
      <c r="H148" s="54" t="n">
        <v>57.1703668633945</v>
      </c>
      <c r="I148" s="54" t="n">
        <v>40.5219077281927</v>
      </c>
      <c r="J148" s="54" t="n">
        <v>49.5130292323826</v>
      </c>
      <c r="K148" s="137" t="n">
        <f aca="false">AVERAGE(H148:J148)</f>
        <v>49.0684346079899</v>
      </c>
    </row>
    <row r="149" customFormat="false" ht="14.5" hidden="false" customHeight="false" outlineLevel="0" collapsed="false">
      <c r="A149" s="133" t="n">
        <v>44388</v>
      </c>
      <c r="B149" s="54" t="n">
        <v>0.306041905060596</v>
      </c>
      <c r="C149" s="54" t="n">
        <v>0.440498318453649</v>
      </c>
      <c r="D149" s="54" t="n">
        <v>0.541448010075406</v>
      </c>
      <c r="E149" s="134" t="n">
        <f aca="false">AVERAGE(B149:D149)</f>
        <v>0.42932941119655</v>
      </c>
      <c r="F149" s="49"/>
      <c r="G149" s="133" t="n">
        <v>44388</v>
      </c>
      <c r="H149" s="54" t="n">
        <v>57.4676857119949</v>
      </c>
      <c r="I149" s="54" t="n">
        <v>40.9272775082854</v>
      </c>
      <c r="J149" s="54" t="n">
        <v>49.9158658319076</v>
      </c>
      <c r="K149" s="137" t="n">
        <f aca="false">AVERAGE(H149:J149)</f>
        <v>49.436943017396</v>
      </c>
    </row>
    <row r="150" customFormat="false" ht="14.5" hidden="false" customHeight="false" outlineLevel="0" collapsed="false">
      <c r="A150" s="133" t="n">
        <v>44389</v>
      </c>
      <c r="B150" s="54" t="n">
        <v>0.306315111993946</v>
      </c>
      <c r="C150" s="54" t="n">
        <v>0.44858746315208</v>
      </c>
      <c r="D150" s="54" t="n">
        <v>0.54005826633135</v>
      </c>
      <c r="E150" s="134" t="n">
        <f aca="false">AVERAGE(B150:D150)</f>
        <v>0.431653613825792</v>
      </c>
      <c r="F150" s="49"/>
      <c r="G150" s="133" t="n">
        <v>44389</v>
      </c>
      <c r="H150" s="54" t="n">
        <v>57.7652699803615</v>
      </c>
      <c r="I150" s="54" t="n">
        <v>41.3400913458698</v>
      </c>
      <c r="J150" s="54" t="n">
        <v>50.3176684639349</v>
      </c>
      <c r="K150" s="137" t="n">
        <f aca="false">AVERAGE(H150:J150)</f>
        <v>49.8076765967221</v>
      </c>
    </row>
    <row r="151" customFormat="false" ht="14.5" hidden="false" customHeight="false" outlineLevel="0" collapsed="false">
      <c r="A151" s="133" t="n">
        <v>44390</v>
      </c>
      <c r="B151" s="54" t="n">
        <v>0.306588318927297</v>
      </c>
      <c r="C151" s="54" t="n">
        <v>0.456676607850568</v>
      </c>
      <c r="D151" s="54" t="n">
        <v>0.538668522587294</v>
      </c>
      <c r="E151" s="134" t="n">
        <f aca="false">AVERAGE(B151:D151)</f>
        <v>0.433977816455053</v>
      </c>
      <c r="F151" s="49"/>
      <c r="G151" s="133" t="n">
        <v>44390</v>
      </c>
      <c r="H151" s="54" t="n">
        <v>58.063119668494</v>
      </c>
      <c r="I151" s="54" t="n">
        <v>41.7603492409459</v>
      </c>
      <c r="J151" s="54" t="n">
        <v>50.7184371284647</v>
      </c>
      <c r="K151" s="137" t="n">
        <f aca="false">AVERAGE(H151:J151)</f>
        <v>50.1806353459682</v>
      </c>
    </row>
    <row r="152" customFormat="false" ht="14.5" hidden="false" customHeight="false" outlineLevel="0" collapsed="false">
      <c r="A152" s="133" t="n">
        <v>44391</v>
      </c>
      <c r="B152" s="54" t="n">
        <v>0.306861525860647</v>
      </c>
      <c r="C152" s="54" t="n">
        <v>0.464765752548999</v>
      </c>
      <c r="D152" s="54" t="n">
        <v>0.537278778843238</v>
      </c>
      <c r="E152" s="134" t="n">
        <f aca="false">AVERAGE(B152:D152)</f>
        <v>0.436302019084295</v>
      </c>
      <c r="F152" s="49"/>
      <c r="G152" s="133" t="n">
        <v>44391</v>
      </c>
      <c r="H152" s="54" t="n">
        <v>58.3612347763927</v>
      </c>
      <c r="I152" s="54" t="n">
        <v>42.1880511935136</v>
      </c>
      <c r="J152" s="54" t="n">
        <v>51.1181718254968</v>
      </c>
      <c r="K152" s="137" t="n">
        <f aca="false">AVERAGE(H152:J152)</f>
        <v>50.5558192651344</v>
      </c>
    </row>
    <row r="153" customFormat="false" ht="14.5" hidden="false" customHeight="false" outlineLevel="0" collapsed="false">
      <c r="A153" s="133" t="n">
        <v>44392</v>
      </c>
      <c r="B153" s="54" t="n">
        <v>0.307134732793997</v>
      </c>
      <c r="C153" s="54" t="n">
        <v>0.472854897247458</v>
      </c>
      <c r="D153" s="54" t="n">
        <v>0.535889035099189</v>
      </c>
      <c r="E153" s="134" t="n">
        <f aca="false">AVERAGE(B153:D153)</f>
        <v>0.438626221713548</v>
      </c>
      <c r="F153" s="49"/>
      <c r="G153" s="133" t="n">
        <v>44392</v>
      </c>
      <c r="H153" s="54" t="n">
        <v>58.6596153040575</v>
      </c>
      <c r="I153" s="54" t="n">
        <v>42.623197203573</v>
      </c>
      <c r="J153" s="54" t="n">
        <v>51.5168725550314</v>
      </c>
      <c r="K153" s="137" t="n">
        <f aca="false">AVERAGE(H153:J153)</f>
        <v>50.9332283542206</v>
      </c>
    </row>
    <row r="154" customFormat="false" ht="14.5" hidden="false" customHeight="false" outlineLevel="0" collapsed="false">
      <c r="A154" s="133" t="n">
        <v>44393</v>
      </c>
      <c r="B154" s="54" t="n">
        <v>0.307407939727346</v>
      </c>
      <c r="C154" s="54" t="n">
        <v>0.471724176339684</v>
      </c>
      <c r="D154" s="54" t="n">
        <v>0.541199694388268</v>
      </c>
      <c r="E154" s="134" t="n">
        <f aca="false">AVERAGE(B154:D154)</f>
        <v>0.440110603485099</v>
      </c>
      <c r="F154" s="49"/>
      <c r="G154" s="133" t="n">
        <v>44393</v>
      </c>
      <c r="H154" s="54" t="n">
        <v>58.9582612514883</v>
      </c>
      <c r="I154" s="54" t="n">
        <v>43.0573026646303</v>
      </c>
      <c r="J154" s="54" t="n">
        <v>51.9195244080153</v>
      </c>
      <c r="K154" s="137" t="n">
        <f aca="false">AVERAGE(H154:J154)</f>
        <v>51.3116961080446</v>
      </c>
    </row>
    <row r="155" customFormat="false" ht="14.5" hidden="false" customHeight="false" outlineLevel="0" collapsed="false">
      <c r="A155" s="133" t="n">
        <v>44394</v>
      </c>
      <c r="B155" s="54" t="n">
        <v>0.307681146660697</v>
      </c>
      <c r="C155" s="54" t="n">
        <v>0.47059345543191</v>
      </c>
      <c r="D155" s="54" t="n">
        <v>0.546510353677377</v>
      </c>
      <c r="E155" s="134" t="n">
        <f aca="false">AVERAGE(B155:D155)</f>
        <v>0.441594985256661</v>
      </c>
      <c r="F155" s="49"/>
      <c r="G155" s="133" t="n">
        <v>44394</v>
      </c>
      <c r="H155" s="54" t="n">
        <v>59.2571726186852</v>
      </c>
      <c r="I155" s="54" t="n">
        <v>43.4903675766853</v>
      </c>
      <c r="J155" s="54" t="n">
        <v>52.3261273844487</v>
      </c>
      <c r="K155" s="137" t="n">
        <f aca="false">AVERAGE(H155:J155)</f>
        <v>51.6912225266064</v>
      </c>
    </row>
    <row r="156" customFormat="false" ht="14.5" hidden="false" customHeight="false" outlineLevel="0" collapsed="false">
      <c r="A156" s="133" t="n">
        <v>44395</v>
      </c>
      <c r="B156" s="54" t="n">
        <v>0.307954353594047</v>
      </c>
      <c r="C156" s="54" t="n">
        <v>0.469462734524136</v>
      </c>
      <c r="D156" s="54" t="n">
        <v>0.551821012966457</v>
      </c>
      <c r="E156" s="134" t="n">
        <f aca="false">AVERAGE(B156:D156)</f>
        <v>0.443079367028213</v>
      </c>
      <c r="F156" s="49"/>
      <c r="G156" s="133" t="n">
        <v>44395</v>
      </c>
      <c r="H156" s="54" t="n">
        <v>59.5563494056482</v>
      </c>
      <c r="I156" s="54" t="n">
        <v>43.9223919397381</v>
      </c>
      <c r="J156" s="54" t="n">
        <v>52.7366814843315</v>
      </c>
      <c r="K156" s="137" t="n">
        <f aca="false">AVERAGE(H156:J156)</f>
        <v>52.0718076099059</v>
      </c>
    </row>
    <row r="157" customFormat="false" ht="14.5" hidden="false" customHeight="false" outlineLevel="0" collapsed="false">
      <c r="A157" s="133" t="n">
        <v>44396</v>
      </c>
      <c r="B157" s="54" t="n">
        <v>0.308227560527397</v>
      </c>
      <c r="C157" s="54" t="n">
        <v>0.468332013616362</v>
      </c>
      <c r="D157" s="54" t="n">
        <v>0.557131672255537</v>
      </c>
      <c r="E157" s="134" t="n">
        <f aca="false">AVERAGE(B157:D157)</f>
        <v>0.444563748799765</v>
      </c>
      <c r="F157" s="49"/>
      <c r="G157" s="133" t="n">
        <v>44396</v>
      </c>
      <c r="H157" s="54" t="n">
        <v>59.8557916123773</v>
      </c>
      <c r="I157" s="54" t="n">
        <v>44.3533757537888</v>
      </c>
      <c r="J157" s="54" t="n">
        <v>53.1511867076637</v>
      </c>
      <c r="K157" s="137" t="n">
        <f aca="false">AVERAGE(H157:J157)</f>
        <v>52.4534513579433</v>
      </c>
    </row>
    <row r="158" customFormat="false" ht="14.5" hidden="false" customHeight="false" outlineLevel="0" collapsed="false">
      <c r="A158" s="133" t="n">
        <v>44397</v>
      </c>
      <c r="B158" s="54" t="n">
        <v>0.308500767460748</v>
      </c>
      <c r="C158" s="54" t="n">
        <v>0.467201292708587</v>
      </c>
      <c r="D158" s="54" t="n">
        <v>0.562442331544617</v>
      </c>
      <c r="E158" s="134" t="n">
        <f aca="false">AVERAGE(B158:D158)</f>
        <v>0.446048130571317</v>
      </c>
      <c r="F158" s="49"/>
      <c r="G158" s="133" t="n">
        <v>44397</v>
      </c>
      <c r="H158" s="54" t="n">
        <v>60.1554992388725</v>
      </c>
      <c r="I158" s="54" t="n">
        <v>44.7833190188373</v>
      </c>
      <c r="J158" s="54" t="n">
        <v>53.5696430544453</v>
      </c>
      <c r="K158" s="137" t="n">
        <f aca="false">AVERAGE(H158:J158)</f>
        <v>52.8361537707184</v>
      </c>
    </row>
    <row r="159" customFormat="false" ht="14.5" hidden="false" customHeight="false" outlineLevel="0" collapsed="false">
      <c r="A159" s="133" t="n">
        <v>44398</v>
      </c>
      <c r="B159" s="54" t="n">
        <v>0.308773974394098</v>
      </c>
      <c r="C159" s="54" t="n">
        <v>0.466070571800813</v>
      </c>
      <c r="D159" s="54" t="n">
        <v>0.567752990833725</v>
      </c>
      <c r="E159" s="134" t="n">
        <f aca="false">AVERAGE(B159:D159)</f>
        <v>0.447532512342879</v>
      </c>
      <c r="F159" s="49"/>
      <c r="G159" s="133" t="n">
        <v>44398</v>
      </c>
      <c r="H159" s="54" t="n">
        <v>60.4554722851338</v>
      </c>
      <c r="I159" s="54" t="n">
        <v>45.2122217348836</v>
      </c>
      <c r="J159" s="54" t="n">
        <v>53.9920505246764</v>
      </c>
      <c r="K159" s="137" t="n">
        <f aca="false">AVERAGE(H159:J159)</f>
        <v>53.2199148482313</v>
      </c>
    </row>
    <row r="160" customFormat="false" ht="14.5" hidden="false" customHeight="false" outlineLevel="0" collapsed="false">
      <c r="A160" s="133" t="n">
        <v>44399</v>
      </c>
      <c r="B160" s="54" t="n">
        <v>0.309047181327449</v>
      </c>
      <c r="C160" s="54" t="n">
        <v>0.464939850893039</v>
      </c>
      <c r="D160" s="54" t="n">
        <v>0.573063650122805</v>
      </c>
      <c r="E160" s="134" t="n">
        <f aca="false">AVERAGE(B160:D160)</f>
        <v>0.449016894114431</v>
      </c>
      <c r="F160" s="49"/>
      <c r="G160" s="133" t="n">
        <v>44399</v>
      </c>
      <c r="H160" s="54" t="n">
        <v>60.7557107511611</v>
      </c>
      <c r="I160" s="54" t="n">
        <v>45.6400839019277</v>
      </c>
      <c r="J160" s="54" t="n">
        <v>54.4184091183568</v>
      </c>
      <c r="K160" s="137" t="n">
        <f aca="false">AVERAGE(H160:J160)</f>
        <v>53.6047345904819</v>
      </c>
    </row>
    <row r="161" customFormat="false" ht="14.5" hidden="false" customHeight="false" outlineLevel="0" collapsed="false">
      <c r="A161" s="133" t="n">
        <v>44400</v>
      </c>
      <c r="B161" s="54" t="n">
        <v>0.309320388260799</v>
      </c>
      <c r="C161" s="54" t="n">
        <v>0.463809129985265</v>
      </c>
      <c r="D161" s="54" t="n">
        <v>0.578374309411885</v>
      </c>
      <c r="E161" s="134" t="n">
        <f aca="false">AVERAGE(B161:D161)</f>
        <v>0.450501275885983</v>
      </c>
      <c r="F161" s="49"/>
      <c r="G161" s="133" t="n">
        <v>44400</v>
      </c>
      <c r="H161" s="54" t="n">
        <v>61.0562146369546</v>
      </c>
      <c r="I161" s="54" t="n">
        <v>46.0669055199696</v>
      </c>
      <c r="J161" s="54" t="n">
        <v>54.8487188354867</v>
      </c>
      <c r="K161" s="137" t="n">
        <f aca="false">AVERAGE(H161:J161)</f>
        <v>53.9906129974703</v>
      </c>
    </row>
    <row r="162" customFormat="false" ht="14.5" hidden="false" customHeight="false" outlineLevel="0" collapsed="false">
      <c r="A162" s="133" t="n">
        <v>44401</v>
      </c>
      <c r="B162" s="54" t="n">
        <v>0.30959359519415</v>
      </c>
      <c r="C162" s="54" t="n">
        <v>0.462678409077491</v>
      </c>
      <c r="D162" s="54" t="n">
        <v>0.583684968700965</v>
      </c>
      <c r="E162" s="134" t="n">
        <f aca="false">AVERAGE(B162:D162)</f>
        <v>0.451985657657535</v>
      </c>
      <c r="F162" s="49"/>
      <c r="G162" s="133" t="n">
        <v>44401</v>
      </c>
      <c r="H162" s="54" t="n">
        <v>61.3569839425141</v>
      </c>
      <c r="I162" s="54" t="n">
        <v>46.4926865890094</v>
      </c>
      <c r="J162" s="54" t="n">
        <v>55.2829796760661</v>
      </c>
      <c r="K162" s="137" t="n">
        <f aca="false">AVERAGE(H162:J162)</f>
        <v>54.3775500691965</v>
      </c>
    </row>
    <row r="163" customFormat="false" ht="14.5" hidden="false" customHeight="false" outlineLevel="0" collapsed="false">
      <c r="A163" s="133" t="n">
        <v>44402</v>
      </c>
      <c r="B163" s="54" t="n">
        <v>0.309650382597992</v>
      </c>
      <c r="C163" s="54" t="n">
        <v>0.461547688169716</v>
      </c>
      <c r="D163" s="54" t="n">
        <v>0.588995627990045</v>
      </c>
      <c r="E163" s="134" t="n">
        <f aca="false">AVERAGE(B163:D163)</f>
        <v>0.453397899585918</v>
      </c>
      <c r="F163" s="49"/>
      <c r="G163" s="133" t="n">
        <v>44402</v>
      </c>
      <c r="H163" s="54" t="n">
        <v>61.6578084168765</v>
      </c>
      <c r="I163" s="54" t="n">
        <v>46.917427109047</v>
      </c>
      <c r="J163" s="54" t="n">
        <v>55.7211916400948</v>
      </c>
      <c r="K163" s="137" t="n">
        <f aca="false">AVERAGE(H163:J163)</f>
        <v>54.7654757220061</v>
      </c>
    </row>
    <row r="164" customFormat="false" ht="14.5" hidden="false" customHeight="false" outlineLevel="0" collapsed="false">
      <c r="A164" s="133" t="n">
        <v>44403</v>
      </c>
      <c r="B164" s="54" t="n">
        <v>0.309707170001835</v>
      </c>
      <c r="C164" s="54" t="n">
        <v>0.460416967261949</v>
      </c>
      <c r="D164" s="54" t="n">
        <v>0.594306287279153</v>
      </c>
      <c r="E164" s="134" t="n">
        <f aca="false">AVERAGE(B164:D164)</f>
        <v>0.454810141514312</v>
      </c>
      <c r="F164" s="49"/>
      <c r="G164" s="133" t="n">
        <v>44403</v>
      </c>
      <c r="H164" s="54" t="n">
        <v>61.9586880600417</v>
      </c>
      <c r="I164" s="54" t="n">
        <v>47.3411270800823</v>
      </c>
      <c r="J164" s="54" t="n">
        <v>56.1633547275729</v>
      </c>
      <c r="K164" s="137" t="n">
        <f aca="false">AVERAGE(H164:J164)</f>
        <v>55.154389955899</v>
      </c>
    </row>
    <row r="165" customFormat="false" ht="14.5" hidden="false" customHeight="false" outlineLevel="0" collapsed="false">
      <c r="A165" s="133" t="n">
        <v>44404</v>
      </c>
      <c r="B165" s="54" t="n">
        <v>0.309763957405678</v>
      </c>
      <c r="C165" s="54" t="n">
        <v>0.459286246354175</v>
      </c>
      <c r="D165" s="54" t="n">
        <v>0.599616946568233</v>
      </c>
      <c r="E165" s="134" t="n">
        <f aca="false">AVERAGE(B165:D165)</f>
        <v>0.456222383442695</v>
      </c>
      <c r="F165" s="49"/>
      <c r="G165" s="133" t="n">
        <v>44404</v>
      </c>
      <c r="H165" s="54" t="n">
        <v>62.2596228720098</v>
      </c>
      <c r="I165" s="54" t="n">
        <v>47.7637865021155</v>
      </c>
      <c r="J165" s="54" t="n">
        <v>56.6094689385005</v>
      </c>
      <c r="K165" s="137" t="n">
        <f aca="false">AVERAGE(H165:J165)</f>
        <v>55.5442927708753</v>
      </c>
    </row>
    <row r="166" customFormat="false" ht="14.5" hidden="false" customHeight="false" outlineLevel="0" collapsed="false">
      <c r="A166" s="133" t="n">
        <v>44405</v>
      </c>
      <c r="B166" s="54" t="n">
        <v>0.30982074480952</v>
      </c>
      <c r="C166" s="54" t="n">
        <v>0.458155525446401</v>
      </c>
      <c r="D166" s="54" t="n">
        <v>0.604927605857313</v>
      </c>
      <c r="E166" s="134" t="n">
        <f aca="false">AVERAGE(B166:D166)</f>
        <v>0.457634625371078</v>
      </c>
      <c r="F166" s="49"/>
      <c r="G166" s="133" t="n">
        <v>44405</v>
      </c>
      <c r="H166" s="54" t="n">
        <v>62.5606128527807</v>
      </c>
      <c r="I166" s="54" t="n">
        <v>48.1854053751466</v>
      </c>
      <c r="J166" s="54" t="n">
        <v>57.0595342728775</v>
      </c>
      <c r="K166" s="137" t="n">
        <f aca="false">AVERAGE(H166:J166)</f>
        <v>55.9351841669349</v>
      </c>
    </row>
    <row r="167" customFormat="false" ht="14.5" hidden="false" customHeight="false" outlineLevel="0" collapsed="false">
      <c r="A167" s="133" t="n">
        <v>44406</v>
      </c>
      <c r="B167" s="54" t="n">
        <v>0.309877532213363</v>
      </c>
      <c r="C167" s="54" t="n">
        <v>0.457024804538627</v>
      </c>
      <c r="D167" s="54" t="n">
        <v>0.610238265146393</v>
      </c>
      <c r="E167" s="134" t="n">
        <f aca="false">AVERAGE(B167:D167)</f>
        <v>0.459046867299461</v>
      </c>
      <c r="F167" s="49"/>
      <c r="G167" s="133" t="n">
        <v>44406</v>
      </c>
      <c r="H167" s="54" t="n">
        <v>62.8616580023545</v>
      </c>
      <c r="I167" s="54" t="n">
        <v>48.6059836991754</v>
      </c>
      <c r="J167" s="54" t="n">
        <v>57.5135507307039</v>
      </c>
      <c r="K167" s="137" t="n">
        <f aca="false">AVERAGE(H167:J167)</f>
        <v>56.3270641440779</v>
      </c>
    </row>
    <row r="168" customFormat="false" ht="14.5" hidden="false" customHeight="false" outlineLevel="0" collapsed="false">
      <c r="A168" s="133" t="n">
        <v>44407</v>
      </c>
      <c r="B168" s="54" t="n">
        <v>0.309934319617206</v>
      </c>
      <c r="C168" s="54" t="n">
        <v>0.455894083630824</v>
      </c>
      <c r="D168" s="54" t="n">
        <v>0.615548924435416</v>
      </c>
      <c r="E168" s="134" t="n">
        <f aca="false">AVERAGE(B168:D168)</f>
        <v>0.460459109227815</v>
      </c>
      <c r="F168" s="49"/>
      <c r="G168" s="133" t="n">
        <v>44407</v>
      </c>
      <c r="H168" s="54" t="n">
        <v>63.1627583207312</v>
      </c>
      <c r="I168" s="54" t="n">
        <v>49.025521474202</v>
      </c>
      <c r="J168" s="54" t="n">
        <v>57.9715183119797</v>
      </c>
      <c r="K168" s="137" t="n">
        <f aca="false">AVERAGE(H168:J168)</f>
        <v>56.7199327023043</v>
      </c>
    </row>
    <row r="169" customFormat="false" ht="14.5" hidden="false" customHeight="false" outlineLevel="0" collapsed="false">
      <c r="A169" s="133" t="n">
        <v>44408</v>
      </c>
      <c r="B169" s="54" t="n">
        <v>0.309991107021048</v>
      </c>
      <c r="C169" s="54" t="n">
        <v>0.459594525585288</v>
      </c>
      <c r="D169" s="54" t="n">
        <v>0.628372866785071</v>
      </c>
      <c r="E169" s="134" t="n">
        <f aca="false">AVERAGE(B169:D169)</f>
        <v>0.465986166463802</v>
      </c>
      <c r="F169" s="49"/>
      <c r="G169" s="133" t="n">
        <v>44408</v>
      </c>
      <c r="H169" s="54" t="n">
        <v>63.4639138079107</v>
      </c>
      <c r="I169" s="54" t="n">
        <v>49.4484645910392</v>
      </c>
      <c r="J169" s="54" t="n">
        <v>58.4390268893115</v>
      </c>
      <c r="K169" s="137" t="n">
        <f aca="false">AVERAGE(H169:J169)</f>
        <v>57.1171350960871</v>
      </c>
    </row>
    <row r="170" customFormat="false" ht="14.5" hidden="false" customHeight="false" outlineLevel="0" collapsed="false">
      <c r="A170" s="133" t="n">
        <v>44409</v>
      </c>
      <c r="B170" s="54" t="n">
        <v>0.310047894424891</v>
      </c>
      <c r="C170" s="54" t="n">
        <v>0.463294967539724</v>
      </c>
      <c r="D170" s="54" t="n">
        <v>0.641196809134726</v>
      </c>
      <c r="E170" s="134" t="n">
        <f aca="false">AVERAGE(B170:D170)</f>
        <v>0.47151322369978</v>
      </c>
      <c r="F170" s="49"/>
      <c r="G170" s="133" t="n">
        <v>44409</v>
      </c>
      <c r="H170" s="54" t="n">
        <v>63.765124463893</v>
      </c>
      <c r="I170" s="54" t="n">
        <v>49.874813049687</v>
      </c>
      <c r="J170" s="54" t="n">
        <v>58.9160764626992</v>
      </c>
      <c r="K170" s="137" t="n">
        <f aca="false">AVERAGE(H170:J170)</f>
        <v>57.5186713254264</v>
      </c>
    </row>
    <row r="171" customFormat="false" ht="14.5" hidden="false" customHeight="false" outlineLevel="0" collapsed="false">
      <c r="A171" s="133" t="n">
        <v>44410</v>
      </c>
      <c r="B171" s="54" t="n">
        <v>0.310104681828733</v>
      </c>
      <c r="C171" s="54" t="n">
        <v>0.466995409494189</v>
      </c>
      <c r="D171" s="54" t="n">
        <v>0.654020751484381</v>
      </c>
      <c r="E171" s="134" t="n">
        <f aca="false">AVERAGE(B171:D171)</f>
        <v>0.477040280935768</v>
      </c>
      <c r="F171" s="49"/>
      <c r="G171" s="133" t="n">
        <v>44410</v>
      </c>
      <c r="H171" s="54" t="n">
        <v>64.0663902886782</v>
      </c>
      <c r="I171" s="54" t="n">
        <v>50.3045668501454</v>
      </c>
      <c r="J171" s="54" t="n">
        <v>59.4026670321429</v>
      </c>
      <c r="K171" s="137" t="n">
        <f aca="false">AVERAGE(H171:J171)</f>
        <v>57.9245413903222</v>
      </c>
    </row>
    <row r="172" customFormat="false" ht="14.5" hidden="false" customHeight="false" outlineLevel="0" collapsed="false">
      <c r="A172" s="133" t="n">
        <v>44411</v>
      </c>
      <c r="B172" s="54" t="n">
        <v>0.310161469232576</v>
      </c>
      <c r="C172" s="54" t="n">
        <v>0.470695851448625</v>
      </c>
      <c r="D172" s="54" t="n">
        <v>0.666844693833923</v>
      </c>
      <c r="E172" s="134" t="n">
        <f aca="false">AVERAGE(B172:D172)</f>
        <v>0.482567338171708</v>
      </c>
      <c r="F172" s="49"/>
      <c r="G172" s="133" t="n">
        <v>44411</v>
      </c>
      <c r="H172" s="54" t="n">
        <v>64.3677112822663</v>
      </c>
      <c r="I172" s="54" t="n">
        <v>50.7377259924144</v>
      </c>
      <c r="J172" s="54" t="n">
        <v>59.8987985976425</v>
      </c>
      <c r="K172" s="137" t="n">
        <f aca="false">AVERAGE(H172:J172)</f>
        <v>58.3347452907744</v>
      </c>
    </row>
    <row r="173" customFormat="false" ht="14.5" hidden="false" customHeight="false" outlineLevel="0" collapsed="false">
      <c r="A173" s="133" t="n">
        <v>44412</v>
      </c>
      <c r="B173" s="54" t="n">
        <v>0.310218256636419</v>
      </c>
      <c r="C173" s="54" t="n">
        <v>0.474396293403089</v>
      </c>
      <c r="D173" s="54" t="n">
        <v>0.679668636183578</v>
      </c>
      <c r="E173" s="134" t="n">
        <f aca="false">AVERAGE(B173:D173)</f>
        <v>0.488094395407695</v>
      </c>
      <c r="F173" s="49"/>
      <c r="G173" s="133" t="n">
        <v>44412</v>
      </c>
      <c r="H173" s="54" t="n">
        <v>64.6690874446572</v>
      </c>
      <c r="I173" s="54" t="n">
        <v>51.1742904764939</v>
      </c>
      <c r="J173" s="54" t="n">
        <v>60.404471159198</v>
      </c>
      <c r="K173" s="137" t="n">
        <f aca="false">AVERAGE(H173:J173)</f>
        <v>58.749283026783</v>
      </c>
    </row>
    <row r="174" customFormat="false" ht="14.5" hidden="false" customHeight="false" outlineLevel="0" collapsed="false">
      <c r="A174" s="133" t="n">
        <v>44413</v>
      </c>
      <c r="B174" s="54" t="n">
        <v>0.310275044040262</v>
      </c>
      <c r="C174" s="54" t="n">
        <v>0.478096735357525</v>
      </c>
      <c r="D174" s="54" t="n">
        <v>0.692492578533233</v>
      </c>
      <c r="E174" s="134" t="n">
        <f aca="false">AVERAGE(B174:D174)</f>
        <v>0.493621452643673</v>
      </c>
      <c r="F174" s="49"/>
      <c r="G174" s="133" t="n">
        <v>44413</v>
      </c>
      <c r="H174" s="54" t="n">
        <v>64.970518775851</v>
      </c>
      <c r="I174" s="54" t="n">
        <v>51.614260302384</v>
      </c>
      <c r="J174" s="54" t="n">
        <v>60.9196847168095</v>
      </c>
      <c r="K174" s="137" t="n">
        <f aca="false">AVERAGE(H174:J174)</f>
        <v>59.1681545983482</v>
      </c>
    </row>
    <row r="175" customFormat="false" ht="14.5" hidden="false" customHeight="false" outlineLevel="0" collapsed="false">
      <c r="A175" s="133" t="n">
        <v>44414</v>
      </c>
      <c r="B175" s="54" t="n">
        <v>0.310331831444104</v>
      </c>
      <c r="C175" s="54" t="n">
        <v>0.481797177311989</v>
      </c>
      <c r="D175" s="54" t="n">
        <v>0.705316520882775</v>
      </c>
      <c r="E175" s="134" t="n">
        <f aca="false">AVERAGE(B175:D175)</f>
        <v>0.499148509879623</v>
      </c>
      <c r="F175" s="49"/>
      <c r="G175" s="133" t="n">
        <v>44414</v>
      </c>
      <c r="H175" s="54" t="n">
        <v>65.2720052758476</v>
      </c>
      <c r="I175" s="54" t="n">
        <v>52.0576354700847</v>
      </c>
      <c r="J175" s="54" t="n">
        <v>61.4444392704768</v>
      </c>
      <c r="K175" s="137" t="n">
        <f aca="false">AVERAGE(H175:J175)</f>
        <v>59.5913600054697</v>
      </c>
    </row>
    <row r="176" customFormat="false" ht="14.5" hidden="false" customHeight="false" outlineLevel="0" collapsed="false">
      <c r="A176" s="133" t="n">
        <v>44415</v>
      </c>
      <c r="B176" s="54" t="n">
        <v>0.310388618847947</v>
      </c>
      <c r="C176" s="54" t="n">
        <v>0.485497619266454</v>
      </c>
      <c r="D176" s="54" t="n">
        <v>0.71814046323243</v>
      </c>
      <c r="E176" s="134" t="n">
        <f aca="false">AVERAGE(B176:D176)</f>
        <v>0.50467556711561</v>
      </c>
      <c r="F176" s="49"/>
      <c r="G176" s="133" t="n">
        <v>44415</v>
      </c>
      <c r="H176" s="54" t="n">
        <v>65.5735469446471</v>
      </c>
      <c r="I176" s="54" t="n">
        <v>52.504415979596</v>
      </c>
      <c r="J176" s="54" t="n">
        <v>61.9787348202002</v>
      </c>
      <c r="K176" s="137" t="n">
        <f aca="false">AVERAGE(H176:J176)</f>
        <v>60.0188992481478</v>
      </c>
    </row>
    <row r="177" customFormat="false" ht="14.5" hidden="false" customHeight="false" outlineLevel="0" collapsed="false">
      <c r="A177" s="133" t="n">
        <v>44416</v>
      </c>
      <c r="B177" s="54" t="n">
        <v>0.310445406251789</v>
      </c>
      <c r="C177" s="54" t="n">
        <v>0.48919806122089</v>
      </c>
      <c r="D177" s="54" t="n">
        <v>0.730964405582085</v>
      </c>
      <c r="E177" s="134" t="n">
        <f aca="false">AVERAGE(B177:D177)</f>
        <v>0.510202624351588</v>
      </c>
      <c r="F177" s="49"/>
      <c r="G177" s="133" t="n">
        <v>44416</v>
      </c>
      <c r="H177" s="54" t="n">
        <v>65.8751437822495</v>
      </c>
      <c r="I177" s="54" t="n">
        <v>52.9546018309179</v>
      </c>
      <c r="J177" s="54" t="n">
        <v>62.5225713659795</v>
      </c>
      <c r="K177" s="137" t="n">
        <f aca="false">AVERAGE(H177:J177)</f>
        <v>60.4507723263823</v>
      </c>
    </row>
    <row r="178" customFormat="false" ht="14.5" hidden="false" customHeight="false" outlineLevel="0" collapsed="false">
      <c r="A178" s="133" t="n">
        <v>44417</v>
      </c>
      <c r="B178" s="54" t="n">
        <v>0.310502193655632</v>
      </c>
      <c r="C178" s="54" t="n">
        <v>0.492898503175354</v>
      </c>
      <c r="D178" s="54" t="n">
        <v>0.743788347931741</v>
      </c>
      <c r="E178" s="134" t="n">
        <f aca="false">AVERAGE(B178:D178)</f>
        <v>0.515729681587576</v>
      </c>
      <c r="F178" s="49"/>
      <c r="G178" s="133" t="n">
        <v>44417</v>
      </c>
      <c r="H178" s="54" t="n">
        <v>66.1767957886547</v>
      </c>
      <c r="I178" s="54" t="n">
        <v>53.4081930240504</v>
      </c>
      <c r="J178" s="54" t="n">
        <v>63.0759489078148</v>
      </c>
      <c r="K178" s="137" t="n">
        <f aca="false">AVERAGE(H178:J178)</f>
        <v>60.8869792401733</v>
      </c>
    </row>
    <row r="179" customFormat="false" ht="14.5" hidden="false" customHeight="false" outlineLevel="0" collapsed="false">
      <c r="A179" s="133" t="n">
        <v>44418</v>
      </c>
      <c r="B179" s="54" t="n">
        <v>0.310558981059474</v>
      </c>
      <c r="C179" s="54" t="n">
        <v>0.49659894512979</v>
      </c>
      <c r="D179" s="54" t="n">
        <v>0.756612290281282</v>
      </c>
      <c r="E179" s="134" t="n">
        <f aca="false">AVERAGE(B179:D179)</f>
        <v>0.521256738823515</v>
      </c>
      <c r="F179" s="49"/>
      <c r="G179" s="133" t="n">
        <v>44418</v>
      </c>
      <c r="H179" s="54" t="n">
        <v>66.4785029638627</v>
      </c>
      <c r="I179" s="54" t="n">
        <v>53.8651895589934</v>
      </c>
      <c r="J179" s="54" t="n">
        <v>63.6388674457059</v>
      </c>
      <c r="K179" s="137" t="n">
        <f aca="false">AVERAGE(H179:J179)</f>
        <v>61.3275199895207</v>
      </c>
    </row>
    <row r="180" customFormat="false" ht="14.5" hidden="false" customHeight="false" outlineLevel="0" collapsed="false">
      <c r="A180" s="133" t="n">
        <v>44419</v>
      </c>
      <c r="B180" s="54" t="n">
        <v>0.310615768463317</v>
      </c>
      <c r="C180" s="54" t="n">
        <v>0.500299387084255</v>
      </c>
      <c r="D180" s="54" t="n">
        <v>0.769436232630937</v>
      </c>
      <c r="E180" s="134" t="n">
        <f aca="false">AVERAGE(B180:D180)</f>
        <v>0.526783796059503</v>
      </c>
      <c r="F180" s="49"/>
      <c r="G180" s="133" t="n">
        <v>44419</v>
      </c>
      <c r="H180" s="54" t="n">
        <v>66.7802653078736</v>
      </c>
      <c r="I180" s="54" t="n">
        <v>54.3255914357471</v>
      </c>
      <c r="J180" s="54" t="n">
        <v>64.211326979653</v>
      </c>
      <c r="K180" s="137" t="n">
        <f aca="false">AVERAGE(H180:J180)</f>
        <v>61.7723945744246</v>
      </c>
    </row>
    <row r="181" customFormat="false" ht="14.5" hidden="false" customHeight="false" outlineLevel="0" collapsed="false">
      <c r="A181" s="133" t="n">
        <v>44420</v>
      </c>
      <c r="B181" s="54" t="n">
        <v>0.31067255586716</v>
      </c>
      <c r="C181" s="54" t="n">
        <v>0.50399982903869</v>
      </c>
      <c r="D181" s="54" t="n">
        <v>0.782260174980593</v>
      </c>
      <c r="E181" s="134" t="n">
        <f aca="false">AVERAGE(B181:D181)</f>
        <v>0.532310853295481</v>
      </c>
      <c r="F181" s="49"/>
      <c r="G181" s="133" t="n">
        <v>44420</v>
      </c>
      <c r="H181" s="54" t="n">
        <v>67.0820828206873</v>
      </c>
      <c r="I181" s="54" t="n">
        <v>54.7893986543113</v>
      </c>
      <c r="J181" s="54" t="n">
        <v>64.7933275096561</v>
      </c>
      <c r="K181" s="137" t="n">
        <f aca="false">AVERAGE(H181:J181)</f>
        <v>62.2216029948849</v>
      </c>
    </row>
    <row r="182" customFormat="false" ht="14.5" hidden="false" customHeight="false" outlineLevel="0" collapsed="false">
      <c r="A182" s="133" t="n">
        <v>44421</v>
      </c>
      <c r="B182" s="54" t="n">
        <v>0.310729343271003</v>
      </c>
      <c r="C182" s="54" t="n">
        <v>0.507700270993155</v>
      </c>
      <c r="D182" s="54" t="n">
        <v>0.795084117330134</v>
      </c>
      <c r="E182" s="134" t="n">
        <f aca="false">AVERAGE(B182:D182)</f>
        <v>0.537837910531431</v>
      </c>
      <c r="F182" s="49"/>
      <c r="G182" s="133" t="n">
        <v>44421</v>
      </c>
      <c r="H182" s="54" t="n">
        <v>67.383955502304</v>
      </c>
      <c r="I182" s="54" t="n">
        <v>55.2566112146861</v>
      </c>
      <c r="J182" s="54" t="n">
        <v>65.3848690357151</v>
      </c>
      <c r="K182" s="137" t="n">
        <f aca="false">AVERAGE(H182:J182)</f>
        <v>62.6751452509017</v>
      </c>
    </row>
    <row r="183" customFormat="false" ht="14.5" hidden="false" customHeight="false" outlineLevel="0" collapsed="false">
      <c r="A183" s="133" t="n">
        <v>44422</v>
      </c>
      <c r="B183" s="54" t="n">
        <v>0.310786130674845</v>
      </c>
      <c r="C183" s="54" t="n">
        <v>0.511400712947619</v>
      </c>
      <c r="D183" s="54" t="n">
        <v>0.807908059679789</v>
      </c>
      <c r="E183" s="134" t="n">
        <f aca="false">AVERAGE(B183:D183)</f>
        <v>0.543364967767418</v>
      </c>
      <c r="F183" s="49"/>
      <c r="G183" s="133" t="n">
        <v>44422</v>
      </c>
      <c r="H183" s="54" t="n">
        <v>67.6858833527234</v>
      </c>
      <c r="I183" s="54" t="n">
        <v>55.7272291168715</v>
      </c>
      <c r="J183" s="54" t="n">
        <v>65.98595155783</v>
      </c>
      <c r="K183" s="137" t="n">
        <f aca="false">AVERAGE(H183:J183)</f>
        <v>63.133021342475</v>
      </c>
    </row>
    <row r="184" customFormat="false" ht="14.5" hidden="false" customHeight="false" outlineLevel="0" collapsed="false">
      <c r="A184" s="133" t="n">
        <v>44423</v>
      </c>
      <c r="B184" s="54" t="n">
        <v>0.310244038277119</v>
      </c>
      <c r="C184" s="54" t="n">
        <v>0.515101154902091</v>
      </c>
      <c r="D184" s="54" t="n">
        <v>0.820732002029558</v>
      </c>
      <c r="E184" s="134" t="n">
        <f aca="false">AVERAGE(B184:D184)</f>
        <v>0.548692398402923</v>
      </c>
      <c r="F184" s="49"/>
      <c r="G184" s="133" t="n">
        <v>44423</v>
      </c>
      <c r="H184" s="54" t="n">
        <v>67.9872845619057</v>
      </c>
      <c r="I184" s="54" t="n">
        <v>56.2012523608675</v>
      </c>
      <c r="J184" s="54" t="n">
        <v>66.596575076001</v>
      </c>
      <c r="K184" s="137" t="n">
        <f aca="false">AVERAGE(H184:J184)</f>
        <v>63.5950373329247</v>
      </c>
    </row>
    <row r="185" customFormat="false" ht="14.5" hidden="false" customHeight="false" outlineLevel="0" collapsed="false">
      <c r="A185" s="133" t="n">
        <v>44424</v>
      </c>
      <c r="B185" s="54" t="n">
        <v>0.309701945879397</v>
      </c>
      <c r="C185" s="54" t="n">
        <v>0.513689552768618</v>
      </c>
      <c r="D185" s="54" t="n">
        <v>0.837882344198988</v>
      </c>
      <c r="E185" s="134" t="n">
        <f aca="false">AVERAGE(B185:D185)</f>
        <v>0.553757947615668</v>
      </c>
      <c r="F185" s="49"/>
      <c r="G185" s="133" t="n">
        <v>44424</v>
      </c>
      <c r="H185" s="54" t="n">
        <v>68.2881591298506</v>
      </c>
      <c r="I185" s="54" t="n">
        <v>56.6739765741466</v>
      </c>
      <c r="J185" s="54" t="n">
        <v>67.2199584259409</v>
      </c>
      <c r="K185" s="137" t="n">
        <f aca="false">AVERAGE(H185:J185)</f>
        <v>64.0606980433127</v>
      </c>
    </row>
    <row r="186" customFormat="false" ht="14.5" hidden="false" customHeight="false" outlineLevel="0" collapsed="false">
      <c r="A186" s="133" t="n">
        <v>44425</v>
      </c>
      <c r="B186" s="54" t="n">
        <v>0.30915985348167</v>
      </c>
      <c r="C186" s="54" t="n">
        <v>0.512277950635145</v>
      </c>
      <c r="D186" s="54" t="n">
        <v>0.855032686368418</v>
      </c>
      <c r="E186" s="134" t="n">
        <f aca="false">AVERAGE(B186:D186)</f>
        <v>0.558823496828411</v>
      </c>
      <c r="F186" s="49"/>
      <c r="G186" s="133" t="n">
        <v>44425</v>
      </c>
      <c r="H186" s="54" t="n">
        <v>68.5885070565584</v>
      </c>
      <c r="I186" s="54" t="n">
        <v>57.1454017567087</v>
      </c>
      <c r="J186" s="54" t="n">
        <v>67.8561016076499</v>
      </c>
      <c r="K186" s="137" t="n">
        <f aca="false">AVERAGE(H186:J186)</f>
        <v>64.530003473639</v>
      </c>
    </row>
    <row r="187" customFormat="false" ht="14.5" hidden="false" customHeight="false" outlineLevel="0" collapsed="false">
      <c r="A187" s="133" t="n">
        <v>44426</v>
      </c>
      <c r="B187" s="54" t="n">
        <v>0.308617761083948</v>
      </c>
      <c r="C187" s="54" t="n">
        <v>0.510866348501672</v>
      </c>
      <c r="D187" s="54" t="n">
        <v>0.872183028537734</v>
      </c>
      <c r="E187" s="134" t="n">
        <f aca="false">AVERAGE(B187:D187)</f>
        <v>0.563889046041118</v>
      </c>
      <c r="F187" s="49"/>
      <c r="G187" s="133" t="n">
        <v>44426</v>
      </c>
      <c r="H187" s="54" t="n">
        <v>68.888328342029</v>
      </c>
      <c r="I187" s="54" t="n">
        <v>57.6155279085539</v>
      </c>
      <c r="J187" s="54" t="n">
        <v>68.5050046211278</v>
      </c>
      <c r="K187" s="137" t="n">
        <f aca="false">AVERAGE(H187:J187)</f>
        <v>65.0029536239036</v>
      </c>
    </row>
    <row r="188" customFormat="false" ht="14.5" hidden="false" customHeight="false" outlineLevel="0" collapsed="false">
      <c r="A188" s="133" t="n">
        <v>44427</v>
      </c>
      <c r="B188" s="54" t="n">
        <v>0.308075668686222</v>
      </c>
      <c r="C188" s="54" t="n">
        <v>0.509454746368206</v>
      </c>
      <c r="D188" s="54" t="n">
        <v>0.889333370707163</v>
      </c>
      <c r="E188" s="134" t="n">
        <f aca="false">AVERAGE(B188:D188)</f>
        <v>0.568954595253864</v>
      </c>
      <c r="F188" s="49"/>
      <c r="G188" s="133" t="n">
        <v>44427</v>
      </c>
      <c r="H188" s="54" t="n">
        <v>69.1876229862622</v>
      </c>
      <c r="I188" s="54" t="n">
        <v>58.0843550296823</v>
      </c>
      <c r="J188" s="54" t="n">
        <v>69.1666674663747</v>
      </c>
      <c r="K188" s="137" t="n">
        <f aca="false">AVERAGE(H188:J188)</f>
        <v>65.4795484941064</v>
      </c>
    </row>
    <row r="189" customFormat="false" ht="14.5" hidden="false" customHeight="false" outlineLevel="0" collapsed="false">
      <c r="A189" s="133" t="n">
        <v>44428</v>
      </c>
      <c r="B189" s="54" t="n">
        <v>0.307533576288499</v>
      </c>
      <c r="C189" s="54" t="n">
        <v>0.508043144234733</v>
      </c>
      <c r="D189" s="54" t="n">
        <v>0.906483712876593</v>
      </c>
      <c r="E189" s="134" t="n">
        <f aca="false">AVERAGE(B189:D189)</f>
        <v>0.574020144466608</v>
      </c>
      <c r="F189" s="49"/>
      <c r="G189" s="133" t="n">
        <v>44428</v>
      </c>
      <c r="H189" s="54" t="n">
        <v>69.4863909892583</v>
      </c>
      <c r="I189" s="54" t="n">
        <v>58.5518831200937</v>
      </c>
      <c r="J189" s="54" t="n">
        <v>69.8410901433906</v>
      </c>
      <c r="K189" s="137" t="n">
        <f aca="false">AVERAGE(H189:J189)</f>
        <v>65.9597880842475</v>
      </c>
    </row>
    <row r="190" customFormat="false" ht="14.5" hidden="false" customHeight="false" outlineLevel="0" collapsed="false">
      <c r="A190" s="133" t="n">
        <v>44429</v>
      </c>
      <c r="B190" s="54" t="n">
        <v>0.306991483890773</v>
      </c>
      <c r="C190" s="54" t="n">
        <v>0.50663154210126</v>
      </c>
      <c r="D190" s="54" t="n">
        <v>0.923634055046023</v>
      </c>
      <c r="E190" s="134" t="n">
        <f aca="false">AVERAGE(B190:D190)</f>
        <v>0.579085693679352</v>
      </c>
      <c r="F190" s="49"/>
      <c r="G190" s="133" t="n">
        <v>44429</v>
      </c>
      <c r="H190" s="54" t="n">
        <v>69.7846323510171</v>
      </c>
      <c r="I190" s="54" t="n">
        <v>59.0181121797881</v>
      </c>
      <c r="J190" s="54" t="n">
        <v>70.5282726521755</v>
      </c>
      <c r="K190" s="137" t="n">
        <f aca="false">AVERAGE(H190:J190)</f>
        <v>66.4436723943269</v>
      </c>
    </row>
    <row r="191" customFormat="false" ht="14.5" hidden="false" customHeight="false" outlineLevel="0" collapsed="false">
      <c r="A191" s="133" t="n">
        <v>44430</v>
      </c>
      <c r="B191" s="54" t="n">
        <v>0.30644939149305</v>
      </c>
      <c r="C191" s="54" t="n">
        <v>0.505219939967788</v>
      </c>
      <c r="D191" s="54" t="n">
        <v>0.940784397215452</v>
      </c>
      <c r="E191" s="134" t="n">
        <f aca="false">AVERAGE(B191:D191)</f>
        <v>0.584151242892097</v>
      </c>
      <c r="F191" s="49"/>
      <c r="G191" s="133" t="n">
        <v>44430</v>
      </c>
      <c r="H191" s="54" t="n">
        <v>70.0823470715387</v>
      </c>
      <c r="I191" s="54" t="n">
        <v>59.4830422087657</v>
      </c>
      <c r="J191" s="54" t="n">
        <v>71.2282149927294</v>
      </c>
      <c r="K191" s="137" t="n">
        <f aca="false">AVERAGE(H191:J191)</f>
        <v>66.9312014243446</v>
      </c>
    </row>
    <row r="192" customFormat="false" ht="14.5" hidden="false" customHeight="false" outlineLevel="0" collapsed="false">
      <c r="A192" s="133" t="n">
        <v>44431</v>
      </c>
      <c r="B192" s="54" t="n">
        <v>0.305907299095324</v>
      </c>
      <c r="C192" s="54" t="n">
        <v>0.503808337834322</v>
      </c>
      <c r="D192" s="54" t="n">
        <v>0.957934739384882</v>
      </c>
      <c r="E192" s="134" t="n">
        <f aca="false">AVERAGE(B192:D192)</f>
        <v>0.589216792104843</v>
      </c>
      <c r="F192" s="49"/>
      <c r="G192" s="133" t="n">
        <v>44431</v>
      </c>
      <c r="H192" s="54" t="n">
        <v>70.3795351508231</v>
      </c>
      <c r="I192" s="54" t="n">
        <v>59.9466732070263</v>
      </c>
      <c r="J192" s="54" t="n">
        <v>71.9409171650523</v>
      </c>
      <c r="K192" s="137" t="n">
        <f aca="false">AVERAGE(H192:J192)</f>
        <v>67.4223751743006</v>
      </c>
    </row>
    <row r="193" customFormat="false" ht="14.5" hidden="false" customHeight="false" outlineLevel="0" collapsed="false">
      <c r="A193" s="133" t="n">
        <v>44432</v>
      </c>
      <c r="B193" s="54" t="n">
        <v>0.305365206697601</v>
      </c>
      <c r="C193" s="54" t="n">
        <v>0.502396735700849</v>
      </c>
      <c r="D193" s="54" t="n">
        <v>0.975085081554312</v>
      </c>
      <c r="E193" s="134" t="n">
        <f aca="false">AVERAGE(B193:D193)</f>
        <v>0.594282341317587</v>
      </c>
      <c r="F193" s="49"/>
      <c r="G193" s="133" t="n">
        <v>44432</v>
      </c>
      <c r="H193" s="54" t="n">
        <v>70.6761965888702</v>
      </c>
      <c r="I193" s="54" t="n">
        <v>60.40900517457</v>
      </c>
      <c r="J193" s="54" t="n">
        <v>72.6663791691442</v>
      </c>
      <c r="K193" s="137" t="n">
        <f aca="false">AVERAGE(H193:J193)</f>
        <v>67.9171936441948</v>
      </c>
    </row>
    <row r="194" customFormat="false" ht="14.5" hidden="false" customHeight="false" outlineLevel="0" collapsed="false">
      <c r="A194" s="133" t="n">
        <v>44433</v>
      </c>
      <c r="B194" s="54" t="n">
        <v>0.304823114299875</v>
      </c>
      <c r="C194" s="54" t="n">
        <v>0.500985133567376</v>
      </c>
      <c r="D194" s="54" t="n">
        <v>0.992235423723741</v>
      </c>
      <c r="E194" s="134" t="n">
        <f aca="false">AVERAGE(B194:D194)</f>
        <v>0.599347890530331</v>
      </c>
      <c r="F194" s="49"/>
      <c r="G194" s="133" t="n">
        <v>44433</v>
      </c>
      <c r="H194" s="54" t="n">
        <v>70.9723313856801</v>
      </c>
      <c r="I194" s="54" t="n">
        <v>60.8700381113968</v>
      </c>
      <c r="J194" s="54" t="n">
        <v>73.4046010050051</v>
      </c>
      <c r="K194" s="137" t="n">
        <f aca="false">AVERAGE(H194:J194)</f>
        <v>68.4156568340273</v>
      </c>
    </row>
    <row r="195" customFormat="false" ht="14.5" hidden="false" customHeight="false" outlineLevel="0" collapsed="false">
      <c r="A195" s="133" t="n">
        <v>44434</v>
      </c>
      <c r="B195" s="54" t="n">
        <v>0.304281021902153</v>
      </c>
      <c r="C195" s="54" t="n">
        <v>0.499573531433903</v>
      </c>
      <c r="D195" s="54" t="n">
        <v>1.00938576589317</v>
      </c>
      <c r="E195" s="134" t="n">
        <f aca="false">AVERAGE(B195:D195)</f>
        <v>0.604413439743075</v>
      </c>
      <c r="F195" s="49"/>
      <c r="G195" s="133" t="n">
        <v>44434</v>
      </c>
      <c r="H195" s="54" t="n">
        <v>71.2679395412528</v>
      </c>
      <c r="I195" s="54" t="n">
        <v>61.3297720175066</v>
      </c>
      <c r="J195" s="54" t="n">
        <v>74.155582672635</v>
      </c>
      <c r="K195" s="137" t="n">
        <f aca="false">AVERAGE(H195:J195)</f>
        <v>68.9177647437981</v>
      </c>
    </row>
    <row r="196" customFormat="false" ht="14.5" hidden="false" customHeight="false" outlineLevel="0" collapsed="false">
      <c r="A196" s="133" t="n">
        <v>44435</v>
      </c>
      <c r="B196" s="54" t="n">
        <v>0.30373892950443</v>
      </c>
      <c r="C196" s="54" t="n">
        <v>0.498161929300437</v>
      </c>
      <c r="D196" s="54" t="n">
        <v>1.0265361080626</v>
      </c>
      <c r="E196" s="134" t="n">
        <f aca="false">AVERAGE(B196:D196)</f>
        <v>0.609478988955822</v>
      </c>
      <c r="F196" s="49"/>
      <c r="G196" s="133" t="n">
        <v>44435</v>
      </c>
      <c r="H196" s="54" t="n">
        <v>71.5630210555882</v>
      </c>
      <c r="I196" s="54" t="n">
        <v>61.7882068928996</v>
      </c>
      <c r="J196" s="54" t="n">
        <v>74.9193241720339</v>
      </c>
      <c r="K196" s="137" t="n">
        <f aca="false">AVERAGE(H196:J196)</f>
        <v>69.4235173735072</v>
      </c>
    </row>
    <row r="197" customFormat="false" ht="14.5" hidden="false" customHeight="false" outlineLevel="0" collapsed="false">
      <c r="A197" s="133" t="n">
        <v>44436</v>
      </c>
      <c r="B197" s="54" t="n">
        <v>0.303196837106704</v>
      </c>
      <c r="C197" s="54" t="n">
        <v>0.496750327166964</v>
      </c>
      <c r="D197" s="54" t="n">
        <v>0.986739454691133</v>
      </c>
      <c r="E197" s="134" t="n">
        <f aca="false">AVERAGE(B197:D197)</f>
        <v>0.5955622063216</v>
      </c>
      <c r="F197" s="49"/>
      <c r="G197" s="133" t="n">
        <v>44436</v>
      </c>
      <c r="H197" s="54" t="n">
        <v>71.8575759286864</v>
      </c>
      <c r="I197" s="54" t="n">
        <v>62.2453427375756</v>
      </c>
      <c r="J197" s="54" t="n">
        <v>75.6534570142427</v>
      </c>
      <c r="K197" s="137" t="n">
        <f aca="false">AVERAGE(H197:J197)</f>
        <v>69.9187918935016</v>
      </c>
    </row>
    <row r="198" customFormat="false" ht="14.5" hidden="false" customHeight="false" outlineLevel="0" collapsed="false">
      <c r="A198" s="133" t="n">
        <v>44437</v>
      </c>
      <c r="B198" s="54" t="n">
        <v>0.302654744708981</v>
      </c>
      <c r="C198" s="54" t="n">
        <v>0.495338725033491</v>
      </c>
      <c r="D198" s="54" t="n">
        <v>0.946942801319665</v>
      </c>
      <c r="E198" s="134" t="n">
        <f aca="false">AVERAGE(B198:D198)</f>
        <v>0.581645423687379</v>
      </c>
      <c r="F198" s="49"/>
      <c r="G198" s="133" t="n">
        <v>44437</v>
      </c>
      <c r="H198" s="54" t="n">
        <v>72.1516041605474</v>
      </c>
      <c r="I198" s="54" t="n">
        <v>62.7011795515347</v>
      </c>
      <c r="J198" s="54" t="n">
        <v>76.3579811992612</v>
      </c>
      <c r="K198" s="137" t="n">
        <f aca="false">AVERAGE(H198:J198)</f>
        <v>70.4035883037811</v>
      </c>
    </row>
    <row r="199" customFormat="false" ht="14.5" hidden="false" customHeight="false" outlineLevel="0" collapsed="false">
      <c r="A199" s="133" t="n">
        <v>44438</v>
      </c>
      <c r="B199" s="54" t="n">
        <v>0.302112652311255</v>
      </c>
      <c r="C199" s="54" t="n">
        <v>0.493927122900015</v>
      </c>
      <c r="D199" s="54" t="n">
        <v>0.907146147948197</v>
      </c>
      <c r="E199" s="134" t="n">
        <f aca="false">AVERAGE(B199:D199)</f>
        <v>0.567728641053156</v>
      </c>
      <c r="F199" s="49"/>
      <c r="G199" s="133" t="n">
        <v>44438</v>
      </c>
      <c r="H199" s="54" t="n">
        <v>72.4451057511711</v>
      </c>
      <c r="I199" s="54" t="n">
        <v>63.1557173347768</v>
      </c>
      <c r="J199" s="54" t="n">
        <v>77.0328967270895</v>
      </c>
      <c r="K199" s="137" t="n">
        <f aca="false">AVERAGE(H199:J199)</f>
        <v>70.8779066043458</v>
      </c>
    </row>
    <row r="200" customFormat="false" ht="14.5" hidden="false" customHeight="false" outlineLevel="0" collapsed="false">
      <c r="A200" s="133" t="n">
        <v>44439</v>
      </c>
      <c r="B200" s="54" t="n">
        <v>0.301570559913532</v>
      </c>
      <c r="C200" s="54" t="n">
        <v>0.493382349572112</v>
      </c>
      <c r="D200" s="54" t="n">
        <v>0.867349494576729</v>
      </c>
      <c r="E200" s="134" t="n">
        <f aca="false">AVERAGE(B200:D200)</f>
        <v>0.554100801354124</v>
      </c>
      <c r="F200" s="49"/>
      <c r="G200" s="133" t="n">
        <v>44439</v>
      </c>
      <c r="H200" s="54" t="n">
        <v>72.7380807005576</v>
      </c>
      <c r="I200" s="54" t="n">
        <v>63.6097537888768</v>
      </c>
      <c r="J200" s="54" t="n">
        <v>77.6782035977276</v>
      </c>
      <c r="K200" s="137" t="n">
        <f aca="false">AVERAGE(H200:J200)</f>
        <v>71.3420126957207</v>
      </c>
    </row>
    <row r="201" customFormat="false" ht="14.5" hidden="false" customHeight="false" outlineLevel="0" collapsed="false">
      <c r="A201" s="133" t="n">
        <v>44440</v>
      </c>
      <c r="B201" s="54" t="n">
        <v>0.301028467515806</v>
      </c>
      <c r="C201" s="54" t="n">
        <v>0.492837576244206</v>
      </c>
      <c r="D201" s="54" t="n">
        <v>0.827552841205261</v>
      </c>
      <c r="E201" s="134" t="n">
        <f aca="false">AVERAGE(B201:D201)</f>
        <v>0.540472961655091</v>
      </c>
      <c r="F201" s="49"/>
      <c r="G201" s="133" t="n">
        <v>44440</v>
      </c>
      <c r="H201" s="54" t="n">
        <v>73.0305290087068</v>
      </c>
      <c r="I201" s="54" t="n">
        <v>64.0632889138346</v>
      </c>
      <c r="J201" s="54" t="n">
        <v>78.2939018111756</v>
      </c>
      <c r="K201" s="137" t="n">
        <f aca="false">AVERAGE(H201:J201)</f>
        <v>71.7959065779057</v>
      </c>
    </row>
    <row r="202" customFormat="false" ht="14.5" hidden="false" customHeight="false" outlineLevel="0" collapsed="false">
      <c r="A202" s="133" t="n">
        <v>44441</v>
      </c>
      <c r="B202" s="54" t="n">
        <v>0.300486375118084</v>
      </c>
      <c r="C202" s="54" t="n">
        <v>0.492292802916303</v>
      </c>
      <c r="D202" s="54" t="n">
        <v>0.787756187833793</v>
      </c>
      <c r="E202" s="134" t="n">
        <f aca="false">AVERAGE(B202:D202)</f>
        <v>0.52684512195606</v>
      </c>
      <c r="F202" s="49"/>
      <c r="G202" s="133" t="n">
        <v>44441</v>
      </c>
      <c r="H202" s="54" t="n">
        <v>73.3224506756189</v>
      </c>
      <c r="I202" s="54" t="n">
        <v>64.5163227096501</v>
      </c>
      <c r="J202" s="54" t="n">
        <v>78.8799913674333</v>
      </c>
      <c r="K202" s="137" t="n">
        <f aca="false">AVERAGE(H202:J202)</f>
        <v>72.2395882509008</v>
      </c>
    </row>
    <row r="203" customFormat="false" ht="14.5" hidden="false" customHeight="false" outlineLevel="0" collapsed="false">
      <c r="A203" s="133" t="n">
        <v>44442</v>
      </c>
      <c r="B203" s="54" t="n">
        <v>0.299944282720357</v>
      </c>
      <c r="C203" s="54" t="n">
        <v>0.491748029588401</v>
      </c>
      <c r="D203" s="54" t="n">
        <v>0.747959534462325</v>
      </c>
      <c r="E203" s="134" t="n">
        <f aca="false">AVERAGE(B203:D203)</f>
        <v>0.513217282257028</v>
      </c>
      <c r="F203" s="49"/>
      <c r="G203" s="133" t="n">
        <v>44442</v>
      </c>
      <c r="H203" s="54" t="n">
        <v>73.6138457012937</v>
      </c>
      <c r="I203" s="54" t="n">
        <v>64.9688551763235</v>
      </c>
      <c r="J203" s="54" t="n">
        <v>79.4364722665008</v>
      </c>
      <c r="K203" s="137" t="n">
        <f aca="false">AVERAGE(H203:J203)</f>
        <v>72.673057714706</v>
      </c>
    </row>
    <row r="204" customFormat="false" ht="14.5" hidden="false" customHeight="false" outlineLevel="0" collapsed="false">
      <c r="A204" s="133" t="n">
        <v>44443</v>
      </c>
      <c r="B204" s="54" t="n">
        <v>0.299402190322638</v>
      </c>
      <c r="C204" s="54" t="n">
        <v>0.491203256260494</v>
      </c>
      <c r="D204" s="54" t="n">
        <v>0.708162881090857</v>
      </c>
      <c r="E204" s="134" t="n">
        <f aca="false">AVERAGE(B204:D204)</f>
        <v>0.499589442557996</v>
      </c>
      <c r="F204" s="49"/>
      <c r="G204" s="133" t="n">
        <v>44443</v>
      </c>
      <c r="H204" s="54" t="n">
        <v>73.9047140857312</v>
      </c>
      <c r="I204" s="54" t="n">
        <v>65.4208863138546</v>
      </c>
      <c r="J204" s="54" t="n">
        <v>79.9633445083782</v>
      </c>
      <c r="K204" s="137" t="n">
        <f aca="false">AVERAGE(H204:J204)</f>
        <v>73.0963149693213</v>
      </c>
    </row>
    <row r="205" customFormat="false" ht="14.5" hidden="false" customHeight="false" outlineLevel="0" collapsed="false">
      <c r="A205" s="133" t="n">
        <v>44444</v>
      </c>
      <c r="B205" s="54" t="n">
        <v>0.299978223743153</v>
      </c>
      <c r="C205" s="54" t="n">
        <v>0.490658482932592</v>
      </c>
      <c r="D205" s="54" t="n">
        <v>0.668366227719616</v>
      </c>
      <c r="E205" s="134" t="n">
        <f aca="false">AVERAGE(B205:D205)</f>
        <v>0.48633431146512</v>
      </c>
      <c r="F205" s="49"/>
      <c r="G205" s="133" t="n">
        <v>44444</v>
      </c>
      <c r="H205" s="54" t="n">
        <v>74.1961420850141</v>
      </c>
      <c r="I205" s="54" t="n">
        <v>65.8724161222435</v>
      </c>
      <c r="J205" s="54" t="n">
        <v>80.4606080930655</v>
      </c>
      <c r="K205" s="137" t="n">
        <f aca="false">AVERAGE(H205:J205)</f>
        <v>73.5097221001077</v>
      </c>
    </row>
    <row r="206" customFormat="false" ht="14.5" hidden="false" customHeight="false" outlineLevel="0" collapsed="false">
      <c r="A206" s="133" t="n">
        <v>44445</v>
      </c>
      <c r="B206" s="54" t="n">
        <v>0.300554257163668</v>
      </c>
      <c r="C206" s="54" t="n">
        <v>0.490113709604689</v>
      </c>
      <c r="D206" s="54" t="n">
        <v>0.653697100926934</v>
      </c>
      <c r="E206" s="134" t="n">
        <f aca="false">AVERAGE(B206:D206)</f>
        <v>0.481455022565097</v>
      </c>
      <c r="F206" s="49"/>
      <c r="G206" s="133" t="n">
        <v>44445</v>
      </c>
      <c r="H206" s="54" t="n">
        <v>74.4881296991421</v>
      </c>
      <c r="I206" s="54" t="n">
        <v>66.3234446014903</v>
      </c>
      <c r="J206" s="54" t="n">
        <v>80.9469578669248</v>
      </c>
      <c r="K206" s="137" t="n">
        <f aca="false">AVERAGE(H206:J206)</f>
        <v>73.9195107225191</v>
      </c>
    </row>
    <row r="207" customFormat="false" ht="14.5" hidden="false" customHeight="false" outlineLevel="0" collapsed="false">
      <c r="A207" s="133" t="n">
        <v>44446</v>
      </c>
      <c r="B207" s="54" t="n">
        <v>0.301130290584187</v>
      </c>
      <c r="C207" s="54" t="n">
        <v>0.489568936276783</v>
      </c>
      <c r="D207" s="54" t="n">
        <v>0.639027974134365</v>
      </c>
      <c r="E207" s="134" t="n">
        <f aca="false">AVERAGE(B207:D207)</f>
        <v>0.476575733665112</v>
      </c>
      <c r="F207" s="49"/>
      <c r="G207" s="133" t="n">
        <v>44446</v>
      </c>
      <c r="H207" s="54" t="n">
        <v>74.7806769281155</v>
      </c>
      <c r="I207" s="54" t="n">
        <v>66.7739717515948</v>
      </c>
      <c r="J207" s="54" t="n">
        <v>81.4223938299562</v>
      </c>
      <c r="K207" s="137" t="n">
        <f aca="false">AVERAGE(H207:J207)</f>
        <v>74.3256808365555</v>
      </c>
    </row>
    <row r="208" customFormat="false" ht="14.5" hidden="false" customHeight="false" outlineLevel="0" collapsed="false">
      <c r="A208" s="133" t="n">
        <v>44447</v>
      </c>
      <c r="B208" s="54" t="n">
        <v>0.301706324004702</v>
      </c>
      <c r="C208" s="54" t="n">
        <v>0.48902416294888</v>
      </c>
      <c r="D208" s="54" t="n">
        <v>0.624358847341796</v>
      </c>
      <c r="E208" s="134" t="n">
        <f aca="false">AVERAGE(B208:D208)</f>
        <v>0.471696444765126</v>
      </c>
      <c r="F208" s="49"/>
      <c r="G208" s="133" t="n">
        <v>44447</v>
      </c>
      <c r="H208" s="54" t="n">
        <v>75.073783771934</v>
      </c>
      <c r="I208" s="54" t="n">
        <v>67.2239975725571</v>
      </c>
      <c r="J208" s="54" t="n">
        <v>81.8869159821596</v>
      </c>
      <c r="K208" s="137" t="n">
        <f aca="false">AVERAGE(H208:J208)</f>
        <v>74.7282324422169</v>
      </c>
    </row>
    <row r="209" customFormat="false" ht="14.5" hidden="false" customHeight="false" outlineLevel="0" collapsed="false">
      <c r="A209" s="133" t="n">
        <v>44448</v>
      </c>
      <c r="B209" s="54" t="n">
        <v>0.302282357425216</v>
      </c>
      <c r="C209" s="54" t="n">
        <v>0.488479389620977</v>
      </c>
      <c r="D209" s="54" t="n">
        <v>0.609689720549227</v>
      </c>
      <c r="E209" s="134" t="n">
        <f aca="false">AVERAGE(B209:D209)</f>
        <v>0.46681715586514</v>
      </c>
      <c r="F209" s="49"/>
      <c r="G209" s="133" t="n">
        <v>44448</v>
      </c>
      <c r="H209" s="54" t="n">
        <v>75.3674502305979</v>
      </c>
      <c r="I209" s="54" t="n">
        <v>67.6735220643773</v>
      </c>
      <c r="J209" s="54" t="n">
        <v>82.3405243235352</v>
      </c>
      <c r="K209" s="137" t="n">
        <f aca="false">AVERAGE(H209:J209)</f>
        <v>75.1271655395035</v>
      </c>
    </row>
    <row r="210" customFormat="false" ht="14.5" hidden="false" customHeight="false" outlineLevel="0" collapsed="false">
      <c r="A210" s="133" t="n">
        <v>44449</v>
      </c>
      <c r="B210" s="54" t="n">
        <v>0.302858390845731</v>
      </c>
      <c r="C210" s="54" t="n">
        <v>0.487934616293071</v>
      </c>
      <c r="D210" s="54" t="n">
        <v>0.595020593756544</v>
      </c>
      <c r="E210" s="134" t="n">
        <f aca="false">AVERAGE(B210:D210)</f>
        <v>0.461937866965115</v>
      </c>
      <c r="F210" s="49"/>
      <c r="G210" s="133" t="n">
        <v>44449</v>
      </c>
      <c r="H210" s="54" t="n">
        <v>75.661676304107</v>
      </c>
      <c r="I210" s="54" t="n">
        <v>68.1225452270552</v>
      </c>
      <c r="J210" s="54" t="n">
        <v>82.7832188540827</v>
      </c>
      <c r="K210" s="137" t="n">
        <f aca="false">AVERAGE(H210:J210)</f>
        <v>75.522480128415</v>
      </c>
    </row>
    <row r="211" customFormat="false" ht="14.5" hidden="false" customHeight="false" outlineLevel="0" collapsed="false">
      <c r="A211" s="133" t="n">
        <v>44450</v>
      </c>
      <c r="B211" s="54" t="n">
        <v>0.303434424266246</v>
      </c>
      <c r="C211" s="54" t="n">
        <v>0.487389842965168</v>
      </c>
      <c r="D211" s="54" t="n">
        <v>0.580351466963975</v>
      </c>
      <c r="E211" s="134" t="n">
        <f aca="false">AVERAGE(B211:D211)</f>
        <v>0.45705857806513</v>
      </c>
      <c r="F211" s="49"/>
      <c r="G211" s="133" t="n">
        <v>44450</v>
      </c>
      <c r="H211" s="54" t="n">
        <v>75.9564619924614</v>
      </c>
      <c r="I211" s="54" t="n">
        <v>68.5710670605909</v>
      </c>
      <c r="J211" s="54" t="n">
        <v>83.2149995738023</v>
      </c>
      <c r="K211" s="137" t="n">
        <f aca="false">AVERAGE(H211:J211)</f>
        <v>75.9141762089515</v>
      </c>
    </row>
    <row r="212" customFormat="false" ht="14.5" hidden="false" customHeight="false" outlineLevel="0" collapsed="false">
      <c r="A212" s="133" t="n">
        <v>44451</v>
      </c>
      <c r="B212" s="54" t="n">
        <v>0.304010457686761</v>
      </c>
      <c r="C212" s="54" t="n">
        <v>0.486845069637262</v>
      </c>
      <c r="D212" s="54" t="n">
        <v>0.565682340171406</v>
      </c>
      <c r="E212" s="134" t="n">
        <f aca="false">AVERAGE(B212:D212)</f>
        <v>0.452179289165143</v>
      </c>
      <c r="F212" s="49"/>
      <c r="G212" s="133" t="n">
        <v>44451</v>
      </c>
      <c r="H212" s="54" t="n">
        <v>76.251807295661</v>
      </c>
      <c r="I212" s="54" t="n">
        <v>69.0190875649844</v>
      </c>
      <c r="J212" s="54" t="n">
        <v>83.635866482694</v>
      </c>
      <c r="K212" s="137" t="n">
        <f aca="false">AVERAGE(H212:J212)</f>
        <v>76.3022537811131</v>
      </c>
    </row>
    <row r="213" customFormat="false" ht="14.5" hidden="false" customHeight="false" outlineLevel="0" collapsed="false">
      <c r="A213" s="133" t="n">
        <v>44452</v>
      </c>
      <c r="B213" s="54" t="n">
        <v>0.30458649110728</v>
      </c>
      <c r="C213" s="54" t="n">
        <v>0.486300296309359</v>
      </c>
      <c r="D213" s="54" t="n">
        <v>0.551013213378837</v>
      </c>
      <c r="E213" s="134" t="n">
        <f aca="false">AVERAGE(B213:D213)</f>
        <v>0.447300000265159</v>
      </c>
      <c r="F213" s="49"/>
      <c r="G213" s="133" t="n">
        <v>44452</v>
      </c>
      <c r="H213" s="54" t="n">
        <v>76.5477122137059</v>
      </c>
      <c r="I213" s="54" t="n">
        <v>69.4666067402357</v>
      </c>
      <c r="J213" s="54" t="n">
        <v>84.0458195807577</v>
      </c>
      <c r="K213" s="137" t="n">
        <f aca="false">AVERAGE(H213:J213)</f>
        <v>76.6867128448998</v>
      </c>
    </row>
    <row r="214" customFormat="false" ht="14.5" hidden="false" customHeight="false" outlineLevel="0" collapsed="false">
      <c r="A214" s="133" t="n">
        <v>44453</v>
      </c>
      <c r="B214" s="54" t="n">
        <v>0.305162524527795</v>
      </c>
      <c r="C214" s="54" t="n">
        <v>0.485755522981457</v>
      </c>
      <c r="D214" s="54" t="n">
        <v>0.536344086586269</v>
      </c>
      <c r="E214" s="134" t="n">
        <f aca="false">AVERAGE(B214:D214)</f>
        <v>0.442420711365174</v>
      </c>
      <c r="F214" s="49"/>
      <c r="G214" s="133" t="n">
        <v>44453</v>
      </c>
      <c r="H214" s="54" t="n">
        <v>76.844176746596</v>
      </c>
      <c r="I214" s="54" t="n">
        <v>69.9136245863448</v>
      </c>
      <c r="J214" s="54" t="n">
        <v>84.4448588679935</v>
      </c>
      <c r="K214" s="137" t="n">
        <f aca="false">AVERAGE(H214:J214)</f>
        <v>77.0675534003114</v>
      </c>
    </row>
    <row r="215" customFormat="false" ht="14.5" hidden="false" customHeight="false" outlineLevel="0" collapsed="false">
      <c r="A215" s="133" t="n">
        <v>44454</v>
      </c>
      <c r="B215" s="54" t="n">
        <v>0.30573855794831</v>
      </c>
      <c r="C215" s="54" t="n">
        <v>0.485210749653561</v>
      </c>
      <c r="D215" s="54" t="n">
        <v>0.521674959793586</v>
      </c>
      <c r="E215" s="134" t="n">
        <f aca="false">AVERAGE(B215:D215)</f>
        <v>0.437541422465152</v>
      </c>
      <c r="F215" s="49"/>
      <c r="G215" s="133" t="n">
        <v>44454</v>
      </c>
      <c r="H215" s="54" t="n">
        <v>77.1412008943314</v>
      </c>
      <c r="I215" s="54" t="n">
        <v>70.3601411033118</v>
      </c>
      <c r="J215" s="54" t="n">
        <v>84.8329843444013</v>
      </c>
      <c r="K215" s="137" t="n">
        <f aca="false">AVERAGE(H215:J215)</f>
        <v>77.4447754473482</v>
      </c>
    </row>
    <row r="216" customFormat="false" ht="14.5" hidden="false" customHeight="false" outlineLevel="0" collapsed="false">
      <c r="A216" s="133" t="n">
        <v>44455</v>
      </c>
      <c r="B216" s="54" t="n">
        <v>0.306314591368825</v>
      </c>
      <c r="C216" s="54" t="n">
        <v>0.467650488091635</v>
      </c>
      <c r="D216" s="54" t="n">
        <v>0.507005833001017</v>
      </c>
      <c r="E216" s="134" t="n">
        <f aca="false">AVERAGE(B216:D216)</f>
        <v>0.426990304153826</v>
      </c>
      <c r="F216" s="49"/>
      <c r="G216" s="133" t="n">
        <v>44455</v>
      </c>
      <c r="H216" s="54" t="n">
        <v>77.4387846569121</v>
      </c>
      <c r="I216" s="54" t="n">
        <v>70.7904977416378</v>
      </c>
      <c r="J216" s="54" t="n">
        <v>85.2101960099812</v>
      </c>
      <c r="K216" s="137" t="n">
        <f aca="false">AVERAGE(H216:J216)</f>
        <v>77.8131594695104</v>
      </c>
    </row>
    <row r="217" customFormat="false" ht="14.5" hidden="false" customHeight="false" outlineLevel="0" collapsed="false">
      <c r="A217" s="133" t="n">
        <v>44456</v>
      </c>
      <c r="B217" s="54" t="n">
        <v>0.306890624789339</v>
      </c>
      <c r="C217" s="54" t="n">
        <v>0.450090226529824</v>
      </c>
      <c r="D217" s="54" t="n">
        <v>0.492336706208448</v>
      </c>
      <c r="E217" s="134" t="n">
        <f aca="false">AVERAGE(B217:D217)</f>
        <v>0.416439185842537</v>
      </c>
      <c r="F217" s="49"/>
      <c r="G217" s="133" t="n">
        <v>44456</v>
      </c>
      <c r="H217" s="54" t="n">
        <v>77.736928034338</v>
      </c>
      <c r="I217" s="54" t="n">
        <v>71.204694501323</v>
      </c>
      <c r="J217" s="54" t="n">
        <v>85.5764938647332</v>
      </c>
      <c r="K217" s="137" t="n">
        <f aca="false">AVERAGE(H217:J217)</f>
        <v>78.1727054667981</v>
      </c>
    </row>
    <row r="218" customFormat="false" ht="14.5" hidden="false" customHeight="false" outlineLevel="0" collapsed="false">
      <c r="A218" s="133" t="n">
        <v>44457</v>
      </c>
      <c r="B218" s="54" t="n">
        <v>0.307466658209854</v>
      </c>
      <c r="C218" s="54" t="n">
        <v>0.432529964967898</v>
      </c>
      <c r="D218" s="54" t="n">
        <v>0.477667579415879</v>
      </c>
      <c r="E218" s="134" t="n">
        <f aca="false">AVERAGE(B218:D218)</f>
        <v>0.40588806753121</v>
      </c>
      <c r="F218" s="49"/>
      <c r="G218" s="133" t="n">
        <v>44457</v>
      </c>
      <c r="H218" s="54" t="n">
        <v>78.0356310266092</v>
      </c>
      <c r="I218" s="54" t="n">
        <v>71.6027313823673</v>
      </c>
      <c r="J218" s="54" t="n">
        <v>85.9318779086572</v>
      </c>
      <c r="K218" s="137" t="n">
        <f aca="false">AVERAGE(H218:J218)</f>
        <v>78.5234134392112</v>
      </c>
    </row>
    <row r="219" customFormat="false" ht="14.5" hidden="false" customHeight="false" outlineLevel="0" collapsed="false">
      <c r="A219" s="133" t="n">
        <v>44458</v>
      </c>
      <c r="B219" s="54" t="n">
        <v>0.308042691630369</v>
      </c>
      <c r="C219" s="54" t="n">
        <v>0.414969703406086</v>
      </c>
      <c r="D219" s="54" t="n">
        <v>0.462998452623197</v>
      </c>
      <c r="E219" s="134" t="n">
        <f aca="false">AVERAGE(B219:D219)</f>
        <v>0.395336949219884</v>
      </c>
      <c r="F219" s="49"/>
      <c r="G219" s="133" t="n">
        <v>44458</v>
      </c>
      <c r="H219" s="54" t="n">
        <v>78.3348936337256</v>
      </c>
      <c r="I219" s="54" t="n">
        <v>71.9846083847709</v>
      </c>
      <c r="J219" s="54" t="n">
        <v>86.2763481417533</v>
      </c>
      <c r="K219" s="137" t="n">
        <f aca="false">AVERAGE(H219:J219)</f>
        <v>78.8652833867499</v>
      </c>
    </row>
    <row r="220" customFormat="false" ht="14.5" hidden="false" customHeight="false" outlineLevel="0" collapsed="false">
      <c r="A220" s="133" t="n">
        <v>44459</v>
      </c>
      <c r="B220" s="54" t="n">
        <v>0.308618725050888</v>
      </c>
      <c r="C220" s="54" t="n">
        <v>0.397409441844161</v>
      </c>
      <c r="D220" s="54" t="n">
        <v>0.448329325830628</v>
      </c>
      <c r="E220" s="134" t="n">
        <f aca="false">AVERAGE(B220:D220)</f>
        <v>0.384785830908559</v>
      </c>
      <c r="F220" s="49"/>
      <c r="G220" s="133" t="n">
        <v>44459</v>
      </c>
      <c r="H220" s="54" t="n">
        <v>78.6347158556873</v>
      </c>
      <c r="I220" s="54" t="n">
        <v>72.3503255085335</v>
      </c>
      <c r="J220" s="54" t="n">
        <v>86.6099045640214</v>
      </c>
      <c r="K220" s="137" t="n">
        <f aca="false">AVERAGE(H220:J220)</f>
        <v>79.1983153094141</v>
      </c>
    </row>
    <row r="221" customFormat="false" ht="14.5" hidden="false" customHeight="false" outlineLevel="0" collapsed="false">
      <c r="A221" s="133" t="n">
        <v>44460</v>
      </c>
      <c r="B221" s="54" t="n">
        <v>0.309194758471403</v>
      </c>
      <c r="C221" s="54" t="n">
        <v>0.379849180282349</v>
      </c>
      <c r="D221" s="54" t="n">
        <v>0.435699244857346</v>
      </c>
      <c r="E221" s="134" t="n">
        <f aca="false">AVERAGE(B221:D221)</f>
        <v>0.374914394537033</v>
      </c>
      <c r="F221" s="49"/>
      <c r="G221" s="133" t="n">
        <v>44460</v>
      </c>
      <c r="H221" s="54" t="n">
        <v>78.9350976924943</v>
      </c>
      <c r="I221" s="54" t="n">
        <v>72.6998827536553</v>
      </c>
      <c r="J221" s="54" t="n">
        <v>86.9340642228397</v>
      </c>
      <c r="K221" s="137" t="n">
        <f aca="false">AVERAGE(H221:J221)</f>
        <v>79.5230148896631</v>
      </c>
    </row>
    <row r="222" customFormat="false" ht="14.5" hidden="false" customHeight="false" outlineLevel="0" collapsed="false">
      <c r="A222" s="133" t="n">
        <v>44461</v>
      </c>
      <c r="B222" s="54" t="n">
        <v>0.309770791891918</v>
      </c>
      <c r="C222" s="54" t="n">
        <v>0.362288918720424</v>
      </c>
      <c r="D222" s="54" t="n">
        <v>0.423069163884065</v>
      </c>
      <c r="E222" s="134" t="n">
        <f aca="false">AVERAGE(B222:D222)</f>
        <v>0.365042958165469</v>
      </c>
      <c r="F222" s="49"/>
      <c r="G222" s="133" t="n">
        <v>44461</v>
      </c>
      <c r="H222" s="54" t="n">
        <v>79.2360391441465</v>
      </c>
      <c r="I222" s="54" t="n">
        <v>73.0332801201363</v>
      </c>
      <c r="J222" s="54" t="n">
        <v>87.2488271182084</v>
      </c>
      <c r="K222" s="137" t="n">
        <f aca="false">AVERAGE(H222:J222)</f>
        <v>79.8393821274971</v>
      </c>
    </row>
    <row r="223" customFormat="false" ht="14.5" hidden="false" customHeight="false" outlineLevel="0" collapsed="false">
      <c r="A223" s="133" t="n">
        <v>44462</v>
      </c>
      <c r="B223" s="54" t="n">
        <v>0.310346825312433</v>
      </c>
      <c r="C223" s="54" t="n">
        <v>0.344728657158612</v>
      </c>
      <c r="D223" s="54" t="n">
        <v>0.410439082910784</v>
      </c>
      <c r="E223" s="134" t="n">
        <f aca="false">AVERAGE(B223:D223)</f>
        <v>0.355171521793943</v>
      </c>
      <c r="F223" s="49"/>
      <c r="G223" s="133" t="n">
        <v>44462</v>
      </c>
      <c r="H223" s="54" t="n">
        <v>79.5375402106439</v>
      </c>
      <c r="I223" s="54" t="n">
        <v>73.3505176079765</v>
      </c>
      <c r="J223" s="54" t="n">
        <v>87.5541932501274</v>
      </c>
      <c r="K223" s="137" t="n">
        <f aca="false">AVERAGE(H223:J223)</f>
        <v>80.1474170229159</v>
      </c>
    </row>
    <row r="224" customFormat="false" ht="14.5" hidden="false" customHeight="false" outlineLevel="0" collapsed="false">
      <c r="A224" s="133" t="n">
        <v>44463</v>
      </c>
      <c r="B224" s="54" t="n">
        <v>0.310922858732948</v>
      </c>
      <c r="C224" s="54" t="n">
        <v>0.327168395596686</v>
      </c>
      <c r="D224" s="54" t="n">
        <v>0.397809001937617</v>
      </c>
      <c r="E224" s="134" t="n">
        <f aca="false">AVERAGE(B224:D224)</f>
        <v>0.345300085422417</v>
      </c>
      <c r="F224" s="49"/>
      <c r="G224" s="133" t="n">
        <v>44463</v>
      </c>
      <c r="H224" s="54" t="n">
        <v>79.8396008919867</v>
      </c>
      <c r="I224" s="54" t="n">
        <v>73.6515952171758</v>
      </c>
      <c r="J224" s="54" t="n">
        <v>87.8501626185966</v>
      </c>
      <c r="K224" s="137" t="n">
        <f aca="false">AVERAGE(H224:J224)</f>
        <v>80.4471195759197</v>
      </c>
    </row>
    <row r="225" customFormat="false" ht="14.5" hidden="false" customHeight="false" outlineLevel="0" collapsed="false">
      <c r="A225" s="133" t="n">
        <v>44464</v>
      </c>
      <c r="B225" s="54" t="n">
        <v>0.311498892153462</v>
      </c>
      <c r="C225" s="54" t="n">
        <v>0.309608134034875</v>
      </c>
      <c r="D225" s="54" t="n">
        <v>0.385178920964336</v>
      </c>
      <c r="E225" s="134" t="n">
        <f aca="false">AVERAGE(B225:D225)</f>
        <v>0.335428649050891</v>
      </c>
      <c r="F225" s="49"/>
      <c r="G225" s="133" t="n">
        <v>44464</v>
      </c>
      <c r="H225" s="54" t="n">
        <v>80.1422211881747</v>
      </c>
      <c r="I225" s="54" t="n">
        <v>73.9365129477342</v>
      </c>
      <c r="J225" s="54" t="n">
        <v>88.1367352236162</v>
      </c>
      <c r="K225" s="137" t="n">
        <f aca="false">AVERAGE(H225:J225)</f>
        <v>80.7384897865084</v>
      </c>
    </row>
    <row r="226" customFormat="false" ht="14.5" hidden="false" customHeight="false" outlineLevel="0" collapsed="false">
      <c r="A226" s="133" t="n">
        <v>44465</v>
      </c>
      <c r="B226" s="54" t="n">
        <v>0.312074925573981</v>
      </c>
      <c r="C226" s="54" t="n">
        <v>0.292047872472949</v>
      </c>
      <c r="D226" s="54" t="n">
        <v>0.372548839991055</v>
      </c>
      <c r="E226" s="134" t="n">
        <f aca="false">AVERAGE(B226:D226)</f>
        <v>0.325557212679328</v>
      </c>
      <c r="F226" s="49"/>
      <c r="G226" s="133" t="n">
        <v>44465</v>
      </c>
      <c r="H226" s="54" t="n">
        <v>80.4454010992079</v>
      </c>
      <c r="I226" s="54" t="n">
        <v>74.2052707996518</v>
      </c>
      <c r="J226" s="54" t="n">
        <v>88.4139110651861</v>
      </c>
      <c r="K226" s="137" t="n">
        <f aca="false">AVERAGE(H226:J226)</f>
        <v>81.0215276546819</v>
      </c>
    </row>
    <row r="227" customFormat="false" ht="14.5" hidden="false" customHeight="false" outlineLevel="0" collapsed="false">
      <c r="A227" s="133" t="n">
        <v>44466</v>
      </c>
      <c r="B227" s="54" t="n">
        <v>0.312650958994496</v>
      </c>
      <c r="C227" s="54" t="n">
        <v>0.274487610911137</v>
      </c>
      <c r="D227" s="54" t="n">
        <v>0.359918759017773</v>
      </c>
      <c r="E227" s="134" t="n">
        <f aca="false">AVERAGE(B227:D227)</f>
        <v>0.315685776307802</v>
      </c>
      <c r="F227" s="49"/>
      <c r="G227" s="133" t="n">
        <v>44466</v>
      </c>
      <c r="H227" s="54" t="n">
        <v>80.7491406250864</v>
      </c>
      <c r="I227" s="54" t="n">
        <v>74.4578687729286</v>
      </c>
      <c r="J227" s="54" t="n">
        <v>88.6816901433062</v>
      </c>
      <c r="K227" s="137" t="n">
        <f aca="false">AVERAGE(H227:J227)</f>
        <v>81.2962331804404</v>
      </c>
    </row>
    <row r="228" customFormat="false" ht="14.5" hidden="false" customHeight="false" outlineLevel="0" collapsed="false">
      <c r="A228" s="133" t="n">
        <v>44467</v>
      </c>
      <c r="B228" s="54" t="n">
        <v>0.313226992415011</v>
      </c>
      <c r="C228" s="54" t="n">
        <v>0.256927349349212</v>
      </c>
      <c r="D228" s="54" t="n">
        <v>0.347288678044492</v>
      </c>
      <c r="E228" s="134" t="n">
        <f aca="false">AVERAGE(B228:D228)</f>
        <v>0.305814339936238</v>
      </c>
      <c r="F228" s="49"/>
      <c r="G228" s="133" t="n">
        <v>44467</v>
      </c>
      <c r="H228" s="54" t="n">
        <v>81.0534397658102</v>
      </c>
      <c r="I228" s="54" t="n">
        <v>74.6943068675646</v>
      </c>
      <c r="J228" s="54" t="n">
        <v>88.9400724579766</v>
      </c>
      <c r="K228" s="137" t="n">
        <f aca="false">AVERAGE(H228:J228)</f>
        <v>81.5626063637838</v>
      </c>
    </row>
    <row r="229" customFormat="false" ht="14.5" hidden="false" customHeight="false" outlineLevel="0" collapsed="false">
      <c r="A229" s="133" t="n">
        <v>44468</v>
      </c>
      <c r="B229" s="54" t="n">
        <v>0.313803025835526</v>
      </c>
      <c r="C229" s="54" t="n">
        <v>0.2393670877874</v>
      </c>
      <c r="D229" s="54" t="n">
        <v>0.334658597071211</v>
      </c>
      <c r="E229" s="134" t="n">
        <f aca="false">AVERAGE(B229:D229)</f>
        <v>0.295942903564712</v>
      </c>
      <c r="F229" s="49"/>
      <c r="G229" s="133" t="n">
        <v>44468</v>
      </c>
      <c r="H229" s="54" t="n">
        <v>81.3582985213792</v>
      </c>
      <c r="I229" s="54" t="n">
        <v>74.9145850835597</v>
      </c>
      <c r="J229" s="54" t="n">
        <v>89.1890580091973</v>
      </c>
      <c r="K229" s="137" t="n">
        <f aca="false">AVERAGE(H229:J229)</f>
        <v>81.8206472047121</v>
      </c>
    </row>
    <row r="230" customFormat="false" ht="14.5" hidden="false" customHeight="false" outlineLevel="0" collapsed="false">
      <c r="A230" s="133" t="n">
        <v>44469</v>
      </c>
      <c r="B230" s="54" t="n">
        <v>0.314379059256041</v>
      </c>
      <c r="C230" s="54" t="n">
        <v>0.221806826225531</v>
      </c>
      <c r="D230" s="54" t="n">
        <v>0.322028516098044</v>
      </c>
      <c r="E230" s="134" t="n">
        <f aca="false">AVERAGE(B230:D230)</f>
        <v>0.286071467193205</v>
      </c>
      <c r="F230" s="49"/>
      <c r="G230" s="133" t="n">
        <v>44469</v>
      </c>
      <c r="H230" s="54" t="n">
        <v>81.6637168917935</v>
      </c>
      <c r="I230" s="54" t="n">
        <v>75.1187034209139</v>
      </c>
      <c r="J230" s="54" t="n">
        <v>89.4286467969683</v>
      </c>
      <c r="K230" s="137" t="n">
        <f aca="false">AVERAGE(H230:J230)</f>
        <v>82.0703557032252</v>
      </c>
    </row>
    <row r="231" customFormat="false" ht="14.5" hidden="false" customHeight="false" outlineLevel="0" collapsed="false">
      <c r="A231" s="133" t="n">
        <v>44470</v>
      </c>
      <c r="B231" s="54" t="n">
        <v>0.314955092676556</v>
      </c>
      <c r="C231" s="54" t="n">
        <v>0.230511172807098</v>
      </c>
      <c r="D231" s="54" t="n">
        <v>0.309398435124763</v>
      </c>
      <c r="E231" s="134" t="n">
        <f aca="false">AVERAGE(B231:D231)</f>
        <v>0.284954900202806</v>
      </c>
      <c r="F231" s="49"/>
      <c r="G231" s="133" t="n">
        <v>44470</v>
      </c>
      <c r="H231" s="54" t="n">
        <v>81.969694877053</v>
      </c>
      <c r="I231" s="54" t="n">
        <v>75.3308319569723</v>
      </c>
      <c r="J231" s="54" t="n">
        <v>89.6588388212897</v>
      </c>
      <c r="K231" s="137" t="n">
        <f aca="false">AVERAGE(H231:J231)</f>
        <v>82.3197885517717</v>
      </c>
    </row>
    <row r="232" customFormat="false" ht="14.5" hidden="false" customHeight="false" outlineLevel="0" collapsed="false">
      <c r="A232" s="133" t="n">
        <v>44471</v>
      </c>
      <c r="B232" s="54" t="n">
        <v>0.315531126097074</v>
      </c>
      <c r="C232" s="54" t="n">
        <v>0.239215519388665</v>
      </c>
      <c r="D232" s="54" t="n">
        <v>0.296768354151482</v>
      </c>
      <c r="E232" s="134" t="n">
        <f aca="false">AVERAGE(B232:D232)</f>
        <v>0.283838333212407</v>
      </c>
      <c r="F232" s="49"/>
      <c r="G232" s="133" t="n">
        <v>44471</v>
      </c>
      <c r="H232" s="54" t="n">
        <v>82.2762324771578</v>
      </c>
      <c r="I232" s="54" t="n">
        <v>75.5509706917347</v>
      </c>
      <c r="J232" s="54" t="n">
        <v>89.8796340821612</v>
      </c>
      <c r="K232" s="137" t="n">
        <f aca="false">AVERAGE(H232:J232)</f>
        <v>82.5689457503512</v>
      </c>
    </row>
    <row r="233" customFormat="false" ht="14.5" hidden="false" customHeight="false" outlineLevel="0" collapsed="false">
      <c r="A233" s="133" t="n">
        <v>44472</v>
      </c>
      <c r="B233" s="54" t="n">
        <v>0.316107159517584</v>
      </c>
      <c r="C233" s="54" t="n">
        <v>0.247919865970232</v>
      </c>
      <c r="D233" s="54" t="n">
        <v>0.284138273178201</v>
      </c>
      <c r="E233" s="134" t="n">
        <f aca="false">AVERAGE(B233:D233)</f>
        <v>0.282721766222006</v>
      </c>
      <c r="F233" s="49"/>
      <c r="G233" s="133" t="n">
        <v>44472</v>
      </c>
      <c r="H233" s="54" t="n">
        <v>82.5833296921078</v>
      </c>
      <c r="I233" s="54" t="n">
        <v>75.7791196252012</v>
      </c>
      <c r="J233" s="54" t="n">
        <v>90.0910325795831</v>
      </c>
      <c r="K233" s="137" t="n">
        <f aca="false">AVERAGE(H233:J233)</f>
        <v>82.817827298964</v>
      </c>
    </row>
    <row r="234" customFormat="false" ht="14.5" hidden="false" customHeight="false" outlineLevel="0" collapsed="false">
      <c r="A234" s="133" t="n">
        <v>44473</v>
      </c>
      <c r="B234" s="54" t="n">
        <v>0.315926804831621</v>
      </c>
      <c r="C234" s="54" t="n">
        <v>0.256624212551799</v>
      </c>
      <c r="D234" s="54" t="n">
        <v>0.271508192204919</v>
      </c>
      <c r="E234" s="134" t="n">
        <f aca="false">AVERAGE(B234:D234)</f>
        <v>0.28135306986278</v>
      </c>
      <c r="F234" s="49"/>
      <c r="G234" s="133" t="n">
        <v>44473</v>
      </c>
      <c r="H234" s="54" t="n">
        <v>82.8902516929886</v>
      </c>
      <c r="I234" s="54" t="n">
        <v>76.0152787573717</v>
      </c>
      <c r="J234" s="54" t="n">
        <v>90.2930343135553</v>
      </c>
      <c r="K234" s="137" t="n">
        <f aca="false">AVERAGE(H234:J234)</f>
        <v>83.0661882546385</v>
      </c>
    </row>
    <row r="235" customFormat="false" ht="14.5" hidden="false" customHeight="false" outlineLevel="0" collapsed="false">
      <c r="A235" s="133" t="n">
        <v>44474</v>
      </c>
      <c r="B235" s="54" t="n">
        <v>0.315746450145658</v>
      </c>
      <c r="C235" s="54" t="n">
        <v>0.265328559133366</v>
      </c>
      <c r="D235" s="54" t="n">
        <v>0.258878111231638</v>
      </c>
      <c r="E235" s="134" t="n">
        <f aca="false">AVERAGE(B235:D235)</f>
        <v>0.279984373503554</v>
      </c>
      <c r="F235" s="49"/>
      <c r="G235" s="133" t="n">
        <v>44474</v>
      </c>
      <c r="H235" s="54" t="n">
        <v>83.1969984798</v>
      </c>
      <c r="I235" s="54" t="n">
        <v>76.2594480882463</v>
      </c>
      <c r="J235" s="54" t="n">
        <v>90.4856392840777</v>
      </c>
      <c r="K235" s="137" t="n">
        <f aca="false">AVERAGE(H235:J235)</f>
        <v>83.3140286173747</v>
      </c>
    </row>
    <row r="236" customFormat="false" ht="14.5" hidden="false" customHeight="false" outlineLevel="0" collapsed="false">
      <c r="A236" s="133" t="n">
        <v>44475</v>
      </c>
      <c r="B236" s="54" t="n">
        <v>0.315566095459696</v>
      </c>
      <c r="C236" s="54" t="n">
        <v>0.274032905714932</v>
      </c>
      <c r="D236" s="54" t="n">
        <v>0.246248030258357</v>
      </c>
      <c r="E236" s="134" t="n">
        <f aca="false">AVERAGE(B236:D236)</f>
        <v>0.278615677144328</v>
      </c>
      <c r="F236" s="49"/>
      <c r="G236" s="133" t="n">
        <v>44475</v>
      </c>
      <c r="H236" s="54" t="n">
        <v>83.503570052542</v>
      </c>
      <c r="I236" s="54" t="n">
        <v>76.511627617825</v>
      </c>
      <c r="J236" s="54" t="n">
        <v>90.6688474911504</v>
      </c>
      <c r="K236" s="137" t="n">
        <f aca="false">AVERAGE(H236:J236)</f>
        <v>83.5613483871725</v>
      </c>
    </row>
    <row r="237" customFormat="false" ht="14.5" hidden="false" customHeight="false" outlineLevel="0" collapsed="false">
      <c r="A237" s="133" t="n">
        <v>44476</v>
      </c>
      <c r="B237" s="54" t="n">
        <v>0.315385740773733</v>
      </c>
      <c r="C237" s="54" t="n">
        <v>0.282737252296499</v>
      </c>
      <c r="D237" s="54" t="n">
        <v>0.23361794928519</v>
      </c>
      <c r="E237" s="134" t="n">
        <f aca="false">AVERAGE(B237:D237)</f>
        <v>0.277246980785141</v>
      </c>
      <c r="F237" s="49"/>
      <c r="G237" s="133" t="n">
        <v>44476</v>
      </c>
      <c r="H237" s="54" t="n">
        <v>83.8099664112148</v>
      </c>
      <c r="I237" s="54" t="n">
        <v>76.7718173461078</v>
      </c>
      <c r="J237" s="54" t="n">
        <v>90.8426589347735</v>
      </c>
      <c r="K237" s="137" t="n">
        <f aca="false">AVERAGE(H237:J237)</f>
        <v>83.808147564032</v>
      </c>
    </row>
    <row r="238" customFormat="false" ht="14.5" hidden="false" customHeight="false" outlineLevel="0" collapsed="false">
      <c r="A238" s="133" t="n">
        <v>44477</v>
      </c>
      <c r="B238" s="54" t="n">
        <v>0.31520538608777</v>
      </c>
      <c r="C238" s="54" t="n">
        <v>0.291441598878066</v>
      </c>
      <c r="D238" s="54" t="n">
        <v>0.220987868311909</v>
      </c>
      <c r="E238" s="134" t="n">
        <f aca="false">AVERAGE(B238:D238)</f>
        <v>0.275878284425915</v>
      </c>
      <c r="F238" s="49"/>
      <c r="G238" s="133" t="n">
        <v>44477</v>
      </c>
      <c r="H238" s="54" t="n">
        <v>84.1161875558182</v>
      </c>
      <c r="I238" s="54" t="n">
        <v>77.0400172730946</v>
      </c>
      <c r="J238" s="54" t="n">
        <v>91.0070736149469</v>
      </c>
      <c r="K238" s="137" t="n">
        <f aca="false">AVERAGE(H238:J238)</f>
        <v>84.0544261479532</v>
      </c>
    </row>
    <row r="239" customFormat="false" ht="14.5" hidden="false" customHeight="false" outlineLevel="0" collapsed="false">
      <c r="A239" s="133" t="n">
        <v>44478</v>
      </c>
      <c r="B239" s="54" t="n">
        <v>0.315025031401808</v>
      </c>
      <c r="C239" s="54" t="n">
        <v>0.300145945459576</v>
      </c>
      <c r="D239" s="54" t="n">
        <v>0.208357787338628</v>
      </c>
      <c r="E239" s="134" t="n">
        <f aca="false">AVERAGE(B239:D239)</f>
        <v>0.274509588066671</v>
      </c>
      <c r="F239" s="49"/>
      <c r="G239" s="133" t="n">
        <v>44478</v>
      </c>
      <c r="H239" s="54" t="n">
        <v>84.4222334863523</v>
      </c>
      <c r="I239" s="54" t="n">
        <v>77.3162273987854</v>
      </c>
      <c r="J239" s="54" t="n">
        <v>91.1620915316705</v>
      </c>
      <c r="K239" s="137" t="n">
        <f aca="false">AVERAGE(H239:J239)</f>
        <v>84.3001841389361</v>
      </c>
    </row>
    <row r="240" customFormat="false" ht="14.5" hidden="false" customHeight="false" outlineLevel="0" collapsed="false">
      <c r="A240" s="133" t="n">
        <v>44479</v>
      </c>
      <c r="B240" s="54" t="n">
        <v>0.314844676715843</v>
      </c>
      <c r="C240" s="54" t="n">
        <v>0.308850292041143</v>
      </c>
      <c r="D240" s="54" t="n">
        <v>0.195727706365346</v>
      </c>
      <c r="E240" s="134" t="n">
        <f aca="false">AVERAGE(B240:D240)</f>
        <v>0.273140891707444</v>
      </c>
      <c r="F240" s="49"/>
      <c r="G240" s="133" t="n">
        <v>44479</v>
      </c>
      <c r="H240" s="54" t="n">
        <v>84.728104202817</v>
      </c>
      <c r="I240" s="54" t="n">
        <v>77.6004477231803</v>
      </c>
      <c r="J240" s="54" t="n">
        <v>91.3077126849444</v>
      </c>
      <c r="K240" s="137" t="n">
        <f aca="false">AVERAGE(H240:J240)</f>
        <v>84.5454215369806</v>
      </c>
    </row>
    <row r="241" customFormat="false" ht="14.5" hidden="false" customHeight="false" outlineLevel="0" collapsed="false">
      <c r="A241" s="133" t="n">
        <v>44480</v>
      </c>
      <c r="B241" s="54" t="n">
        <v>0.314664322029881</v>
      </c>
      <c r="C241" s="54" t="n">
        <v>0.31755463862271</v>
      </c>
      <c r="D241" s="54" t="n">
        <v>0.183097625392065</v>
      </c>
      <c r="E241" s="134" t="n">
        <f aca="false">AVERAGE(B241:D241)</f>
        <v>0.271772195348219</v>
      </c>
      <c r="F241" s="49"/>
      <c r="G241" s="133" t="n">
        <v>44480</v>
      </c>
      <c r="H241" s="54" t="n">
        <v>85.0337997052125</v>
      </c>
      <c r="I241" s="54" t="n">
        <v>77.8926782462792</v>
      </c>
      <c r="J241" s="54" t="n">
        <v>91.4439370747686</v>
      </c>
      <c r="K241" s="137" t="n">
        <f aca="false">AVERAGE(H241:J241)</f>
        <v>84.7901383420868</v>
      </c>
    </row>
    <row r="242" customFormat="false" ht="14.5" hidden="false" customHeight="false" outlineLevel="0" collapsed="false">
      <c r="A242" s="133" t="n">
        <v>44481</v>
      </c>
      <c r="B242" s="54" t="n">
        <v>0.314483967343918</v>
      </c>
      <c r="C242" s="54" t="n">
        <v>0.326258985204277</v>
      </c>
      <c r="D242" s="54" t="n">
        <v>0.170467544418784</v>
      </c>
      <c r="E242" s="134" t="n">
        <f aca="false">AVERAGE(B242:D242)</f>
        <v>0.270403498988993</v>
      </c>
      <c r="F242" s="49"/>
      <c r="G242" s="133" t="n">
        <v>44481</v>
      </c>
      <c r="H242" s="54" t="n">
        <v>85.3393199935386</v>
      </c>
      <c r="I242" s="54" t="n">
        <v>78.1929189680823</v>
      </c>
      <c r="J242" s="54" t="n">
        <v>91.570764701143</v>
      </c>
      <c r="K242" s="137" t="n">
        <f aca="false">AVERAGE(H242:J242)</f>
        <v>85.0343345542546</v>
      </c>
    </row>
    <row r="243" customFormat="false" ht="14.5" hidden="false" customHeight="false" outlineLevel="0" collapsed="false">
      <c r="A243" s="133" t="n">
        <v>44482</v>
      </c>
      <c r="B243" s="54" t="n">
        <v>0.314303612657955</v>
      </c>
      <c r="C243" s="54" t="n">
        <v>0.334963331785843</v>
      </c>
      <c r="D243" s="54" t="n">
        <v>0.157837463445503</v>
      </c>
      <c r="E243" s="134" t="n">
        <f aca="false">AVERAGE(B243:D243)</f>
        <v>0.269034802629767</v>
      </c>
      <c r="F243" s="49"/>
      <c r="G243" s="133" t="n">
        <v>44482</v>
      </c>
      <c r="H243" s="54" t="n">
        <v>85.6446650677954</v>
      </c>
      <c r="I243" s="54" t="n">
        <v>78.5011698885893</v>
      </c>
      <c r="J243" s="54" t="n">
        <v>91.6881955640677</v>
      </c>
      <c r="K243" s="137" t="n">
        <f aca="false">AVERAGE(H243:J243)</f>
        <v>85.2780101734841</v>
      </c>
    </row>
    <row r="244" customFormat="false" ht="14.5" hidden="false" customHeight="false" outlineLevel="0" collapsed="false">
      <c r="A244" s="133" t="n">
        <v>44483</v>
      </c>
      <c r="B244" s="54" t="n">
        <v>0.314123257971993</v>
      </c>
      <c r="C244" s="54" t="n">
        <v>0.34366767836741</v>
      </c>
      <c r="D244" s="54" t="n">
        <v>0.145207382472336</v>
      </c>
      <c r="E244" s="134" t="n">
        <f aca="false">AVERAGE(B244:D244)</f>
        <v>0.26766610627058</v>
      </c>
      <c r="F244" s="49"/>
      <c r="G244" s="133" t="n">
        <v>44483</v>
      </c>
      <c r="H244" s="54" t="n">
        <v>85.9498349279828</v>
      </c>
      <c r="I244" s="54" t="n">
        <v>78.8174310078005</v>
      </c>
      <c r="J244" s="54" t="n">
        <v>91.7962296635428</v>
      </c>
      <c r="K244" s="137" t="n">
        <f aca="false">AVERAGE(H244:J244)</f>
        <v>85.5211651997753</v>
      </c>
    </row>
    <row r="245" customFormat="false" ht="14.5" hidden="false" customHeight="false" outlineLevel="0" collapsed="false">
      <c r="A245" s="133" t="n">
        <v>44484</v>
      </c>
      <c r="B245" s="54" t="n">
        <v>0.31394290328603</v>
      </c>
      <c r="C245" s="54" t="n">
        <v>0.352372024948977</v>
      </c>
      <c r="D245" s="54" t="n">
        <v>0.132577301498976</v>
      </c>
      <c r="E245" s="134" t="n">
        <f aca="false">AVERAGE(B245:D245)</f>
        <v>0.266297409911328</v>
      </c>
      <c r="F245" s="49"/>
      <c r="G245" s="133" t="n">
        <v>44484</v>
      </c>
      <c r="H245" s="54" t="n">
        <v>86.2548295741009</v>
      </c>
      <c r="I245" s="54" t="n">
        <v>79.1417023257157</v>
      </c>
      <c r="J245" s="54" t="n">
        <v>91.8948669995682</v>
      </c>
      <c r="K245" s="137" t="n">
        <f aca="false">AVERAGE(H245:J245)</f>
        <v>85.7637996331283</v>
      </c>
    </row>
    <row r="246" customFormat="false" ht="14.5" hidden="false" customHeight="false" outlineLevel="0" collapsed="false">
      <c r="A246" s="133" t="n">
        <v>44485</v>
      </c>
      <c r="B246" s="54" t="n">
        <v>0.313762548600067</v>
      </c>
      <c r="C246" s="54" t="n">
        <v>0.361076371530544</v>
      </c>
      <c r="D246" s="54" t="n">
        <v>0.131828317478245</v>
      </c>
      <c r="E246" s="134" t="n">
        <f aca="false">AVERAGE(B246:D246)</f>
        <v>0.268889079202952</v>
      </c>
      <c r="F246" s="49"/>
      <c r="G246" s="133" t="n">
        <v>44485</v>
      </c>
      <c r="H246" s="54" t="n">
        <v>86.5596490061497</v>
      </c>
      <c r="I246" s="54" t="n">
        <v>79.473983842335</v>
      </c>
      <c r="J246" s="54" t="n">
        <v>91.992947092478</v>
      </c>
      <c r="K246" s="137" t="n">
        <f aca="false">AVERAGE(H246:J246)</f>
        <v>86.0088599803209</v>
      </c>
    </row>
    <row r="247" customFormat="false" ht="14.5" hidden="false" customHeight="false" outlineLevel="0" collapsed="false">
      <c r="A247" s="133" t="n">
        <v>44486</v>
      </c>
      <c r="B247" s="54" t="n">
        <v>0.313582193914103</v>
      </c>
      <c r="C247" s="54" t="n">
        <v>0.369780718112111</v>
      </c>
      <c r="D247" s="54" t="n">
        <v>0.131079333457514</v>
      </c>
      <c r="E247" s="134" t="n">
        <f aca="false">AVERAGE(B247:D247)</f>
        <v>0.271480748494576</v>
      </c>
      <c r="F247" s="49"/>
      <c r="G247" s="133" t="n">
        <v>44486</v>
      </c>
      <c r="H247" s="54" t="n">
        <v>86.8642932241292</v>
      </c>
      <c r="I247" s="54" t="n">
        <v>79.8142755576584</v>
      </c>
      <c r="J247" s="54" t="n">
        <v>92.0904699422723</v>
      </c>
      <c r="K247" s="137" t="n">
        <f aca="false">AVERAGE(H247:J247)</f>
        <v>86.2563462413533</v>
      </c>
    </row>
    <row r="248" customFormat="false" ht="14.5" hidden="false" customHeight="false" outlineLevel="0" collapsed="false">
      <c r="A248" s="133" t="n">
        <v>44487</v>
      </c>
      <c r="B248" s="54" t="n">
        <v>0.31340183922814</v>
      </c>
      <c r="C248" s="54" t="n">
        <v>0.378485064693677</v>
      </c>
      <c r="D248" s="54" t="n">
        <v>0.130330349436782</v>
      </c>
      <c r="E248" s="134" t="n">
        <f aca="false">AVERAGE(B248:D248)</f>
        <v>0.2740724177862</v>
      </c>
      <c r="F248" s="49"/>
      <c r="G248" s="133" t="n">
        <v>44487</v>
      </c>
      <c r="H248" s="54" t="n">
        <v>87.1687622280393</v>
      </c>
      <c r="I248" s="54" t="n">
        <v>80.1625774716858</v>
      </c>
      <c r="J248" s="54" t="n">
        <v>92.1874355489512</v>
      </c>
      <c r="K248" s="137" t="n">
        <f aca="false">AVERAGE(H248:J248)</f>
        <v>86.5062584162254</v>
      </c>
    </row>
    <row r="249" customFormat="false" ht="14.5" hidden="false" customHeight="false" outlineLevel="0" collapsed="false">
      <c r="A249" s="133" t="n">
        <v>44488</v>
      </c>
      <c r="B249" s="54" t="n">
        <v>0.313221484542177</v>
      </c>
      <c r="C249" s="54" t="n">
        <v>0.387189411275244</v>
      </c>
      <c r="D249" s="54" t="n">
        <v>0.129581365416051</v>
      </c>
      <c r="E249" s="134" t="n">
        <f aca="false">AVERAGE(B249:D249)</f>
        <v>0.276664087077824</v>
      </c>
      <c r="F249" s="49"/>
      <c r="G249" s="133" t="n">
        <v>44488</v>
      </c>
      <c r="H249" s="54" t="n">
        <v>87.4730560178802</v>
      </c>
      <c r="I249" s="54" t="n">
        <v>80.5188895844173</v>
      </c>
      <c r="J249" s="54" t="n">
        <v>92.2838439125145</v>
      </c>
      <c r="K249" s="137" t="n">
        <f aca="false">AVERAGE(H249:J249)</f>
        <v>86.7585965049373</v>
      </c>
    </row>
    <row r="250" customFormat="false" ht="14.5" hidden="false" customHeight="false" outlineLevel="0" collapsed="false">
      <c r="A250" s="133" t="n">
        <v>44489</v>
      </c>
      <c r="B250" s="54" t="n">
        <v>0.313041129856215</v>
      </c>
      <c r="C250" s="54" t="n">
        <v>0.395893757856811</v>
      </c>
      <c r="D250" s="54" t="n">
        <v>0.12883238139532</v>
      </c>
      <c r="E250" s="134" t="n">
        <f aca="false">AVERAGE(B250:D250)</f>
        <v>0.279255756369449</v>
      </c>
      <c r="F250" s="49"/>
      <c r="G250" s="133" t="n">
        <v>44489</v>
      </c>
      <c r="H250" s="54" t="n">
        <v>87.7771745936517</v>
      </c>
      <c r="I250" s="54" t="n">
        <v>80.8832118958528</v>
      </c>
      <c r="J250" s="54" t="n">
        <v>92.3796950329624</v>
      </c>
      <c r="K250" s="137" t="n">
        <f aca="false">AVERAGE(H250:J250)</f>
        <v>87.013360507489</v>
      </c>
    </row>
    <row r="251" customFormat="false" ht="14.5" hidden="false" customHeight="false" outlineLevel="0" collapsed="false">
      <c r="A251" s="133" t="n">
        <v>44490</v>
      </c>
      <c r="B251" s="54" t="n">
        <v>0.312860775170252</v>
      </c>
      <c r="C251" s="54" t="n">
        <v>0.404598104438378</v>
      </c>
      <c r="D251" s="54" t="n">
        <v>0.128083397374589</v>
      </c>
      <c r="E251" s="134" t="n">
        <f aca="false">AVERAGE(B251:D251)</f>
        <v>0.281847425661073</v>
      </c>
      <c r="F251" s="49"/>
      <c r="G251" s="133" t="n">
        <v>44490</v>
      </c>
      <c r="H251" s="54" t="n">
        <v>88.0811179553538</v>
      </c>
      <c r="I251" s="54" t="n">
        <v>81.2555444059925</v>
      </c>
      <c r="J251" s="54" t="n">
        <v>92.4749889102947</v>
      </c>
      <c r="K251" s="137" t="n">
        <f aca="false">AVERAGE(H251:J251)</f>
        <v>87.2705504238803</v>
      </c>
    </row>
    <row r="252" customFormat="false" ht="14.5" hidden="false" customHeight="false" outlineLevel="0" collapsed="false">
      <c r="A252" s="133" t="n">
        <v>44491</v>
      </c>
      <c r="B252" s="54" t="n">
        <v>0.312680420484289</v>
      </c>
      <c r="C252" s="54" t="n">
        <v>0.413302451019945</v>
      </c>
      <c r="D252" s="54" t="n">
        <v>0.127334413353857</v>
      </c>
      <c r="E252" s="134" t="n">
        <f aca="false">AVERAGE(B252:D252)</f>
        <v>0.284439094952697</v>
      </c>
      <c r="F252" s="49"/>
      <c r="G252" s="133" t="n">
        <v>44491</v>
      </c>
      <c r="H252" s="54" t="n">
        <v>88.3848861029867</v>
      </c>
      <c r="I252" s="54" t="n">
        <v>81.6358871148361</v>
      </c>
      <c r="J252" s="54" t="n">
        <v>92.5697255445116</v>
      </c>
      <c r="K252" s="137" t="n">
        <f aca="false">AVERAGE(H252:J252)</f>
        <v>87.5301662541115</v>
      </c>
    </row>
    <row r="253" customFormat="false" ht="14.5" hidden="false" customHeight="false" outlineLevel="0" collapsed="false">
      <c r="A253" s="133" t="n">
        <v>44492</v>
      </c>
      <c r="B253" s="54" t="n">
        <v>0.312500065798325</v>
      </c>
      <c r="C253" s="54" t="n">
        <v>0.422006797601512</v>
      </c>
      <c r="D253" s="54" t="n">
        <v>0.126585429333126</v>
      </c>
      <c r="E253" s="134" t="n">
        <f aca="false">AVERAGE(B253:D253)</f>
        <v>0.287030764244321</v>
      </c>
      <c r="F253" s="49"/>
      <c r="G253" s="133" t="n">
        <v>44492</v>
      </c>
      <c r="H253" s="54" t="n">
        <v>88.6884790365502</v>
      </c>
      <c r="I253" s="54" t="n">
        <v>82.0242400223839</v>
      </c>
      <c r="J253" s="54" t="n">
        <v>92.663904935613</v>
      </c>
      <c r="K253" s="137" t="n">
        <f aca="false">AVERAGE(H253:J253)</f>
        <v>87.7922079981824</v>
      </c>
    </row>
    <row r="254" customFormat="false" ht="14.5" hidden="false" customHeight="false" outlineLevel="0" collapsed="false">
      <c r="A254" s="133" t="n">
        <v>44493</v>
      </c>
      <c r="B254" s="54" t="n">
        <v>0.312319711112362</v>
      </c>
      <c r="C254" s="54" t="n">
        <v>0.430711144183022</v>
      </c>
      <c r="D254" s="54" t="n">
        <v>0.125836445312395</v>
      </c>
      <c r="E254" s="134" t="n">
        <f aca="false">AVERAGE(B254:D254)</f>
        <v>0.289622433535926</v>
      </c>
      <c r="F254" s="49"/>
      <c r="G254" s="133" t="n">
        <v>44493</v>
      </c>
      <c r="H254" s="54" t="n">
        <v>88.9918967560444</v>
      </c>
      <c r="I254" s="54" t="n">
        <v>82.4206031286357</v>
      </c>
      <c r="J254" s="54" t="n">
        <v>92.7575270835989</v>
      </c>
      <c r="K254" s="137" t="n">
        <f aca="false">AVERAGE(H254:J254)</f>
        <v>88.056675656093</v>
      </c>
    </row>
    <row r="255" customFormat="false" ht="14.5" hidden="false" customHeight="false" outlineLevel="0" collapsed="false">
      <c r="A255" s="133" t="n">
        <v>44494</v>
      </c>
      <c r="B255" s="54" t="n">
        <v>0.3121393564264</v>
      </c>
      <c r="C255" s="54" t="n">
        <v>0.439415490764588</v>
      </c>
      <c r="D255" s="54" t="n">
        <v>0.125087461291663</v>
      </c>
      <c r="E255" s="134" t="n">
        <f aca="false">AVERAGE(B255:D255)</f>
        <v>0.29221410282755</v>
      </c>
      <c r="F255" s="49"/>
      <c r="G255" s="133" t="n">
        <v>44494</v>
      </c>
      <c r="H255" s="54" t="n">
        <v>89.2951392614692</v>
      </c>
      <c r="I255" s="54" t="n">
        <v>82.8249764335915</v>
      </c>
      <c r="J255" s="54" t="n">
        <v>92.8505919884693</v>
      </c>
      <c r="K255" s="137" t="n">
        <f aca="false">AVERAGE(H255:J255)</f>
        <v>88.3235692278433</v>
      </c>
    </row>
    <row r="256" customFormat="false" ht="14.5" hidden="false" customHeight="false" outlineLevel="0" collapsed="false">
      <c r="A256" s="133" t="n">
        <v>44495</v>
      </c>
      <c r="B256" s="54" t="n">
        <v>0.311959001740377</v>
      </c>
      <c r="C256" s="54" t="n">
        <v>0.448119837346155</v>
      </c>
      <c r="D256" s="54" t="n">
        <v>0.124338477270932</v>
      </c>
      <c r="E256" s="134" t="n">
        <f aca="false">AVERAGE(B256:D256)</f>
        <v>0.294805772119155</v>
      </c>
      <c r="F256" s="49"/>
      <c r="G256" s="133" t="n">
        <v>44495</v>
      </c>
      <c r="H256" s="54" t="n">
        <v>89.5982065528247</v>
      </c>
      <c r="I256" s="54" t="n">
        <v>83.2373599372514</v>
      </c>
      <c r="J256" s="54" t="n">
        <v>92.9430996502243</v>
      </c>
      <c r="K256" s="137" t="n">
        <f aca="false">AVERAGE(H256:J256)</f>
        <v>88.5928887134335</v>
      </c>
    </row>
    <row r="257" customFormat="false" ht="14.5" hidden="false" customHeight="false" outlineLevel="0" collapsed="false">
      <c r="A257" s="133" t="n">
        <v>44496</v>
      </c>
      <c r="B257" s="54" t="n">
        <v>0.303423570867778</v>
      </c>
      <c r="C257" s="54" t="n">
        <v>0.456824183927722</v>
      </c>
      <c r="D257" s="54" t="n">
        <v>0.123589493250201</v>
      </c>
      <c r="E257" s="134" t="n">
        <f aca="false">AVERAGE(B257:D257)</f>
        <v>0.294612416015234</v>
      </c>
      <c r="F257" s="49"/>
      <c r="G257" s="133" t="n">
        <v>44496</v>
      </c>
      <c r="H257" s="54" t="n">
        <v>89.892981697133</v>
      </c>
      <c r="I257" s="54" t="n">
        <v>83.6577536396154</v>
      </c>
      <c r="J257" s="54" t="n">
        <v>93.0350500688637</v>
      </c>
      <c r="K257" s="137" t="n">
        <f aca="false">AVERAGE(H257:J257)</f>
        <v>88.8619284685374</v>
      </c>
    </row>
    <row r="258" customFormat="false" ht="14.5" hidden="false" customHeight="false" outlineLevel="0" collapsed="false">
      <c r="A258" s="133" t="n">
        <v>44497</v>
      </c>
      <c r="B258" s="54" t="n">
        <v>0.29488813999518</v>
      </c>
      <c r="C258" s="54" t="n">
        <v>0.465528530509289</v>
      </c>
      <c r="D258" s="54" t="n">
        <v>0.122840509229469</v>
      </c>
      <c r="E258" s="134" t="n">
        <f aca="false">AVERAGE(B258:D258)</f>
        <v>0.294419059911313</v>
      </c>
      <c r="F258" s="49"/>
      <c r="G258" s="133" t="n">
        <v>44497</v>
      </c>
      <c r="H258" s="54" t="n">
        <v>90.1794646943942</v>
      </c>
      <c r="I258" s="54" t="n">
        <v>84.0861575406834</v>
      </c>
      <c r="J258" s="54" t="n">
        <v>93.1264432443876</v>
      </c>
      <c r="K258" s="137" t="n">
        <f aca="false">AVERAGE(H258:J258)</f>
        <v>89.1306884931551</v>
      </c>
    </row>
    <row r="259" customFormat="false" ht="14.5" hidden="false" customHeight="false" outlineLevel="0" collapsed="false">
      <c r="A259" s="133" t="n">
        <v>44498</v>
      </c>
      <c r="B259" s="54" t="n">
        <v>0.286352709122582</v>
      </c>
      <c r="C259" s="54" t="n">
        <v>0.474232877090856</v>
      </c>
      <c r="D259" s="54" t="n">
        <v>0.122091525208738</v>
      </c>
      <c r="E259" s="134" t="n">
        <f aca="false">AVERAGE(B259:D259)</f>
        <v>0.294225703807392</v>
      </c>
      <c r="F259" s="49"/>
      <c r="G259" s="133" t="n">
        <v>44498</v>
      </c>
      <c r="H259" s="54" t="n">
        <v>90.4576555446083</v>
      </c>
      <c r="I259" s="54" t="n">
        <v>84.5225716404555</v>
      </c>
      <c r="J259" s="54" t="n">
        <v>93.2172791767961</v>
      </c>
      <c r="K259" s="137" t="n">
        <f aca="false">AVERAGE(H259:J259)</f>
        <v>89.3991687872866</v>
      </c>
    </row>
    <row r="260" customFormat="false" ht="14.5" hidden="false" customHeight="false" outlineLevel="0" collapsed="false">
      <c r="A260" s="133" t="n">
        <v>44499</v>
      </c>
      <c r="B260" s="54" t="n">
        <v>0.277817278249984</v>
      </c>
      <c r="C260" s="54" t="n">
        <v>0.482937223672423</v>
      </c>
      <c r="D260" s="54" t="n">
        <v>0.121342541188007</v>
      </c>
      <c r="E260" s="134" t="n">
        <f aca="false">AVERAGE(B260:D260)</f>
        <v>0.294032347703471</v>
      </c>
      <c r="F260" s="49"/>
      <c r="G260" s="133" t="n">
        <v>44499</v>
      </c>
      <c r="H260" s="54" t="n">
        <v>90.7275542477752</v>
      </c>
      <c r="I260" s="54" t="n">
        <v>84.9669959389317</v>
      </c>
      <c r="J260" s="54" t="n">
        <v>93.3075578660891</v>
      </c>
      <c r="K260" s="137" t="n">
        <f aca="false">AVERAGE(H260:J260)</f>
        <v>89.667369350932</v>
      </c>
    </row>
    <row r="261" customFormat="false" ht="14.5" hidden="false" customHeight="false" outlineLevel="0" collapsed="false">
      <c r="A261" s="133" t="n">
        <v>44500</v>
      </c>
      <c r="B261" s="54" t="n">
        <v>0.269281847377385</v>
      </c>
      <c r="C261" s="54" t="n">
        <v>0.491641570253989</v>
      </c>
      <c r="D261" s="54" t="n">
        <v>0.120593557167275</v>
      </c>
      <c r="E261" s="134" t="n">
        <f aca="false">AVERAGE(B261:D261)</f>
        <v>0.29383899159955</v>
      </c>
      <c r="F261" s="49"/>
      <c r="G261" s="133" t="n">
        <v>44500</v>
      </c>
      <c r="H261" s="54" t="n">
        <v>90.989160803895</v>
      </c>
      <c r="I261" s="54" t="n">
        <v>85.4194304361119</v>
      </c>
      <c r="J261" s="54" t="n">
        <v>93.3972793122666</v>
      </c>
      <c r="K261" s="137" t="n">
        <f aca="false">AVERAGE(H261:J261)</f>
        <v>89.9352901840912</v>
      </c>
    </row>
    <row r="262" customFormat="false" ht="14.5" hidden="false" customHeight="false" outlineLevel="0" collapsed="false">
      <c r="A262" s="133" t="n">
        <v>44501</v>
      </c>
      <c r="B262" s="54" t="n">
        <v>0.260746416504787</v>
      </c>
      <c r="C262" s="54" t="n">
        <v>0.500345916835613</v>
      </c>
      <c r="D262" s="54" t="n">
        <v>0.119844573146544</v>
      </c>
      <c r="E262" s="134" t="n">
        <f aca="false">AVERAGE(B262:D262)</f>
        <v>0.293645635495648</v>
      </c>
      <c r="F262" s="49"/>
      <c r="G262" s="133" t="n">
        <v>44501</v>
      </c>
      <c r="H262" s="54" t="n">
        <v>91.2424752129676</v>
      </c>
      <c r="I262" s="54" t="n">
        <v>85.8798751319962</v>
      </c>
      <c r="J262" s="54" t="n">
        <v>93.4864435153285</v>
      </c>
      <c r="K262" s="137" t="n">
        <f aca="false">AVERAGE(H262:J262)</f>
        <v>90.2029312867641</v>
      </c>
    </row>
    <row r="263" customFormat="false" ht="14.5" hidden="false" customHeight="false" outlineLevel="0" collapsed="false">
      <c r="A263" s="133" t="n">
        <v>44502</v>
      </c>
      <c r="B263" s="54" t="n">
        <v>0.252210985632189</v>
      </c>
      <c r="C263" s="54" t="n">
        <v>0.493064894187967</v>
      </c>
      <c r="D263" s="54" t="n">
        <v>0.119095589125813</v>
      </c>
      <c r="E263" s="134" t="n">
        <f aca="false">AVERAGE(B263:D263)</f>
        <v>0.28812382298199</v>
      </c>
      <c r="F263" s="49"/>
      <c r="G263" s="133" t="n">
        <v>44502</v>
      </c>
      <c r="H263" s="54" t="n">
        <v>91.4874974749931</v>
      </c>
      <c r="I263" s="54" t="n">
        <v>86.3336194469123</v>
      </c>
      <c r="J263" s="54" t="n">
        <v>93.575050475275</v>
      </c>
      <c r="K263" s="137" t="n">
        <f aca="false">AVERAGE(H263:J263)</f>
        <v>90.4653891323935</v>
      </c>
    </row>
    <row r="264" customFormat="false" ht="14.5" hidden="false" customHeight="false" outlineLevel="0" collapsed="false">
      <c r="A264" s="133" t="n">
        <v>44503</v>
      </c>
      <c r="B264" s="54" t="n">
        <v>0.243675554759591</v>
      </c>
      <c r="C264" s="54" t="n">
        <v>0.485783871540377</v>
      </c>
      <c r="D264" s="54" t="n">
        <v>0.118346605105081</v>
      </c>
      <c r="E264" s="134" t="n">
        <f aca="false">AVERAGE(B264:D264)</f>
        <v>0.28260201046835</v>
      </c>
      <c r="F264" s="49"/>
      <c r="G264" s="133" t="n">
        <v>44503</v>
      </c>
      <c r="H264" s="54" t="n">
        <v>91.7242275899715</v>
      </c>
      <c r="I264" s="54" t="n">
        <v>86.7806633808602</v>
      </c>
      <c r="J264" s="54" t="n">
        <v>93.6631001921061</v>
      </c>
      <c r="K264" s="137" t="n">
        <f aca="false">AVERAGE(H264:J264)</f>
        <v>90.7226637209793</v>
      </c>
    </row>
    <row r="265" customFormat="false" ht="14.5" hidden="false" customHeight="false" outlineLevel="0" collapsed="false">
      <c r="A265" s="133" t="n">
        <v>44504</v>
      </c>
      <c r="B265" s="54" t="n">
        <v>0.235140123886993</v>
      </c>
      <c r="C265" s="54" t="n">
        <v>0.478502848892731</v>
      </c>
      <c r="D265" s="54" t="n">
        <v>0.117597621084343</v>
      </c>
      <c r="E265" s="134" t="n">
        <f aca="false">AVERAGE(B265:D265)</f>
        <v>0.277080197954689</v>
      </c>
      <c r="F265" s="49"/>
      <c r="G265" s="133" t="n">
        <v>44504</v>
      </c>
      <c r="H265" s="54" t="n">
        <v>91.9526655579027</v>
      </c>
      <c r="I265" s="54" t="n">
        <v>87.2210069338397</v>
      </c>
      <c r="J265" s="54" t="n">
        <v>93.7505926658216</v>
      </c>
      <c r="K265" s="137" t="n">
        <f aca="false">AVERAGE(H265:J265)</f>
        <v>90.9747550525213</v>
      </c>
    </row>
    <row r="266" customFormat="false" ht="14.5" hidden="false" customHeight="false" outlineLevel="0" collapsed="false">
      <c r="A266" s="133" t="n">
        <v>44505</v>
      </c>
      <c r="B266" s="54" t="n">
        <v>0.226604693014394</v>
      </c>
      <c r="C266" s="54" t="n">
        <v>0.471221826245142</v>
      </c>
      <c r="D266" s="54" t="n">
        <v>0.116848637063612</v>
      </c>
      <c r="E266" s="134" t="n">
        <f aca="false">AVERAGE(B266:D266)</f>
        <v>0.271558385441049</v>
      </c>
      <c r="F266" s="49"/>
      <c r="G266" s="133" t="n">
        <v>44505</v>
      </c>
      <c r="H266" s="54" t="n">
        <v>92.1728113787868</v>
      </c>
      <c r="I266" s="54" t="n">
        <v>87.654650105851</v>
      </c>
      <c r="J266" s="54" t="n">
        <v>93.8375278964216</v>
      </c>
      <c r="K266" s="137" t="n">
        <f aca="false">AVERAGE(H266:J266)</f>
        <v>91.2216631270198</v>
      </c>
    </row>
    <row r="267" customFormat="false" ht="14.5" hidden="false" customHeight="false" outlineLevel="0" collapsed="false">
      <c r="A267" s="133" t="n">
        <v>44506</v>
      </c>
      <c r="B267" s="54" t="n">
        <v>0.218069262141796</v>
      </c>
      <c r="C267" s="54" t="n">
        <v>0.463940803597495</v>
      </c>
      <c r="D267" s="54" t="n">
        <v>0.11609965304288</v>
      </c>
      <c r="E267" s="134" t="n">
        <f aca="false">AVERAGE(B267:D267)</f>
        <v>0.26603657292739</v>
      </c>
      <c r="F267" s="49"/>
      <c r="G267" s="133" t="n">
        <v>44506</v>
      </c>
      <c r="H267" s="54" t="n">
        <v>92.3846650526237</v>
      </c>
      <c r="I267" s="54" t="n">
        <v>88.0815928968941</v>
      </c>
      <c r="J267" s="54" t="n">
        <v>93.9239058839062</v>
      </c>
      <c r="K267" s="137" t="n">
        <f aca="false">AVERAGE(H267:J267)</f>
        <v>91.4633879444747</v>
      </c>
    </row>
    <row r="268" customFormat="false" ht="14.5" hidden="false" customHeight="false" outlineLevel="0" collapsed="false">
      <c r="A268" s="133" t="n">
        <v>44507</v>
      </c>
      <c r="B268" s="54" t="n">
        <v>0.209533831269198</v>
      </c>
      <c r="C268" s="54" t="n">
        <v>0.456659780949906</v>
      </c>
      <c r="D268" s="54" t="n">
        <v>0.115350669022149</v>
      </c>
      <c r="E268" s="134" t="n">
        <f aca="false">AVERAGE(B268:D268)</f>
        <v>0.260514760413751</v>
      </c>
      <c r="F268" s="49"/>
      <c r="G268" s="133" t="n">
        <v>44507</v>
      </c>
      <c r="H268" s="54" t="n">
        <v>92.5882265794135</v>
      </c>
      <c r="I268" s="54" t="n">
        <v>88.5018353069689</v>
      </c>
      <c r="J268" s="54" t="n">
        <v>94.0097266282752</v>
      </c>
      <c r="K268" s="137" t="n">
        <f aca="false">AVERAGE(H268:J268)</f>
        <v>91.6999295048859</v>
      </c>
    </row>
    <row r="269" customFormat="false" ht="14.5" hidden="false" customHeight="false" outlineLevel="0" collapsed="false">
      <c r="A269" s="133" t="n">
        <v>44508</v>
      </c>
      <c r="B269" s="54" t="n">
        <v>0.2009984003966</v>
      </c>
      <c r="C269" s="54" t="n">
        <v>0.44937875830226</v>
      </c>
      <c r="D269" s="54" t="n">
        <v>0.114601685001418</v>
      </c>
      <c r="E269" s="134" t="n">
        <f aca="false">AVERAGE(B269:D269)</f>
        <v>0.254992947900093</v>
      </c>
      <c r="F269" s="49"/>
      <c r="G269" s="133" t="n">
        <v>44508</v>
      </c>
      <c r="H269" s="54" t="n">
        <v>92.7834959591561</v>
      </c>
      <c r="I269" s="54" t="n">
        <v>88.9153773360754</v>
      </c>
      <c r="J269" s="54" t="n">
        <v>94.0949901295288</v>
      </c>
      <c r="K269" s="137" t="n">
        <f aca="false">AVERAGE(H269:J269)</f>
        <v>91.9312878082534</v>
      </c>
    </row>
    <row r="270" customFormat="false" ht="14.5" hidden="false" customHeight="false" outlineLevel="0" collapsed="false">
      <c r="A270" s="133" t="n">
        <v>44509</v>
      </c>
      <c r="B270" s="54" t="n">
        <v>0.192462969524001</v>
      </c>
      <c r="C270" s="54" t="n">
        <v>0.44209773565467</v>
      </c>
      <c r="D270" s="54" t="n">
        <v>0.113852700980686</v>
      </c>
      <c r="E270" s="134" t="n">
        <f aca="false">AVERAGE(B270:D270)</f>
        <v>0.249471135386452</v>
      </c>
      <c r="F270" s="49"/>
      <c r="G270" s="133" t="n">
        <v>44509</v>
      </c>
      <c r="H270" s="54" t="n">
        <v>92.9704731918516</v>
      </c>
      <c r="I270" s="54" t="n">
        <v>89.3222189842137</v>
      </c>
      <c r="J270" s="54" t="n">
        <v>94.1796963876669</v>
      </c>
      <c r="K270" s="137" t="n">
        <f aca="false">AVERAGE(H270:J270)</f>
        <v>92.1574628545774</v>
      </c>
    </row>
    <row r="271" customFormat="false" ht="14.5" hidden="false" customHeight="false" outlineLevel="0" collapsed="false">
      <c r="A271" s="133" t="n">
        <v>44510</v>
      </c>
      <c r="B271" s="54" t="n">
        <v>0.183927538651346</v>
      </c>
      <c r="C271" s="54" t="n">
        <v>0.434816713007081</v>
      </c>
      <c r="D271" s="54" t="n">
        <v>0.113103716959955</v>
      </c>
      <c r="E271" s="134" t="n">
        <f aca="false">AVERAGE(B271:D271)</f>
        <v>0.243949322872794</v>
      </c>
      <c r="F271" s="49"/>
      <c r="G271" s="133" t="n">
        <v>44510</v>
      </c>
      <c r="H271" s="54" t="n">
        <v>93.1491582775</v>
      </c>
      <c r="I271" s="54" t="n">
        <v>89.7223602513838</v>
      </c>
      <c r="J271" s="54" t="n">
        <v>94.2638454026894</v>
      </c>
      <c r="K271" s="137" t="n">
        <f aca="false">AVERAGE(H271:J271)</f>
        <v>92.3784546438577</v>
      </c>
    </row>
    <row r="272" customFormat="false" ht="14.5" hidden="false" customHeight="false" outlineLevel="0" collapsed="false">
      <c r="A272" s="133" t="n">
        <v>44511</v>
      </c>
      <c r="B272" s="54" t="n">
        <v>0.175392107778748</v>
      </c>
      <c r="C272" s="54" t="n">
        <v>0.427535690359434</v>
      </c>
      <c r="D272" s="54" t="n">
        <v>0.112354732939224</v>
      </c>
      <c r="E272" s="134" t="n">
        <f aca="false">AVERAGE(B272:D272)</f>
        <v>0.238427510359135</v>
      </c>
      <c r="F272" s="49"/>
      <c r="G272" s="133" t="n">
        <v>44511</v>
      </c>
      <c r="H272" s="54" t="n">
        <v>93.3195512161011</v>
      </c>
      <c r="I272" s="54" t="n">
        <v>90.1158011375856</v>
      </c>
      <c r="J272" s="54" t="n">
        <v>94.3474371745965</v>
      </c>
      <c r="K272" s="137" t="n">
        <f aca="false">AVERAGE(H272:J272)</f>
        <v>92.5942631760944</v>
      </c>
    </row>
    <row r="273" customFormat="false" ht="14.5" hidden="false" customHeight="false" outlineLevel="0" collapsed="false">
      <c r="A273" s="133" t="n">
        <v>44512</v>
      </c>
      <c r="B273" s="54" t="n">
        <v>0.16685667690615</v>
      </c>
      <c r="C273" s="54" t="n">
        <v>0.420254667711845</v>
      </c>
      <c r="D273" s="54" t="n">
        <v>0.111605748918493</v>
      </c>
      <c r="E273" s="134" t="n">
        <f aca="false">AVERAGE(B273:D273)</f>
        <v>0.232905697845496</v>
      </c>
      <c r="F273" s="49"/>
      <c r="G273" s="133" t="n">
        <v>44512</v>
      </c>
      <c r="H273" s="54" t="n">
        <v>93.4816520076552</v>
      </c>
      <c r="I273" s="54" t="n">
        <v>90.5025416428192</v>
      </c>
      <c r="J273" s="54" t="n">
        <v>94.4304717033881</v>
      </c>
      <c r="K273" s="137" t="n">
        <f aca="false">AVERAGE(H273:J273)</f>
        <v>92.8048884512875</v>
      </c>
    </row>
    <row r="274" customFormat="false" ht="14.5" hidden="false" customHeight="false" outlineLevel="0" collapsed="false">
      <c r="A274" s="133" t="n">
        <v>44513</v>
      </c>
      <c r="B274" s="54" t="n">
        <v>0.158321246033552</v>
      </c>
      <c r="C274" s="54" t="n">
        <v>0.412973645064199</v>
      </c>
      <c r="D274" s="54" t="n">
        <v>0.110856764897761</v>
      </c>
      <c r="E274" s="134" t="n">
        <f aca="false">AVERAGE(B274:D274)</f>
        <v>0.227383885331837</v>
      </c>
      <c r="F274" s="49"/>
      <c r="G274" s="133" t="n">
        <v>44513</v>
      </c>
      <c r="H274" s="54" t="n">
        <v>93.6354606521621</v>
      </c>
      <c r="I274" s="54" t="n">
        <v>90.8825817670845</v>
      </c>
      <c r="J274" s="54" t="n">
        <v>94.5129489890642</v>
      </c>
      <c r="K274" s="137" t="n">
        <f aca="false">AVERAGE(H274:J274)</f>
        <v>93.0103304694369</v>
      </c>
    </row>
    <row r="275" customFormat="false" ht="14.5" hidden="false" customHeight="false" outlineLevel="0" collapsed="false">
      <c r="A275" s="133" t="n">
        <v>44514</v>
      </c>
      <c r="B275" s="54" t="n">
        <v>0.149785815160953</v>
      </c>
      <c r="C275" s="54" t="n">
        <v>0.405692622416609</v>
      </c>
      <c r="D275" s="54" t="n">
        <v>0.11010778087703</v>
      </c>
      <c r="E275" s="134" t="n">
        <f aca="false">AVERAGE(B275:D275)</f>
        <v>0.221862072818197</v>
      </c>
      <c r="F275" s="49"/>
      <c r="G275" s="133" t="n">
        <v>44514</v>
      </c>
      <c r="H275" s="54" t="n">
        <v>93.7809771496218</v>
      </c>
      <c r="I275" s="54" t="n">
        <v>91.2559215103815</v>
      </c>
      <c r="J275" s="54" t="n">
        <v>94.5948690316249</v>
      </c>
      <c r="K275" s="137" t="n">
        <f aca="false">AVERAGE(H275:J275)</f>
        <v>93.2105892305427</v>
      </c>
    </row>
    <row r="276" customFormat="false" ht="14.5" hidden="false" customHeight="false" outlineLevel="0" collapsed="false">
      <c r="A276" s="133" t="n">
        <v>44515</v>
      </c>
      <c r="B276" s="54" t="n">
        <v>0.141250384288355</v>
      </c>
      <c r="C276" s="54" t="n">
        <v>0.39841159976902</v>
      </c>
      <c r="D276" s="54" t="n">
        <v>0.109358796856299</v>
      </c>
      <c r="E276" s="134" t="n">
        <f aca="false">AVERAGE(B276:D276)</f>
        <v>0.216340260304558</v>
      </c>
      <c r="F276" s="49"/>
      <c r="G276" s="133" t="n">
        <v>44515</v>
      </c>
      <c r="H276" s="54" t="n">
        <v>93.9182015000344</v>
      </c>
      <c r="I276" s="54" t="n">
        <v>91.6225608727104</v>
      </c>
      <c r="J276" s="54" t="n">
        <v>94.67623183107</v>
      </c>
      <c r="K276" s="137" t="n">
        <f aca="false">AVERAGE(H276:J276)</f>
        <v>93.405664734605</v>
      </c>
    </row>
    <row r="277" customFormat="false" ht="14.5" hidden="false" customHeight="false" outlineLevel="0" collapsed="false">
      <c r="A277" s="133" t="n">
        <v>44516</v>
      </c>
      <c r="B277" s="54" t="n">
        <v>0.132714953415757</v>
      </c>
      <c r="C277" s="54" t="n">
        <v>0.381146375588628</v>
      </c>
      <c r="D277" s="54" t="n">
        <v>0.108609812835567</v>
      </c>
      <c r="E277" s="134" t="n">
        <f aca="false">AVERAGE(B277:D277)</f>
        <v>0.207490380613317</v>
      </c>
      <c r="F277" s="49"/>
      <c r="G277" s="133" t="n">
        <v>44516</v>
      </c>
      <c r="H277" s="54" t="n">
        <v>94.0471337033999</v>
      </c>
      <c r="I277" s="54" t="n">
        <v>91.9733118653541</v>
      </c>
      <c r="J277" s="54" t="n">
        <v>94.7570373873997</v>
      </c>
      <c r="K277" s="137" t="n">
        <f aca="false">AVERAGE(H277:J277)</f>
        <v>93.5924943187179</v>
      </c>
    </row>
    <row r="278" customFormat="false" ht="14.5" hidden="false" customHeight="false" outlineLevel="0" collapsed="false">
      <c r="A278" s="133" t="n">
        <v>44517</v>
      </c>
      <c r="B278" s="54" t="n">
        <v>0.124179522543159</v>
      </c>
      <c r="C278" s="54" t="n">
        <v>0.36388115140835</v>
      </c>
      <c r="D278" s="54" t="n">
        <v>0.107860828814836</v>
      </c>
      <c r="E278" s="134" t="n">
        <f aca="false">AVERAGE(B278:D278)</f>
        <v>0.198640500922115</v>
      </c>
      <c r="F278" s="49"/>
      <c r="G278" s="133" t="n">
        <v>44517</v>
      </c>
      <c r="H278" s="54" t="n">
        <v>94.1677737597183</v>
      </c>
      <c r="I278" s="54" t="n">
        <v>92.3081744883128</v>
      </c>
      <c r="J278" s="54" t="n">
        <v>94.8372857006138</v>
      </c>
      <c r="K278" s="137" t="n">
        <f aca="false">AVERAGE(H278:J278)</f>
        <v>93.7710779828816</v>
      </c>
    </row>
    <row r="279" customFormat="false" ht="14.5" hidden="false" customHeight="false" outlineLevel="0" collapsed="false">
      <c r="A279" s="133" t="n">
        <v>44518</v>
      </c>
      <c r="B279" s="54" t="n">
        <v>0.115644091670561</v>
      </c>
      <c r="C279" s="54" t="n">
        <v>0.346615927227958</v>
      </c>
      <c r="D279" s="54" t="n">
        <v>0.107111844794105</v>
      </c>
      <c r="E279" s="134" t="n">
        <f aca="false">AVERAGE(B279:D279)</f>
        <v>0.189790621230875</v>
      </c>
      <c r="F279" s="49"/>
      <c r="G279" s="133" t="n">
        <v>44518</v>
      </c>
      <c r="H279" s="54" t="n">
        <v>94.2801216689895</v>
      </c>
      <c r="I279" s="54" t="n">
        <v>92.6271487415865</v>
      </c>
      <c r="J279" s="54" t="n">
        <v>94.9169767707125</v>
      </c>
      <c r="K279" s="137" t="n">
        <f aca="false">AVERAGE(H279:J279)</f>
        <v>93.9414157270962</v>
      </c>
    </row>
    <row r="280" customFormat="false" ht="14.5" hidden="false" customHeight="false" outlineLevel="0" collapsed="false">
      <c r="A280" s="133" t="n">
        <v>44519</v>
      </c>
      <c r="B280" s="54" t="n">
        <v>0.107108660797962</v>
      </c>
      <c r="C280" s="54" t="n">
        <v>0.329350703047567</v>
      </c>
      <c r="D280" s="54" t="n">
        <v>0.106362860773373</v>
      </c>
      <c r="E280" s="134" t="n">
        <f aca="false">AVERAGE(B280:D280)</f>
        <v>0.180940741539634</v>
      </c>
      <c r="F280" s="49"/>
      <c r="G280" s="133" t="n">
        <v>44519</v>
      </c>
      <c r="H280" s="54" t="n">
        <v>94.3841774312135</v>
      </c>
      <c r="I280" s="54" t="n">
        <v>92.930234625175</v>
      </c>
      <c r="J280" s="54" t="n">
        <v>94.9961105976957</v>
      </c>
      <c r="K280" s="137" t="n">
        <f aca="false">AVERAGE(H280:J280)</f>
        <v>94.1035075513614</v>
      </c>
    </row>
    <row r="281" customFormat="false" ht="14.5" hidden="false" customHeight="false" outlineLevel="0" collapsed="false">
      <c r="A281" s="133" t="n">
        <v>44520</v>
      </c>
      <c r="B281" s="54" t="n">
        <v>0.0985732299253925</v>
      </c>
      <c r="C281" s="54" t="n">
        <v>0.312085478867289</v>
      </c>
      <c r="D281" s="54" t="n">
        <v>0.105613876752642</v>
      </c>
      <c r="E281" s="134" t="n">
        <f aca="false">AVERAGE(B281:D281)</f>
        <v>0.172090861848441</v>
      </c>
      <c r="F281" s="49"/>
      <c r="G281" s="133" t="n">
        <v>44520</v>
      </c>
      <c r="H281" s="54" t="n">
        <v>94.4799410463905</v>
      </c>
      <c r="I281" s="54" t="n">
        <v>93.2174321390785</v>
      </c>
      <c r="J281" s="54" t="n">
        <v>95.0746871815634</v>
      </c>
      <c r="K281" s="137" t="n">
        <f aca="false">AVERAGE(H281:J281)</f>
        <v>94.2573534556775</v>
      </c>
    </row>
    <row r="282" customFormat="false" ht="14.5" hidden="false" customHeight="false" outlineLevel="0" collapsed="false">
      <c r="A282" s="133" t="n">
        <v>44521</v>
      </c>
      <c r="B282" s="54" t="n">
        <v>0.0976811943721856</v>
      </c>
      <c r="C282" s="54" t="n">
        <v>0.294820254686897</v>
      </c>
      <c r="D282" s="54" t="n">
        <v>0.104864892731911</v>
      </c>
      <c r="E282" s="134" t="n">
        <f aca="false">AVERAGE(B282:D282)</f>
        <v>0.165788780596998</v>
      </c>
      <c r="F282" s="49"/>
      <c r="G282" s="133" t="n">
        <v>44521</v>
      </c>
      <c r="H282" s="54" t="n">
        <v>94.5748380515404</v>
      </c>
      <c r="I282" s="54" t="n">
        <v>93.4887412832969</v>
      </c>
      <c r="J282" s="54" t="n">
        <v>95.1527065223156</v>
      </c>
      <c r="K282" s="137" t="n">
        <f aca="false">AVERAGE(H282:J282)</f>
        <v>94.405428619051</v>
      </c>
    </row>
    <row r="283" customFormat="false" ht="14.5" hidden="false" customHeight="false" outlineLevel="0" collapsed="false">
      <c r="A283" s="133" t="n">
        <v>44522</v>
      </c>
      <c r="B283" s="54" t="n">
        <v>0.0967891588189787</v>
      </c>
      <c r="C283" s="54" t="n">
        <v>0.277555030506619</v>
      </c>
      <c r="D283" s="54" t="n">
        <v>0.104115908711179</v>
      </c>
      <c r="E283" s="134" t="n">
        <f aca="false">AVERAGE(B283:D283)</f>
        <v>0.159486699345592</v>
      </c>
      <c r="F283" s="49"/>
      <c r="G283" s="133" t="n">
        <v>44522</v>
      </c>
      <c r="H283" s="54" t="n">
        <v>94.6688684466635</v>
      </c>
      <c r="I283" s="54" t="n">
        <v>93.7441620578304</v>
      </c>
      <c r="J283" s="54" t="n">
        <v>95.2301686199523</v>
      </c>
      <c r="K283" s="137" t="n">
        <f aca="false">AVERAGE(H283:J283)</f>
        <v>94.5477330414821</v>
      </c>
    </row>
    <row r="284" customFormat="false" ht="14.5" hidden="false" customHeight="false" outlineLevel="0" collapsed="false">
      <c r="A284" s="133" t="n">
        <v>44523</v>
      </c>
      <c r="B284" s="54" t="n">
        <v>0.0958971232657717</v>
      </c>
      <c r="C284" s="54" t="n">
        <v>0.260289806326227</v>
      </c>
      <c r="D284" s="54" t="n">
        <v>0.103366924690448</v>
      </c>
      <c r="E284" s="134" t="n">
        <f aca="false">AVERAGE(B284:D284)</f>
        <v>0.153184618094149</v>
      </c>
      <c r="F284" s="49"/>
      <c r="G284" s="133" t="n">
        <v>44523</v>
      </c>
      <c r="H284" s="54" t="n">
        <v>94.7620322317596</v>
      </c>
      <c r="I284" s="54" t="n">
        <v>93.9836944626787</v>
      </c>
      <c r="J284" s="54" t="n">
        <v>95.3070734744735</v>
      </c>
      <c r="K284" s="137" t="n">
        <f aca="false">AVERAGE(H284:J284)</f>
        <v>94.6842667229706</v>
      </c>
    </row>
    <row r="285" customFormat="false" ht="14.5" hidden="false" customHeight="false" outlineLevel="0" collapsed="false">
      <c r="A285" s="133" t="n">
        <v>44524</v>
      </c>
      <c r="B285" s="54" t="n">
        <v>0.0950050877125719</v>
      </c>
      <c r="C285" s="54" t="n">
        <v>0.243024582145949</v>
      </c>
      <c r="D285" s="54" t="n">
        <v>0.102617940669717</v>
      </c>
      <c r="E285" s="134" t="n">
        <f aca="false">AVERAGE(B285:D285)</f>
        <v>0.146882536842746</v>
      </c>
      <c r="F285" s="49"/>
      <c r="G285" s="133" t="n">
        <v>44524</v>
      </c>
      <c r="H285" s="54" t="n">
        <v>94.8543294068288</v>
      </c>
      <c r="I285" s="54" t="n">
        <v>94.207338497842</v>
      </c>
      <c r="J285" s="54" t="n">
        <v>95.3834210858792</v>
      </c>
      <c r="K285" s="137" t="n">
        <f aca="false">AVERAGE(H285:J285)</f>
        <v>94.8150296635167</v>
      </c>
    </row>
    <row r="286" customFormat="false" ht="14.5" hidden="false" customHeight="false" outlineLevel="0" collapsed="false">
      <c r="A286" s="133" t="n">
        <v>44525</v>
      </c>
      <c r="B286" s="54" t="n">
        <v>0.0941130521593649</v>
      </c>
      <c r="C286" s="54" t="n">
        <v>0.225759357965558</v>
      </c>
      <c r="D286" s="54" t="n">
        <v>0.101868956648985</v>
      </c>
      <c r="E286" s="134" t="n">
        <f aca="false">AVERAGE(B286:D286)</f>
        <v>0.140580455591303</v>
      </c>
      <c r="F286" s="49"/>
      <c r="G286" s="133" t="n">
        <v>44525</v>
      </c>
      <c r="H286" s="54" t="n">
        <v>94.9457599718711</v>
      </c>
      <c r="I286" s="54" t="n">
        <v>94.4150941633203</v>
      </c>
      <c r="J286" s="54" t="n">
        <v>95.4592114541695</v>
      </c>
      <c r="K286" s="137" t="n">
        <f aca="false">AVERAGE(H286:J286)</f>
        <v>94.9400218631203</v>
      </c>
    </row>
    <row r="287" customFormat="false" ht="14.5" hidden="false" customHeight="false" outlineLevel="0" collapsed="false">
      <c r="A287" s="133" t="n">
        <v>44526</v>
      </c>
      <c r="B287" s="54" t="n">
        <v>0.093221016606158</v>
      </c>
      <c r="C287" s="54" t="n">
        <v>0.20849413378528</v>
      </c>
      <c r="D287" s="54" t="n">
        <v>0.101119972628254</v>
      </c>
      <c r="E287" s="134" t="n">
        <f aca="false">AVERAGE(B287:D287)</f>
        <v>0.134278374339897</v>
      </c>
      <c r="F287" s="49"/>
      <c r="G287" s="133" t="n">
        <v>44526</v>
      </c>
      <c r="H287" s="54" t="n">
        <v>95.0363239268863</v>
      </c>
      <c r="I287" s="54" t="n">
        <v>94.6069614591135</v>
      </c>
      <c r="J287" s="54" t="n">
        <v>95.5344445793442</v>
      </c>
      <c r="K287" s="137" t="n">
        <f aca="false">AVERAGE(H287:J287)</f>
        <v>95.0592433217814</v>
      </c>
    </row>
    <row r="288" customFormat="false" ht="14.5" hidden="false" customHeight="false" outlineLevel="0" collapsed="false">
      <c r="A288" s="133" t="n">
        <v>44527</v>
      </c>
      <c r="B288" s="54" t="n">
        <v>0.0923289810529582</v>
      </c>
      <c r="C288" s="54" t="n">
        <v>0.191228909604888</v>
      </c>
      <c r="D288" s="54" t="n">
        <v>0.100370988607523</v>
      </c>
      <c r="E288" s="134" t="n">
        <f aca="false">AVERAGE(B288:D288)</f>
        <v>0.127976293088456</v>
      </c>
      <c r="F288" s="49"/>
      <c r="G288" s="133" t="n">
        <v>44527</v>
      </c>
      <c r="H288" s="54" t="n">
        <v>95.1260212718747</v>
      </c>
      <c r="I288" s="54" t="n">
        <v>94.7829403852216</v>
      </c>
      <c r="J288" s="54" t="n">
        <v>95.6091204614035</v>
      </c>
      <c r="K288" s="137" t="n">
        <f aca="false">AVERAGE(H288:J288)</f>
        <v>95.1726940394999</v>
      </c>
    </row>
    <row r="289" customFormat="false" ht="14.5" hidden="false" customHeight="false" outlineLevel="0" collapsed="false">
      <c r="A289" s="133" t="n">
        <v>44528</v>
      </c>
      <c r="B289" s="54" t="n">
        <v>0.0914369454997512</v>
      </c>
      <c r="C289" s="54" t="n">
        <v>0.17396368542461</v>
      </c>
      <c r="D289" s="54" t="n">
        <v>0.0996220045867915</v>
      </c>
      <c r="E289" s="134" t="n">
        <f aca="false">AVERAGE(B289:D289)</f>
        <v>0.121674211837051</v>
      </c>
      <c r="F289" s="49"/>
      <c r="G289" s="133" t="n">
        <v>44528</v>
      </c>
      <c r="H289" s="54" t="n">
        <v>95.2148520068361</v>
      </c>
      <c r="I289" s="54" t="n">
        <v>94.9430309416448</v>
      </c>
      <c r="J289" s="54" t="n">
        <v>95.6832391003473</v>
      </c>
      <c r="K289" s="137" t="n">
        <f aca="false">AVERAGE(H289:J289)</f>
        <v>95.2803740162761</v>
      </c>
    </row>
    <row r="290" customFormat="false" ht="14.5" hidden="false" customHeight="false" outlineLevel="0" collapsed="false">
      <c r="A290" s="133" t="n">
        <v>44529</v>
      </c>
      <c r="B290" s="54" t="n">
        <v>0.0905449099465443</v>
      </c>
      <c r="C290" s="54" t="n">
        <v>0.156698461244218</v>
      </c>
      <c r="D290" s="54" t="n">
        <v>0.0988730205660602</v>
      </c>
      <c r="E290" s="134" t="n">
        <f aca="false">AVERAGE(B290:D290)</f>
        <v>0.115372130585608</v>
      </c>
      <c r="F290" s="49"/>
      <c r="G290" s="133" t="n">
        <v>44529</v>
      </c>
      <c r="H290" s="54" t="n">
        <v>95.3028161317706</v>
      </c>
      <c r="I290" s="54" t="n">
        <v>95.0872331283828</v>
      </c>
      <c r="J290" s="54" t="n">
        <v>95.7568004961756</v>
      </c>
      <c r="K290" s="137" t="n">
        <f aca="false">AVERAGE(H290:J290)</f>
        <v>95.3822832521097</v>
      </c>
    </row>
    <row r="291" customFormat="false" ht="14.5" hidden="false" customHeight="false" outlineLevel="0" collapsed="false">
      <c r="A291" s="133" t="n">
        <v>44530</v>
      </c>
      <c r="B291" s="54" t="n">
        <v>0.0896528743933374</v>
      </c>
      <c r="C291" s="54" t="n">
        <v>0.13943323706394</v>
      </c>
      <c r="D291" s="54" t="n">
        <v>0.0981240365453289</v>
      </c>
      <c r="E291" s="134" t="n">
        <f aca="false">AVERAGE(B291:D291)</f>
        <v>0.109070049334202</v>
      </c>
      <c r="F291" s="49"/>
      <c r="G291" s="133" t="n">
        <v>44530</v>
      </c>
      <c r="H291" s="54" t="n">
        <v>95.3899136466781</v>
      </c>
      <c r="I291" s="54" t="n">
        <v>95.2155469454358</v>
      </c>
      <c r="J291" s="54" t="n">
        <v>95.8298046488884</v>
      </c>
      <c r="K291" s="137" t="n">
        <f aca="false">AVERAGE(H291:J291)</f>
        <v>95.4784217470008</v>
      </c>
    </row>
    <row r="292" customFormat="false" ht="14.5" hidden="false" customHeight="false" outlineLevel="0" collapsed="false">
      <c r="A292" s="133" t="n">
        <v>44531</v>
      </c>
      <c r="B292" s="54" t="n">
        <v>0.0887608388401375</v>
      </c>
      <c r="C292" s="54" t="n">
        <v>0.122168012883506</v>
      </c>
      <c r="D292" s="54" t="n">
        <v>0.0973750525245904</v>
      </c>
      <c r="E292" s="134" t="n">
        <f aca="false">AVERAGE(B292:D292)</f>
        <v>0.102767968082745</v>
      </c>
      <c r="F292" s="49"/>
      <c r="G292" s="133" t="n">
        <v>44531</v>
      </c>
      <c r="H292" s="54" t="n">
        <v>95.4761445515587</v>
      </c>
      <c r="I292" s="54" t="n">
        <v>95.3279723928037</v>
      </c>
      <c r="J292" s="54" t="n">
        <v>95.9022515584857</v>
      </c>
      <c r="K292" s="137" t="n">
        <f aca="false">AVERAGE(H292:J292)</f>
        <v>95.5687895009494</v>
      </c>
    </row>
    <row r="293" customFormat="false" ht="14.5" hidden="false" customHeight="false" outlineLevel="0" collapsed="false">
      <c r="A293" s="133" t="n">
        <v>44532</v>
      </c>
      <c r="B293" s="54" t="n">
        <v>0.0878688032869306</v>
      </c>
      <c r="C293" s="54" t="n">
        <v>0.120587966661617</v>
      </c>
      <c r="D293" s="54" t="n">
        <v>0.0966260685038591</v>
      </c>
      <c r="E293" s="134" t="n">
        <f aca="false">AVERAGE(B293:D293)</f>
        <v>0.101694279484136</v>
      </c>
      <c r="F293" s="49"/>
      <c r="G293" s="133" t="n">
        <v>44532</v>
      </c>
      <c r="H293" s="54" t="n">
        <v>95.5615088464124</v>
      </c>
      <c r="I293" s="54" t="n">
        <v>95.4389437983225</v>
      </c>
      <c r="J293" s="54" t="n">
        <v>95.9741412249675</v>
      </c>
      <c r="K293" s="137" t="n">
        <f aca="false">AVERAGE(H293:J293)</f>
        <v>95.6581979565675</v>
      </c>
    </row>
    <row r="294" customFormat="false" ht="14.5" hidden="false" customHeight="false" outlineLevel="0" collapsed="false">
      <c r="A294" s="133" t="n">
        <v>44533</v>
      </c>
      <c r="B294" s="54" t="n">
        <v>0.0869767677337237</v>
      </c>
      <c r="C294" s="54" t="n">
        <v>0.119007920439728</v>
      </c>
      <c r="D294" s="54" t="n">
        <v>0.0958770844831278</v>
      </c>
      <c r="E294" s="134" t="n">
        <f aca="false">AVERAGE(B294:D294)</f>
        <v>0.100620590885526</v>
      </c>
      <c r="F294" s="49"/>
      <c r="G294" s="133" t="n">
        <v>44533</v>
      </c>
      <c r="H294" s="54" t="n">
        <v>95.6460065312391</v>
      </c>
      <c r="I294" s="54" t="n">
        <v>95.5484611619921</v>
      </c>
      <c r="J294" s="54" t="n">
        <v>96.0454736483338</v>
      </c>
      <c r="K294" s="137" t="n">
        <f aca="false">AVERAGE(H294:J294)</f>
        <v>95.746647113855</v>
      </c>
    </row>
    <row r="295" customFormat="false" ht="14.5" hidden="false" customHeight="false" outlineLevel="0" collapsed="false">
      <c r="A295" s="133" t="n">
        <v>44534</v>
      </c>
      <c r="B295" s="54" t="n">
        <v>0.0860847321805167</v>
      </c>
      <c r="C295" s="54" t="n">
        <v>0.117427874217853</v>
      </c>
      <c r="D295" s="54" t="n">
        <v>0.0951281004623965</v>
      </c>
      <c r="E295" s="134" t="n">
        <f aca="false">AVERAGE(B295:D295)</f>
        <v>0.0995469022869221</v>
      </c>
      <c r="F295" s="49"/>
      <c r="G295" s="133" t="n">
        <v>44534</v>
      </c>
      <c r="H295" s="54" t="n">
        <v>95.7296376060389</v>
      </c>
      <c r="I295" s="54" t="n">
        <v>95.6565244838126</v>
      </c>
      <c r="J295" s="54" t="n">
        <v>96.1162488285847</v>
      </c>
      <c r="K295" s="137" t="n">
        <f aca="false">AVERAGE(H295:J295)</f>
        <v>95.8341369728121</v>
      </c>
    </row>
    <row r="296" customFormat="false" ht="14.5" hidden="false" customHeight="false" outlineLevel="0" collapsed="false">
      <c r="A296" s="133" t="n">
        <v>44535</v>
      </c>
      <c r="B296" s="54" t="n">
        <v>0.0851926966273169</v>
      </c>
      <c r="C296" s="54" t="n">
        <v>0.115847827995964</v>
      </c>
      <c r="D296" s="54" t="n">
        <v>0.0943791164416652</v>
      </c>
      <c r="E296" s="134" t="n">
        <f aca="false">AVERAGE(B296:D296)</f>
        <v>0.0984732136883154</v>
      </c>
      <c r="F296" s="49"/>
      <c r="G296" s="133" t="n">
        <v>44535</v>
      </c>
      <c r="H296" s="54" t="n">
        <v>95.8124020708117</v>
      </c>
      <c r="I296" s="54" t="n">
        <v>95.763133763784</v>
      </c>
      <c r="J296" s="54" t="n">
        <v>96.18646676572</v>
      </c>
      <c r="K296" s="137" t="n">
        <f aca="false">AVERAGE(H296:J296)</f>
        <v>95.9206675334386</v>
      </c>
    </row>
    <row r="297" customFormat="false" ht="14.5" hidden="false" customHeight="false" outlineLevel="0" collapsed="false">
      <c r="A297" s="133" t="n">
        <v>44536</v>
      </c>
      <c r="B297" s="54" t="n">
        <v>0.0843006610741099</v>
      </c>
      <c r="C297" s="54" t="n">
        <v>0.114267781774075</v>
      </c>
      <c r="D297" s="54" t="n">
        <v>0.0936301324209339</v>
      </c>
      <c r="E297" s="134" t="n">
        <f aca="false">AVERAGE(B297:D297)</f>
        <v>0.0973995250897063</v>
      </c>
      <c r="F297" s="49"/>
      <c r="G297" s="133" t="n">
        <v>44536</v>
      </c>
      <c r="H297" s="54" t="n">
        <v>95.8942999255576</v>
      </c>
      <c r="I297" s="54" t="n">
        <v>95.8682890019062</v>
      </c>
      <c r="J297" s="54" t="n">
        <v>96.2561274597399</v>
      </c>
      <c r="K297" s="137" t="n">
        <f aca="false">AVERAGE(H297:J297)</f>
        <v>96.0062387957346</v>
      </c>
    </row>
    <row r="298" customFormat="false" ht="14.5" hidden="false" customHeight="false" outlineLevel="0" collapsed="false">
      <c r="A298" s="133" t="n">
        <v>44537</v>
      </c>
      <c r="B298" s="54" t="n">
        <v>0.083408625520903</v>
      </c>
      <c r="C298" s="54" t="n">
        <v>0.112687735552186</v>
      </c>
      <c r="D298" s="54" t="n">
        <v>0.0928811484002026</v>
      </c>
      <c r="E298" s="134" t="n">
        <f aca="false">AVERAGE(B298:D298)</f>
        <v>0.0963258364910972</v>
      </c>
      <c r="F298" s="49"/>
      <c r="G298" s="133" t="n">
        <v>44537</v>
      </c>
      <c r="H298" s="54" t="n">
        <v>95.9753311702765</v>
      </c>
      <c r="I298" s="54" t="n">
        <v>95.9719901981793</v>
      </c>
      <c r="J298" s="54" t="n">
        <v>96.3252309106442</v>
      </c>
      <c r="K298" s="137" t="n">
        <f aca="false">AVERAGE(H298:J298)</f>
        <v>96.0908507597</v>
      </c>
    </row>
    <row r="299" customFormat="false" ht="14.5" hidden="false" customHeight="false" outlineLevel="0" collapsed="false">
      <c r="A299" s="133" t="n">
        <v>44538</v>
      </c>
      <c r="B299" s="54" t="n">
        <v>0.0825165899676961</v>
      </c>
      <c r="C299" s="54" t="n">
        <v>0.111107689330296</v>
      </c>
      <c r="D299" s="54" t="n">
        <v>0.0921321643794713</v>
      </c>
      <c r="E299" s="134" t="n">
        <f aca="false">AVERAGE(B299:D299)</f>
        <v>0.0952521478924878</v>
      </c>
      <c r="F299" s="49"/>
      <c r="G299" s="133" t="n">
        <v>44538</v>
      </c>
      <c r="H299" s="54" t="n">
        <v>96.0554958049685</v>
      </c>
      <c r="I299" s="54" t="n">
        <v>96.0742373526033</v>
      </c>
      <c r="J299" s="54" t="n">
        <v>96.3937771184331</v>
      </c>
      <c r="K299" s="137" t="n">
        <f aca="false">AVERAGE(H299:J299)</f>
        <v>96.174503425335</v>
      </c>
    </row>
    <row r="300" customFormat="false" ht="14.5" hidden="false" customHeight="false" outlineLevel="0" collapsed="false">
      <c r="A300" s="133" t="n">
        <v>44539</v>
      </c>
      <c r="B300" s="54" t="n">
        <v>0.0816245544144962</v>
      </c>
      <c r="C300" s="54" t="n">
        <v>0.109527643108407</v>
      </c>
      <c r="D300" s="54" t="n">
        <v>0.0913831803587399</v>
      </c>
      <c r="E300" s="134" t="n">
        <f aca="false">AVERAGE(B300:D300)</f>
        <v>0.094178459293881</v>
      </c>
      <c r="F300" s="49"/>
      <c r="G300" s="133" t="n">
        <v>44539</v>
      </c>
      <c r="H300" s="54" t="n">
        <v>96.1347938296336</v>
      </c>
      <c r="I300" s="54" t="n">
        <v>96.1750304651782</v>
      </c>
      <c r="J300" s="54" t="n">
        <v>96.4617660831065</v>
      </c>
      <c r="K300" s="137" t="n">
        <f aca="false">AVERAGE(H300:J300)</f>
        <v>96.2571967926394</v>
      </c>
    </row>
    <row r="301" customFormat="false" ht="14.5" hidden="false" customHeight="false" outlineLevel="0" collapsed="false">
      <c r="A301" s="133" t="n">
        <v>44540</v>
      </c>
      <c r="B301" s="54" t="n">
        <v>0.0807325188612893</v>
      </c>
      <c r="C301" s="54" t="n">
        <v>0.107947596886518</v>
      </c>
      <c r="D301" s="54" t="n">
        <v>0.0906341963380086</v>
      </c>
      <c r="E301" s="134" t="n">
        <f aca="false">AVERAGE(B301:D301)</f>
        <v>0.093104770695272</v>
      </c>
      <c r="F301" s="49"/>
      <c r="G301" s="133" t="n">
        <v>44540</v>
      </c>
      <c r="H301" s="54" t="n">
        <v>96.2132252442717</v>
      </c>
      <c r="I301" s="54" t="n">
        <v>96.2743695359039</v>
      </c>
      <c r="J301" s="54" t="n">
        <v>96.5291978046644</v>
      </c>
      <c r="K301" s="137" t="n">
        <f aca="false">AVERAGE(H301:J301)</f>
        <v>96.3389308616133</v>
      </c>
    </row>
    <row r="302" customFormat="false" ht="14.5" hidden="false" customHeight="false" outlineLevel="0" collapsed="false">
      <c r="A302" s="133" t="n">
        <v>44541</v>
      </c>
      <c r="B302" s="54" t="n">
        <v>0.0798404833080824</v>
      </c>
      <c r="C302" s="54" t="n">
        <v>0.106367550664643</v>
      </c>
      <c r="D302" s="54" t="n">
        <v>0.0898852123172773</v>
      </c>
      <c r="E302" s="134" t="n">
        <f aca="false">AVERAGE(B302:D302)</f>
        <v>0.0920310820966676</v>
      </c>
      <c r="F302" s="49"/>
      <c r="G302" s="133" t="n">
        <v>44541</v>
      </c>
      <c r="H302" s="54" t="n">
        <v>96.2907900488829</v>
      </c>
      <c r="I302" s="54" t="n">
        <v>96.3722545647805</v>
      </c>
      <c r="J302" s="54" t="n">
        <v>96.5960722831068</v>
      </c>
      <c r="K302" s="137" t="n">
        <f aca="false">AVERAGE(H302:J302)</f>
        <v>96.4197056322567</v>
      </c>
    </row>
    <row r="303" customFormat="false" ht="14.5" hidden="false" customHeight="false" outlineLevel="0" collapsed="false">
      <c r="A303" s="133" t="n">
        <v>44542</v>
      </c>
      <c r="B303" s="54" t="n">
        <v>0.0789484477548754</v>
      </c>
      <c r="C303" s="54" t="n">
        <v>0.104787504442754</v>
      </c>
      <c r="D303" s="54" t="n">
        <v>0.089136228296546</v>
      </c>
      <c r="E303" s="134" t="n">
        <f aca="false">AVERAGE(B303:D303)</f>
        <v>0.0909573934980585</v>
      </c>
      <c r="F303" s="49"/>
      <c r="G303" s="133" t="n">
        <v>44542</v>
      </c>
      <c r="H303" s="54" t="n">
        <v>96.3674882434672</v>
      </c>
      <c r="I303" s="54" t="n">
        <v>96.468685551808</v>
      </c>
      <c r="J303" s="54" t="n">
        <v>96.6623895184338</v>
      </c>
      <c r="K303" s="137" t="n">
        <f aca="false">AVERAGE(H303:J303)</f>
        <v>96.4995211045697</v>
      </c>
    </row>
    <row r="304" customFormat="false" ht="14.5" hidden="false" customHeight="false" outlineLevel="0" collapsed="false">
      <c r="A304" s="133" t="n">
        <v>44543</v>
      </c>
      <c r="B304" s="54" t="n">
        <v>0.0780564122016756</v>
      </c>
      <c r="C304" s="54" t="n">
        <v>0.103207458220865</v>
      </c>
      <c r="D304" s="54" t="n">
        <v>0.0883872442758147</v>
      </c>
      <c r="E304" s="134" t="n">
        <f aca="false">AVERAGE(B304:D304)</f>
        <v>0.0898837048994518</v>
      </c>
      <c r="F304" s="49"/>
      <c r="G304" s="133" t="n">
        <v>44543</v>
      </c>
      <c r="H304" s="54" t="n">
        <v>96.4433198280245</v>
      </c>
      <c r="I304" s="54" t="n">
        <v>96.5636624969863</v>
      </c>
      <c r="J304" s="54" t="n">
        <v>96.7281495106452</v>
      </c>
      <c r="K304" s="137" t="n">
        <f aca="false">AVERAGE(H304:J304)</f>
        <v>96.578377278552</v>
      </c>
    </row>
    <row r="305" customFormat="false" ht="14.5" hidden="false" customHeight="false" outlineLevel="0" collapsed="false">
      <c r="A305" s="133" t="n">
        <v>44544</v>
      </c>
      <c r="B305" s="54" t="n">
        <v>0.0771643766484686</v>
      </c>
      <c r="C305" s="54" t="n">
        <v>0.101627411998976</v>
      </c>
      <c r="D305" s="54" t="n">
        <v>0.0876382602550834</v>
      </c>
      <c r="E305" s="134" t="n">
        <f aca="false">AVERAGE(B305:D305)</f>
        <v>0.0888100163008427</v>
      </c>
      <c r="F305" s="49"/>
      <c r="G305" s="133" t="n">
        <v>44544</v>
      </c>
      <c r="H305" s="54" t="n">
        <v>96.5182848025548</v>
      </c>
      <c r="I305" s="54" t="n">
        <v>96.6571854003155</v>
      </c>
      <c r="J305" s="54" t="n">
        <v>96.7933522597411</v>
      </c>
      <c r="K305" s="137" t="n">
        <f aca="false">AVERAGE(H305:J305)</f>
        <v>96.6562741542038</v>
      </c>
    </row>
    <row r="306" customFormat="false" ht="14.5" hidden="false" customHeight="false" outlineLevel="0" collapsed="false">
      <c r="A306" s="133" t="n">
        <v>44545</v>
      </c>
      <c r="B306" s="54" t="n">
        <v>0.0762723410952617</v>
      </c>
      <c r="C306" s="54" t="n">
        <v>0.100047365777087</v>
      </c>
      <c r="D306" s="54" t="n">
        <v>0.0868892762343521</v>
      </c>
      <c r="E306" s="134" t="n">
        <f aca="false">AVERAGE(B306:D306)</f>
        <v>0.0877363277022336</v>
      </c>
      <c r="F306" s="49"/>
      <c r="G306" s="133" t="n">
        <v>44545</v>
      </c>
      <c r="H306" s="54" t="n">
        <v>96.5923831670582</v>
      </c>
      <c r="I306" s="54" t="n">
        <v>96.7492542617956</v>
      </c>
      <c r="J306" s="54" t="n">
        <v>96.8579977657216</v>
      </c>
      <c r="K306" s="137" t="n">
        <f aca="false">AVERAGE(H306:J306)</f>
        <v>96.7332117315251</v>
      </c>
    </row>
    <row r="307" customFormat="false" ht="14.5" hidden="false" customHeight="false" outlineLevel="0" collapsed="false">
      <c r="A307" s="133" t="n">
        <v>44546</v>
      </c>
      <c r="B307" s="54" t="n">
        <v>0.0753803055420548</v>
      </c>
      <c r="C307" s="54" t="n">
        <v>0.0984673195551977</v>
      </c>
      <c r="D307" s="54" t="n">
        <v>0.0861402922136207</v>
      </c>
      <c r="E307" s="134" t="n">
        <f aca="false">AVERAGE(B307:D307)</f>
        <v>0.0866626391036244</v>
      </c>
      <c r="F307" s="49"/>
      <c r="G307" s="133" t="n">
        <v>44546</v>
      </c>
      <c r="H307" s="54" t="n">
        <v>96.6656149215347</v>
      </c>
      <c r="I307" s="54" t="n">
        <v>96.8398690814266</v>
      </c>
      <c r="J307" s="54" t="n">
        <v>96.9220860285866</v>
      </c>
      <c r="K307" s="137" t="n">
        <f aca="false">AVERAGE(H307:J307)</f>
        <v>96.809190010516</v>
      </c>
    </row>
    <row r="308" customFormat="false" ht="14.5" hidden="false" customHeight="false" outlineLevel="0" collapsed="false">
      <c r="A308" s="133" t="n">
        <v>44547</v>
      </c>
      <c r="B308" s="54" t="n">
        <v>0.0744882699888549</v>
      </c>
      <c r="C308" s="54" t="n">
        <v>0.0968872733333086</v>
      </c>
      <c r="D308" s="54" t="n">
        <v>0.0853913081928894</v>
      </c>
      <c r="E308" s="134" t="n">
        <f aca="false">AVERAGE(B308:D308)</f>
        <v>0.0855889505050176</v>
      </c>
      <c r="F308" s="49"/>
      <c r="G308" s="133" t="n">
        <v>44547</v>
      </c>
      <c r="H308" s="54" t="n">
        <v>96.7379800659843</v>
      </c>
      <c r="I308" s="54" t="n">
        <v>96.9290298592084</v>
      </c>
      <c r="J308" s="54" t="n">
        <v>96.985617048336</v>
      </c>
      <c r="K308" s="137" t="n">
        <f aca="false">AVERAGE(H308:J308)</f>
        <v>96.8842089911762</v>
      </c>
    </row>
    <row r="309" customFormat="false" ht="14.5" hidden="false" customHeight="false" outlineLevel="0" collapsed="false">
      <c r="A309" s="133" t="n">
        <v>44548</v>
      </c>
      <c r="B309" s="54" t="n">
        <v>0.073596234435648</v>
      </c>
      <c r="C309" s="54" t="n">
        <v>0.0953072271114337</v>
      </c>
      <c r="D309" s="54" t="n">
        <v>0.0846423241721581</v>
      </c>
      <c r="E309" s="134" t="n">
        <f aca="false">AVERAGE(B309:D309)</f>
        <v>0.0845152619064133</v>
      </c>
      <c r="F309" s="49"/>
      <c r="G309" s="133" t="n">
        <v>44548</v>
      </c>
      <c r="H309" s="54" t="n">
        <v>96.8094786004069</v>
      </c>
      <c r="I309" s="54" t="n">
        <v>97.0167365951411</v>
      </c>
      <c r="J309" s="54" t="n">
        <v>97.04859082497</v>
      </c>
      <c r="K309" s="137" t="n">
        <f aca="false">AVERAGE(H309:J309)</f>
        <v>96.958268673506</v>
      </c>
    </row>
    <row r="310" customFormat="false" ht="14.5" hidden="false" customHeight="false" outlineLevel="0" collapsed="false">
      <c r="A310" s="133" t="n">
        <v>44549</v>
      </c>
      <c r="B310" s="54" t="n">
        <v>0.0727041988824411</v>
      </c>
      <c r="C310" s="54" t="n">
        <v>0.0937271808895446</v>
      </c>
      <c r="D310" s="54" t="n">
        <v>0.0838933401514268</v>
      </c>
      <c r="E310" s="134" t="n">
        <f aca="false">AVERAGE(B310:D310)</f>
        <v>0.0834415733078042</v>
      </c>
      <c r="F310" s="49"/>
      <c r="G310" s="133" t="n">
        <v>44549</v>
      </c>
      <c r="H310" s="54" t="n">
        <v>96.8801105248025</v>
      </c>
      <c r="I310" s="54" t="n">
        <v>97.1029892892246</v>
      </c>
      <c r="J310" s="54" t="n">
        <v>97.1110073584885</v>
      </c>
      <c r="K310" s="137" t="n">
        <f aca="false">AVERAGE(H310:J310)</f>
        <v>97.0313690575052</v>
      </c>
    </row>
    <row r="311" customFormat="false" ht="14.5" hidden="false" customHeight="false" outlineLevel="0" collapsed="false">
      <c r="A311" s="133" t="n">
        <v>44550</v>
      </c>
      <c r="B311" s="54" t="n">
        <v>0.0718121633292412</v>
      </c>
      <c r="C311" s="54" t="n">
        <v>0.0921471346676555</v>
      </c>
      <c r="D311" s="54" t="n">
        <v>0.0831443561306955</v>
      </c>
      <c r="E311" s="134" t="n">
        <f aca="false">AVERAGE(B311:D311)</f>
        <v>0.0823678847091974</v>
      </c>
      <c r="F311" s="49"/>
      <c r="G311" s="133" t="n">
        <v>44550</v>
      </c>
      <c r="H311" s="54" t="n">
        <v>96.9498758391712</v>
      </c>
      <c r="I311" s="54" t="n">
        <v>97.1877879414591</v>
      </c>
      <c r="J311" s="54" t="n">
        <v>97.1728666488916</v>
      </c>
      <c r="K311" s="137" t="n">
        <f aca="false">AVERAGE(H311:J311)</f>
        <v>97.103510143174</v>
      </c>
    </row>
    <row r="312" customFormat="false" ht="14.5" hidden="false" customHeight="false" outlineLevel="0" collapsed="false">
      <c r="A312" s="133" t="n">
        <v>44551</v>
      </c>
      <c r="B312" s="54" t="n">
        <v>0.0709201277760343</v>
      </c>
      <c r="C312" s="54" t="n">
        <v>0.0905670884457663</v>
      </c>
      <c r="D312" s="54" t="n">
        <v>0.0823953721099642</v>
      </c>
      <c r="E312" s="134" t="n">
        <f aca="false">AVERAGE(B312:D312)</f>
        <v>0.0812941961105883</v>
      </c>
      <c r="F312" s="49"/>
      <c r="G312" s="133" t="n">
        <v>44551</v>
      </c>
      <c r="H312" s="54" t="n">
        <v>97.018774543513</v>
      </c>
      <c r="I312" s="54" t="n">
        <v>97.2711325518444</v>
      </c>
      <c r="J312" s="54" t="n">
        <v>97.2341686961791</v>
      </c>
      <c r="K312" s="137" t="n">
        <f aca="false">AVERAGE(H312:J312)</f>
        <v>97.1746919305122</v>
      </c>
    </row>
    <row r="313" customFormat="false" ht="14.5" hidden="false" customHeight="false" outlineLevel="0" collapsed="false">
      <c r="A313" s="133" t="n">
        <v>44552</v>
      </c>
      <c r="B313" s="54" t="n">
        <v>0.0700280922228274</v>
      </c>
      <c r="C313" s="54" t="n">
        <v>0.0889870422238772</v>
      </c>
      <c r="D313" s="54" t="n">
        <v>0.0816463880892329</v>
      </c>
      <c r="E313" s="134" t="n">
        <f aca="false">AVERAGE(B313:D313)</f>
        <v>0.0802205075119792</v>
      </c>
      <c r="F313" s="49"/>
      <c r="G313" s="133" t="n">
        <v>44552</v>
      </c>
      <c r="H313" s="54" t="n">
        <v>97.0868066378279</v>
      </c>
      <c r="I313" s="54" t="n">
        <v>97.3530231203806</v>
      </c>
      <c r="J313" s="54" t="n">
        <v>97.2949135003511</v>
      </c>
      <c r="K313" s="137" t="n">
        <f aca="false">AVERAGE(H313:J313)</f>
        <v>97.2449144195199</v>
      </c>
    </row>
    <row r="314" customFormat="false" ht="14.5" hidden="false" customHeight="false" outlineLevel="0" collapsed="false">
      <c r="A314" s="133" t="n">
        <v>44553</v>
      </c>
      <c r="B314" s="54" t="n">
        <v>0.0691360566696204</v>
      </c>
      <c r="C314" s="54" t="n">
        <v>0.0874069960019881</v>
      </c>
      <c r="D314" s="54" t="n">
        <v>0.0808974040685015</v>
      </c>
      <c r="E314" s="134" t="n">
        <f aca="false">AVERAGE(B314:D314)</f>
        <v>0.07914681891337</v>
      </c>
      <c r="F314" s="49"/>
      <c r="G314" s="133" t="n">
        <v>44553</v>
      </c>
      <c r="H314" s="54" t="n">
        <v>97.1539721221157</v>
      </c>
      <c r="I314" s="54" t="n">
        <v>97.4334596470676</v>
      </c>
      <c r="J314" s="54" t="n">
        <v>97.3551010614076</v>
      </c>
      <c r="K314" s="137" t="n">
        <f aca="false">AVERAGE(H314:J314)</f>
        <v>97.314177610197</v>
      </c>
    </row>
    <row r="315" customFormat="false" ht="14.5" hidden="false" customHeight="false" outlineLevel="0" collapsed="false">
      <c r="A315" s="133" t="n">
        <v>44554</v>
      </c>
      <c r="B315" s="54" t="n">
        <v>0.0682440211164206</v>
      </c>
      <c r="C315" s="54" t="n">
        <v>0.085826949780099</v>
      </c>
      <c r="D315" s="54" t="n">
        <v>0.0801484200477702</v>
      </c>
      <c r="E315" s="134" t="n">
        <f aca="false">AVERAGE(B315:D315)</f>
        <v>0.0780731303147633</v>
      </c>
      <c r="F315" s="49"/>
      <c r="G315" s="133" t="n">
        <v>44554</v>
      </c>
      <c r="H315" s="54" t="n">
        <v>97.2202709963767</v>
      </c>
      <c r="I315" s="54" t="n">
        <v>97.5124421319055</v>
      </c>
      <c r="J315" s="54" t="n">
        <v>97.4147313793487</v>
      </c>
      <c r="K315" s="137" t="n">
        <f aca="false">AVERAGE(H315:J315)</f>
        <v>97.3824815025436</v>
      </c>
    </row>
    <row r="316" customFormat="false" ht="14.5" hidden="false" customHeight="false" outlineLevel="0" collapsed="false">
      <c r="A316" s="133" t="n">
        <v>44555</v>
      </c>
      <c r="B316" s="54" t="n">
        <v>0.0673519855632136</v>
      </c>
      <c r="C316" s="54" t="n">
        <v>0.0842469035582241</v>
      </c>
      <c r="D316" s="54" t="n">
        <v>0.0793994360270389</v>
      </c>
      <c r="E316" s="134" t="n">
        <f aca="false">AVERAGE(B316:D316)</f>
        <v>0.0769994417161589</v>
      </c>
      <c r="F316" s="49"/>
      <c r="G316" s="133" t="n">
        <v>44555</v>
      </c>
      <c r="H316" s="54" t="n">
        <v>97.2857032606107</v>
      </c>
      <c r="I316" s="54" t="n">
        <v>97.5899705748943</v>
      </c>
      <c r="J316" s="54" t="n">
        <v>97.4738044541742</v>
      </c>
      <c r="K316" s="137" t="n">
        <f aca="false">AVERAGE(H316:J316)</f>
        <v>97.4498260965597</v>
      </c>
    </row>
    <row r="317" customFormat="false" ht="14.5" hidden="false" customHeight="false" outlineLevel="0" collapsed="false">
      <c r="A317" s="133" t="n">
        <v>44556</v>
      </c>
      <c r="B317" s="54" t="n">
        <v>0.0664599500100067</v>
      </c>
      <c r="C317" s="54" t="n">
        <v>0.0826668573363349</v>
      </c>
      <c r="D317" s="54" t="n">
        <v>0.0786504520063076</v>
      </c>
      <c r="E317" s="134" t="n">
        <f aca="false">AVERAGE(B317:D317)</f>
        <v>0.0759257531175497</v>
      </c>
      <c r="F317" s="49"/>
      <c r="G317" s="133" t="n">
        <v>44556</v>
      </c>
      <c r="H317" s="54" t="n">
        <v>97.3502689148178</v>
      </c>
      <c r="I317" s="54" t="n">
        <v>97.6660449760339</v>
      </c>
      <c r="J317" s="54" t="n">
        <v>97.5323202858843</v>
      </c>
      <c r="K317" s="137" t="n">
        <f aca="false">AVERAGE(H317:J317)</f>
        <v>97.5162113922453</v>
      </c>
    </row>
    <row r="318" customFormat="false" ht="14.5" hidden="false" customHeight="false" outlineLevel="0" collapsed="false">
      <c r="A318" s="133" t="n">
        <v>44557</v>
      </c>
      <c r="B318" s="54" t="n">
        <v>0.0655679144567998</v>
      </c>
      <c r="C318" s="54" t="n">
        <v>0.0810868111144458</v>
      </c>
      <c r="D318" s="54" t="n">
        <v>0.0779014679855763</v>
      </c>
      <c r="E318" s="134" t="n">
        <f aca="false">AVERAGE(B318:D318)</f>
        <v>0.0748520645189406</v>
      </c>
      <c r="F318" s="49"/>
      <c r="G318" s="133" t="n">
        <v>44557</v>
      </c>
      <c r="H318" s="54" t="n">
        <v>97.4139679589979</v>
      </c>
      <c r="I318" s="54" t="n">
        <v>97.7406653353245</v>
      </c>
      <c r="J318" s="54" t="n">
        <v>97.5902788744789</v>
      </c>
      <c r="K318" s="137" t="n">
        <f aca="false">AVERAGE(H318:J318)</f>
        <v>97.5816373896004</v>
      </c>
    </row>
    <row r="319" customFormat="false" ht="14.5" hidden="false" customHeight="false" outlineLevel="0" collapsed="false">
      <c r="A319" s="133" t="n">
        <v>44558</v>
      </c>
      <c r="B319" s="54" t="n">
        <v>0.0646758789035999</v>
      </c>
      <c r="C319" s="54" t="n">
        <v>0.0795067648925567</v>
      </c>
      <c r="D319" s="54" t="n">
        <v>0.0771524839648379</v>
      </c>
      <c r="E319" s="134" t="n">
        <f aca="false">AVERAGE(B319:D319)</f>
        <v>0.0737783759203315</v>
      </c>
      <c r="F319" s="49"/>
      <c r="G319" s="133" t="n">
        <v>44558</v>
      </c>
      <c r="H319" s="54" t="n">
        <v>97.4768003931511</v>
      </c>
      <c r="I319" s="54" t="n">
        <v>97.8138316527659</v>
      </c>
      <c r="J319" s="54" t="n">
        <v>97.647680219958</v>
      </c>
      <c r="K319" s="137" t="n">
        <f aca="false">AVERAGE(H319:J319)</f>
        <v>97.646104088625</v>
      </c>
    </row>
    <row r="320" customFormat="false" ht="14.5" hidden="false" customHeight="false" outlineLevel="0" collapsed="false">
      <c r="A320" s="133" t="n">
        <v>44559</v>
      </c>
      <c r="B320" s="54" t="n">
        <v>0.063783843350393</v>
      </c>
      <c r="C320" s="54" t="n">
        <v>0.0779267186706676</v>
      </c>
      <c r="D320" s="54" t="n">
        <v>0.0764034999441066</v>
      </c>
      <c r="E320" s="134" t="n">
        <f aca="false">AVERAGE(B320:D320)</f>
        <v>0.0727046873217224</v>
      </c>
      <c r="F320" s="49"/>
      <c r="G320" s="133" t="n">
        <v>44559</v>
      </c>
      <c r="H320" s="54" t="n">
        <v>97.5387662172774</v>
      </c>
      <c r="I320" s="54" t="n">
        <v>97.8855439283582</v>
      </c>
      <c r="J320" s="54" t="n">
        <v>97.7045243223216</v>
      </c>
      <c r="K320" s="137" t="n">
        <f aca="false">AVERAGE(H320:J320)</f>
        <v>97.7096114893191</v>
      </c>
    </row>
    <row r="321" customFormat="false" ht="14.5" hidden="false" customHeight="false" outlineLevel="0" collapsed="false">
      <c r="A321" s="133" t="n">
        <v>44560</v>
      </c>
      <c r="B321" s="54" t="n">
        <v>0.0628918077971861</v>
      </c>
      <c r="C321" s="54" t="n">
        <v>0.0763466724487785</v>
      </c>
      <c r="D321" s="54" t="n">
        <v>0.0756545159233752</v>
      </c>
      <c r="E321" s="134" t="n">
        <f aca="false">AVERAGE(B321:D321)</f>
        <v>0.0716309987231133</v>
      </c>
      <c r="F321" s="49"/>
      <c r="G321" s="133" t="n">
        <v>44560</v>
      </c>
      <c r="H321" s="54" t="n">
        <v>97.5998654313767</v>
      </c>
      <c r="I321" s="54" t="n">
        <v>97.9558021621013</v>
      </c>
      <c r="J321" s="54" t="n">
        <v>97.7608111815697</v>
      </c>
      <c r="K321" s="137" t="n">
        <f aca="false">AVERAGE(H321:J321)</f>
        <v>97.7721595916826</v>
      </c>
    </row>
    <row r="322" customFormat="false" ht="14.5" hidden="false" customHeight="false" outlineLevel="0" collapsed="false">
      <c r="A322" s="133" t="n">
        <v>44561</v>
      </c>
      <c r="B322" s="54" t="n">
        <v>0.0619997722439791</v>
      </c>
      <c r="C322" s="54" t="n">
        <v>0.0747666262268893</v>
      </c>
      <c r="D322" s="54" t="n">
        <v>0.0749055319026439</v>
      </c>
      <c r="E322" s="134" t="n">
        <f aca="false">AVERAGE(B322:D322)</f>
        <v>0.0705573101245041</v>
      </c>
      <c r="F322" s="49"/>
      <c r="G322" s="133" t="n">
        <v>44561</v>
      </c>
      <c r="H322" s="54" t="n">
        <v>97.6600980354491</v>
      </c>
      <c r="I322" s="54" t="n">
        <v>98.0246063539953</v>
      </c>
      <c r="J322" s="54" t="n">
        <v>97.8165407977023</v>
      </c>
      <c r="K322" s="137" t="n">
        <f aca="false">AVERAGE(H322:J322)</f>
        <v>97.8337483957156</v>
      </c>
    </row>
    <row r="323" customFormat="false" ht="14.5" hidden="false" customHeight="false" outlineLevel="0" collapsed="false">
      <c r="A323" s="133" t="n">
        <v>44562</v>
      </c>
      <c r="B323" s="54" t="n">
        <v>0.0611077366907793</v>
      </c>
      <c r="C323" s="54" t="n">
        <v>0.0731865800050144</v>
      </c>
      <c r="D323" s="54" t="n">
        <v>0.0741565478819126</v>
      </c>
      <c r="E323" s="134" t="n">
        <f aca="false">AVERAGE(B323:D323)</f>
        <v>0.0694836215259021</v>
      </c>
      <c r="F323" s="49"/>
      <c r="G323" s="133" t="n">
        <v>44562</v>
      </c>
      <c r="H323" s="54" t="n">
        <v>97.7194640294945</v>
      </c>
      <c r="I323" s="54" t="n">
        <v>98.0919565040402</v>
      </c>
      <c r="J323" s="54" t="n">
        <v>97.8717131707194</v>
      </c>
      <c r="K323" s="137" t="n">
        <f aca="false">AVERAGE(H323:J323)</f>
        <v>97.8943779014181</v>
      </c>
    </row>
    <row r="324" customFormat="false" ht="14.5" hidden="false" customHeight="false" outlineLevel="0" collapsed="false">
      <c r="A324" s="133" t="n">
        <v>44563</v>
      </c>
      <c r="B324" s="54" t="n">
        <v>0.0602157011375724</v>
      </c>
      <c r="C324" s="54" t="n">
        <v>0.0716065337831253</v>
      </c>
      <c r="D324" s="54" t="n">
        <v>0.0734075638611813</v>
      </c>
      <c r="E324" s="134" t="n">
        <f aca="false">AVERAGE(B324:D324)</f>
        <v>0.068409932927293</v>
      </c>
      <c r="F324" s="49"/>
      <c r="G324" s="133" t="n">
        <v>44563</v>
      </c>
      <c r="H324" s="54" t="n">
        <v>97.777963413513</v>
      </c>
      <c r="I324" s="54" t="n">
        <v>98.1578526122359</v>
      </c>
      <c r="J324" s="54" t="n">
        <v>97.926328300621</v>
      </c>
      <c r="K324" s="137" t="n">
        <f aca="false">AVERAGE(H324:J324)</f>
        <v>97.95404810879</v>
      </c>
    </row>
    <row r="325" customFormat="false" ht="14.5" hidden="false" customHeight="false" outlineLevel="0" collapsed="false">
      <c r="A325" s="133" t="n">
        <v>44564</v>
      </c>
      <c r="B325" s="54" t="n">
        <v>0.0593236655843654</v>
      </c>
      <c r="C325" s="54" t="n">
        <v>0.0700264875612362</v>
      </c>
      <c r="D325" s="54" t="n">
        <v>0.07265857984045</v>
      </c>
      <c r="E325" s="134" t="n">
        <f aca="false">AVERAGE(B325:D325)</f>
        <v>0.0673362443286839</v>
      </c>
      <c r="F325" s="49"/>
      <c r="G325" s="133" t="n">
        <v>44564</v>
      </c>
      <c r="H325" s="54" t="n">
        <v>97.8355961875045</v>
      </c>
      <c r="I325" s="54" t="n">
        <v>98.2222946785825</v>
      </c>
      <c r="J325" s="54" t="n">
        <v>97.9803861874071</v>
      </c>
      <c r="K325" s="137" t="n">
        <f aca="false">AVERAGE(H325:J325)</f>
        <v>98.0127590178314</v>
      </c>
    </row>
    <row r="326" customFormat="false" ht="14.5" hidden="false" customHeight="false" outlineLevel="0" collapsed="false">
      <c r="A326" s="133" t="n">
        <v>44565</v>
      </c>
      <c r="B326" s="54" t="n">
        <v>0.0584316300311585</v>
      </c>
      <c r="C326" s="54" t="n">
        <v>0.0684464413393471</v>
      </c>
      <c r="D326" s="54" t="n">
        <v>0.0719095958197187</v>
      </c>
      <c r="E326" s="134" t="n">
        <f aca="false">AVERAGE(B326:D326)</f>
        <v>0.0662625557300748</v>
      </c>
      <c r="F326" s="49"/>
      <c r="G326" s="133" t="n">
        <v>44565</v>
      </c>
      <c r="H326" s="54" t="n">
        <v>97.8923623514691</v>
      </c>
      <c r="I326" s="54" t="n">
        <v>98.28528270308</v>
      </c>
      <c r="J326" s="54" t="n">
        <v>98.0338868310778</v>
      </c>
      <c r="K326" s="137" t="n">
        <f aca="false">AVERAGE(H326:J326)</f>
        <v>98.0705106285423</v>
      </c>
    </row>
    <row r="327" customFormat="false" ht="14.5" hidden="false" customHeight="false" outlineLevel="0" collapsed="false">
      <c r="A327" s="133" t="n">
        <v>44566</v>
      </c>
      <c r="B327" s="54" t="n">
        <v>0.0575395944779586</v>
      </c>
      <c r="C327" s="54" t="n">
        <v>0.066866395117458</v>
      </c>
      <c r="D327" s="54" t="n">
        <v>0.0711606117989874</v>
      </c>
      <c r="E327" s="134" t="n">
        <f aca="false">AVERAGE(B327:D327)</f>
        <v>0.065188867131468</v>
      </c>
      <c r="F327" s="49"/>
      <c r="G327" s="133" t="n">
        <v>44566</v>
      </c>
      <c r="H327" s="54" t="n">
        <v>97.9482619054068</v>
      </c>
      <c r="I327" s="54" t="n">
        <v>98.3468166857284</v>
      </c>
      <c r="J327" s="54" t="n">
        <v>98.0868302316329</v>
      </c>
      <c r="K327" s="137" t="n">
        <f aca="false">AVERAGE(H327:J327)</f>
        <v>98.1273029409227</v>
      </c>
    </row>
    <row r="328" customFormat="false" ht="14.5" hidden="false" customHeight="false" outlineLevel="0" collapsed="false">
      <c r="A328" s="133" t="n">
        <v>44567</v>
      </c>
      <c r="B328" s="54" t="n">
        <v>0.0566475589247517</v>
      </c>
      <c r="C328" s="54" t="n">
        <v>0.0652863488955688</v>
      </c>
      <c r="D328" s="54" t="n">
        <v>0.0704116277782561</v>
      </c>
      <c r="E328" s="134" t="n">
        <f aca="false">AVERAGE(B328:D328)</f>
        <v>0.0641151785328589</v>
      </c>
      <c r="F328" s="49"/>
      <c r="G328" s="133" t="n">
        <v>44567</v>
      </c>
      <c r="H328" s="54" t="n">
        <v>98.0032948493175</v>
      </c>
      <c r="I328" s="54" t="n">
        <v>98.4068966265276</v>
      </c>
      <c r="J328" s="54" t="n">
        <v>98.1392163890726</v>
      </c>
      <c r="K328" s="137" t="n">
        <f aca="false">AVERAGE(H328:J328)</f>
        <v>98.1831359549726</v>
      </c>
    </row>
    <row r="329" customFormat="false" ht="14.5" hidden="false" customHeight="false" outlineLevel="0" collapsed="false">
      <c r="A329" s="133" t="n">
        <v>44568</v>
      </c>
      <c r="B329" s="54" t="n">
        <v>0.0557555233715448</v>
      </c>
      <c r="C329" s="54" t="n">
        <v>0.0637063026736797</v>
      </c>
      <c r="D329" s="54" t="n">
        <v>0.0696626437575247</v>
      </c>
      <c r="E329" s="134" t="n">
        <f aca="false">AVERAGE(B329:D329)</f>
        <v>0.0630414899342497</v>
      </c>
      <c r="F329" s="49"/>
      <c r="G329" s="133" t="n">
        <v>44568</v>
      </c>
      <c r="H329" s="54" t="n">
        <v>98.0574611832013</v>
      </c>
      <c r="I329" s="54" t="n">
        <v>98.4655225254777</v>
      </c>
      <c r="J329" s="54" t="n">
        <v>98.1910453033968</v>
      </c>
      <c r="K329" s="137" t="n">
        <f aca="false">AVERAGE(H329:J329)</f>
        <v>98.2380096706919</v>
      </c>
    </row>
    <row r="330" customFormat="false" ht="14.5" hidden="false" customHeight="false" outlineLevel="0" collapsed="false">
      <c r="A330" s="133" t="n">
        <v>44569</v>
      </c>
      <c r="B330" s="54" t="n">
        <v>0.0548634878183378</v>
      </c>
      <c r="C330" s="54" t="n">
        <v>0.0621262564518048</v>
      </c>
      <c r="D330" s="54" t="n">
        <v>0.0689136597367934</v>
      </c>
      <c r="E330" s="134" t="n">
        <f aca="false">AVERAGE(B330:D330)</f>
        <v>0.0619678013356453</v>
      </c>
      <c r="F330" s="49"/>
      <c r="G330" s="133" t="n">
        <v>44569</v>
      </c>
      <c r="H330" s="54" t="n">
        <v>98.1107609070581</v>
      </c>
      <c r="I330" s="54" t="n">
        <v>98.5226943825787</v>
      </c>
      <c r="J330" s="54" t="n">
        <v>98.2423169746055</v>
      </c>
      <c r="K330" s="137" t="n">
        <f aca="false">AVERAGE(H330:J330)</f>
        <v>98.2919240880808</v>
      </c>
    </row>
    <row r="331" customFormat="false" ht="14.5" hidden="false" customHeight="false" outlineLevel="0" collapsed="false">
      <c r="A331" s="133" t="n">
        <v>44570</v>
      </c>
      <c r="B331" s="54" t="n">
        <v>0.053971452265138</v>
      </c>
      <c r="C331" s="54" t="n">
        <v>0.0605462102299157</v>
      </c>
      <c r="D331" s="54" t="n">
        <v>0.0681646757160621</v>
      </c>
      <c r="E331" s="134" t="n">
        <f aca="false">AVERAGE(B331:D331)</f>
        <v>0.0608941127370386</v>
      </c>
      <c r="F331" s="49"/>
      <c r="G331" s="133" t="n">
        <v>44570</v>
      </c>
      <c r="H331" s="54" t="n">
        <v>98.1631940208881</v>
      </c>
      <c r="I331" s="54" t="n">
        <v>98.5784121978306</v>
      </c>
      <c r="J331" s="54" t="n">
        <v>98.2930314026987</v>
      </c>
      <c r="K331" s="137" t="n">
        <f aca="false">AVERAGE(H331:J331)</f>
        <v>98.3448792071391</v>
      </c>
    </row>
    <row r="332" customFormat="false" ht="14.5" hidden="false" customHeight="false" outlineLevel="0" collapsed="false">
      <c r="A332" s="133" t="n">
        <v>44571</v>
      </c>
      <c r="B332" s="54" t="n">
        <v>0.0530794167119311</v>
      </c>
      <c r="C332" s="54" t="n">
        <v>0.0589661640080266</v>
      </c>
      <c r="D332" s="54" t="n">
        <v>0.0674156916953308</v>
      </c>
      <c r="E332" s="134" t="n">
        <f aca="false">AVERAGE(B332:D332)</f>
        <v>0.0598204241384295</v>
      </c>
      <c r="F332" s="49"/>
      <c r="G332" s="133" t="n">
        <v>44571</v>
      </c>
      <c r="H332" s="54" t="n">
        <v>98.214760524691</v>
      </c>
      <c r="I332" s="54" t="n">
        <v>98.6326759712333</v>
      </c>
      <c r="J332" s="54" t="n">
        <v>98.3431885876764</v>
      </c>
      <c r="K332" s="137" t="n">
        <f aca="false">AVERAGE(H332:J332)</f>
        <v>98.3968750278669</v>
      </c>
    </row>
    <row r="333" customFormat="false" ht="14.5" hidden="false" customHeight="false" outlineLevel="0" collapsed="false">
      <c r="A333" s="133" t="n">
        <v>44572</v>
      </c>
      <c r="B333" s="54" t="n">
        <v>0.0521873811587241</v>
      </c>
      <c r="C333" s="54" t="n">
        <v>0.0573861177861375</v>
      </c>
      <c r="D333" s="54" t="n">
        <v>0.0666667076745995</v>
      </c>
      <c r="E333" s="134" t="n">
        <f aca="false">AVERAGE(B333:D333)</f>
        <v>0.0587467355398204</v>
      </c>
      <c r="F333" s="49"/>
      <c r="G333" s="133" t="n">
        <v>44572</v>
      </c>
      <c r="H333" s="54" t="n">
        <v>98.265460418467</v>
      </c>
      <c r="I333" s="54" t="n">
        <v>98.6854857027869</v>
      </c>
      <c r="J333" s="54" t="n">
        <v>98.3927885295386</v>
      </c>
      <c r="K333" s="137" t="n">
        <f aca="false">AVERAGE(H333:J333)</f>
        <v>98.4479115502642</v>
      </c>
    </row>
    <row r="334" customFormat="false" ht="14.5" hidden="false" customHeight="false" outlineLevel="0" collapsed="false">
      <c r="A334" s="133" t="n">
        <v>44573</v>
      </c>
      <c r="B334" s="54" t="n">
        <v>0.0512953456055243</v>
      </c>
      <c r="C334" s="54" t="n">
        <v>0.0558060715642483</v>
      </c>
      <c r="D334" s="54" t="n">
        <v>0.0659177236538682</v>
      </c>
      <c r="E334" s="134" t="n">
        <f aca="false">AVERAGE(B334:D334)</f>
        <v>0.0576730469412136</v>
      </c>
      <c r="F334" s="49"/>
      <c r="G334" s="133" t="n">
        <v>44573</v>
      </c>
      <c r="H334" s="54" t="n">
        <v>98.3152937022161</v>
      </c>
      <c r="I334" s="54" t="n">
        <v>98.7368413924913</v>
      </c>
      <c r="J334" s="54" t="n">
        <v>98.4418312282854</v>
      </c>
      <c r="K334" s="137" t="n">
        <f aca="false">AVERAGE(H334:J334)</f>
        <v>98.4979887743309</v>
      </c>
    </row>
    <row r="335" customFormat="false" ht="14.5" hidden="false" customHeight="false" outlineLevel="0" collapsed="false">
      <c r="A335" s="133" t="n">
        <v>44574</v>
      </c>
      <c r="B335" s="54" t="n">
        <v>0.0504033100523174</v>
      </c>
      <c r="C335" s="54" t="n">
        <v>0.0542260253423592</v>
      </c>
      <c r="D335" s="54" t="n">
        <v>0.0651687396331369</v>
      </c>
      <c r="E335" s="134" t="n">
        <f aca="false">AVERAGE(B335:D335)</f>
        <v>0.0565993583426045</v>
      </c>
      <c r="F335" s="49"/>
      <c r="G335" s="133" t="n">
        <v>44574</v>
      </c>
      <c r="H335" s="54" t="n">
        <v>98.3642603759382</v>
      </c>
      <c r="I335" s="54" t="n">
        <v>98.7867430403466</v>
      </c>
      <c r="J335" s="54" t="n">
        <v>98.4903166839166</v>
      </c>
      <c r="K335" s="137" t="n">
        <f aca="false">AVERAGE(H335:J335)</f>
        <v>98.5471067000671</v>
      </c>
    </row>
    <row r="336" customFormat="false" ht="14.5" hidden="false" customHeight="false" outlineLevel="0" collapsed="false">
      <c r="A336" s="133" t="n">
        <v>44575</v>
      </c>
      <c r="B336" s="54" t="n">
        <v>0.0495112744991104</v>
      </c>
      <c r="C336" s="54" t="n">
        <v>0.0526459791204701</v>
      </c>
      <c r="D336" s="54" t="n">
        <v>0.0644197556124055</v>
      </c>
      <c r="E336" s="134" t="n">
        <f aca="false">AVERAGE(B336:D336)</f>
        <v>0.0555256697439953</v>
      </c>
      <c r="F336" s="49"/>
      <c r="G336" s="133" t="n">
        <v>44575</v>
      </c>
      <c r="H336" s="54" t="n">
        <v>98.4123604396335</v>
      </c>
      <c r="I336" s="54" t="n">
        <v>98.8351906463528</v>
      </c>
      <c r="J336" s="54" t="n">
        <v>98.5382448964323</v>
      </c>
      <c r="K336" s="137" t="n">
        <f aca="false">AVERAGE(H336:J336)</f>
        <v>98.5952653274729</v>
      </c>
    </row>
    <row r="337" customFormat="false" ht="14.5" hidden="false" customHeight="false" outlineLevel="0" collapsed="false">
      <c r="A337" s="133" t="n">
        <v>44576</v>
      </c>
      <c r="B337" s="54" t="n">
        <v>0.0486192389459035</v>
      </c>
      <c r="C337" s="54" t="n">
        <v>0.0510659328985952</v>
      </c>
      <c r="D337" s="54" t="n">
        <v>0.0636707715916758</v>
      </c>
      <c r="E337" s="134" t="n">
        <f aca="false">AVERAGE(B337:D337)</f>
        <v>0.0544519811453915</v>
      </c>
      <c r="F337" s="49"/>
      <c r="G337" s="133" t="n">
        <v>44576</v>
      </c>
      <c r="H337" s="54" t="n">
        <v>98.4595938933017</v>
      </c>
      <c r="I337" s="54" t="n">
        <v>98.8821842105099</v>
      </c>
      <c r="J337" s="54" t="n">
        <v>98.5856158658326</v>
      </c>
      <c r="K337" s="137" t="n">
        <f aca="false">AVERAGE(H337:J337)</f>
        <v>98.6424646565481</v>
      </c>
    </row>
    <row r="338" customFormat="false" ht="14.5" hidden="false" customHeight="false" outlineLevel="0" collapsed="false">
      <c r="A338" s="133" t="n">
        <v>44577</v>
      </c>
      <c r="B338" s="54" t="n">
        <v>0.0477272033927036</v>
      </c>
      <c r="C338" s="54" t="n">
        <v>0.0494858866767061</v>
      </c>
      <c r="D338" s="54" t="n">
        <v>0.0636512752340164</v>
      </c>
      <c r="E338" s="134" t="n">
        <f aca="false">AVERAGE(B338:D338)</f>
        <v>0.053621455101142</v>
      </c>
      <c r="F338" s="49"/>
      <c r="G338" s="133" t="n">
        <v>44577</v>
      </c>
      <c r="H338" s="54" t="n">
        <v>98.505960736943</v>
      </c>
      <c r="I338" s="54" t="n">
        <v>98.9277237328178</v>
      </c>
      <c r="J338" s="54" t="n">
        <v>98.6329723299687</v>
      </c>
      <c r="K338" s="137" t="n">
        <f aca="false">AVERAGE(H338:J338)</f>
        <v>98.6888855999098</v>
      </c>
    </row>
    <row r="339" customFormat="false" ht="14.5" hidden="false" customHeight="false" outlineLevel="0" collapsed="false">
      <c r="A339" s="133" t="n">
        <v>44578</v>
      </c>
      <c r="B339" s="54" t="n">
        <v>0.0468351678394967</v>
      </c>
      <c r="C339" s="54" t="n">
        <v>0.0479058404548169</v>
      </c>
      <c r="D339" s="54" t="n">
        <v>0.063631778876357</v>
      </c>
      <c r="E339" s="134" t="n">
        <f aca="false">AVERAGE(B339:D339)</f>
        <v>0.0527909290568902</v>
      </c>
      <c r="F339" s="49"/>
      <c r="G339" s="133" t="n">
        <v>44578</v>
      </c>
      <c r="H339" s="54" t="n">
        <v>98.5514609705574</v>
      </c>
      <c r="I339" s="54" t="n">
        <v>98.9718092132767</v>
      </c>
      <c r="J339" s="54" t="n">
        <v>98.6803142888407</v>
      </c>
      <c r="K339" s="137" t="n">
        <f aca="false">AVERAGE(H339:J339)</f>
        <v>98.7345281575583</v>
      </c>
    </row>
    <row r="340" customFormat="false" ht="14.5" hidden="false" customHeight="false" outlineLevel="0" collapsed="false">
      <c r="A340" s="133" t="n">
        <v>44579</v>
      </c>
      <c r="B340" s="54" t="n">
        <v>0.0459431322862898</v>
      </c>
      <c r="C340" s="54" t="n">
        <v>0.0463257942329278</v>
      </c>
      <c r="D340" s="54" t="n">
        <v>0.0636122825186976</v>
      </c>
      <c r="E340" s="134" t="n">
        <f aca="false">AVERAGE(B340:D340)</f>
        <v>0.0519604030126384</v>
      </c>
      <c r="F340" s="49"/>
      <c r="G340" s="133" t="n">
        <v>44579</v>
      </c>
      <c r="H340" s="54" t="n">
        <v>98.5960945941448</v>
      </c>
      <c r="I340" s="54" t="n">
        <v>99.0144406518863</v>
      </c>
      <c r="J340" s="54" t="n">
        <v>98.7276417424484</v>
      </c>
      <c r="K340" s="137" t="n">
        <f aca="false">AVERAGE(H340:J340)</f>
        <v>98.7793923294932</v>
      </c>
    </row>
    <row r="341" customFormat="false" ht="14.5" hidden="false" customHeight="false" outlineLevel="0" collapsed="false">
      <c r="A341" s="133" t="n">
        <v>44580</v>
      </c>
      <c r="B341" s="54" t="n">
        <v>0.0450510967330828</v>
      </c>
      <c r="C341" s="54" t="n">
        <v>0.0447457480110387</v>
      </c>
      <c r="D341" s="54" t="n">
        <v>0.0635927861610381</v>
      </c>
      <c r="E341" s="134" t="n">
        <f aca="false">AVERAGE(B341:D341)</f>
        <v>0.0511298769683865</v>
      </c>
      <c r="F341" s="49"/>
      <c r="G341" s="133" t="n">
        <v>44580</v>
      </c>
      <c r="H341" s="54" t="n">
        <v>98.6398616077053</v>
      </c>
      <c r="I341" s="54" t="n">
        <v>99.0556180486469</v>
      </c>
      <c r="J341" s="54" t="n">
        <v>98.774954690792</v>
      </c>
      <c r="K341" s="137" t="n">
        <f aca="false">AVERAGE(H341:J341)</f>
        <v>98.8234781157147</v>
      </c>
    </row>
    <row r="342" customFormat="false" ht="14.5" hidden="false" customHeight="false" outlineLevel="0" collapsed="false">
      <c r="A342" s="133" t="n">
        <v>44581</v>
      </c>
      <c r="B342" s="54" t="n">
        <v>0.0441590611798901</v>
      </c>
      <c r="C342" s="54" t="n">
        <v>0.0431657017891567</v>
      </c>
      <c r="D342" s="54" t="n">
        <v>0.0635732898033787</v>
      </c>
      <c r="E342" s="134" t="n">
        <f aca="false">AVERAGE(B342:D342)</f>
        <v>0.0502993509241418</v>
      </c>
      <c r="F342" s="49"/>
      <c r="G342" s="133" t="n">
        <v>44581</v>
      </c>
      <c r="H342" s="54" t="n">
        <v>98.6827620112389</v>
      </c>
      <c r="I342" s="54" t="n">
        <v>99.0953414035583</v>
      </c>
      <c r="J342" s="54" t="n">
        <v>98.8222531338714</v>
      </c>
      <c r="K342" s="137" t="n">
        <f aca="false">AVERAGE(H342:J342)</f>
        <v>98.8667855162229</v>
      </c>
    </row>
    <row r="343" customFormat="false" ht="14.5" hidden="false" customHeight="false" outlineLevel="0" collapsed="false">
      <c r="A343" s="133" t="n">
        <v>44582</v>
      </c>
      <c r="B343" s="54" t="n">
        <v>0.0449341626806117</v>
      </c>
      <c r="C343" s="54" t="n">
        <v>0.0428700462974501</v>
      </c>
      <c r="D343" s="54" t="n">
        <v>0.0635537934457193</v>
      </c>
      <c r="E343" s="134" t="n">
        <f aca="false">AVERAGE(B343:D343)</f>
        <v>0.0504526674745937</v>
      </c>
      <c r="F343" s="49"/>
      <c r="G343" s="133" t="n">
        <v>44582</v>
      </c>
      <c r="H343" s="54" t="n">
        <v>98.7264154236969</v>
      </c>
      <c r="I343" s="54" t="n">
        <v>99.1347926806964</v>
      </c>
      <c r="J343" s="54" t="n">
        <v>98.8695370716866</v>
      </c>
      <c r="K343" s="137" t="n">
        <f aca="false">AVERAGE(H343:J343)</f>
        <v>98.9102483920266</v>
      </c>
    </row>
    <row r="344" customFormat="false" ht="14.5" hidden="false" customHeight="false" outlineLevel="0" collapsed="false">
      <c r="A344" s="133" t="n">
        <v>44583</v>
      </c>
      <c r="B344" s="54" t="n">
        <v>0.0457092641813333</v>
      </c>
      <c r="C344" s="54" t="n">
        <v>0.0425743908057434</v>
      </c>
      <c r="D344" s="54" t="n">
        <v>0.0635342970880599</v>
      </c>
      <c r="E344" s="134" t="n">
        <f aca="false">AVERAGE(B344:D344)</f>
        <v>0.0506059840250455</v>
      </c>
      <c r="F344" s="49"/>
      <c r="G344" s="133" t="n">
        <v>44583</v>
      </c>
      <c r="H344" s="54" t="n">
        <v>98.7708218450792</v>
      </c>
      <c r="I344" s="54" t="n">
        <v>99.1739718800611</v>
      </c>
      <c r="J344" s="54" t="n">
        <v>98.9168065042377</v>
      </c>
      <c r="K344" s="137" t="n">
        <f aca="false">AVERAGE(H344:J344)</f>
        <v>98.953866743126</v>
      </c>
    </row>
    <row r="345" customFormat="false" ht="14.5" hidden="false" customHeight="false" outlineLevel="0" collapsed="false">
      <c r="A345" s="133" t="n">
        <v>44584</v>
      </c>
      <c r="B345" s="54" t="n">
        <v>0.0464843656820548</v>
      </c>
      <c r="C345" s="54" t="n">
        <v>0.0422787353140368</v>
      </c>
      <c r="D345" s="54" t="n">
        <v>0.0635148007304005</v>
      </c>
      <c r="E345" s="134" t="n">
        <f aca="false">AVERAGE(B345:D345)</f>
        <v>0.0507593005754974</v>
      </c>
      <c r="F345" s="49"/>
      <c r="G345" s="133" t="n">
        <v>44584</v>
      </c>
      <c r="H345" s="54" t="n">
        <v>98.8159812753858</v>
      </c>
      <c r="I345" s="54" t="n">
        <v>99.2128790016524</v>
      </c>
      <c r="J345" s="54" t="n">
        <v>98.9640614315246</v>
      </c>
      <c r="K345" s="137" t="n">
        <f aca="false">AVERAGE(H345:J345)</f>
        <v>98.9976405695209</v>
      </c>
    </row>
    <row r="346" customFormat="false" ht="14.5" hidden="false" customHeight="false" outlineLevel="0" collapsed="false">
      <c r="A346" s="133" t="n">
        <v>44585</v>
      </c>
      <c r="B346" s="54" t="n">
        <v>0.0472594671827835</v>
      </c>
      <c r="C346" s="54" t="n">
        <v>0.0419830798223302</v>
      </c>
      <c r="D346" s="54" t="n">
        <v>0.0634953043727411</v>
      </c>
      <c r="E346" s="134" t="n">
        <f aca="false">AVERAGE(B346:D346)</f>
        <v>0.0509126171259516</v>
      </c>
      <c r="F346" s="49"/>
      <c r="G346" s="133" t="n">
        <v>44585</v>
      </c>
      <c r="H346" s="54" t="n">
        <v>98.8618937146169</v>
      </c>
      <c r="I346" s="54" t="n">
        <v>99.2515140454704</v>
      </c>
      <c r="J346" s="54" t="n">
        <v>99.0113018535473</v>
      </c>
      <c r="K346" s="137" t="n">
        <f aca="false">AVERAGE(H346:J346)</f>
        <v>99.0415698712115</v>
      </c>
    </row>
    <row r="347" customFormat="false" ht="14.5" hidden="false" customHeight="false" outlineLevel="0" collapsed="false">
      <c r="A347" s="133" t="n">
        <v>44586</v>
      </c>
      <c r="B347" s="54" t="n">
        <v>0.0480345686835051</v>
      </c>
      <c r="C347" s="54" t="n">
        <v>0.0416874243306236</v>
      </c>
      <c r="D347" s="54" t="n">
        <v>0.0634758080150817</v>
      </c>
      <c r="E347" s="134" t="n">
        <f aca="false">AVERAGE(B347:D347)</f>
        <v>0.0510659336764035</v>
      </c>
      <c r="F347" s="49"/>
      <c r="G347" s="133" t="n">
        <v>44586</v>
      </c>
      <c r="H347" s="54" t="n">
        <v>98.9085591627724</v>
      </c>
      <c r="I347" s="54" t="n">
        <v>99.2898770115149</v>
      </c>
      <c r="J347" s="54" t="n">
        <v>99.0585277703058</v>
      </c>
      <c r="K347" s="137" t="n">
        <f aca="false">AVERAGE(H347:J347)</f>
        <v>99.0856546481977</v>
      </c>
    </row>
    <row r="348" customFormat="false" ht="14.5" hidden="false" customHeight="false" outlineLevel="0" collapsed="false">
      <c r="A348" s="133" t="n">
        <v>44587</v>
      </c>
      <c r="B348" s="54" t="n">
        <v>0.0488096701842267</v>
      </c>
      <c r="C348" s="54" t="n">
        <v>0.0413917688389169</v>
      </c>
      <c r="D348" s="54" t="n">
        <v>0.0634563116574224</v>
      </c>
      <c r="E348" s="134" t="n">
        <f aca="false">AVERAGE(B348:D348)</f>
        <v>0.0512192502268553</v>
      </c>
      <c r="F348" s="49"/>
      <c r="G348" s="133" t="n">
        <v>44587</v>
      </c>
      <c r="H348" s="54" t="n">
        <v>98.9559776198522</v>
      </c>
      <c r="I348" s="54" t="n">
        <v>99.3279678997862</v>
      </c>
      <c r="J348" s="54" t="n">
        <v>99.1057391818002</v>
      </c>
      <c r="K348" s="137" t="n">
        <f aca="false">AVERAGE(H348:J348)</f>
        <v>99.1298949004795</v>
      </c>
    </row>
    <row r="349" customFormat="false" ht="14.5" hidden="false" customHeight="false" outlineLevel="0" collapsed="false">
      <c r="A349" s="133" t="n">
        <v>44588</v>
      </c>
      <c r="B349" s="54" t="n">
        <v>0.0495847716849482</v>
      </c>
      <c r="C349" s="54" t="n">
        <v>0.0410961133472103</v>
      </c>
      <c r="D349" s="54" t="n">
        <v>0.063436815299763</v>
      </c>
      <c r="E349" s="134" t="n">
        <f aca="false">AVERAGE(B349:D349)</f>
        <v>0.0513725667773072</v>
      </c>
      <c r="F349" s="49"/>
      <c r="G349" s="133" t="n">
        <v>44588</v>
      </c>
      <c r="H349" s="54" t="n">
        <v>99.0041490858564</v>
      </c>
      <c r="I349" s="54" t="n">
        <v>99.365786710284</v>
      </c>
      <c r="J349" s="54" t="n">
        <v>99.1529360880304</v>
      </c>
      <c r="K349" s="137" t="n">
        <f aca="false">AVERAGE(H349:J349)</f>
        <v>99.1742906280569</v>
      </c>
    </row>
    <row r="350" customFormat="false" ht="14.5" hidden="false" customHeight="false" outlineLevel="0" collapsed="false">
      <c r="A350" s="133" t="n">
        <v>44589</v>
      </c>
      <c r="B350" s="54" t="n">
        <v>0.0503598731856769</v>
      </c>
      <c r="C350" s="54" t="n">
        <v>0.0408004578555037</v>
      </c>
      <c r="D350" s="54" t="n">
        <v>0.0634173189421036</v>
      </c>
      <c r="E350" s="134" t="n">
        <f aca="false">AVERAGE(B350:D350)</f>
        <v>0.0515258833277614</v>
      </c>
      <c r="F350" s="49"/>
      <c r="G350" s="133" t="n">
        <v>44589</v>
      </c>
      <c r="H350" s="54" t="n">
        <v>99.0530735607849</v>
      </c>
      <c r="I350" s="54" t="n">
        <v>99.4033334430086</v>
      </c>
      <c r="J350" s="54" t="n">
        <v>99.2001184889964</v>
      </c>
      <c r="K350" s="137" t="n">
        <f aca="false">AVERAGE(H350:J350)</f>
        <v>99.21884183093</v>
      </c>
    </row>
    <row r="351" customFormat="false" ht="14.5" hidden="false" customHeight="false" outlineLevel="0" collapsed="false">
      <c r="A351" s="133" t="n">
        <v>44590</v>
      </c>
      <c r="B351" s="54" t="n">
        <v>0.0511349746863985</v>
      </c>
      <c r="C351" s="54" t="n">
        <v>0.0405048023637971</v>
      </c>
      <c r="D351" s="54" t="n">
        <v>0.0633978225844442</v>
      </c>
      <c r="E351" s="134" t="n">
        <f aca="false">AVERAGE(B351:D351)</f>
        <v>0.0516791998782133</v>
      </c>
      <c r="F351" s="49"/>
      <c r="G351" s="133" t="n">
        <v>44590</v>
      </c>
      <c r="H351" s="54" t="n">
        <v>99.1027510446379</v>
      </c>
      <c r="I351" s="54" t="n">
        <v>99.4406080979597</v>
      </c>
      <c r="J351" s="54" t="n">
        <v>99.2472863846982</v>
      </c>
      <c r="K351" s="137" t="n">
        <f aca="false">AVERAGE(H351:J351)</f>
        <v>99.2635485090986</v>
      </c>
    </row>
    <row r="352" customFormat="false" ht="14.5" hidden="false" customHeight="false" outlineLevel="0" collapsed="false">
      <c r="A352" s="133" t="n">
        <v>44591</v>
      </c>
      <c r="B352" s="54" t="n">
        <v>0.0519100761871201</v>
      </c>
      <c r="C352" s="54" t="n">
        <v>0.0402091468720904</v>
      </c>
      <c r="D352" s="54" t="n">
        <v>0.0633783262267847</v>
      </c>
      <c r="E352" s="134" t="n">
        <f aca="false">AVERAGE(B352:D352)</f>
        <v>0.0518325164286651</v>
      </c>
      <c r="F352" s="49"/>
      <c r="G352" s="133" t="n">
        <v>44591</v>
      </c>
      <c r="H352" s="54" t="n">
        <v>99.1531815374152</v>
      </c>
      <c r="I352" s="54" t="n">
        <v>99.4776106751374</v>
      </c>
      <c r="J352" s="54" t="n">
        <v>99.2944397751359</v>
      </c>
      <c r="K352" s="137" t="n">
        <f aca="false">AVERAGE(H352:J352)</f>
        <v>99.3084106625628</v>
      </c>
    </row>
    <row r="353" customFormat="false" ht="14.5" hidden="false" customHeight="false" outlineLevel="0" collapsed="false">
      <c r="A353" s="133" t="n">
        <v>44592</v>
      </c>
      <c r="B353" s="54" t="n">
        <v>0.0526851776878416</v>
      </c>
      <c r="C353" s="54" t="n">
        <v>0.0399134913803838</v>
      </c>
      <c r="D353" s="54" t="n">
        <v>0.0633588298691253</v>
      </c>
      <c r="E353" s="134" t="n">
        <f aca="false">AVERAGE(B353:D353)</f>
        <v>0.0519858329791169</v>
      </c>
      <c r="F353" s="49"/>
      <c r="G353" s="133" t="n">
        <v>44592</v>
      </c>
      <c r="H353" s="54" t="n">
        <v>99.2043650391168</v>
      </c>
      <c r="I353" s="54" t="n">
        <v>99.5143411745418</v>
      </c>
      <c r="J353" s="54" t="n">
        <v>99.3415786603094</v>
      </c>
      <c r="K353" s="137" t="n">
        <f aca="false">AVERAGE(H353:J353)</f>
        <v>99.3534282913227</v>
      </c>
    </row>
    <row r="354" customFormat="false" ht="14.5" hidden="false" customHeight="false" outlineLevel="0" collapsed="false">
      <c r="A354" s="133" t="n">
        <v>44593</v>
      </c>
      <c r="B354" s="54" t="n">
        <v>0.0534602791885703</v>
      </c>
      <c r="C354" s="54" t="n">
        <v>0.0396178358886772</v>
      </c>
      <c r="D354" s="54" t="n">
        <v>0.0633393335114659</v>
      </c>
      <c r="E354" s="134" t="n">
        <f aca="false">AVERAGE(B354:D354)</f>
        <v>0.0521391495295711</v>
      </c>
      <c r="F354" s="49"/>
      <c r="G354" s="133" t="n">
        <v>44593</v>
      </c>
      <c r="H354" s="54" t="n">
        <v>99.2563015497429</v>
      </c>
      <c r="I354" s="54" t="n">
        <v>99.5507995961729</v>
      </c>
      <c r="J354" s="54" t="n">
        <v>99.3887030402187</v>
      </c>
      <c r="K354" s="137" t="n">
        <f aca="false">AVERAGE(H354:J354)</f>
        <v>99.3986013953782</v>
      </c>
    </row>
    <row r="355" customFormat="false" ht="14.5" hidden="false" customHeight="false" outlineLevel="0" collapsed="false">
      <c r="A355" s="133" t="n">
        <v>44594</v>
      </c>
      <c r="B355" s="54" t="n">
        <v>0.0542353806892919</v>
      </c>
      <c r="C355" s="54" t="n">
        <v>0.0393221803969706</v>
      </c>
      <c r="D355" s="54" t="n">
        <v>0.0633198371538065</v>
      </c>
      <c r="E355" s="134" t="n">
        <f aca="false">AVERAGE(B355:D355)</f>
        <v>0.052292466080023</v>
      </c>
      <c r="F355" s="49"/>
      <c r="G355" s="133" t="n">
        <v>44594</v>
      </c>
      <c r="H355" s="54" t="n">
        <v>99.3089910692934</v>
      </c>
      <c r="I355" s="54" t="n">
        <v>99.5869859400305</v>
      </c>
      <c r="J355" s="54" t="n">
        <v>99.4358129148638</v>
      </c>
      <c r="K355" s="137" t="n">
        <f aca="false">AVERAGE(H355:J355)</f>
        <v>99.4439299747292</v>
      </c>
    </row>
    <row r="356" customFormat="false" ht="14.5" hidden="false" customHeight="false" outlineLevel="0" collapsed="false">
      <c r="A356" s="133" t="n">
        <v>44595</v>
      </c>
      <c r="B356" s="54" t="n">
        <v>0.0550104821900135</v>
      </c>
      <c r="C356" s="54" t="n">
        <v>0.0390265249052639</v>
      </c>
      <c r="D356" s="54" t="n">
        <v>0.0633003407961471</v>
      </c>
      <c r="E356" s="134" t="n">
        <f aca="false">AVERAGE(B356:D356)</f>
        <v>0.0524457826304748</v>
      </c>
      <c r="F356" s="49"/>
      <c r="G356" s="133" t="n">
        <v>44595</v>
      </c>
      <c r="H356" s="54" t="n">
        <v>99.3624335977682</v>
      </c>
      <c r="I356" s="54" t="n">
        <v>99.6229002061148</v>
      </c>
      <c r="J356" s="54" t="n">
        <v>99.4829082842448</v>
      </c>
      <c r="K356" s="137" t="n">
        <f aca="false">AVERAGE(H356:J356)</f>
        <v>99.4894140293759</v>
      </c>
    </row>
    <row r="357" customFormat="false" ht="14.5" hidden="false" customHeight="false" outlineLevel="0" collapsed="false">
      <c r="A357" s="133" t="n">
        <v>44596</v>
      </c>
      <c r="B357" s="54" t="n">
        <v>0.0557855836907351</v>
      </c>
      <c r="C357" s="54" t="n">
        <v>0.0387308694135573</v>
      </c>
      <c r="D357" s="54" t="n">
        <v>0.0632808444384877</v>
      </c>
      <c r="E357" s="134" t="n">
        <f aca="false">AVERAGE(B357:D357)</f>
        <v>0.0525990991809267</v>
      </c>
      <c r="F357" s="49"/>
      <c r="G357" s="133" t="n">
        <v>44596</v>
      </c>
      <c r="H357" s="54" t="n">
        <v>99.4166291351674</v>
      </c>
      <c r="I357" s="54" t="n">
        <v>99.6585423944257</v>
      </c>
      <c r="J357" s="54" t="n">
        <v>99.5299891483616</v>
      </c>
      <c r="K357" s="137" t="n">
        <f aca="false">AVERAGE(H357:J357)</f>
        <v>99.5350535593182</v>
      </c>
    </row>
    <row r="358" customFormat="false" ht="14.5" hidden="false" customHeight="false" outlineLevel="0" collapsed="false">
      <c r="A358" s="133" t="n">
        <v>44597</v>
      </c>
      <c r="B358" s="54" t="n">
        <v>0.0565606851914637</v>
      </c>
      <c r="C358" s="54" t="n">
        <v>0.0384352139218507</v>
      </c>
      <c r="D358" s="54" t="n">
        <v>0.0632613480808283</v>
      </c>
      <c r="E358" s="134" t="n">
        <f aca="false">AVERAGE(B358:D358)</f>
        <v>0.0527524157313809</v>
      </c>
      <c r="F358" s="49"/>
      <c r="G358" s="133" t="n">
        <v>44597</v>
      </c>
      <c r="H358" s="54" t="n">
        <v>99.471577681491</v>
      </c>
      <c r="I358" s="54" t="n">
        <v>99.6939125049633</v>
      </c>
      <c r="J358" s="54" t="n">
        <v>99.5770555072143</v>
      </c>
      <c r="K358" s="137" t="n">
        <f aca="false">AVERAGE(H358:J358)</f>
        <v>99.5808485645562</v>
      </c>
    </row>
    <row r="359" customFormat="false" ht="14.5" hidden="false" customHeight="false" outlineLevel="0" collapsed="false">
      <c r="A359" s="133" t="n">
        <v>44598</v>
      </c>
      <c r="B359" s="54" t="n">
        <v>0.0573357866921853</v>
      </c>
      <c r="C359" s="54" t="n">
        <v>0.038139558430144</v>
      </c>
      <c r="D359" s="54" t="n">
        <v>0.0632418517231689</v>
      </c>
      <c r="E359" s="134" t="n">
        <f aca="false">AVERAGE(B359:D359)</f>
        <v>0.0529057322818327</v>
      </c>
      <c r="F359" s="49"/>
      <c r="G359" s="133" t="n">
        <v>44598</v>
      </c>
      <c r="H359" s="54" t="n">
        <v>99.5272792367389</v>
      </c>
      <c r="I359" s="54" t="n">
        <v>99.7290105377276</v>
      </c>
      <c r="J359" s="54" t="n">
        <v>99.6241073608027</v>
      </c>
      <c r="K359" s="137" t="n">
        <f aca="false">AVERAGE(H359:J359)</f>
        <v>99.6267990450897</v>
      </c>
    </row>
    <row r="360" customFormat="false" ht="14.5" hidden="false" customHeight="false" outlineLevel="0" collapsed="false">
      <c r="A360" s="133" t="n">
        <v>44599</v>
      </c>
      <c r="B360" s="54" t="n">
        <v>0.0581108881929069</v>
      </c>
      <c r="C360" s="54" t="n">
        <v>0.0378439029384374</v>
      </c>
      <c r="D360" s="54" t="n">
        <v>0.0632223553655096</v>
      </c>
      <c r="E360" s="134" t="n">
        <f aca="false">AVERAGE(B360:D360)</f>
        <v>0.0530590488322846</v>
      </c>
      <c r="F360" s="49"/>
      <c r="G360" s="133" t="n">
        <v>44599</v>
      </c>
      <c r="H360" s="54" t="n">
        <v>99.5837338009112</v>
      </c>
      <c r="I360" s="54" t="n">
        <v>99.7638364927184</v>
      </c>
      <c r="J360" s="54" t="n">
        <v>99.6711447091269</v>
      </c>
      <c r="K360" s="137" t="n">
        <f aca="false">AVERAGE(H360:J360)</f>
        <v>99.6729050009188</v>
      </c>
    </row>
    <row r="361" customFormat="false" ht="14.5" hidden="false" customHeight="false" outlineLevel="0" collapsed="false">
      <c r="A361" s="133" t="n">
        <v>44600</v>
      </c>
      <c r="B361" s="54" t="n">
        <v>0.0588859896936285</v>
      </c>
      <c r="C361" s="54" t="n">
        <v>0.0375482474467308</v>
      </c>
      <c r="D361" s="54" t="n">
        <v>0.0632028590078502</v>
      </c>
      <c r="E361" s="134" t="n">
        <f aca="false">AVERAGE(B361:D361)</f>
        <v>0.0532123653827365</v>
      </c>
      <c r="F361" s="49"/>
      <c r="G361" s="133" t="n">
        <v>44600</v>
      </c>
      <c r="H361" s="54" t="n">
        <v>99.640941374008</v>
      </c>
      <c r="I361" s="54" t="n">
        <v>99.7983903699359</v>
      </c>
      <c r="J361" s="54" t="n">
        <v>99.7181675521871</v>
      </c>
      <c r="K361" s="137" t="n">
        <f aca="false">AVERAGE(H361:J361)</f>
        <v>99.7191664320437</v>
      </c>
    </row>
    <row r="362" customFormat="false" ht="14.5" hidden="false" customHeight="false" outlineLevel="0" collapsed="false">
      <c r="A362" s="133" t="n">
        <v>44601</v>
      </c>
      <c r="B362" s="54" t="n">
        <v>0.0596610911943571</v>
      </c>
      <c r="C362" s="54" t="n">
        <v>0.0372525919550259</v>
      </c>
      <c r="D362" s="54" t="n">
        <v>0.0631833626501908</v>
      </c>
      <c r="E362" s="134" t="n">
        <f aca="false">AVERAGE(B362:D362)</f>
        <v>0.0533656819331913</v>
      </c>
      <c r="F362" s="49"/>
      <c r="G362" s="133" t="n">
        <v>44601</v>
      </c>
      <c r="H362" s="54" t="n">
        <v>99.698901956029</v>
      </c>
      <c r="I362" s="54" t="n">
        <v>99.8326721693799</v>
      </c>
      <c r="J362" s="54" t="n">
        <v>99.765175889983</v>
      </c>
      <c r="K362" s="137" t="n">
        <f aca="false">AVERAGE(H362:J362)</f>
        <v>99.765583338464</v>
      </c>
    </row>
    <row r="363" customFormat="false" ht="14.5" hidden="false" customHeight="false" outlineLevel="0" collapsed="false">
      <c r="A363" s="133" t="n">
        <v>44602</v>
      </c>
      <c r="B363" s="54" t="n">
        <v>0.0604361926950787</v>
      </c>
      <c r="C363" s="54" t="n">
        <v>0.0369569364633193</v>
      </c>
      <c r="D363" s="54" t="n">
        <v>0.0631638662925313</v>
      </c>
      <c r="E363" s="134" t="n">
        <f aca="false">AVERAGE(B363:D363)</f>
        <v>0.0535189984836431</v>
      </c>
      <c r="F363" s="49"/>
      <c r="G363" s="133" t="n">
        <v>44602</v>
      </c>
      <c r="H363" s="54" t="n">
        <v>99.7576155469745</v>
      </c>
      <c r="I363" s="54" t="n">
        <v>99.8666818910507</v>
      </c>
      <c r="J363" s="54" t="n">
        <v>99.8121697225147</v>
      </c>
      <c r="K363" s="137" t="n">
        <f aca="false">AVERAGE(H363:J363)</f>
        <v>99.81215572018</v>
      </c>
    </row>
    <row r="364" customFormat="false" ht="14.5" hidden="false" customHeight="false" outlineLevel="0" collapsed="false">
      <c r="A364" s="133" t="n">
        <v>44603</v>
      </c>
      <c r="B364" s="54" t="n">
        <v>0.0612112941958003</v>
      </c>
      <c r="C364" s="54" t="n">
        <v>0.0366612809716127</v>
      </c>
      <c r="D364" s="54" t="n">
        <v>0.0631443699348719</v>
      </c>
      <c r="E364" s="134" t="n">
        <f aca="false">AVERAGE(B364:D364)</f>
        <v>0.053672315034095</v>
      </c>
      <c r="F364" s="49"/>
      <c r="G364" s="133" t="n">
        <v>44603</v>
      </c>
      <c r="H364" s="54" t="n">
        <v>99.8170821468443</v>
      </c>
      <c r="I364" s="54" t="n">
        <v>99.9004195349481</v>
      </c>
      <c r="J364" s="54" t="n">
        <v>99.8591490497823</v>
      </c>
      <c r="K364" s="137" t="n">
        <f aca="false">AVERAGE(H364:J364)</f>
        <v>99.8588835771916</v>
      </c>
    </row>
    <row r="365" customFormat="false" ht="14.5" hidden="false" customHeight="false" outlineLevel="0" collapsed="false">
      <c r="A365" s="133" t="n">
        <v>44604</v>
      </c>
      <c r="B365" s="54" t="n">
        <v>0.0619863956965219</v>
      </c>
      <c r="C365" s="54" t="n">
        <v>0.0363656254799061</v>
      </c>
      <c r="D365" s="54" t="n">
        <v>0.0631248735772125</v>
      </c>
      <c r="E365" s="134" t="n">
        <f aca="false">AVERAGE(B365:D365)</f>
        <v>0.0538256315845468</v>
      </c>
      <c r="F365" s="49"/>
      <c r="G365" s="133" t="n">
        <v>44604</v>
      </c>
      <c r="H365" s="54" t="n">
        <v>99.8773017556385</v>
      </c>
      <c r="I365" s="54" t="n">
        <v>99.9338851010721</v>
      </c>
      <c r="J365" s="54" t="n">
        <v>99.9061138717857</v>
      </c>
      <c r="K365" s="137" t="n">
        <f aca="false">AVERAGE(H365:J365)</f>
        <v>99.9057669094988</v>
      </c>
    </row>
    <row r="366" customFormat="false" ht="14.5" hidden="false" customHeight="false" outlineLevel="0" collapsed="false">
      <c r="A366" s="133" t="n">
        <v>44605</v>
      </c>
      <c r="B366" s="54" t="n">
        <v>0.0627614971972434</v>
      </c>
      <c r="C366" s="54" t="n">
        <v>0.0360699699881994</v>
      </c>
      <c r="D366" s="54" t="n">
        <v>0.0631053772195531</v>
      </c>
      <c r="E366" s="134" t="n">
        <f aca="false">AVERAGE(B366:D366)</f>
        <v>0.0539789481349986</v>
      </c>
      <c r="F366" s="49"/>
      <c r="G366" s="133" t="n">
        <v>44605</v>
      </c>
      <c r="H366" s="54" t="n">
        <v>99.9382743733571</v>
      </c>
      <c r="I366" s="54" t="n">
        <v>99.9670785894227</v>
      </c>
      <c r="J366" s="54" t="n">
        <v>99.9530641885249</v>
      </c>
      <c r="K366" s="137" t="n">
        <f aca="false">AVERAGE(H366:J366)</f>
        <v>99.9528057171016</v>
      </c>
    </row>
    <row r="367" customFormat="false" ht="14.5" hidden="false" customHeight="false" outlineLevel="0" collapsed="false">
      <c r="A367" s="133" t="n">
        <v>44606</v>
      </c>
      <c r="B367" s="54" t="n">
        <v>0.0635365986979721</v>
      </c>
      <c r="C367" s="54" t="n">
        <v>0.0357743144964928</v>
      </c>
      <c r="D367" s="54" t="n">
        <v>0.0630858808618937</v>
      </c>
      <c r="E367" s="134" t="n">
        <f aca="false">AVERAGE(B367:D367)</f>
        <v>0.0541322646854529</v>
      </c>
      <c r="F367" s="49"/>
      <c r="G367" s="133" t="n">
        <v>44606</v>
      </c>
      <c r="H367" s="54" t="n">
        <v>100</v>
      </c>
      <c r="I367" s="54" t="n">
        <v>100</v>
      </c>
      <c r="J367" s="54" t="n">
        <v>100</v>
      </c>
      <c r="K367" s="137" t="n">
        <f aca="false">AVERAGE(H367:J367)</f>
        <v>100</v>
      </c>
    </row>
    <row r="368" customFormat="false" ht="14.5" hidden="false" customHeight="false" outlineLevel="0" collapsed="false">
      <c r="K368" s="137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14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1" topLeftCell="A2" activePane="bottomLeft" state="frozen"/>
      <selection pane="topLeft" activeCell="A1" activeCellId="0" sqref="A1"/>
      <selection pane="bottomLeft" activeCell="S49" activeCellId="0" sqref="S49"/>
    </sheetView>
  </sheetViews>
  <sheetFormatPr defaultColWidth="11.70703125" defaultRowHeight="12.8" zeroHeight="false" outlineLevelRow="0" outlineLevelCol="0"/>
  <cols>
    <col collapsed="false" customWidth="true" hidden="false" outlineLevel="0" max="1" min="1" style="0" width="11.99"/>
    <col collapsed="false" customWidth="true" hidden="false" outlineLevel="0" max="2" min="2" style="0" width="20.86"/>
    <col collapsed="false" customWidth="true" hidden="false" outlineLevel="0" max="3" min="3" style="0" width="11.42"/>
    <col collapsed="false" customWidth="true" hidden="false" outlineLevel="0" max="4" min="4" style="0" width="17.86"/>
    <col collapsed="false" customWidth="true" hidden="false" outlineLevel="0" max="5" min="5" style="0" width="9.59"/>
    <col collapsed="false" customWidth="true" hidden="false" outlineLevel="0" max="6" min="6" style="0" width="8.57"/>
    <col collapsed="false" customWidth="true" hidden="false" outlineLevel="0" max="7" min="7" style="0" width="26"/>
    <col collapsed="false" customWidth="true" hidden="false" outlineLevel="0" max="8" min="8" style="0" width="18.85"/>
    <col collapsed="false" customWidth="true" hidden="false" outlineLevel="0" max="9" min="9" style="0" width="18.58"/>
    <col collapsed="false" customWidth="true" hidden="false" outlineLevel="0" max="10" min="10" style="0" width="9"/>
    <col collapsed="false" customWidth="true" hidden="false" outlineLevel="0" max="11" min="11" style="0" width="13.7"/>
    <col collapsed="false" customWidth="true" hidden="false" outlineLevel="0" max="12" min="12" style="0" width="9.42"/>
    <col collapsed="false" customWidth="true" hidden="false" outlineLevel="0" max="13" min="13" style="0" width="14.15"/>
    <col collapsed="false" customWidth="true" hidden="false" outlineLevel="0" max="14" min="14" style="0" width="11.14"/>
    <col collapsed="false" customWidth="true" hidden="false" outlineLevel="0" max="15" min="15" style="0" width="5.57"/>
    <col collapsed="false" customWidth="true" hidden="false" outlineLevel="0" max="17" min="17" style="0" width="16.71"/>
    <col collapsed="false" customWidth="true" hidden="false" outlineLevel="0" max="18" min="18" style="0" width="14.15"/>
    <col collapsed="false" customWidth="true" hidden="false" outlineLevel="0" max="19" min="19" style="0" width="22.43"/>
    <col collapsed="false" customWidth="true" hidden="false" outlineLevel="0" max="20" min="20" style="0" width="19"/>
    <col collapsed="false" customWidth="true" hidden="false" outlineLevel="0" max="21" min="21" style="0" width="10.71"/>
    <col collapsed="false" customWidth="true" hidden="false" outlineLevel="0" max="1024" min="1018" style="0" width="11.52"/>
  </cols>
  <sheetData>
    <row r="1" s="8" customFormat="true" ht="12.8" hidden="false" customHeight="false" outlineLevel="0" collapsed="false">
      <c r="A1" s="5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7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Q1" s="182" t="s">
        <v>154</v>
      </c>
      <c r="R1" s="182" t="s">
        <v>155</v>
      </c>
      <c r="S1" s="182" t="s">
        <v>167</v>
      </c>
      <c r="T1" s="182" t="s">
        <v>157</v>
      </c>
      <c r="U1" s="183" t="s">
        <v>168</v>
      </c>
      <c r="AMD1" s="0"/>
      <c r="AME1" s="0"/>
      <c r="AMF1" s="0"/>
      <c r="AMG1" s="0"/>
      <c r="AMH1" s="0"/>
      <c r="AMI1" s="0"/>
      <c r="AMJ1" s="0"/>
    </row>
    <row r="2" s="17" customFormat="true" ht="12.8" hidden="false" customHeight="false" outlineLevel="0" collapsed="false">
      <c r="A2" s="184" t="s">
        <v>169</v>
      </c>
      <c r="B2" s="12" t="s">
        <v>170</v>
      </c>
      <c r="C2" s="12" t="n">
        <v>1</v>
      </c>
      <c r="D2" s="12" t="s">
        <v>21</v>
      </c>
      <c r="E2" s="184" t="s">
        <v>161</v>
      </c>
      <c r="F2" s="184" t="s">
        <v>79</v>
      </c>
      <c r="G2" s="185"/>
      <c r="H2" s="12"/>
      <c r="I2" s="34"/>
      <c r="J2" s="186" t="n">
        <v>1.11845233941331</v>
      </c>
      <c r="K2" s="186" t="n">
        <v>0.0207511751201081</v>
      </c>
      <c r="L2" s="186" t="n">
        <v>2.03968307085547</v>
      </c>
      <c r="M2" s="186" t="n">
        <v>0.0506404743107732</v>
      </c>
      <c r="N2" s="12"/>
      <c r="O2" s="12"/>
      <c r="Q2" s="160" t="n">
        <v>2</v>
      </c>
      <c r="R2" s="160" t="n">
        <v>1951</v>
      </c>
      <c r="S2" s="160" t="n">
        <v>3.687394439</v>
      </c>
      <c r="T2" s="16"/>
      <c r="U2" s="160" t="s">
        <v>171</v>
      </c>
      <c r="AMD2" s="0"/>
      <c r="AME2" s="0"/>
      <c r="AMF2" s="0"/>
      <c r="AMG2" s="0"/>
      <c r="AMH2" s="0"/>
      <c r="AMI2" s="0"/>
      <c r="AMJ2" s="0"/>
    </row>
    <row r="3" s="4" customFormat="true" ht="12.8" hidden="false" customHeight="false" outlineLevel="0" collapsed="false">
      <c r="A3" s="10" t="s">
        <v>169</v>
      </c>
      <c r="B3" s="2" t="s">
        <v>170</v>
      </c>
      <c r="C3" s="2" t="n">
        <v>2</v>
      </c>
      <c r="D3" s="2" t="s">
        <v>21</v>
      </c>
      <c r="E3" s="10" t="s">
        <v>161</v>
      </c>
      <c r="F3" s="10" t="s">
        <v>23</v>
      </c>
      <c r="G3" s="169"/>
      <c r="H3" s="2"/>
      <c r="I3" s="3"/>
      <c r="J3" s="170" t="n">
        <v>1.56152238045334</v>
      </c>
      <c r="K3" s="170" t="n">
        <v>0.035251255046387</v>
      </c>
      <c r="L3" s="170" t="n">
        <v>2.51326836505927</v>
      </c>
      <c r="M3" s="170" t="n">
        <v>0.0429747928099127</v>
      </c>
      <c r="N3" s="2"/>
      <c r="O3" s="2"/>
      <c r="Q3" s="160" t="n">
        <v>2</v>
      </c>
      <c r="R3" s="160"/>
      <c r="S3" s="160" t="n">
        <v>4.846429443</v>
      </c>
      <c r="T3" s="16"/>
      <c r="U3" s="16" t="s">
        <v>171</v>
      </c>
      <c r="AMD3" s="0"/>
      <c r="AME3" s="0"/>
      <c r="AMF3" s="0"/>
      <c r="AMG3" s="0"/>
      <c r="AMH3" s="0"/>
      <c r="AMI3" s="0"/>
      <c r="AMJ3" s="0"/>
    </row>
    <row r="4" s="4" customFormat="true" ht="12.8" hidden="false" customHeight="false" outlineLevel="0" collapsed="false">
      <c r="A4" s="10" t="s">
        <v>169</v>
      </c>
      <c r="B4" s="2" t="s">
        <v>170</v>
      </c>
      <c r="C4" s="2" t="n">
        <v>3</v>
      </c>
      <c r="D4" s="2" t="s">
        <v>21</v>
      </c>
      <c r="E4" s="10" t="s">
        <v>161</v>
      </c>
      <c r="F4" s="10" t="s">
        <v>24</v>
      </c>
      <c r="G4" s="169"/>
      <c r="H4" s="2"/>
      <c r="I4" s="3"/>
      <c r="J4" s="170" t="n">
        <v>1.37935989026092</v>
      </c>
      <c r="K4" s="170" t="n">
        <v>0.033438281102389</v>
      </c>
      <c r="L4" s="170" t="n">
        <v>2.25274871181172</v>
      </c>
      <c r="M4" s="170" t="n">
        <v>0.0593162013547169</v>
      </c>
      <c r="N4" s="2"/>
      <c r="O4" s="2"/>
      <c r="Q4" s="160" t="n">
        <v>3</v>
      </c>
      <c r="R4" s="160"/>
      <c r="S4" s="160" t="n">
        <v>6.15373459</v>
      </c>
      <c r="T4" s="16"/>
      <c r="U4" s="160" t="s">
        <v>172</v>
      </c>
      <c r="AMD4" s="0"/>
      <c r="AME4" s="0"/>
      <c r="AMF4" s="0"/>
      <c r="AMG4" s="0"/>
      <c r="AMH4" s="0"/>
      <c r="AMI4" s="0"/>
      <c r="AMJ4" s="0"/>
    </row>
    <row r="5" s="4" customFormat="true" ht="12.8" hidden="false" customHeight="false" outlineLevel="0" collapsed="false">
      <c r="A5" s="10" t="s">
        <v>169</v>
      </c>
      <c r="B5" s="2" t="s">
        <v>170</v>
      </c>
      <c r="C5" s="2" t="n">
        <v>4</v>
      </c>
      <c r="D5" s="2" t="s">
        <v>21</v>
      </c>
      <c r="E5" s="10" t="s">
        <v>161</v>
      </c>
      <c r="F5" s="10" t="s">
        <v>25</v>
      </c>
      <c r="G5" s="169"/>
      <c r="H5" s="2"/>
      <c r="I5" s="3"/>
      <c r="J5" s="170" t="n">
        <v>1.41833213716719</v>
      </c>
      <c r="K5" s="170" t="n">
        <v>0.0349086494345183</v>
      </c>
      <c r="L5" s="170" t="n">
        <v>2.37684130161548</v>
      </c>
      <c r="M5" s="170" t="n">
        <v>0.0839030760501956</v>
      </c>
      <c r="N5" s="2"/>
      <c r="O5" s="2"/>
      <c r="AMD5" s="0"/>
      <c r="AME5" s="0"/>
      <c r="AMF5" s="0"/>
      <c r="AMG5" s="0"/>
      <c r="AMH5" s="0"/>
      <c r="AMI5" s="0"/>
      <c r="AMJ5" s="0"/>
    </row>
    <row r="6" s="4" customFormat="true" ht="12.8" hidden="false" customHeight="false" outlineLevel="0" collapsed="false">
      <c r="A6" s="10" t="s">
        <v>169</v>
      </c>
      <c r="B6" s="2" t="s">
        <v>170</v>
      </c>
      <c r="C6" s="2" t="n">
        <v>5</v>
      </c>
      <c r="D6" s="2" t="s">
        <v>21</v>
      </c>
      <c r="E6" s="10" t="s">
        <v>161</v>
      </c>
      <c r="F6" s="10" t="s">
        <v>26</v>
      </c>
      <c r="G6" s="169"/>
      <c r="H6" s="2"/>
      <c r="I6" s="3"/>
      <c r="J6" s="170" t="n">
        <v>1.59162514555198</v>
      </c>
      <c r="K6" s="170" t="n">
        <v>0.0275691914540767</v>
      </c>
      <c r="L6" s="170" t="n">
        <v>2.3901299039085</v>
      </c>
      <c r="M6" s="170" t="n">
        <v>0.0388888004726278</v>
      </c>
      <c r="N6" s="2"/>
      <c r="O6" s="2"/>
      <c r="P6" s="168"/>
      <c r="Q6" s="0"/>
      <c r="R6" s="0"/>
      <c r="S6" s="0"/>
      <c r="T6" s="0"/>
      <c r="V6" s="168"/>
      <c r="W6" s="168"/>
      <c r="X6" s="168"/>
      <c r="AMD6" s="0"/>
      <c r="AME6" s="0"/>
      <c r="AMF6" s="0"/>
      <c r="AMG6" s="0"/>
      <c r="AMH6" s="0"/>
      <c r="AMI6" s="0"/>
      <c r="AMJ6" s="0"/>
    </row>
    <row r="7" s="4" customFormat="true" ht="12.8" hidden="false" customHeight="false" outlineLevel="0" collapsed="false">
      <c r="A7" s="10" t="s">
        <v>169</v>
      </c>
      <c r="B7" s="2" t="s">
        <v>170</v>
      </c>
      <c r="C7" s="2" t="n">
        <v>6</v>
      </c>
      <c r="D7" s="2" t="s">
        <v>21</v>
      </c>
      <c r="E7" s="10" t="s">
        <v>161</v>
      </c>
      <c r="F7" s="10" t="s">
        <v>27</v>
      </c>
      <c r="G7" s="169"/>
      <c r="H7" s="2"/>
      <c r="I7" s="3"/>
      <c r="J7" s="170" t="n">
        <v>1.76650072004982</v>
      </c>
      <c r="K7" s="170" t="n">
        <v>0.0199702466640282</v>
      </c>
      <c r="L7" s="170" t="n">
        <v>2.42278969696376</v>
      </c>
      <c r="M7" s="170" t="n">
        <v>0.0329425967009838</v>
      </c>
      <c r="N7" s="2" t="n">
        <v>1</v>
      </c>
      <c r="O7" s="2" t="n">
        <v>1950</v>
      </c>
      <c r="P7" s="168"/>
      <c r="Q7" s="0"/>
      <c r="R7" s="0"/>
      <c r="S7" s="0"/>
      <c r="T7" s="0"/>
      <c r="AMD7" s="0"/>
      <c r="AME7" s="0"/>
      <c r="AMF7" s="0"/>
      <c r="AMG7" s="0"/>
      <c r="AMH7" s="0"/>
      <c r="AMI7" s="0"/>
      <c r="AMJ7" s="0"/>
    </row>
    <row r="8" s="4" customFormat="true" ht="12.8" hidden="false" customHeight="false" outlineLevel="0" collapsed="false">
      <c r="A8" s="10" t="s">
        <v>169</v>
      </c>
      <c r="B8" s="2" t="s">
        <v>170</v>
      </c>
      <c r="C8" s="2" t="n">
        <v>7</v>
      </c>
      <c r="D8" s="2" t="s">
        <v>21</v>
      </c>
      <c r="E8" s="10" t="s">
        <v>161</v>
      </c>
      <c r="F8" s="10" t="s">
        <v>28</v>
      </c>
      <c r="G8" s="169" t="n">
        <v>0.570973694</v>
      </c>
      <c r="H8" s="2"/>
      <c r="I8" s="3"/>
      <c r="J8" s="170" t="n">
        <v>1.58245117857204</v>
      </c>
      <c r="K8" s="170" t="n">
        <v>0.0479943236073349</v>
      </c>
      <c r="L8" s="170" t="n">
        <v>2.37915216093102</v>
      </c>
      <c r="M8" s="170" t="n">
        <v>0.0463766162376444</v>
      </c>
      <c r="N8" s="2" t="n">
        <v>1</v>
      </c>
      <c r="O8" s="2" t="n">
        <v>1950</v>
      </c>
      <c r="P8" s="168"/>
      <c r="Q8" s="0"/>
      <c r="R8" s="0"/>
      <c r="S8" s="0"/>
      <c r="T8" s="0"/>
      <c r="AMD8" s="0"/>
      <c r="AME8" s="0"/>
      <c r="AMF8" s="0"/>
      <c r="AMG8" s="0"/>
      <c r="AMH8" s="0"/>
      <c r="AMI8" s="0"/>
      <c r="AMJ8" s="0"/>
    </row>
    <row r="9" s="4" customFormat="true" ht="12.8" hidden="false" customHeight="false" outlineLevel="0" collapsed="false">
      <c r="A9" s="162" t="s">
        <v>169</v>
      </c>
      <c r="B9" s="19" t="s">
        <v>170</v>
      </c>
      <c r="C9" s="19" t="n">
        <v>8</v>
      </c>
      <c r="D9" s="19" t="s">
        <v>21</v>
      </c>
      <c r="E9" s="162" t="s">
        <v>161</v>
      </c>
      <c r="F9" s="162" t="s">
        <v>29</v>
      </c>
      <c r="G9" s="164" t="n">
        <v>0.549920105</v>
      </c>
      <c r="H9" s="19"/>
      <c r="I9" s="21" t="n">
        <v>0.149135145181033</v>
      </c>
      <c r="J9" s="163" t="n">
        <v>1.80327161976964</v>
      </c>
      <c r="K9" s="163" t="n">
        <v>0.0242929948736442</v>
      </c>
      <c r="L9" s="163" t="n">
        <v>2.63736401080085</v>
      </c>
      <c r="M9" s="163" t="n">
        <v>0.0528559322474044</v>
      </c>
      <c r="N9" s="19" t="n">
        <v>2</v>
      </c>
      <c r="O9" s="19" t="n">
        <v>1951</v>
      </c>
      <c r="P9" s="168"/>
      <c r="Q9" s="0"/>
      <c r="R9" s="0"/>
      <c r="S9" s="0"/>
      <c r="T9" s="0"/>
      <c r="AMD9" s="0"/>
      <c r="AME9" s="0"/>
      <c r="AMF9" s="0"/>
      <c r="AMG9" s="0"/>
      <c r="AMH9" s="0"/>
      <c r="AMI9" s="0"/>
      <c r="AMJ9" s="0"/>
    </row>
    <row r="10" s="4" customFormat="true" ht="12.8" hidden="false" customHeight="false" outlineLevel="0" collapsed="false">
      <c r="A10" s="162" t="s">
        <v>169</v>
      </c>
      <c r="B10" s="19" t="s">
        <v>170</v>
      </c>
      <c r="C10" s="19" t="n">
        <v>9</v>
      </c>
      <c r="D10" s="19" t="s">
        <v>21</v>
      </c>
      <c r="E10" s="162" t="s">
        <v>161</v>
      </c>
      <c r="F10" s="162" t="s">
        <v>30</v>
      </c>
      <c r="G10" s="164" t="n">
        <v>0.618028564</v>
      </c>
      <c r="H10" s="19"/>
      <c r="I10" s="21" t="n">
        <v>0.316740909691435</v>
      </c>
      <c r="J10" s="163" t="n">
        <v>1.7798184525746</v>
      </c>
      <c r="K10" s="163" t="n">
        <v>0.0254220026827935</v>
      </c>
      <c r="L10" s="163" t="n">
        <v>2.65300953578976</v>
      </c>
      <c r="M10" s="163" t="n">
        <v>0.0626984227224973</v>
      </c>
      <c r="N10" s="19" t="n">
        <v>2</v>
      </c>
      <c r="O10" s="19" t="n">
        <v>1951</v>
      </c>
      <c r="P10" s="168"/>
      <c r="Q10" s="0"/>
      <c r="R10" s="0"/>
      <c r="S10" s="0"/>
      <c r="T10" s="0"/>
      <c r="AMD10" s="0"/>
      <c r="AME10" s="0"/>
      <c r="AMF10" s="0"/>
      <c r="AMG10" s="0"/>
      <c r="AMH10" s="0"/>
      <c r="AMI10" s="0"/>
      <c r="AMJ10" s="0"/>
    </row>
    <row r="11" s="4" customFormat="true" ht="12.8" hidden="false" customHeight="false" outlineLevel="0" collapsed="false">
      <c r="A11" s="162" t="s">
        <v>169</v>
      </c>
      <c r="B11" s="19" t="s">
        <v>170</v>
      </c>
      <c r="C11" s="19" t="n">
        <v>10</v>
      </c>
      <c r="D11" s="19" t="s">
        <v>21</v>
      </c>
      <c r="E11" s="162" t="s">
        <v>161</v>
      </c>
      <c r="F11" s="162" t="s">
        <v>31</v>
      </c>
      <c r="G11" s="164" t="n">
        <v>0.498260254</v>
      </c>
      <c r="H11" s="19"/>
      <c r="I11" s="21" t="n">
        <v>0.451866202697823</v>
      </c>
      <c r="J11" s="163" t="n">
        <v>1.70295597530079</v>
      </c>
      <c r="K11" s="163" t="n">
        <v>0.031413230618278</v>
      </c>
      <c r="L11" s="163" t="n">
        <v>2.51018338896195</v>
      </c>
      <c r="M11" s="163" t="n">
        <v>0.0700990714991376</v>
      </c>
      <c r="N11" s="19" t="n">
        <v>2</v>
      </c>
      <c r="O11" s="19" t="n">
        <v>1951</v>
      </c>
      <c r="P11" s="168"/>
      <c r="Q11" s="0"/>
      <c r="R11" s="0"/>
      <c r="S11" s="0"/>
      <c r="T11" s="0"/>
      <c r="AMD11" s="0"/>
      <c r="AME11" s="0"/>
      <c r="AMF11" s="0"/>
      <c r="AMG11" s="0"/>
      <c r="AMH11" s="0"/>
      <c r="AMI11" s="0"/>
      <c r="AMJ11" s="0"/>
    </row>
    <row r="12" s="4" customFormat="true" ht="12.8" hidden="false" customHeight="false" outlineLevel="0" collapsed="false">
      <c r="A12" s="162" t="s">
        <v>169</v>
      </c>
      <c r="B12" s="19" t="s">
        <v>170</v>
      </c>
      <c r="C12" s="19" t="n">
        <v>11</v>
      </c>
      <c r="D12" s="19" t="s">
        <v>21</v>
      </c>
      <c r="E12" s="162" t="s">
        <v>161</v>
      </c>
      <c r="F12" s="162" t="s">
        <v>32</v>
      </c>
      <c r="G12" s="164" t="n">
        <v>0.592356262</v>
      </c>
      <c r="H12" s="19"/>
      <c r="I12" s="21" t="n">
        <v>0.612509787700529</v>
      </c>
      <c r="J12" s="163" t="n">
        <v>1.48372086436218</v>
      </c>
      <c r="K12" s="163" t="n">
        <v>0.0291543932414936</v>
      </c>
      <c r="L12" s="163" t="n">
        <v>2.4846180236339</v>
      </c>
      <c r="M12" s="163" t="n">
        <v>0.0541220295134326</v>
      </c>
      <c r="N12" s="19" t="n">
        <v>2</v>
      </c>
      <c r="O12" s="19" t="n">
        <v>1951</v>
      </c>
      <c r="P12" s="168"/>
      <c r="Q12" s="0"/>
      <c r="R12" s="0"/>
      <c r="S12" s="0"/>
      <c r="T12" s="0"/>
      <c r="AMD12" s="0"/>
      <c r="AME12" s="0"/>
      <c r="AMF12" s="0"/>
      <c r="AMG12" s="0"/>
      <c r="AMH12" s="0"/>
      <c r="AMI12" s="0"/>
      <c r="AMJ12" s="0"/>
    </row>
    <row r="13" s="4" customFormat="true" ht="12.8" hidden="false" customHeight="false" outlineLevel="0" collapsed="false">
      <c r="A13" s="162" t="s">
        <v>169</v>
      </c>
      <c r="B13" s="19" t="s">
        <v>170</v>
      </c>
      <c r="C13" s="19" t="n">
        <v>12</v>
      </c>
      <c r="D13" s="19" t="s">
        <v>21</v>
      </c>
      <c r="E13" s="162" t="s">
        <v>161</v>
      </c>
      <c r="F13" s="162" t="s">
        <v>33</v>
      </c>
      <c r="G13" s="164" t="n">
        <v>0.558972656</v>
      </c>
      <c r="H13" s="19"/>
      <c r="I13" s="21" t="n">
        <v>0.764099932244867</v>
      </c>
      <c r="J13" s="163" t="n">
        <v>1.60928842355359</v>
      </c>
      <c r="K13" s="163" t="n">
        <v>0.0218041328473443</v>
      </c>
      <c r="L13" s="163" t="n">
        <v>2.58386772501178</v>
      </c>
      <c r="M13" s="163" t="n">
        <v>0.0516289516216402</v>
      </c>
      <c r="N13" s="19" t="n">
        <v>2</v>
      </c>
      <c r="O13" s="19" t="n">
        <v>1951</v>
      </c>
      <c r="P13" s="168"/>
      <c r="Q13" s="0"/>
      <c r="R13" s="0"/>
      <c r="S13" s="0"/>
      <c r="T13" s="0"/>
      <c r="AMD13" s="0"/>
      <c r="AME13" s="0"/>
      <c r="AMF13" s="0"/>
      <c r="AMG13" s="0"/>
      <c r="AMH13" s="0"/>
      <c r="AMI13" s="0"/>
      <c r="AMJ13" s="0"/>
    </row>
    <row r="14" s="4" customFormat="true" ht="12.8" hidden="false" customHeight="false" outlineLevel="0" collapsed="false">
      <c r="A14" s="162" t="s">
        <v>169</v>
      </c>
      <c r="B14" s="19" t="s">
        <v>170</v>
      </c>
      <c r="C14" s="19" t="n">
        <v>13</v>
      </c>
      <c r="D14" s="19" t="s">
        <v>21</v>
      </c>
      <c r="E14" s="162" t="s">
        <v>161</v>
      </c>
      <c r="F14" s="162" t="s">
        <v>35</v>
      </c>
      <c r="G14" s="164" t="n">
        <v>0.494298004</v>
      </c>
      <c r="H14" s="19"/>
      <c r="I14" s="21" t="n">
        <v>0.898150686016154</v>
      </c>
      <c r="J14" s="163" t="n">
        <v>1.56551664816698</v>
      </c>
      <c r="K14" s="163" t="n">
        <v>0.00597017622949076</v>
      </c>
      <c r="L14" s="163" t="n">
        <v>2.47086886227635</v>
      </c>
      <c r="M14" s="163" t="n">
        <v>0.0642378021610941</v>
      </c>
      <c r="N14" s="19" t="n">
        <v>2</v>
      </c>
      <c r="O14" s="19" t="n">
        <v>1951</v>
      </c>
      <c r="P14" s="168"/>
      <c r="Q14" s="0"/>
      <c r="R14" s="0"/>
      <c r="S14" s="0"/>
      <c r="T14" s="0"/>
      <c r="AMD14" s="0"/>
      <c r="AME14" s="0"/>
      <c r="AMF14" s="0"/>
      <c r="AMG14" s="0"/>
      <c r="AMH14" s="0"/>
      <c r="AMI14" s="0"/>
      <c r="AMJ14" s="0"/>
    </row>
    <row r="15" s="4" customFormat="true" ht="12.8" hidden="false" customHeight="false" outlineLevel="0" collapsed="false">
      <c r="A15" s="10" t="s">
        <v>169</v>
      </c>
      <c r="B15" s="2" t="s">
        <v>170</v>
      </c>
      <c r="C15" s="2" t="n">
        <v>14</v>
      </c>
      <c r="D15" s="2" t="s">
        <v>21</v>
      </c>
      <c r="E15" s="10" t="s">
        <v>161</v>
      </c>
      <c r="F15" s="10" t="s">
        <v>36</v>
      </c>
      <c r="G15" s="169" t="n">
        <v>0.375558594</v>
      </c>
      <c r="H15" s="2"/>
      <c r="I15" s="3"/>
      <c r="J15" s="170" t="n">
        <v>1.80982589942789</v>
      </c>
      <c r="K15" s="170" t="n">
        <v>0.0488772773734418</v>
      </c>
      <c r="L15" s="170" t="n">
        <v>2.81961836274015</v>
      </c>
      <c r="M15" s="170" t="n">
        <v>0.0331690256515519</v>
      </c>
      <c r="N15" s="2" t="n">
        <v>3</v>
      </c>
      <c r="O15" s="2" t="n">
        <v>1952</v>
      </c>
      <c r="P15" s="168"/>
      <c r="Q15" s="0"/>
      <c r="R15" s="0"/>
      <c r="S15" s="0"/>
      <c r="T15" s="0"/>
      <c r="AMD15" s="0"/>
      <c r="AME15" s="0"/>
      <c r="AMF15" s="0"/>
      <c r="AMG15" s="0"/>
      <c r="AMH15" s="0"/>
      <c r="AMI15" s="0"/>
      <c r="AMJ15" s="0"/>
    </row>
    <row r="16" s="4" customFormat="true" ht="12.8" hidden="false" customHeight="false" outlineLevel="0" collapsed="false">
      <c r="A16" s="10" t="s">
        <v>169</v>
      </c>
      <c r="B16" s="2" t="s">
        <v>170</v>
      </c>
      <c r="C16" s="2" t="n">
        <v>15</v>
      </c>
      <c r="D16" s="2" t="s">
        <v>21</v>
      </c>
      <c r="E16" s="10" t="s">
        <v>161</v>
      </c>
      <c r="F16" s="10" t="s">
        <v>37</v>
      </c>
      <c r="G16" s="169"/>
      <c r="H16" s="2"/>
      <c r="I16" s="3"/>
      <c r="J16" s="170" t="n">
        <v>1.79780973393986</v>
      </c>
      <c r="K16" s="170" t="n">
        <v>0.0349017058474313</v>
      </c>
      <c r="L16" s="170" t="n">
        <v>2.6210155516748</v>
      </c>
      <c r="M16" s="170" t="n">
        <v>0.0346334399429755</v>
      </c>
      <c r="N16" s="2"/>
      <c r="O16" s="2"/>
      <c r="Q16" s="0"/>
      <c r="R16" s="0"/>
      <c r="S16" s="0"/>
      <c r="T16" s="0"/>
      <c r="AMD16" s="0"/>
      <c r="AME16" s="0"/>
      <c r="AMF16" s="0"/>
      <c r="AMG16" s="0"/>
      <c r="AMH16" s="0"/>
      <c r="AMI16" s="0"/>
      <c r="AMJ16" s="0"/>
    </row>
    <row r="17" s="4" customFormat="true" ht="12.8" hidden="false" customHeight="false" outlineLevel="0" collapsed="false">
      <c r="A17" s="10" t="s">
        <v>169</v>
      </c>
      <c r="B17" s="2" t="s">
        <v>170</v>
      </c>
      <c r="C17" s="2" t="n">
        <v>16</v>
      </c>
      <c r="D17" s="2" t="s">
        <v>21</v>
      </c>
      <c r="E17" s="10" t="s">
        <v>161</v>
      </c>
      <c r="F17" s="10" t="s">
        <v>38</v>
      </c>
      <c r="G17" s="2"/>
      <c r="H17" s="2"/>
      <c r="I17" s="3"/>
      <c r="J17" s="170" t="n">
        <v>1.87398413202357</v>
      </c>
      <c r="K17" s="170" t="n">
        <v>0.0238009301107134</v>
      </c>
      <c r="L17" s="170" t="n">
        <v>2.66977807341703</v>
      </c>
      <c r="M17" s="170" t="n">
        <v>0.119769723287377</v>
      </c>
      <c r="N17" s="2"/>
      <c r="O17" s="2"/>
      <c r="Q17" s="0"/>
      <c r="R17" s="0"/>
      <c r="S17" s="0"/>
      <c r="T17" s="0"/>
      <c r="AMD17" s="0"/>
      <c r="AME17" s="0"/>
      <c r="AMF17" s="0"/>
      <c r="AMG17" s="0"/>
      <c r="AMH17" s="0"/>
      <c r="AMI17" s="0"/>
      <c r="AMJ17" s="0"/>
    </row>
    <row r="18" s="4" customFormat="true" ht="12.8" hidden="false" customHeight="false" outlineLevel="0" collapsed="false">
      <c r="A18" s="10" t="s">
        <v>169</v>
      </c>
      <c r="B18" s="2" t="s">
        <v>170</v>
      </c>
      <c r="C18" s="2" t="n">
        <v>17</v>
      </c>
      <c r="D18" s="2" t="s">
        <v>21</v>
      </c>
      <c r="E18" s="10" t="s">
        <v>161</v>
      </c>
      <c r="F18" s="10" t="s">
        <v>39</v>
      </c>
      <c r="G18" s="2"/>
      <c r="H18" s="2"/>
      <c r="I18" s="3"/>
      <c r="J18" s="170" t="n">
        <v>1.94745654558333</v>
      </c>
      <c r="K18" s="170" t="n">
        <v>0.0174457458389628</v>
      </c>
      <c r="L18" s="170" t="n">
        <v>2.72360309557185</v>
      </c>
      <c r="M18" s="170" t="n">
        <v>0.0284181394877893</v>
      </c>
      <c r="N18" s="2"/>
      <c r="O18" s="2"/>
      <c r="Q18" s="0"/>
      <c r="R18" s="0"/>
      <c r="S18" s="0"/>
      <c r="T18" s="0"/>
      <c r="AMD18" s="0"/>
      <c r="AME18" s="0"/>
      <c r="AMF18" s="0"/>
      <c r="AMG18" s="0"/>
      <c r="AMH18" s="0"/>
      <c r="AMI18" s="0"/>
      <c r="AMJ18" s="0"/>
    </row>
    <row r="19" s="4" customFormat="true" ht="12.8" hidden="false" customHeight="false" outlineLevel="0" collapsed="false">
      <c r="A19" s="10" t="s">
        <v>169</v>
      </c>
      <c r="B19" s="2" t="s">
        <v>170</v>
      </c>
      <c r="C19" s="2" t="n">
        <v>18</v>
      </c>
      <c r="D19" s="2" t="s">
        <v>21</v>
      </c>
      <c r="E19" s="10" t="s">
        <v>161</v>
      </c>
      <c r="F19" s="10" t="s">
        <v>40</v>
      </c>
      <c r="G19" s="2"/>
      <c r="H19" s="2"/>
      <c r="I19" s="3"/>
      <c r="J19" s="170" t="n">
        <v>2.07967960935931</v>
      </c>
      <c r="K19" s="170" t="n">
        <v>0.0186876562652972</v>
      </c>
      <c r="L19" s="170" t="n">
        <v>2.79847606820303</v>
      </c>
      <c r="M19" s="170" t="n">
        <v>0.0601325080761733</v>
      </c>
      <c r="N19" s="2"/>
      <c r="O19" s="2"/>
      <c r="Q19" s="0"/>
      <c r="R19" s="0"/>
      <c r="S19" s="0"/>
      <c r="T19" s="0"/>
      <c r="AMD19" s="0"/>
      <c r="AME19" s="0"/>
      <c r="AMF19" s="0"/>
      <c r="AMG19" s="0"/>
      <c r="AMH19" s="0"/>
      <c r="AMI19" s="0"/>
      <c r="AMJ19" s="0"/>
    </row>
    <row r="20" s="4" customFormat="true" ht="12.8" hidden="false" customHeight="false" outlineLevel="0" collapsed="false">
      <c r="A20" s="10" t="s">
        <v>169</v>
      </c>
      <c r="B20" s="2" t="s">
        <v>170</v>
      </c>
      <c r="C20" s="2" t="n">
        <v>19</v>
      </c>
      <c r="D20" s="2" t="s">
        <v>21</v>
      </c>
      <c r="E20" s="10" t="s">
        <v>161</v>
      </c>
      <c r="F20" s="10" t="s">
        <v>41</v>
      </c>
      <c r="G20" s="2"/>
      <c r="H20" s="2"/>
      <c r="I20" s="3"/>
      <c r="J20" s="170" t="n">
        <v>2.10483879542403</v>
      </c>
      <c r="K20" s="170" t="n">
        <v>0.024350999058801</v>
      </c>
      <c r="L20" s="170" t="n">
        <v>2.84094251040706</v>
      </c>
      <c r="M20" s="170" t="n">
        <v>0.0627121535898133</v>
      </c>
      <c r="N20" s="2"/>
      <c r="O20" s="2"/>
      <c r="Q20" s="0"/>
      <c r="R20" s="0"/>
      <c r="S20" s="0"/>
      <c r="T20" s="0"/>
      <c r="AMD20" s="0"/>
      <c r="AME20" s="0"/>
      <c r="AMF20" s="0"/>
      <c r="AMG20" s="0"/>
      <c r="AMH20" s="0"/>
      <c r="AMI20" s="0"/>
      <c r="AMJ20" s="0"/>
    </row>
    <row r="21" s="4" customFormat="true" ht="12.8" hidden="false" customHeight="false" outlineLevel="0" collapsed="false">
      <c r="A21" s="10" t="s">
        <v>169</v>
      </c>
      <c r="B21" s="2" t="s">
        <v>170</v>
      </c>
      <c r="C21" s="2" t="n">
        <v>20</v>
      </c>
      <c r="D21" s="2" t="s">
        <v>21</v>
      </c>
      <c r="E21" s="10" t="s">
        <v>161</v>
      </c>
      <c r="F21" s="10" t="s">
        <v>42</v>
      </c>
      <c r="G21" s="2"/>
      <c r="H21" s="2"/>
      <c r="I21" s="3"/>
      <c r="J21" s="170" t="n">
        <v>1.87910616004367</v>
      </c>
      <c r="K21" s="170" t="n">
        <v>0.0262705821080671</v>
      </c>
      <c r="L21" s="170" t="n">
        <v>2.45927341870039</v>
      </c>
      <c r="M21" s="170" t="n">
        <v>0.0399670981958854</v>
      </c>
      <c r="N21" s="2"/>
      <c r="O21" s="2"/>
      <c r="Q21" s="0"/>
      <c r="R21" s="0"/>
      <c r="S21" s="0"/>
      <c r="T21" s="0"/>
      <c r="AMD21" s="0"/>
      <c r="AME21" s="0"/>
      <c r="AMF21" s="0"/>
      <c r="AMG21" s="0"/>
      <c r="AMH21" s="0"/>
      <c r="AMI21" s="0"/>
      <c r="AMJ21" s="0"/>
    </row>
    <row r="22" s="4" customFormat="true" ht="12.8" hidden="false" customHeight="false" outlineLevel="0" collapsed="false">
      <c r="A22" s="10" t="s">
        <v>169</v>
      </c>
      <c r="B22" s="2" t="s">
        <v>170</v>
      </c>
      <c r="C22" s="2" t="n">
        <v>21</v>
      </c>
      <c r="D22" s="2" t="s">
        <v>21</v>
      </c>
      <c r="E22" s="10" t="s">
        <v>161</v>
      </c>
      <c r="F22" s="10" t="s">
        <v>43</v>
      </c>
      <c r="G22" s="2"/>
      <c r="H22" s="2"/>
      <c r="I22" s="3"/>
      <c r="J22" s="170" t="n">
        <v>1.84279641064893</v>
      </c>
      <c r="K22" s="170" t="n">
        <v>0.044304198537862</v>
      </c>
      <c r="L22" s="170" t="n">
        <v>2.49975663686132</v>
      </c>
      <c r="M22" s="170" t="n">
        <v>0.0507320389276105</v>
      </c>
      <c r="N22" s="2"/>
      <c r="O22" s="2"/>
      <c r="Q22" s="0"/>
      <c r="R22" s="0"/>
      <c r="S22" s="0"/>
      <c r="T22" s="0"/>
      <c r="AMD22" s="0"/>
      <c r="AME22" s="0"/>
      <c r="AMF22" s="0"/>
      <c r="AMG22" s="0"/>
      <c r="AMH22" s="0"/>
      <c r="AMI22" s="0"/>
      <c r="AMJ22" s="0"/>
    </row>
    <row r="23" s="4" customFormat="true" ht="12.8" hidden="false" customHeight="false" outlineLevel="0" collapsed="false">
      <c r="A23" s="10" t="s">
        <v>169</v>
      </c>
      <c r="B23" s="2" t="s">
        <v>170</v>
      </c>
      <c r="C23" s="2" t="n">
        <v>22</v>
      </c>
      <c r="D23" s="2" t="s">
        <v>21</v>
      </c>
      <c r="E23" s="10" t="s">
        <v>161</v>
      </c>
      <c r="F23" s="10" t="s">
        <v>44</v>
      </c>
      <c r="G23" s="2"/>
      <c r="H23" s="2"/>
      <c r="I23" s="3"/>
      <c r="J23" s="170" t="n">
        <v>1.9617042565265</v>
      </c>
      <c r="K23" s="170" t="n">
        <v>0.0246014151038633</v>
      </c>
      <c r="L23" s="170" t="n">
        <v>2.69159640449074</v>
      </c>
      <c r="M23" s="170" t="n">
        <v>0.0398224769824694</v>
      </c>
      <c r="N23" s="2"/>
      <c r="O23" s="2"/>
      <c r="Q23" s="0"/>
      <c r="R23" s="0"/>
      <c r="S23" s="0"/>
      <c r="T23" s="0"/>
      <c r="AMD23" s="0"/>
      <c r="AME23" s="0"/>
      <c r="AMF23" s="0"/>
      <c r="AMG23" s="0"/>
      <c r="AMH23" s="0"/>
      <c r="AMI23" s="0"/>
      <c r="AMJ23" s="0"/>
    </row>
    <row r="24" s="4" customFormat="true" ht="12.8" hidden="false" customHeight="false" outlineLevel="0" collapsed="false">
      <c r="A24" s="10" t="s">
        <v>169</v>
      </c>
      <c r="B24" s="2" t="s">
        <v>170</v>
      </c>
      <c r="C24" s="2" t="n">
        <v>23</v>
      </c>
      <c r="D24" s="2" t="s">
        <v>21</v>
      </c>
      <c r="E24" s="10" t="s">
        <v>161</v>
      </c>
      <c r="F24" s="10" t="s">
        <v>45</v>
      </c>
      <c r="G24" s="2"/>
      <c r="H24" s="2"/>
      <c r="I24" s="3"/>
      <c r="J24" s="170" t="n">
        <v>1.57204771399497</v>
      </c>
      <c r="K24" s="170" t="n">
        <v>0.0298503592860658</v>
      </c>
      <c r="L24" s="170" t="n">
        <v>2.37427979141833</v>
      </c>
      <c r="M24" s="170" t="n">
        <v>0.0731900091199668</v>
      </c>
      <c r="N24" s="2"/>
      <c r="O24" s="2"/>
      <c r="Q24" s="0"/>
      <c r="R24" s="0"/>
      <c r="S24" s="0"/>
      <c r="T24" s="0"/>
      <c r="AMD24" s="0"/>
      <c r="AME24" s="0"/>
      <c r="AMF24" s="0"/>
      <c r="AMG24" s="0"/>
      <c r="AMH24" s="0"/>
      <c r="AMI24" s="0"/>
      <c r="AMJ24" s="0"/>
    </row>
    <row r="25" s="4" customFormat="true" ht="12.8" hidden="false" customHeight="false" outlineLevel="0" collapsed="false">
      <c r="A25" s="10" t="s">
        <v>169</v>
      </c>
      <c r="B25" s="2" t="s">
        <v>170</v>
      </c>
      <c r="C25" s="2" t="n">
        <v>24</v>
      </c>
      <c r="D25" s="2" t="s">
        <v>21</v>
      </c>
      <c r="E25" s="10" t="s">
        <v>161</v>
      </c>
      <c r="F25" s="10" t="s">
        <v>46</v>
      </c>
      <c r="G25" s="2"/>
      <c r="H25" s="2"/>
      <c r="I25" s="3"/>
      <c r="J25" s="170" t="n">
        <v>1.78135038093418</v>
      </c>
      <c r="K25" s="170" t="n">
        <v>0.0305381850003012</v>
      </c>
      <c r="L25" s="170" t="n">
        <v>2.78360966993543</v>
      </c>
      <c r="M25" s="170" t="n">
        <v>0.0786595303492902</v>
      </c>
      <c r="N25" s="2"/>
      <c r="O25" s="2"/>
      <c r="Q25" s="0"/>
      <c r="R25" s="0"/>
      <c r="S25" s="0"/>
      <c r="T25" s="0"/>
      <c r="AMD25" s="0"/>
      <c r="AME25" s="0"/>
      <c r="AMF25" s="0"/>
      <c r="AMG25" s="0"/>
      <c r="AMH25" s="0"/>
      <c r="AMI25" s="0"/>
      <c r="AMJ25" s="0"/>
    </row>
    <row r="26" s="4" customFormat="true" ht="12.8" hidden="false" customHeight="false" outlineLevel="0" collapsed="false">
      <c r="A26" s="10" t="s">
        <v>169</v>
      </c>
      <c r="B26" s="2" t="s">
        <v>170</v>
      </c>
      <c r="C26" s="2" t="n">
        <v>25</v>
      </c>
      <c r="D26" s="2" t="s">
        <v>21</v>
      </c>
      <c r="E26" s="10" t="s">
        <v>161</v>
      </c>
      <c r="F26" s="10" t="s">
        <v>47</v>
      </c>
      <c r="G26" s="2"/>
      <c r="H26" s="2"/>
      <c r="I26" s="3"/>
      <c r="J26" s="170" t="n">
        <v>1.69646378091925</v>
      </c>
      <c r="K26" s="170" t="n">
        <v>0.0263022913741929</v>
      </c>
      <c r="L26" s="170" t="n">
        <v>2.31263745492531</v>
      </c>
      <c r="M26" s="170" t="n">
        <v>0.0694943285690511</v>
      </c>
      <c r="N26" s="2"/>
      <c r="O26" s="2"/>
      <c r="Q26" s="0"/>
      <c r="R26" s="0"/>
      <c r="S26" s="0"/>
      <c r="T26" s="0"/>
      <c r="AMD26" s="0"/>
      <c r="AME26" s="0"/>
      <c r="AMF26" s="0"/>
      <c r="AMG26" s="0"/>
      <c r="AMH26" s="0"/>
      <c r="AMI26" s="0"/>
      <c r="AMJ26" s="0"/>
    </row>
    <row r="27" s="17" customFormat="true" ht="12.8" hidden="false" customHeight="false" outlineLevel="0" collapsed="false">
      <c r="A27" s="187" t="s">
        <v>169</v>
      </c>
      <c r="B27" s="24" t="s">
        <v>170</v>
      </c>
      <c r="C27" s="24" t="n">
        <v>26</v>
      </c>
      <c r="D27" s="24" t="s">
        <v>21</v>
      </c>
      <c r="E27" s="187" t="s">
        <v>161</v>
      </c>
      <c r="F27" s="187" t="s">
        <v>48</v>
      </c>
      <c r="G27" s="24"/>
      <c r="H27" s="24"/>
      <c r="I27" s="172"/>
      <c r="J27" s="188" t="n">
        <v>2.01663182542283</v>
      </c>
      <c r="K27" s="188" t="n">
        <v>0.0198493647795234</v>
      </c>
      <c r="L27" s="188" t="n">
        <v>2.73397557290399</v>
      </c>
      <c r="M27" s="188" t="n">
        <v>0.0866389791217936</v>
      </c>
      <c r="N27" s="24"/>
      <c r="O27" s="24"/>
      <c r="Q27" s="0"/>
      <c r="R27" s="0"/>
      <c r="S27" s="0"/>
      <c r="T27" s="0"/>
      <c r="AMD27" s="0"/>
      <c r="AME27" s="0"/>
      <c r="AMF27" s="0"/>
      <c r="AMG27" s="0"/>
      <c r="AMH27" s="0"/>
      <c r="AMI27" s="0"/>
      <c r="AMJ27" s="0"/>
    </row>
    <row r="28" s="4" customFormat="true" ht="12.8" hidden="false" customHeight="false" outlineLevel="0" collapsed="false">
      <c r="A28" s="187" t="s">
        <v>169</v>
      </c>
      <c r="B28" s="24" t="s">
        <v>170</v>
      </c>
      <c r="C28" s="12" t="n">
        <v>1</v>
      </c>
      <c r="D28" s="12" t="s">
        <v>160</v>
      </c>
      <c r="E28" s="184" t="s">
        <v>161</v>
      </c>
      <c r="F28" s="184" t="s">
        <v>49</v>
      </c>
      <c r="G28" s="12"/>
      <c r="H28" s="12"/>
      <c r="I28" s="189" t="n">
        <v>0</v>
      </c>
      <c r="J28" s="186" t="n">
        <v>0.957881801241745</v>
      </c>
      <c r="K28" s="186" t="n">
        <v>0.0226379839765478</v>
      </c>
      <c r="L28" s="186" t="n">
        <v>2.5510137420679</v>
      </c>
      <c r="M28" s="186" t="n">
        <v>0.0659718375353044</v>
      </c>
      <c r="N28" s="12" t="n">
        <v>1</v>
      </c>
      <c r="O28" s="12" t="n">
        <v>1972</v>
      </c>
      <c r="Q28" s="0"/>
      <c r="R28" s="0"/>
      <c r="S28" s="0"/>
      <c r="T28" s="0"/>
      <c r="AMD28" s="0"/>
      <c r="AME28" s="0"/>
      <c r="AMF28" s="0"/>
      <c r="AMG28" s="0"/>
      <c r="AMH28" s="0"/>
      <c r="AMI28" s="0"/>
      <c r="AMJ28" s="0"/>
    </row>
    <row r="29" s="4" customFormat="true" ht="12.8" hidden="false" customHeight="false" outlineLevel="0" collapsed="false">
      <c r="A29" s="10" t="s">
        <v>169</v>
      </c>
      <c r="B29" s="2" t="s">
        <v>170</v>
      </c>
      <c r="C29" s="2" t="n">
        <v>2</v>
      </c>
      <c r="D29" s="2" t="s">
        <v>160</v>
      </c>
      <c r="E29" s="10" t="s">
        <v>161</v>
      </c>
      <c r="F29" s="10" t="s">
        <v>50</v>
      </c>
      <c r="G29" s="2"/>
      <c r="H29" s="2"/>
      <c r="I29" s="190" t="n">
        <v>0.25</v>
      </c>
      <c r="J29" s="170" t="n">
        <v>0.914534623522179</v>
      </c>
      <c r="K29" s="170" t="n">
        <v>0.029913816019823</v>
      </c>
      <c r="L29" s="170" t="n">
        <v>2.62998625851862</v>
      </c>
      <c r="M29" s="170" t="n">
        <v>0.0466316695737916</v>
      </c>
      <c r="N29" s="2" t="n">
        <v>1</v>
      </c>
      <c r="O29" s="2" t="n">
        <v>1972</v>
      </c>
      <c r="Q29" s="0"/>
      <c r="R29" s="0"/>
      <c r="S29" s="0"/>
      <c r="T29" s="0"/>
      <c r="AMD29" s="0"/>
      <c r="AME29" s="0"/>
      <c r="AMF29" s="0"/>
      <c r="AMG29" s="0"/>
      <c r="AMH29" s="0"/>
      <c r="AMI29" s="0"/>
      <c r="AMJ29" s="0"/>
    </row>
    <row r="30" s="4" customFormat="true" ht="12.8" hidden="false" customHeight="false" outlineLevel="0" collapsed="false">
      <c r="A30" s="10" t="s">
        <v>169</v>
      </c>
      <c r="B30" s="2" t="s">
        <v>170</v>
      </c>
      <c r="C30" s="2" t="n">
        <v>3</v>
      </c>
      <c r="D30" s="2" t="s">
        <v>160</v>
      </c>
      <c r="E30" s="10" t="s">
        <v>161</v>
      </c>
      <c r="F30" s="10" t="s">
        <v>51</v>
      </c>
      <c r="G30" s="2"/>
      <c r="H30" s="2"/>
      <c r="I30" s="190" t="n">
        <v>0.5</v>
      </c>
      <c r="J30" s="170" t="n">
        <v>1.03860891587607</v>
      </c>
      <c r="K30" s="170" t="n">
        <v>0.0217450949738922</v>
      </c>
      <c r="L30" s="170" t="n">
        <v>2.60552783398082</v>
      </c>
      <c r="M30" s="170" t="n">
        <v>0.0281975519945384</v>
      </c>
      <c r="N30" s="2" t="n">
        <v>1</v>
      </c>
      <c r="O30" s="2" t="n">
        <v>1972</v>
      </c>
      <c r="Q30" s="0"/>
      <c r="R30" s="0"/>
      <c r="S30" s="0"/>
      <c r="T30" s="0"/>
      <c r="AMD30" s="0"/>
      <c r="AME30" s="0"/>
      <c r="AMF30" s="0"/>
      <c r="AMG30" s="0"/>
      <c r="AMH30" s="0"/>
      <c r="AMI30" s="0"/>
      <c r="AMJ30" s="0"/>
    </row>
    <row r="31" s="4" customFormat="true" ht="12.8" hidden="false" customHeight="false" outlineLevel="0" collapsed="false">
      <c r="A31" s="10" t="s">
        <v>169</v>
      </c>
      <c r="B31" s="2" t="s">
        <v>170</v>
      </c>
      <c r="C31" s="2" t="n">
        <v>4</v>
      </c>
      <c r="D31" s="2" t="s">
        <v>160</v>
      </c>
      <c r="E31" s="10" t="s">
        <v>161</v>
      </c>
      <c r="F31" s="10" t="s">
        <v>52</v>
      </c>
      <c r="G31" s="2"/>
      <c r="H31" s="2"/>
      <c r="I31" s="190" t="n">
        <v>0.75</v>
      </c>
      <c r="J31" s="170" t="n">
        <v>0.708174859455733</v>
      </c>
      <c r="K31" s="170" t="n">
        <v>0.0157783333621036</v>
      </c>
      <c r="L31" s="170" t="n">
        <v>2.45784429650624</v>
      </c>
      <c r="M31" s="170" t="n">
        <v>0.0262135577944667</v>
      </c>
      <c r="N31" s="2" t="n">
        <v>1</v>
      </c>
      <c r="O31" s="2" t="n">
        <v>1972</v>
      </c>
      <c r="Q31" s="0"/>
      <c r="R31" s="0"/>
      <c r="S31" s="0"/>
      <c r="T31" s="0"/>
      <c r="AMD31" s="0"/>
      <c r="AME31" s="0"/>
      <c r="AMF31" s="0"/>
      <c r="AMG31" s="0"/>
      <c r="AMH31" s="0"/>
      <c r="AMI31" s="0"/>
      <c r="AMJ31" s="0"/>
    </row>
    <row r="32" s="4" customFormat="true" ht="12.8" hidden="false" customHeight="false" outlineLevel="0" collapsed="false">
      <c r="A32" s="10" t="s">
        <v>169</v>
      </c>
      <c r="B32" s="2" t="s">
        <v>170</v>
      </c>
      <c r="C32" s="2" t="n">
        <v>5</v>
      </c>
      <c r="D32" s="2" t="s">
        <v>160</v>
      </c>
      <c r="E32" s="10" t="s">
        <v>161</v>
      </c>
      <c r="F32" s="10" t="s">
        <v>53</v>
      </c>
      <c r="G32" s="2"/>
      <c r="H32" s="2"/>
      <c r="I32" s="190" t="n">
        <v>1</v>
      </c>
      <c r="J32" s="170" t="n">
        <v>0.875670607991951</v>
      </c>
      <c r="K32" s="170" t="n">
        <v>0.0276401498850995</v>
      </c>
      <c r="L32" s="170" t="n">
        <v>2.47723875926045</v>
      </c>
      <c r="M32" s="170" t="n">
        <v>0.0523017976543561</v>
      </c>
      <c r="N32" s="2" t="n">
        <v>1</v>
      </c>
      <c r="O32" s="2" t="n">
        <v>1972</v>
      </c>
      <c r="Q32" s="0"/>
      <c r="R32" s="0"/>
      <c r="S32" s="0"/>
      <c r="T32" s="0"/>
      <c r="AMD32" s="0"/>
      <c r="AME32" s="0"/>
      <c r="AMF32" s="0"/>
      <c r="AMG32" s="0"/>
      <c r="AMH32" s="0"/>
      <c r="AMI32" s="0"/>
      <c r="AMJ32" s="0"/>
    </row>
    <row r="33" s="4" customFormat="true" ht="12.8" hidden="false" customHeight="false" outlineLevel="0" collapsed="false">
      <c r="A33" s="162" t="s">
        <v>169</v>
      </c>
      <c r="B33" s="19" t="s">
        <v>170</v>
      </c>
      <c r="C33" s="19" t="n">
        <v>6</v>
      </c>
      <c r="D33" s="19" t="s">
        <v>160</v>
      </c>
      <c r="E33" s="162" t="s">
        <v>161</v>
      </c>
      <c r="F33" s="162" t="s">
        <v>54</v>
      </c>
      <c r="G33" s="19"/>
      <c r="H33" s="19"/>
      <c r="I33" s="21"/>
      <c r="J33" s="163" t="n">
        <v>1.02714033559261</v>
      </c>
      <c r="K33" s="163" t="n">
        <v>0.0145518164825902</v>
      </c>
      <c r="L33" s="163" t="n">
        <v>2.58966718142587</v>
      </c>
      <c r="M33" s="163" t="n">
        <v>0.0538423605002197</v>
      </c>
      <c r="N33" s="19" t="n">
        <v>2</v>
      </c>
      <c r="O33" s="19" t="n">
        <v>1973</v>
      </c>
      <c r="Q33" s="0"/>
      <c r="R33" s="0"/>
      <c r="S33" s="0"/>
      <c r="T33" s="0"/>
      <c r="AMD33" s="0"/>
      <c r="AME33" s="0"/>
      <c r="AMF33" s="0"/>
      <c r="AMG33" s="0"/>
      <c r="AMH33" s="0"/>
      <c r="AMI33" s="0"/>
      <c r="AMJ33" s="0"/>
    </row>
    <row r="34" s="4" customFormat="true" ht="12.8" hidden="false" customHeight="false" outlineLevel="0" collapsed="false">
      <c r="A34" s="162" t="s">
        <v>169</v>
      </c>
      <c r="B34" s="19" t="s">
        <v>170</v>
      </c>
      <c r="C34" s="19" t="n">
        <v>7</v>
      </c>
      <c r="D34" s="19" t="s">
        <v>160</v>
      </c>
      <c r="E34" s="162" t="s">
        <v>161</v>
      </c>
      <c r="F34" s="162" t="s">
        <v>55</v>
      </c>
      <c r="G34" s="19"/>
      <c r="H34" s="19"/>
      <c r="I34" s="21"/>
      <c r="J34" s="163" t="n">
        <v>0.878179193402918</v>
      </c>
      <c r="K34" s="163" t="n">
        <v>0.0199122588990714</v>
      </c>
      <c r="L34" s="163" t="n">
        <v>2.48719403574891</v>
      </c>
      <c r="M34" s="163" t="n">
        <v>0.0631774766415006</v>
      </c>
      <c r="N34" s="19" t="n">
        <v>2</v>
      </c>
      <c r="O34" s="19" t="n">
        <v>1973</v>
      </c>
      <c r="Q34" s="0"/>
      <c r="R34" s="0"/>
      <c r="S34" s="0"/>
      <c r="T34" s="0"/>
      <c r="AMD34" s="0"/>
      <c r="AME34" s="0"/>
      <c r="AMF34" s="0"/>
      <c r="AMG34" s="0"/>
      <c r="AMH34" s="0"/>
      <c r="AMI34" s="0"/>
      <c r="AMJ34" s="0"/>
    </row>
    <row r="35" s="4" customFormat="true" ht="12.8" hidden="false" customHeight="false" outlineLevel="0" collapsed="false">
      <c r="A35" s="162" t="s">
        <v>169</v>
      </c>
      <c r="B35" s="19" t="s">
        <v>170</v>
      </c>
      <c r="C35" s="19" t="n">
        <v>8</v>
      </c>
      <c r="D35" s="19" t="s">
        <v>160</v>
      </c>
      <c r="E35" s="162" t="s">
        <v>161</v>
      </c>
      <c r="F35" s="162" t="s">
        <v>56</v>
      </c>
      <c r="G35" s="19"/>
      <c r="H35" s="19"/>
      <c r="I35" s="21"/>
      <c r="J35" s="163" t="n">
        <v>1.08935645520931</v>
      </c>
      <c r="K35" s="163" t="n">
        <v>0.0265133809753635</v>
      </c>
      <c r="L35" s="163" t="n">
        <v>2.44752438740983</v>
      </c>
      <c r="M35" s="163" t="n">
        <v>0.0418024582478073</v>
      </c>
      <c r="N35" s="19" t="n">
        <v>2</v>
      </c>
      <c r="O35" s="19" t="n">
        <v>1973</v>
      </c>
      <c r="Q35" s="0"/>
      <c r="R35" s="0"/>
      <c r="S35" s="0"/>
      <c r="T35" s="0"/>
      <c r="AMD35" s="0"/>
      <c r="AME35" s="0"/>
      <c r="AMF35" s="0"/>
      <c r="AMG35" s="0"/>
      <c r="AMH35" s="0"/>
      <c r="AMI35" s="0"/>
      <c r="AMJ35" s="0"/>
    </row>
    <row r="36" s="4" customFormat="true" ht="12.8" hidden="false" customHeight="false" outlineLevel="0" collapsed="false">
      <c r="A36" s="10" t="s">
        <v>169</v>
      </c>
      <c r="B36" s="2" t="s">
        <v>170</v>
      </c>
      <c r="C36" s="2" t="n">
        <v>9</v>
      </c>
      <c r="D36" s="2" t="s">
        <v>160</v>
      </c>
      <c r="E36" s="10" t="s">
        <v>161</v>
      </c>
      <c r="F36" s="10" t="s">
        <v>57</v>
      </c>
      <c r="G36" s="2"/>
      <c r="H36" s="2"/>
      <c r="I36" s="190" t="n">
        <v>0</v>
      </c>
      <c r="J36" s="170" t="n">
        <v>1.28935774758937</v>
      </c>
      <c r="K36" s="170" t="n">
        <v>0.0198339238232362</v>
      </c>
      <c r="L36" s="170" t="n">
        <v>2.87581243664403</v>
      </c>
      <c r="M36" s="170" t="n">
        <v>0.0646480123146681</v>
      </c>
      <c r="N36" s="2" t="n">
        <v>3</v>
      </c>
      <c r="O36" s="2" t="n">
        <v>1974</v>
      </c>
      <c r="Q36" s="0"/>
      <c r="R36" s="0"/>
      <c r="S36" s="0"/>
      <c r="T36" s="0"/>
      <c r="AMD36" s="0"/>
      <c r="AME36" s="0"/>
      <c r="AMF36" s="0"/>
      <c r="AMG36" s="0"/>
      <c r="AMH36" s="0"/>
      <c r="AMI36" s="0"/>
      <c r="AMJ36" s="0"/>
    </row>
    <row r="37" s="4" customFormat="true" ht="12.8" hidden="false" customHeight="false" outlineLevel="0" collapsed="false">
      <c r="A37" s="10" t="s">
        <v>169</v>
      </c>
      <c r="B37" s="2" t="s">
        <v>170</v>
      </c>
      <c r="C37" s="2" t="n">
        <v>10</v>
      </c>
      <c r="D37" s="2" t="s">
        <v>160</v>
      </c>
      <c r="E37" s="10" t="s">
        <v>161</v>
      </c>
      <c r="F37" s="10" t="s">
        <v>58</v>
      </c>
      <c r="G37" s="2"/>
      <c r="H37" s="2"/>
      <c r="I37" s="190" t="n">
        <v>0.166</v>
      </c>
      <c r="J37" s="170" t="n">
        <v>1.44641685094619</v>
      </c>
      <c r="K37" s="170" t="n">
        <v>0.0150829781472963</v>
      </c>
      <c r="L37" s="170" t="n">
        <v>2.94398853841009</v>
      </c>
      <c r="M37" s="170" t="n">
        <v>0.047139008252742</v>
      </c>
      <c r="N37" s="2" t="n">
        <v>3</v>
      </c>
      <c r="O37" s="2" t="n">
        <v>1974</v>
      </c>
      <c r="Q37" s="0"/>
      <c r="R37" s="0"/>
      <c r="S37" s="0"/>
      <c r="T37" s="0"/>
      <c r="AMD37" s="0"/>
      <c r="AME37" s="0"/>
      <c r="AMF37" s="0"/>
      <c r="AMG37" s="0"/>
      <c r="AMH37" s="0"/>
      <c r="AMI37" s="0"/>
      <c r="AMJ37" s="0"/>
    </row>
    <row r="38" s="4" customFormat="true" ht="12.8" hidden="false" customHeight="false" outlineLevel="0" collapsed="false">
      <c r="A38" s="10" t="s">
        <v>169</v>
      </c>
      <c r="B38" s="2" t="s">
        <v>170</v>
      </c>
      <c r="C38" s="2" t="n">
        <v>11</v>
      </c>
      <c r="D38" s="2" t="s">
        <v>160</v>
      </c>
      <c r="E38" s="10" t="s">
        <v>161</v>
      </c>
      <c r="F38" s="10" t="s">
        <v>59</v>
      </c>
      <c r="G38" s="2"/>
      <c r="H38" s="2"/>
      <c r="I38" s="190" t="n">
        <v>0.333</v>
      </c>
      <c r="J38" s="170" t="n">
        <v>1.40350773082618</v>
      </c>
      <c r="K38" s="170" t="n">
        <v>0.0223561037189007</v>
      </c>
      <c r="L38" s="170" t="n">
        <v>2.80670662609734</v>
      </c>
      <c r="M38" s="170" t="n">
        <v>0.0505567570530927</v>
      </c>
      <c r="N38" s="2" t="n">
        <v>3</v>
      </c>
      <c r="O38" s="2" t="n">
        <v>1974</v>
      </c>
      <c r="Q38" s="0"/>
      <c r="R38" s="0"/>
      <c r="S38" s="0"/>
      <c r="T38" s="0"/>
      <c r="AMD38" s="0"/>
      <c r="AME38" s="0"/>
      <c r="AMF38" s="0"/>
      <c r="AMG38" s="0"/>
      <c r="AMH38" s="0"/>
      <c r="AMI38" s="0"/>
      <c r="AMJ38" s="0"/>
    </row>
    <row r="39" s="4" customFormat="true" ht="12.8" hidden="false" customHeight="false" outlineLevel="0" collapsed="false">
      <c r="A39" s="10" t="s">
        <v>169</v>
      </c>
      <c r="B39" s="2" t="s">
        <v>170</v>
      </c>
      <c r="C39" s="2" t="n">
        <v>12</v>
      </c>
      <c r="D39" s="2" t="s">
        <v>160</v>
      </c>
      <c r="E39" s="10" t="s">
        <v>161</v>
      </c>
      <c r="F39" s="10" t="s">
        <v>60</v>
      </c>
      <c r="G39" s="2"/>
      <c r="H39" s="2"/>
      <c r="I39" s="190" t="n">
        <v>0.5</v>
      </c>
      <c r="J39" s="170" t="n">
        <v>0.968247734473104</v>
      </c>
      <c r="K39" s="170" t="n">
        <v>0.0243041764807063</v>
      </c>
      <c r="L39" s="170" t="n">
        <v>2.63641823380682</v>
      </c>
      <c r="M39" s="170" t="n">
        <v>0.0530720156658428</v>
      </c>
      <c r="N39" s="2" t="n">
        <v>3</v>
      </c>
      <c r="O39" s="2" t="n">
        <v>1974</v>
      </c>
      <c r="Q39" s="0"/>
      <c r="R39" s="0"/>
      <c r="S39" s="0"/>
      <c r="T39" s="0"/>
      <c r="AMD39" s="0"/>
      <c r="AME39" s="0"/>
      <c r="AMF39" s="0"/>
      <c r="AMG39" s="0"/>
      <c r="AMH39" s="0"/>
      <c r="AMI39" s="0"/>
      <c r="AMJ39" s="0"/>
    </row>
    <row r="40" s="4" customFormat="true" ht="12.8" hidden="false" customHeight="false" outlineLevel="0" collapsed="false">
      <c r="A40" s="10" t="s">
        <v>169</v>
      </c>
      <c r="B40" s="2" t="s">
        <v>170</v>
      </c>
      <c r="C40" s="2" t="n">
        <v>13</v>
      </c>
      <c r="D40" s="2" t="s">
        <v>160</v>
      </c>
      <c r="E40" s="10" t="s">
        <v>161</v>
      </c>
      <c r="F40" s="10" t="s">
        <v>61</v>
      </c>
      <c r="G40" s="2"/>
      <c r="H40" s="2"/>
      <c r="I40" s="190" t="n">
        <v>0.667</v>
      </c>
      <c r="J40" s="170" t="n">
        <v>1.28175728976541</v>
      </c>
      <c r="K40" s="170" t="n">
        <v>0.0207023682427894</v>
      </c>
      <c r="L40" s="170" t="n">
        <v>2.62181967095404</v>
      </c>
      <c r="M40" s="170" t="n">
        <v>0.0405933363464519</v>
      </c>
      <c r="N40" s="2" t="n">
        <v>3</v>
      </c>
      <c r="O40" s="2" t="n">
        <v>1974</v>
      </c>
      <c r="Q40" s="0"/>
      <c r="R40" s="0"/>
      <c r="S40" s="0"/>
      <c r="T40" s="0"/>
      <c r="AMD40" s="0"/>
      <c r="AME40" s="0"/>
      <c r="AMF40" s="0"/>
      <c r="AMG40" s="0"/>
      <c r="AMH40" s="0"/>
      <c r="AMI40" s="0"/>
      <c r="AMJ40" s="0"/>
    </row>
    <row r="41" s="4" customFormat="true" ht="12.8" hidden="false" customHeight="false" outlineLevel="0" collapsed="false">
      <c r="A41" s="10" t="s">
        <v>169</v>
      </c>
      <c r="B41" s="2" t="s">
        <v>170</v>
      </c>
      <c r="C41" s="2" t="n">
        <v>14</v>
      </c>
      <c r="D41" s="2" t="s">
        <v>160</v>
      </c>
      <c r="E41" s="10" t="s">
        <v>161</v>
      </c>
      <c r="F41" s="10" t="s">
        <v>62</v>
      </c>
      <c r="G41" s="2"/>
      <c r="H41" s="2"/>
      <c r="I41" s="190" t="n">
        <v>0.833</v>
      </c>
      <c r="J41" s="170" t="n">
        <v>1.30967938522252</v>
      </c>
      <c r="K41" s="170" t="n">
        <v>0.0281252352479693</v>
      </c>
      <c r="L41" s="170" t="n">
        <v>2.61665793971094</v>
      </c>
      <c r="M41" s="170" t="n">
        <v>0.0544007938056364</v>
      </c>
      <c r="N41" s="2" t="n">
        <v>3</v>
      </c>
      <c r="O41" s="2" t="n">
        <v>1974</v>
      </c>
      <c r="Q41" s="0"/>
      <c r="R41" s="0"/>
      <c r="S41" s="0"/>
      <c r="T41" s="0"/>
      <c r="AMD41" s="0"/>
      <c r="AME41" s="0"/>
      <c r="AMF41" s="0"/>
      <c r="AMG41" s="0"/>
      <c r="AMH41" s="0"/>
      <c r="AMI41" s="0"/>
      <c r="AMJ41" s="0"/>
    </row>
    <row r="42" s="4" customFormat="true" ht="12.8" hidden="false" customHeight="false" outlineLevel="0" collapsed="false">
      <c r="A42" s="10" t="s">
        <v>169</v>
      </c>
      <c r="B42" s="2" t="s">
        <v>170</v>
      </c>
      <c r="C42" s="2" t="n">
        <v>15</v>
      </c>
      <c r="D42" s="2" t="s">
        <v>160</v>
      </c>
      <c r="E42" s="10" t="s">
        <v>161</v>
      </c>
      <c r="F42" s="10" t="s">
        <v>63</v>
      </c>
      <c r="G42" s="2"/>
      <c r="H42" s="2"/>
      <c r="I42" s="190" t="n">
        <v>1</v>
      </c>
      <c r="J42" s="170" t="n">
        <v>1.23502577046067</v>
      </c>
      <c r="K42" s="170" t="n">
        <v>0.0175234831264202</v>
      </c>
      <c r="L42" s="170" t="n">
        <v>2.42579670060906</v>
      </c>
      <c r="M42" s="170" t="n">
        <v>0.0221221427590962</v>
      </c>
      <c r="N42" s="2" t="n">
        <v>3</v>
      </c>
      <c r="O42" s="2" t="n">
        <v>1974</v>
      </c>
      <c r="Q42" s="0"/>
      <c r="R42" s="0"/>
      <c r="S42" s="0"/>
      <c r="T42" s="0"/>
      <c r="AMD42" s="0"/>
      <c r="AME42" s="0"/>
      <c r="AMF42" s="0"/>
      <c r="AMG42" s="0"/>
      <c r="AMH42" s="0"/>
      <c r="AMI42" s="0"/>
      <c r="AMJ42" s="0"/>
    </row>
    <row r="43" s="4" customFormat="true" ht="12.8" hidden="false" customHeight="false" outlineLevel="0" collapsed="false">
      <c r="A43" s="162" t="s">
        <v>169</v>
      </c>
      <c r="B43" s="19" t="s">
        <v>170</v>
      </c>
      <c r="C43" s="19" t="n">
        <v>16</v>
      </c>
      <c r="D43" s="19" t="s">
        <v>160</v>
      </c>
      <c r="E43" s="162" t="s">
        <v>161</v>
      </c>
      <c r="F43" s="162" t="s">
        <v>64</v>
      </c>
      <c r="G43" s="19"/>
      <c r="H43" s="19"/>
      <c r="I43" s="21"/>
      <c r="J43" s="163" t="n">
        <v>1.83227580868624</v>
      </c>
      <c r="K43" s="163" t="n">
        <v>0.0320744100952974</v>
      </c>
      <c r="L43" s="163" t="n">
        <v>2.71111725063163</v>
      </c>
      <c r="M43" s="163" t="n">
        <v>0.0568060004596298</v>
      </c>
      <c r="N43" s="19" t="n">
        <v>4</v>
      </c>
      <c r="O43" s="19" t="n">
        <v>1975</v>
      </c>
      <c r="Q43" s="0"/>
      <c r="R43" s="0"/>
      <c r="S43" s="0"/>
      <c r="T43" s="0"/>
      <c r="AMD43" s="0"/>
      <c r="AME43" s="0"/>
      <c r="AMF43" s="0"/>
      <c r="AMG43" s="0"/>
      <c r="AMH43" s="0"/>
      <c r="AMI43" s="0"/>
      <c r="AMJ43" s="0"/>
    </row>
    <row r="44" s="4" customFormat="true" ht="12.8" hidden="false" customHeight="false" outlineLevel="0" collapsed="false">
      <c r="A44" s="25" t="s">
        <v>169</v>
      </c>
      <c r="B44" s="26" t="s">
        <v>170</v>
      </c>
      <c r="C44" s="26" t="n">
        <v>17</v>
      </c>
      <c r="D44" s="26" t="s">
        <v>160</v>
      </c>
      <c r="E44" s="25" t="s">
        <v>161</v>
      </c>
      <c r="F44" s="25" t="s">
        <v>65</v>
      </c>
      <c r="G44" s="26"/>
      <c r="H44" s="26"/>
      <c r="I44" s="28"/>
      <c r="J44" s="191"/>
      <c r="K44" s="191"/>
      <c r="L44" s="191"/>
      <c r="M44" s="191"/>
      <c r="N44" s="26"/>
      <c r="O44" s="26"/>
      <c r="Q44" s="0"/>
      <c r="R44" s="0"/>
      <c r="S44" s="0"/>
      <c r="T44" s="0"/>
      <c r="AMD44" s="0"/>
      <c r="AME44" s="0"/>
      <c r="AMF44" s="0"/>
      <c r="AMG44" s="0"/>
      <c r="AMH44" s="0"/>
      <c r="AMI44" s="0"/>
      <c r="AMJ44" s="0"/>
    </row>
    <row r="45" s="4" customFormat="true" ht="12.8" hidden="false" customHeight="false" outlineLevel="0" collapsed="false">
      <c r="A45" s="162" t="s">
        <v>169</v>
      </c>
      <c r="B45" s="19" t="s">
        <v>170</v>
      </c>
      <c r="C45" s="19" t="n">
        <v>18</v>
      </c>
      <c r="D45" s="19" t="s">
        <v>160</v>
      </c>
      <c r="E45" s="162" t="s">
        <v>161</v>
      </c>
      <c r="F45" s="162" t="s">
        <v>66</v>
      </c>
      <c r="G45" s="19"/>
      <c r="H45" s="19"/>
      <c r="I45" s="21"/>
      <c r="J45" s="163" t="n">
        <v>1.2372693539395</v>
      </c>
      <c r="K45" s="163" t="n">
        <v>0.0269228834745239</v>
      </c>
      <c r="L45" s="163" t="n">
        <v>2.52142684872831</v>
      </c>
      <c r="M45" s="163" t="n">
        <v>0.0311637064831513</v>
      </c>
      <c r="N45" s="19" t="n">
        <v>4</v>
      </c>
      <c r="O45" s="19" t="n">
        <v>1975</v>
      </c>
      <c r="Q45" s="0"/>
      <c r="R45" s="0"/>
      <c r="S45" s="0"/>
      <c r="T45" s="0"/>
      <c r="Y45" s="168"/>
      <c r="Z45" s="168"/>
      <c r="AA45" s="192"/>
      <c r="AB45" s="192"/>
      <c r="AC45" s="192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MD45" s="0"/>
      <c r="AME45" s="0"/>
      <c r="AMF45" s="0"/>
      <c r="AMG45" s="0"/>
      <c r="AMH45" s="0"/>
      <c r="AMI45" s="0"/>
      <c r="AMJ45" s="0"/>
    </row>
    <row r="46" s="4" customFormat="true" ht="12.8" hidden="false" customHeight="false" outlineLevel="0" collapsed="false">
      <c r="A46" s="10" t="s">
        <v>169</v>
      </c>
      <c r="B46" s="2" t="s">
        <v>170</v>
      </c>
      <c r="C46" s="2" t="n">
        <v>19</v>
      </c>
      <c r="D46" s="2" t="s">
        <v>160</v>
      </c>
      <c r="E46" s="10" t="s">
        <v>161</v>
      </c>
      <c r="F46" s="10" t="s">
        <v>67</v>
      </c>
      <c r="G46" s="2"/>
      <c r="H46" s="2"/>
      <c r="I46" s="3"/>
      <c r="J46" s="170" t="n">
        <v>1.35093579276865</v>
      </c>
      <c r="K46" s="170" t="n">
        <v>0.0289251326364844</v>
      </c>
      <c r="L46" s="170" t="n">
        <v>2.71035237332491</v>
      </c>
      <c r="M46" s="170" t="n">
        <v>0.0570032751212932</v>
      </c>
      <c r="N46" s="2" t="n">
        <v>5</v>
      </c>
      <c r="O46" s="2" t="n">
        <v>1976</v>
      </c>
      <c r="Q46" s="0"/>
      <c r="R46" s="0"/>
      <c r="S46" s="0"/>
      <c r="T46" s="0"/>
      <c r="Y46" s="168"/>
      <c r="Z46" s="168"/>
      <c r="AA46" s="192"/>
      <c r="AB46" s="192"/>
      <c r="AC46" s="192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MD46" s="0"/>
      <c r="AME46" s="0"/>
      <c r="AMF46" s="0"/>
      <c r="AMG46" s="0"/>
      <c r="AMH46" s="0"/>
      <c r="AMI46" s="0"/>
      <c r="AMJ46" s="0"/>
    </row>
    <row r="47" s="4" customFormat="true" ht="12.8" hidden="false" customHeight="false" outlineLevel="0" collapsed="false">
      <c r="A47" s="10" t="s">
        <v>169</v>
      </c>
      <c r="B47" s="2" t="s">
        <v>170</v>
      </c>
      <c r="C47" s="2" t="n">
        <v>20</v>
      </c>
      <c r="D47" s="2" t="s">
        <v>160</v>
      </c>
      <c r="E47" s="10" t="s">
        <v>161</v>
      </c>
      <c r="F47" s="10" t="s">
        <v>68</v>
      </c>
      <c r="G47" s="2"/>
      <c r="H47" s="2"/>
      <c r="I47" s="3"/>
      <c r="J47" s="170" t="n">
        <v>1.49545410531557</v>
      </c>
      <c r="K47" s="170" t="n">
        <v>0.0219174954828186</v>
      </c>
      <c r="L47" s="170" t="n">
        <v>2.66465794914852</v>
      </c>
      <c r="M47" s="170" t="n">
        <v>0.0396825210934199</v>
      </c>
      <c r="N47" s="2" t="n">
        <v>5</v>
      </c>
      <c r="O47" s="2" t="n">
        <v>1976</v>
      </c>
      <c r="Q47" s="0"/>
      <c r="R47" s="0"/>
      <c r="S47" s="0"/>
      <c r="T47" s="0"/>
      <c r="Y47" s="168"/>
      <c r="Z47" s="168"/>
      <c r="AA47" s="192"/>
      <c r="AB47" s="192"/>
      <c r="AC47" s="192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MD47" s="0"/>
      <c r="AME47" s="0"/>
      <c r="AMF47" s="0"/>
      <c r="AMG47" s="0"/>
      <c r="AMH47" s="0"/>
      <c r="AMI47" s="0"/>
      <c r="AMJ47" s="0"/>
    </row>
    <row r="48" s="4" customFormat="true" ht="12.8" hidden="false" customHeight="false" outlineLevel="0" collapsed="false">
      <c r="A48" s="10" t="s">
        <v>169</v>
      </c>
      <c r="B48" s="2" t="s">
        <v>170</v>
      </c>
      <c r="C48" s="2" t="n">
        <v>21</v>
      </c>
      <c r="D48" s="2" t="s">
        <v>160</v>
      </c>
      <c r="E48" s="10" t="s">
        <v>161</v>
      </c>
      <c r="F48" s="10" t="s">
        <v>69</v>
      </c>
      <c r="G48" s="2"/>
      <c r="H48" s="2"/>
      <c r="I48" s="3"/>
      <c r="J48" s="170" t="n">
        <v>1.63507766788785</v>
      </c>
      <c r="K48" s="170" t="n">
        <v>0.0124889267452075</v>
      </c>
      <c r="L48" s="170" t="n">
        <v>2.50760596835846</v>
      </c>
      <c r="M48" s="170" t="n">
        <v>0.0286231810470786</v>
      </c>
      <c r="N48" s="2" t="n">
        <v>5</v>
      </c>
      <c r="O48" s="2" t="n">
        <v>1976</v>
      </c>
      <c r="Q48" s="0"/>
      <c r="R48" s="0"/>
      <c r="S48" s="0"/>
      <c r="T48" s="0"/>
      <c r="Y48" s="168"/>
      <c r="Z48" s="192"/>
      <c r="AA48" s="192"/>
      <c r="AB48" s="192"/>
      <c r="AC48" s="192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MD48" s="0"/>
      <c r="AME48" s="0"/>
      <c r="AMF48" s="0"/>
      <c r="AMG48" s="0"/>
      <c r="AMH48" s="0"/>
      <c r="AMI48" s="0"/>
      <c r="AMJ48" s="0"/>
    </row>
    <row r="49" s="4" customFormat="true" ht="12.8" hidden="false" customHeight="false" outlineLevel="0" collapsed="false">
      <c r="A49" s="162" t="s">
        <v>169</v>
      </c>
      <c r="B49" s="19" t="s">
        <v>170</v>
      </c>
      <c r="C49" s="19" t="n">
        <v>22</v>
      </c>
      <c r="D49" s="19" t="s">
        <v>160</v>
      </c>
      <c r="E49" s="162" t="s">
        <v>161</v>
      </c>
      <c r="F49" s="162" t="s">
        <v>70</v>
      </c>
      <c r="G49" s="19"/>
      <c r="H49" s="19"/>
      <c r="I49" s="21" t="n">
        <v>0.0957932041434241</v>
      </c>
      <c r="J49" s="163" t="n">
        <v>1.68650568492667</v>
      </c>
      <c r="K49" s="163" t="n">
        <v>0.0219882923026778</v>
      </c>
      <c r="L49" s="163" t="n">
        <v>3.0119021471208</v>
      </c>
      <c r="M49" s="163" t="n">
        <v>0.0497656000346322</v>
      </c>
      <c r="N49" s="19" t="n">
        <v>6</v>
      </c>
      <c r="O49" s="19" t="n">
        <v>1977</v>
      </c>
      <c r="Q49" s="0"/>
      <c r="R49" s="0"/>
      <c r="S49" s="0"/>
      <c r="T49" s="0"/>
      <c r="Y49" s="168"/>
      <c r="Z49" s="192"/>
      <c r="AA49" s="192"/>
      <c r="AB49" s="192"/>
      <c r="AC49" s="192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MD49" s="0"/>
      <c r="AME49" s="0"/>
      <c r="AMF49" s="0"/>
      <c r="AMG49" s="0"/>
      <c r="AMH49" s="0"/>
      <c r="AMI49" s="0"/>
      <c r="AMJ49" s="0"/>
    </row>
    <row r="50" s="4" customFormat="true" ht="12.8" hidden="false" customHeight="false" outlineLevel="0" collapsed="false">
      <c r="A50" s="162" t="s">
        <v>169</v>
      </c>
      <c r="B50" s="19" t="s">
        <v>170</v>
      </c>
      <c r="C50" s="19" t="n">
        <v>23</v>
      </c>
      <c r="D50" s="19" t="s">
        <v>160</v>
      </c>
      <c r="E50" s="162" t="s">
        <v>161</v>
      </c>
      <c r="F50" s="162" t="s">
        <v>71</v>
      </c>
      <c r="G50" s="19"/>
      <c r="H50" s="19"/>
      <c r="I50" s="21" t="n">
        <v>0.191476552153325</v>
      </c>
      <c r="J50" s="163" t="n">
        <v>1.61835795804274</v>
      </c>
      <c r="K50" s="163" t="n">
        <v>0.0394753265188577</v>
      </c>
      <c r="L50" s="163" t="n">
        <v>3.03819337190881</v>
      </c>
      <c r="M50" s="163" t="n">
        <v>0.0523740661237881</v>
      </c>
      <c r="N50" s="19" t="n">
        <v>6</v>
      </c>
      <c r="O50" s="19" t="n">
        <v>1977</v>
      </c>
      <c r="Q50" s="0"/>
      <c r="R50" s="0"/>
      <c r="S50" s="0"/>
      <c r="T50" s="0"/>
      <c r="Y50" s="168"/>
      <c r="Z50" s="192"/>
      <c r="AA50" s="192"/>
      <c r="AB50" s="192"/>
      <c r="AC50" s="192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MD50" s="0"/>
      <c r="AME50" s="0"/>
      <c r="AMF50" s="0"/>
      <c r="AMG50" s="0"/>
      <c r="AMH50" s="0"/>
      <c r="AMI50" s="0"/>
      <c r="AMJ50" s="0"/>
    </row>
    <row r="51" s="4" customFormat="true" ht="12.8" hidden="false" customHeight="false" outlineLevel="0" collapsed="false">
      <c r="A51" s="162" t="s">
        <v>169</v>
      </c>
      <c r="B51" s="19" t="s">
        <v>170</v>
      </c>
      <c r="C51" s="19" t="n">
        <v>24</v>
      </c>
      <c r="D51" s="19" t="s">
        <v>160</v>
      </c>
      <c r="E51" s="162" t="s">
        <v>161</v>
      </c>
      <c r="F51" s="162" t="s">
        <v>72</v>
      </c>
      <c r="G51" s="19"/>
      <c r="H51" s="19"/>
      <c r="I51" s="21" t="n">
        <v>0.287269705950406</v>
      </c>
      <c r="J51" s="163" t="n">
        <v>1.91990414074328</v>
      </c>
      <c r="K51" s="163" t="n">
        <v>0.0239143511660859</v>
      </c>
      <c r="L51" s="163" t="n">
        <v>2.99686296528391</v>
      </c>
      <c r="M51" s="163" t="n">
        <v>0.0664664326944396</v>
      </c>
      <c r="N51" s="19" t="n">
        <v>6</v>
      </c>
      <c r="O51" s="19" t="n">
        <v>1977</v>
      </c>
      <c r="Q51" s="0"/>
      <c r="R51" s="0"/>
      <c r="S51" s="0"/>
      <c r="T51" s="0"/>
      <c r="Y51" s="168"/>
      <c r="Z51" s="192"/>
      <c r="AA51" s="192"/>
      <c r="AB51" s="192"/>
      <c r="AC51" s="192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MD51" s="0"/>
      <c r="AME51" s="0"/>
      <c r="AMF51" s="0"/>
      <c r="AMG51" s="0"/>
      <c r="AMH51" s="0"/>
      <c r="AMI51" s="0"/>
      <c r="AMJ51" s="0"/>
    </row>
    <row r="52" s="4" customFormat="true" ht="12.8" hidden="false" customHeight="false" outlineLevel="0" collapsed="false">
      <c r="A52" s="162" t="s">
        <v>169</v>
      </c>
      <c r="B52" s="19" t="s">
        <v>170</v>
      </c>
      <c r="C52" s="19" t="n">
        <v>25</v>
      </c>
      <c r="D52" s="19" t="s">
        <v>160</v>
      </c>
      <c r="E52" s="162" t="s">
        <v>161</v>
      </c>
      <c r="F52" s="162" t="s">
        <v>73</v>
      </c>
      <c r="G52" s="19"/>
      <c r="H52" s="19"/>
      <c r="I52" s="21" t="n">
        <v>0.364321702145123</v>
      </c>
      <c r="J52" s="163" t="n">
        <v>1.9966154264764</v>
      </c>
      <c r="K52" s="163" t="n">
        <v>0.02849279779349</v>
      </c>
      <c r="L52" s="163" t="n">
        <v>2.81180577044124</v>
      </c>
      <c r="M52" s="163" t="n">
        <v>0.0407313379280973</v>
      </c>
      <c r="N52" s="19" t="n">
        <v>6</v>
      </c>
      <c r="O52" s="19" t="n">
        <v>1977</v>
      </c>
      <c r="Q52" s="0"/>
      <c r="R52" s="0"/>
      <c r="S52" s="0"/>
      <c r="T52" s="0"/>
      <c r="Y52" s="168"/>
      <c r="Z52" s="192"/>
      <c r="AA52" s="192"/>
      <c r="AB52" s="192"/>
      <c r="AC52" s="192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MD52" s="0"/>
      <c r="AME52" s="0"/>
      <c r="AMF52" s="0"/>
      <c r="AMG52" s="0"/>
      <c r="AMH52" s="0"/>
      <c r="AMI52" s="0"/>
      <c r="AMJ52" s="0"/>
    </row>
    <row r="53" s="4" customFormat="true" ht="12.8" hidden="false" customHeight="false" outlineLevel="0" collapsed="false">
      <c r="A53" s="162" t="s">
        <v>169</v>
      </c>
      <c r="B53" s="19" t="s">
        <v>170</v>
      </c>
      <c r="C53" s="19" t="n">
        <v>26</v>
      </c>
      <c r="D53" s="19" t="s">
        <v>160</v>
      </c>
      <c r="E53" s="162" t="s">
        <v>161</v>
      </c>
      <c r="F53" s="162" t="s">
        <v>74</v>
      </c>
      <c r="G53" s="19"/>
      <c r="H53" s="19"/>
      <c r="I53" s="21" t="n">
        <v>0.496000775885019</v>
      </c>
      <c r="J53" s="163" t="n">
        <v>1.89921903410307</v>
      </c>
      <c r="K53" s="163" t="n">
        <v>0.0361472775135076</v>
      </c>
      <c r="L53" s="163" t="n">
        <v>2.82207440118742</v>
      </c>
      <c r="M53" s="163" t="n">
        <v>0.0483923518878371</v>
      </c>
      <c r="N53" s="19" t="n">
        <v>6</v>
      </c>
      <c r="O53" s="19" t="n">
        <v>1977</v>
      </c>
      <c r="Q53" s="0"/>
      <c r="R53" s="0"/>
      <c r="S53" s="0"/>
      <c r="T53" s="0"/>
      <c r="Y53" s="168"/>
      <c r="Z53" s="192"/>
      <c r="AA53" s="192"/>
      <c r="AB53" s="192"/>
      <c r="AC53" s="192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MD53" s="0"/>
      <c r="AME53" s="0"/>
      <c r="AMF53" s="0"/>
      <c r="AMG53" s="0"/>
      <c r="AMH53" s="0"/>
      <c r="AMI53" s="0"/>
      <c r="AMJ53" s="0"/>
    </row>
    <row r="54" s="4" customFormat="true" ht="12.8" hidden="false" customHeight="false" outlineLevel="0" collapsed="false">
      <c r="A54" s="162" t="s">
        <v>169</v>
      </c>
      <c r="B54" s="19" t="s">
        <v>170</v>
      </c>
      <c r="C54" s="19" t="n">
        <v>27</v>
      </c>
      <c r="D54" s="19" t="s">
        <v>160</v>
      </c>
      <c r="E54" s="162" t="s">
        <v>161</v>
      </c>
      <c r="F54" s="162" t="s">
        <v>75</v>
      </c>
      <c r="G54" s="19"/>
      <c r="H54" s="19"/>
      <c r="I54" s="21" t="n">
        <v>0.608069452709455</v>
      </c>
      <c r="J54" s="163" t="n">
        <v>1.86147762589306</v>
      </c>
      <c r="K54" s="163" t="n">
        <v>0.0221135941646358</v>
      </c>
      <c r="L54" s="163" t="n">
        <v>2.80429313360861</v>
      </c>
      <c r="M54" s="163" t="n">
        <v>0.0269136208000436</v>
      </c>
      <c r="N54" s="19" t="n">
        <v>6</v>
      </c>
      <c r="O54" s="19" t="n">
        <v>1977</v>
      </c>
      <c r="Q54" s="0"/>
      <c r="R54" s="0"/>
      <c r="S54" s="0"/>
      <c r="T54" s="0"/>
      <c r="Y54" s="168"/>
      <c r="Z54" s="192"/>
      <c r="AA54" s="192"/>
      <c r="AB54" s="192"/>
      <c r="AC54" s="192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MD54" s="0"/>
      <c r="AME54" s="0"/>
      <c r="AMF54" s="0"/>
      <c r="AMG54" s="0"/>
      <c r="AMH54" s="0"/>
      <c r="AMI54" s="0"/>
      <c r="AMJ54" s="0"/>
    </row>
    <row r="55" s="4" customFormat="true" ht="12.8" hidden="false" customHeight="false" outlineLevel="0" collapsed="false">
      <c r="A55" s="162" t="s">
        <v>169</v>
      </c>
      <c r="B55" s="19" t="s">
        <v>170</v>
      </c>
      <c r="C55" s="19" t="n">
        <v>28</v>
      </c>
      <c r="D55" s="19" t="s">
        <v>160</v>
      </c>
      <c r="E55" s="162" t="s">
        <v>161</v>
      </c>
      <c r="F55" s="162" t="s">
        <v>86</v>
      </c>
      <c r="G55" s="19"/>
      <c r="H55" s="19"/>
      <c r="I55" s="21" t="n">
        <v>0.711200438702023</v>
      </c>
      <c r="J55" s="163" t="n">
        <v>1.99908909916518</v>
      </c>
      <c r="K55" s="163" t="n">
        <v>0.027993772561104</v>
      </c>
      <c r="L55" s="163" t="n">
        <v>2.68306510833624</v>
      </c>
      <c r="M55" s="163" t="n">
        <v>0.0493495181241488</v>
      </c>
      <c r="N55" s="19" t="n">
        <v>6</v>
      </c>
      <c r="O55" s="19" t="n">
        <v>1977</v>
      </c>
      <c r="Q55" s="0"/>
      <c r="R55" s="0"/>
      <c r="S55" s="0"/>
      <c r="T55" s="0"/>
      <c r="Y55" s="168"/>
      <c r="Z55" s="192"/>
      <c r="AA55" s="192"/>
      <c r="AB55" s="192"/>
      <c r="AC55" s="192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MD55" s="0"/>
      <c r="AME55" s="0"/>
      <c r="AMF55" s="0"/>
      <c r="AMG55" s="0"/>
      <c r="AMH55" s="0"/>
      <c r="AMI55" s="0"/>
      <c r="AMJ55" s="0"/>
    </row>
    <row r="56" s="4" customFormat="true" ht="12.8" hidden="false" customHeight="false" outlineLevel="0" collapsed="false">
      <c r="A56" s="162" t="s">
        <v>169</v>
      </c>
      <c r="B56" s="19" t="s">
        <v>170</v>
      </c>
      <c r="C56" s="19" t="n">
        <v>29</v>
      </c>
      <c r="D56" s="19" t="s">
        <v>160</v>
      </c>
      <c r="E56" s="162" t="s">
        <v>161</v>
      </c>
      <c r="F56" s="162" t="s">
        <v>85</v>
      </c>
      <c r="G56" s="19"/>
      <c r="H56" s="19"/>
      <c r="I56" s="21" t="n">
        <v>0.819828969498112</v>
      </c>
      <c r="J56" s="163" t="n">
        <v>2.00748576209113</v>
      </c>
      <c r="K56" s="163" t="n">
        <v>0.0318922924055611</v>
      </c>
      <c r="L56" s="163" t="n">
        <v>2.77882133507021</v>
      </c>
      <c r="M56" s="163" t="n">
        <v>0.0642426122123664</v>
      </c>
      <c r="N56" s="19" t="n">
        <v>6</v>
      </c>
      <c r="O56" s="19" t="n">
        <v>1977</v>
      </c>
      <c r="Q56" s="0"/>
      <c r="R56" s="0"/>
      <c r="S56" s="0"/>
      <c r="T56" s="0"/>
      <c r="Y56" s="168"/>
      <c r="Z56" s="192"/>
      <c r="AA56" s="192"/>
      <c r="AB56" s="192"/>
      <c r="AC56" s="192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MD56" s="0"/>
      <c r="AME56" s="0"/>
      <c r="AMF56" s="0"/>
      <c r="AMG56" s="0"/>
      <c r="AMH56" s="0"/>
      <c r="AMI56" s="0"/>
      <c r="AMJ56" s="0"/>
    </row>
    <row r="57" s="4" customFormat="true" ht="12.8" hidden="false" customHeight="false" outlineLevel="0" collapsed="false">
      <c r="A57" s="162" t="s">
        <v>169</v>
      </c>
      <c r="B57" s="19" t="s">
        <v>170</v>
      </c>
      <c r="C57" s="19" t="n">
        <v>30</v>
      </c>
      <c r="D57" s="19" t="s">
        <v>160</v>
      </c>
      <c r="E57" s="162" t="s">
        <v>161</v>
      </c>
      <c r="F57" s="162" t="s">
        <v>84</v>
      </c>
      <c r="G57" s="19"/>
      <c r="H57" s="19"/>
      <c r="I57" s="21" t="n">
        <v>0.904408272224175</v>
      </c>
      <c r="J57" s="163" t="n">
        <v>1.43873565732059</v>
      </c>
      <c r="K57" s="163" t="n">
        <v>0.032386770829633</v>
      </c>
      <c r="L57" s="163" t="n">
        <v>2.49885270436449</v>
      </c>
      <c r="M57" s="163" t="n">
        <v>0.0617302648213684</v>
      </c>
      <c r="N57" s="19" t="n">
        <v>6</v>
      </c>
      <c r="O57" s="19" t="n">
        <v>1977</v>
      </c>
      <c r="Q57" s="0"/>
      <c r="R57" s="0"/>
      <c r="S57" s="0"/>
      <c r="T57" s="0"/>
      <c r="Y57" s="168"/>
      <c r="Z57" s="192"/>
      <c r="AA57" s="192"/>
      <c r="AB57" s="192"/>
      <c r="AC57" s="192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MD57" s="0"/>
      <c r="AME57" s="0"/>
      <c r="AMF57" s="0"/>
      <c r="AMG57" s="0"/>
      <c r="AMH57" s="0"/>
      <c r="AMI57" s="0"/>
      <c r="AMJ57" s="0"/>
    </row>
    <row r="58" s="4" customFormat="true" ht="12.8" hidden="false" customHeight="false" outlineLevel="0" collapsed="false">
      <c r="A58" s="10" t="s">
        <v>169</v>
      </c>
      <c r="B58" s="2" t="s">
        <v>170</v>
      </c>
      <c r="C58" s="2" t="n">
        <v>31</v>
      </c>
      <c r="D58" s="2" t="s">
        <v>160</v>
      </c>
      <c r="E58" s="10" t="s">
        <v>161</v>
      </c>
      <c r="F58" s="10" t="s">
        <v>83</v>
      </c>
      <c r="G58" s="2"/>
      <c r="H58" s="2"/>
      <c r="I58" s="3" t="n">
        <v>1</v>
      </c>
      <c r="J58" s="170" t="n">
        <v>1.84627664408384</v>
      </c>
      <c r="K58" s="170" t="n">
        <v>0.0178367986689308</v>
      </c>
      <c r="L58" s="170" t="n">
        <v>2.83164724071187</v>
      </c>
      <c r="M58" s="170" t="n">
        <v>0.0645368797297108</v>
      </c>
      <c r="N58" s="2" t="n">
        <v>7</v>
      </c>
      <c r="O58" s="2" t="n">
        <v>1978</v>
      </c>
      <c r="Q58" s="0"/>
      <c r="R58" s="0"/>
      <c r="S58" s="0"/>
      <c r="T58" s="0"/>
      <c r="Y58" s="168"/>
      <c r="Z58" s="192"/>
      <c r="AA58" s="192"/>
      <c r="AB58" s="192"/>
      <c r="AC58" s="192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MD58" s="0"/>
      <c r="AME58" s="0"/>
      <c r="AMF58" s="0"/>
      <c r="AMG58" s="0"/>
      <c r="AMH58" s="0"/>
      <c r="AMI58" s="0"/>
      <c r="AMJ58" s="0"/>
    </row>
    <row r="59" s="4" customFormat="true" ht="12.8" hidden="false" customHeight="false" outlineLevel="0" collapsed="false">
      <c r="A59" s="10" t="s">
        <v>169</v>
      </c>
      <c r="B59" s="2" t="s">
        <v>170</v>
      </c>
      <c r="C59" s="2" t="n">
        <v>32</v>
      </c>
      <c r="D59" s="2" t="s">
        <v>160</v>
      </c>
      <c r="E59" s="10" t="s">
        <v>161</v>
      </c>
      <c r="F59" s="10" t="s">
        <v>82</v>
      </c>
      <c r="G59" s="2"/>
      <c r="H59" s="2"/>
      <c r="I59" s="190" t="n">
        <v>0.166</v>
      </c>
      <c r="J59" s="170" t="n">
        <v>2.02262924470405</v>
      </c>
      <c r="K59" s="170" t="n">
        <v>0.0236656431230426</v>
      </c>
      <c r="L59" s="170" t="n">
        <v>2.72798170752208</v>
      </c>
      <c r="M59" s="170" t="n">
        <v>0.0394665820035973</v>
      </c>
      <c r="N59" s="2" t="n">
        <v>7</v>
      </c>
      <c r="O59" s="2" t="n">
        <v>1978</v>
      </c>
      <c r="Q59" s="0"/>
      <c r="R59" s="0"/>
      <c r="S59" s="0"/>
      <c r="T59" s="0"/>
      <c r="AMD59" s="0"/>
      <c r="AME59" s="0"/>
      <c r="AMF59" s="0"/>
      <c r="AMG59" s="0"/>
      <c r="AMH59" s="0"/>
      <c r="AMI59" s="0"/>
      <c r="AMJ59" s="0"/>
    </row>
    <row r="60" s="4" customFormat="true" ht="12.8" hidden="false" customHeight="false" outlineLevel="0" collapsed="false">
      <c r="A60" s="10" t="s">
        <v>169</v>
      </c>
      <c r="B60" s="2" t="s">
        <v>170</v>
      </c>
      <c r="C60" s="2" t="n">
        <v>33</v>
      </c>
      <c r="D60" s="2" t="s">
        <v>160</v>
      </c>
      <c r="E60" s="10" t="s">
        <v>161</v>
      </c>
      <c r="F60" s="10" t="s">
        <v>81</v>
      </c>
      <c r="G60" s="2"/>
      <c r="H60" s="2"/>
      <c r="I60" s="190" t="n">
        <v>0.333</v>
      </c>
      <c r="J60" s="170" t="n">
        <v>2.11659788360596</v>
      </c>
      <c r="K60" s="170" t="n">
        <v>0.0556755824954047</v>
      </c>
      <c r="L60" s="170" t="n">
        <v>2.88109528540297</v>
      </c>
      <c r="M60" s="170" t="n">
        <v>0.102891464579838</v>
      </c>
      <c r="N60" s="2" t="n">
        <v>7</v>
      </c>
      <c r="O60" s="2" t="n">
        <v>1978</v>
      </c>
      <c r="Q60" s="0"/>
      <c r="R60" s="0"/>
      <c r="S60" s="0"/>
      <c r="T60" s="0"/>
      <c r="AMD60" s="0"/>
      <c r="AME60" s="0"/>
      <c r="AMF60" s="0"/>
      <c r="AMG60" s="0"/>
      <c r="AMH60" s="0"/>
      <c r="AMI60" s="0"/>
      <c r="AMJ60" s="0"/>
    </row>
    <row r="61" s="4" customFormat="true" ht="12.8" hidden="false" customHeight="false" outlineLevel="0" collapsed="false">
      <c r="A61" s="10" t="s">
        <v>169</v>
      </c>
      <c r="B61" s="2" t="s">
        <v>170</v>
      </c>
      <c r="C61" s="2" t="n">
        <v>34</v>
      </c>
      <c r="D61" s="2" t="s">
        <v>160</v>
      </c>
      <c r="E61" s="10" t="s">
        <v>161</v>
      </c>
      <c r="F61" s="10" t="s">
        <v>80</v>
      </c>
      <c r="G61" s="2"/>
      <c r="H61" s="2"/>
      <c r="I61" s="190" t="n">
        <v>0.5</v>
      </c>
      <c r="J61" s="170" t="n">
        <v>2.00526248356325</v>
      </c>
      <c r="K61" s="170" t="n">
        <v>0.0137743848510521</v>
      </c>
      <c r="L61" s="170" t="n">
        <v>2.7141342513867</v>
      </c>
      <c r="M61" s="170" t="n">
        <v>0.0522648497935203</v>
      </c>
      <c r="N61" s="2" t="n">
        <v>7</v>
      </c>
      <c r="O61" s="2" t="n">
        <v>1978</v>
      </c>
      <c r="Q61" s="0"/>
      <c r="R61" s="0"/>
      <c r="S61" s="0"/>
      <c r="T61" s="0"/>
      <c r="AMD61" s="0"/>
      <c r="AME61" s="0"/>
      <c r="AMF61" s="0"/>
      <c r="AMG61" s="0"/>
      <c r="AMH61" s="0"/>
      <c r="AMI61" s="0"/>
      <c r="AMJ61" s="0"/>
    </row>
    <row r="62" s="4" customFormat="true" ht="12.8" hidden="false" customHeight="false" outlineLevel="0" collapsed="false">
      <c r="A62" s="10" t="s">
        <v>169</v>
      </c>
      <c r="B62" s="2" t="s">
        <v>170</v>
      </c>
      <c r="C62" s="2" t="n">
        <v>35</v>
      </c>
      <c r="D62" s="2" t="s">
        <v>160</v>
      </c>
      <c r="E62" s="10" t="s">
        <v>161</v>
      </c>
      <c r="F62" s="10" t="s">
        <v>79</v>
      </c>
      <c r="G62" s="2"/>
      <c r="H62" s="2"/>
      <c r="I62" s="190" t="n">
        <v>0.667</v>
      </c>
      <c r="J62" s="170" t="n">
        <v>2.54232958178003</v>
      </c>
      <c r="K62" s="170" t="n">
        <v>0.0264535924956744</v>
      </c>
      <c r="L62" s="170" t="n">
        <v>2.8840380825486</v>
      </c>
      <c r="M62" s="170" t="n">
        <v>0.0505222935752328</v>
      </c>
      <c r="N62" s="2" t="n">
        <v>7</v>
      </c>
      <c r="O62" s="2" t="n">
        <v>1978</v>
      </c>
      <c r="Q62" s="0"/>
      <c r="R62" s="0"/>
      <c r="S62" s="0"/>
      <c r="T62" s="0"/>
      <c r="AMD62" s="0"/>
      <c r="AME62" s="0"/>
      <c r="AMF62" s="0"/>
      <c r="AMG62" s="0"/>
      <c r="AMH62" s="0"/>
      <c r="AMI62" s="0"/>
      <c r="AMJ62" s="0"/>
    </row>
    <row r="63" s="4" customFormat="true" ht="12.8" hidden="false" customHeight="false" outlineLevel="0" collapsed="false">
      <c r="A63" s="10" t="s">
        <v>169</v>
      </c>
      <c r="B63" s="2" t="s">
        <v>170</v>
      </c>
      <c r="C63" s="2" t="n">
        <v>36</v>
      </c>
      <c r="D63" s="2" t="s">
        <v>160</v>
      </c>
      <c r="E63" s="10" t="s">
        <v>161</v>
      </c>
      <c r="F63" s="10" t="s">
        <v>23</v>
      </c>
      <c r="G63" s="2"/>
      <c r="H63" s="2"/>
      <c r="I63" s="190" t="n">
        <v>0.833</v>
      </c>
      <c r="J63" s="170" t="n">
        <v>2.01021179863396</v>
      </c>
      <c r="K63" s="170" t="n">
        <v>0.0210093266947887</v>
      </c>
      <c r="L63" s="170" t="n">
        <v>2.690075407012</v>
      </c>
      <c r="M63" s="170" t="n">
        <v>0.0495008020575848</v>
      </c>
      <c r="N63" s="2" t="n">
        <v>7</v>
      </c>
      <c r="O63" s="2" t="n">
        <v>1978</v>
      </c>
      <c r="Q63" s="0"/>
      <c r="R63" s="0"/>
      <c r="S63" s="0"/>
      <c r="T63" s="0"/>
      <c r="AMD63" s="0"/>
      <c r="AME63" s="0"/>
      <c r="AMF63" s="0"/>
      <c r="AMG63" s="0"/>
      <c r="AMH63" s="0"/>
      <c r="AMI63" s="0"/>
      <c r="AMJ63" s="0"/>
    </row>
    <row r="64" s="4" customFormat="true" ht="12.8" hidden="false" customHeight="false" outlineLevel="0" collapsed="false">
      <c r="A64" s="10" t="s">
        <v>169</v>
      </c>
      <c r="B64" s="2" t="s">
        <v>170</v>
      </c>
      <c r="C64" s="2" t="n">
        <v>37</v>
      </c>
      <c r="D64" s="2" t="s">
        <v>160</v>
      </c>
      <c r="E64" s="10" t="s">
        <v>161</v>
      </c>
      <c r="F64" s="10" t="s">
        <v>24</v>
      </c>
      <c r="G64" s="2"/>
      <c r="H64" s="2"/>
      <c r="I64" s="190" t="n">
        <v>1</v>
      </c>
      <c r="J64" s="170" t="n">
        <v>1.78209179566483</v>
      </c>
      <c r="K64" s="170" t="n">
        <v>0.0118800789691575</v>
      </c>
      <c r="L64" s="170" t="n">
        <v>2.61026522538857</v>
      </c>
      <c r="M64" s="170" t="n">
        <v>0.0671179603690568</v>
      </c>
      <c r="N64" s="2" t="n">
        <v>7</v>
      </c>
      <c r="O64" s="2" t="n">
        <v>1978</v>
      </c>
      <c r="AMD64" s="0"/>
      <c r="AME64" s="0"/>
      <c r="AMF64" s="0"/>
      <c r="AMG64" s="0"/>
      <c r="AMH64" s="0"/>
      <c r="AMI64" s="0"/>
      <c r="AMJ64" s="0"/>
    </row>
    <row r="65" s="4" customFormat="true" ht="12.8" hidden="false" customHeight="false" outlineLevel="0" collapsed="false">
      <c r="A65" s="162" t="s">
        <v>169</v>
      </c>
      <c r="B65" s="19" t="s">
        <v>170</v>
      </c>
      <c r="C65" s="19" t="n">
        <v>38</v>
      </c>
      <c r="D65" s="19" t="s">
        <v>160</v>
      </c>
      <c r="E65" s="162" t="s">
        <v>161</v>
      </c>
      <c r="F65" s="162" t="s">
        <v>25</v>
      </c>
      <c r="G65" s="19"/>
      <c r="H65" s="19"/>
      <c r="I65" s="21"/>
      <c r="J65" s="163" t="n">
        <v>2.22715909324377</v>
      </c>
      <c r="K65" s="163" t="n">
        <v>0.0183747119231042</v>
      </c>
      <c r="L65" s="163" t="n">
        <v>2.94384472737246</v>
      </c>
      <c r="M65" s="163" t="n">
        <v>0.027526383904526</v>
      </c>
      <c r="N65" s="19" t="n">
        <v>8</v>
      </c>
      <c r="O65" s="19" t="n">
        <v>1979</v>
      </c>
      <c r="AMD65" s="0"/>
      <c r="AME65" s="0"/>
      <c r="AMF65" s="0"/>
      <c r="AMG65" s="0"/>
      <c r="AMH65" s="0"/>
      <c r="AMI65" s="0"/>
      <c r="AMJ65" s="0"/>
    </row>
    <row r="66" s="4" customFormat="true" ht="12.8" hidden="false" customHeight="false" outlineLevel="0" collapsed="false">
      <c r="A66" s="162" t="s">
        <v>169</v>
      </c>
      <c r="B66" s="19" t="s">
        <v>170</v>
      </c>
      <c r="C66" s="19" t="n">
        <v>39</v>
      </c>
      <c r="D66" s="19" t="s">
        <v>160</v>
      </c>
      <c r="E66" s="162" t="s">
        <v>161</v>
      </c>
      <c r="F66" s="162" t="s">
        <v>26</v>
      </c>
      <c r="G66" s="19"/>
      <c r="H66" s="19"/>
      <c r="I66" s="21"/>
      <c r="J66" s="163" t="n">
        <v>1.87571361851536</v>
      </c>
      <c r="K66" s="163" t="n">
        <v>0.0547118901255796</v>
      </c>
      <c r="L66" s="163" t="n">
        <v>2.90479372503502</v>
      </c>
      <c r="M66" s="163" t="n">
        <v>0.0953499643957537</v>
      </c>
      <c r="N66" s="19" t="n">
        <v>8</v>
      </c>
      <c r="O66" s="19" t="n">
        <v>1979</v>
      </c>
      <c r="AMD66" s="0"/>
      <c r="AME66" s="0"/>
      <c r="AMF66" s="0"/>
      <c r="AMG66" s="0"/>
      <c r="AMH66" s="0"/>
      <c r="AMI66" s="0"/>
      <c r="AMJ66" s="0"/>
    </row>
    <row r="67" s="4" customFormat="true" ht="12.8" hidden="false" customHeight="false" outlineLevel="0" collapsed="false">
      <c r="A67" s="25" t="s">
        <v>169</v>
      </c>
      <c r="B67" s="26" t="s">
        <v>170</v>
      </c>
      <c r="C67" s="26" t="n">
        <v>40</v>
      </c>
      <c r="D67" s="26" t="s">
        <v>160</v>
      </c>
      <c r="E67" s="25" t="s">
        <v>161</v>
      </c>
      <c r="F67" s="25" t="s">
        <v>27</v>
      </c>
      <c r="G67" s="26"/>
      <c r="H67" s="26"/>
      <c r="I67" s="28"/>
      <c r="J67" s="191"/>
      <c r="K67" s="191"/>
      <c r="L67" s="191"/>
      <c r="M67" s="191"/>
      <c r="N67" s="26"/>
      <c r="O67" s="26"/>
      <c r="AMD67" s="0"/>
      <c r="AME67" s="0"/>
      <c r="AMF67" s="0"/>
      <c r="AMG67" s="0"/>
      <c r="AMH67" s="0"/>
      <c r="AMI67" s="0"/>
      <c r="AMJ67" s="0"/>
    </row>
    <row r="68" s="4" customFormat="true" ht="12.8" hidden="false" customHeight="false" outlineLevel="0" collapsed="false">
      <c r="A68" s="162" t="s">
        <v>169</v>
      </c>
      <c r="B68" s="19" t="s">
        <v>170</v>
      </c>
      <c r="C68" s="19" t="n">
        <v>41</v>
      </c>
      <c r="D68" s="19" t="s">
        <v>160</v>
      </c>
      <c r="E68" s="162" t="s">
        <v>161</v>
      </c>
      <c r="F68" s="162" t="s">
        <v>28</v>
      </c>
      <c r="G68" s="19"/>
      <c r="H68" s="19"/>
      <c r="I68" s="21"/>
      <c r="J68" s="163" t="n">
        <v>1.9981185828823</v>
      </c>
      <c r="K68" s="163" t="n">
        <v>0.0297402745508908</v>
      </c>
      <c r="L68" s="163" t="n">
        <v>2.62540674728192</v>
      </c>
      <c r="M68" s="163" t="n">
        <v>0.0718278815394086</v>
      </c>
      <c r="N68" s="19" t="n">
        <v>8</v>
      </c>
      <c r="O68" s="19" t="n">
        <v>1979</v>
      </c>
      <c r="AMD68" s="0"/>
      <c r="AME68" s="0"/>
      <c r="AMF68" s="0"/>
      <c r="AMG68" s="0"/>
      <c r="AMH68" s="0"/>
      <c r="AMI68" s="0"/>
      <c r="AMJ68" s="0"/>
    </row>
    <row r="69" s="4" customFormat="true" ht="12.8" hidden="false" customHeight="false" outlineLevel="0" collapsed="false">
      <c r="A69" s="25" t="s">
        <v>169</v>
      </c>
      <c r="B69" s="26" t="s">
        <v>170</v>
      </c>
      <c r="C69" s="26" t="n">
        <v>42</v>
      </c>
      <c r="D69" s="26" t="s">
        <v>160</v>
      </c>
      <c r="E69" s="25" t="s">
        <v>161</v>
      </c>
      <c r="F69" s="25" t="s">
        <v>29</v>
      </c>
      <c r="G69" s="26"/>
      <c r="H69" s="26"/>
      <c r="I69" s="28"/>
      <c r="J69" s="191"/>
      <c r="K69" s="191"/>
      <c r="L69" s="191"/>
      <c r="M69" s="191"/>
      <c r="N69" s="26"/>
      <c r="O69" s="26"/>
      <c r="AMD69" s="0"/>
      <c r="AME69" s="0"/>
      <c r="AMF69" s="0"/>
      <c r="AMG69" s="0"/>
      <c r="AMH69" s="0"/>
      <c r="AMI69" s="0"/>
      <c r="AMJ69" s="0"/>
    </row>
    <row r="70" s="4" customFormat="true" ht="12.8" hidden="false" customHeight="false" outlineLevel="0" collapsed="false">
      <c r="A70" s="162" t="s">
        <v>169</v>
      </c>
      <c r="B70" s="19" t="s">
        <v>170</v>
      </c>
      <c r="C70" s="19" t="n">
        <v>43</v>
      </c>
      <c r="D70" s="19" t="s">
        <v>160</v>
      </c>
      <c r="E70" s="162" t="s">
        <v>161</v>
      </c>
      <c r="F70" s="162" t="s">
        <v>30</v>
      </c>
      <c r="G70" s="19"/>
      <c r="H70" s="19"/>
      <c r="I70" s="21"/>
      <c r="J70" s="163" t="n">
        <v>1.94338122373519</v>
      </c>
      <c r="K70" s="163" t="n">
        <v>0.0169640713335823</v>
      </c>
      <c r="L70" s="163" t="n">
        <v>2.59685922569846</v>
      </c>
      <c r="M70" s="163" t="n">
        <v>0.0376985748224811</v>
      </c>
      <c r="N70" s="19" t="n">
        <v>8</v>
      </c>
      <c r="O70" s="19" t="n">
        <v>1979</v>
      </c>
      <c r="AMD70" s="0"/>
      <c r="AME70" s="0"/>
      <c r="AMF70" s="0"/>
      <c r="AMG70" s="0"/>
      <c r="AMH70" s="0"/>
      <c r="AMI70" s="0"/>
      <c r="AMJ70" s="0"/>
    </row>
    <row r="71" s="4" customFormat="true" ht="12.8" hidden="false" customHeight="false" outlineLevel="0" collapsed="false">
      <c r="A71" s="25" t="s">
        <v>169</v>
      </c>
      <c r="B71" s="26" t="s">
        <v>170</v>
      </c>
      <c r="C71" s="26" t="n">
        <v>44</v>
      </c>
      <c r="D71" s="26" t="s">
        <v>160</v>
      </c>
      <c r="E71" s="25" t="s">
        <v>161</v>
      </c>
      <c r="F71" s="25" t="s">
        <v>31</v>
      </c>
      <c r="G71" s="26"/>
      <c r="H71" s="26"/>
      <c r="I71" s="28"/>
      <c r="J71" s="191"/>
      <c r="K71" s="191"/>
      <c r="L71" s="191"/>
      <c r="M71" s="191"/>
      <c r="N71" s="26"/>
      <c r="O71" s="26"/>
      <c r="AMD71" s="0"/>
      <c r="AME71" s="0"/>
      <c r="AMF71" s="0"/>
      <c r="AMG71" s="0"/>
      <c r="AMH71" s="0"/>
      <c r="AMI71" s="0"/>
      <c r="AMJ71" s="0"/>
    </row>
    <row r="72" s="4" customFormat="true" ht="12.8" hidden="false" customHeight="false" outlineLevel="0" collapsed="false">
      <c r="A72" s="10" t="s">
        <v>169</v>
      </c>
      <c r="B72" s="2" t="s">
        <v>170</v>
      </c>
      <c r="C72" s="2" t="n">
        <v>45</v>
      </c>
      <c r="D72" s="2" t="s">
        <v>160</v>
      </c>
      <c r="E72" s="10" t="s">
        <v>161</v>
      </c>
      <c r="F72" s="10" t="s">
        <v>32</v>
      </c>
      <c r="G72" s="2"/>
      <c r="H72" s="2"/>
      <c r="I72" s="3"/>
      <c r="J72" s="170" t="n">
        <v>1.85675482077436</v>
      </c>
      <c r="K72" s="170" t="n">
        <v>0.0442358073498811</v>
      </c>
      <c r="L72" s="170" t="n">
        <v>2.85551463620276</v>
      </c>
      <c r="M72" s="170" t="n">
        <v>0.0891545226942017</v>
      </c>
      <c r="N72" s="2" t="n">
        <v>9</v>
      </c>
      <c r="O72" s="2" t="n">
        <v>1980</v>
      </c>
      <c r="AMD72" s="0"/>
      <c r="AME72" s="0"/>
      <c r="AMF72" s="0"/>
      <c r="AMG72" s="0"/>
      <c r="AMH72" s="0"/>
      <c r="AMI72" s="0"/>
      <c r="AMJ72" s="0"/>
    </row>
    <row r="73" s="17" customFormat="true" ht="12.8" hidden="false" customHeight="false" outlineLevel="0" collapsed="false">
      <c r="A73" s="187" t="s">
        <v>169</v>
      </c>
      <c r="B73" s="24" t="s">
        <v>170</v>
      </c>
      <c r="C73" s="24" t="n">
        <v>46</v>
      </c>
      <c r="D73" s="24" t="s">
        <v>160</v>
      </c>
      <c r="E73" s="187" t="s">
        <v>161</v>
      </c>
      <c r="F73" s="187" t="s">
        <v>33</v>
      </c>
      <c r="G73" s="24"/>
      <c r="H73" s="24"/>
      <c r="I73" s="172"/>
      <c r="J73" s="188" t="n">
        <v>1.5948497107623</v>
      </c>
      <c r="K73" s="188" t="n">
        <v>0.0243749359816392</v>
      </c>
      <c r="L73" s="188" t="n">
        <v>2.70172878289224</v>
      </c>
      <c r="M73" s="188" t="n">
        <v>0.0336326828997747</v>
      </c>
      <c r="N73" s="24" t="n">
        <v>9</v>
      </c>
      <c r="O73" s="24" t="n">
        <v>1980</v>
      </c>
      <c r="AMD73" s="0"/>
      <c r="AME73" s="0"/>
      <c r="AMF73" s="0"/>
      <c r="AMG73" s="0"/>
      <c r="AMH73" s="0"/>
      <c r="AMI73" s="0"/>
      <c r="AMJ73" s="0"/>
    </row>
    <row r="74" s="17" customFormat="true" ht="12.8" hidden="false" customHeight="false" outlineLevel="0" collapsed="false">
      <c r="A74" s="184" t="s">
        <v>169</v>
      </c>
      <c r="B74" s="12" t="s">
        <v>173</v>
      </c>
      <c r="C74" s="12" t="n">
        <v>1</v>
      </c>
      <c r="D74" s="12" t="s">
        <v>21</v>
      </c>
      <c r="E74" s="184" t="s">
        <v>161</v>
      </c>
      <c r="F74" s="184" t="s">
        <v>35</v>
      </c>
      <c r="G74" s="12"/>
      <c r="H74" s="12"/>
      <c r="I74" s="189" t="n">
        <v>0</v>
      </c>
      <c r="J74" s="186" t="n">
        <v>1.72674005010344</v>
      </c>
      <c r="K74" s="186" t="n">
        <v>0.0330036873070786</v>
      </c>
      <c r="L74" s="186" t="n">
        <v>2.52424557378384</v>
      </c>
      <c r="M74" s="186" t="n">
        <v>0.0934081298936094</v>
      </c>
      <c r="N74" s="12" t="n">
        <v>4</v>
      </c>
      <c r="O74" s="12" t="n">
        <v>1975</v>
      </c>
      <c r="T74" s="4"/>
      <c r="V74" s="177"/>
      <c r="W74" s="177"/>
      <c r="AMD74" s="0"/>
      <c r="AME74" s="0"/>
      <c r="AMF74" s="0"/>
      <c r="AMG74" s="0"/>
      <c r="AMH74" s="0"/>
      <c r="AMI74" s="0"/>
      <c r="AMJ74" s="0"/>
    </row>
    <row r="75" s="4" customFormat="true" ht="12.8" hidden="false" customHeight="false" outlineLevel="0" collapsed="false">
      <c r="A75" s="10" t="s">
        <v>169</v>
      </c>
      <c r="B75" s="2" t="s">
        <v>173</v>
      </c>
      <c r="C75" s="2" t="n">
        <v>2</v>
      </c>
      <c r="D75" s="2" t="s">
        <v>21</v>
      </c>
      <c r="E75" s="10" t="s">
        <v>161</v>
      </c>
      <c r="F75" s="10" t="s">
        <v>36</v>
      </c>
      <c r="G75" s="2"/>
      <c r="H75" s="2"/>
      <c r="I75" s="190" t="n">
        <v>0.2</v>
      </c>
      <c r="J75" s="170" t="n">
        <v>1.78929742567568</v>
      </c>
      <c r="K75" s="170" t="n">
        <v>0.0280232879031891</v>
      </c>
      <c r="L75" s="170" t="n">
        <v>2.6664930361646</v>
      </c>
      <c r="M75" s="170" t="n">
        <v>0.0710855083644812</v>
      </c>
      <c r="N75" s="2" t="n">
        <v>4</v>
      </c>
      <c r="O75" s="24" t="n">
        <v>1975</v>
      </c>
      <c r="AMD75" s="0"/>
      <c r="AME75" s="0"/>
      <c r="AMF75" s="0"/>
      <c r="AMG75" s="0"/>
      <c r="AMH75" s="0"/>
      <c r="AMI75" s="0"/>
      <c r="AMJ75" s="0"/>
    </row>
    <row r="76" s="4" customFormat="true" ht="12.8" hidden="false" customHeight="false" outlineLevel="0" collapsed="false">
      <c r="A76" s="10" t="s">
        <v>169</v>
      </c>
      <c r="B76" s="2" t="s">
        <v>173</v>
      </c>
      <c r="C76" s="2" t="n">
        <v>3</v>
      </c>
      <c r="D76" s="2" t="s">
        <v>21</v>
      </c>
      <c r="E76" s="10" t="s">
        <v>161</v>
      </c>
      <c r="F76" s="10" t="s">
        <v>37</v>
      </c>
      <c r="G76" s="2"/>
      <c r="H76" s="2"/>
      <c r="I76" s="190" t="n">
        <v>0.4</v>
      </c>
      <c r="J76" s="170" t="n">
        <v>1.84556443222601</v>
      </c>
      <c r="K76" s="170" t="n">
        <v>0.037364730008224</v>
      </c>
      <c r="L76" s="170" t="n">
        <v>2.72529011281425</v>
      </c>
      <c r="M76" s="170" t="n">
        <v>0.0613292183268535</v>
      </c>
      <c r="N76" s="2" t="n">
        <v>4</v>
      </c>
      <c r="O76" s="24" t="n">
        <v>1975</v>
      </c>
      <c r="AMD76" s="0"/>
      <c r="AME76" s="0"/>
      <c r="AMF76" s="0"/>
      <c r="AMG76" s="0"/>
      <c r="AMH76" s="0"/>
      <c r="AMI76" s="0"/>
      <c r="AMJ76" s="0"/>
    </row>
    <row r="77" s="4" customFormat="true" ht="12.8" hidden="false" customHeight="false" outlineLevel="0" collapsed="false">
      <c r="A77" s="25" t="s">
        <v>169</v>
      </c>
      <c r="B77" s="26" t="s">
        <v>173</v>
      </c>
      <c r="C77" s="26" t="n">
        <v>4</v>
      </c>
      <c r="D77" s="26" t="s">
        <v>21</v>
      </c>
      <c r="E77" s="25" t="s">
        <v>161</v>
      </c>
      <c r="F77" s="25" t="s">
        <v>38</v>
      </c>
      <c r="G77" s="26"/>
      <c r="H77" s="26"/>
      <c r="I77" s="28"/>
      <c r="J77" s="191"/>
      <c r="K77" s="191"/>
      <c r="L77" s="191"/>
      <c r="M77" s="191"/>
      <c r="N77" s="26"/>
      <c r="O77" s="26"/>
      <c r="AMD77" s="0"/>
      <c r="AME77" s="0"/>
      <c r="AMF77" s="0"/>
      <c r="AMG77" s="0"/>
      <c r="AMH77" s="0"/>
      <c r="AMI77" s="0"/>
      <c r="AMJ77" s="0"/>
    </row>
    <row r="78" s="4" customFormat="true" ht="12.8" hidden="false" customHeight="false" outlineLevel="0" collapsed="false">
      <c r="A78" s="10" t="s">
        <v>169</v>
      </c>
      <c r="B78" s="2" t="s">
        <v>173</v>
      </c>
      <c r="C78" s="2" t="n">
        <v>5</v>
      </c>
      <c r="D78" s="2" t="s">
        <v>21</v>
      </c>
      <c r="E78" s="10" t="s">
        <v>161</v>
      </c>
      <c r="F78" s="10" t="s">
        <v>39</v>
      </c>
      <c r="G78" s="2"/>
      <c r="H78" s="2"/>
      <c r="I78" s="190" t="n">
        <v>0.6</v>
      </c>
      <c r="J78" s="170" t="n">
        <v>2.12673409042598</v>
      </c>
      <c r="K78" s="170" t="n">
        <v>0.0750212456225126</v>
      </c>
      <c r="L78" s="170" t="n">
        <v>2.69942832963133</v>
      </c>
      <c r="M78" s="170" t="n">
        <v>0.0898230135665356</v>
      </c>
      <c r="N78" s="2" t="n">
        <v>4</v>
      </c>
      <c r="O78" s="24" t="n">
        <v>1975</v>
      </c>
      <c r="AMD78" s="0"/>
      <c r="AME78" s="0"/>
      <c r="AMF78" s="0"/>
      <c r="AMG78" s="0"/>
      <c r="AMH78" s="0"/>
      <c r="AMI78" s="0"/>
      <c r="AMJ78" s="0"/>
    </row>
    <row r="79" s="4" customFormat="true" ht="12.8" hidden="false" customHeight="false" outlineLevel="0" collapsed="false">
      <c r="A79" s="10" t="s">
        <v>169</v>
      </c>
      <c r="B79" s="2" t="s">
        <v>173</v>
      </c>
      <c r="C79" s="2" t="n">
        <v>6</v>
      </c>
      <c r="D79" s="2" t="s">
        <v>21</v>
      </c>
      <c r="E79" s="10" t="s">
        <v>161</v>
      </c>
      <c r="F79" s="10" t="s">
        <v>40</v>
      </c>
      <c r="G79" s="2"/>
      <c r="H79" s="2"/>
      <c r="I79" s="190" t="n">
        <v>0.8</v>
      </c>
      <c r="J79" s="170" t="n">
        <v>2.10450406850471</v>
      </c>
      <c r="K79" s="170" t="n">
        <v>0.104096213560169</v>
      </c>
      <c r="L79" s="170" t="n">
        <v>2.4090144202676</v>
      </c>
      <c r="M79" s="170" t="n">
        <v>0.153613855572925</v>
      </c>
      <c r="N79" s="2" t="n">
        <v>4</v>
      </c>
      <c r="O79" s="24" t="n">
        <v>1975</v>
      </c>
      <c r="AMD79" s="0"/>
      <c r="AME79" s="0"/>
      <c r="AMF79" s="0"/>
      <c r="AMG79" s="0"/>
      <c r="AMH79" s="0"/>
      <c r="AMI79" s="0"/>
      <c r="AMJ79" s="0"/>
    </row>
    <row r="80" s="4" customFormat="true" ht="12.8" hidden="false" customHeight="false" outlineLevel="0" collapsed="false">
      <c r="A80" s="25" t="s">
        <v>169</v>
      </c>
      <c r="B80" s="26" t="s">
        <v>173</v>
      </c>
      <c r="C80" s="26" t="n">
        <v>7</v>
      </c>
      <c r="D80" s="26" t="s">
        <v>21</v>
      </c>
      <c r="E80" s="25" t="s">
        <v>161</v>
      </c>
      <c r="F80" s="25" t="s">
        <v>41</v>
      </c>
      <c r="G80" s="26"/>
      <c r="H80" s="26"/>
      <c r="I80" s="28"/>
      <c r="J80" s="191"/>
      <c r="K80" s="191"/>
      <c r="L80" s="191"/>
      <c r="M80" s="191"/>
      <c r="N80" s="26"/>
      <c r="O80" s="26"/>
      <c r="AMD80" s="0"/>
      <c r="AME80" s="0"/>
      <c r="AMF80" s="0"/>
      <c r="AMG80" s="0"/>
      <c r="AMH80" s="0"/>
      <c r="AMI80" s="0"/>
      <c r="AMJ80" s="0"/>
    </row>
    <row r="81" s="4" customFormat="true" ht="12.8" hidden="false" customHeight="false" outlineLevel="0" collapsed="false">
      <c r="A81" s="10" t="s">
        <v>169</v>
      </c>
      <c r="B81" s="2" t="s">
        <v>173</v>
      </c>
      <c r="C81" s="2" t="n">
        <v>8</v>
      </c>
      <c r="D81" s="2" t="s">
        <v>21</v>
      </c>
      <c r="E81" s="10" t="s">
        <v>161</v>
      </c>
      <c r="F81" s="10" t="s">
        <v>42</v>
      </c>
      <c r="G81" s="2"/>
      <c r="H81" s="2"/>
      <c r="I81" s="190" t="n">
        <v>1</v>
      </c>
      <c r="J81" s="170" t="n">
        <v>1.79365461354051</v>
      </c>
      <c r="K81" s="170" t="n">
        <v>0.102960520546007</v>
      </c>
      <c r="L81" s="170" t="n">
        <v>2.04316080772756</v>
      </c>
      <c r="M81" s="170" t="n">
        <v>0.138762761599435</v>
      </c>
      <c r="N81" s="2" t="n">
        <v>4</v>
      </c>
      <c r="O81" s="24" t="n">
        <v>1975</v>
      </c>
      <c r="AMD81" s="0"/>
      <c r="AME81" s="0"/>
      <c r="AMF81" s="0"/>
      <c r="AMG81" s="0"/>
      <c r="AMH81" s="0"/>
      <c r="AMI81" s="0"/>
      <c r="AMJ81" s="0"/>
    </row>
    <row r="82" s="4" customFormat="true" ht="12.8" hidden="false" customHeight="false" outlineLevel="0" collapsed="false">
      <c r="A82" s="162" t="s">
        <v>169</v>
      </c>
      <c r="B82" s="19" t="s">
        <v>173</v>
      </c>
      <c r="C82" s="19" t="n">
        <v>9</v>
      </c>
      <c r="D82" s="19" t="s">
        <v>21</v>
      </c>
      <c r="E82" s="162" t="s">
        <v>161</v>
      </c>
      <c r="F82" s="162" t="s">
        <v>43</v>
      </c>
      <c r="G82" s="19"/>
      <c r="H82" s="19"/>
      <c r="I82" s="190" t="n">
        <v>0</v>
      </c>
      <c r="J82" s="163" t="n">
        <v>1.94480910861895</v>
      </c>
      <c r="K82" s="163" t="n">
        <v>0.0384500924184743</v>
      </c>
      <c r="L82" s="163" t="n">
        <v>2.57812415019035</v>
      </c>
      <c r="M82" s="163" t="n">
        <v>0.129689424816973</v>
      </c>
      <c r="N82" s="19" t="n">
        <v>5</v>
      </c>
      <c r="O82" s="19" t="n">
        <v>1976</v>
      </c>
      <c r="AMD82" s="0"/>
      <c r="AME82" s="0"/>
      <c r="AMF82" s="0"/>
      <c r="AMG82" s="0"/>
      <c r="AMH82" s="0"/>
      <c r="AMI82" s="0"/>
      <c r="AMJ82" s="0"/>
    </row>
    <row r="83" s="4" customFormat="true" ht="12.8" hidden="false" customHeight="false" outlineLevel="0" collapsed="false">
      <c r="A83" s="162" t="s">
        <v>169</v>
      </c>
      <c r="B83" s="19" t="s">
        <v>173</v>
      </c>
      <c r="C83" s="19" t="n">
        <v>10</v>
      </c>
      <c r="D83" s="19" t="s">
        <v>21</v>
      </c>
      <c r="E83" s="162" t="s">
        <v>161</v>
      </c>
      <c r="F83" s="162" t="s">
        <v>44</v>
      </c>
      <c r="G83" s="19"/>
      <c r="H83" s="19"/>
      <c r="I83" s="190" t="n">
        <v>0.125</v>
      </c>
      <c r="J83" s="163" t="n">
        <v>2.10514613230773</v>
      </c>
      <c r="K83" s="163" t="n">
        <v>0.0663423736491816</v>
      </c>
      <c r="L83" s="163" t="n">
        <v>2.37406803888603</v>
      </c>
      <c r="M83" s="163" t="n">
        <v>0.131452425260355</v>
      </c>
      <c r="N83" s="19" t="n">
        <v>5</v>
      </c>
      <c r="O83" s="19" t="n">
        <v>1976</v>
      </c>
      <c r="AMD83" s="0"/>
      <c r="AME83" s="0"/>
      <c r="AMF83" s="0"/>
      <c r="AMG83" s="0"/>
      <c r="AMH83" s="0"/>
      <c r="AMI83" s="0"/>
      <c r="AMJ83" s="0"/>
    </row>
    <row r="84" s="4" customFormat="true" ht="12.8" hidden="false" customHeight="false" outlineLevel="0" collapsed="false">
      <c r="A84" s="162" t="s">
        <v>169</v>
      </c>
      <c r="B84" s="19" t="s">
        <v>173</v>
      </c>
      <c r="C84" s="19" t="n">
        <v>11</v>
      </c>
      <c r="D84" s="19" t="s">
        <v>21</v>
      </c>
      <c r="E84" s="162" t="s">
        <v>161</v>
      </c>
      <c r="F84" s="162" t="s">
        <v>45</v>
      </c>
      <c r="G84" s="19"/>
      <c r="H84" s="19"/>
      <c r="I84" s="190" t="n">
        <v>0.25</v>
      </c>
      <c r="J84" s="163" t="n">
        <v>2.19248671098225</v>
      </c>
      <c r="K84" s="163" t="n">
        <v>0.0314584498833201</v>
      </c>
      <c r="L84" s="163" t="n">
        <v>2.60203781013972</v>
      </c>
      <c r="M84" s="163" t="n">
        <v>0.069530605729347</v>
      </c>
      <c r="N84" s="19" t="n">
        <v>5</v>
      </c>
      <c r="O84" s="19" t="n">
        <v>1976</v>
      </c>
      <c r="AMD84" s="0"/>
      <c r="AME84" s="0"/>
      <c r="AMF84" s="0"/>
      <c r="AMG84" s="0"/>
      <c r="AMH84" s="0"/>
      <c r="AMI84" s="0"/>
      <c r="AMJ84" s="0"/>
    </row>
    <row r="85" s="4" customFormat="true" ht="12.8" hidden="false" customHeight="false" outlineLevel="0" collapsed="false">
      <c r="A85" s="162" t="s">
        <v>169</v>
      </c>
      <c r="B85" s="19" t="s">
        <v>173</v>
      </c>
      <c r="C85" s="19" t="n">
        <v>12</v>
      </c>
      <c r="D85" s="19" t="s">
        <v>21</v>
      </c>
      <c r="E85" s="162" t="s">
        <v>161</v>
      </c>
      <c r="F85" s="162" t="s">
        <v>46</v>
      </c>
      <c r="G85" s="19"/>
      <c r="H85" s="19"/>
      <c r="I85" s="190" t="n">
        <v>0.375</v>
      </c>
      <c r="J85" s="163" t="n">
        <v>1.98727260551463</v>
      </c>
      <c r="K85" s="163" t="n">
        <v>0.0486228053586469</v>
      </c>
      <c r="L85" s="163" t="n">
        <v>2.55479580097093</v>
      </c>
      <c r="M85" s="163" t="n">
        <v>0.145116684357266</v>
      </c>
      <c r="N85" s="19" t="n">
        <v>5</v>
      </c>
      <c r="O85" s="19" t="n">
        <v>1976</v>
      </c>
      <c r="AMD85" s="0"/>
      <c r="AME85" s="0"/>
      <c r="AMF85" s="0"/>
      <c r="AMG85" s="0"/>
      <c r="AMH85" s="0"/>
      <c r="AMI85" s="0"/>
      <c r="AMJ85" s="0"/>
    </row>
    <row r="86" s="4" customFormat="true" ht="12.8" hidden="false" customHeight="false" outlineLevel="0" collapsed="false">
      <c r="A86" s="162" t="s">
        <v>169</v>
      </c>
      <c r="B86" s="19" t="s">
        <v>173</v>
      </c>
      <c r="C86" s="19" t="n">
        <v>13</v>
      </c>
      <c r="D86" s="19" t="s">
        <v>21</v>
      </c>
      <c r="E86" s="162" t="s">
        <v>161</v>
      </c>
      <c r="F86" s="162" t="s">
        <v>47</v>
      </c>
      <c r="G86" s="19"/>
      <c r="H86" s="19"/>
      <c r="I86" s="190" t="n">
        <v>0.5</v>
      </c>
      <c r="J86" s="163" t="n">
        <v>1.80372064394037</v>
      </c>
      <c r="K86" s="163" t="n">
        <v>0.0721656127409941</v>
      </c>
      <c r="L86" s="163" t="n">
        <v>2.75274654767179</v>
      </c>
      <c r="M86" s="163" t="n">
        <v>0.142536207401498</v>
      </c>
      <c r="N86" s="19" t="n">
        <v>5</v>
      </c>
      <c r="O86" s="19" t="n">
        <v>1976</v>
      </c>
      <c r="AMD86" s="0"/>
      <c r="AME86" s="0"/>
      <c r="AMF86" s="0"/>
      <c r="AMG86" s="0"/>
      <c r="AMH86" s="0"/>
      <c r="AMI86" s="0"/>
      <c r="AMJ86" s="0"/>
    </row>
    <row r="87" s="4" customFormat="true" ht="12.8" hidden="false" customHeight="false" outlineLevel="0" collapsed="false">
      <c r="A87" s="162" t="s">
        <v>169</v>
      </c>
      <c r="B87" s="19" t="s">
        <v>173</v>
      </c>
      <c r="C87" s="19" t="n">
        <v>14</v>
      </c>
      <c r="D87" s="19" t="s">
        <v>21</v>
      </c>
      <c r="E87" s="162" t="s">
        <v>161</v>
      </c>
      <c r="F87" s="162" t="s">
        <v>48</v>
      </c>
      <c r="G87" s="19"/>
      <c r="H87" s="19"/>
      <c r="I87" s="190" t="n">
        <v>0.625</v>
      </c>
      <c r="J87" s="163" t="n">
        <v>1.78193946585213</v>
      </c>
      <c r="K87" s="163" t="n">
        <v>0.0951149646570625</v>
      </c>
      <c r="L87" s="163" t="n">
        <v>2.76651874022017</v>
      </c>
      <c r="M87" s="163" t="n">
        <v>0.135766206543694</v>
      </c>
      <c r="N87" s="19" t="n">
        <v>5</v>
      </c>
      <c r="O87" s="19" t="n">
        <v>1976</v>
      </c>
      <c r="Q87" s="168"/>
      <c r="AMD87" s="0"/>
      <c r="AME87" s="0"/>
      <c r="AMF87" s="0"/>
      <c r="AMG87" s="0"/>
      <c r="AMH87" s="0"/>
      <c r="AMI87" s="0"/>
      <c r="AMJ87" s="0"/>
    </row>
    <row r="88" s="4" customFormat="true" ht="12.8" hidden="false" customHeight="false" outlineLevel="0" collapsed="false">
      <c r="A88" s="162" t="s">
        <v>169</v>
      </c>
      <c r="B88" s="19" t="s">
        <v>173</v>
      </c>
      <c r="C88" s="19" t="n">
        <v>15</v>
      </c>
      <c r="D88" s="19" t="s">
        <v>21</v>
      </c>
      <c r="E88" s="162" t="s">
        <v>161</v>
      </c>
      <c r="F88" s="162" t="s">
        <v>49</v>
      </c>
      <c r="G88" s="19"/>
      <c r="H88" s="19"/>
      <c r="I88" s="190" t="n">
        <v>0.75</v>
      </c>
      <c r="J88" s="163" t="n">
        <v>1.72910744869813</v>
      </c>
      <c r="K88" s="163" t="n">
        <v>0.149168909561618</v>
      </c>
      <c r="L88" s="163" t="n">
        <v>2.49846798094261</v>
      </c>
      <c r="M88" s="163" t="n">
        <v>0.112144752061606</v>
      </c>
      <c r="N88" s="19" t="n">
        <v>5</v>
      </c>
      <c r="O88" s="19" t="n">
        <v>1976</v>
      </c>
      <c r="Q88" s="168"/>
      <c r="AMD88" s="0"/>
      <c r="AME88" s="0"/>
      <c r="AMF88" s="0"/>
      <c r="AMG88" s="0"/>
      <c r="AMH88" s="0"/>
      <c r="AMI88" s="0"/>
      <c r="AMJ88" s="0"/>
    </row>
    <row r="89" s="4" customFormat="true" ht="12.8" hidden="false" customHeight="false" outlineLevel="0" collapsed="false">
      <c r="A89" s="162" t="s">
        <v>169</v>
      </c>
      <c r="B89" s="19" t="s">
        <v>173</v>
      </c>
      <c r="C89" s="19" t="n">
        <v>16</v>
      </c>
      <c r="D89" s="19" t="s">
        <v>21</v>
      </c>
      <c r="E89" s="162" t="s">
        <v>161</v>
      </c>
      <c r="F89" s="162" t="s">
        <v>50</v>
      </c>
      <c r="G89" s="19"/>
      <c r="H89" s="19"/>
      <c r="I89" s="190" t="n">
        <v>0.875</v>
      </c>
      <c r="J89" s="163" t="n">
        <v>1.76152609683152</v>
      </c>
      <c r="K89" s="163" t="n">
        <v>0.0488475145888567</v>
      </c>
      <c r="L89" s="163" t="n">
        <v>2.87028823839815</v>
      </c>
      <c r="M89" s="163" t="n">
        <v>0.0892483397450931</v>
      </c>
      <c r="N89" s="19" t="n">
        <v>5</v>
      </c>
      <c r="O89" s="19" t="n">
        <v>1976</v>
      </c>
      <c r="Q89" s="168"/>
      <c r="AMD89" s="0"/>
      <c r="AME89" s="0"/>
      <c r="AMF89" s="0"/>
      <c r="AMG89" s="0"/>
      <c r="AMH89" s="0"/>
      <c r="AMI89" s="0"/>
      <c r="AMJ89" s="0"/>
    </row>
    <row r="90" s="4" customFormat="true" ht="12.8" hidden="false" customHeight="false" outlineLevel="0" collapsed="false">
      <c r="A90" s="162" t="s">
        <v>169</v>
      </c>
      <c r="B90" s="19" t="s">
        <v>173</v>
      </c>
      <c r="C90" s="19" t="n">
        <v>17</v>
      </c>
      <c r="D90" s="19" t="s">
        <v>21</v>
      </c>
      <c r="E90" s="162" t="s">
        <v>161</v>
      </c>
      <c r="F90" s="162" t="s">
        <v>51</v>
      </c>
      <c r="G90" s="19"/>
      <c r="H90" s="19"/>
      <c r="I90" s="190" t="n">
        <v>1</v>
      </c>
      <c r="J90" s="163" t="n">
        <v>1.5655226906652</v>
      </c>
      <c r="K90" s="163" t="n">
        <v>0.0647696141187563</v>
      </c>
      <c r="L90" s="163" t="n">
        <v>2.7879795590072</v>
      </c>
      <c r="M90" s="163" t="n">
        <v>0.125165396361622</v>
      </c>
      <c r="N90" s="19" t="n">
        <v>5</v>
      </c>
      <c r="O90" s="19" t="n">
        <v>1976</v>
      </c>
      <c r="P90" s="0"/>
      <c r="Q90" s="0"/>
      <c r="R90" s="0"/>
      <c r="S90" s="0"/>
      <c r="T90" s="0"/>
      <c r="U90" s="0"/>
      <c r="AMD90" s="0"/>
      <c r="AME90" s="0"/>
      <c r="AMF90" s="0"/>
      <c r="AMG90" s="0"/>
      <c r="AMH90" s="0"/>
      <c r="AMI90" s="0"/>
      <c r="AMJ90" s="0"/>
    </row>
    <row r="91" s="4" customFormat="true" ht="12.8" hidden="false" customHeight="false" outlineLevel="0" collapsed="false">
      <c r="A91" s="187" t="s">
        <v>169</v>
      </c>
      <c r="B91" s="24" t="s">
        <v>173</v>
      </c>
      <c r="C91" s="12" t="n">
        <v>1</v>
      </c>
      <c r="D91" s="12" t="s">
        <v>160</v>
      </c>
      <c r="E91" s="184" t="s">
        <v>161</v>
      </c>
      <c r="F91" s="184" t="s">
        <v>52</v>
      </c>
      <c r="G91" s="12"/>
      <c r="H91" s="12"/>
      <c r="I91" s="189" t="n">
        <v>0</v>
      </c>
      <c r="J91" s="186" t="n">
        <v>1.39729944601172</v>
      </c>
      <c r="K91" s="186" t="n">
        <v>0.0316103214887263</v>
      </c>
      <c r="L91" s="186" t="n">
        <v>2.54239997070448</v>
      </c>
      <c r="M91" s="186" t="n">
        <v>0.0253386356184529</v>
      </c>
      <c r="N91" s="12" t="n">
        <v>1</v>
      </c>
      <c r="O91" s="12" t="n">
        <v>1972</v>
      </c>
      <c r="P91" s="0"/>
      <c r="Q91" s="0"/>
      <c r="R91" s="0"/>
      <c r="S91" s="0"/>
      <c r="T91" s="0"/>
      <c r="U91" s="0"/>
      <c r="AMD91" s="0"/>
      <c r="AME91" s="0"/>
      <c r="AMF91" s="0"/>
      <c r="AMG91" s="0"/>
      <c r="AMH91" s="0"/>
      <c r="AMI91" s="0"/>
      <c r="AMJ91" s="0"/>
    </row>
    <row r="92" s="4" customFormat="true" ht="12.8" hidden="false" customHeight="false" outlineLevel="0" collapsed="false">
      <c r="A92" s="10" t="s">
        <v>169</v>
      </c>
      <c r="B92" s="2" t="s">
        <v>173</v>
      </c>
      <c r="C92" s="2" t="n">
        <v>2</v>
      </c>
      <c r="D92" s="2" t="s">
        <v>160</v>
      </c>
      <c r="E92" s="10" t="s">
        <v>161</v>
      </c>
      <c r="F92" s="10" t="s">
        <v>53</v>
      </c>
      <c r="G92" s="2"/>
      <c r="H92" s="2"/>
      <c r="I92" s="190" t="n">
        <v>0.1</v>
      </c>
      <c r="J92" s="170" t="n">
        <v>1.60534490083999</v>
      </c>
      <c r="K92" s="170" t="n">
        <v>0.0359393762159567</v>
      </c>
      <c r="L92" s="170" t="n">
        <v>2.66322047401206</v>
      </c>
      <c r="M92" s="170" t="n">
        <v>0.0550920777108591</v>
      </c>
      <c r="N92" s="2" t="n">
        <v>1</v>
      </c>
      <c r="O92" s="2" t="n">
        <v>1972</v>
      </c>
      <c r="P92" s="0"/>
      <c r="Q92" s="0"/>
      <c r="R92" s="0"/>
      <c r="S92" s="0"/>
      <c r="T92" s="0"/>
      <c r="U92" s="0"/>
      <c r="AMD92" s="0"/>
      <c r="AME92" s="0"/>
      <c r="AMF92" s="0"/>
      <c r="AMG92" s="0"/>
      <c r="AMH92" s="0"/>
      <c r="AMI92" s="0"/>
      <c r="AMJ92" s="0"/>
    </row>
    <row r="93" s="4" customFormat="true" ht="12.8" hidden="false" customHeight="false" outlineLevel="0" collapsed="false">
      <c r="A93" s="10" t="s">
        <v>169</v>
      </c>
      <c r="B93" s="2" t="s">
        <v>173</v>
      </c>
      <c r="C93" s="2" t="n">
        <v>3</v>
      </c>
      <c r="D93" s="2" t="s">
        <v>160</v>
      </c>
      <c r="E93" s="10" t="s">
        <v>161</v>
      </c>
      <c r="F93" s="10" t="s">
        <v>54</v>
      </c>
      <c r="G93" s="2"/>
      <c r="H93" s="2"/>
      <c r="I93" s="193" t="n">
        <v>0.2</v>
      </c>
      <c r="J93" s="170" t="n">
        <v>1.08870628606513</v>
      </c>
      <c r="K93" s="170" t="n">
        <v>0.0244878349225463</v>
      </c>
      <c r="L93" s="170" t="n">
        <v>2.64313609046587</v>
      </c>
      <c r="M93" s="170" t="n">
        <v>0.0720426109353337</v>
      </c>
      <c r="N93" s="2" t="n">
        <v>1</v>
      </c>
      <c r="O93" s="2" t="n">
        <v>1972</v>
      </c>
      <c r="P93" s="0"/>
      <c r="Q93" s="0"/>
      <c r="R93" s="0"/>
      <c r="S93" s="0"/>
      <c r="T93" s="0"/>
      <c r="U93" s="0"/>
      <c r="AMD93" s="0"/>
      <c r="AME93" s="0"/>
      <c r="AMF93" s="0"/>
      <c r="AMG93" s="0"/>
      <c r="AMH93" s="0"/>
      <c r="AMI93" s="0"/>
      <c r="AMJ93" s="0"/>
    </row>
    <row r="94" s="4" customFormat="true" ht="12.8" hidden="false" customHeight="false" outlineLevel="0" collapsed="false">
      <c r="A94" s="10" t="s">
        <v>169</v>
      </c>
      <c r="B94" s="2" t="s">
        <v>173</v>
      </c>
      <c r="C94" s="2" t="n">
        <v>4</v>
      </c>
      <c r="D94" s="2" t="s">
        <v>160</v>
      </c>
      <c r="E94" s="10" t="s">
        <v>161</v>
      </c>
      <c r="F94" s="10" t="s">
        <v>55</v>
      </c>
      <c r="G94" s="2"/>
      <c r="H94" s="2"/>
      <c r="I94" s="190" t="n">
        <v>0.3</v>
      </c>
      <c r="J94" s="170" t="n">
        <v>1.35884815186471</v>
      </c>
      <c r="K94" s="170" t="n">
        <v>0.0289966004154556</v>
      </c>
      <c r="L94" s="170" t="n">
        <v>2.63979417173817</v>
      </c>
      <c r="M94" s="170" t="n">
        <v>0.047436081616784</v>
      </c>
      <c r="N94" s="2" t="n">
        <v>1</v>
      </c>
      <c r="O94" s="2" t="n">
        <v>1972</v>
      </c>
      <c r="P94" s="0"/>
      <c r="Q94" s="0"/>
      <c r="R94" s="0"/>
      <c r="S94" s="0"/>
      <c r="T94" s="0"/>
      <c r="U94" s="0"/>
      <c r="AMD94" s="0"/>
      <c r="AME94" s="0"/>
      <c r="AMF94" s="0"/>
      <c r="AMG94" s="0"/>
      <c r="AMH94" s="0"/>
      <c r="AMI94" s="0"/>
      <c r="AMJ94" s="0"/>
    </row>
    <row r="95" s="4" customFormat="true" ht="12.8" hidden="false" customHeight="false" outlineLevel="0" collapsed="false">
      <c r="A95" s="10" t="s">
        <v>169</v>
      </c>
      <c r="B95" s="2" t="s">
        <v>173</v>
      </c>
      <c r="C95" s="2" t="n">
        <v>5</v>
      </c>
      <c r="D95" s="2" t="s">
        <v>160</v>
      </c>
      <c r="E95" s="10" t="s">
        <v>161</v>
      </c>
      <c r="F95" s="10" t="s">
        <v>56</v>
      </c>
      <c r="G95" s="2"/>
      <c r="H95" s="2"/>
      <c r="I95" s="193" t="n">
        <v>0.4</v>
      </c>
      <c r="J95" s="170" t="n">
        <v>1.39488530111092</v>
      </c>
      <c r="K95" s="170" t="n">
        <v>0.0153513392547728</v>
      </c>
      <c r="L95" s="170" t="n">
        <v>2.65914093949479</v>
      </c>
      <c r="M95" s="170" t="n">
        <v>0.0475311956729981</v>
      </c>
      <c r="N95" s="2" t="n">
        <v>1</v>
      </c>
      <c r="O95" s="2" t="n">
        <v>1972</v>
      </c>
      <c r="P95" s="0"/>
      <c r="Q95" s="0"/>
      <c r="R95" s="0"/>
      <c r="S95" s="0"/>
      <c r="T95" s="0"/>
      <c r="U95" s="0"/>
      <c r="AMD95" s="0"/>
      <c r="AME95" s="0"/>
      <c r="AMF95" s="0"/>
      <c r="AMG95" s="0"/>
      <c r="AMH95" s="0"/>
      <c r="AMI95" s="0"/>
      <c r="AMJ95" s="0"/>
    </row>
    <row r="96" s="4" customFormat="true" ht="12.8" hidden="false" customHeight="false" outlineLevel="0" collapsed="false">
      <c r="A96" s="10" t="s">
        <v>169</v>
      </c>
      <c r="B96" s="2" t="s">
        <v>173</v>
      </c>
      <c r="C96" s="2" t="n">
        <v>6</v>
      </c>
      <c r="D96" s="2" t="s">
        <v>160</v>
      </c>
      <c r="E96" s="10" t="s">
        <v>161</v>
      </c>
      <c r="F96" s="10" t="s">
        <v>57</v>
      </c>
      <c r="G96" s="2"/>
      <c r="H96" s="2"/>
      <c r="I96" s="190" t="n">
        <v>0.5</v>
      </c>
      <c r="J96" s="170" t="n">
        <v>1.30345195266484</v>
      </c>
      <c r="K96" s="170" t="n">
        <v>0.0329337389004456</v>
      </c>
      <c r="L96" s="170" t="n">
        <v>2.41542471271089</v>
      </c>
      <c r="M96" s="170" t="n">
        <v>0.0446796126469098</v>
      </c>
      <c r="N96" s="2" t="n">
        <v>1</v>
      </c>
      <c r="O96" s="2" t="n">
        <v>1972</v>
      </c>
      <c r="P96" s="0"/>
      <c r="Q96" s="0"/>
      <c r="R96" s="0"/>
      <c r="S96" s="0"/>
      <c r="T96" s="0"/>
      <c r="U96" s="0"/>
      <c r="AMD96" s="0"/>
      <c r="AME96" s="0"/>
      <c r="AMF96" s="0"/>
      <c r="AMG96" s="0"/>
      <c r="AMH96" s="0"/>
      <c r="AMI96" s="0"/>
      <c r="AMJ96" s="0"/>
    </row>
    <row r="97" s="4" customFormat="true" ht="12.8" hidden="false" customHeight="false" outlineLevel="0" collapsed="false">
      <c r="A97" s="10" t="s">
        <v>169</v>
      </c>
      <c r="B97" s="2" t="s">
        <v>173</v>
      </c>
      <c r="C97" s="2" t="n">
        <v>7</v>
      </c>
      <c r="D97" s="2" t="s">
        <v>160</v>
      </c>
      <c r="E97" s="10" t="s">
        <v>161</v>
      </c>
      <c r="F97" s="10" t="s">
        <v>58</v>
      </c>
      <c r="G97" s="2"/>
      <c r="H97" s="2"/>
      <c r="I97" s="193" t="n">
        <v>0.6</v>
      </c>
      <c r="J97" s="170" t="n">
        <v>1.29219014121991</v>
      </c>
      <c r="K97" s="170" t="n">
        <v>0.0177648988724644</v>
      </c>
      <c r="L97" s="170" t="n">
        <v>2.45512138631446</v>
      </c>
      <c r="M97" s="170" t="n">
        <v>0.0530666299057341</v>
      </c>
      <c r="N97" s="2" t="n">
        <v>1</v>
      </c>
      <c r="O97" s="2" t="n">
        <v>1972</v>
      </c>
      <c r="P97" s="0"/>
      <c r="Q97" s="0"/>
      <c r="R97" s="0"/>
      <c r="S97" s="0"/>
      <c r="T97" s="0"/>
      <c r="U97" s="0"/>
      <c r="AMD97" s="0"/>
      <c r="AME97" s="0"/>
      <c r="AMF97" s="0"/>
      <c r="AMG97" s="0"/>
      <c r="AMH97" s="0"/>
      <c r="AMI97" s="0"/>
      <c r="AMJ97" s="0"/>
    </row>
    <row r="98" s="4" customFormat="true" ht="12.8" hidden="false" customHeight="false" outlineLevel="0" collapsed="false">
      <c r="A98" s="10" t="s">
        <v>169</v>
      </c>
      <c r="B98" s="2" t="s">
        <v>173</v>
      </c>
      <c r="C98" s="2" t="n">
        <v>8</v>
      </c>
      <c r="D98" s="2" t="s">
        <v>160</v>
      </c>
      <c r="E98" s="10" t="s">
        <v>161</v>
      </c>
      <c r="F98" s="10" t="s">
        <v>59</v>
      </c>
      <c r="G98" s="2"/>
      <c r="H98" s="2"/>
      <c r="I98" s="190" t="n">
        <v>0.7</v>
      </c>
      <c r="J98" s="170" t="n">
        <v>0.814579383286609</v>
      </c>
      <c r="K98" s="170" t="n">
        <v>0.0211073842044605</v>
      </c>
      <c r="L98" s="170" t="n">
        <v>2.38665726358583</v>
      </c>
      <c r="M98" s="170" t="n">
        <v>0.0528846107105599</v>
      </c>
      <c r="N98" s="2" t="n">
        <v>1</v>
      </c>
      <c r="O98" s="2" t="n">
        <v>1972</v>
      </c>
      <c r="P98" s="0"/>
      <c r="Q98" s="0"/>
      <c r="R98" s="0"/>
      <c r="S98" s="0"/>
      <c r="T98" s="0"/>
      <c r="U98" s="0"/>
      <c r="AMD98" s="0"/>
      <c r="AME98" s="0"/>
      <c r="AMF98" s="0"/>
      <c r="AMG98" s="0"/>
      <c r="AMH98" s="0"/>
      <c r="AMI98" s="0"/>
      <c r="AMJ98" s="0"/>
    </row>
    <row r="99" s="4" customFormat="true" ht="12.8" hidden="false" customHeight="false" outlineLevel="0" collapsed="false">
      <c r="A99" s="10" t="s">
        <v>169</v>
      </c>
      <c r="B99" s="2" t="s">
        <v>173</v>
      </c>
      <c r="C99" s="2" t="n">
        <v>9</v>
      </c>
      <c r="D99" s="2" t="s">
        <v>160</v>
      </c>
      <c r="E99" s="10" t="s">
        <v>161</v>
      </c>
      <c r="F99" s="10" t="s">
        <v>60</v>
      </c>
      <c r="G99" s="2"/>
      <c r="H99" s="2"/>
      <c r="I99" s="193" t="n">
        <v>0.8</v>
      </c>
      <c r="J99" s="170" t="n">
        <v>0.579634722702142</v>
      </c>
      <c r="K99" s="170" t="n">
        <v>0.0183629904003815</v>
      </c>
      <c r="L99" s="170" t="n">
        <v>2.43490049133145</v>
      </c>
      <c r="M99" s="170" t="n">
        <v>0.0690362125558246</v>
      </c>
      <c r="N99" s="2" t="n">
        <v>1</v>
      </c>
      <c r="O99" s="2" t="n">
        <v>1972</v>
      </c>
      <c r="P99" s="0"/>
      <c r="Q99" s="0"/>
      <c r="R99" s="0"/>
      <c r="S99" s="0"/>
      <c r="T99" s="0"/>
      <c r="U99" s="0"/>
      <c r="AMD99" s="0"/>
      <c r="AME99" s="0"/>
      <c r="AMF99" s="0"/>
      <c r="AMG99" s="0"/>
      <c r="AMH99" s="0"/>
      <c r="AMI99" s="0"/>
      <c r="AMJ99" s="0"/>
    </row>
    <row r="100" s="4" customFormat="true" ht="12.8" hidden="false" customHeight="false" outlineLevel="0" collapsed="false">
      <c r="A100" s="10" t="s">
        <v>169</v>
      </c>
      <c r="B100" s="2" t="s">
        <v>173</v>
      </c>
      <c r="C100" s="2" t="n">
        <v>10</v>
      </c>
      <c r="D100" s="2" t="s">
        <v>160</v>
      </c>
      <c r="E100" s="10" t="s">
        <v>161</v>
      </c>
      <c r="F100" s="10" t="s">
        <v>61</v>
      </c>
      <c r="G100" s="2"/>
      <c r="H100" s="2"/>
      <c r="I100" s="190" t="n">
        <v>0.9</v>
      </c>
      <c r="J100" s="170" t="n">
        <v>0.864084290498525</v>
      </c>
      <c r="K100" s="170" t="n">
        <v>0.0247173506469707</v>
      </c>
      <c r="L100" s="170" t="n">
        <v>2.4497249784537</v>
      </c>
      <c r="M100" s="170" t="n">
        <v>0.0232043477400211</v>
      </c>
      <c r="N100" s="2" t="n">
        <v>1</v>
      </c>
      <c r="O100" s="2" t="n">
        <v>1972</v>
      </c>
      <c r="P100" s="0"/>
      <c r="Q100" s="0"/>
      <c r="R100" s="0"/>
      <c r="S100" s="0"/>
      <c r="T100" s="0"/>
      <c r="U100" s="0"/>
      <c r="AD100" s="174"/>
      <c r="AE100" s="174"/>
      <c r="AF100" s="174"/>
      <c r="AG100" s="174"/>
      <c r="AMD100" s="0"/>
      <c r="AME100" s="0"/>
      <c r="AMF100" s="0"/>
      <c r="AMG100" s="0"/>
      <c r="AMH100" s="0"/>
      <c r="AMI100" s="0"/>
      <c r="AMJ100" s="0"/>
    </row>
    <row r="101" s="4" customFormat="true" ht="12.8" hidden="false" customHeight="false" outlineLevel="0" collapsed="false">
      <c r="A101" s="10" t="s">
        <v>169</v>
      </c>
      <c r="B101" s="2" t="s">
        <v>173</v>
      </c>
      <c r="C101" s="2" t="n">
        <v>11</v>
      </c>
      <c r="D101" s="2" t="s">
        <v>160</v>
      </c>
      <c r="E101" s="10" t="s">
        <v>161</v>
      </c>
      <c r="F101" s="10" t="s">
        <v>62</v>
      </c>
      <c r="G101" s="2"/>
      <c r="H101" s="2"/>
      <c r="I101" s="193" t="n">
        <v>1</v>
      </c>
      <c r="J101" s="170" t="n">
        <v>0.589396371646829</v>
      </c>
      <c r="K101" s="170" t="n">
        <v>0.0233815893239196</v>
      </c>
      <c r="L101" s="170" t="n">
        <v>2.36192950589949</v>
      </c>
      <c r="M101" s="170" t="n">
        <v>0.0627710609325149</v>
      </c>
      <c r="N101" s="2" t="n">
        <v>1</v>
      </c>
      <c r="O101" s="2" t="n">
        <v>1972</v>
      </c>
      <c r="P101" s="0"/>
      <c r="Q101" s="0"/>
      <c r="R101" s="0"/>
      <c r="S101" s="0"/>
      <c r="T101" s="0"/>
      <c r="U101" s="0"/>
      <c r="AD101" s="174"/>
      <c r="AE101" s="174"/>
      <c r="AF101" s="174"/>
      <c r="AG101" s="174"/>
      <c r="AMD101" s="0"/>
      <c r="AME101" s="0"/>
      <c r="AMF101" s="0"/>
      <c r="AMG101" s="0"/>
      <c r="AMH101" s="0"/>
      <c r="AMI101" s="0"/>
      <c r="AMJ101" s="0"/>
    </row>
    <row r="102" s="4" customFormat="true" ht="12.8" hidden="false" customHeight="false" outlineLevel="0" collapsed="false">
      <c r="A102" s="162" t="s">
        <v>169</v>
      </c>
      <c r="B102" s="19" t="s">
        <v>173</v>
      </c>
      <c r="C102" s="19" t="n">
        <v>12</v>
      </c>
      <c r="D102" s="19" t="s">
        <v>160</v>
      </c>
      <c r="E102" s="162" t="s">
        <v>161</v>
      </c>
      <c r="F102" s="162" t="s">
        <v>63</v>
      </c>
      <c r="G102" s="19"/>
      <c r="H102" s="19"/>
      <c r="I102" s="21" t="n">
        <v>0.0618879685872185</v>
      </c>
      <c r="J102" s="163" t="n">
        <v>1.22553722852183</v>
      </c>
      <c r="K102" s="163" t="n">
        <v>0.021977663456525</v>
      </c>
      <c r="L102" s="163" t="n">
        <v>2.82131428203592</v>
      </c>
      <c r="M102" s="163" t="n">
        <v>0.0281382137603989</v>
      </c>
      <c r="N102" s="19" t="n">
        <v>2</v>
      </c>
      <c r="O102" s="19" t="n">
        <v>1973</v>
      </c>
      <c r="P102" s="0"/>
      <c r="Q102" s="0"/>
      <c r="R102" s="0"/>
      <c r="S102" s="0"/>
      <c r="T102" s="0"/>
      <c r="U102" s="0"/>
      <c r="AD102" s="174"/>
      <c r="AE102" s="174"/>
      <c r="AF102" s="174"/>
      <c r="AG102" s="174"/>
      <c r="AMD102" s="0"/>
      <c r="AME102" s="0"/>
      <c r="AMF102" s="0"/>
      <c r="AMG102" s="0"/>
      <c r="AMH102" s="0"/>
      <c r="AMI102" s="0"/>
      <c r="AMJ102" s="0"/>
    </row>
    <row r="103" s="4" customFormat="true" ht="12.8" hidden="false" customHeight="false" outlineLevel="0" collapsed="false">
      <c r="A103" s="162" t="s">
        <v>169</v>
      </c>
      <c r="B103" s="19" t="s">
        <v>173</v>
      </c>
      <c r="C103" s="19" t="n">
        <v>13</v>
      </c>
      <c r="D103" s="19" t="s">
        <v>160</v>
      </c>
      <c r="E103" s="162" t="s">
        <v>161</v>
      </c>
      <c r="F103" s="162" t="s">
        <v>64</v>
      </c>
      <c r="G103" s="19"/>
      <c r="H103" s="19"/>
      <c r="I103" s="21" t="n">
        <v>0.134374374439831</v>
      </c>
      <c r="J103" s="163" t="n">
        <v>1.10571515253133</v>
      </c>
      <c r="K103" s="163" t="n">
        <v>0.0191882289230941</v>
      </c>
      <c r="L103" s="163" t="n">
        <v>2.73670802732416</v>
      </c>
      <c r="M103" s="163" t="n">
        <v>0.0483214949303257</v>
      </c>
      <c r="N103" s="19" t="n">
        <v>2</v>
      </c>
      <c r="O103" s="19" t="n">
        <v>1973</v>
      </c>
      <c r="P103" s="0"/>
      <c r="Q103" s="0"/>
      <c r="R103" s="0"/>
      <c r="S103" s="0"/>
      <c r="T103" s="0"/>
      <c r="U103" s="0"/>
      <c r="AD103" s="174"/>
      <c r="AE103" s="174"/>
      <c r="AF103" s="174"/>
      <c r="AG103" s="174"/>
      <c r="AMD103" s="0"/>
      <c r="AME103" s="0"/>
      <c r="AMF103" s="0"/>
      <c r="AMG103" s="0"/>
      <c r="AMH103" s="0"/>
      <c r="AMI103" s="0"/>
      <c r="AMJ103" s="0"/>
    </row>
    <row r="104" s="4" customFormat="true" ht="12.8" hidden="false" customHeight="false" outlineLevel="0" collapsed="false">
      <c r="A104" s="162" t="s">
        <v>169</v>
      </c>
      <c r="B104" s="19" t="s">
        <v>173</v>
      </c>
      <c r="C104" s="19" t="n">
        <v>14</v>
      </c>
      <c r="D104" s="19" t="s">
        <v>160</v>
      </c>
      <c r="E104" s="162" t="s">
        <v>161</v>
      </c>
      <c r="F104" s="162" t="s">
        <v>65</v>
      </c>
      <c r="G104" s="19"/>
      <c r="H104" s="19"/>
      <c r="I104" s="21" t="n">
        <v>0.210270495595098</v>
      </c>
      <c r="J104" s="163" t="n">
        <v>0.738901930953606</v>
      </c>
      <c r="K104" s="163" t="n">
        <v>0.0165094099241325</v>
      </c>
      <c r="L104" s="163" t="n">
        <v>2.77570949924299</v>
      </c>
      <c r="M104" s="163" t="n">
        <v>0.0375075902919635</v>
      </c>
      <c r="N104" s="19" t="n">
        <v>2</v>
      </c>
      <c r="O104" s="19" t="n">
        <v>1973</v>
      </c>
      <c r="P104" s="0"/>
      <c r="Q104" s="0"/>
      <c r="R104" s="0"/>
      <c r="S104" s="0"/>
      <c r="T104" s="0"/>
      <c r="U104" s="0"/>
      <c r="AD104" s="174"/>
      <c r="AE104" s="174"/>
      <c r="AF104" s="174"/>
      <c r="AG104" s="174"/>
      <c r="AMD104" s="0"/>
      <c r="AME104" s="0"/>
      <c r="AMF104" s="0"/>
      <c r="AMG104" s="0"/>
      <c r="AMH104" s="0"/>
      <c r="AMI104" s="0"/>
      <c r="AMJ104" s="0"/>
    </row>
    <row r="105" s="4" customFormat="true" ht="12.8" hidden="false" customHeight="false" outlineLevel="0" collapsed="false">
      <c r="A105" s="162" t="s">
        <v>169</v>
      </c>
      <c r="B105" s="19" t="s">
        <v>173</v>
      </c>
      <c r="C105" s="19" t="n">
        <v>15</v>
      </c>
      <c r="D105" s="19" t="s">
        <v>160</v>
      </c>
      <c r="E105" s="162" t="s">
        <v>161</v>
      </c>
      <c r="F105" s="162" t="s">
        <v>66</v>
      </c>
      <c r="G105" s="19"/>
      <c r="H105" s="19"/>
      <c r="I105" s="21" t="n">
        <v>0.280163846812899</v>
      </c>
      <c r="J105" s="163" t="n">
        <v>1.11376956908817</v>
      </c>
      <c r="K105" s="163" t="n">
        <v>0.00697047919695117</v>
      </c>
      <c r="L105" s="163" t="n">
        <v>2.75326027352135</v>
      </c>
      <c r="M105" s="163" t="n">
        <v>0.0411306443165096</v>
      </c>
      <c r="N105" s="19" t="n">
        <v>2</v>
      </c>
      <c r="O105" s="19" t="n">
        <v>1973</v>
      </c>
      <c r="P105" s="0"/>
      <c r="Q105" s="0"/>
      <c r="R105" s="0"/>
      <c r="S105" s="0"/>
      <c r="T105" s="0"/>
      <c r="U105" s="0"/>
      <c r="AD105" s="174"/>
      <c r="AE105" s="174"/>
      <c r="AF105" s="174"/>
      <c r="AG105" s="174"/>
      <c r="AMD105" s="0"/>
      <c r="AME105" s="0"/>
      <c r="AMF105" s="0"/>
      <c r="AMG105" s="0"/>
      <c r="AMH105" s="0"/>
      <c r="AMI105" s="0"/>
      <c r="AMJ105" s="0"/>
    </row>
    <row r="106" s="4" customFormat="true" ht="12.8" hidden="false" customHeight="false" outlineLevel="0" collapsed="false">
      <c r="A106" s="25" t="s">
        <v>169</v>
      </c>
      <c r="B106" s="26" t="s">
        <v>173</v>
      </c>
      <c r="C106" s="26" t="n">
        <v>16</v>
      </c>
      <c r="D106" s="26" t="s">
        <v>160</v>
      </c>
      <c r="E106" s="25" t="s">
        <v>161</v>
      </c>
      <c r="F106" s="25" t="s">
        <v>67</v>
      </c>
      <c r="G106" s="26"/>
      <c r="H106" s="26"/>
      <c r="I106" s="28" t="n">
        <v>0.345742126977238</v>
      </c>
      <c r="J106" s="191"/>
      <c r="K106" s="191"/>
      <c r="L106" s="191"/>
      <c r="M106" s="191"/>
      <c r="N106" s="26" t="n">
        <v>2</v>
      </c>
      <c r="O106" s="26" t="n">
        <v>1973</v>
      </c>
      <c r="P106" s="0"/>
      <c r="Q106" s="0"/>
      <c r="R106" s="0"/>
      <c r="S106" s="0"/>
      <c r="T106" s="0"/>
      <c r="U106" s="0"/>
      <c r="AD106" s="174"/>
      <c r="AE106" s="174"/>
      <c r="AF106" s="174"/>
      <c r="AG106" s="174"/>
      <c r="AMD106" s="0"/>
      <c r="AME106" s="0"/>
      <c r="AMF106" s="0"/>
      <c r="AMG106" s="0"/>
      <c r="AMH106" s="0"/>
      <c r="AMI106" s="0"/>
      <c r="AMJ106" s="0"/>
    </row>
    <row r="107" s="4" customFormat="true" ht="12.8" hidden="false" customHeight="false" outlineLevel="0" collapsed="false">
      <c r="A107" s="162" t="s">
        <v>169</v>
      </c>
      <c r="B107" s="19" t="s">
        <v>173</v>
      </c>
      <c r="C107" s="19" t="n">
        <v>17</v>
      </c>
      <c r="D107" s="19" t="s">
        <v>160</v>
      </c>
      <c r="E107" s="162" t="s">
        <v>161</v>
      </c>
      <c r="F107" s="162" t="s">
        <v>68</v>
      </c>
      <c r="G107" s="19"/>
      <c r="H107" s="19"/>
      <c r="I107" s="21" t="n">
        <v>0.397870714472916</v>
      </c>
      <c r="J107" s="163" t="n">
        <v>1.05362477501741</v>
      </c>
      <c r="K107" s="163" t="n">
        <v>0.0138714754921147</v>
      </c>
      <c r="L107" s="163" t="n">
        <v>2.59967427846286</v>
      </c>
      <c r="M107" s="163" t="n">
        <v>0.0951706166048593</v>
      </c>
      <c r="N107" s="19" t="n">
        <v>2</v>
      </c>
      <c r="O107" s="19" t="n">
        <v>1973</v>
      </c>
      <c r="P107" s="0"/>
      <c r="Q107" s="0"/>
      <c r="R107" s="0"/>
      <c r="S107" s="0"/>
      <c r="T107" s="0"/>
      <c r="U107" s="0"/>
      <c r="AD107" s="174"/>
      <c r="AE107" s="174"/>
      <c r="AF107" s="174"/>
      <c r="AG107" s="174"/>
      <c r="AMD107" s="0"/>
      <c r="AME107" s="0"/>
      <c r="AMF107" s="0"/>
      <c r="AMG107" s="0"/>
      <c r="AMH107" s="0"/>
      <c r="AMI107" s="0"/>
      <c r="AMJ107" s="0"/>
    </row>
    <row r="108" s="4" customFormat="true" ht="12.8" hidden="false" customHeight="false" outlineLevel="0" collapsed="false">
      <c r="A108" s="162" t="s">
        <v>169</v>
      </c>
      <c r="B108" s="19" t="s">
        <v>173</v>
      </c>
      <c r="C108" s="19" t="n">
        <v>18</v>
      </c>
      <c r="D108" s="19" t="s">
        <v>160</v>
      </c>
      <c r="E108" s="162" t="s">
        <v>161</v>
      </c>
      <c r="F108" s="162" t="s">
        <v>69</v>
      </c>
      <c r="G108" s="19"/>
      <c r="H108" s="19"/>
      <c r="I108" s="21" t="n">
        <v>0.478304371427238</v>
      </c>
      <c r="J108" s="163" t="n">
        <v>1.17342203655308</v>
      </c>
      <c r="K108" s="163" t="n">
        <v>0.0407193811935924</v>
      </c>
      <c r="L108" s="163" t="n">
        <v>2.48224298921294</v>
      </c>
      <c r="M108" s="163" t="n">
        <v>0.0878410818094207</v>
      </c>
      <c r="N108" s="19" t="n">
        <v>2</v>
      </c>
      <c r="O108" s="19" t="n">
        <v>1973</v>
      </c>
      <c r="P108" s="0"/>
      <c r="Q108" s="0"/>
      <c r="R108" s="0"/>
      <c r="S108" s="0"/>
      <c r="T108" s="0"/>
      <c r="U108" s="0"/>
      <c r="AD108" s="174"/>
      <c r="AE108" s="174"/>
      <c r="AF108" s="174"/>
      <c r="AG108" s="174"/>
      <c r="AMD108" s="0"/>
      <c r="AME108" s="0"/>
      <c r="AMF108" s="0"/>
      <c r="AMG108" s="0"/>
      <c r="AMH108" s="0"/>
      <c r="AMI108" s="0"/>
      <c r="AMJ108" s="0"/>
    </row>
    <row r="109" s="4" customFormat="true" ht="12.8" hidden="false" customHeight="false" outlineLevel="0" collapsed="false">
      <c r="A109" s="162" t="s">
        <v>169</v>
      </c>
      <c r="B109" s="19" t="s">
        <v>173</v>
      </c>
      <c r="C109" s="19" t="n">
        <v>19</v>
      </c>
      <c r="D109" s="19" t="s">
        <v>160</v>
      </c>
      <c r="E109" s="162" t="s">
        <v>161</v>
      </c>
      <c r="F109" s="162" t="s">
        <v>70</v>
      </c>
      <c r="G109" s="19"/>
      <c r="H109" s="19"/>
      <c r="I109" s="21" t="n">
        <v>0.544172705049992</v>
      </c>
      <c r="J109" s="163" t="n">
        <v>1.01266633614765</v>
      </c>
      <c r="K109" s="163" t="n">
        <v>0.0231943550318011</v>
      </c>
      <c r="L109" s="163" t="n">
        <v>2.51551129339843</v>
      </c>
      <c r="M109" s="163" t="n">
        <v>0.0358336441618017</v>
      </c>
      <c r="N109" s="19" t="n">
        <v>2</v>
      </c>
      <c r="O109" s="19" t="n">
        <v>1973</v>
      </c>
      <c r="P109" s="0"/>
      <c r="Q109" s="0"/>
      <c r="R109" s="0"/>
      <c r="S109" s="0"/>
      <c r="T109" s="0"/>
      <c r="U109" s="0"/>
      <c r="AD109" s="174"/>
      <c r="AE109" s="174"/>
      <c r="AF109" s="174"/>
      <c r="AG109" s="174"/>
      <c r="AMD109" s="0"/>
      <c r="AME109" s="0"/>
      <c r="AMF109" s="0"/>
      <c r="AMG109" s="0"/>
      <c r="AMH109" s="0"/>
      <c r="AMI109" s="0"/>
      <c r="AMJ109" s="0"/>
    </row>
    <row r="110" s="4" customFormat="true" ht="12.8" hidden="false" customHeight="false" outlineLevel="0" collapsed="false">
      <c r="A110" s="25" t="s">
        <v>169</v>
      </c>
      <c r="B110" s="26" t="s">
        <v>173</v>
      </c>
      <c r="C110" s="26" t="n">
        <v>20</v>
      </c>
      <c r="D110" s="26" t="s">
        <v>160</v>
      </c>
      <c r="E110" s="25" t="s">
        <v>161</v>
      </c>
      <c r="F110" s="25" t="s">
        <v>71</v>
      </c>
      <c r="G110" s="26"/>
      <c r="H110" s="26"/>
      <c r="I110" s="28" t="n">
        <v>0.608970809382925</v>
      </c>
      <c r="J110" s="191"/>
      <c r="K110" s="191"/>
      <c r="L110" s="191"/>
      <c r="M110" s="191"/>
      <c r="N110" s="26" t="n">
        <v>2</v>
      </c>
      <c r="O110" s="26" t="n">
        <v>1973</v>
      </c>
      <c r="P110" s="0"/>
      <c r="Q110" s="0"/>
      <c r="R110" s="0"/>
      <c r="S110" s="0"/>
      <c r="T110" s="0"/>
      <c r="U110" s="0"/>
      <c r="AD110" s="174"/>
      <c r="AE110" s="174"/>
      <c r="AF110" s="174"/>
      <c r="AG110" s="174"/>
      <c r="AMD110" s="0"/>
      <c r="AME110" s="0"/>
      <c r="AMF110" s="0"/>
      <c r="AMG110" s="0"/>
      <c r="AMH110" s="0"/>
      <c r="AMI110" s="0"/>
      <c r="AMJ110" s="0"/>
    </row>
    <row r="111" s="4" customFormat="true" ht="12.8" hidden="false" customHeight="false" outlineLevel="0" collapsed="false">
      <c r="A111" s="162" t="s">
        <v>169</v>
      </c>
      <c r="B111" s="19" t="s">
        <v>173</v>
      </c>
      <c r="C111" s="19" t="n">
        <v>21</v>
      </c>
      <c r="D111" s="19" t="s">
        <v>160</v>
      </c>
      <c r="E111" s="162" t="s">
        <v>161</v>
      </c>
      <c r="F111" s="162" t="s">
        <v>72</v>
      </c>
      <c r="G111" s="19"/>
      <c r="H111" s="19"/>
      <c r="I111" s="21" t="n">
        <v>0.672790370050717</v>
      </c>
      <c r="J111" s="163" t="n">
        <v>1.52713852983029</v>
      </c>
      <c r="K111" s="163" t="n">
        <v>0.00994662182208594</v>
      </c>
      <c r="L111" s="163" t="n">
        <v>2.56196919520712</v>
      </c>
      <c r="M111" s="163" t="n">
        <v>0.0291893409826891</v>
      </c>
      <c r="N111" s="19" t="n">
        <v>2</v>
      </c>
      <c r="O111" s="19" t="n">
        <v>1973</v>
      </c>
      <c r="P111" s="0"/>
      <c r="Q111" s="0"/>
      <c r="R111" s="0"/>
      <c r="S111" s="0"/>
      <c r="T111" s="0"/>
      <c r="U111" s="0"/>
      <c r="AD111" s="174"/>
      <c r="AE111" s="174"/>
      <c r="AF111" s="174"/>
      <c r="AG111" s="174"/>
      <c r="AMD111" s="0"/>
      <c r="AME111" s="0"/>
      <c r="AMF111" s="0"/>
      <c r="AMG111" s="0"/>
      <c r="AMH111" s="0"/>
      <c r="AMI111" s="0"/>
      <c r="AMJ111" s="0"/>
    </row>
    <row r="112" s="4" customFormat="true" ht="12.8" hidden="false" customHeight="false" outlineLevel="0" collapsed="false">
      <c r="A112" s="162" t="s">
        <v>169</v>
      </c>
      <c r="B112" s="19" t="s">
        <v>173</v>
      </c>
      <c r="C112" s="19" t="n">
        <v>22</v>
      </c>
      <c r="D112" s="19" t="s">
        <v>160</v>
      </c>
      <c r="E112" s="162" t="s">
        <v>161</v>
      </c>
      <c r="F112" s="162" t="s">
        <v>73</v>
      </c>
      <c r="G112" s="19"/>
      <c r="H112" s="19"/>
      <c r="I112" s="21" t="n">
        <v>0.727014029540718</v>
      </c>
      <c r="J112" s="163" t="n">
        <v>1.59136099326214</v>
      </c>
      <c r="K112" s="163" t="n">
        <v>0.0198624722003187</v>
      </c>
      <c r="L112" s="163" t="n">
        <v>2.46937590058094</v>
      </c>
      <c r="M112" s="163" t="n">
        <v>0.0357613613738737</v>
      </c>
      <c r="N112" s="19" t="n">
        <v>2</v>
      </c>
      <c r="O112" s="19" t="n">
        <v>1973</v>
      </c>
      <c r="P112" s="0"/>
      <c r="Q112" s="0"/>
      <c r="R112" s="0"/>
      <c r="S112" s="0"/>
      <c r="T112" s="0"/>
      <c r="U112" s="0"/>
      <c r="AD112" s="174"/>
      <c r="AE112" s="174"/>
      <c r="AF112" s="174"/>
      <c r="AG112" s="174"/>
      <c r="AMD112" s="0"/>
      <c r="AME112" s="0"/>
      <c r="AMF112" s="0"/>
      <c r="AMG112" s="0"/>
      <c r="AMH112" s="0"/>
      <c r="AMI112" s="0"/>
      <c r="AMJ112" s="0"/>
    </row>
    <row r="113" s="4" customFormat="true" ht="12.8" hidden="false" customHeight="false" outlineLevel="0" collapsed="false">
      <c r="A113" s="162" t="s">
        <v>169</v>
      </c>
      <c r="B113" s="19" t="s">
        <v>173</v>
      </c>
      <c r="C113" s="19" t="n">
        <v>23</v>
      </c>
      <c r="D113" s="19" t="s">
        <v>160</v>
      </c>
      <c r="E113" s="162" t="s">
        <v>161</v>
      </c>
      <c r="F113" s="162" t="s">
        <v>74</v>
      </c>
      <c r="G113" s="19"/>
      <c r="H113" s="19"/>
      <c r="I113" s="21" t="n">
        <v>0.808193554541974</v>
      </c>
      <c r="J113" s="163" t="n">
        <v>1.60562653207699</v>
      </c>
      <c r="K113" s="163" t="n">
        <v>0.0179706667126558</v>
      </c>
      <c r="L113" s="163" t="n">
        <v>2.55036956317031</v>
      </c>
      <c r="M113" s="163" t="n">
        <v>0.0443142792714504</v>
      </c>
      <c r="N113" s="19" t="n">
        <v>2</v>
      </c>
      <c r="O113" s="19" t="n">
        <v>1973</v>
      </c>
      <c r="P113" s="0"/>
      <c r="Q113" s="0"/>
      <c r="R113" s="0"/>
      <c r="S113" s="0"/>
      <c r="T113" s="0"/>
      <c r="U113" s="0"/>
      <c r="AD113" s="174"/>
      <c r="AE113" s="174"/>
      <c r="AF113" s="174"/>
      <c r="AG113" s="174"/>
      <c r="AMD113" s="0"/>
      <c r="AME113" s="0"/>
      <c r="AMF113" s="0"/>
      <c r="AMG113" s="0"/>
      <c r="AMH113" s="0"/>
      <c r="AMI113" s="0"/>
      <c r="AMJ113" s="0"/>
    </row>
    <row r="114" s="4" customFormat="true" ht="12.8" hidden="false" customHeight="false" outlineLevel="0" collapsed="false">
      <c r="A114" s="162" t="s">
        <v>169</v>
      </c>
      <c r="B114" s="19" t="s">
        <v>173</v>
      </c>
      <c r="C114" s="19" t="n">
        <v>24</v>
      </c>
      <c r="D114" s="19" t="s">
        <v>160</v>
      </c>
      <c r="E114" s="162" t="s">
        <v>161</v>
      </c>
      <c r="F114" s="162" t="s">
        <v>75</v>
      </c>
      <c r="G114" s="19"/>
      <c r="H114" s="19"/>
      <c r="I114" s="21" t="n">
        <v>0.876213514759336</v>
      </c>
      <c r="J114" s="163" t="n">
        <v>1.48733413889958</v>
      </c>
      <c r="K114" s="163" t="n">
        <v>0.0435470779094752</v>
      </c>
      <c r="L114" s="163" t="n">
        <v>2.42607154273544</v>
      </c>
      <c r="M114" s="163" t="n">
        <v>0.065983360635293</v>
      </c>
      <c r="N114" s="19" t="n">
        <v>2</v>
      </c>
      <c r="O114" s="19" t="n">
        <v>1973</v>
      </c>
      <c r="P114" s="0"/>
      <c r="Q114" s="0"/>
      <c r="R114" s="0"/>
      <c r="S114" s="0"/>
      <c r="T114" s="0"/>
      <c r="U114" s="0"/>
      <c r="AD114" s="174"/>
      <c r="AE114" s="174"/>
      <c r="AF114" s="174"/>
      <c r="AG114" s="174"/>
      <c r="AMD114" s="0"/>
      <c r="AME114" s="0"/>
      <c r="AMF114" s="0"/>
      <c r="AMG114" s="0"/>
      <c r="AMH114" s="0"/>
      <c r="AMI114" s="0"/>
      <c r="AMJ114" s="0"/>
    </row>
    <row r="115" s="4" customFormat="true" ht="12.8" hidden="false" customHeight="false" outlineLevel="0" collapsed="false">
      <c r="A115" s="162" t="s">
        <v>169</v>
      </c>
      <c r="B115" s="19" t="s">
        <v>173</v>
      </c>
      <c r="C115" s="19" t="n">
        <v>25</v>
      </c>
      <c r="D115" s="19" t="s">
        <v>160</v>
      </c>
      <c r="E115" s="162" t="s">
        <v>161</v>
      </c>
      <c r="F115" s="162" t="s">
        <v>86</v>
      </c>
      <c r="G115" s="19"/>
      <c r="H115" s="19"/>
      <c r="I115" s="21" t="n">
        <v>0.930159221247792</v>
      </c>
      <c r="J115" s="163" t="n">
        <v>1.38609319109075</v>
      </c>
      <c r="K115" s="163" t="n">
        <v>0.0162569469877708</v>
      </c>
      <c r="L115" s="163" t="n">
        <v>2.57139115252026</v>
      </c>
      <c r="M115" s="163" t="n">
        <v>0.039201493028839</v>
      </c>
      <c r="N115" s="19" t="n">
        <v>2</v>
      </c>
      <c r="O115" s="19" t="n">
        <v>1973</v>
      </c>
      <c r="P115" s="0"/>
      <c r="Q115" s="0"/>
      <c r="R115" s="0"/>
      <c r="S115" s="0"/>
      <c r="T115" s="0"/>
      <c r="U115" s="0"/>
      <c r="AD115" s="174"/>
      <c r="AE115" s="174"/>
      <c r="AF115" s="174"/>
      <c r="AG115" s="174"/>
      <c r="AMD115" s="0"/>
      <c r="AME115" s="0"/>
      <c r="AMF115" s="0"/>
      <c r="AMG115" s="0"/>
      <c r="AMH115" s="0"/>
      <c r="AMI115" s="0"/>
      <c r="AMJ115" s="0"/>
    </row>
    <row r="116" s="4" customFormat="true" ht="12.8" hidden="false" customHeight="false" outlineLevel="0" collapsed="false">
      <c r="A116" s="162" t="s">
        <v>169</v>
      </c>
      <c r="B116" s="19" t="s">
        <v>173</v>
      </c>
      <c r="C116" s="19" t="n">
        <v>26</v>
      </c>
      <c r="D116" s="19" t="s">
        <v>160</v>
      </c>
      <c r="E116" s="162" t="s">
        <v>161</v>
      </c>
      <c r="F116" s="162" t="s">
        <v>85</v>
      </c>
      <c r="G116" s="19"/>
      <c r="H116" s="19"/>
      <c r="I116" s="21" t="n">
        <v>1</v>
      </c>
      <c r="J116" s="163" t="n">
        <v>1.7255952694918</v>
      </c>
      <c r="K116" s="163" t="n">
        <v>0.0550607592672494</v>
      </c>
      <c r="L116" s="163" t="n">
        <v>2.48605380586819</v>
      </c>
      <c r="M116" s="163" t="n">
        <v>0.0636699974117839</v>
      </c>
      <c r="N116" s="19" t="n">
        <v>2</v>
      </c>
      <c r="O116" s="19" t="n">
        <v>1973</v>
      </c>
      <c r="P116" s="0"/>
      <c r="Q116" s="0"/>
      <c r="R116" s="0"/>
      <c r="S116" s="0"/>
      <c r="T116" s="0"/>
      <c r="U116" s="0"/>
      <c r="AD116" s="174"/>
      <c r="AE116" s="174"/>
      <c r="AF116" s="174"/>
      <c r="AG116" s="174"/>
      <c r="AMD116" s="0"/>
      <c r="AME116" s="0"/>
      <c r="AMF116" s="0"/>
      <c r="AMG116" s="0"/>
      <c r="AMH116" s="0"/>
      <c r="AMI116" s="0"/>
      <c r="AMJ116" s="0"/>
    </row>
    <row r="117" s="4" customFormat="true" ht="12.8" hidden="false" customHeight="false" outlineLevel="0" collapsed="false">
      <c r="A117" s="10" t="s">
        <v>169</v>
      </c>
      <c r="B117" s="2" t="s">
        <v>173</v>
      </c>
      <c r="C117" s="2" t="n">
        <v>27</v>
      </c>
      <c r="D117" s="2" t="s">
        <v>160</v>
      </c>
      <c r="E117" s="10" t="s">
        <v>161</v>
      </c>
      <c r="F117" s="10" t="s">
        <v>84</v>
      </c>
      <c r="G117" s="2"/>
      <c r="H117" s="2"/>
      <c r="I117" s="3"/>
      <c r="J117" s="170" t="n">
        <v>1.8532553004005</v>
      </c>
      <c r="K117" s="170" t="n">
        <v>0.0375217697710066</v>
      </c>
      <c r="L117" s="170" t="n">
        <v>2.73026243266947</v>
      </c>
      <c r="M117" s="170" t="n">
        <v>0.0242314843863441</v>
      </c>
      <c r="N117" s="2" t="n">
        <v>3</v>
      </c>
      <c r="O117" s="24" t="n">
        <v>1974</v>
      </c>
      <c r="P117" s="0"/>
      <c r="Q117" s="0"/>
      <c r="R117" s="0"/>
      <c r="S117" s="0"/>
      <c r="T117" s="0"/>
      <c r="U117" s="0"/>
      <c r="AD117" s="174"/>
      <c r="AE117" s="174"/>
      <c r="AF117" s="174"/>
      <c r="AG117" s="174"/>
      <c r="AMD117" s="0"/>
      <c r="AME117" s="0"/>
      <c r="AMF117" s="0"/>
      <c r="AMG117" s="0"/>
      <c r="AMH117" s="0"/>
      <c r="AMI117" s="0"/>
      <c r="AMJ117" s="0"/>
    </row>
    <row r="118" s="4" customFormat="true" ht="12.8" hidden="false" customHeight="false" outlineLevel="0" collapsed="false">
      <c r="A118" s="10" t="s">
        <v>169</v>
      </c>
      <c r="B118" s="2" t="s">
        <v>173</v>
      </c>
      <c r="C118" s="2" t="n">
        <v>28</v>
      </c>
      <c r="D118" s="2" t="s">
        <v>160</v>
      </c>
      <c r="E118" s="10" t="s">
        <v>161</v>
      </c>
      <c r="F118" s="10" t="s">
        <v>83</v>
      </c>
      <c r="G118" s="2"/>
      <c r="H118" s="2"/>
      <c r="I118" s="190" t="n">
        <v>0.125</v>
      </c>
      <c r="J118" s="170" t="n">
        <v>1.85361322966579</v>
      </c>
      <c r="K118" s="170" t="n">
        <v>0.0168744760090106</v>
      </c>
      <c r="L118" s="170" t="n">
        <v>2.68675451693017</v>
      </c>
      <c r="M118" s="170" t="n">
        <v>0.0445256387884149</v>
      </c>
      <c r="N118" s="2" t="n">
        <v>3</v>
      </c>
      <c r="O118" s="2" t="n">
        <v>1974</v>
      </c>
      <c r="P118" s="0"/>
      <c r="Q118" s="0"/>
      <c r="R118" s="0"/>
      <c r="S118" s="0"/>
      <c r="T118" s="0"/>
      <c r="U118" s="0"/>
      <c r="AMD118" s="0"/>
      <c r="AME118" s="0"/>
      <c r="AMF118" s="0"/>
      <c r="AMG118" s="0"/>
      <c r="AMH118" s="0"/>
      <c r="AMI118" s="0"/>
      <c r="AMJ118" s="0"/>
    </row>
    <row r="119" s="4" customFormat="true" ht="12.8" hidden="false" customHeight="false" outlineLevel="0" collapsed="false">
      <c r="A119" s="10" t="s">
        <v>169</v>
      </c>
      <c r="B119" s="2" t="s">
        <v>173</v>
      </c>
      <c r="C119" s="2" t="n">
        <v>29</v>
      </c>
      <c r="D119" s="2" t="s">
        <v>160</v>
      </c>
      <c r="E119" s="10" t="s">
        <v>161</v>
      </c>
      <c r="F119" s="10" t="s">
        <v>82</v>
      </c>
      <c r="G119" s="2"/>
      <c r="H119" s="2"/>
      <c r="I119" s="190" t="n">
        <v>0.25</v>
      </c>
      <c r="J119" s="170" t="n">
        <v>1.96193810060592</v>
      </c>
      <c r="K119" s="170" t="n">
        <v>0.0351409449100408</v>
      </c>
      <c r="L119" s="170" t="n">
        <v>2.7675319149648</v>
      </c>
      <c r="M119" s="170" t="n">
        <v>0.0584521741746513</v>
      </c>
      <c r="N119" s="2" t="n">
        <v>3</v>
      </c>
      <c r="O119" s="2" t="n">
        <v>1974</v>
      </c>
      <c r="P119" s="0"/>
      <c r="Q119" s="0"/>
      <c r="R119" s="0"/>
      <c r="S119" s="0"/>
      <c r="T119" s="0"/>
      <c r="U119" s="0"/>
      <c r="AMD119" s="0"/>
      <c r="AME119" s="0"/>
      <c r="AMF119" s="0"/>
      <c r="AMG119" s="0"/>
      <c r="AMH119" s="0"/>
      <c r="AMI119" s="0"/>
      <c r="AMJ119" s="0"/>
    </row>
    <row r="120" s="4" customFormat="true" ht="12.8" hidden="false" customHeight="false" outlineLevel="0" collapsed="false">
      <c r="A120" s="10" t="s">
        <v>169</v>
      </c>
      <c r="B120" s="2" t="s">
        <v>173</v>
      </c>
      <c r="C120" s="2" t="n">
        <v>30</v>
      </c>
      <c r="D120" s="2" t="s">
        <v>160</v>
      </c>
      <c r="E120" s="10" t="s">
        <v>161</v>
      </c>
      <c r="F120" s="10" t="s">
        <v>81</v>
      </c>
      <c r="G120" s="2"/>
      <c r="H120" s="2"/>
      <c r="I120" s="190" t="n">
        <v>0.375</v>
      </c>
      <c r="J120" s="170" t="n">
        <v>1.84810010474834</v>
      </c>
      <c r="K120" s="170" t="n">
        <v>0.0230645364912142</v>
      </c>
      <c r="L120" s="170" t="n">
        <v>2.62003738622854</v>
      </c>
      <c r="M120" s="170" t="n">
        <v>0.0419336559881179</v>
      </c>
      <c r="N120" s="2" t="n">
        <v>3</v>
      </c>
      <c r="O120" s="2" t="n">
        <v>1974</v>
      </c>
      <c r="P120" s="0"/>
      <c r="Q120" s="0"/>
      <c r="R120" s="0"/>
      <c r="S120" s="0"/>
      <c r="T120" s="0"/>
      <c r="U120" s="0"/>
      <c r="AMD120" s="0"/>
      <c r="AME120" s="0"/>
      <c r="AMF120" s="0"/>
      <c r="AMG120" s="0"/>
      <c r="AMH120" s="0"/>
      <c r="AMI120" s="0"/>
      <c r="AMJ120" s="0"/>
    </row>
    <row r="121" s="4" customFormat="true" ht="12.8" hidden="false" customHeight="false" outlineLevel="0" collapsed="false">
      <c r="A121" s="10" t="s">
        <v>169</v>
      </c>
      <c r="B121" s="2" t="s">
        <v>173</v>
      </c>
      <c r="C121" s="2" t="n">
        <v>31</v>
      </c>
      <c r="D121" s="2" t="s">
        <v>160</v>
      </c>
      <c r="E121" s="10" t="s">
        <v>161</v>
      </c>
      <c r="F121" s="10" t="s">
        <v>80</v>
      </c>
      <c r="G121" s="2"/>
      <c r="H121" s="2"/>
      <c r="I121" s="190" t="n">
        <v>0.5</v>
      </c>
      <c r="J121" s="170" t="n">
        <v>1.68628798714279</v>
      </c>
      <c r="K121" s="170" t="n">
        <v>0.0149758880348333</v>
      </c>
      <c r="L121" s="170" t="n">
        <v>2.42518862576627</v>
      </c>
      <c r="M121" s="170" t="n">
        <v>0.0378366665789474</v>
      </c>
      <c r="N121" s="2" t="n">
        <v>3</v>
      </c>
      <c r="O121" s="2" t="n">
        <v>1974</v>
      </c>
      <c r="P121" s="0"/>
      <c r="Q121" s="0"/>
      <c r="R121" s="0"/>
      <c r="S121" s="0"/>
      <c r="T121" s="0"/>
      <c r="U121" s="0"/>
      <c r="AMD121" s="0"/>
      <c r="AME121" s="0"/>
      <c r="AMF121" s="0"/>
      <c r="AMG121" s="0"/>
      <c r="AMH121" s="0"/>
      <c r="AMI121" s="0"/>
      <c r="AMJ121" s="0"/>
    </row>
    <row r="122" s="4" customFormat="true" ht="12.8" hidden="false" customHeight="false" outlineLevel="0" collapsed="false">
      <c r="A122" s="10" t="s">
        <v>169</v>
      </c>
      <c r="B122" s="2" t="s">
        <v>173</v>
      </c>
      <c r="C122" s="2" t="n">
        <v>32</v>
      </c>
      <c r="D122" s="2" t="s">
        <v>160</v>
      </c>
      <c r="E122" s="10" t="s">
        <v>161</v>
      </c>
      <c r="F122" s="10" t="s">
        <v>79</v>
      </c>
      <c r="G122" s="2"/>
      <c r="H122" s="2"/>
      <c r="I122" s="190" t="n">
        <v>0.625</v>
      </c>
      <c r="J122" s="170" t="n">
        <v>1.73047968502082</v>
      </c>
      <c r="K122" s="170" t="n">
        <v>0.0150989935621697</v>
      </c>
      <c r="L122" s="170" t="n">
        <v>2.39283423445228</v>
      </c>
      <c r="M122" s="170" t="n">
        <v>0.0661416010813449</v>
      </c>
      <c r="N122" s="2" t="n">
        <v>3</v>
      </c>
      <c r="O122" s="2" t="n">
        <v>1974</v>
      </c>
      <c r="P122" s="0"/>
      <c r="Q122" s="0"/>
      <c r="R122" s="0"/>
      <c r="S122" s="0"/>
      <c r="T122" s="0"/>
      <c r="U122" s="0"/>
      <c r="AMD122" s="0"/>
      <c r="AME122" s="0"/>
      <c r="AMF122" s="0"/>
      <c r="AMG122" s="0"/>
      <c r="AMH122" s="0"/>
      <c r="AMI122" s="0"/>
      <c r="AMJ122" s="0"/>
    </row>
    <row r="123" s="4" customFormat="true" ht="12.8" hidden="false" customHeight="false" outlineLevel="0" collapsed="false">
      <c r="A123" s="10" t="s">
        <v>169</v>
      </c>
      <c r="B123" s="2" t="s">
        <v>173</v>
      </c>
      <c r="C123" s="2" t="n">
        <v>33</v>
      </c>
      <c r="D123" s="2" t="s">
        <v>160</v>
      </c>
      <c r="E123" s="10" t="s">
        <v>161</v>
      </c>
      <c r="F123" s="10" t="s">
        <v>23</v>
      </c>
      <c r="G123" s="2"/>
      <c r="H123" s="2"/>
      <c r="I123" s="190" t="n">
        <v>0.75</v>
      </c>
      <c r="J123" s="170" t="n">
        <v>1.78542150249485</v>
      </c>
      <c r="K123" s="170" t="n">
        <v>0.0322616175040229</v>
      </c>
      <c r="L123" s="170" t="n">
        <v>2.57652701017323</v>
      </c>
      <c r="M123" s="170" t="n">
        <v>0.0394375002560382</v>
      </c>
      <c r="N123" s="2" t="n">
        <v>3</v>
      </c>
      <c r="O123" s="2" t="n">
        <v>1974</v>
      </c>
      <c r="P123" s="0"/>
      <c r="Q123" s="0"/>
      <c r="R123" s="0"/>
      <c r="S123" s="0"/>
      <c r="T123" s="0"/>
      <c r="U123" s="0"/>
      <c r="AMD123" s="0"/>
      <c r="AME123" s="0"/>
      <c r="AMF123" s="0"/>
      <c r="AMG123" s="0"/>
      <c r="AMH123" s="0"/>
      <c r="AMI123" s="0"/>
      <c r="AMJ123" s="0"/>
    </row>
    <row r="124" s="4" customFormat="true" ht="12.8" hidden="false" customHeight="false" outlineLevel="0" collapsed="false">
      <c r="A124" s="10" t="s">
        <v>169</v>
      </c>
      <c r="B124" s="2" t="s">
        <v>173</v>
      </c>
      <c r="C124" s="2" t="n">
        <v>34</v>
      </c>
      <c r="D124" s="2" t="s">
        <v>160</v>
      </c>
      <c r="E124" s="10" t="s">
        <v>161</v>
      </c>
      <c r="F124" s="10" t="s">
        <v>24</v>
      </c>
      <c r="G124" s="2"/>
      <c r="H124" s="2"/>
      <c r="I124" s="190" t="n">
        <v>0.875</v>
      </c>
      <c r="J124" s="170" t="n">
        <v>1.38079838927707</v>
      </c>
      <c r="K124" s="170" t="n">
        <v>0.0427561686374929</v>
      </c>
      <c r="L124" s="170" t="n">
        <v>2.30720119816159</v>
      </c>
      <c r="M124" s="170" t="n">
        <v>0.0598772706296237</v>
      </c>
      <c r="N124" s="2" t="n">
        <v>3</v>
      </c>
      <c r="O124" s="2" t="n">
        <v>1974</v>
      </c>
      <c r="P124" s="0"/>
      <c r="Q124" s="0"/>
      <c r="R124" s="0"/>
      <c r="S124" s="0"/>
      <c r="T124" s="0"/>
      <c r="U124" s="0"/>
      <c r="AMD124" s="0"/>
      <c r="AME124" s="0"/>
      <c r="AMF124" s="0"/>
      <c r="AMG124" s="0"/>
      <c r="AMH124" s="0"/>
      <c r="AMI124" s="0"/>
      <c r="AMJ124" s="0"/>
    </row>
    <row r="125" s="4" customFormat="true" ht="12.8" hidden="false" customHeight="false" outlineLevel="0" collapsed="false">
      <c r="A125" s="10" t="s">
        <v>169</v>
      </c>
      <c r="B125" s="2" t="s">
        <v>173</v>
      </c>
      <c r="C125" s="2" t="n">
        <v>35</v>
      </c>
      <c r="D125" s="2" t="s">
        <v>160</v>
      </c>
      <c r="E125" s="10" t="s">
        <v>161</v>
      </c>
      <c r="F125" s="10" t="s">
        <v>25</v>
      </c>
      <c r="G125" s="2"/>
      <c r="H125" s="2"/>
      <c r="I125" s="190" t="n">
        <v>1</v>
      </c>
      <c r="J125" s="170" t="n">
        <v>1.85846372811072</v>
      </c>
      <c r="K125" s="170" t="n">
        <v>0.0209515738282321</v>
      </c>
      <c r="L125" s="170" t="n">
        <v>2.59421756760965</v>
      </c>
      <c r="M125" s="170" t="n">
        <v>0.0476980169544872</v>
      </c>
      <c r="N125" s="2" t="n">
        <v>3</v>
      </c>
      <c r="O125" s="2" t="n">
        <v>1974</v>
      </c>
      <c r="P125" s="0"/>
      <c r="Q125" s="0"/>
      <c r="R125" s="0"/>
      <c r="S125" s="0"/>
      <c r="T125" s="0"/>
      <c r="U125" s="0"/>
      <c r="AMD125" s="0"/>
      <c r="AME125" s="0"/>
      <c r="AMF125" s="0"/>
      <c r="AMG125" s="0"/>
      <c r="AMH125" s="0"/>
      <c r="AMI125" s="0"/>
      <c r="AMJ125" s="0"/>
    </row>
    <row r="126" s="4" customFormat="true" ht="12.8" hidden="false" customHeight="false" outlineLevel="0" collapsed="false">
      <c r="A126" s="162" t="s">
        <v>169</v>
      </c>
      <c r="B126" s="19" t="s">
        <v>173</v>
      </c>
      <c r="C126" s="19" t="n">
        <v>36</v>
      </c>
      <c r="D126" s="19" t="s">
        <v>160</v>
      </c>
      <c r="E126" s="162" t="s">
        <v>161</v>
      </c>
      <c r="F126" s="162" t="s">
        <v>26</v>
      </c>
      <c r="G126" s="19"/>
      <c r="H126" s="19"/>
      <c r="I126" s="21"/>
      <c r="J126" s="163" t="n">
        <v>2.12577979115825</v>
      </c>
      <c r="K126" s="163" t="n">
        <v>0.0100505740826251</v>
      </c>
      <c r="L126" s="163" t="n">
        <v>2.75729445448543</v>
      </c>
      <c r="M126" s="163" t="n">
        <v>0.0535432443275877</v>
      </c>
      <c r="N126" s="19" t="n">
        <v>4</v>
      </c>
      <c r="O126" s="19"/>
      <c r="P126" s="0"/>
      <c r="Q126" s="0"/>
      <c r="R126" s="0"/>
      <c r="S126" s="0"/>
      <c r="T126" s="0"/>
      <c r="U126" s="0"/>
      <c r="AMD126" s="0"/>
      <c r="AME126" s="0"/>
      <c r="AMF126" s="0"/>
      <c r="AMG126" s="0"/>
      <c r="AMH126" s="0"/>
      <c r="AMI126" s="0"/>
      <c r="AMJ126" s="0"/>
    </row>
    <row r="127" s="4" customFormat="true" ht="12.8" hidden="false" customHeight="false" outlineLevel="0" collapsed="false">
      <c r="A127" s="10" t="s">
        <v>169</v>
      </c>
      <c r="B127" s="2" t="s">
        <v>173</v>
      </c>
      <c r="C127" s="12" t="n">
        <v>1</v>
      </c>
      <c r="D127" s="12" t="s">
        <v>21</v>
      </c>
      <c r="E127" s="184" t="s">
        <v>161</v>
      </c>
      <c r="F127" s="184" t="s">
        <v>27</v>
      </c>
      <c r="G127" s="12"/>
      <c r="H127" s="12"/>
      <c r="I127" s="34"/>
      <c r="J127" s="186" t="n">
        <v>2.1131173676739</v>
      </c>
      <c r="K127" s="186" t="n">
        <v>0.0448733598212409</v>
      </c>
      <c r="L127" s="186" t="n">
        <v>2.45124702824192</v>
      </c>
      <c r="M127" s="186" t="n">
        <v>0.0883796400457082</v>
      </c>
      <c r="N127" s="12"/>
      <c r="O127" s="12"/>
      <c r="P127" s="0"/>
      <c r="Q127" s="0"/>
      <c r="R127" s="0"/>
      <c r="S127" s="0"/>
      <c r="T127" s="0"/>
      <c r="U127" s="0"/>
      <c r="AMD127" s="0"/>
      <c r="AME127" s="0"/>
      <c r="AMF127" s="0"/>
      <c r="AMG127" s="0"/>
      <c r="AMH127" s="0"/>
      <c r="AMI127" s="0"/>
      <c r="AMJ127" s="0"/>
    </row>
    <row r="128" s="4" customFormat="true" ht="12.8" hidden="false" customHeight="false" outlineLevel="0" collapsed="false">
      <c r="A128" s="10" t="s">
        <v>169</v>
      </c>
      <c r="B128" s="2" t="s">
        <v>173</v>
      </c>
      <c r="C128" s="2" t="n">
        <v>2</v>
      </c>
      <c r="D128" s="2" t="s">
        <v>21</v>
      </c>
      <c r="E128" s="10" t="s">
        <v>161</v>
      </c>
      <c r="F128" s="10" t="s">
        <v>28</v>
      </c>
      <c r="G128" s="2"/>
      <c r="H128" s="2"/>
      <c r="I128" s="3"/>
      <c r="J128" s="170" t="n">
        <v>2.09767877610431</v>
      </c>
      <c r="K128" s="170" t="n">
        <v>0.0329380547689164</v>
      </c>
      <c r="L128" s="170" t="n">
        <v>2.42475388577114</v>
      </c>
      <c r="M128" s="170" t="n">
        <v>0.0486690305034177</v>
      </c>
      <c r="N128" s="2"/>
      <c r="O128" s="2"/>
      <c r="P128" s="0"/>
      <c r="Q128" s="0"/>
      <c r="R128" s="0"/>
      <c r="S128" s="0"/>
      <c r="T128" s="0"/>
      <c r="U128" s="0"/>
      <c r="AMD128" s="0"/>
      <c r="AME128" s="0"/>
      <c r="AMF128" s="0"/>
      <c r="AMG128" s="0"/>
      <c r="AMH128" s="0"/>
      <c r="AMI128" s="0"/>
      <c r="AMJ128" s="0"/>
    </row>
    <row r="129" s="4" customFormat="true" ht="12.8" hidden="false" customHeight="false" outlineLevel="0" collapsed="false">
      <c r="A129" s="10" t="s">
        <v>169</v>
      </c>
      <c r="B129" s="2" t="s">
        <v>173</v>
      </c>
      <c r="C129" s="2" t="n">
        <v>3</v>
      </c>
      <c r="D129" s="2" t="s">
        <v>21</v>
      </c>
      <c r="E129" s="10" t="s">
        <v>161</v>
      </c>
      <c r="F129" s="10" t="s">
        <v>29</v>
      </c>
      <c r="G129" s="2"/>
      <c r="H129" s="2"/>
      <c r="I129" s="3"/>
      <c r="J129" s="170" t="n">
        <v>1.98981080475102</v>
      </c>
      <c r="K129" s="170" t="n">
        <v>0.0651937391683322</v>
      </c>
      <c r="L129" s="170" t="n">
        <v>2.60604643111939</v>
      </c>
      <c r="M129" s="170" t="n">
        <v>0.122780942530551</v>
      </c>
      <c r="N129" s="2"/>
      <c r="O129" s="2"/>
      <c r="P129" s="0"/>
      <c r="Q129" s="0"/>
      <c r="R129" s="0"/>
      <c r="S129" s="0"/>
      <c r="T129" s="0"/>
      <c r="U129" s="0"/>
      <c r="AMD129" s="0"/>
      <c r="AME129" s="0"/>
      <c r="AMF129" s="0"/>
      <c r="AMG129" s="0"/>
      <c r="AMH129" s="0"/>
      <c r="AMI129" s="0"/>
      <c r="AMJ129" s="0"/>
    </row>
    <row r="130" s="4" customFormat="true" ht="12.8" hidden="false" customHeight="false" outlineLevel="0" collapsed="false">
      <c r="A130" s="10" t="s">
        <v>169</v>
      </c>
      <c r="B130" s="2" t="s">
        <v>173</v>
      </c>
      <c r="C130" s="2" t="n">
        <v>4</v>
      </c>
      <c r="D130" s="2" t="s">
        <v>21</v>
      </c>
      <c r="E130" s="10" t="s">
        <v>161</v>
      </c>
      <c r="F130" s="10" t="s">
        <v>30</v>
      </c>
      <c r="G130" s="2"/>
      <c r="H130" s="2"/>
      <c r="I130" s="3"/>
      <c r="J130" s="170" t="n">
        <v>2.25751519626805</v>
      </c>
      <c r="K130" s="170" t="n">
        <v>0.0254636179738933</v>
      </c>
      <c r="L130" s="170" t="n">
        <v>2.73366974989758</v>
      </c>
      <c r="M130" s="170" t="n">
        <v>0.0574552384635855</v>
      </c>
      <c r="N130" s="2"/>
      <c r="O130" s="2"/>
      <c r="P130" s="0"/>
      <c r="Q130" s="0"/>
      <c r="R130" s="0"/>
      <c r="S130" s="0"/>
      <c r="T130" s="0"/>
      <c r="U130" s="0"/>
      <c r="AMD130" s="0"/>
      <c r="AME130" s="0"/>
      <c r="AMF130" s="0"/>
      <c r="AMG130" s="0"/>
      <c r="AMH130" s="0"/>
      <c r="AMI130" s="0"/>
      <c r="AMJ130" s="0"/>
    </row>
    <row r="131" s="4" customFormat="true" ht="12.8" hidden="false" customHeight="false" outlineLevel="0" collapsed="false">
      <c r="A131" s="10" t="s">
        <v>169</v>
      </c>
      <c r="B131" s="2" t="s">
        <v>173</v>
      </c>
      <c r="C131" s="2" t="n">
        <v>5</v>
      </c>
      <c r="D131" s="2" t="s">
        <v>21</v>
      </c>
      <c r="E131" s="10" t="s">
        <v>161</v>
      </c>
      <c r="F131" s="10" t="s">
        <v>31</v>
      </c>
      <c r="G131" s="2"/>
      <c r="H131" s="2"/>
      <c r="I131" s="3"/>
      <c r="J131" s="170" t="n">
        <v>2.1386935612288</v>
      </c>
      <c r="K131" s="170" t="n">
        <v>0.0234570261982609</v>
      </c>
      <c r="L131" s="170" t="n">
        <v>2.4555734686729</v>
      </c>
      <c r="M131" s="170" t="n">
        <v>0.0402381342048072</v>
      </c>
      <c r="N131" s="2"/>
      <c r="O131" s="2"/>
      <c r="P131" s="0"/>
      <c r="Q131" s="0"/>
      <c r="R131" s="0"/>
      <c r="S131" s="0"/>
      <c r="T131" s="0"/>
      <c r="U131" s="0"/>
      <c r="AMD131" s="0"/>
      <c r="AME131" s="0"/>
      <c r="AMF131" s="0"/>
      <c r="AMG131" s="0"/>
      <c r="AMH131" s="0"/>
      <c r="AMI131" s="0"/>
      <c r="AMJ131" s="0"/>
    </row>
    <row r="132" s="4" customFormat="true" ht="12.8" hidden="false" customHeight="false" outlineLevel="0" collapsed="false">
      <c r="A132" s="10" t="s">
        <v>169</v>
      </c>
      <c r="B132" s="2" t="s">
        <v>173</v>
      </c>
      <c r="C132" s="2" t="n">
        <v>6</v>
      </c>
      <c r="D132" s="2" t="s">
        <v>21</v>
      </c>
      <c r="E132" s="10" t="s">
        <v>161</v>
      </c>
      <c r="F132" s="10" t="s">
        <v>32</v>
      </c>
      <c r="G132" s="2"/>
      <c r="H132" s="2"/>
      <c r="I132" s="3"/>
      <c r="J132" s="170" t="n">
        <v>1.99758107755194</v>
      </c>
      <c r="K132" s="170" t="n">
        <v>0.0266924589468406</v>
      </c>
      <c r="L132" s="170" t="n">
        <v>2.30600693283789</v>
      </c>
      <c r="M132" s="170" t="n">
        <v>0.0881118493169862</v>
      </c>
      <c r="N132" s="2"/>
      <c r="O132" s="2"/>
      <c r="P132" s="0"/>
      <c r="Q132" s="0"/>
      <c r="R132" s="0"/>
      <c r="S132" s="0"/>
      <c r="T132" s="0"/>
      <c r="U132" s="0"/>
      <c r="AMD132" s="0"/>
      <c r="AME132" s="0"/>
      <c r="AMF132" s="0"/>
      <c r="AMG132" s="0"/>
      <c r="AMH132" s="0"/>
      <c r="AMI132" s="0"/>
      <c r="AMJ132" s="0"/>
    </row>
    <row r="133" s="4" customFormat="true" ht="12.8" hidden="false" customHeight="false" outlineLevel="0" collapsed="false">
      <c r="A133" s="10" t="s">
        <v>169</v>
      </c>
      <c r="B133" s="2" t="s">
        <v>173</v>
      </c>
      <c r="C133" s="2" t="n">
        <v>7</v>
      </c>
      <c r="D133" s="2" t="s">
        <v>21</v>
      </c>
      <c r="E133" s="10" t="s">
        <v>161</v>
      </c>
      <c r="F133" s="10" t="s">
        <v>33</v>
      </c>
      <c r="G133" s="2"/>
      <c r="H133" s="2"/>
      <c r="I133" s="3"/>
      <c r="J133" s="170" t="n">
        <v>1.79201796625623</v>
      </c>
      <c r="K133" s="170" t="n">
        <v>0.0244708892101173</v>
      </c>
      <c r="L133" s="170" t="n">
        <v>2.44925395783313</v>
      </c>
      <c r="M133" s="170" t="n">
        <v>0.0362708719688016</v>
      </c>
      <c r="N133" s="2"/>
      <c r="O133" s="2"/>
      <c r="P133" s="0"/>
      <c r="Q133" s="0"/>
      <c r="R133" s="0"/>
      <c r="S133" s="0"/>
      <c r="T133" s="0"/>
      <c r="U133" s="0"/>
      <c r="AMD133" s="0"/>
      <c r="AME133" s="0"/>
      <c r="AMF133" s="0"/>
      <c r="AMG133" s="0"/>
      <c r="AMH133" s="0"/>
      <c r="AMI133" s="0"/>
      <c r="AMJ133" s="0"/>
    </row>
    <row r="134" s="4" customFormat="true" ht="12.8" hidden="false" customHeight="false" outlineLevel="0" collapsed="false">
      <c r="A134" s="10" t="s">
        <v>169</v>
      </c>
      <c r="B134" s="2" t="s">
        <v>173</v>
      </c>
      <c r="C134" s="2" t="n">
        <v>8</v>
      </c>
      <c r="D134" s="2" t="s">
        <v>21</v>
      </c>
      <c r="E134" s="10" t="s">
        <v>161</v>
      </c>
      <c r="F134" s="10" t="s">
        <v>35</v>
      </c>
      <c r="G134" s="2"/>
      <c r="H134" s="2"/>
      <c r="I134" s="3"/>
      <c r="J134" s="170" t="n">
        <v>1.89958677003613</v>
      </c>
      <c r="K134" s="170" t="n">
        <v>0.026021961434342</v>
      </c>
      <c r="L134" s="170" t="n">
        <v>2.70130943794271</v>
      </c>
      <c r="M134" s="170" t="n">
        <v>0.0543314827359735</v>
      </c>
      <c r="N134" s="2"/>
      <c r="O134" s="2"/>
      <c r="P134" s="0"/>
      <c r="Q134" s="0"/>
      <c r="R134" s="0"/>
      <c r="S134" s="0"/>
      <c r="T134" s="0"/>
      <c r="U134" s="0"/>
      <c r="AMD134" s="0"/>
      <c r="AME134" s="0"/>
      <c r="AMF134" s="0"/>
      <c r="AMG134" s="0"/>
      <c r="AMH134" s="0"/>
      <c r="AMI134" s="0"/>
      <c r="AMJ134" s="0"/>
    </row>
    <row r="135" s="4" customFormat="true" ht="12.8" hidden="false" customHeight="false" outlineLevel="0" collapsed="false">
      <c r="A135" s="10" t="s">
        <v>169</v>
      </c>
      <c r="B135" s="2" t="s">
        <v>173</v>
      </c>
      <c r="C135" s="2" t="n">
        <v>9</v>
      </c>
      <c r="D135" s="2" t="s">
        <v>21</v>
      </c>
      <c r="E135" s="10" t="s">
        <v>161</v>
      </c>
      <c r="F135" s="10" t="s">
        <v>36</v>
      </c>
      <c r="G135" s="2"/>
      <c r="H135" s="2"/>
      <c r="I135" s="3"/>
      <c r="J135" s="170" t="n">
        <v>2.04209258314837</v>
      </c>
      <c r="K135" s="170" t="n">
        <v>0.0253425831172815</v>
      </c>
      <c r="L135" s="170" t="n">
        <v>2.75345310952316</v>
      </c>
      <c r="M135" s="170" t="n">
        <v>0.0773288985835144</v>
      </c>
      <c r="N135" s="2"/>
      <c r="O135" s="2"/>
      <c r="AMD135" s="0"/>
      <c r="AME135" s="0"/>
      <c r="AMF135" s="0"/>
      <c r="AMG135" s="0"/>
      <c r="AMH135" s="0"/>
      <c r="AMI135" s="0"/>
      <c r="AMJ135" s="0"/>
    </row>
    <row r="136" s="4" customFormat="true" ht="12.8" hidden="false" customHeight="false" outlineLevel="0" collapsed="false">
      <c r="A136" s="10" t="s">
        <v>169</v>
      </c>
      <c r="B136" s="2" t="s">
        <v>173</v>
      </c>
      <c r="C136" s="2" t="n">
        <v>10</v>
      </c>
      <c r="D136" s="2" t="s">
        <v>21</v>
      </c>
      <c r="E136" s="10" t="s">
        <v>161</v>
      </c>
      <c r="F136" s="10" t="s">
        <v>37</v>
      </c>
      <c r="G136" s="2"/>
      <c r="H136" s="2"/>
      <c r="I136" s="3"/>
      <c r="J136" s="170" t="n">
        <v>2.32987099169426</v>
      </c>
      <c r="K136" s="170" t="n">
        <v>0.00968568449360457</v>
      </c>
      <c r="L136" s="170" t="n">
        <v>3.02522386043568</v>
      </c>
      <c r="M136" s="170" t="n">
        <v>0.0657964732053808</v>
      </c>
      <c r="N136" s="2"/>
      <c r="O136" s="2"/>
      <c r="AMD136" s="0"/>
      <c r="AME136" s="0"/>
      <c r="AMF136" s="0"/>
      <c r="AMG136" s="0"/>
      <c r="AMH136" s="0"/>
      <c r="AMI136" s="0"/>
      <c r="AMJ136" s="0"/>
    </row>
    <row r="137" s="4" customFormat="true" ht="12.8" hidden="false" customHeight="false" outlineLevel="0" collapsed="false">
      <c r="A137" s="10" t="s">
        <v>169</v>
      </c>
      <c r="B137" s="2" t="s">
        <v>173</v>
      </c>
      <c r="C137" s="2" t="n">
        <v>11</v>
      </c>
      <c r="D137" s="2" t="s">
        <v>21</v>
      </c>
      <c r="E137" s="10" t="s">
        <v>161</v>
      </c>
      <c r="F137" s="10" t="s">
        <v>38</v>
      </c>
      <c r="G137" s="2"/>
      <c r="H137" s="2"/>
      <c r="I137" s="3"/>
      <c r="J137" s="170" t="n">
        <v>2.14665308774391</v>
      </c>
      <c r="K137" s="170" t="n">
        <v>0.0657151387438429</v>
      </c>
      <c r="L137" s="170" t="n">
        <v>2.8279100337811</v>
      </c>
      <c r="M137" s="170" t="n">
        <v>0.104677821898952</v>
      </c>
      <c r="N137" s="2"/>
      <c r="O137" s="2"/>
      <c r="AMD137" s="0"/>
      <c r="AME137" s="0"/>
      <c r="AMF137" s="0"/>
      <c r="AMG137" s="0"/>
      <c r="AMH137" s="0"/>
      <c r="AMI137" s="0"/>
      <c r="AMJ137" s="0"/>
    </row>
    <row r="138" s="4" customFormat="true" ht="12.8" hidden="false" customHeight="false" outlineLevel="0" collapsed="false">
      <c r="A138" s="10" t="s">
        <v>169</v>
      </c>
      <c r="B138" s="2" t="s">
        <v>173</v>
      </c>
      <c r="C138" s="2" t="n">
        <v>12</v>
      </c>
      <c r="D138" s="2" t="s">
        <v>21</v>
      </c>
      <c r="E138" s="10" t="s">
        <v>161</v>
      </c>
      <c r="F138" s="10" t="s">
        <v>39</v>
      </c>
      <c r="G138" s="2"/>
      <c r="H138" s="2"/>
      <c r="I138" s="3"/>
      <c r="J138" s="170" t="n">
        <v>1.7997929538042</v>
      </c>
      <c r="K138" s="170" t="n">
        <v>0.0260550476225696</v>
      </c>
      <c r="L138" s="170" t="n">
        <v>2.99387333499554</v>
      </c>
      <c r="M138" s="170" t="n">
        <v>0.0618799087987964</v>
      </c>
      <c r="N138" s="2"/>
      <c r="O138" s="2"/>
      <c r="AMD138" s="0"/>
      <c r="AME138" s="0"/>
      <c r="AMF138" s="0"/>
      <c r="AMG138" s="0"/>
      <c r="AMH138" s="0"/>
      <c r="AMI138" s="0"/>
      <c r="AMJ138" s="0"/>
    </row>
    <row r="139" s="4" customFormat="true" ht="12.8" hidden="false" customHeight="false" outlineLevel="0" collapsed="false">
      <c r="A139" s="10" t="s">
        <v>169</v>
      </c>
      <c r="B139" s="2" t="s">
        <v>173</v>
      </c>
      <c r="C139" s="2" t="n">
        <v>13</v>
      </c>
      <c r="D139" s="2" t="s">
        <v>21</v>
      </c>
      <c r="E139" s="10" t="s">
        <v>161</v>
      </c>
      <c r="F139" s="10" t="s">
        <v>40</v>
      </c>
      <c r="G139" s="2"/>
      <c r="H139" s="2"/>
      <c r="I139" s="3"/>
      <c r="J139" s="170" t="n">
        <v>2.02538861521084</v>
      </c>
      <c r="K139" s="170" t="n">
        <v>0.00829692180519689</v>
      </c>
      <c r="L139" s="170" t="n">
        <v>3.00814213920664</v>
      </c>
      <c r="M139" s="170" t="n">
        <v>0.0633078766107365</v>
      </c>
      <c r="N139" s="2"/>
      <c r="O139" s="2"/>
      <c r="AMD139" s="0"/>
      <c r="AME139" s="0"/>
      <c r="AMF139" s="0"/>
      <c r="AMG139" s="0"/>
      <c r="AMH139" s="0"/>
      <c r="AMI139" s="0"/>
      <c r="AMJ139" s="0"/>
    </row>
    <row r="140" s="4" customFormat="true" ht="12.8" hidden="false" customHeight="false" outlineLevel="0" collapsed="false">
      <c r="A140" s="10" t="s">
        <v>169</v>
      </c>
      <c r="B140" s="2" t="s">
        <v>173</v>
      </c>
      <c r="C140" s="2" t="n">
        <v>14</v>
      </c>
      <c r="D140" s="2" t="s">
        <v>21</v>
      </c>
      <c r="E140" s="10" t="s">
        <v>161</v>
      </c>
      <c r="F140" s="10" t="s">
        <v>41</v>
      </c>
      <c r="G140" s="2"/>
      <c r="H140" s="2"/>
      <c r="I140" s="3"/>
      <c r="J140" s="170" t="n">
        <v>2.06026950078722</v>
      </c>
      <c r="K140" s="170" t="n">
        <v>0.0400403714013526</v>
      </c>
      <c r="L140" s="170" t="n">
        <v>2.93225631400223</v>
      </c>
      <c r="M140" s="170" t="n">
        <v>0.116263280084827</v>
      </c>
      <c r="N140" s="2"/>
      <c r="O140" s="2"/>
      <c r="AMD140" s="0"/>
      <c r="AME140" s="0"/>
      <c r="AMF140" s="0"/>
      <c r="AMG140" s="0"/>
      <c r="AMH140" s="0"/>
      <c r="AMI140" s="0"/>
      <c r="AMJ140" s="0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X732"/>
  <sheetViews>
    <sheetView showFormulas="false" showGridLines="true" showRowColHeaders="true" showZeros="true" rightToLeft="false" tabSelected="false" showOutlineSymbols="true" defaultGridColor="true" view="normal" topLeftCell="BP1" colorId="64" zoomScale="75" zoomScaleNormal="75" zoomScalePageLayoutView="100" workbookViewId="0">
      <selection pane="topLeft" activeCell="H1" activeCellId="0" sqref="H1"/>
    </sheetView>
  </sheetViews>
  <sheetFormatPr defaultColWidth="9.13671875" defaultRowHeight="14.5" zeroHeight="false" outlineLevelRow="0" outlineLevelCol="0"/>
  <cols>
    <col collapsed="false" customWidth="true" hidden="false" outlineLevel="0" max="1" min="1" style="42" width="12.18"/>
    <col collapsed="false" customWidth="false" hidden="false" outlineLevel="0" max="2" min="2" style="43" width="9.09"/>
    <col collapsed="false" customWidth="true" hidden="false" outlineLevel="0" max="3" min="3" style="44" width="9.73"/>
    <col collapsed="false" customWidth="false" hidden="false" outlineLevel="0" max="4" min="4" style="45" width="9.09"/>
    <col collapsed="false" customWidth="true" hidden="false" outlineLevel="0" max="5" min="5" style="42" width="12.18"/>
    <col collapsed="false" customWidth="true" hidden="false" outlineLevel="0" max="6" min="6" style="46" width="11.84"/>
    <col collapsed="false" customWidth="false" hidden="false" outlineLevel="0" max="10" min="8" style="50" width="9.09"/>
    <col collapsed="false" customWidth="true" hidden="false" outlineLevel="0" max="14" min="11" style="51" width="12.18"/>
    <col collapsed="false" customWidth="false" hidden="false" outlineLevel="0" max="16" min="15" style="50" width="9.09"/>
    <col collapsed="false" customWidth="false" hidden="false" outlineLevel="0" max="17" min="17" style="52" width="9.09"/>
    <col collapsed="false" customWidth="true" hidden="false" outlineLevel="0" max="18" min="18" style="51" width="12.18"/>
    <col collapsed="false" customWidth="false" hidden="false" outlineLevel="0" max="20" min="19" style="50" width="9.09"/>
    <col collapsed="false" customWidth="false" hidden="false" outlineLevel="0" max="21" min="21" style="52" width="9.09"/>
    <col collapsed="false" customWidth="false" hidden="false" outlineLevel="0" max="23" min="22" style="50" width="9.09"/>
    <col collapsed="false" customWidth="true" hidden="false" outlineLevel="0" max="24" min="24" style="52" width="5.62"/>
    <col collapsed="false" customWidth="true" hidden="false" outlineLevel="0" max="25" min="25" style="50" width="12.18"/>
    <col collapsed="false" customWidth="false" hidden="false" outlineLevel="0" max="26" min="26" style="50" width="9.09"/>
    <col collapsed="false" customWidth="false" hidden="false" outlineLevel="0" max="27" min="27" style="53" width="9.09"/>
    <col collapsed="false" customWidth="true" hidden="false" outlineLevel="0" max="28" min="28" style="50" width="11.84"/>
    <col collapsed="false" customWidth="true" hidden="false" outlineLevel="0" max="29" min="29" style="51" width="12.27"/>
    <col collapsed="false" customWidth="false" hidden="false" outlineLevel="0" max="30" min="30" style="53" width="9.09"/>
    <col collapsed="false" customWidth="false" hidden="false" outlineLevel="0" max="31" min="31" style="50" width="9.09"/>
    <col collapsed="false" customWidth="true" hidden="false" outlineLevel="0" max="32" min="32" style="50" width="10.18"/>
    <col collapsed="false" customWidth="true" hidden="false" outlineLevel="0" max="33" min="33" style="54" width="10.82"/>
    <col collapsed="false" customWidth="true" hidden="false" outlineLevel="0" max="34" min="34" style="54" width="11.84"/>
    <col collapsed="false" customWidth="true" hidden="false" outlineLevel="0" max="35" min="35" style="55" width="11.84"/>
    <col collapsed="false" customWidth="false" hidden="false" outlineLevel="0" max="37" min="37" style="50" width="9.09"/>
    <col collapsed="false" customWidth="true" hidden="false" outlineLevel="0" max="38" min="38" style="51" width="12.18"/>
    <col collapsed="false" customWidth="false" hidden="false" outlineLevel="0" max="40" min="39" style="50" width="9.09"/>
    <col collapsed="false" customWidth="false" hidden="false" outlineLevel="0" max="41" min="41" style="52" width="9.09"/>
    <col collapsed="false" customWidth="false" hidden="false" outlineLevel="0" max="43" min="42" style="50" width="9.09"/>
    <col collapsed="false" customWidth="true" hidden="false" outlineLevel="0" max="44" min="44" style="52" width="5.62"/>
    <col collapsed="false" customWidth="true" hidden="false" outlineLevel="0" max="45" min="45" style="50" width="12.18"/>
    <col collapsed="false" customWidth="false" hidden="false" outlineLevel="0" max="46" min="46" style="50" width="9.09"/>
    <col collapsed="false" customWidth="false" hidden="false" outlineLevel="0" max="47" min="47" style="53" width="9.09"/>
    <col collapsed="false" customWidth="true" hidden="false" outlineLevel="0" max="48" min="48" style="50" width="11.84"/>
    <col collapsed="false" customWidth="true" hidden="false" outlineLevel="0" max="49" min="49" style="51" width="12.27"/>
    <col collapsed="false" customWidth="false" hidden="false" outlineLevel="0" max="50" min="50" style="53" width="9.09"/>
    <col collapsed="false" customWidth="false" hidden="false" outlineLevel="0" max="51" min="51" style="50" width="9.09"/>
    <col collapsed="false" customWidth="true" hidden="false" outlineLevel="0" max="52" min="52" style="50" width="10.18"/>
    <col collapsed="false" customWidth="true" hidden="false" outlineLevel="0" max="53" min="53" style="54" width="10.82"/>
    <col collapsed="false" customWidth="true" hidden="false" outlineLevel="0" max="54" min="54" style="54" width="11.84"/>
    <col collapsed="false" customWidth="true" hidden="false" outlineLevel="0" max="55" min="55" style="55" width="11.84"/>
    <col collapsed="false" customWidth="false" hidden="false" outlineLevel="0" max="57" min="57" style="50" width="9.09"/>
    <col collapsed="false" customWidth="true" hidden="false" outlineLevel="0" max="58" min="58" style="51" width="12.18"/>
    <col collapsed="false" customWidth="false" hidden="false" outlineLevel="0" max="60" min="59" style="50" width="9.09"/>
    <col collapsed="false" customWidth="false" hidden="false" outlineLevel="0" max="61" min="61" style="52" width="9.09"/>
    <col collapsed="false" customWidth="false" hidden="false" outlineLevel="0" max="63" min="62" style="50" width="9.09"/>
    <col collapsed="false" customWidth="true" hidden="false" outlineLevel="0" max="64" min="64" style="52" width="5.62"/>
    <col collapsed="false" customWidth="true" hidden="false" outlineLevel="0" max="65" min="65" style="50" width="12.18"/>
    <col collapsed="false" customWidth="false" hidden="false" outlineLevel="0" max="66" min="66" style="50" width="9.09"/>
    <col collapsed="false" customWidth="false" hidden="false" outlineLevel="0" max="67" min="67" style="53" width="9.09"/>
    <col collapsed="false" customWidth="true" hidden="false" outlineLevel="0" max="68" min="68" style="50" width="11.84"/>
    <col collapsed="false" customWidth="true" hidden="false" outlineLevel="0" max="69" min="69" style="51" width="12.27"/>
    <col collapsed="false" customWidth="false" hidden="false" outlineLevel="0" max="70" min="70" style="53" width="9.09"/>
    <col collapsed="false" customWidth="false" hidden="false" outlineLevel="0" max="71" min="71" style="50" width="9.09"/>
    <col collapsed="false" customWidth="true" hidden="false" outlineLevel="0" max="72" min="72" style="50" width="10.18"/>
    <col collapsed="false" customWidth="true" hidden="false" outlineLevel="0" max="73" min="73" style="54" width="10.82"/>
    <col collapsed="false" customWidth="true" hidden="false" outlineLevel="0" max="74" min="74" style="54" width="11.84"/>
    <col collapsed="false" customWidth="true" hidden="false" outlineLevel="0" max="75" min="75" style="55" width="11.84"/>
  </cols>
  <sheetData>
    <row r="1" customFormat="false" ht="21" hidden="false" customHeight="false" outlineLevel="0" collapsed="false">
      <c r="A1" s="74" t="s">
        <v>89</v>
      </c>
      <c r="B1" s="75"/>
      <c r="D1" s="76" t="s">
        <v>90</v>
      </c>
      <c r="E1" s="77" t="n">
        <v>0.1</v>
      </c>
      <c r="H1" s="50" t="s">
        <v>93</v>
      </c>
      <c r="I1" s="79" t="s">
        <v>159</v>
      </c>
      <c r="J1" s="80"/>
      <c r="K1" s="51" t="s">
        <v>95</v>
      </c>
      <c r="L1" s="51" t="s">
        <v>96</v>
      </c>
      <c r="O1" s="50" t="s">
        <v>97</v>
      </c>
      <c r="P1" s="81"/>
      <c r="Q1" s="130"/>
      <c r="R1" s="52" t="n">
        <f aca="false">S4-S3</f>
        <v>549.920105</v>
      </c>
      <c r="S1" s="52" t="n">
        <f aca="false">S3-R1</f>
        <v>2888.971191</v>
      </c>
      <c r="V1" s="54" t="s">
        <v>98</v>
      </c>
      <c r="W1" s="54" t="s">
        <v>99</v>
      </c>
      <c r="AE1" s="81"/>
      <c r="AF1" s="50" t="s">
        <v>91</v>
      </c>
      <c r="AG1" s="54" t="s">
        <v>100</v>
      </c>
      <c r="AH1" s="54" t="s">
        <v>100</v>
      </c>
      <c r="AI1" s="55" t="s">
        <v>101</v>
      </c>
      <c r="AJ1" s="82"/>
      <c r="AK1" s="50" t="s">
        <v>93</v>
      </c>
      <c r="AL1" s="52" t="n">
        <f aca="false">AM4-AM3</f>
        <v>464.255004999999</v>
      </c>
      <c r="AM1" s="52" t="n">
        <f aca="false">AM3-AL1</f>
        <v>11341.839752</v>
      </c>
      <c r="AP1" s="54" t="s">
        <v>98</v>
      </c>
      <c r="AQ1" s="54" t="s">
        <v>99</v>
      </c>
      <c r="AY1" s="81"/>
      <c r="AZ1" s="50" t="s">
        <v>91</v>
      </c>
      <c r="BA1" s="54" t="s">
        <v>100</v>
      </c>
      <c r="BB1" s="54" t="s">
        <v>100</v>
      </c>
      <c r="BC1" s="55" t="s">
        <v>101</v>
      </c>
      <c r="BD1" s="82"/>
      <c r="BE1" s="50" t="s">
        <v>93</v>
      </c>
      <c r="BF1" s="52" t="n">
        <f aca="false">BG4-BG3</f>
        <v>380.842133</v>
      </c>
      <c r="BG1" s="52" t="n">
        <f aca="false">BG3-BF1</f>
        <v>5491.367522</v>
      </c>
      <c r="BJ1" s="54" t="s">
        <v>98</v>
      </c>
      <c r="BK1" s="54" t="s">
        <v>99</v>
      </c>
      <c r="BS1" s="81"/>
      <c r="BT1" s="50" t="s">
        <v>91</v>
      </c>
      <c r="BU1" s="54" t="s">
        <v>100</v>
      </c>
      <c r="BV1" s="54" t="s">
        <v>100</v>
      </c>
      <c r="BW1" s="55" t="s">
        <v>101</v>
      </c>
      <c r="BX1" s="82"/>
    </row>
    <row r="2" customFormat="false" ht="15.5" hidden="false" customHeight="false" outlineLevel="0" collapsed="false">
      <c r="A2" s="42" t="s">
        <v>110</v>
      </c>
      <c r="B2" s="43" t="s">
        <v>111</v>
      </c>
      <c r="C2" s="44" t="s">
        <v>112</v>
      </c>
      <c r="E2" s="42" t="s">
        <v>110</v>
      </c>
      <c r="F2" s="46" t="s">
        <v>113</v>
      </c>
      <c r="H2" s="50" t="s">
        <v>118</v>
      </c>
      <c r="I2" s="90" t="s">
        <v>119</v>
      </c>
      <c r="J2" s="91" t="s">
        <v>120</v>
      </c>
      <c r="K2" s="51" t="s">
        <v>121</v>
      </c>
      <c r="O2" s="91" t="s">
        <v>122</v>
      </c>
      <c r="P2" s="81"/>
      <c r="Q2" s="130"/>
      <c r="R2" s="51" t="s">
        <v>91</v>
      </c>
      <c r="S2" s="50" t="s">
        <v>124</v>
      </c>
      <c r="T2" s="50" t="s">
        <v>125</v>
      </c>
      <c r="U2" s="52" t="s">
        <v>126</v>
      </c>
      <c r="V2" s="54" t="s">
        <v>127</v>
      </c>
      <c r="W2" s="54" t="s">
        <v>128</v>
      </c>
      <c r="X2" s="52" t="s">
        <v>129</v>
      </c>
      <c r="Y2" s="50" t="s">
        <v>121</v>
      </c>
      <c r="Z2" s="91" t="s">
        <v>122</v>
      </c>
      <c r="AA2" s="53" t="s">
        <v>130</v>
      </c>
      <c r="AC2" s="50" t="s">
        <v>121</v>
      </c>
      <c r="AD2" s="53" t="s">
        <v>130</v>
      </c>
      <c r="AE2" s="81"/>
      <c r="AG2" s="54" t="s">
        <v>131</v>
      </c>
      <c r="AH2" s="54" t="s">
        <v>132</v>
      </c>
      <c r="AI2" s="55" t="s">
        <v>133</v>
      </c>
      <c r="AJ2" s="82"/>
      <c r="AK2" s="81"/>
      <c r="AL2" s="51" t="s">
        <v>91</v>
      </c>
      <c r="AM2" s="50" t="s">
        <v>124</v>
      </c>
      <c r="AN2" s="50" t="s">
        <v>125</v>
      </c>
      <c r="AO2" s="52" t="s">
        <v>126</v>
      </c>
      <c r="AP2" s="54" t="s">
        <v>127</v>
      </c>
      <c r="AQ2" s="54" t="s">
        <v>128</v>
      </c>
      <c r="AR2" s="52" t="s">
        <v>129</v>
      </c>
      <c r="AS2" s="50" t="s">
        <v>121</v>
      </c>
      <c r="AT2" s="91" t="s">
        <v>122</v>
      </c>
      <c r="AU2" s="53" t="s">
        <v>130</v>
      </c>
      <c r="AW2" s="50" t="s">
        <v>121</v>
      </c>
      <c r="AX2" s="53" t="s">
        <v>130</v>
      </c>
      <c r="AY2" s="81"/>
      <c r="BA2" s="54" t="s">
        <v>131</v>
      </c>
      <c r="BB2" s="54" t="s">
        <v>132</v>
      </c>
      <c r="BC2" s="55" t="s">
        <v>133</v>
      </c>
      <c r="BD2" s="82"/>
      <c r="BE2" s="81"/>
      <c r="BF2" s="51" t="s">
        <v>91</v>
      </c>
      <c r="BG2" s="50" t="s">
        <v>134</v>
      </c>
      <c r="BH2" s="50" t="s">
        <v>125</v>
      </c>
      <c r="BI2" s="52" t="s">
        <v>126</v>
      </c>
      <c r="BJ2" s="54" t="s">
        <v>127</v>
      </c>
      <c r="BK2" s="54" t="s">
        <v>128</v>
      </c>
      <c r="BL2" s="52" t="s">
        <v>129</v>
      </c>
      <c r="BM2" s="50" t="s">
        <v>121</v>
      </c>
      <c r="BN2" s="91" t="s">
        <v>122</v>
      </c>
      <c r="BO2" s="53" t="s">
        <v>130</v>
      </c>
      <c r="BQ2" s="50" t="s">
        <v>121</v>
      </c>
      <c r="BR2" s="53" t="s">
        <v>130</v>
      </c>
      <c r="BS2" s="81"/>
      <c r="BU2" s="54" t="s">
        <v>131</v>
      </c>
      <c r="BV2" s="54" t="s">
        <v>132</v>
      </c>
      <c r="BW2" s="55" t="s">
        <v>133</v>
      </c>
      <c r="BX2" s="82"/>
    </row>
    <row r="3" customFormat="false" ht="15" hidden="false" customHeight="false" outlineLevel="0" collapsed="false">
      <c r="A3" s="42" t="n">
        <v>44027</v>
      </c>
      <c r="B3" s="43" t="n">
        <v>8.248691</v>
      </c>
      <c r="C3" s="44" t="n">
        <f aca="false">(20.6+4.34*($E$1-0.27)-B3)/4.34</f>
        <v>2.67592373271889</v>
      </c>
      <c r="E3" s="42" t="n">
        <v>44028</v>
      </c>
      <c r="F3" s="46" t="n">
        <f aca="true">FORECAST($E3,OFFSET(C$3,MATCH($E3,$A$3:$A$33,1)-1,0,2),OFFSET($A$3,MATCH($E3,$A$3:$A$33,1)-1,0,2))</f>
        <v>2.67409447004608</v>
      </c>
      <c r="H3" s="96" t="n">
        <v>357.761871</v>
      </c>
      <c r="I3" s="81" t="n">
        <v>1</v>
      </c>
      <c r="J3" s="97" t="n">
        <v>1.11845233941331</v>
      </c>
      <c r="K3" s="98"/>
      <c r="L3" s="98"/>
      <c r="M3" s="98"/>
      <c r="N3" s="98"/>
      <c r="O3" s="97" t="n">
        <v>2.03968307085547</v>
      </c>
      <c r="P3" s="81"/>
      <c r="Q3" s="130"/>
      <c r="R3" s="98" t="n">
        <v>44150</v>
      </c>
      <c r="S3" s="96" t="n">
        <v>3438.891296</v>
      </c>
      <c r="T3" s="100" t="n">
        <f aca="false">S3-S1</f>
        <v>549.920105</v>
      </c>
      <c r="U3" s="101" t="n">
        <v>0</v>
      </c>
      <c r="V3" s="102" t="n">
        <f aca="false">U3*100/$U$9</f>
        <v>0</v>
      </c>
      <c r="W3" s="102" t="n">
        <f aca="false">X3*100/$X$9</f>
        <v>0</v>
      </c>
      <c r="X3" s="100" t="n">
        <v>0</v>
      </c>
      <c r="Y3" s="98" t="n">
        <f aca="false">R3</f>
        <v>44150</v>
      </c>
      <c r="Z3" s="180" t="n">
        <v>1.64019267236276</v>
      </c>
      <c r="AA3" s="53" t="n">
        <f aca="false">(V4-V3)/(Y4-Y3)</f>
        <v>0.185015894722145</v>
      </c>
      <c r="AC3" s="98" t="n">
        <f aca="false">Y3</f>
        <v>44150</v>
      </c>
      <c r="AD3" s="53" t="n">
        <v>0.159543659259903</v>
      </c>
      <c r="AE3" s="81"/>
      <c r="AF3" s="103" t="n">
        <v>44211</v>
      </c>
      <c r="AG3" s="54" t="n">
        <f aca="true">FORECAST($AF3,OFFSET(AD$3,MATCH($AF3,$AC$3:$AC$153,1)-1,0,2),OFFSET($AC$3,MATCH($AF3,$AC$3:$AC$153,1)-1,0,2))</f>
        <v>0.340568418301018</v>
      </c>
      <c r="AH3" s="54" t="n">
        <f aca="false">AG3</f>
        <v>0.340568418301018</v>
      </c>
      <c r="AI3" s="55" t="n">
        <f aca="false">AH3*100/AH$367</f>
        <v>0.239287621468791</v>
      </c>
      <c r="AJ3" s="82"/>
      <c r="AK3" s="81"/>
      <c r="AL3" s="98" t="n">
        <v>44149</v>
      </c>
      <c r="AM3" s="96" t="n">
        <v>11806.094757</v>
      </c>
      <c r="AN3" s="100" t="n">
        <f aca="false">AM3-AM1</f>
        <v>464.255004999999</v>
      </c>
      <c r="AO3" s="101" t="n">
        <v>0</v>
      </c>
      <c r="AP3" s="102" t="n">
        <f aca="false">AO3*100/$AO$12</f>
        <v>0</v>
      </c>
      <c r="AQ3" s="102" t="n">
        <f aca="false">AR3*100/$AR$12</f>
        <v>0</v>
      </c>
      <c r="AR3" s="100" t="n">
        <v>0</v>
      </c>
      <c r="AS3" s="98" t="n">
        <f aca="false">AL3</f>
        <v>44149</v>
      </c>
      <c r="AT3" s="97" t="n">
        <v>2.36729932598022</v>
      </c>
      <c r="AU3" s="53" t="n">
        <f aca="false">(AP4-AP3)/(AS4-AS3)</f>
        <v>0.105265496366858</v>
      </c>
      <c r="AW3" s="98" t="n">
        <f aca="false">AS3</f>
        <v>44149</v>
      </c>
      <c r="AX3" s="53" t="n">
        <f aca="false">AU3</f>
        <v>0.105265496366858</v>
      </c>
      <c r="AY3" s="81"/>
      <c r="AZ3" s="103" t="n">
        <v>44211</v>
      </c>
      <c r="BA3" s="54" t="n">
        <f aca="true">FORECAST(AZ3,OFFSET(AX$3,MATCH(AZ3,AW$3:AW$153,1)-1,0,2),OFFSET(AW$3,MATCH(AZ3,AW$3:AW$153,1)-1,0,2))</f>
        <v>0.226364273920741</v>
      </c>
      <c r="BB3" s="54" t="n">
        <f aca="false">BA3</f>
        <v>0.226364273920741</v>
      </c>
      <c r="BC3" s="55" t="n">
        <f aca="false">BB3*100/BB$367</f>
        <v>0.215054326506834</v>
      </c>
      <c r="BD3" s="82"/>
      <c r="BE3" s="81"/>
      <c r="BF3" s="98" t="n">
        <v>44149</v>
      </c>
      <c r="BG3" s="96" t="n">
        <v>5872.209655</v>
      </c>
      <c r="BH3" s="100" t="n">
        <f aca="false">BG3-BG1</f>
        <v>380.842133</v>
      </c>
      <c r="BI3" s="101" t="n">
        <v>0</v>
      </c>
      <c r="BJ3" s="102" t="n">
        <f aca="false">BI3*100/$BI$13</f>
        <v>0</v>
      </c>
      <c r="BK3" s="102" t="n">
        <f aca="false">BL3*100/$BL$13</f>
        <v>0</v>
      </c>
      <c r="BL3" s="100" t="n">
        <v>0</v>
      </c>
      <c r="BM3" s="98" t="n">
        <f aca="false">BF3</f>
        <v>44149</v>
      </c>
      <c r="BN3" s="97" t="n">
        <v>2.36192950589949</v>
      </c>
      <c r="BO3" s="53" t="n">
        <f aca="false">(BJ4-BJ3)/(BM4-BM3)</f>
        <v>0.0767660326090048</v>
      </c>
      <c r="BQ3" s="98" t="n">
        <f aca="false">BM3</f>
        <v>44149</v>
      </c>
      <c r="BR3" s="53" t="n">
        <f aca="false">BO3</f>
        <v>0.0767660326090048</v>
      </c>
      <c r="BS3" s="81"/>
      <c r="BT3" s="103" t="n">
        <v>44211</v>
      </c>
      <c r="BU3" s="54" t="n">
        <f aca="true">FORECAST(BT3,OFFSET(BR$3,MATCH(BT3,BQ$3:BQ$153,1)-1,0,2),OFFSET(BQ$3,MATCH(BT3,BQ$3:BQ$153,1)-1,0,2))</f>
        <v>0.209337929540072</v>
      </c>
      <c r="BV3" s="54" t="n">
        <f aca="false">BU3</f>
        <v>0.209337929540072</v>
      </c>
      <c r="BW3" s="55" t="n">
        <f aca="false">BV3*100/BV$367</f>
        <v>0.129739752125911</v>
      </c>
      <c r="BX3" s="82"/>
    </row>
    <row r="4" customFormat="false" ht="15" hidden="false" customHeight="false" outlineLevel="0" collapsed="false">
      <c r="A4" s="42" t="n">
        <v>44058</v>
      </c>
      <c r="B4" s="43" t="n">
        <v>8.4948</v>
      </c>
      <c r="C4" s="44" t="n">
        <f aca="false">(20.6+4.34*($E$1-0.27)-B4)/4.34</f>
        <v>2.61921658986175</v>
      </c>
      <c r="E4" s="42" t="n">
        <v>44029</v>
      </c>
      <c r="F4" s="46" t="n">
        <f aca="true">FORECAST($E4,OFFSET(C$3,MATCH($E4,$A$3:$A$33,1)-1,0,2),OFFSET($A$3,MATCH($E4,$A$3:$A$33,1)-1,0,2))</f>
        <v>2.67226520737327</v>
      </c>
      <c r="H4" s="96" t="n">
        <v>824.649719</v>
      </c>
      <c r="I4" s="81" t="n">
        <v>2</v>
      </c>
      <c r="J4" s="97" t="n">
        <v>1.56152238045334</v>
      </c>
      <c r="K4" s="98"/>
      <c r="L4" s="98"/>
      <c r="M4" s="98"/>
      <c r="N4" s="98"/>
      <c r="O4" s="97" t="n">
        <v>2.51326836505927</v>
      </c>
      <c r="P4" s="81"/>
      <c r="Q4" s="130"/>
      <c r="R4" s="98" t="n">
        <v>44239</v>
      </c>
      <c r="S4" s="96" t="n">
        <v>3988.811401</v>
      </c>
      <c r="T4" s="100" t="n">
        <f aca="false">S4-S3</f>
        <v>549.920105</v>
      </c>
      <c r="U4" s="100" t="n">
        <f aca="false">(T4/2)+(T3/2)+U3</f>
        <v>549.920105</v>
      </c>
      <c r="V4" s="102" t="n">
        <f aca="false">U4*100/$U$9</f>
        <v>16.4664146302709</v>
      </c>
      <c r="W4" s="102" t="n">
        <f aca="false">X4*100/$X$9</f>
        <v>24.7910863509749</v>
      </c>
      <c r="X4" s="100" t="n">
        <f aca="false">Y4-Y$3</f>
        <v>89</v>
      </c>
      <c r="Y4" s="98" t="n">
        <f aca="false">R4</f>
        <v>44239</v>
      </c>
      <c r="Z4" s="97" t="n">
        <v>1.73257546207725</v>
      </c>
      <c r="AA4" s="53" t="n">
        <f aca="false">(V5-V4)/(Y5-Y4)</f>
        <v>0.218576376774621</v>
      </c>
      <c r="AC4" s="98" t="n">
        <f aca="false">Y4</f>
        <v>44239</v>
      </c>
      <c r="AD4" s="53" t="n">
        <v>0.42366175031989</v>
      </c>
      <c r="AE4" s="81"/>
      <c r="AF4" s="103" t="n">
        <v>44212</v>
      </c>
      <c r="AG4" s="54" t="n">
        <f aca="true">FORECAST($AF4,OFFSET(AD$3,MATCH($AF4,$AC$3:$AC$153,1)-1,0,2),OFFSET($AC$3,MATCH($AF4,$AC$3:$AC$153,1)-1,0,2))</f>
        <v>0.343536037301692</v>
      </c>
      <c r="AH4" s="54" t="n">
        <f aca="false">AG4+AH3</f>
        <v>0.684104455602709</v>
      </c>
      <c r="AI4" s="55" t="n">
        <f aca="false">AH4*100/AH$367</f>
        <v>0.480660329087493</v>
      </c>
      <c r="AJ4" s="82"/>
      <c r="AK4" s="81"/>
      <c r="AL4" s="98" t="n">
        <v>44249</v>
      </c>
      <c r="AM4" s="96" t="n">
        <v>12270.349762</v>
      </c>
      <c r="AN4" s="100" t="n">
        <f aca="false">AM4-AM3</f>
        <v>464.255004999999</v>
      </c>
      <c r="AO4" s="100" t="n">
        <f aca="false">(AN4/2)+(AN3/2)+AO3</f>
        <v>464.255004999999</v>
      </c>
      <c r="AP4" s="102" t="n">
        <f aca="false">AO4*100/$AO$12</f>
        <v>10.5265496366858</v>
      </c>
      <c r="AQ4" s="102" t="n">
        <f aca="false">AR4*100/$AR$12</f>
        <v>27.3972602739726</v>
      </c>
      <c r="AR4" s="100" t="n">
        <f aca="false">AS4-AS$3</f>
        <v>100</v>
      </c>
      <c r="AS4" s="98" t="n">
        <f aca="false">AL4</f>
        <v>44249</v>
      </c>
      <c r="AT4" s="97" t="n">
        <v>2.64903320102292</v>
      </c>
      <c r="AU4" s="53" t="n">
        <f aca="false">(AP5-AP4)/(AS5-AS4)</f>
        <v>0.300586105324734</v>
      </c>
      <c r="AW4" s="98" t="n">
        <f aca="false">AS4</f>
        <v>44249</v>
      </c>
      <c r="AX4" s="53" t="n">
        <f aca="false">AU4</f>
        <v>0.300586105324734</v>
      </c>
      <c r="AY4" s="81"/>
      <c r="AZ4" s="103" t="n">
        <v>44212</v>
      </c>
      <c r="BA4" s="54" t="n">
        <f aca="true">FORECAST(AZ4,OFFSET(AX$3,MATCH(AZ4,AW$3:AW$153,1)-1,0,2),OFFSET(AW$3,MATCH(AZ4,AW$3:AW$153,1)-1,0,2))</f>
        <v>0.22831748001032</v>
      </c>
      <c r="BB4" s="54" t="n">
        <f aca="false">BA4+BB3</f>
        <v>0.454681753931061</v>
      </c>
      <c r="BC4" s="55" t="n">
        <f aca="false">BB4*100/BB$367</f>
        <v>0.431964270125185</v>
      </c>
      <c r="BD4" s="82"/>
      <c r="BE4" s="81"/>
      <c r="BF4" s="98" t="n">
        <v>44269</v>
      </c>
      <c r="BG4" s="96" t="n">
        <v>6253.051788</v>
      </c>
      <c r="BH4" s="100" t="n">
        <f aca="false">BG4-BG3</f>
        <v>380.842133</v>
      </c>
      <c r="BI4" s="100" t="n">
        <f aca="false">(BH4/2)+(BH3/2)+BI3</f>
        <v>380.842133</v>
      </c>
      <c r="BJ4" s="102" t="n">
        <f aca="false">BI4*100/$BI$13</f>
        <v>9.21192391308057</v>
      </c>
      <c r="BK4" s="102" t="n">
        <f aca="false">BL4*100/$BL$13</f>
        <v>39.344262295082</v>
      </c>
      <c r="BL4" s="100" t="n">
        <f aca="false">BM4-BM$3</f>
        <v>120</v>
      </c>
      <c r="BM4" s="98" t="n">
        <f aca="false">BF4</f>
        <v>44269</v>
      </c>
      <c r="BN4" s="97" t="n">
        <v>2.82131428203592</v>
      </c>
      <c r="BO4" s="53" t="n">
        <f aca="false">(BJ5-BJ4)/(BM5-BM4)</f>
        <v>0.333356800862683</v>
      </c>
      <c r="BQ4" s="98" t="n">
        <f aca="false">BM4</f>
        <v>44269</v>
      </c>
      <c r="BR4" s="53" t="n">
        <f aca="false">BO4</f>
        <v>0.333356800862683</v>
      </c>
      <c r="BS4" s="81"/>
      <c r="BT4" s="103" t="n">
        <v>44212</v>
      </c>
      <c r="BU4" s="54" t="n">
        <f aca="true">FORECAST(BT4,OFFSET(BR$3,MATCH(BT4,BQ$3:BQ$153,1)-1,0,2),OFFSET(BQ$3,MATCH(BT4,BQ$3:BQ$153,1)-1,0,2))</f>
        <v>0.211476185942186</v>
      </c>
      <c r="BV4" s="54" t="n">
        <f aca="false">BU4+BV3</f>
        <v>0.420814115482258</v>
      </c>
      <c r="BW4" s="55" t="n">
        <f aca="false">BV4*100/BV$367</f>
        <v>0.260804714910976</v>
      </c>
      <c r="BX4" s="82"/>
    </row>
    <row r="5" customFormat="false" ht="15" hidden="false" customHeight="false" outlineLevel="0" collapsed="false">
      <c r="A5" s="42" t="n">
        <v>44089</v>
      </c>
      <c r="B5" s="43" t="n">
        <v>8.7689</v>
      </c>
      <c r="C5" s="44" t="n">
        <f aca="false">(20.6+4.34*($E$1-0.27)-B5)/4.34</f>
        <v>2.5560599078341</v>
      </c>
      <c r="E5" s="42" t="n">
        <v>44030</v>
      </c>
      <c r="F5" s="46" t="n">
        <f aca="true">FORECAST($E5,OFFSET(C$3,MATCH($E5,$A$3:$A$33,1)-1,0,2),OFFSET($A$3,MATCH($E5,$A$3:$A$33,1)-1,0,2))</f>
        <v>2.67043594470046</v>
      </c>
      <c r="H5" s="96" t="n">
        <v>1263.662536</v>
      </c>
      <c r="I5" s="81" t="n">
        <v>3</v>
      </c>
      <c r="J5" s="97" t="n">
        <v>1.37935989026092</v>
      </c>
      <c r="K5" s="98"/>
      <c r="L5" s="98"/>
      <c r="M5" s="98"/>
      <c r="N5" s="98"/>
      <c r="O5" s="97" t="n">
        <v>2.25274871181172</v>
      </c>
      <c r="P5" s="81"/>
      <c r="Q5" s="130"/>
      <c r="R5" s="98" t="n">
        <v>44319</v>
      </c>
      <c r="S5" s="96" t="n">
        <v>4606.839965</v>
      </c>
      <c r="T5" s="100" t="n">
        <f aca="false">S5-S4</f>
        <v>618.028564</v>
      </c>
      <c r="U5" s="100" t="n">
        <f aca="false">(T5/2)+(T4/2)+U4</f>
        <v>1133.8944395</v>
      </c>
      <c r="V5" s="102" t="n">
        <f aca="false">U5*100/$U$9</f>
        <v>33.9525247722406</v>
      </c>
      <c r="W5" s="102" t="n">
        <f aca="false">X5*100/$X$9</f>
        <v>47.075208913649</v>
      </c>
      <c r="X5" s="100" t="n">
        <f aca="false">Y5-Y$3</f>
        <v>169</v>
      </c>
      <c r="Y5" s="98" t="n">
        <f aca="false">R5</f>
        <v>44319</v>
      </c>
      <c r="Z5" s="97" t="n">
        <v>1.70520440686869</v>
      </c>
      <c r="AA5" s="53" t="n">
        <f aca="false">(V6-V5)/(Y6-Y5)</f>
        <v>0.185696414576067</v>
      </c>
      <c r="AC5" s="98" t="n">
        <f aca="false">Y5</f>
        <v>44319</v>
      </c>
      <c r="AD5" s="53" t="n">
        <v>0.387706071050554</v>
      </c>
      <c r="AE5" s="81"/>
      <c r="AF5" s="103" t="n">
        <v>44213</v>
      </c>
      <c r="AG5" s="54" t="n">
        <f aca="true">FORECAST($AF5,OFFSET(AD$3,MATCH($AF5,$AC$3:$AC$153,1)-1,0,2),OFFSET($AC$3,MATCH($AF5,$AC$3:$AC$153,1)-1,0,2))</f>
        <v>0.346503656302366</v>
      </c>
      <c r="AH5" s="54" t="n">
        <f aca="false">AG5+AH4</f>
        <v>1.03060811190508</v>
      </c>
      <c r="AI5" s="55" t="n">
        <f aca="false">AH5*100/AH$367</f>
        <v>0.724118122856108</v>
      </c>
      <c r="AJ5" s="82"/>
      <c r="AK5" s="81"/>
      <c r="AL5" s="98" t="n">
        <v>44284</v>
      </c>
      <c r="AM5" s="96" t="n">
        <v>12734.072357</v>
      </c>
      <c r="AN5" s="100" t="n">
        <f aca="false">AM5-AM4</f>
        <v>463.722594999999</v>
      </c>
      <c r="AO5" s="100" t="n">
        <f aca="false">(AN5/2)+(AN4/2)+AO4</f>
        <v>928.243804999998</v>
      </c>
      <c r="AP5" s="102" t="n">
        <f aca="false">AO5*100/$AO$12</f>
        <v>21.0470633230515</v>
      </c>
      <c r="AQ5" s="102" t="n">
        <f aca="false">AR5*100/$AR$12</f>
        <v>36.986301369863</v>
      </c>
      <c r="AR5" s="100" t="n">
        <f aca="false">AS5-AS$3</f>
        <v>135</v>
      </c>
      <c r="AS5" s="98" t="n">
        <f aca="false">AL5</f>
        <v>44284</v>
      </c>
      <c r="AT5" s="97" t="n">
        <v>2.6675442863074</v>
      </c>
      <c r="AU5" s="53" t="n">
        <f aca="false">(AP6-AP5)/(AS6-AS5)</f>
        <v>0.250488355241176</v>
      </c>
      <c r="AW5" s="98" t="n">
        <f aca="false">AS5</f>
        <v>44284</v>
      </c>
      <c r="AX5" s="53" t="n">
        <f aca="false">AU5</f>
        <v>0.250488355241176</v>
      </c>
      <c r="AY5" s="81"/>
      <c r="AZ5" s="103" t="n">
        <v>44213</v>
      </c>
      <c r="BA5" s="54" t="n">
        <f aca="true">FORECAST(AZ5,OFFSET(AX$3,MATCH(AZ5,AW$3:AW$153,1)-1,0,2),OFFSET(AW$3,MATCH(AZ5,AW$3:AW$153,1)-1,0,2))</f>
        <v>0.230270686099899</v>
      </c>
      <c r="BB5" s="54" t="n">
        <f aca="false">BA5+BB4</f>
        <v>0.68495244003096</v>
      </c>
      <c r="BC5" s="55" t="n">
        <f aca="false">BB5*100/BB$367</f>
        <v>0.650729830855052</v>
      </c>
      <c r="BD5" s="82"/>
      <c r="BE5" s="81"/>
      <c r="BF5" s="98" t="n">
        <v>44299</v>
      </c>
      <c r="BG5" s="96" t="n">
        <v>6699.113891</v>
      </c>
      <c r="BH5" s="100" t="n">
        <f aca="false">BG5-BG4</f>
        <v>446.062103</v>
      </c>
      <c r="BI5" s="100" t="n">
        <f aca="false">(BH5/2)+(BH4/2)+BI4</f>
        <v>794.294251</v>
      </c>
      <c r="BJ5" s="102" t="n">
        <f aca="false">BI5*100/$BI$13</f>
        <v>19.2126279389611</v>
      </c>
      <c r="BK5" s="102" t="n">
        <f aca="false">BL5*100/$BL$13</f>
        <v>49.1803278688525</v>
      </c>
      <c r="BL5" s="100" t="n">
        <f aca="false">BM5-BM$3</f>
        <v>150</v>
      </c>
      <c r="BM5" s="98" t="n">
        <f aca="false">BF5</f>
        <v>44299</v>
      </c>
      <c r="BN5" s="97" t="n">
        <v>2.73670802732416</v>
      </c>
      <c r="BO5" s="53" t="n">
        <f aca="false">(BJ6-BJ5)/(BM6-BM5)</f>
        <v>0.368108314650545</v>
      </c>
      <c r="BQ5" s="98" t="n">
        <f aca="false">BM5</f>
        <v>44299</v>
      </c>
      <c r="BR5" s="53" t="n">
        <f aca="false">BO5</f>
        <v>0.368108314650545</v>
      </c>
      <c r="BS5" s="81"/>
      <c r="BT5" s="103" t="n">
        <v>44213</v>
      </c>
      <c r="BU5" s="54" t="n">
        <f aca="true">FORECAST(BT5,OFFSET(BR$3,MATCH(BT5,BQ$3:BQ$153,1)-1,0,2),OFFSET(BQ$3,MATCH(BT5,BQ$3:BQ$153,1)-1,0,2))</f>
        <v>0.2136144423443</v>
      </c>
      <c r="BV5" s="54" t="n">
        <f aca="false">BU5+BV4</f>
        <v>0.634428557826557</v>
      </c>
      <c r="BW5" s="55" t="n">
        <f aca="false">BV5*100/BV$367</f>
        <v>0.393194888355197</v>
      </c>
      <c r="BX5" s="82"/>
    </row>
    <row r="6" customFormat="false" ht="15" hidden="false" customHeight="false" outlineLevel="0" collapsed="false">
      <c r="A6" s="42" t="n">
        <v>44119</v>
      </c>
      <c r="B6" s="43" t="n">
        <v>9.1588</v>
      </c>
      <c r="C6" s="44" t="n">
        <f aca="false">(20.6+4.34*($E$1-0.27)-B6)/4.34</f>
        <v>2.46622119815668</v>
      </c>
      <c r="E6" s="42" t="n">
        <v>44031</v>
      </c>
      <c r="F6" s="46" t="n">
        <f aca="true">FORECAST($E6,OFFSET(C$3,MATCH($E6,$A$3:$A$33,1)-1,0,2),OFFSET($A$3,MATCH($E6,$A$3:$A$33,1)-1,0,2))</f>
        <v>2.66860668202765</v>
      </c>
      <c r="H6" s="96" t="n">
        <v>1806.866821</v>
      </c>
      <c r="I6" s="81" t="n">
        <v>4</v>
      </c>
      <c r="J6" s="97" t="n">
        <v>1.41833213716719</v>
      </c>
      <c r="K6" s="98"/>
      <c r="L6" s="98"/>
      <c r="M6" s="98"/>
      <c r="N6" s="98"/>
      <c r="O6" s="97" t="n">
        <v>2.37684130161548</v>
      </c>
      <c r="P6" s="81"/>
      <c r="Q6" s="130"/>
      <c r="R6" s="98" t="n">
        <v>44409</v>
      </c>
      <c r="S6" s="96" t="n">
        <v>5105.100219</v>
      </c>
      <c r="T6" s="100" t="n">
        <f aca="false">S6-S5</f>
        <v>498.260254</v>
      </c>
      <c r="U6" s="100" t="n">
        <f aca="false">(T6/2)+(T5/2)+U5</f>
        <v>1692.0388485</v>
      </c>
      <c r="V6" s="102" t="n">
        <f aca="false">U6*100/$U$9</f>
        <v>50.6652020840866</v>
      </c>
      <c r="W6" s="102" t="n">
        <f aca="false">X6*100/$X$9</f>
        <v>72.1448467966574</v>
      </c>
      <c r="X6" s="100" t="n">
        <f aca="false">Y6-Y$3</f>
        <v>259</v>
      </c>
      <c r="Y6" s="98" t="n">
        <f aca="false">R6</f>
        <v>44409</v>
      </c>
      <c r="Z6" s="97" t="n">
        <v>1.72952811742449</v>
      </c>
      <c r="AA6" s="53" t="n">
        <f aca="false">(V7-V6)/(Y7-Y6)</f>
        <v>0.544277359316813</v>
      </c>
      <c r="AC6" s="98" t="n">
        <f aca="false">Y6</f>
        <v>44409</v>
      </c>
      <c r="AD6" s="53" t="n">
        <v>0.422462133761111</v>
      </c>
      <c r="AE6" s="81"/>
      <c r="AF6" s="103" t="n">
        <v>44214</v>
      </c>
      <c r="AG6" s="54" t="n">
        <f aca="true">FORECAST($AF6,OFFSET(AD$3,MATCH($AF6,$AC$3:$AC$153,1)-1,0,2),OFFSET($AC$3,MATCH($AF6,$AC$3:$AC$153,1)-1,0,2))</f>
        <v>0.34947127530304</v>
      </c>
      <c r="AH6" s="54" t="n">
        <f aca="false">AG6+AH5</f>
        <v>1.38007938720811</v>
      </c>
      <c r="AI6" s="55" t="n">
        <f aca="false">AH6*100/AH$367</f>
        <v>0.969661002774634</v>
      </c>
      <c r="AJ6" s="82"/>
      <c r="AK6" s="81"/>
      <c r="AL6" s="98" t="n">
        <v>44326</v>
      </c>
      <c r="AM6" s="96" t="n">
        <v>13198.327118</v>
      </c>
      <c r="AN6" s="100" t="n">
        <f aca="false">AM6-AM5</f>
        <v>464.254761</v>
      </c>
      <c r="AO6" s="100" t="n">
        <f aca="false">(AN6/2)+(AN5/2)+AO5</f>
        <v>1392.232483</v>
      </c>
      <c r="AP6" s="102" t="n">
        <f aca="false">AO6*100/$AO$12</f>
        <v>31.5675742431809</v>
      </c>
      <c r="AQ6" s="102" t="n">
        <f aca="false">AR6*100/$AR$12</f>
        <v>48.4931506849315</v>
      </c>
      <c r="AR6" s="100" t="n">
        <f aca="false">AS6-AS$3</f>
        <v>177</v>
      </c>
      <c r="AS6" s="98" t="n">
        <f aca="false">AL6</f>
        <v>44326</v>
      </c>
      <c r="AT6" s="97" t="n">
        <v>2.67292048255292</v>
      </c>
      <c r="AU6" s="53" t="n">
        <f aca="false">(AP7-AP6)/(AS7-AS6)</f>
        <v>0.243508394759767</v>
      </c>
      <c r="AW6" s="98" t="n">
        <f aca="false">AS6</f>
        <v>44326</v>
      </c>
      <c r="AX6" s="53" t="n">
        <f aca="false">AU6</f>
        <v>0.243508394759767</v>
      </c>
      <c r="AY6" s="81"/>
      <c r="AZ6" s="103" t="n">
        <v>44214</v>
      </c>
      <c r="BA6" s="54" t="n">
        <f aca="true">FORECAST(AZ6,OFFSET(AX$3,MATCH(AZ6,AW$3:AW$153,1)-1,0,2),OFFSET(AW$3,MATCH(AZ6,AW$3:AW$153,1)-1,0,2))</f>
        <v>0.232223892189477</v>
      </c>
      <c r="BB6" s="54" t="n">
        <f aca="false">BA6+BB5</f>
        <v>0.917176332220437</v>
      </c>
      <c r="BC6" s="55" t="n">
        <f aca="false">BB6*100/BB$367</f>
        <v>0.871351008696437</v>
      </c>
      <c r="BD6" s="82"/>
      <c r="BE6" s="81"/>
      <c r="BF6" s="98" t="n">
        <v>44329</v>
      </c>
      <c r="BG6" s="96" t="n">
        <v>7166.158477</v>
      </c>
      <c r="BH6" s="100" t="n">
        <f aca="false">BG6-BG5</f>
        <v>467.044586</v>
      </c>
      <c r="BI6" s="100" t="n">
        <f aca="false">(BH6/2)+(BH5/2)+BI5</f>
        <v>1250.8475955</v>
      </c>
      <c r="BJ6" s="102" t="n">
        <f aca="false">BI6*100/$BI$13</f>
        <v>30.2558773784774</v>
      </c>
      <c r="BK6" s="102" t="n">
        <f aca="false">BL6*100/$BL$13</f>
        <v>59.0163934426229</v>
      </c>
      <c r="BL6" s="100" t="n">
        <f aca="false">BM6-BM$3</f>
        <v>180</v>
      </c>
      <c r="BM6" s="98" t="n">
        <f aca="false">BF6</f>
        <v>44329</v>
      </c>
      <c r="BN6" s="97" t="n">
        <v>2.77570949924299</v>
      </c>
      <c r="BO6" s="53" t="n">
        <f aca="false">(BJ7-BJ6)/(BM7-BM6)</f>
        <v>0.361675448256737</v>
      </c>
      <c r="BQ6" s="98" t="n">
        <f aca="false">BM6</f>
        <v>44329</v>
      </c>
      <c r="BR6" s="53" t="n">
        <f aca="false">BO6</f>
        <v>0.361675448256737</v>
      </c>
      <c r="BS6" s="81"/>
      <c r="BT6" s="103" t="n">
        <v>44214</v>
      </c>
      <c r="BU6" s="54" t="n">
        <f aca="true">FORECAST(BT6,OFFSET(BR$3,MATCH(BT6,BQ$3:BQ$153,1)-1,0,2),OFFSET(BQ$3,MATCH(BT6,BQ$3:BQ$153,1)-1,0,2))</f>
        <v>0.215752698746414</v>
      </c>
      <c r="BV6" s="54" t="n">
        <f aca="false">BU6+BV5</f>
        <v>0.850181256572971</v>
      </c>
      <c r="BW6" s="55" t="n">
        <f aca="false">BV6*100/BV$367</f>
        <v>0.526910272458572</v>
      </c>
      <c r="BX6" s="82"/>
    </row>
    <row r="7" customFormat="false" ht="15" hidden="false" customHeight="false" outlineLevel="0" collapsed="false">
      <c r="A7" s="42" t="n">
        <v>44150</v>
      </c>
      <c r="B7" s="43" t="n">
        <v>9.526409</v>
      </c>
      <c r="C7" s="44" t="n">
        <f aca="false">(20.6+4.34*($E$1-0.27)-B7)/4.34</f>
        <v>2.38151866359447</v>
      </c>
      <c r="E7" s="42" t="n">
        <v>44032</v>
      </c>
      <c r="F7" s="46" t="n">
        <f aca="true">FORECAST($E7,OFFSET(C$3,MATCH($E7,$A$3:$A$33,1)-1,0,2),OFFSET($A$3,MATCH($E7,$A$3:$A$33,1)-1,0,2))</f>
        <v>2.66677741935483</v>
      </c>
      <c r="H7" s="96" t="n">
        <v>2279.702697</v>
      </c>
      <c r="I7" s="81" t="n">
        <v>5</v>
      </c>
      <c r="J7" s="97" t="n">
        <v>1.59162514555198</v>
      </c>
      <c r="K7" s="98"/>
      <c r="L7" s="98"/>
      <c r="M7" s="98"/>
      <c r="N7" s="98"/>
      <c r="O7" s="97" t="n">
        <v>2.3901299039085</v>
      </c>
      <c r="P7" s="81"/>
      <c r="Q7" s="130"/>
      <c r="R7" s="98" t="n">
        <v>44439</v>
      </c>
      <c r="S7" s="96" t="n">
        <v>5697.456481</v>
      </c>
      <c r="T7" s="100" t="n">
        <f aca="false">S7-S6</f>
        <v>592.356262</v>
      </c>
      <c r="U7" s="100" t="n">
        <f aca="false">(T7/2)+(T6/2)+U6</f>
        <v>2237.3471065</v>
      </c>
      <c r="V7" s="102" t="n">
        <f aca="false">U7*100/$U$9</f>
        <v>66.993522863591</v>
      </c>
      <c r="W7" s="102" t="n">
        <f aca="false">X7*100/$X$9</f>
        <v>80.5013927576602</v>
      </c>
      <c r="X7" s="100" t="n">
        <f aca="false">Y7-Y$3</f>
        <v>289</v>
      </c>
      <c r="Y7" s="98" t="n">
        <f aca="false">R7</f>
        <v>44439</v>
      </c>
      <c r="Z7" s="97" t="n">
        <v>1.59452433652987</v>
      </c>
      <c r="AA7" s="53" t="n">
        <f aca="false">(V8-V7)/(Y8-Y7)</f>
        <v>0.574576172285038</v>
      </c>
      <c r="AC7" s="98" t="n">
        <f aca="false">Y7</f>
        <v>44439</v>
      </c>
      <c r="AD7" s="53" t="n">
        <v>0.497554283166268</v>
      </c>
      <c r="AE7" s="81"/>
      <c r="AF7" s="103" t="n">
        <v>44215</v>
      </c>
      <c r="AG7" s="54" t="n">
        <f aca="true">FORECAST($AF7,OFFSET(AD$3,MATCH($AF7,$AC$3:$AC$153,1)-1,0,2),OFFSET($AC$3,MATCH($AF7,$AC$3:$AC$153,1)-1,0,2))</f>
        <v>0.352438894303714</v>
      </c>
      <c r="AH7" s="54" t="n">
        <f aca="false">AG7+AH6</f>
        <v>1.73251828151183</v>
      </c>
      <c r="AI7" s="55" t="n">
        <f aca="false">AH7*100/AH$367</f>
        <v>1.21728896884307</v>
      </c>
      <c r="AJ7" s="82"/>
      <c r="AK7" s="81"/>
      <c r="AL7" s="98" t="n">
        <v>44365</v>
      </c>
      <c r="AM7" s="96" t="n">
        <v>13571.754181</v>
      </c>
      <c r="AN7" s="100" t="n">
        <f aca="false">AM7-AM6</f>
        <v>373.427063000001</v>
      </c>
      <c r="AO7" s="100" t="n">
        <f aca="false">(AN7/2)+(AN6/2)+AO6</f>
        <v>1811.073395</v>
      </c>
      <c r="AP7" s="102" t="n">
        <f aca="false">AO7*100/$AO$12</f>
        <v>41.0644016388118</v>
      </c>
      <c r="AQ7" s="102" t="n">
        <f aca="false">AR7*100/$AR$12</f>
        <v>59.1780821917808</v>
      </c>
      <c r="AR7" s="100" t="n">
        <f aca="false">AS7-AS$3</f>
        <v>216</v>
      </c>
      <c r="AS7" s="98" t="n">
        <f aca="false">AL7</f>
        <v>44365</v>
      </c>
      <c r="AT7" s="97" t="n">
        <v>2.73424484269942</v>
      </c>
      <c r="AU7" s="53" t="n">
        <f aca="false">(AP8-AP7)/(AS8-AS7)</f>
        <v>0.44109800979673</v>
      </c>
      <c r="AW7" s="98" t="n">
        <f aca="false">AS7</f>
        <v>44365</v>
      </c>
      <c r="AX7" s="53" t="n">
        <f aca="false">AU7</f>
        <v>0.44109800979673</v>
      </c>
      <c r="AY7" s="81"/>
      <c r="AZ7" s="103" t="n">
        <v>44215</v>
      </c>
      <c r="BA7" s="54" t="n">
        <f aca="true">FORECAST(AZ7,OFFSET(AX$3,MATCH(AZ7,AW$3:AW$153,1)-1,0,2),OFFSET(AW$3,MATCH(AZ7,AW$3:AW$153,1)-1,0,2))</f>
        <v>0.234177098279056</v>
      </c>
      <c r="BB7" s="54" t="n">
        <f aca="false">BA7+BB6</f>
        <v>1.15135343049949</v>
      </c>
      <c r="BC7" s="55" t="n">
        <f aca="false">BB7*100/BB$367</f>
        <v>1.09382780364934</v>
      </c>
      <c r="BD7" s="82"/>
      <c r="BE7" s="81"/>
      <c r="BF7" s="98" t="n">
        <v>44359</v>
      </c>
      <c r="BG7" s="96" t="n">
        <v>7596.26361</v>
      </c>
      <c r="BH7" s="100" t="n">
        <f aca="false">BG7-BG6</f>
        <v>430.105133</v>
      </c>
      <c r="BI7" s="100" t="n">
        <f aca="false">(BH7/2)+(BH6/2)+BI6</f>
        <v>1699.422455</v>
      </c>
      <c r="BJ7" s="102" t="n">
        <f aca="false">BI7*100/$BI$13</f>
        <v>41.1061408261795</v>
      </c>
      <c r="BK7" s="102" t="n">
        <f aca="false">BL7*100/$BL$13</f>
        <v>68.8524590163934</v>
      </c>
      <c r="BL7" s="100" t="n">
        <f aca="false">BM7-BM$3</f>
        <v>210</v>
      </c>
      <c r="BM7" s="98" t="n">
        <f aca="false">BF7</f>
        <v>44359</v>
      </c>
      <c r="BN7" s="97" t="n">
        <v>2.75326027352135</v>
      </c>
      <c r="BO7" s="53" t="n">
        <f aca="false">(BJ8-BJ7)/(BM8-BM7)</f>
        <v>0.336078882848456</v>
      </c>
      <c r="BQ7" s="98" t="n">
        <f aca="false">BM7</f>
        <v>44359</v>
      </c>
      <c r="BR7" s="53" t="n">
        <f aca="false">BO7</f>
        <v>0.336078882848456</v>
      </c>
      <c r="BS7" s="81"/>
      <c r="BT7" s="103" t="n">
        <v>44215</v>
      </c>
      <c r="BU7" s="54" t="n">
        <f aca="true">FORECAST(BT7,OFFSET(BR$3,MATCH(BT7,BQ$3:BQ$153,1)-1,0,2),OFFSET(BQ$3,MATCH(BT7,BQ$3:BQ$153,1)-1,0,2))</f>
        <v>0.217890955148528</v>
      </c>
      <c r="BV7" s="54" t="n">
        <f aca="false">BU7+BV6</f>
        <v>1.0680722117215</v>
      </c>
      <c r="BW7" s="55" t="n">
        <f aca="false">BV7*100/BV$367</f>
        <v>0.661950867221102</v>
      </c>
      <c r="BX7" s="82"/>
    </row>
    <row r="8" customFormat="false" ht="15" hidden="false" customHeight="false" outlineLevel="0" collapsed="false">
      <c r="A8" s="42" t="n">
        <v>44180</v>
      </c>
      <c r="B8" s="43" t="n">
        <v>8.9880905</v>
      </c>
      <c r="C8" s="44" t="n">
        <f aca="false">(20.6+4.34*($E$1-0.27)-B8)/4.34</f>
        <v>2.5055551843318</v>
      </c>
      <c r="E8" s="42" t="n">
        <v>44033</v>
      </c>
      <c r="F8" s="46" t="n">
        <f aca="true">FORECAST($E8,OFFSET(C$3,MATCH($E8,$A$3:$A$33,1)-1,0,2),OFFSET($A$3,MATCH($E8,$A$3:$A$33,1)-1,0,2))</f>
        <v>2.66494815668202</v>
      </c>
      <c r="H8" s="96" t="n">
        <v>2867.917602</v>
      </c>
      <c r="I8" s="81" t="n">
        <v>6</v>
      </c>
      <c r="J8" s="97" t="n">
        <v>1.76650072004982</v>
      </c>
      <c r="K8" s="98"/>
      <c r="L8" s="98"/>
      <c r="M8" s="98"/>
      <c r="N8" s="98"/>
      <c r="O8" s="97" t="n">
        <v>2.42278969696376</v>
      </c>
      <c r="P8" s="81"/>
      <c r="Q8" s="130"/>
      <c r="R8" s="98" t="n">
        <v>44469</v>
      </c>
      <c r="S8" s="96" t="n">
        <v>6256.429137</v>
      </c>
      <c r="T8" s="100" t="n">
        <f aca="false">S8-S7</f>
        <v>558.972656</v>
      </c>
      <c r="U8" s="100" t="n">
        <f aca="false">(T8/2)+(T7/2)+U7</f>
        <v>2813.0115655</v>
      </c>
      <c r="V8" s="102" t="n">
        <f aca="false">U8*100/$U$9</f>
        <v>84.2308080321422</v>
      </c>
      <c r="W8" s="102" t="n">
        <f aca="false">X8*100/$X$9</f>
        <v>88.8579387186629</v>
      </c>
      <c r="X8" s="100" t="n">
        <f aca="false">Y8-Y$3</f>
        <v>319</v>
      </c>
      <c r="Y8" s="98" t="n">
        <f aca="false">R8</f>
        <v>44469</v>
      </c>
      <c r="Z8" s="97" t="n">
        <v>1.55453996268843</v>
      </c>
      <c r="AA8" s="53" t="n">
        <f aca="false">(V9-V8)/(Y9-Y8)</f>
        <v>0.394229799196446</v>
      </c>
      <c r="AC8" s="98" t="n">
        <f aca="false">Y8</f>
        <v>44469</v>
      </c>
      <c r="AD8" s="53" t="n">
        <v>0.425466870778494</v>
      </c>
      <c r="AE8" s="81"/>
      <c r="AF8" s="103" t="n">
        <v>44216</v>
      </c>
      <c r="AG8" s="54" t="n">
        <f aca="true">FORECAST($AF8,OFFSET(AD$3,MATCH($AF8,$AC$3:$AC$153,1)-1,0,2),OFFSET($AC$3,MATCH($AF8,$AC$3:$AC$153,1)-1,0,2))</f>
        <v>0.355406513304388</v>
      </c>
      <c r="AH8" s="54" t="n">
        <f aca="false">AG8+AH7</f>
        <v>2.08792479481622</v>
      </c>
      <c r="AI8" s="55" t="n">
        <f aca="false">AH8*100/AH$367</f>
        <v>1.46700202106142</v>
      </c>
      <c r="AJ8" s="82"/>
      <c r="AK8" s="81"/>
      <c r="AL8" s="98" t="n">
        <v>44391</v>
      </c>
      <c r="AM8" s="96" t="n">
        <v>14209.927521</v>
      </c>
      <c r="AN8" s="100" t="n">
        <f aca="false">AM8-AM7</f>
        <v>638.173339999999</v>
      </c>
      <c r="AO8" s="100" t="n">
        <f aca="false">(AN8/2)+(AN7/2)+AO7</f>
        <v>2316.8735965</v>
      </c>
      <c r="AP8" s="102" t="n">
        <f aca="false">AO8*100/$AO$12</f>
        <v>52.5329498935268</v>
      </c>
      <c r="AQ8" s="102" t="n">
        <f aca="false">AR8*100/$AR$12</f>
        <v>66.3013698630137</v>
      </c>
      <c r="AR8" s="100" t="n">
        <f aca="false">AS8-AS$3</f>
        <v>242</v>
      </c>
      <c r="AS8" s="98" t="n">
        <f aca="false">AL8</f>
        <v>44391</v>
      </c>
      <c r="AT8" s="97" t="n">
        <v>2.70479020314466</v>
      </c>
      <c r="AU8" s="53" t="n">
        <f aca="false">(AP9-AP8)/(AS9-AS8)</f>
        <v>0.74402830616261</v>
      </c>
      <c r="AW8" s="98" t="n">
        <f aca="false">AS8</f>
        <v>44391</v>
      </c>
      <c r="AX8" s="53" t="n">
        <f aca="false">AU8</f>
        <v>0.74402830616261</v>
      </c>
      <c r="AY8" s="81"/>
      <c r="AZ8" s="103" t="n">
        <v>44216</v>
      </c>
      <c r="BA8" s="54" t="n">
        <f aca="true">FORECAST(AZ8,OFFSET(AX$3,MATCH(AZ8,AW$3:AW$153,1)-1,0,2),OFFSET(AW$3,MATCH(AZ8,AW$3:AW$153,1)-1,0,2))</f>
        <v>0.236130304368635</v>
      </c>
      <c r="BB8" s="54" t="n">
        <f aca="false">BA8+BB7</f>
        <v>1.38748373486813</v>
      </c>
      <c r="BC8" s="55" t="n">
        <f aca="false">BB8*100/BB$367</f>
        <v>1.31816021571376</v>
      </c>
      <c r="BD8" s="82"/>
      <c r="BE8" s="81"/>
      <c r="BF8" s="98" t="n">
        <v>44389</v>
      </c>
      <c r="BG8" s="96" t="n">
        <v>7999.814941</v>
      </c>
      <c r="BH8" s="100" t="n">
        <f aca="false">BG8-BG7</f>
        <v>403.551331</v>
      </c>
      <c r="BI8" s="100" t="n">
        <f aca="false">(BH8/2)+(BH7/2)+BI7</f>
        <v>2116.250687</v>
      </c>
      <c r="BJ8" s="102" t="n">
        <f aca="false">BI8*100/$BI$13</f>
        <v>51.1885073116332</v>
      </c>
      <c r="BK8" s="102" t="n">
        <f aca="false">BL8*100/$BL$13</f>
        <v>78.6885245901639</v>
      </c>
      <c r="BL8" s="100" t="n">
        <f aca="false">BM8-BM$3</f>
        <v>240</v>
      </c>
      <c r="BM8" s="98" t="n">
        <f aca="false">BF8</f>
        <v>44389</v>
      </c>
      <c r="BN8" s="194" t="n">
        <f aca="false">AVERAGE(BN7,BN9)</f>
        <v>2.67646727599211</v>
      </c>
      <c r="BO8" s="53" t="n">
        <f aca="false">(BJ9-BJ8)/(BM9-BM8)</f>
        <v>0.584015888539526</v>
      </c>
      <c r="BQ8" s="98" t="n">
        <f aca="false">BM8</f>
        <v>44389</v>
      </c>
      <c r="BR8" s="53" t="n">
        <f aca="false">BO8</f>
        <v>0.584015888539526</v>
      </c>
      <c r="BS8" s="81"/>
      <c r="BT8" s="103" t="n">
        <v>44216</v>
      </c>
      <c r="BU8" s="54" t="n">
        <f aca="true">FORECAST(BT8,OFFSET(BR$3,MATCH(BT8,BQ$3:BQ$153,1)-1,0,2),OFFSET(BQ$3,MATCH(BT8,BQ$3:BQ$153,1)-1,0,2))</f>
        <v>0.220029211550642</v>
      </c>
      <c r="BV8" s="54" t="n">
        <f aca="false">BU8+BV7</f>
        <v>1.28810142327214</v>
      </c>
      <c r="BW8" s="55" t="n">
        <f aca="false">BV8*100/BV$367</f>
        <v>0.798316672642787</v>
      </c>
      <c r="BX8" s="82"/>
    </row>
    <row r="9" customFormat="false" ht="15" hidden="false" customHeight="false" outlineLevel="0" collapsed="false">
      <c r="A9" s="42" t="n">
        <v>44211</v>
      </c>
      <c r="B9" s="43" t="n">
        <v>8.1748</v>
      </c>
      <c r="C9" s="44" t="n">
        <f aca="false">(20.6+4.34*($E$1-0.27)-B9)/4.34</f>
        <v>2.69294930875576</v>
      </c>
      <c r="E9" s="42" t="n">
        <v>44034</v>
      </c>
      <c r="F9" s="46" t="n">
        <f aca="true">FORECAST($E9,OFFSET(C$3,MATCH($E9,$A$3:$A$33,1)-1,0,2),OFFSET($A$3,MATCH($E9,$A$3:$A$33,1)-1,0,2))</f>
        <v>2.66311889400921</v>
      </c>
      <c r="H9" s="96" t="n">
        <v>3438.891296</v>
      </c>
      <c r="I9" s="81" t="n">
        <v>7</v>
      </c>
      <c r="J9" s="97" t="n">
        <v>1.58245117857204</v>
      </c>
      <c r="K9" s="98" t="n">
        <v>44150</v>
      </c>
      <c r="L9" s="98"/>
      <c r="M9" s="98"/>
      <c r="N9" s="98"/>
      <c r="O9" s="97" t="n">
        <v>2.37915216093102</v>
      </c>
      <c r="P9" s="81"/>
      <c r="Q9" s="130"/>
      <c r="R9" s="98" t="n">
        <v>44509</v>
      </c>
      <c r="S9" s="96" t="n">
        <v>6750.727141</v>
      </c>
      <c r="T9" s="100" t="n">
        <f aca="false">S9-S8</f>
        <v>494.298004</v>
      </c>
      <c r="U9" s="100" t="n">
        <f aca="false">(T9/2)+(T8/2)+U8</f>
        <v>3339.6468955</v>
      </c>
      <c r="V9" s="102" t="n">
        <f aca="false">U9*100/$U$9</f>
        <v>100</v>
      </c>
      <c r="W9" s="102" t="n">
        <f aca="false">X9*100/$X$9</f>
        <v>100</v>
      </c>
      <c r="X9" s="100" t="n">
        <f aca="false">Y9-Y$3</f>
        <v>359</v>
      </c>
      <c r="Y9" s="98" t="n">
        <f aca="false">R9</f>
        <v>44509</v>
      </c>
      <c r="Z9" s="97" t="n">
        <v>1.48172930451095</v>
      </c>
      <c r="AA9" s="53" t="n">
        <f aca="false">(V10-V9)/(Y10-Y9)</f>
        <v>0.108526518074422</v>
      </c>
      <c r="AC9" s="98" t="n">
        <f aca="false">Y9</f>
        <v>44509</v>
      </c>
      <c r="AD9" s="53" t="n">
        <v>0.303856249593793</v>
      </c>
      <c r="AE9" s="81"/>
      <c r="AF9" s="103" t="n">
        <v>44217</v>
      </c>
      <c r="AG9" s="54" t="n">
        <f aca="true">FORECAST($AF9,OFFSET(AD$3,MATCH($AF9,$AC$3:$AC$153,1)-1,0,2),OFFSET($AC$3,MATCH($AF9,$AC$3:$AC$153,1)-1,0,2))</f>
        <v>0.358374132305062</v>
      </c>
      <c r="AH9" s="54" t="n">
        <f aca="false">AG9+AH8</f>
        <v>2.44629892712128</v>
      </c>
      <c r="AI9" s="55" t="n">
        <f aca="false">AH9*100/AH$367</f>
        <v>1.71880015942969</v>
      </c>
      <c r="AJ9" s="82"/>
      <c r="AK9" s="81"/>
      <c r="AL9" s="98" t="n">
        <v>44409</v>
      </c>
      <c r="AM9" s="96" t="n">
        <v>14753.060456</v>
      </c>
      <c r="AN9" s="100" t="n">
        <f aca="false">AM9-AM8</f>
        <v>543.132935</v>
      </c>
      <c r="AO9" s="100" t="n">
        <f aca="false">(AN9/2)+(AN8/2)+AO8</f>
        <v>2907.526734</v>
      </c>
      <c r="AP9" s="102" t="n">
        <f aca="false">AO9*100/$AO$12</f>
        <v>65.9254594044537</v>
      </c>
      <c r="AQ9" s="102" t="n">
        <f aca="false">AR9*100/$AR$12</f>
        <v>71.2328767123288</v>
      </c>
      <c r="AR9" s="100" t="n">
        <f aca="false">AS9-AS$3</f>
        <v>260</v>
      </c>
      <c r="AS9" s="98" t="n">
        <f aca="false">AL9</f>
        <v>44409</v>
      </c>
      <c r="AT9" s="97" t="n">
        <v>2.82408949487854</v>
      </c>
      <c r="AU9" s="53" t="n">
        <f aca="false">(AP10-AP9)/(AS10-AS9)</f>
        <v>0.591197975027947</v>
      </c>
      <c r="AW9" s="98" t="n">
        <f aca="false">AS9</f>
        <v>44409</v>
      </c>
      <c r="AX9" s="53" t="n">
        <f aca="false">AU9</f>
        <v>0.591197975027947</v>
      </c>
      <c r="AY9" s="81"/>
      <c r="AZ9" s="103" t="n">
        <v>44217</v>
      </c>
      <c r="BA9" s="54" t="n">
        <f aca="true">FORECAST(AZ9,OFFSET(AX$3,MATCH(AZ9,AW$3:AW$153,1)-1,0,2),OFFSET(AW$3,MATCH(AZ9,AW$3:AW$153,1)-1,0,2))</f>
        <v>0.238083510458214</v>
      </c>
      <c r="BB9" s="54" t="n">
        <f aca="false">BA9+BB8</f>
        <v>1.62556724532634</v>
      </c>
      <c r="BC9" s="55" t="n">
        <f aca="false">BB9*100/BB$367</f>
        <v>1.54434824488969</v>
      </c>
      <c r="BD9" s="82"/>
      <c r="BE9" s="81"/>
      <c r="BF9" s="98" t="n">
        <v>44404</v>
      </c>
      <c r="BG9" s="96" t="n">
        <v>8320.600433</v>
      </c>
      <c r="BH9" s="100" t="n">
        <f aca="false">BG9-BG8</f>
        <v>320.785492</v>
      </c>
      <c r="BI9" s="100" t="n">
        <f aca="false">(BH9/2)+(BH8/2)+BI8</f>
        <v>2478.4190985</v>
      </c>
      <c r="BJ9" s="102" t="n">
        <f aca="false">BI9*100/$BI$13</f>
        <v>59.9487456397261</v>
      </c>
      <c r="BK9" s="102" t="n">
        <f aca="false">BL9*100/$BL$13</f>
        <v>83.6065573770492</v>
      </c>
      <c r="BL9" s="100" t="n">
        <f aca="false">BM9-BM$3</f>
        <v>255</v>
      </c>
      <c r="BM9" s="98" t="n">
        <f aca="false">BF9</f>
        <v>44404</v>
      </c>
      <c r="BN9" s="97" t="n">
        <v>2.59967427846286</v>
      </c>
      <c r="BO9" s="53" t="n">
        <f aca="false">(BJ10-BJ9)/(BM10-BM9)</f>
        <v>0.493291885925945</v>
      </c>
      <c r="BQ9" s="98" t="n">
        <f aca="false">BM9</f>
        <v>44404</v>
      </c>
      <c r="BR9" s="53" t="n">
        <f aca="false">BO9</f>
        <v>0.493291885925945</v>
      </c>
      <c r="BS9" s="81"/>
      <c r="BT9" s="103" t="n">
        <v>44217</v>
      </c>
      <c r="BU9" s="54" t="n">
        <f aca="true">FORECAST(BT9,OFFSET(BR$3,MATCH(BT9,BQ$3:BQ$153,1)-1,0,2),OFFSET(BQ$3,MATCH(BT9,BQ$3:BQ$153,1)-1,0,2))</f>
        <v>0.222167467952756</v>
      </c>
      <c r="BV9" s="54" t="n">
        <f aca="false">BU9+BV8</f>
        <v>1.5102688912249</v>
      </c>
      <c r="BW9" s="55" t="n">
        <f aca="false">BV9*100/BV$367</f>
        <v>0.936007688723627</v>
      </c>
      <c r="BX9" s="82"/>
    </row>
    <row r="10" customFormat="false" ht="15" hidden="false" customHeight="false" outlineLevel="0" collapsed="false">
      <c r="A10" s="42" t="n">
        <v>44242</v>
      </c>
      <c r="B10" s="43" t="n">
        <v>7.6774</v>
      </c>
      <c r="C10" s="44" t="n">
        <f aca="false">(20.6+4.34*($E$1-0.27)-B10)/4.34</f>
        <v>2.80755760368664</v>
      </c>
      <c r="E10" s="42" t="n">
        <v>44035</v>
      </c>
      <c r="F10" s="46" t="n">
        <f aca="true">FORECAST($E10,OFFSET(C$3,MATCH($E10,$A$3:$A$33,1)-1,0,2),OFFSET($A$3,MATCH($E10,$A$3:$A$33,1)-1,0,2))</f>
        <v>2.6612896313364</v>
      </c>
      <c r="H10" s="96" t="n">
        <v>3988.811401</v>
      </c>
      <c r="I10" s="81" t="n">
        <v>8</v>
      </c>
      <c r="J10" s="97" t="n">
        <v>1.80327161976964</v>
      </c>
      <c r="K10" s="98" t="n">
        <v>44239</v>
      </c>
      <c r="L10" s="98"/>
      <c r="M10" s="98"/>
      <c r="N10" s="98"/>
      <c r="O10" s="97" t="n">
        <v>2.63736401080085</v>
      </c>
      <c r="P10" s="81"/>
      <c r="Q10" s="130"/>
      <c r="R10" s="98" t="n">
        <v>44629</v>
      </c>
      <c r="S10" s="96" t="n">
        <v>7126.285735</v>
      </c>
      <c r="T10" s="100" t="n">
        <f aca="false">S10-S9</f>
        <v>375.558594</v>
      </c>
      <c r="U10" s="100" t="n">
        <f aca="false">(T10/2)+(T9/2)+U9</f>
        <v>3774.5751945</v>
      </c>
      <c r="V10" s="102" t="n">
        <f aca="false">U10*100/$U$9</f>
        <v>113.023182168931</v>
      </c>
      <c r="W10" s="102" t="n">
        <f aca="false">X10*100/$X$9</f>
        <v>133.426183844011</v>
      </c>
      <c r="X10" s="100" t="n">
        <f aca="false">Y10-Y$3</f>
        <v>479</v>
      </c>
      <c r="Y10" s="98" t="n">
        <f aca="false">R10</f>
        <v>44629</v>
      </c>
      <c r="Z10" s="97" t="n">
        <v>1.15454677979697</v>
      </c>
      <c r="AA10" s="53" t="n">
        <f aca="false">(V11-V10)/(Y11-Y10)</f>
        <v>0.00253250537025097</v>
      </c>
      <c r="AC10" s="98" t="n">
        <f aca="false">Y10</f>
        <v>44629</v>
      </c>
      <c r="AD10" s="53" t="n">
        <v>0.30959359519415</v>
      </c>
      <c r="AE10" s="81"/>
      <c r="AF10" s="103" t="n">
        <v>44218</v>
      </c>
      <c r="AG10" s="54" t="n">
        <f aca="true">FORECAST($AF10,OFFSET(AD$3,MATCH($AF10,$AC$3:$AC$153,1)-1,0,2),OFFSET($AC$3,MATCH($AF10,$AC$3:$AC$153,1)-1,0,2))</f>
        <v>0.361341751305736</v>
      </c>
      <c r="AH10" s="54" t="n">
        <f aca="false">AG10+AH9</f>
        <v>2.80764067842701</v>
      </c>
      <c r="AI10" s="55" t="n">
        <f aca="false">AH10*100/AH$367</f>
        <v>1.97268338394786</v>
      </c>
      <c r="AJ10" s="82"/>
      <c r="AK10" s="81"/>
      <c r="AL10" s="98" t="n">
        <v>44429</v>
      </c>
      <c r="AM10" s="96" t="n">
        <v>15252.877503</v>
      </c>
      <c r="AN10" s="100" t="n">
        <f aca="false">AM10-AM9</f>
        <v>499.817047</v>
      </c>
      <c r="AO10" s="100" t="n">
        <f aca="false">(AN10/2)+(AN9/2)+AO9</f>
        <v>3429.001725</v>
      </c>
      <c r="AP10" s="102" t="n">
        <f aca="false">AO10*100/$AO$12</f>
        <v>77.7494189050127</v>
      </c>
      <c r="AQ10" s="102" t="n">
        <f aca="false">AR10*100/$AR$12</f>
        <v>76.7123287671233</v>
      </c>
      <c r="AR10" s="100" t="n">
        <f aca="false">AS10-AS$3</f>
        <v>280</v>
      </c>
      <c r="AS10" s="98" t="n">
        <f aca="false">AL10</f>
        <v>44429</v>
      </c>
      <c r="AT10" s="97" t="n">
        <v>2.74328738687868</v>
      </c>
      <c r="AU10" s="53" t="n">
        <f aca="false">(AP11-AP10)/(AS11-AS10)</f>
        <v>0.581747182498182</v>
      </c>
      <c r="AW10" s="98" t="n">
        <f aca="false">AS10</f>
        <v>44429</v>
      </c>
      <c r="AX10" s="53" t="n">
        <f aca="false">AU10</f>
        <v>0.581747182498182</v>
      </c>
      <c r="AY10" s="81"/>
      <c r="AZ10" s="103" t="n">
        <v>44218</v>
      </c>
      <c r="BA10" s="54" t="n">
        <f aca="true">FORECAST(AZ10,OFFSET(AX$3,MATCH(AZ10,AW$3:AW$153,1)-1,0,2),OFFSET(AW$3,MATCH(AZ10,AW$3:AW$153,1)-1,0,2))</f>
        <v>0.240036716547792</v>
      </c>
      <c r="BB10" s="54" t="n">
        <f aca="false">BA10+BB9</f>
        <v>1.86560396187413</v>
      </c>
      <c r="BC10" s="55" t="n">
        <f aca="false">BB10*100/BB$367</f>
        <v>1.77239189117714</v>
      </c>
      <c r="BD10" s="82"/>
      <c r="BE10" s="81"/>
      <c r="BF10" s="98" t="n">
        <v>44424</v>
      </c>
      <c r="BG10" s="96" t="n">
        <v>8815.56781</v>
      </c>
      <c r="BH10" s="100" t="n">
        <f aca="false">BG10-BG9</f>
        <v>494.967377000001</v>
      </c>
      <c r="BI10" s="100" t="n">
        <f aca="false">(BH10/2)+(BH9/2)+BI9</f>
        <v>2886.295533</v>
      </c>
      <c r="BJ10" s="102" t="n">
        <f aca="false">BI10*100/$BI$13</f>
        <v>69.814583358245</v>
      </c>
      <c r="BK10" s="102" t="n">
        <f aca="false">BL10*100/$BL$13</f>
        <v>90.1639344262295</v>
      </c>
      <c r="BL10" s="100" t="n">
        <f aca="false">BM10-BM$3</f>
        <v>275</v>
      </c>
      <c r="BM10" s="98" t="n">
        <f aca="false">BF10</f>
        <v>44424</v>
      </c>
      <c r="BN10" s="97" t="n">
        <v>2.48224298921294</v>
      </c>
      <c r="BO10" s="53" t="n">
        <f aca="false">(BJ11-BJ10)/(BM11-BM10)</f>
        <v>1.08884072000918</v>
      </c>
      <c r="BQ10" s="98" t="n">
        <f aca="false">BM10</f>
        <v>44424</v>
      </c>
      <c r="BR10" s="53" t="n">
        <f aca="false">BO10</f>
        <v>1.08884072000918</v>
      </c>
      <c r="BS10" s="81"/>
      <c r="BT10" s="103" t="n">
        <v>44218</v>
      </c>
      <c r="BU10" s="54" t="n">
        <f aca="true">FORECAST(BT10,OFFSET(BR$3,MATCH(BT10,BQ$3:BQ$153,1)-1,0,2),OFFSET(BQ$3,MATCH(BT10,BQ$3:BQ$153,1)-1,0,2))</f>
        <v>0.22430572435487</v>
      </c>
      <c r="BV10" s="54" t="n">
        <f aca="false">BU10+BV9</f>
        <v>1.73457461557977</v>
      </c>
      <c r="BW10" s="55" t="n">
        <f aca="false">BV10*100/BV$367</f>
        <v>1.07502391546362</v>
      </c>
      <c r="BX10" s="82"/>
    </row>
    <row r="11" customFormat="false" ht="15" hidden="false" customHeight="false" outlineLevel="0" collapsed="false">
      <c r="A11" s="42" t="n">
        <v>44270</v>
      </c>
      <c r="B11" s="43" t="n">
        <v>7.36579</v>
      </c>
      <c r="C11" s="44" t="n">
        <f aca="false">(20.6+4.34*($E$1-0.27)-B11)/4.34</f>
        <v>2.87935714285714</v>
      </c>
      <c r="E11" s="42" t="n">
        <v>44036</v>
      </c>
      <c r="F11" s="46" t="n">
        <f aca="true">FORECAST($E11,OFFSET(C$3,MATCH($E11,$A$3:$A$33,1)-1,0,2),OFFSET($A$3,MATCH($E11,$A$3:$A$33,1)-1,0,2))</f>
        <v>2.65946036866359</v>
      </c>
      <c r="H11" s="96" t="n">
        <v>4606.839965</v>
      </c>
      <c r="I11" s="81" t="n">
        <v>9</v>
      </c>
      <c r="J11" s="97" t="n">
        <v>1.7798184525746</v>
      </c>
      <c r="K11" s="98" t="n">
        <v>44319</v>
      </c>
      <c r="L11" s="98"/>
      <c r="M11" s="98"/>
      <c r="N11" s="98"/>
      <c r="O11" s="97" t="n">
        <v>2.65300953578976</v>
      </c>
      <c r="P11" s="81"/>
      <c r="Q11" s="130"/>
      <c r="R11" s="98"/>
      <c r="S11" s="96"/>
      <c r="T11" s="100"/>
      <c r="U11" s="100"/>
      <c r="V11" s="102"/>
      <c r="W11" s="102"/>
      <c r="X11" s="100"/>
      <c r="Y11" s="98"/>
      <c r="Z11" s="97"/>
      <c r="AC11" s="98"/>
      <c r="AE11" s="81"/>
      <c r="AF11" s="103" t="n">
        <v>44219</v>
      </c>
      <c r="AG11" s="54" t="n">
        <f aca="true">FORECAST($AF11,OFFSET(AD$3,MATCH($AF11,$AC$3:$AC$153,1)-1,0,2),OFFSET($AC$3,MATCH($AF11,$AC$3:$AC$153,1)-1,0,2))</f>
        <v>0.36430937030641</v>
      </c>
      <c r="AH11" s="54" t="n">
        <f aca="false">AG11+AH10</f>
        <v>3.17195004873342</v>
      </c>
      <c r="AI11" s="55" t="n">
        <f aca="false">AH11*100/AH$367</f>
        <v>2.22865169461595</v>
      </c>
      <c r="AJ11" s="82"/>
      <c r="AK11" s="81"/>
      <c r="AL11" s="98" t="n">
        <v>44449</v>
      </c>
      <c r="AM11" s="96" t="n">
        <v>15779.338013</v>
      </c>
      <c r="AN11" s="100" t="n">
        <f aca="false">AM11-AM10</f>
        <v>526.460510000001</v>
      </c>
      <c r="AO11" s="100" t="n">
        <f aca="false">(AN11/2)+(AN10/2)+AO10</f>
        <v>3942.1405035</v>
      </c>
      <c r="AP11" s="102" t="n">
        <f aca="false">AO11*100/$AO$12</f>
        <v>89.3843625549763</v>
      </c>
      <c r="AQ11" s="102" t="n">
        <f aca="false">AR11*100/$AR$12</f>
        <v>82.1917808219178</v>
      </c>
      <c r="AR11" s="100" t="n">
        <f aca="false">AS11-AS$3</f>
        <v>300</v>
      </c>
      <c r="AS11" s="98" t="n">
        <f aca="false">AL11</f>
        <v>44449</v>
      </c>
      <c r="AT11" s="97" t="n">
        <v>2.77080191325792</v>
      </c>
      <c r="AU11" s="53" t="n">
        <f aca="false">(AP12-AP11)/(AS12-AS11)</f>
        <v>0.16331749915421</v>
      </c>
      <c r="AW11" s="98" t="n">
        <f aca="false">AS11</f>
        <v>44449</v>
      </c>
      <c r="AX11" s="53" t="n">
        <f aca="false">AU11</f>
        <v>0.16331749915421</v>
      </c>
      <c r="AY11" s="81"/>
      <c r="AZ11" s="103" t="n">
        <v>44219</v>
      </c>
      <c r="BA11" s="54" t="n">
        <f aca="true">FORECAST(AZ11,OFFSET(AX$3,MATCH(AZ11,AW$3:AW$153,1)-1,0,2),OFFSET(AW$3,MATCH(AZ11,AW$3:AW$153,1)-1,0,2))</f>
        <v>0.241989922637371</v>
      </c>
      <c r="BB11" s="54" t="n">
        <f aca="false">BA11+BB10</f>
        <v>2.10759388451151</v>
      </c>
      <c r="BC11" s="55" t="n">
        <f aca="false">BB11*100/BB$367</f>
        <v>2.00229115457611</v>
      </c>
      <c r="BD11" s="82"/>
      <c r="BE11" s="81"/>
      <c r="BF11" s="98" t="n">
        <v>44434</v>
      </c>
      <c r="BG11" s="96" t="n">
        <v>9220.904053</v>
      </c>
      <c r="BH11" s="100" t="n">
        <f aca="false">BG11-BG10</f>
        <v>405.336243</v>
      </c>
      <c r="BI11" s="100" t="n">
        <f aca="false">(BH11/2)+(BH10/2)+BI10</f>
        <v>3336.447343</v>
      </c>
      <c r="BJ11" s="102" t="n">
        <f aca="false">BI11*100/$BI$13</f>
        <v>80.7029905583368</v>
      </c>
      <c r="BK11" s="102" t="n">
        <f aca="false">BL11*100/$BL$13</f>
        <v>93.4426229508197</v>
      </c>
      <c r="BL11" s="100" t="n">
        <f aca="false">BM11-BM$3</f>
        <v>285</v>
      </c>
      <c r="BM11" s="98" t="n">
        <f aca="false">BF11</f>
        <v>44434</v>
      </c>
      <c r="BN11" s="97" t="n">
        <v>2.51551129339843</v>
      </c>
      <c r="BO11" s="53" t="n">
        <f aca="false">(BJ12-BJ11)/(BM12-BM11)</f>
        <v>0.972474385505717</v>
      </c>
      <c r="BQ11" s="98" t="n">
        <f aca="false">BM11</f>
        <v>44434</v>
      </c>
      <c r="BR11" s="53" t="n">
        <f aca="false">BO11</f>
        <v>0.972474385505717</v>
      </c>
      <c r="BS11" s="81"/>
      <c r="BT11" s="103" t="n">
        <v>44219</v>
      </c>
      <c r="BU11" s="54" t="n">
        <f aca="true">FORECAST(BT11,OFFSET(BR$3,MATCH(BT11,BQ$3:BQ$153,1)-1,0,2),OFFSET(BQ$3,MATCH(BT11,BQ$3:BQ$153,1)-1,0,2))</f>
        <v>0.226443980756984</v>
      </c>
      <c r="BV11" s="54" t="n">
        <f aca="false">BU11+BV10</f>
        <v>1.96101859633675</v>
      </c>
      <c r="BW11" s="55" t="n">
        <f aca="false">BV11*100/BV$367</f>
        <v>1.21536535286277</v>
      </c>
      <c r="BX11" s="82"/>
    </row>
    <row r="12" customFormat="false" ht="15" hidden="false" customHeight="false" outlineLevel="0" collapsed="false">
      <c r="A12" s="42" t="n">
        <v>44301</v>
      </c>
      <c r="B12" s="43" t="n">
        <v>7.3545</v>
      </c>
      <c r="C12" s="44" t="n">
        <f aca="false">(20.6+4.34*($E$1-0.27)-B12)/4.34</f>
        <v>2.88195852534562</v>
      </c>
      <c r="E12" s="42" t="n">
        <v>44037</v>
      </c>
      <c r="F12" s="46" t="n">
        <f aca="true">FORECAST($E12,OFFSET(C$3,MATCH($E12,$A$3:$A$33,1)-1,0,2),OFFSET($A$3,MATCH($E12,$A$3:$A$33,1)-1,0,2))</f>
        <v>2.65763110599078</v>
      </c>
      <c r="H12" s="96" t="n">
        <v>5105.100219</v>
      </c>
      <c r="I12" s="81" t="n">
        <v>10</v>
      </c>
      <c r="J12" s="97" t="n">
        <v>1.70295597530079</v>
      </c>
      <c r="K12" s="98" t="n">
        <v>44409</v>
      </c>
      <c r="L12" s="98"/>
      <c r="M12" s="98"/>
      <c r="N12" s="98"/>
      <c r="O12" s="97" t="n">
        <v>2.51018338896195</v>
      </c>
      <c r="P12" s="81"/>
      <c r="Q12" s="130"/>
      <c r="R12" s="98"/>
      <c r="S12" s="96"/>
      <c r="T12" s="100"/>
      <c r="U12" s="100"/>
      <c r="V12" s="102"/>
      <c r="W12" s="102"/>
      <c r="X12" s="100"/>
      <c r="Y12" s="98"/>
      <c r="Z12" s="97"/>
      <c r="AC12" s="98"/>
      <c r="AE12" s="81"/>
      <c r="AF12" s="103" t="n">
        <v>44220</v>
      </c>
      <c r="AG12" s="54" t="n">
        <f aca="true">FORECAST($AF12,OFFSET(AD$3,MATCH($AF12,$AC$3:$AC$153,1)-1,0,2),OFFSET($AC$3,MATCH($AF12,$AC$3:$AC$153,1)-1,0,2))</f>
        <v>0.367276989307084</v>
      </c>
      <c r="AH12" s="54" t="n">
        <f aca="false">AG12+AH11</f>
        <v>3.53922703804051</v>
      </c>
      <c r="AI12" s="55" t="n">
        <f aca="false">AH12*100/AH$367</f>
        <v>2.48670509143394</v>
      </c>
      <c r="AJ12" s="82"/>
      <c r="AK12" s="81"/>
      <c r="AL12" s="98" t="n">
        <v>44514</v>
      </c>
      <c r="AM12" s="96" t="n">
        <v>16189.245636</v>
      </c>
      <c r="AN12" s="100" t="n">
        <f aca="false">AM12-AM11</f>
        <v>409.907622999999</v>
      </c>
      <c r="AO12" s="100" t="n">
        <f aca="false">(AN12/2)+(AN11/2)+AO11</f>
        <v>4410.32457</v>
      </c>
      <c r="AP12" s="102" t="n">
        <f aca="false">AO12*100/$AO$12</f>
        <v>100</v>
      </c>
      <c r="AQ12" s="102" t="n">
        <f aca="false">AR12*100/$AR$12</f>
        <v>100</v>
      </c>
      <c r="AR12" s="100" t="n">
        <f aca="false">AS12-AS$3</f>
        <v>365</v>
      </c>
      <c r="AS12" s="98" t="n">
        <f aca="false">AL12</f>
        <v>44514</v>
      </c>
      <c r="AT12" s="97" t="n">
        <v>2.76341073554285</v>
      </c>
      <c r="AU12" s="53" t="n">
        <f aca="false">(AP13-AP12)/(AS13-AS12)</f>
        <v>0.116462841992015</v>
      </c>
      <c r="AW12" s="98" t="n">
        <f aca="false">AS12</f>
        <v>44514</v>
      </c>
      <c r="AX12" s="53" t="n">
        <f aca="false">AU12</f>
        <v>0.116462841992015</v>
      </c>
      <c r="AY12" s="81"/>
      <c r="AZ12" s="103" t="n">
        <v>44220</v>
      </c>
      <c r="BA12" s="54" t="n">
        <f aca="true">FORECAST(AZ12,OFFSET(AX$3,MATCH(AZ12,AW$3:AW$153,1)-1,0,2),OFFSET(AW$3,MATCH(AZ12,AW$3:AW$153,1)-1,0,2))</f>
        <v>0.24394312872695</v>
      </c>
      <c r="BB12" s="54" t="n">
        <f aca="false">BA12+BB11</f>
        <v>2.35153701323846</v>
      </c>
      <c r="BC12" s="55" t="n">
        <f aca="false">BB12*100/BB$367</f>
        <v>2.2340460350866</v>
      </c>
      <c r="BD12" s="82"/>
      <c r="BE12" s="81"/>
      <c r="BF12" s="98" t="n">
        <v>44444</v>
      </c>
      <c r="BG12" s="96" t="n">
        <v>9619.654389</v>
      </c>
      <c r="BH12" s="100" t="n">
        <f aca="false">BG12-BG11</f>
        <v>398.750335999999</v>
      </c>
      <c r="BI12" s="100" t="n">
        <f aca="false">(BH12/2)+(BH11/2)+BI11</f>
        <v>3738.4906325</v>
      </c>
      <c r="BJ12" s="102" t="n">
        <f aca="false">BI12*100/$BI$13</f>
        <v>90.427734413394</v>
      </c>
      <c r="BK12" s="102" t="n">
        <f aca="false">BL12*100/$BL$13</f>
        <v>96.7213114754098</v>
      </c>
      <c r="BL12" s="100" t="n">
        <f aca="false">BM12-BM$3</f>
        <v>295</v>
      </c>
      <c r="BM12" s="98" t="n">
        <f aca="false">BF12</f>
        <v>44444</v>
      </c>
      <c r="BN12" s="194" t="n">
        <f aca="false">AVERAGE(BN11,BN13)</f>
        <v>2.53874024430278</v>
      </c>
      <c r="BO12" s="53" t="n">
        <f aca="false">(BJ13-BJ12)/(BM13-BM12)</f>
        <v>0.957226558660604</v>
      </c>
      <c r="BQ12" s="98" t="n">
        <f aca="false">BM12</f>
        <v>44444</v>
      </c>
      <c r="BR12" s="53" t="n">
        <f aca="false">BO12</f>
        <v>0.957226558660604</v>
      </c>
      <c r="BS12" s="81"/>
      <c r="BT12" s="103" t="n">
        <v>44220</v>
      </c>
      <c r="BU12" s="54" t="n">
        <f aca="true">FORECAST(BT12,OFFSET(BR$3,MATCH(BT12,BQ$3:BQ$153,1)-1,0,2),OFFSET(BQ$3,MATCH(BT12,BQ$3:BQ$153,1)-1,0,2))</f>
        <v>0.228582237159098</v>
      </c>
      <c r="BV12" s="54" t="n">
        <f aca="false">BU12+BV11</f>
        <v>2.18960083349585</v>
      </c>
      <c r="BW12" s="55" t="n">
        <f aca="false">BV12*100/BV$367</f>
        <v>1.35703200092108</v>
      </c>
      <c r="BX12" s="82"/>
    </row>
    <row r="13" customFormat="false" ht="15" hidden="false" customHeight="false" outlineLevel="0" collapsed="false">
      <c r="A13" s="42" t="n">
        <v>44331</v>
      </c>
      <c r="B13" s="43" t="n">
        <v>7.5782</v>
      </c>
      <c r="C13" s="44" t="n">
        <f aca="false">(20.6+4.34*($E$1-0.27)-B13)/4.34</f>
        <v>2.83041474654378</v>
      </c>
      <c r="E13" s="42" t="n">
        <v>44038</v>
      </c>
      <c r="F13" s="46" t="n">
        <f aca="true">FORECAST($E13,OFFSET(C$3,MATCH($E13,$A$3:$A$33,1)-1,0,2),OFFSET($A$3,MATCH($E13,$A$3:$A$33,1)-1,0,2))</f>
        <v>2.65580184331797</v>
      </c>
      <c r="H13" s="96" t="n">
        <v>5697.456481</v>
      </c>
      <c r="I13" s="81" t="n">
        <v>11</v>
      </c>
      <c r="J13" s="97" t="n">
        <v>1.48372086436218</v>
      </c>
      <c r="K13" s="98" t="n">
        <v>44439</v>
      </c>
      <c r="L13" s="98"/>
      <c r="M13" s="98"/>
      <c r="N13" s="98"/>
      <c r="O13" s="97" t="n">
        <v>2.4846180236339</v>
      </c>
      <c r="P13" s="81"/>
      <c r="Q13" s="130"/>
      <c r="R13" s="98"/>
      <c r="S13" s="96"/>
      <c r="T13" s="100"/>
      <c r="U13" s="100"/>
      <c r="V13" s="102"/>
      <c r="W13" s="102"/>
      <c r="X13" s="100"/>
      <c r="Y13" s="98"/>
      <c r="Z13" s="97"/>
      <c r="AC13" s="98"/>
      <c r="AE13" s="81"/>
      <c r="AF13" s="103" t="n">
        <v>44221</v>
      </c>
      <c r="AG13" s="54" t="n">
        <f aca="true">FORECAST($AF13,OFFSET(AD$3,MATCH($AF13,$AC$3:$AC$153,1)-1,0,2),OFFSET($AC$3,MATCH($AF13,$AC$3:$AC$153,1)-1,0,2))</f>
        <v>0.370244608307758</v>
      </c>
      <c r="AH13" s="54" t="n">
        <f aca="false">AG13+AH12</f>
        <v>3.90947164634826</v>
      </c>
      <c r="AI13" s="55" t="n">
        <f aca="false">AH13*100/AH$367</f>
        <v>2.74684357440185</v>
      </c>
      <c r="AJ13" s="82"/>
      <c r="AK13" s="81"/>
      <c r="AL13" s="98" t="n">
        <v>44599</v>
      </c>
      <c r="AM13" s="96" t="n">
        <v>16652.5242</v>
      </c>
      <c r="AN13" s="100" t="n">
        <f aca="false">AM13-AM12</f>
        <v>463.278564</v>
      </c>
      <c r="AO13" s="100" t="n">
        <f aca="false">(AN13/2)+(AN12/2)+AO12</f>
        <v>4846.9176635</v>
      </c>
      <c r="AP13" s="102" t="n">
        <f aca="false">AO13*100/$AO$12</f>
        <v>109.899341569321</v>
      </c>
      <c r="AQ13" s="102" t="n">
        <f aca="false">AR13*100/$AR$12</f>
        <v>123.287671232877</v>
      </c>
      <c r="AR13" s="100" t="n">
        <f aca="false">AS13-AS$3</f>
        <v>450</v>
      </c>
      <c r="AS13" s="98" t="n">
        <f aca="false">AL13</f>
        <v>44599</v>
      </c>
      <c r="AT13" s="97" t="n">
        <v>2.68735686528126</v>
      </c>
      <c r="AU13" s="53" t="n">
        <f aca="false">(AP14-AP13)/(AS14-AS13)</f>
        <v>0.0673421841990536</v>
      </c>
      <c r="AW13" s="98" t="n">
        <f aca="false">AS13</f>
        <v>44599</v>
      </c>
      <c r="AX13" s="53" t="n">
        <f aca="false">AU13</f>
        <v>0.0673421841990536</v>
      </c>
      <c r="AY13" s="81"/>
      <c r="AZ13" s="103" t="n">
        <v>44221</v>
      </c>
      <c r="BA13" s="54" t="n">
        <f aca="true">FORECAST(AZ13,OFFSET(AX$3,MATCH(AZ13,AW$3:AW$153,1)-1,0,2),OFFSET(AW$3,MATCH(AZ13,AW$3:AW$153,1)-1,0,2))</f>
        <v>0.245896334816529</v>
      </c>
      <c r="BB13" s="54" t="n">
        <f aca="false">BA13+BB12</f>
        <v>2.59743334805498</v>
      </c>
      <c r="BC13" s="55" t="n">
        <f aca="false">BB13*100/BB$367</f>
        <v>2.4676565327086</v>
      </c>
      <c r="BD13" s="82"/>
      <c r="BE13" s="81"/>
      <c r="BF13" s="98" t="n">
        <v>44454</v>
      </c>
      <c r="BG13" s="96" t="n">
        <v>10012.383027</v>
      </c>
      <c r="BH13" s="100" t="n">
        <f aca="false">BG13-BG12</f>
        <v>392.728638</v>
      </c>
      <c r="BI13" s="100" t="n">
        <f aca="false">(BH13/2)+(BH12/2)+BI12</f>
        <v>4134.2301195</v>
      </c>
      <c r="BJ13" s="102" t="n">
        <f aca="false">BI13*100/$BI$13</f>
        <v>100</v>
      </c>
      <c r="BK13" s="102" t="n">
        <f aca="false">BL13*100/$BL$13</f>
        <v>100</v>
      </c>
      <c r="BL13" s="100" t="n">
        <f aca="false">BM13-BM$3</f>
        <v>305</v>
      </c>
      <c r="BM13" s="98" t="n">
        <f aca="false">BF13</f>
        <v>44454</v>
      </c>
      <c r="BN13" s="97" t="n">
        <v>2.56196919520712</v>
      </c>
      <c r="BO13" s="53" t="n">
        <f aca="false">(BJ14-BJ13)/(BM14-BM13)</f>
        <v>0.878527109042315</v>
      </c>
      <c r="BQ13" s="98" t="n">
        <f aca="false">BM13</f>
        <v>44454</v>
      </c>
      <c r="BR13" s="53" t="n">
        <f aca="false">BO13</f>
        <v>0.878527109042315</v>
      </c>
      <c r="BS13" s="81"/>
      <c r="BT13" s="103" t="n">
        <v>44221</v>
      </c>
      <c r="BU13" s="54" t="n">
        <f aca="true">FORECAST(BT13,OFFSET(BR$3,MATCH(BT13,BQ$3:BQ$153,1)-1,0,2),OFFSET(BQ$3,MATCH(BT13,BQ$3:BQ$153,1)-1,0,2))</f>
        <v>0.230720493561212</v>
      </c>
      <c r="BV13" s="54" t="n">
        <f aca="false">BU13+BV12</f>
        <v>2.42032132705706</v>
      </c>
      <c r="BW13" s="55" t="n">
        <f aca="false">BV13*100/BV$367</f>
        <v>1.50002385963854</v>
      </c>
      <c r="BX13" s="82"/>
    </row>
    <row r="14" customFormat="false" ht="15" hidden="false" customHeight="false" outlineLevel="0" collapsed="false">
      <c r="A14" s="42" t="n">
        <v>44362</v>
      </c>
      <c r="B14" s="43" t="n">
        <v>7.89841</v>
      </c>
      <c r="C14" s="44" t="n">
        <f aca="false">(20.6+4.34*($E$1-0.27)-B14)/4.34</f>
        <v>2.756633640553</v>
      </c>
      <c r="E14" s="42" t="n">
        <v>44039</v>
      </c>
      <c r="F14" s="46" t="n">
        <f aca="true">FORECAST($E14,OFFSET(C$3,MATCH($E14,$A$3:$A$33,1)-1,0,2),OFFSET($A$3,MATCH($E14,$A$3:$A$33,1)-1,0,2))</f>
        <v>2.65397258064516</v>
      </c>
      <c r="H14" s="96" t="n">
        <v>6256.429137</v>
      </c>
      <c r="I14" s="81" t="n">
        <v>12</v>
      </c>
      <c r="J14" s="97" t="n">
        <v>1.60928842355359</v>
      </c>
      <c r="K14" s="98" t="n">
        <v>44469</v>
      </c>
      <c r="L14" s="98"/>
      <c r="M14" s="98"/>
      <c r="N14" s="98"/>
      <c r="O14" s="97" t="n">
        <v>2.58386772501178</v>
      </c>
      <c r="P14" s="81"/>
      <c r="Q14" s="130"/>
      <c r="R14" s="98"/>
      <c r="S14" s="96"/>
      <c r="T14" s="100"/>
      <c r="U14" s="100"/>
      <c r="V14" s="102"/>
      <c r="W14" s="102"/>
      <c r="X14" s="100"/>
      <c r="Y14" s="98"/>
      <c r="Z14" s="97"/>
      <c r="AC14" s="98"/>
      <c r="AE14" s="81"/>
      <c r="AF14" s="103" t="n">
        <v>44222</v>
      </c>
      <c r="AG14" s="54" t="n">
        <f aca="true">FORECAST($AF14,OFFSET(AD$3,MATCH($AF14,$AC$3:$AC$153,1)-1,0,2),OFFSET($AC$3,MATCH($AF14,$AC$3:$AC$153,1)-1,0,2))</f>
        <v>0.373212227308432</v>
      </c>
      <c r="AH14" s="54" t="n">
        <f aca="false">AG14+AH13</f>
        <v>4.2826838736567</v>
      </c>
      <c r="AI14" s="55" t="n">
        <f aca="false">AH14*100/AH$367</f>
        <v>3.00906714351968</v>
      </c>
      <c r="AJ14" s="82"/>
      <c r="AK14" s="81"/>
      <c r="AL14" s="98" t="n">
        <v>44762</v>
      </c>
      <c r="AM14" s="96" t="n">
        <v>17157.468536</v>
      </c>
      <c r="AN14" s="100" t="n">
        <f aca="false">AM14-AM13</f>
        <v>504.944336000001</v>
      </c>
      <c r="AO14" s="100" t="n">
        <f aca="false">(AN14/2)+(AN13/2)+AO13</f>
        <v>5331.0291135</v>
      </c>
      <c r="AP14" s="102" t="n">
        <f aca="false">AO14*100/$AO$12</f>
        <v>120.876117593767</v>
      </c>
      <c r="AQ14" s="102" t="n">
        <f aca="false">AR14*100/$AR$12</f>
        <v>167.945205479452</v>
      </c>
      <c r="AR14" s="100" t="n">
        <f aca="false">AS14-AS$3</f>
        <v>613</v>
      </c>
      <c r="AS14" s="98" t="n">
        <f aca="false">AL14</f>
        <v>44762</v>
      </c>
      <c r="AT14" s="97" t="n">
        <v>2.72798170752208</v>
      </c>
      <c r="AW14" s="98" t="n">
        <f aca="false">AS14</f>
        <v>44762</v>
      </c>
      <c r="AY14" s="81"/>
      <c r="AZ14" s="103" t="n">
        <v>44222</v>
      </c>
      <c r="BA14" s="54" t="n">
        <f aca="true">FORECAST(AZ14,OFFSET(AX$3,MATCH(AZ14,AW$3:AW$153,1)-1,0,2),OFFSET(AW$3,MATCH(AZ14,AW$3:AW$153,1)-1,0,2))</f>
        <v>0.247849540906107</v>
      </c>
      <c r="BB14" s="54" t="n">
        <f aca="false">BA14+BB13</f>
        <v>2.84528288896109</v>
      </c>
      <c r="BC14" s="55" t="n">
        <f aca="false">BB14*100/BB$367</f>
        <v>2.70312264744212</v>
      </c>
      <c r="BD14" s="82"/>
      <c r="BE14" s="81"/>
      <c r="BF14" s="98" t="n">
        <v>44464</v>
      </c>
      <c r="BG14" s="96" t="n">
        <v>10346.061036</v>
      </c>
      <c r="BH14" s="100" t="n">
        <f aca="false">BG14-BG13</f>
        <v>333.678008999999</v>
      </c>
      <c r="BI14" s="100" t="n">
        <f aca="false">(BH14/2)+(BH13/2)+BI13</f>
        <v>4497.433443</v>
      </c>
      <c r="BJ14" s="102" t="n">
        <f aca="false">BI14*100/$BI$13</f>
        <v>108.785271090423</v>
      </c>
      <c r="BK14" s="102" t="n">
        <f aca="false">BL14*100/$BL$13</f>
        <v>103.27868852459</v>
      </c>
      <c r="BL14" s="100" t="n">
        <f aca="false">BM14-BM$3</f>
        <v>315</v>
      </c>
      <c r="BM14" s="98" t="n">
        <f aca="false">BF14</f>
        <v>44464</v>
      </c>
      <c r="BN14" s="97" t="n">
        <v>2.46937590058094</v>
      </c>
      <c r="BO14" s="53" t="n">
        <f aca="false">(BJ15-BJ14)/(BM15-BM14)</f>
        <v>0.67181815873437</v>
      </c>
      <c r="BQ14" s="98" t="n">
        <f aca="false">BM14</f>
        <v>44464</v>
      </c>
      <c r="BR14" s="53" t="n">
        <f aca="false">BO14</f>
        <v>0.67181815873437</v>
      </c>
      <c r="BS14" s="81"/>
      <c r="BT14" s="103" t="n">
        <v>44222</v>
      </c>
      <c r="BU14" s="54" t="n">
        <f aca="true">FORECAST(BT14,OFFSET(BR$3,MATCH(BT14,BQ$3:BQ$153,1)-1,0,2),OFFSET(BQ$3,MATCH(BT14,BQ$3:BQ$153,1)-1,0,2))</f>
        <v>0.232858749963326</v>
      </c>
      <c r="BV14" s="54" t="n">
        <f aca="false">BU14+BV13</f>
        <v>2.65318007702039</v>
      </c>
      <c r="BW14" s="55" t="n">
        <f aca="false">BV14*100/BV$367</f>
        <v>1.64434092901515</v>
      </c>
      <c r="BX14" s="82"/>
    </row>
    <row r="15" customFormat="false" ht="15" hidden="false" customHeight="false" outlineLevel="0" collapsed="false">
      <c r="A15" s="42" t="n">
        <v>44392</v>
      </c>
      <c r="B15" s="43" t="n">
        <v>8.248691</v>
      </c>
      <c r="C15" s="44" t="n">
        <f aca="false">(20.6+4.34*($E$1-0.27)-B15)/4.34</f>
        <v>2.67592373271889</v>
      </c>
      <c r="E15" s="42" t="n">
        <v>44040</v>
      </c>
      <c r="F15" s="46" t="n">
        <f aca="true">FORECAST($E15,OFFSET(C$3,MATCH($E15,$A$3:$A$33,1)-1,0,2),OFFSET($A$3,MATCH($E15,$A$3:$A$33,1)-1,0,2))</f>
        <v>2.65214331797235</v>
      </c>
      <c r="H15" s="96" t="n">
        <v>6750.727141</v>
      </c>
      <c r="I15" s="81" t="n">
        <v>13</v>
      </c>
      <c r="J15" s="97" t="n">
        <v>1.56551664816698</v>
      </c>
      <c r="K15" s="98" t="n">
        <v>44509</v>
      </c>
      <c r="L15" s="98"/>
      <c r="M15" s="98"/>
      <c r="N15" s="98"/>
      <c r="O15" s="97" t="n">
        <v>2.47086886227635</v>
      </c>
      <c r="P15" s="81"/>
      <c r="Q15" s="130"/>
      <c r="R15" s="98"/>
      <c r="S15" s="96"/>
      <c r="T15" s="100"/>
      <c r="U15" s="100"/>
      <c r="V15" s="102"/>
      <c r="W15" s="102"/>
      <c r="X15" s="100"/>
      <c r="Y15" s="98"/>
      <c r="Z15" s="97"/>
      <c r="AC15" s="98"/>
      <c r="AE15" s="81"/>
      <c r="AF15" s="103" t="n">
        <v>44223</v>
      </c>
      <c r="AG15" s="54" t="n">
        <f aca="true">FORECAST($AF15,OFFSET(AD$3,MATCH($AF15,$AC$3:$AC$153,1)-1,0,2),OFFSET($AC$3,MATCH($AF15,$AC$3:$AC$153,1)-1,0,2))</f>
        <v>0.376179846309106</v>
      </c>
      <c r="AH15" s="54" t="n">
        <f aca="false">AG15+AH14</f>
        <v>4.6588637199658</v>
      </c>
      <c r="AI15" s="55" t="n">
        <f aca="false">AH15*100/AH$367</f>
        <v>3.27337579878741</v>
      </c>
      <c r="AJ15" s="82"/>
      <c r="AK15" s="81"/>
      <c r="AL15" s="98"/>
      <c r="AM15" s="96"/>
      <c r="AN15" s="100"/>
      <c r="AO15" s="100"/>
      <c r="AP15" s="102"/>
      <c r="AQ15" s="102"/>
      <c r="AR15" s="100"/>
      <c r="AS15" s="98"/>
      <c r="AT15" s="97"/>
      <c r="AW15" s="98"/>
      <c r="AY15" s="81"/>
      <c r="AZ15" s="103" t="n">
        <v>44223</v>
      </c>
      <c r="BA15" s="54" t="n">
        <f aca="true">FORECAST(AZ15,OFFSET(AX$3,MATCH(AZ15,AW$3:AW$153,1)-1,0,2),OFFSET(AW$3,MATCH(AZ15,AW$3:AW$153,1)-1,0,2))</f>
        <v>0.249802746995686</v>
      </c>
      <c r="BB15" s="54" t="n">
        <f aca="false">BA15+BB14</f>
        <v>3.09508563595678</v>
      </c>
      <c r="BC15" s="55" t="n">
        <f aca="false">BB15*100/BB$367</f>
        <v>2.94044437928715</v>
      </c>
      <c r="BD15" s="82"/>
      <c r="BE15" s="81"/>
      <c r="BF15" s="98" t="n">
        <v>44479</v>
      </c>
      <c r="BG15" s="96" t="n">
        <v>10845.618287</v>
      </c>
      <c r="BH15" s="100" t="n">
        <f aca="false">BG15-BG14</f>
        <v>499.557251</v>
      </c>
      <c r="BI15" s="100" t="n">
        <f aca="false">(BH15/2)+(BH14/2)+BI14</f>
        <v>4914.051073</v>
      </c>
      <c r="BJ15" s="102" t="n">
        <f aca="false">BI15*100/$BI$13</f>
        <v>118.862543471439</v>
      </c>
      <c r="BK15" s="102" t="n">
        <f aca="false">BL15*100/$BL$13</f>
        <v>108.196721311475</v>
      </c>
      <c r="BL15" s="100" t="n">
        <f aca="false">BM15-BM$3</f>
        <v>330</v>
      </c>
      <c r="BM15" s="98" t="n">
        <f aca="false">BF15</f>
        <v>44479</v>
      </c>
      <c r="BN15" s="97" t="n">
        <v>2.55036956317031</v>
      </c>
      <c r="BO15" s="53" t="n">
        <f aca="false">(BJ16-BJ15)/(BM16-BM15)</f>
        <v>0.555202544646355</v>
      </c>
      <c r="BQ15" s="98" t="n">
        <f aca="false">BM15</f>
        <v>44479</v>
      </c>
      <c r="BR15" s="53" t="n">
        <f aca="false">BO15</f>
        <v>0.555202544646355</v>
      </c>
      <c r="BS15" s="81"/>
      <c r="BT15" s="103" t="n">
        <v>44223</v>
      </c>
      <c r="BU15" s="54" t="n">
        <f aca="true">FORECAST(BT15,OFFSET(BR$3,MATCH(BT15,BQ$3:BQ$153,1)-1,0,2),OFFSET(BQ$3,MATCH(BT15,BQ$3:BQ$153,1)-1,0,2))</f>
        <v>0.23499700636544</v>
      </c>
      <c r="BV15" s="54" t="n">
        <f aca="false">BU15+BV14</f>
        <v>2.88817708338583</v>
      </c>
      <c r="BW15" s="55" t="n">
        <f aca="false">BV15*100/BV$367</f>
        <v>1.78998320905092</v>
      </c>
      <c r="BX15" s="82"/>
    </row>
    <row r="16" customFormat="false" ht="15" hidden="false" customHeight="false" outlineLevel="0" collapsed="false">
      <c r="A16" s="42" t="n">
        <v>44423</v>
      </c>
      <c r="B16" s="43" t="n">
        <v>8.4948</v>
      </c>
      <c r="C16" s="44" t="n">
        <f aca="false">(20.6+4.34*($E$1-0.27)-B16)/4.34</f>
        <v>2.61921658986175</v>
      </c>
      <c r="E16" s="42" t="n">
        <v>44041</v>
      </c>
      <c r="F16" s="46" t="n">
        <f aca="true">FORECAST($E16,OFFSET(C$3,MATCH($E16,$A$3:$A$33,1)-1,0,2),OFFSET($A$3,MATCH($E16,$A$3:$A$33,1)-1,0,2))</f>
        <v>2.65031405529954</v>
      </c>
      <c r="H16" s="96" t="n">
        <v>7126.285735</v>
      </c>
      <c r="I16" s="81" t="n">
        <v>14</v>
      </c>
      <c r="J16" s="97" t="n">
        <v>1.80982589942789</v>
      </c>
      <c r="K16" s="98" t="n">
        <v>44629</v>
      </c>
      <c r="L16" s="98"/>
      <c r="M16" s="98"/>
      <c r="N16" s="98"/>
      <c r="O16" s="97" t="n">
        <v>2.81961836274015</v>
      </c>
      <c r="P16" s="81"/>
      <c r="Q16" s="130"/>
      <c r="R16" s="98"/>
      <c r="S16" s="96"/>
      <c r="T16" s="100"/>
      <c r="U16" s="100"/>
      <c r="V16" s="102"/>
      <c r="W16" s="102"/>
      <c r="X16" s="100"/>
      <c r="Y16" s="98"/>
      <c r="Z16" s="97"/>
      <c r="AC16" s="98"/>
      <c r="AE16" s="81"/>
      <c r="AF16" s="103" t="n">
        <v>44224</v>
      </c>
      <c r="AG16" s="54" t="n">
        <f aca="true">FORECAST($AF16,OFFSET(AD$3,MATCH($AF16,$AC$3:$AC$153,1)-1,0,2),OFFSET($AC$3,MATCH($AF16,$AC$3:$AC$153,1)-1,0,2))</f>
        <v>0.37914746530978</v>
      </c>
      <c r="AH16" s="54" t="n">
        <f aca="false">AG16+AH15</f>
        <v>5.03801118527558</v>
      </c>
      <c r="AI16" s="55" t="n">
        <f aca="false">AH16*100/AH$367</f>
        <v>3.53976954020506</v>
      </c>
      <c r="AJ16" s="82"/>
      <c r="AK16" s="81"/>
      <c r="AL16" s="98"/>
      <c r="AM16" s="96"/>
      <c r="AN16" s="100"/>
      <c r="AO16" s="100"/>
      <c r="AP16" s="102"/>
      <c r="AQ16" s="102"/>
      <c r="AR16" s="100"/>
      <c r="AS16" s="98"/>
      <c r="AT16" s="97"/>
      <c r="AW16" s="98"/>
      <c r="AY16" s="81"/>
      <c r="AZ16" s="103" t="n">
        <v>44224</v>
      </c>
      <c r="BA16" s="54" t="n">
        <f aca="true">FORECAST(AZ16,OFFSET(AX$3,MATCH(AZ16,AW$3:AW$153,1)-1,0,2),OFFSET(AW$3,MATCH(AZ16,AW$3:AW$153,1)-1,0,2))</f>
        <v>0.251755953085265</v>
      </c>
      <c r="BB16" s="54" t="n">
        <f aca="false">BA16+BB15</f>
        <v>3.34684158904204</v>
      </c>
      <c r="BC16" s="55" t="n">
        <f aca="false">BB16*100/BB$367</f>
        <v>3.17962172824371</v>
      </c>
      <c r="BD16" s="82"/>
      <c r="BE16" s="81"/>
      <c r="BF16" s="98" t="n">
        <v>44499</v>
      </c>
      <c r="BG16" s="96" t="n">
        <v>11264.195069</v>
      </c>
      <c r="BH16" s="100" t="n">
        <f aca="false">BG16-BG15</f>
        <v>418.576782</v>
      </c>
      <c r="BI16" s="100" t="n">
        <f aca="false">(BH16/2)+(BH15/2)+BI15</f>
        <v>5373.1180895</v>
      </c>
      <c r="BJ16" s="102" t="n">
        <f aca="false">BI16*100/$BI$13</f>
        <v>129.966594364366</v>
      </c>
      <c r="BK16" s="102" t="n">
        <f aca="false">BL16*100/$BL$13</f>
        <v>114.754098360656</v>
      </c>
      <c r="BL16" s="100" t="n">
        <f aca="false">BM16-BM$3</f>
        <v>350</v>
      </c>
      <c r="BM16" s="98" t="n">
        <f aca="false">BF16</f>
        <v>44499</v>
      </c>
      <c r="BN16" s="97" t="n">
        <v>2.42607154273544</v>
      </c>
      <c r="BO16" s="53" t="n">
        <f aca="false">(BJ17-BJ16)/(BM17-BM16)</f>
        <v>0.302573199969322</v>
      </c>
      <c r="BQ16" s="98" t="n">
        <f aca="false">BM16</f>
        <v>44499</v>
      </c>
      <c r="BR16" s="53" t="n">
        <f aca="false">BO16</f>
        <v>0.302573199969322</v>
      </c>
      <c r="BS16" s="81"/>
      <c r="BT16" s="103" t="n">
        <v>44224</v>
      </c>
      <c r="BU16" s="54" t="n">
        <f aca="true">FORECAST(BT16,OFFSET(BR$3,MATCH(BT16,BQ$3:BQ$153,1)-1,0,2),OFFSET(BQ$3,MATCH(BT16,BQ$3:BQ$153,1)-1,0,2))</f>
        <v>0.237135262767554</v>
      </c>
      <c r="BV16" s="54" t="n">
        <f aca="false">BU16+BV15</f>
        <v>3.12531234615338</v>
      </c>
      <c r="BW16" s="55" t="n">
        <f aca="false">BV16*100/BV$367</f>
        <v>1.93695069974584</v>
      </c>
      <c r="BX16" s="82"/>
    </row>
    <row r="17" customFormat="false" ht="15" hidden="false" customHeight="false" outlineLevel="0" collapsed="false">
      <c r="A17" s="42" t="n">
        <v>44454</v>
      </c>
      <c r="B17" s="43" t="n">
        <v>8.7689</v>
      </c>
      <c r="C17" s="44" t="n">
        <f aca="false">(20.6+4.34*($E$1-0.27)-B17)/4.34</f>
        <v>2.5560599078341</v>
      </c>
      <c r="E17" s="42" t="n">
        <v>44042</v>
      </c>
      <c r="F17" s="46" t="n">
        <f aca="true">FORECAST($E17,OFFSET(C$3,MATCH($E17,$A$3:$A$33,1)-1,0,2),OFFSET($A$3,MATCH($E17,$A$3:$A$33,1)-1,0,2))</f>
        <v>2.64848479262673</v>
      </c>
      <c r="H17" s="96" t="n">
        <v>7657.23416</v>
      </c>
      <c r="I17" s="81" t="n">
        <v>15</v>
      </c>
      <c r="J17" s="97" t="n">
        <v>1.79780973393986</v>
      </c>
      <c r="K17" s="98"/>
      <c r="L17" s="98"/>
      <c r="M17" s="98"/>
      <c r="N17" s="98"/>
      <c r="O17" s="97" t="n">
        <v>2.6210155516748</v>
      </c>
      <c r="P17" s="81"/>
      <c r="Q17" s="130"/>
      <c r="R17" s="98"/>
      <c r="S17" s="96"/>
      <c r="T17" s="100"/>
      <c r="U17" s="100"/>
      <c r="V17" s="102"/>
      <c r="W17" s="102"/>
      <c r="X17" s="100"/>
      <c r="Y17" s="98"/>
      <c r="Z17" s="97"/>
      <c r="AC17" s="98"/>
      <c r="AE17" s="81"/>
      <c r="AF17" s="103" t="n">
        <v>44225</v>
      </c>
      <c r="AG17" s="54" t="n">
        <f aca="true">FORECAST($AF17,OFFSET(AD$3,MATCH($AF17,$AC$3:$AC$153,1)-1,0,2),OFFSET($AC$3,MATCH($AF17,$AC$3:$AC$153,1)-1,0,2))</f>
        <v>0.382115084310454</v>
      </c>
      <c r="AH17" s="54" t="n">
        <f aca="false">AG17+AH16</f>
        <v>5.42012626958604</v>
      </c>
      <c r="AI17" s="55" t="n">
        <f aca="false">AH17*100/AH$367</f>
        <v>3.80824836777261</v>
      </c>
      <c r="AJ17" s="82"/>
      <c r="AK17" s="81"/>
      <c r="AL17" s="98"/>
      <c r="AM17" s="96"/>
      <c r="AN17" s="100"/>
      <c r="AO17" s="100"/>
      <c r="AP17" s="102"/>
      <c r="AQ17" s="102"/>
      <c r="AR17" s="100"/>
      <c r="AS17" s="98"/>
      <c r="AT17" s="97"/>
      <c r="AW17" s="98"/>
      <c r="AY17" s="81"/>
      <c r="AZ17" s="103" t="n">
        <v>44225</v>
      </c>
      <c r="BA17" s="54" t="n">
        <f aca="true">FORECAST(AZ17,OFFSET(AX$3,MATCH(AZ17,AW$3:AW$153,1)-1,0,2),OFFSET(AW$3,MATCH(AZ17,AW$3:AW$153,1)-1,0,2))</f>
        <v>0.253709159174844</v>
      </c>
      <c r="BB17" s="54" t="n">
        <f aca="false">BA17+BB16</f>
        <v>3.60055074821689</v>
      </c>
      <c r="BC17" s="55" t="n">
        <f aca="false">BB17*100/BB$367</f>
        <v>3.42065469431178</v>
      </c>
      <c r="BD17" s="82"/>
      <c r="BE17" s="81"/>
      <c r="BF17" s="98" t="n">
        <v>44529</v>
      </c>
      <c r="BG17" s="96" t="n">
        <v>11596.162629</v>
      </c>
      <c r="BH17" s="100" t="n">
        <f aca="false">BG17-BG16</f>
        <v>331.967560000001</v>
      </c>
      <c r="BI17" s="100" t="n">
        <f aca="false">(BH17/2)+(BH16/2)+BI16</f>
        <v>5748.3902605</v>
      </c>
      <c r="BJ17" s="102" t="n">
        <f aca="false">BI17*100/$BI$13</f>
        <v>139.043790363445</v>
      </c>
      <c r="BK17" s="102" t="n">
        <f aca="false">BL17*100/$BL$13</f>
        <v>124.590163934426</v>
      </c>
      <c r="BL17" s="100" t="n">
        <f aca="false">BM17-BM$3</f>
        <v>380</v>
      </c>
      <c r="BM17" s="98" t="n">
        <f aca="false">BF17</f>
        <v>44529</v>
      </c>
      <c r="BN17" s="97" t="n">
        <v>2.57139115252026</v>
      </c>
      <c r="BO17" s="53" t="n">
        <f aca="false">(BJ18-BJ17)/(BM18-BM17)</f>
        <v>0.307090298145655</v>
      </c>
      <c r="BQ17" s="98" t="n">
        <f aca="false">BM17</f>
        <v>44529</v>
      </c>
      <c r="BR17" s="53" t="n">
        <f aca="false">BO17</f>
        <v>0.307090298145655</v>
      </c>
      <c r="BS17" s="81"/>
      <c r="BT17" s="103" t="n">
        <v>44225</v>
      </c>
      <c r="BU17" s="54" t="n">
        <f aca="true">FORECAST(BT17,OFFSET(BR$3,MATCH(BT17,BQ$3:BQ$153,1)-1,0,2),OFFSET(BQ$3,MATCH(BT17,BQ$3:BQ$153,1)-1,0,2))</f>
        <v>0.239273519169668</v>
      </c>
      <c r="BV17" s="54" t="n">
        <f aca="false">BU17+BV16</f>
        <v>3.36458586532305</v>
      </c>
      <c r="BW17" s="55" t="n">
        <f aca="false">BV17*100/BV$367</f>
        <v>2.08524340109992</v>
      </c>
      <c r="BX17" s="82"/>
    </row>
    <row r="18" customFormat="false" ht="15" hidden="false" customHeight="false" outlineLevel="0" collapsed="false">
      <c r="A18" s="42" t="n">
        <v>44484</v>
      </c>
      <c r="B18" s="43" t="n">
        <v>9.1588</v>
      </c>
      <c r="C18" s="44" t="n">
        <f aca="false">(20.6+4.34*($E$1-0.27)-B18)/4.34</f>
        <v>2.46622119815668</v>
      </c>
      <c r="E18" s="42" t="n">
        <v>44043</v>
      </c>
      <c r="F18" s="46" t="n">
        <f aca="true">FORECAST($E18,OFFSET(C$3,MATCH($E18,$A$3:$A$33,1)-1,0,2),OFFSET($A$3,MATCH($E18,$A$3:$A$33,1)-1,0,2))</f>
        <v>2.64665552995391</v>
      </c>
      <c r="H18" s="96" t="n">
        <v>8220.764189</v>
      </c>
      <c r="I18" s="81" t="n">
        <v>16</v>
      </c>
      <c r="J18" s="97" t="n">
        <v>1.87398413202357</v>
      </c>
      <c r="K18" s="98"/>
      <c r="L18" s="98"/>
      <c r="M18" s="98"/>
      <c r="N18" s="98"/>
      <c r="O18" s="97" t="n">
        <v>2.66977807341703</v>
      </c>
      <c r="P18" s="81"/>
      <c r="Q18" s="130"/>
      <c r="R18" s="98"/>
      <c r="S18" s="96"/>
      <c r="T18" s="100"/>
      <c r="U18" s="100"/>
      <c r="V18" s="102"/>
      <c r="W18" s="102"/>
      <c r="X18" s="100"/>
      <c r="Y18" s="98"/>
      <c r="Z18" s="97"/>
      <c r="AC18" s="98"/>
      <c r="AE18" s="81"/>
      <c r="AF18" s="103" t="n">
        <v>44226</v>
      </c>
      <c r="AG18" s="54" t="n">
        <f aca="true">FORECAST($AF18,OFFSET(AD$3,MATCH($AF18,$AC$3:$AC$153,1)-1,0,2),OFFSET($AC$3,MATCH($AF18,$AC$3:$AC$153,1)-1,0,2))</f>
        <v>0.385082703311128</v>
      </c>
      <c r="AH18" s="54" t="n">
        <f aca="false">AG18+AH17</f>
        <v>5.80520897289716</v>
      </c>
      <c r="AI18" s="55" t="n">
        <f aca="false">AH18*100/AH$367</f>
        <v>4.07881228149009</v>
      </c>
      <c r="AJ18" s="82"/>
      <c r="AK18" s="81"/>
      <c r="AL18" s="98"/>
      <c r="AM18" s="96"/>
      <c r="AN18" s="100"/>
      <c r="AO18" s="100"/>
      <c r="AP18" s="102"/>
      <c r="AQ18" s="102"/>
      <c r="AR18" s="100"/>
      <c r="AS18" s="98"/>
      <c r="AT18" s="97"/>
      <c r="AW18" s="98"/>
      <c r="AY18" s="81"/>
      <c r="AZ18" s="103" t="n">
        <v>44226</v>
      </c>
      <c r="BA18" s="54" t="n">
        <f aca="true">FORECAST(AZ18,OFFSET(AX$3,MATCH(AZ18,AW$3:AW$153,1)-1,0,2),OFFSET(AW$3,MATCH(AZ18,AW$3:AW$153,1)-1,0,2))</f>
        <v>0.255662365264423</v>
      </c>
      <c r="BB18" s="54" t="n">
        <f aca="false">BA18+BB17</f>
        <v>3.85621311348131</v>
      </c>
      <c r="BC18" s="55" t="n">
        <f aca="false">BB18*100/BB$367</f>
        <v>3.66354327749136</v>
      </c>
      <c r="BD18" s="82"/>
      <c r="BE18" s="81"/>
      <c r="BF18" s="98" t="n">
        <v>44559</v>
      </c>
      <c r="BG18" s="96" t="n">
        <v>12025.944245</v>
      </c>
      <c r="BH18" s="100" t="n">
        <f aca="false">BG18-BG17</f>
        <v>429.781616</v>
      </c>
      <c r="BI18" s="100" t="n">
        <f aca="false">(BH18/2)+(BH17/2)+BI17</f>
        <v>6129.2648485</v>
      </c>
      <c r="BJ18" s="102" t="n">
        <f aca="false">BI18*100/$BI$13</f>
        <v>148.256499307815</v>
      </c>
      <c r="BK18" s="102" t="n">
        <f aca="false">BL18*100/$BL$13</f>
        <v>134.426229508197</v>
      </c>
      <c r="BL18" s="100" t="n">
        <f aca="false">BM18-BM$3</f>
        <v>410</v>
      </c>
      <c r="BM18" s="98" t="n">
        <f aca="false">BF18</f>
        <v>44559</v>
      </c>
      <c r="BN18" s="97" t="n">
        <v>2.48605380586819</v>
      </c>
      <c r="BO18" s="53" t="n">
        <f aca="false">(BJ19-BJ18)/(BM19-BM18)</f>
        <v>0.25706731133257</v>
      </c>
      <c r="BQ18" s="98" t="n">
        <f aca="false">BM18</f>
        <v>44559</v>
      </c>
      <c r="BR18" s="53" t="n">
        <f aca="false">BO18</f>
        <v>0.25706731133257</v>
      </c>
      <c r="BS18" s="81"/>
      <c r="BT18" s="103" t="n">
        <v>44226</v>
      </c>
      <c r="BU18" s="54" t="n">
        <f aca="true">FORECAST(BT18,OFFSET(BR$3,MATCH(BT18,BQ$3:BQ$153,1)-1,0,2),OFFSET(BQ$3,MATCH(BT18,BQ$3:BQ$153,1)-1,0,2))</f>
        <v>0.241411775571782</v>
      </c>
      <c r="BV18" s="54" t="n">
        <f aca="false">BU18+BV17</f>
        <v>3.60599764089483</v>
      </c>
      <c r="BW18" s="55" t="n">
        <f aca="false">BV18*100/BV$367</f>
        <v>2.23486131311315</v>
      </c>
      <c r="BX18" s="82"/>
    </row>
    <row r="19" customFormat="false" ht="15" hidden="false" customHeight="false" outlineLevel="0" collapsed="false">
      <c r="A19" s="42" t="n">
        <v>44515</v>
      </c>
      <c r="B19" s="43" t="n">
        <v>9.526409</v>
      </c>
      <c r="C19" s="44" t="n">
        <f aca="false">(20.6+4.34*($E$1-0.27)-B19)/4.34</f>
        <v>2.38151866359447</v>
      </c>
      <c r="E19" s="42" t="n">
        <v>44044</v>
      </c>
      <c r="F19" s="46" t="n">
        <f aca="true">FORECAST($E19,OFFSET(C$3,MATCH($E19,$A$3:$A$33,1)-1,0,2),OFFSET($A$3,MATCH($E19,$A$3:$A$33,1)-1,0,2))</f>
        <v>2.6448262672811</v>
      </c>
      <c r="H19" s="96" t="n">
        <v>8702.553374</v>
      </c>
      <c r="I19" s="81" t="n">
        <v>17</v>
      </c>
      <c r="J19" s="97" t="n">
        <v>1.94745654558333</v>
      </c>
      <c r="K19" s="98"/>
      <c r="L19" s="98"/>
      <c r="M19" s="98"/>
      <c r="N19" s="98"/>
      <c r="O19" s="97" t="n">
        <v>2.72360309557185</v>
      </c>
      <c r="P19" s="81"/>
      <c r="Q19" s="130"/>
      <c r="R19" s="98"/>
      <c r="S19" s="96"/>
      <c r="T19" s="100"/>
      <c r="U19" s="100"/>
      <c r="V19" s="102"/>
      <c r="W19" s="102"/>
      <c r="X19" s="100"/>
      <c r="Y19" s="98"/>
      <c r="Z19" s="97"/>
      <c r="AC19" s="98"/>
      <c r="AE19" s="81"/>
      <c r="AF19" s="103" t="n">
        <v>44227</v>
      </c>
      <c r="AG19" s="54" t="n">
        <f aca="true">FORECAST($AF19,OFFSET(AD$3,MATCH($AF19,$AC$3:$AC$153,1)-1,0,2),OFFSET($AC$3,MATCH($AF19,$AC$3:$AC$153,1)-1,0,2))</f>
        <v>0.388050322311802</v>
      </c>
      <c r="AH19" s="54" t="n">
        <f aca="false">AG19+AH18</f>
        <v>6.19325929520897</v>
      </c>
      <c r="AI19" s="55" t="n">
        <f aca="false">AH19*100/AH$367</f>
        <v>4.35146128135747</v>
      </c>
      <c r="AJ19" s="82"/>
      <c r="AK19" s="81"/>
      <c r="AL19" s="98"/>
      <c r="AM19" s="96"/>
      <c r="AN19" s="100"/>
      <c r="AO19" s="100"/>
      <c r="AP19" s="102"/>
      <c r="AQ19" s="102"/>
      <c r="AR19" s="100"/>
      <c r="AS19" s="98"/>
      <c r="AT19" s="97"/>
      <c r="AW19" s="98"/>
      <c r="AY19" s="81"/>
      <c r="AZ19" s="103" t="n">
        <v>44227</v>
      </c>
      <c r="BA19" s="54" t="n">
        <f aca="true">FORECAST(AZ19,OFFSET(AX$3,MATCH(AZ19,AW$3:AW$153,1)-1,0,2),OFFSET(AW$3,MATCH(AZ19,AW$3:AW$153,1)-1,0,2))</f>
        <v>0.257615571354001</v>
      </c>
      <c r="BB19" s="54" t="n">
        <f aca="false">BA19+BB18</f>
        <v>4.11382868483531</v>
      </c>
      <c r="BC19" s="55" t="n">
        <f aca="false">BB19*100/BB$367</f>
        <v>3.90828747778247</v>
      </c>
      <c r="BD19" s="82"/>
      <c r="BE19" s="81"/>
      <c r="BF19" s="98" t="n">
        <v>44599</v>
      </c>
      <c r="BG19" s="96" t="n">
        <v>12446.382966</v>
      </c>
      <c r="BH19" s="100" t="n">
        <f aca="false">BG19-BG18</f>
        <v>420.438720999999</v>
      </c>
      <c r="BI19" s="100" t="n">
        <f aca="false">(BH19/2)+(BH18/2)+BI18</f>
        <v>6554.375017</v>
      </c>
      <c r="BJ19" s="102" t="n">
        <f aca="false">BI19*100/$BI$13</f>
        <v>158.539191761118</v>
      </c>
      <c r="BK19" s="102" t="n">
        <f aca="false">BL19*100/$BL$13</f>
        <v>147.540983606557</v>
      </c>
      <c r="BL19" s="100" t="n">
        <f aca="false">BM19-BM$3</f>
        <v>450</v>
      </c>
      <c r="BM19" s="98" t="n">
        <f aca="false">BF19</f>
        <v>44599</v>
      </c>
      <c r="BN19" s="97" t="n">
        <v>2.73026243266947</v>
      </c>
      <c r="BO19" s="53" t="n">
        <f aca="false">(BJ20-BJ19)/(BM20-BM19)</f>
        <v>0.0679065684914474</v>
      </c>
      <c r="BQ19" s="98" t="n">
        <f aca="false">BM19</f>
        <v>44599</v>
      </c>
      <c r="BR19" s="53" t="n">
        <f aca="false">BO19</f>
        <v>0.0679065684914474</v>
      </c>
      <c r="BS19" s="81"/>
      <c r="BT19" s="103" t="n">
        <v>44227</v>
      </c>
      <c r="BU19" s="54" t="n">
        <f aca="true">FORECAST(BT19,OFFSET(BR$3,MATCH(BT19,BQ$3:BQ$153,1)-1,0,2),OFFSET(BQ$3,MATCH(BT19,BQ$3:BQ$153,1)-1,0,2))</f>
        <v>0.243550031973896</v>
      </c>
      <c r="BV19" s="54" t="n">
        <f aca="false">BU19+BV18</f>
        <v>3.84954767286872</v>
      </c>
      <c r="BW19" s="55" t="n">
        <f aca="false">BV19*100/BV$367</f>
        <v>2.38580443578554</v>
      </c>
      <c r="BX19" s="82"/>
    </row>
    <row r="20" customFormat="false" ht="15" hidden="false" customHeight="false" outlineLevel="0" collapsed="false">
      <c r="A20" s="42" t="n">
        <v>44545</v>
      </c>
      <c r="B20" s="43" t="n">
        <v>8.9880905</v>
      </c>
      <c r="C20" s="44" t="n">
        <f aca="false">(20.6+4.34*($E$1-0.27)-B20)/4.34</f>
        <v>2.5055551843318</v>
      </c>
      <c r="E20" s="42" t="n">
        <v>44045</v>
      </c>
      <c r="F20" s="46" t="n">
        <f aca="true">FORECAST($E20,OFFSET(C$3,MATCH($E20,$A$3:$A$33,1)-1,0,2),OFFSET($A$3,MATCH($E20,$A$3:$A$33,1)-1,0,2))</f>
        <v>2.64299700460829</v>
      </c>
      <c r="H20" s="96" t="n">
        <v>9173.125975</v>
      </c>
      <c r="I20" s="81" t="n">
        <v>18</v>
      </c>
      <c r="J20" s="97" t="n">
        <v>2.07967960935931</v>
      </c>
      <c r="K20" s="98"/>
      <c r="L20" s="98"/>
      <c r="M20" s="98"/>
      <c r="N20" s="98"/>
      <c r="O20" s="97" t="n">
        <v>2.79847606820303</v>
      </c>
      <c r="P20" s="81"/>
      <c r="Q20" s="130"/>
      <c r="R20" s="98"/>
      <c r="S20" s="96"/>
      <c r="T20" s="100"/>
      <c r="U20" s="100"/>
      <c r="V20" s="102"/>
      <c r="W20" s="102"/>
      <c r="X20" s="100"/>
      <c r="Y20" s="98"/>
      <c r="Z20" s="97"/>
      <c r="AC20" s="98"/>
      <c r="AE20" s="81"/>
      <c r="AF20" s="103" t="n">
        <v>44228</v>
      </c>
      <c r="AG20" s="54" t="n">
        <f aca="true">FORECAST($AF20,OFFSET(AD$3,MATCH($AF20,$AC$3:$AC$153,1)-1,0,2),OFFSET($AC$3,MATCH($AF20,$AC$3:$AC$153,1)-1,0,2))</f>
        <v>0.391017941312476</v>
      </c>
      <c r="AH20" s="54" t="n">
        <f aca="false">AG20+AH19</f>
        <v>6.58427723652144</v>
      </c>
      <c r="AI20" s="55" t="n">
        <f aca="false">AH20*100/AH$367</f>
        <v>4.62619536737476</v>
      </c>
      <c r="AJ20" s="82"/>
      <c r="AK20" s="81"/>
      <c r="AL20" s="98"/>
      <c r="AM20" s="96"/>
      <c r="AN20" s="100"/>
      <c r="AO20" s="100"/>
      <c r="AP20" s="102"/>
      <c r="AQ20" s="102"/>
      <c r="AR20" s="100"/>
      <c r="AS20" s="98"/>
      <c r="AT20" s="97"/>
      <c r="AW20" s="98"/>
      <c r="AY20" s="81"/>
      <c r="AZ20" s="103" t="n">
        <v>44228</v>
      </c>
      <c r="BA20" s="54" t="n">
        <f aca="true">FORECAST(AZ20,OFFSET(AX$3,MATCH(AZ20,AW$3:AW$153,1)-1,0,2),OFFSET(AW$3,MATCH(AZ20,AW$3:AW$153,1)-1,0,2))</f>
        <v>0.25956877744358</v>
      </c>
      <c r="BB20" s="54" t="n">
        <f aca="false">BA20+BB19</f>
        <v>4.37339746227889</v>
      </c>
      <c r="BC20" s="55" t="n">
        <f aca="false">BB20*100/BB$367</f>
        <v>4.15488729518509</v>
      </c>
      <c r="BD20" s="82"/>
      <c r="BE20" s="81"/>
      <c r="BF20" s="98" t="n">
        <v>44742</v>
      </c>
      <c r="BG20" s="96" t="n">
        <v>12828.864594</v>
      </c>
      <c r="BH20" s="100" t="n">
        <f aca="false">BG20-BG19</f>
        <v>382.481628000001</v>
      </c>
      <c r="BI20" s="100" t="n">
        <f aca="false">(BH20/2)+(BH19/2)+BI19</f>
        <v>6955.8351915</v>
      </c>
      <c r="BJ20" s="102" t="n">
        <f aca="false">BI20*100/$BI$13</f>
        <v>168.249831055395</v>
      </c>
      <c r="BK20" s="102" t="n">
        <f aca="false">BL20*100/$BL$13</f>
        <v>194.426229508197</v>
      </c>
      <c r="BL20" s="100" t="n">
        <f aca="false">BM20-BM$3</f>
        <v>593</v>
      </c>
      <c r="BM20" s="98" t="n">
        <f aca="false">BF20</f>
        <v>44742</v>
      </c>
      <c r="BN20" s="97" t="n">
        <v>2.68675451693017</v>
      </c>
      <c r="BQ20" s="98" t="n">
        <f aca="false">BM20</f>
        <v>44742</v>
      </c>
      <c r="BS20" s="81"/>
      <c r="BT20" s="103" t="n">
        <v>44228</v>
      </c>
      <c r="BU20" s="54" t="n">
        <f aca="true">FORECAST(BT20,OFFSET(BR$3,MATCH(BT20,BQ$3:BQ$153,1)-1,0,2),OFFSET(BQ$3,MATCH(BT20,BQ$3:BQ$153,1)-1,0,2))</f>
        <v>0.24568828837601</v>
      </c>
      <c r="BV20" s="54" t="n">
        <f aca="false">BU20+BV19</f>
        <v>4.09523596124473</v>
      </c>
      <c r="BW20" s="55" t="n">
        <f aca="false">BV20*100/BV$367</f>
        <v>2.53807276911709</v>
      </c>
      <c r="BX20" s="82"/>
    </row>
    <row r="21" customFormat="false" ht="15" hidden="false" customHeight="false" outlineLevel="0" collapsed="false">
      <c r="A21" s="42" t="n">
        <v>44576</v>
      </c>
      <c r="B21" s="43" t="n">
        <v>8.1748</v>
      </c>
      <c r="C21" s="44" t="n">
        <f aca="false">(20.6+4.34*($E$1-0.27)-B21)/4.34</f>
        <v>2.69294930875576</v>
      </c>
      <c r="E21" s="42" t="n">
        <v>44046</v>
      </c>
      <c r="F21" s="46" t="n">
        <f aca="true">FORECAST($E21,OFFSET(C$3,MATCH($E21,$A$3:$A$33,1)-1,0,2),OFFSET($A$3,MATCH($E21,$A$3:$A$33,1)-1,0,2))</f>
        <v>2.64116774193548</v>
      </c>
      <c r="H21" s="96" t="n">
        <v>9555.004393</v>
      </c>
      <c r="I21" s="81" t="n">
        <v>19</v>
      </c>
      <c r="J21" s="97" t="n">
        <v>2.10483879542403</v>
      </c>
      <c r="K21" s="98"/>
      <c r="L21" s="98"/>
      <c r="M21" s="98"/>
      <c r="N21" s="98"/>
      <c r="O21" s="97" t="n">
        <v>2.84094251040706</v>
      </c>
      <c r="P21" s="81"/>
      <c r="Q21" s="130"/>
      <c r="R21" s="98"/>
      <c r="S21" s="96"/>
      <c r="T21" s="100"/>
      <c r="U21" s="100"/>
      <c r="V21" s="102"/>
      <c r="W21" s="102"/>
      <c r="X21" s="100"/>
      <c r="Y21" s="98"/>
      <c r="Z21" s="97"/>
      <c r="AC21" s="98"/>
      <c r="AE21" s="81"/>
      <c r="AF21" s="103" t="n">
        <v>44229</v>
      </c>
      <c r="AG21" s="54" t="n">
        <f aca="true">FORECAST($AF21,OFFSET(AD$3,MATCH($AF21,$AC$3:$AC$153,1)-1,0,2),OFFSET($AC$3,MATCH($AF21,$AC$3:$AC$153,1)-1,0,2))</f>
        <v>0.39398556031315</v>
      </c>
      <c r="AH21" s="54" t="n">
        <f aca="false">AG21+AH20</f>
        <v>6.97826279683459</v>
      </c>
      <c r="AI21" s="55" t="n">
        <f aca="false">AH21*100/AH$367</f>
        <v>4.90301453954197</v>
      </c>
      <c r="AJ21" s="82"/>
      <c r="AK21" s="81"/>
      <c r="AL21" s="98"/>
      <c r="AM21" s="96"/>
      <c r="AN21" s="100"/>
      <c r="AO21" s="100"/>
      <c r="AP21" s="102"/>
      <c r="AQ21" s="102"/>
      <c r="AR21" s="100"/>
      <c r="AS21" s="98"/>
      <c r="AT21" s="97"/>
      <c r="AW21" s="98"/>
      <c r="AY21" s="81"/>
      <c r="AZ21" s="103" t="n">
        <v>44229</v>
      </c>
      <c r="BA21" s="54" t="n">
        <f aca="true">FORECAST(AZ21,OFFSET(AX$3,MATCH(AZ21,AW$3:AW$153,1)-1,0,2),OFFSET(AW$3,MATCH(AZ21,AW$3:AW$153,1)-1,0,2))</f>
        <v>0.261521983533159</v>
      </c>
      <c r="BB21" s="54" t="n">
        <f aca="false">BA21+BB20</f>
        <v>4.63491944581205</v>
      </c>
      <c r="BC21" s="55" t="n">
        <f aca="false">BB21*100/BB$367</f>
        <v>4.40334272969922</v>
      </c>
      <c r="BD21" s="82"/>
      <c r="BE21" s="81"/>
      <c r="BF21" s="98"/>
      <c r="BG21" s="96"/>
      <c r="BH21" s="100"/>
      <c r="BI21" s="100"/>
      <c r="BJ21" s="102"/>
      <c r="BK21" s="102"/>
      <c r="BL21" s="100"/>
      <c r="BM21" s="98"/>
      <c r="BN21" s="97"/>
      <c r="BQ21" s="98"/>
      <c r="BS21" s="81"/>
      <c r="BT21" s="103" t="n">
        <v>44229</v>
      </c>
      <c r="BU21" s="54" t="n">
        <f aca="true">FORECAST(BT21,OFFSET(BR$3,MATCH(BT21,BQ$3:BQ$153,1)-1,0,2),OFFSET(BQ$3,MATCH(BT21,BQ$3:BQ$153,1)-1,0,2))</f>
        <v>0.247826544778124</v>
      </c>
      <c r="BV21" s="54" t="n">
        <f aca="false">BU21+BV20</f>
        <v>4.34306250602286</v>
      </c>
      <c r="BW21" s="55" t="n">
        <f aca="false">BV21*100/BV$367</f>
        <v>2.69166631310778</v>
      </c>
      <c r="BX21" s="82"/>
    </row>
    <row r="22" customFormat="false" ht="15" hidden="false" customHeight="false" outlineLevel="0" collapsed="false">
      <c r="A22" s="42" t="n">
        <v>44607</v>
      </c>
      <c r="B22" s="43" t="n">
        <v>7.6774</v>
      </c>
      <c r="C22" s="44" t="n">
        <f aca="false">(20.6+4.34*($E$1-0.27)-B22)/4.34</f>
        <v>2.80755760368664</v>
      </c>
      <c r="E22" s="42" t="n">
        <v>44047</v>
      </c>
      <c r="F22" s="46" t="n">
        <f aca="true">FORECAST($E22,OFFSET(C$3,MATCH($E22,$A$3:$A$33,1)-1,0,2),OFFSET($A$3,MATCH($E22,$A$3:$A$33,1)-1,0,2))</f>
        <v>2.63933847926267</v>
      </c>
      <c r="H22" s="96" t="n">
        <v>9963.748534</v>
      </c>
      <c r="I22" s="81" t="n">
        <v>20</v>
      </c>
      <c r="J22" s="97" t="n">
        <v>1.87910616004367</v>
      </c>
      <c r="K22" s="98"/>
      <c r="L22" s="98"/>
      <c r="M22" s="98"/>
      <c r="N22" s="98"/>
      <c r="O22" s="97" t="n">
        <v>2.45927341870039</v>
      </c>
      <c r="P22" s="81"/>
      <c r="Q22" s="130"/>
      <c r="R22" s="98"/>
      <c r="S22" s="96"/>
      <c r="T22" s="100"/>
      <c r="U22" s="100"/>
      <c r="V22" s="102"/>
      <c r="W22" s="102"/>
      <c r="X22" s="100"/>
      <c r="Y22" s="98"/>
      <c r="Z22" s="97"/>
      <c r="AC22" s="98"/>
      <c r="AE22" s="81"/>
      <c r="AF22" s="103" t="n">
        <v>44230</v>
      </c>
      <c r="AG22" s="54" t="n">
        <f aca="true">FORECAST($AF22,OFFSET(AD$3,MATCH($AF22,$AC$3:$AC$153,1)-1,0,2),OFFSET($AC$3,MATCH($AF22,$AC$3:$AC$153,1)-1,0,2))</f>
        <v>0.396953179313824</v>
      </c>
      <c r="AH22" s="54" t="n">
        <f aca="false">AG22+AH21</f>
        <v>7.37521597614842</v>
      </c>
      <c r="AI22" s="55" t="n">
        <f aca="false">AH22*100/AH$367</f>
        <v>5.18191879785908</v>
      </c>
      <c r="AJ22" s="82"/>
      <c r="AK22" s="81"/>
      <c r="AL22" s="98"/>
      <c r="AM22" s="96"/>
      <c r="AN22" s="100"/>
      <c r="AO22" s="100"/>
      <c r="AP22" s="102"/>
      <c r="AQ22" s="102"/>
      <c r="AR22" s="100"/>
      <c r="AS22" s="98"/>
      <c r="AT22" s="97"/>
      <c r="AW22" s="98"/>
      <c r="AY22" s="81"/>
      <c r="AZ22" s="103" t="n">
        <v>44230</v>
      </c>
      <c r="BA22" s="54" t="n">
        <f aca="true">FORECAST(AZ22,OFFSET(AX$3,MATCH(AZ22,AW$3:AW$153,1)-1,0,2),OFFSET(AW$3,MATCH(AZ22,AW$3:AW$153,1)-1,0,2))</f>
        <v>0.263475189622738</v>
      </c>
      <c r="BB22" s="54" t="n">
        <f aca="false">BA22+BB21</f>
        <v>4.89839463543479</v>
      </c>
      <c r="BC22" s="55" t="n">
        <f aca="false">BB22*100/BB$367</f>
        <v>4.65365378132488</v>
      </c>
      <c r="BD22" s="82"/>
      <c r="BE22" s="81"/>
      <c r="BF22" s="98"/>
      <c r="BG22" s="96"/>
      <c r="BH22" s="100"/>
      <c r="BI22" s="100"/>
      <c r="BJ22" s="102"/>
      <c r="BK22" s="102"/>
      <c r="BL22" s="100"/>
      <c r="BM22" s="98"/>
      <c r="BN22" s="97"/>
      <c r="BQ22" s="98"/>
      <c r="BS22" s="81"/>
      <c r="BT22" s="103" t="n">
        <v>44230</v>
      </c>
      <c r="BU22" s="54" t="n">
        <f aca="true">FORECAST(BT22,OFFSET(BR$3,MATCH(BT22,BQ$3:BQ$153,1)-1,0,2),OFFSET(BQ$3,MATCH(BT22,BQ$3:BQ$153,1)-1,0,2))</f>
        <v>0.249964801180238</v>
      </c>
      <c r="BV22" s="54" t="n">
        <f aca="false">BU22+BV21</f>
        <v>4.59302730720309</v>
      </c>
      <c r="BW22" s="55" t="n">
        <f aca="false">BV22*100/BV$367</f>
        <v>2.84658506775764</v>
      </c>
      <c r="BX22" s="82"/>
    </row>
    <row r="23" customFormat="false" ht="15" hidden="false" customHeight="false" outlineLevel="0" collapsed="false">
      <c r="A23" s="42" t="n">
        <v>44635</v>
      </c>
      <c r="B23" s="43" t="n">
        <v>7.36579</v>
      </c>
      <c r="C23" s="44" t="n">
        <f aca="false">(20.6+4.34*($E$1-0.27)-B23)/4.34</f>
        <v>2.87935714285714</v>
      </c>
      <c r="E23" s="42" t="n">
        <v>44048</v>
      </c>
      <c r="F23" s="46" t="n">
        <f aca="true">FORECAST($E23,OFFSET(C$3,MATCH($E23,$A$3:$A$33,1)-1,0,2),OFFSET($A$3,MATCH($E23,$A$3:$A$33,1)-1,0,2))</f>
        <v>2.63750921658986</v>
      </c>
      <c r="H23" s="96" t="n">
        <v>10421.093657</v>
      </c>
      <c r="I23" s="81" t="n">
        <v>21</v>
      </c>
      <c r="J23" s="97" t="n">
        <v>1.84279641064893</v>
      </c>
      <c r="K23" s="98"/>
      <c r="L23" s="98"/>
      <c r="M23" s="98"/>
      <c r="N23" s="98"/>
      <c r="O23" s="97" t="n">
        <v>2.49975663686132</v>
      </c>
      <c r="P23" s="81"/>
      <c r="Q23" s="130"/>
      <c r="R23" s="98"/>
      <c r="S23" s="96"/>
      <c r="T23" s="100"/>
      <c r="U23" s="100"/>
      <c r="V23" s="102"/>
      <c r="W23" s="102"/>
      <c r="X23" s="100"/>
      <c r="Y23" s="98"/>
      <c r="Z23" s="97"/>
      <c r="AC23" s="98"/>
      <c r="AE23" s="81"/>
      <c r="AF23" s="103" t="n">
        <v>44231</v>
      </c>
      <c r="AG23" s="54" t="n">
        <f aca="true">FORECAST($AF23,OFFSET(AD$3,MATCH($AF23,$AC$3:$AC$153,1)-1,0,2),OFFSET($AC$3,MATCH($AF23,$AC$3:$AC$153,1)-1,0,2))</f>
        <v>0.399920798314498</v>
      </c>
      <c r="AH23" s="54" t="n">
        <f aca="false">AG23+AH22</f>
        <v>7.77513677446291</v>
      </c>
      <c r="AI23" s="55" t="n">
        <f aca="false">AH23*100/AH$367</f>
        <v>5.46290814232611</v>
      </c>
      <c r="AJ23" s="82"/>
      <c r="AK23" s="81"/>
      <c r="AL23" s="98"/>
      <c r="AM23" s="96"/>
      <c r="AN23" s="100"/>
      <c r="AO23" s="100"/>
      <c r="AP23" s="102"/>
      <c r="AQ23" s="102"/>
      <c r="AR23" s="100"/>
      <c r="AS23" s="98"/>
      <c r="AT23" s="97"/>
      <c r="AW23" s="98"/>
      <c r="AY23" s="81"/>
      <c r="AZ23" s="103" t="n">
        <v>44231</v>
      </c>
      <c r="BA23" s="54" t="n">
        <f aca="true">FORECAST(AZ23,OFFSET(AX$3,MATCH(AZ23,AW$3:AW$153,1)-1,0,2),OFFSET(AW$3,MATCH(AZ23,AW$3:AW$153,1)-1,0,2))</f>
        <v>0.265428395712316</v>
      </c>
      <c r="BB23" s="54" t="n">
        <f aca="false">BA23+BB22</f>
        <v>5.1638230311471</v>
      </c>
      <c r="BC23" s="55" t="n">
        <f aca="false">BB23*100/BB$367</f>
        <v>4.90582045006205</v>
      </c>
      <c r="BD23" s="82"/>
      <c r="BE23" s="81"/>
      <c r="BF23" s="98"/>
      <c r="BG23" s="96"/>
      <c r="BH23" s="100"/>
      <c r="BI23" s="100"/>
      <c r="BJ23" s="102"/>
      <c r="BK23" s="102"/>
      <c r="BL23" s="100"/>
      <c r="BM23" s="98"/>
      <c r="BN23" s="97"/>
      <c r="BQ23" s="98"/>
      <c r="BS23" s="81"/>
      <c r="BT23" s="103" t="n">
        <v>44231</v>
      </c>
      <c r="BU23" s="54" t="n">
        <f aca="true">FORECAST(BT23,OFFSET(BR$3,MATCH(BT23,BQ$3:BQ$153,1)-1,0,2),OFFSET(BQ$3,MATCH(BT23,BQ$3:BQ$153,1)-1,0,2))</f>
        <v>0.252103057582352</v>
      </c>
      <c r="BV23" s="54" t="n">
        <f aca="false">BU23+BV22</f>
        <v>4.84513036478545</v>
      </c>
      <c r="BW23" s="55" t="n">
        <f aca="false">BV23*100/BV$367</f>
        <v>3.00282903306664</v>
      </c>
      <c r="BX23" s="82"/>
    </row>
    <row r="24" customFormat="false" ht="15" hidden="false" customHeight="false" outlineLevel="0" collapsed="false">
      <c r="A24" s="42" t="n">
        <v>44666</v>
      </c>
      <c r="B24" s="43" t="n">
        <v>7.3545</v>
      </c>
      <c r="C24" s="44" t="n">
        <f aca="false">(20.6+4.34*($E$1-0.27)-B24)/4.34</f>
        <v>2.88195852534562</v>
      </c>
      <c r="E24" s="42" t="n">
        <v>44049</v>
      </c>
      <c r="F24" s="46" t="n">
        <f aca="true">FORECAST($E24,OFFSET(C$3,MATCH($E24,$A$3:$A$33,1)-1,0,2),OFFSET($A$3,MATCH($E24,$A$3:$A$33,1)-1,0,2))</f>
        <v>2.63567995391705</v>
      </c>
      <c r="H24" s="96" t="n">
        <v>10934.248686</v>
      </c>
      <c r="I24" s="81" t="n">
        <v>22</v>
      </c>
      <c r="J24" s="97" t="n">
        <v>1.9617042565265</v>
      </c>
      <c r="K24" s="98"/>
      <c r="L24" s="98"/>
      <c r="M24" s="98"/>
      <c r="N24" s="98"/>
      <c r="O24" s="97" t="n">
        <v>2.69159640449074</v>
      </c>
      <c r="P24" s="81"/>
      <c r="Q24" s="130"/>
      <c r="R24" s="98"/>
      <c r="S24" s="96"/>
      <c r="T24" s="100"/>
      <c r="U24" s="100"/>
      <c r="V24" s="102"/>
      <c r="W24" s="102"/>
      <c r="X24" s="100"/>
      <c r="Y24" s="98"/>
      <c r="Z24" s="97"/>
      <c r="AC24" s="98"/>
      <c r="AE24" s="81"/>
      <c r="AF24" s="103" t="n">
        <v>44232</v>
      </c>
      <c r="AG24" s="54" t="n">
        <f aca="true">FORECAST($AF24,OFFSET(AD$3,MATCH($AF24,$AC$3:$AC$153,1)-1,0,2),OFFSET($AC$3,MATCH($AF24,$AC$3:$AC$153,1)-1,0,2))</f>
        <v>0.402888417315172</v>
      </c>
      <c r="AH24" s="54" t="n">
        <f aca="false">AG24+AH23</f>
        <v>8.17802519177809</v>
      </c>
      <c r="AI24" s="55" t="n">
        <f aca="false">AH24*100/AH$367</f>
        <v>5.74598257294305</v>
      </c>
      <c r="AJ24" s="82"/>
      <c r="AK24" s="81"/>
      <c r="AL24" s="98"/>
      <c r="AM24" s="96"/>
      <c r="AN24" s="100"/>
      <c r="AO24" s="100"/>
      <c r="AP24" s="102"/>
      <c r="AQ24" s="102"/>
      <c r="AR24" s="100"/>
      <c r="AS24" s="98"/>
      <c r="AT24" s="97"/>
      <c r="AW24" s="98"/>
      <c r="AY24" s="81"/>
      <c r="AZ24" s="103" t="n">
        <v>44232</v>
      </c>
      <c r="BA24" s="54" t="n">
        <f aca="true">FORECAST(AZ24,OFFSET(AX$3,MATCH(AZ24,AW$3:AW$153,1)-1,0,2),OFFSET(AW$3,MATCH(AZ24,AW$3:AW$153,1)-1,0,2))</f>
        <v>0.267381601801895</v>
      </c>
      <c r="BB24" s="54" t="n">
        <f aca="false">BA24+BB23</f>
        <v>5.431204632949</v>
      </c>
      <c r="BC24" s="55" t="n">
        <f aca="false">BB24*100/BB$367</f>
        <v>5.15984273591073</v>
      </c>
      <c r="BD24" s="82"/>
      <c r="BE24" s="81"/>
      <c r="BF24" s="98"/>
      <c r="BG24" s="96"/>
      <c r="BH24" s="100"/>
      <c r="BI24" s="100"/>
      <c r="BJ24" s="102"/>
      <c r="BK24" s="102"/>
      <c r="BL24" s="100"/>
      <c r="BM24" s="98"/>
      <c r="BN24" s="97"/>
      <c r="BQ24" s="98"/>
      <c r="BS24" s="81"/>
      <c r="BT24" s="103" t="n">
        <v>44232</v>
      </c>
      <c r="BU24" s="54" t="n">
        <f aca="true">FORECAST(BT24,OFFSET(BR$3,MATCH(BT24,BQ$3:BQ$153,1)-1,0,2),OFFSET(BQ$3,MATCH(BT24,BQ$3:BQ$153,1)-1,0,2))</f>
        <v>0.254241313984466</v>
      </c>
      <c r="BV24" s="54" t="n">
        <f aca="false">BU24+BV23</f>
        <v>5.09937167876991</v>
      </c>
      <c r="BW24" s="55" t="n">
        <f aca="false">BV24*100/BV$367</f>
        <v>3.16039820903481</v>
      </c>
      <c r="BX24" s="82"/>
    </row>
    <row r="25" customFormat="false" ht="15" hidden="false" customHeight="false" outlineLevel="0" collapsed="false">
      <c r="A25" s="42" t="n">
        <v>44696</v>
      </c>
      <c r="B25" s="43" t="n">
        <v>7.5782</v>
      </c>
      <c r="C25" s="44" t="n">
        <f aca="false">(20.6+4.34*($E$1-0.27)-B25)/4.34</f>
        <v>2.83041474654378</v>
      </c>
      <c r="E25" s="42" t="n">
        <v>44050</v>
      </c>
      <c r="F25" s="46" t="n">
        <f aca="true">FORECAST($E25,OFFSET(C$3,MATCH($E25,$A$3:$A$33,1)-1,0,2),OFFSET($A$3,MATCH($E25,$A$3:$A$33,1)-1,0,2))</f>
        <v>2.63385069124424</v>
      </c>
      <c r="H25" s="96" t="n">
        <v>11440.603087</v>
      </c>
      <c r="I25" s="81" t="n">
        <v>23</v>
      </c>
      <c r="J25" s="97" t="n">
        <v>1.57204771399497</v>
      </c>
      <c r="K25" s="98"/>
      <c r="L25" s="98"/>
      <c r="M25" s="98"/>
      <c r="N25" s="98"/>
      <c r="O25" s="97" t="n">
        <v>2.37427979141833</v>
      </c>
      <c r="P25" s="81"/>
      <c r="Q25" s="130"/>
      <c r="R25" s="98"/>
      <c r="S25" s="96"/>
      <c r="T25" s="100"/>
      <c r="U25" s="100"/>
      <c r="V25" s="102"/>
      <c r="W25" s="102"/>
      <c r="X25" s="100"/>
      <c r="Y25" s="98"/>
      <c r="Z25" s="97"/>
      <c r="AC25" s="98"/>
      <c r="AE25" s="81"/>
      <c r="AF25" s="103" t="n">
        <v>44233</v>
      </c>
      <c r="AG25" s="54" t="n">
        <f aca="true">FORECAST($AF25,OFFSET(AD$3,MATCH($AF25,$AC$3:$AC$153,1)-1,0,2),OFFSET($AC$3,MATCH($AF25,$AC$3:$AC$153,1)-1,0,2))</f>
        <v>0.405856036315846</v>
      </c>
      <c r="AH25" s="54" t="n">
        <f aca="false">AG25+AH24</f>
        <v>8.58388122809393</v>
      </c>
      <c r="AI25" s="55" t="n">
        <f aca="false">AH25*100/AH$367</f>
        <v>6.03114208970991</v>
      </c>
      <c r="AJ25" s="82"/>
      <c r="AK25" s="81"/>
      <c r="AL25" s="98"/>
      <c r="AM25" s="96"/>
      <c r="AN25" s="100"/>
      <c r="AO25" s="100"/>
      <c r="AP25" s="102"/>
      <c r="AQ25" s="102"/>
      <c r="AR25" s="100"/>
      <c r="AS25" s="98"/>
      <c r="AT25" s="97"/>
      <c r="AW25" s="98"/>
      <c r="AY25" s="81"/>
      <c r="AZ25" s="103" t="n">
        <v>44233</v>
      </c>
      <c r="BA25" s="54" t="n">
        <f aca="true">FORECAST(AZ25,OFFSET(AX$3,MATCH(AZ25,AW$3:AW$153,1)-1,0,2),OFFSET(AW$3,MATCH(AZ25,AW$3:AW$153,1)-1,0,2))</f>
        <v>0.269334807891474</v>
      </c>
      <c r="BB25" s="54" t="n">
        <f aca="false">BA25+BB24</f>
        <v>5.70053944084047</v>
      </c>
      <c r="BC25" s="55" t="n">
        <f aca="false">BB25*100/BB$367</f>
        <v>5.41572063887094</v>
      </c>
      <c r="BD25" s="82"/>
      <c r="BE25" s="81"/>
      <c r="BF25" s="98"/>
      <c r="BG25" s="96"/>
      <c r="BH25" s="100"/>
      <c r="BI25" s="100"/>
      <c r="BJ25" s="102"/>
      <c r="BK25" s="102"/>
      <c r="BL25" s="100"/>
      <c r="BM25" s="98"/>
      <c r="BN25" s="97"/>
      <c r="BQ25" s="98"/>
      <c r="BS25" s="81"/>
      <c r="BT25" s="103" t="n">
        <v>44233</v>
      </c>
      <c r="BU25" s="54" t="n">
        <f aca="true">FORECAST(BT25,OFFSET(BR$3,MATCH(BT25,BQ$3:BQ$153,1)-1,0,2),OFFSET(BQ$3,MATCH(BT25,BQ$3:BQ$153,1)-1,0,2))</f>
        <v>0.25637957038658</v>
      </c>
      <c r="BV25" s="54" t="n">
        <f aca="false">BU25+BV24</f>
        <v>5.35575124915649</v>
      </c>
      <c r="BW25" s="55" t="n">
        <f aca="false">BV25*100/BV$367</f>
        <v>3.31929259566212</v>
      </c>
      <c r="BX25" s="82"/>
    </row>
    <row r="26" customFormat="false" ht="15" hidden="false" customHeight="false" outlineLevel="0" collapsed="false">
      <c r="A26" s="42" t="n">
        <v>44727</v>
      </c>
      <c r="B26" s="43" t="n">
        <v>7.89841</v>
      </c>
      <c r="C26" s="44" t="n">
        <f aca="false">(20.6+4.34*($E$1-0.27)-B26)/4.34</f>
        <v>2.756633640553</v>
      </c>
      <c r="E26" s="42" t="n">
        <v>44051</v>
      </c>
      <c r="F26" s="46" t="n">
        <f aca="true">FORECAST($E26,OFFSET(C$3,MATCH($E26,$A$3:$A$33,1)-1,0,2),OFFSET($A$3,MATCH($E26,$A$3:$A$33,1)-1,0,2))</f>
        <v>2.63202142857143</v>
      </c>
      <c r="H26" s="96" t="n">
        <v>11968.710814</v>
      </c>
      <c r="I26" s="81" t="n">
        <v>24</v>
      </c>
      <c r="J26" s="97" t="n">
        <v>1.78135038093418</v>
      </c>
      <c r="K26" s="98"/>
      <c r="L26" s="98"/>
      <c r="M26" s="98"/>
      <c r="N26" s="98"/>
      <c r="O26" s="97" t="n">
        <v>2.78360966993543</v>
      </c>
      <c r="P26" s="81"/>
      <c r="Q26" s="130"/>
      <c r="R26" s="98"/>
      <c r="S26" s="96"/>
      <c r="T26" s="100"/>
      <c r="U26" s="100"/>
      <c r="V26" s="102"/>
      <c r="W26" s="102"/>
      <c r="X26" s="100"/>
      <c r="Y26" s="98"/>
      <c r="Z26" s="97"/>
      <c r="AC26" s="98"/>
      <c r="AE26" s="81"/>
      <c r="AF26" s="103" t="n">
        <v>44234</v>
      </c>
      <c r="AG26" s="54" t="n">
        <f aca="true">FORECAST($AF26,OFFSET(AD$3,MATCH($AF26,$AC$3:$AC$153,1)-1,0,2),OFFSET($AC$3,MATCH($AF26,$AC$3:$AC$153,1)-1,0,2))</f>
        <v>0.40882365531652</v>
      </c>
      <c r="AH26" s="54" t="n">
        <f aca="false">AG26+AH25</f>
        <v>8.99270488341045</v>
      </c>
      <c r="AI26" s="55" t="n">
        <f aca="false">AH26*100/AH$367</f>
        <v>6.31838669262667</v>
      </c>
      <c r="AJ26" s="82"/>
      <c r="AK26" s="81"/>
      <c r="AL26" s="98"/>
      <c r="AM26" s="96"/>
      <c r="AN26" s="100"/>
      <c r="AO26" s="100"/>
      <c r="AP26" s="102"/>
      <c r="AQ26" s="102"/>
      <c r="AR26" s="100"/>
      <c r="AS26" s="98"/>
      <c r="AT26" s="97"/>
      <c r="AW26" s="98"/>
      <c r="AY26" s="81"/>
      <c r="AZ26" s="103" t="n">
        <v>44234</v>
      </c>
      <c r="BA26" s="54" t="n">
        <f aca="true">FORECAST(AZ26,OFFSET(AX$3,MATCH(AZ26,AW$3:AW$153,1)-1,0,2),OFFSET(AW$3,MATCH(AZ26,AW$3:AW$153,1)-1,0,2))</f>
        <v>0.271288013981053</v>
      </c>
      <c r="BB26" s="54" t="n">
        <f aca="false">BA26+BB25</f>
        <v>5.97182745482152</v>
      </c>
      <c r="BC26" s="55" t="n">
        <f aca="false">BB26*100/BB$367</f>
        <v>5.67345415894266</v>
      </c>
      <c r="BD26" s="82"/>
      <c r="BE26" s="81"/>
      <c r="BF26" s="98"/>
      <c r="BG26" s="96"/>
      <c r="BH26" s="100"/>
      <c r="BI26" s="100"/>
      <c r="BJ26" s="102"/>
      <c r="BK26" s="102"/>
      <c r="BL26" s="100"/>
      <c r="BM26" s="98"/>
      <c r="BN26" s="97"/>
      <c r="BQ26" s="98"/>
      <c r="BS26" s="81"/>
      <c r="BT26" s="103" t="n">
        <v>44234</v>
      </c>
      <c r="BU26" s="54" t="n">
        <f aca="true">FORECAST(BT26,OFFSET(BR$3,MATCH(BT26,BQ$3:BQ$153,1)-1,0,2),OFFSET(BQ$3,MATCH(BT26,BQ$3:BQ$153,1)-1,0,2))</f>
        <v>0.258517826788693</v>
      </c>
      <c r="BV26" s="54" t="n">
        <f aca="false">BU26+BV25</f>
        <v>5.61426907594518</v>
      </c>
      <c r="BW26" s="55" t="n">
        <f aca="false">BV26*100/BV$367</f>
        <v>3.4795121929486</v>
      </c>
      <c r="BX26" s="82"/>
    </row>
    <row r="27" customFormat="false" ht="15" hidden="false" customHeight="false" outlineLevel="0" collapsed="false">
      <c r="A27" s="42" t="n">
        <v>44757</v>
      </c>
      <c r="B27" s="43" t="n">
        <v>8.248691</v>
      </c>
      <c r="C27" s="44" t="n">
        <f aca="false">(20.6+4.34*($E$1-0.27)-B27)/4.34</f>
        <v>2.67592373271889</v>
      </c>
      <c r="E27" s="42" t="n">
        <v>44052</v>
      </c>
      <c r="F27" s="46" t="n">
        <f aca="true">FORECAST($E27,OFFSET(C$3,MATCH($E27,$A$3:$A$33,1)-1,0,2),OFFSET($A$3,MATCH($E27,$A$3:$A$33,1)-1,0,2))</f>
        <v>2.63019216589862</v>
      </c>
      <c r="H27" s="96" t="n">
        <v>12431.282469</v>
      </c>
      <c r="I27" s="81" t="n">
        <v>25</v>
      </c>
      <c r="J27" s="97" t="n">
        <v>1.69646378091925</v>
      </c>
      <c r="K27" s="98"/>
      <c r="L27" s="98"/>
      <c r="M27" s="98"/>
      <c r="N27" s="98"/>
      <c r="O27" s="97" t="n">
        <v>2.31263745492531</v>
      </c>
      <c r="P27" s="81"/>
      <c r="Q27" s="130"/>
      <c r="R27" s="98"/>
      <c r="S27" s="96"/>
      <c r="T27" s="100"/>
      <c r="U27" s="100"/>
      <c r="V27" s="102"/>
      <c r="W27" s="102"/>
      <c r="X27" s="100"/>
      <c r="Y27" s="98"/>
      <c r="Z27" s="97"/>
      <c r="AC27" s="98"/>
      <c r="AE27" s="81"/>
      <c r="AF27" s="103" t="n">
        <v>44235</v>
      </c>
      <c r="AG27" s="54" t="n">
        <f aca="true">FORECAST($AF27,OFFSET(AD$3,MATCH($AF27,$AC$3:$AC$153,1)-1,0,2),OFFSET($AC$3,MATCH($AF27,$AC$3:$AC$153,1)-1,0,2))</f>
        <v>0.411791274317194</v>
      </c>
      <c r="AH27" s="54" t="n">
        <f aca="false">AG27+AH26</f>
        <v>9.40449615772764</v>
      </c>
      <c r="AI27" s="55" t="n">
        <f aca="false">AH27*100/AH$367</f>
        <v>6.60771638169335</v>
      </c>
      <c r="AJ27" s="82"/>
      <c r="AK27" s="81"/>
      <c r="AL27" s="98"/>
      <c r="AM27" s="96"/>
      <c r="AN27" s="100"/>
      <c r="AO27" s="100"/>
      <c r="AP27" s="102"/>
      <c r="AQ27" s="102"/>
      <c r="AR27" s="100"/>
      <c r="AS27" s="98"/>
      <c r="AT27" s="97"/>
      <c r="AW27" s="98"/>
      <c r="AY27" s="81"/>
      <c r="AZ27" s="103" t="n">
        <v>44235</v>
      </c>
      <c r="BA27" s="54" t="n">
        <f aca="true">FORECAST(AZ27,OFFSET(AX$3,MATCH(AZ27,AW$3:AW$153,1)-1,0,2),OFFSET(AW$3,MATCH(AZ27,AW$3:AW$153,1)-1,0,2))</f>
        <v>0.273241220070631</v>
      </c>
      <c r="BB27" s="54" t="n">
        <f aca="false">BA27+BB26</f>
        <v>6.24506867489216</v>
      </c>
      <c r="BC27" s="55" t="n">
        <f aca="false">BB27*100/BB$367</f>
        <v>5.9330432961259</v>
      </c>
      <c r="BD27" s="82"/>
      <c r="BE27" s="81"/>
      <c r="BF27" s="98"/>
      <c r="BG27" s="96"/>
      <c r="BH27" s="100"/>
      <c r="BI27" s="100"/>
      <c r="BJ27" s="102"/>
      <c r="BK27" s="102"/>
      <c r="BL27" s="100"/>
      <c r="BM27" s="98"/>
      <c r="BN27" s="97"/>
      <c r="BQ27" s="98"/>
      <c r="BS27" s="81"/>
      <c r="BT27" s="103" t="n">
        <v>44235</v>
      </c>
      <c r="BU27" s="54" t="n">
        <f aca="true">FORECAST(BT27,OFFSET(BR$3,MATCH(BT27,BQ$3:BQ$153,1)-1,0,2),OFFSET(BQ$3,MATCH(BT27,BQ$3:BQ$153,1)-1,0,2))</f>
        <v>0.260656083190807</v>
      </c>
      <c r="BV27" s="54" t="n">
        <f aca="false">BU27+BV26</f>
        <v>5.87492515913599</v>
      </c>
      <c r="BW27" s="55" t="n">
        <f aca="false">BV27*100/BV$367</f>
        <v>3.64105700089422</v>
      </c>
      <c r="BX27" s="82"/>
    </row>
    <row r="28" customFormat="false" ht="15" hidden="false" customHeight="false" outlineLevel="0" collapsed="false">
      <c r="A28" s="42" t="n">
        <v>44788</v>
      </c>
      <c r="B28" s="43" t="n">
        <v>8.4948</v>
      </c>
      <c r="C28" s="44" t="n">
        <f aca="false">(20.6+4.34*($E$1-0.27)-B28)/4.34</f>
        <v>2.61921658986175</v>
      </c>
      <c r="E28" s="42" t="n">
        <v>44053</v>
      </c>
      <c r="F28" s="46" t="n">
        <f aca="true">FORECAST($E28,OFFSET(C$3,MATCH($E28,$A$3:$A$33,1)-1,0,2),OFFSET($A$3,MATCH($E28,$A$3:$A$33,1)-1,0,2))</f>
        <v>2.6283629032258</v>
      </c>
      <c r="H28" s="96" t="n">
        <v>12860.086821</v>
      </c>
      <c r="I28" s="81" t="n">
        <v>26</v>
      </c>
      <c r="J28" s="97" t="n">
        <v>2.01663182542283</v>
      </c>
      <c r="K28" s="98"/>
      <c r="L28" s="98"/>
      <c r="M28" s="98"/>
      <c r="N28" s="98"/>
      <c r="O28" s="97" t="n">
        <v>2.73397557290399</v>
      </c>
      <c r="P28" s="81"/>
      <c r="Q28" s="130"/>
      <c r="R28" s="98"/>
      <c r="S28" s="96"/>
      <c r="T28" s="100"/>
      <c r="U28" s="100"/>
      <c r="V28" s="102"/>
      <c r="W28" s="102"/>
      <c r="X28" s="100"/>
      <c r="Y28" s="98"/>
      <c r="Z28" s="97"/>
      <c r="AC28" s="98"/>
      <c r="AE28" s="81"/>
      <c r="AF28" s="103" t="n">
        <v>44236</v>
      </c>
      <c r="AG28" s="54" t="n">
        <f aca="true">FORECAST($AF28,OFFSET(AD$3,MATCH($AF28,$AC$3:$AC$153,1)-1,0,2),OFFSET($AC$3,MATCH($AF28,$AC$3:$AC$153,1)-1,0,2))</f>
        <v>0.414758893317868</v>
      </c>
      <c r="AH28" s="54" t="n">
        <f aca="false">AG28+AH27</f>
        <v>9.81925505104551</v>
      </c>
      <c r="AI28" s="55" t="n">
        <f aca="false">AH28*100/AH$367</f>
        <v>6.89913115690994</v>
      </c>
      <c r="AJ28" s="82"/>
      <c r="AK28" s="81"/>
      <c r="AL28" s="98"/>
      <c r="AM28" s="96"/>
      <c r="AN28" s="100"/>
      <c r="AO28" s="100"/>
      <c r="AP28" s="102"/>
      <c r="AQ28" s="102"/>
      <c r="AR28" s="100"/>
      <c r="AS28" s="98"/>
      <c r="AT28" s="97"/>
      <c r="AW28" s="98"/>
      <c r="AY28" s="81"/>
      <c r="AZ28" s="103" t="n">
        <v>44236</v>
      </c>
      <c r="BA28" s="54" t="n">
        <f aca="true">FORECAST(AZ28,OFFSET(AX$3,MATCH(AZ28,AW$3:AW$153,1)-1,0,2),OFFSET(AW$3,MATCH(AZ28,AW$3:AW$153,1)-1,0,2))</f>
        <v>0.27519442616021</v>
      </c>
      <c r="BB28" s="54" t="n">
        <f aca="false">BA28+BB27</f>
        <v>6.52026310105237</v>
      </c>
      <c r="BC28" s="55" t="n">
        <f aca="false">BB28*100/BB$367</f>
        <v>6.19448805042065</v>
      </c>
      <c r="BD28" s="82"/>
      <c r="BE28" s="81"/>
      <c r="BF28" s="98"/>
      <c r="BG28" s="96"/>
      <c r="BH28" s="100"/>
      <c r="BI28" s="100"/>
      <c r="BJ28" s="102"/>
      <c r="BK28" s="102"/>
      <c r="BL28" s="100"/>
      <c r="BM28" s="98"/>
      <c r="BN28" s="97"/>
      <c r="BQ28" s="98"/>
      <c r="BS28" s="81"/>
      <c r="BT28" s="103" t="n">
        <v>44236</v>
      </c>
      <c r="BU28" s="54" t="n">
        <f aca="true">FORECAST(BT28,OFFSET(BR$3,MATCH(BT28,BQ$3:BQ$153,1)-1,0,2),OFFSET(BQ$3,MATCH(BT28,BQ$3:BQ$153,1)-1,0,2))</f>
        <v>0.262794339592921</v>
      </c>
      <c r="BV28" s="54" t="n">
        <f aca="false">BU28+BV27</f>
        <v>6.13771949872891</v>
      </c>
      <c r="BW28" s="55" t="n">
        <f aca="false">BV28*100/BV$367</f>
        <v>3.80392701949901</v>
      </c>
      <c r="BX28" s="82"/>
    </row>
    <row r="29" customFormat="false" ht="15" hidden="false" customHeight="false" outlineLevel="0" collapsed="false">
      <c r="A29" s="42" t="n">
        <v>44819</v>
      </c>
      <c r="B29" s="43" t="n">
        <v>8.7689</v>
      </c>
      <c r="C29" s="44" t="n">
        <f aca="false">(20.6+4.34*($E$1-0.27)-B29)/4.34</f>
        <v>2.5560599078341</v>
      </c>
      <c r="E29" s="42" t="n">
        <v>44054</v>
      </c>
      <c r="F29" s="46" t="n">
        <f aca="true">FORECAST($E29,OFFSET(C$3,MATCH($E29,$A$3:$A$33,1)-1,0,2),OFFSET($A$3,MATCH($E29,$A$3:$A$33,1)-1,0,2))</f>
        <v>2.62653364055299</v>
      </c>
      <c r="H29" s="96"/>
      <c r="I29" s="81"/>
      <c r="J29" s="97"/>
      <c r="K29" s="98"/>
      <c r="L29" s="98"/>
      <c r="M29" s="98"/>
      <c r="N29" s="98"/>
      <c r="O29" s="97"/>
      <c r="P29" s="81"/>
      <c r="Q29" s="130"/>
      <c r="R29" s="98"/>
      <c r="S29" s="96"/>
      <c r="T29" s="100"/>
      <c r="U29" s="100"/>
      <c r="V29" s="102"/>
      <c r="W29" s="102"/>
      <c r="X29" s="100"/>
      <c r="Y29" s="98"/>
      <c r="Z29" s="97"/>
      <c r="AC29" s="98"/>
      <c r="AE29" s="81"/>
      <c r="AF29" s="103" t="n">
        <v>44237</v>
      </c>
      <c r="AG29" s="54" t="n">
        <f aca="true">FORECAST($AF29,OFFSET(AD$3,MATCH($AF29,$AC$3:$AC$153,1)-1,0,2),OFFSET($AC$3,MATCH($AF29,$AC$3:$AC$153,1)-1,0,2))</f>
        <v>0.417726512318542</v>
      </c>
      <c r="AH29" s="54" t="n">
        <f aca="false">AG29+AH28</f>
        <v>10.2369815633641</v>
      </c>
      <c r="AI29" s="55" t="n">
        <f aca="false">AH29*100/AH$367</f>
        <v>7.19263101827644</v>
      </c>
      <c r="AJ29" s="82"/>
      <c r="AK29" s="81"/>
      <c r="AL29" s="98"/>
      <c r="AM29" s="96"/>
      <c r="AN29" s="100"/>
      <c r="AO29" s="100"/>
      <c r="AP29" s="102"/>
      <c r="AQ29" s="102"/>
      <c r="AR29" s="100"/>
      <c r="AS29" s="98"/>
      <c r="AT29" s="97"/>
      <c r="AW29" s="98"/>
      <c r="AY29" s="81"/>
      <c r="AZ29" s="103" t="n">
        <v>44237</v>
      </c>
      <c r="BA29" s="54" t="n">
        <f aca="true">FORECAST(AZ29,OFFSET(AX$3,MATCH(AZ29,AW$3:AW$153,1)-1,0,2),OFFSET(AW$3,MATCH(AZ29,AW$3:AW$153,1)-1,0,2))</f>
        <v>0.277147632249789</v>
      </c>
      <c r="BB29" s="54" t="n">
        <f aca="false">BA29+BB28</f>
        <v>6.79741073330216</v>
      </c>
      <c r="BC29" s="55" t="n">
        <f aca="false">BB29*100/BB$367</f>
        <v>6.45778842182692</v>
      </c>
      <c r="BD29" s="82"/>
      <c r="BE29" s="81"/>
      <c r="BF29" s="98"/>
      <c r="BG29" s="96"/>
      <c r="BH29" s="100"/>
      <c r="BI29" s="100"/>
      <c r="BJ29" s="102"/>
      <c r="BK29" s="102"/>
      <c r="BL29" s="100"/>
      <c r="BM29" s="98"/>
      <c r="BN29" s="97"/>
      <c r="BQ29" s="98"/>
      <c r="BS29" s="81"/>
      <c r="BT29" s="103" t="n">
        <v>44237</v>
      </c>
      <c r="BU29" s="54" t="n">
        <f aca="true">FORECAST(BT29,OFFSET(BR$3,MATCH(BT29,BQ$3:BQ$153,1)-1,0,2),OFFSET(BQ$3,MATCH(BT29,BQ$3:BQ$153,1)-1,0,2))</f>
        <v>0.264932595995035</v>
      </c>
      <c r="BV29" s="54" t="n">
        <f aca="false">BU29+BV28</f>
        <v>6.40265209472395</v>
      </c>
      <c r="BW29" s="55" t="n">
        <f aca="false">BV29*100/BV$367</f>
        <v>3.96812224876294</v>
      </c>
      <c r="BX29" s="82"/>
    </row>
    <row r="30" customFormat="false" ht="15" hidden="false" customHeight="false" outlineLevel="0" collapsed="false">
      <c r="A30" s="42" t="n">
        <v>44849</v>
      </c>
      <c r="B30" s="43" t="n">
        <v>9.1588</v>
      </c>
      <c r="C30" s="44" t="n">
        <f aca="false">(20.6+4.34*($E$1-0.27)-B30)/4.34</f>
        <v>2.46622119815668</v>
      </c>
      <c r="E30" s="42" t="n">
        <v>44055</v>
      </c>
      <c r="F30" s="46" t="n">
        <f aca="true">FORECAST($E30,OFFSET(C$3,MATCH($E30,$A$3:$A$33,1)-1,0,2),OFFSET($A$3,MATCH($E30,$A$3:$A$33,1)-1,0,2))</f>
        <v>2.62470437788018</v>
      </c>
      <c r="H30" s="96" t="n">
        <v>11806.094757</v>
      </c>
      <c r="I30" s="81" t="n">
        <v>21</v>
      </c>
      <c r="J30" s="97" t="n">
        <v>1.63507766788785</v>
      </c>
      <c r="K30" s="98"/>
      <c r="L30" s="98" t="n">
        <v>44149</v>
      </c>
      <c r="M30" s="98"/>
      <c r="N30" s="98"/>
      <c r="O30" s="97" t="n">
        <v>2.50760596835846</v>
      </c>
      <c r="P30" s="81"/>
      <c r="Q30" s="130"/>
      <c r="R30" s="98"/>
      <c r="S30" s="96"/>
      <c r="T30" s="100"/>
      <c r="U30" s="100"/>
      <c r="V30" s="102"/>
      <c r="W30" s="102"/>
      <c r="X30" s="100"/>
      <c r="Y30" s="98"/>
      <c r="Z30" s="97"/>
      <c r="AC30" s="98"/>
      <c r="AE30" s="81"/>
      <c r="AF30" s="103" t="n">
        <v>44238</v>
      </c>
      <c r="AG30" s="54" t="n">
        <f aca="true">FORECAST($AF30,OFFSET(AD$3,MATCH($AF30,$AC$3:$AC$153,1)-1,0,2),OFFSET($AC$3,MATCH($AF30,$AC$3:$AC$153,1)-1,0,2))</f>
        <v>0.420694131319216</v>
      </c>
      <c r="AH30" s="54" t="n">
        <f aca="false">AG30+AH29</f>
        <v>10.6576756946833</v>
      </c>
      <c r="AI30" s="55" t="n">
        <f aca="false">AH30*100/AH$367</f>
        <v>7.48821596579286</v>
      </c>
      <c r="AJ30" s="82"/>
      <c r="AK30" s="81"/>
      <c r="AL30" s="98"/>
      <c r="AM30" s="96"/>
      <c r="AN30" s="100"/>
      <c r="AO30" s="100"/>
      <c r="AP30" s="102"/>
      <c r="AQ30" s="102"/>
      <c r="AR30" s="100"/>
      <c r="AS30" s="98"/>
      <c r="AT30" s="97"/>
      <c r="AW30" s="98"/>
      <c r="AY30" s="81"/>
      <c r="AZ30" s="103" t="n">
        <v>44238</v>
      </c>
      <c r="BA30" s="54" t="n">
        <f aca="true">FORECAST(AZ30,OFFSET(AX$3,MATCH(AZ30,AW$3:AW$153,1)-1,0,2),OFFSET(AW$3,MATCH(AZ30,AW$3:AW$153,1)-1,0,2))</f>
        <v>0.279100838339368</v>
      </c>
      <c r="BB30" s="54" t="n">
        <f aca="false">BA30+BB29</f>
        <v>7.07651157164152</v>
      </c>
      <c r="BC30" s="55" t="n">
        <f aca="false">BB30*100/BB$367</f>
        <v>6.72294441034471</v>
      </c>
      <c r="BD30" s="82"/>
      <c r="BE30" s="81"/>
      <c r="BF30" s="98"/>
      <c r="BG30" s="96"/>
      <c r="BH30" s="100"/>
      <c r="BI30" s="100"/>
      <c r="BJ30" s="102"/>
      <c r="BK30" s="102"/>
      <c r="BL30" s="100"/>
      <c r="BM30" s="98"/>
      <c r="BN30" s="97"/>
      <c r="BQ30" s="98"/>
      <c r="BS30" s="81"/>
      <c r="BT30" s="103" t="n">
        <v>44238</v>
      </c>
      <c r="BU30" s="54" t="n">
        <f aca="true">FORECAST(BT30,OFFSET(BR$3,MATCH(BT30,BQ$3:BQ$153,1)-1,0,2),OFFSET(BQ$3,MATCH(BT30,BQ$3:BQ$153,1)-1,0,2))</f>
        <v>0.267070852397149</v>
      </c>
      <c r="BV30" s="54" t="n">
        <f aca="false">BU30+BV29</f>
        <v>6.6697229471211</v>
      </c>
      <c r="BW30" s="55" t="n">
        <f aca="false">BV30*100/BV$367</f>
        <v>4.13364268868603</v>
      </c>
      <c r="BX30" s="82"/>
    </row>
    <row r="31" customFormat="false" ht="15" hidden="false" customHeight="false" outlineLevel="0" collapsed="false">
      <c r="A31" s="42" t="n">
        <v>44880</v>
      </c>
      <c r="B31" s="43" t="n">
        <v>9.526409</v>
      </c>
      <c r="C31" s="44" t="n">
        <f aca="false">(20.6+4.34*($E$1-0.27)-B31)/4.34</f>
        <v>2.38151866359447</v>
      </c>
      <c r="E31" s="42" t="n">
        <v>44056</v>
      </c>
      <c r="F31" s="46" t="n">
        <f aca="true">FORECAST($E31,OFFSET(C$3,MATCH($E31,$A$3:$A$33,1)-1,0,2),OFFSET($A$3,MATCH($E31,$A$3:$A$33,1)-1,0,2))</f>
        <v>2.62287511520737</v>
      </c>
      <c r="H31" s="96" t="n">
        <v>12270.349762</v>
      </c>
      <c r="I31" s="81" t="n">
        <v>22</v>
      </c>
      <c r="J31" s="97" t="n">
        <v>1.68650568492667</v>
      </c>
      <c r="K31" s="98"/>
      <c r="L31" s="98" t="n">
        <v>44249</v>
      </c>
      <c r="M31" s="98"/>
      <c r="N31" s="98"/>
      <c r="O31" s="97" t="n">
        <v>3.0119021471208</v>
      </c>
      <c r="P31" s="81"/>
      <c r="Q31" s="130"/>
      <c r="R31" s="98"/>
      <c r="S31" s="96"/>
      <c r="T31" s="100"/>
      <c r="U31" s="100"/>
      <c r="V31" s="102"/>
      <c r="W31" s="102"/>
      <c r="X31" s="100"/>
      <c r="Y31" s="98"/>
      <c r="Z31" s="97"/>
      <c r="AC31" s="98"/>
      <c r="AE31" s="81"/>
      <c r="AF31" s="103" t="n">
        <v>44239</v>
      </c>
      <c r="AG31" s="54" t="n">
        <f aca="true">FORECAST($AF31,OFFSET(AD$3,MATCH($AF31,$AC$3:$AC$153,1)-1,0,2),OFFSET($AC$3,MATCH($AF31,$AC$3:$AC$153,1)-1,0,2))</f>
        <v>0.42366175031989</v>
      </c>
      <c r="AH31" s="54" t="n">
        <f aca="false">AG31+AH30</f>
        <v>11.0813374450032</v>
      </c>
      <c r="AI31" s="55" t="n">
        <f aca="false">AH31*100/AH$367</f>
        <v>7.78588599945918</v>
      </c>
      <c r="AJ31" s="82"/>
      <c r="AK31" s="81"/>
      <c r="AL31" s="98"/>
      <c r="AM31" s="96"/>
      <c r="AN31" s="100"/>
      <c r="AO31" s="100"/>
      <c r="AP31" s="102"/>
      <c r="AQ31" s="102"/>
      <c r="AR31" s="100"/>
      <c r="AS31" s="98"/>
      <c r="AT31" s="97"/>
      <c r="AW31" s="98"/>
      <c r="AY31" s="81"/>
      <c r="AZ31" s="103" t="n">
        <v>44239</v>
      </c>
      <c r="BA31" s="54" t="n">
        <f aca="true">FORECAST(AZ31,OFFSET(AX$3,MATCH(AZ31,AW$3:AW$153,1)-1,0,2),OFFSET(AW$3,MATCH(AZ31,AW$3:AW$153,1)-1,0,2))</f>
        <v>0.281054044428946</v>
      </c>
      <c r="BB31" s="54" t="n">
        <f aca="false">BA31+BB30</f>
        <v>7.35756561607047</v>
      </c>
      <c r="BC31" s="55" t="n">
        <f aca="false">BB31*100/BB$367</f>
        <v>6.98995601597401</v>
      </c>
      <c r="BD31" s="82"/>
      <c r="BE31" s="81"/>
      <c r="BF31" s="98"/>
      <c r="BG31" s="96"/>
      <c r="BH31" s="100"/>
      <c r="BI31" s="100"/>
      <c r="BJ31" s="102"/>
      <c r="BK31" s="102"/>
      <c r="BL31" s="100"/>
      <c r="BM31" s="98"/>
      <c r="BN31" s="97"/>
      <c r="BQ31" s="98"/>
      <c r="BS31" s="81"/>
      <c r="BT31" s="103" t="n">
        <v>44239</v>
      </c>
      <c r="BU31" s="54" t="n">
        <f aca="true">FORECAST(BT31,OFFSET(BR$3,MATCH(BT31,BQ$3:BQ$153,1)-1,0,2),OFFSET(BQ$3,MATCH(BT31,BQ$3:BQ$153,1)-1,0,2))</f>
        <v>0.269209108799263</v>
      </c>
      <c r="BV31" s="54" t="n">
        <f aca="false">BU31+BV30</f>
        <v>6.93893205592036</v>
      </c>
      <c r="BW31" s="55" t="n">
        <f aca="false">BV31*100/BV$367</f>
        <v>4.30048833926828</v>
      </c>
      <c r="BX31" s="82"/>
    </row>
    <row r="32" customFormat="false" ht="15" hidden="false" customHeight="false" outlineLevel="0" collapsed="false">
      <c r="A32" s="42" t="n">
        <v>44910</v>
      </c>
      <c r="B32" s="43" t="n">
        <v>8.9880905</v>
      </c>
      <c r="C32" s="44" t="n">
        <f aca="false">(20.6+4.34*($E$1-0.27)-B32)/4.34</f>
        <v>2.5055551843318</v>
      </c>
      <c r="E32" s="42" t="n">
        <v>44057</v>
      </c>
      <c r="F32" s="46" t="n">
        <f aca="true">FORECAST($E32,OFFSET(C$3,MATCH($E32,$A$3:$A$33,1)-1,0,2),OFFSET($A$3,MATCH($E32,$A$3:$A$33,1)-1,0,2))</f>
        <v>2.62104585253456</v>
      </c>
      <c r="H32" s="96" t="n">
        <v>12734.072357</v>
      </c>
      <c r="I32" s="81" t="n">
        <v>23</v>
      </c>
      <c r="J32" s="97" t="n">
        <v>1.61835795804274</v>
      </c>
      <c r="K32" s="98"/>
      <c r="L32" s="98" t="n">
        <v>44284</v>
      </c>
      <c r="M32" s="98"/>
      <c r="N32" s="98"/>
      <c r="O32" s="97" t="n">
        <v>3.03819337190881</v>
      </c>
      <c r="P32" s="81"/>
      <c r="Q32" s="130"/>
      <c r="R32" s="98"/>
      <c r="S32" s="96"/>
      <c r="T32" s="100"/>
      <c r="U32" s="100"/>
      <c r="V32" s="102"/>
      <c r="W32" s="102"/>
      <c r="X32" s="100"/>
      <c r="Y32" s="98"/>
      <c r="Z32" s="97"/>
      <c r="AC32" s="98"/>
      <c r="AE32" s="81"/>
      <c r="AF32" s="103" t="n">
        <v>44240</v>
      </c>
      <c r="AG32" s="54" t="n">
        <f aca="true">FORECAST($AF32,OFFSET(AD$3,MATCH($AF32,$AC$3:$AC$153,1)-1,0,2),OFFSET($AC$3,MATCH($AF32,$AC$3:$AC$153,1)-1,0,2))</f>
        <v>0.423212304329023</v>
      </c>
      <c r="AH32" s="54" t="n">
        <f aca="false">AG32+AH31</f>
        <v>11.5045497493322</v>
      </c>
      <c r="AI32" s="55" t="n">
        <f aca="false">AH32*100/AH$367</f>
        <v>8.08324024676261</v>
      </c>
      <c r="AJ32" s="82"/>
      <c r="AK32" s="81"/>
      <c r="AL32" s="98"/>
      <c r="AM32" s="96"/>
      <c r="AN32" s="100"/>
      <c r="AO32" s="100"/>
      <c r="AP32" s="102"/>
      <c r="AQ32" s="102"/>
      <c r="AR32" s="100"/>
      <c r="AS32" s="98"/>
      <c r="AT32" s="97"/>
      <c r="AW32" s="98"/>
      <c r="AY32" s="81"/>
      <c r="AZ32" s="103" t="n">
        <v>44240</v>
      </c>
      <c r="BA32" s="54" t="n">
        <f aca="true">FORECAST(AZ32,OFFSET(AX$3,MATCH(AZ32,AW$3:AW$153,1)-1,0,2),OFFSET(AW$3,MATCH(AZ32,AW$3:AW$153,1)-1,0,2))</f>
        <v>0.283007250518525</v>
      </c>
      <c r="BB32" s="54" t="n">
        <f aca="false">BA32+BB31</f>
        <v>7.64057286658899</v>
      </c>
      <c r="BC32" s="55" t="n">
        <f aca="false">BB32*100/BB$367</f>
        <v>7.25882323871484</v>
      </c>
      <c r="BD32" s="82"/>
      <c r="BE32" s="81"/>
      <c r="BF32" s="98"/>
      <c r="BG32" s="96"/>
      <c r="BH32" s="100"/>
      <c r="BI32" s="100"/>
      <c r="BJ32" s="102"/>
      <c r="BK32" s="102"/>
      <c r="BL32" s="100"/>
      <c r="BM32" s="98"/>
      <c r="BN32" s="97"/>
      <c r="BQ32" s="98"/>
      <c r="BS32" s="81"/>
      <c r="BT32" s="103" t="n">
        <v>44240</v>
      </c>
      <c r="BU32" s="54" t="n">
        <f aca="true">FORECAST(BT32,OFFSET(BR$3,MATCH(BT32,BQ$3:BQ$153,1)-1,0,2),OFFSET(BQ$3,MATCH(BT32,BQ$3:BQ$153,1)-1,0,2))</f>
        <v>0.271347365201377</v>
      </c>
      <c r="BV32" s="54" t="n">
        <f aca="false">BU32+BV31</f>
        <v>7.21027942112174</v>
      </c>
      <c r="BW32" s="55" t="n">
        <f aca="false">BV32*100/BV$367</f>
        <v>4.46865920050968</v>
      </c>
      <c r="BX32" s="82"/>
    </row>
    <row r="33" customFormat="false" ht="15" hidden="false" customHeight="false" outlineLevel="0" collapsed="false">
      <c r="A33" s="42" t="n">
        <v>44941</v>
      </c>
      <c r="B33" s="43" t="n">
        <v>8.1748</v>
      </c>
      <c r="C33" s="44" t="n">
        <f aca="false">(20.6+4.34*($E$1-0.27)-B33)/4.34</f>
        <v>2.69294930875576</v>
      </c>
      <c r="E33" s="42" t="n">
        <v>44058</v>
      </c>
      <c r="F33" s="46" t="n">
        <f aca="true">FORECAST($E33,OFFSET(C$3,MATCH($E33,$A$3:$A$33,1)-1,0,2),OFFSET($A$3,MATCH($E33,$A$3:$A$33,1)-1,0,2))</f>
        <v>2.61921658986175</v>
      </c>
      <c r="H33" s="96" t="n">
        <v>13198.327118</v>
      </c>
      <c r="I33" s="81" t="n">
        <v>24</v>
      </c>
      <c r="J33" s="97" t="n">
        <v>1.91990414074328</v>
      </c>
      <c r="K33" s="98"/>
      <c r="L33" s="98" t="n">
        <v>44326</v>
      </c>
      <c r="M33" s="98"/>
      <c r="N33" s="98"/>
      <c r="O33" s="97" t="n">
        <v>2.99686296528391</v>
      </c>
      <c r="P33" s="81"/>
      <c r="Q33" s="130"/>
      <c r="R33" s="98"/>
      <c r="S33" s="96"/>
      <c r="T33" s="100"/>
      <c r="U33" s="100"/>
      <c r="V33" s="102"/>
      <c r="W33" s="102"/>
      <c r="X33" s="100"/>
      <c r="Y33" s="98"/>
      <c r="Z33" s="97"/>
      <c r="AC33" s="98"/>
      <c r="AE33" s="81"/>
      <c r="AF33" s="103" t="n">
        <v>44241</v>
      </c>
      <c r="AG33" s="54" t="n">
        <f aca="true">FORECAST($AF33,OFFSET(AD$3,MATCH($AF33,$AC$3:$AC$153,1)-1,0,2),OFFSET($AC$3,MATCH($AF33,$AC$3:$AC$153,1)-1,0,2))</f>
        <v>0.422762858338157</v>
      </c>
      <c r="AH33" s="54" t="n">
        <f aca="false">AG33+AH32</f>
        <v>11.9273126076703</v>
      </c>
      <c r="AI33" s="55" t="n">
        <f aca="false">AH33*100/AH$367</f>
        <v>8.38027870770314</v>
      </c>
      <c r="AJ33" s="82"/>
      <c r="AK33" s="81"/>
      <c r="AL33" s="98"/>
      <c r="AM33" s="96"/>
      <c r="AN33" s="100"/>
      <c r="AO33" s="100"/>
      <c r="AP33" s="102"/>
      <c r="AQ33" s="102"/>
      <c r="AR33" s="100"/>
      <c r="AS33" s="98"/>
      <c r="AT33" s="97"/>
      <c r="AW33" s="98"/>
      <c r="AY33" s="81"/>
      <c r="AZ33" s="103" t="n">
        <v>44241</v>
      </c>
      <c r="BA33" s="54" t="n">
        <f aca="true">FORECAST(AZ33,OFFSET(AX$3,MATCH(AZ33,AW$3:AW$153,1)-1,0,2),OFFSET(AW$3,MATCH(AZ33,AW$3:AW$153,1)-1,0,2))</f>
        <v>0.284960456608104</v>
      </c>
      <c r="BB33" s="54" t="n">
        <f aca="false">BA33+BB32</f>
        <v>7.9255333231971</v>
      </c>
      <c r="BC33" s="55" t="n">
        <f aca="false">BB33*100/BB$367</f>
        <v>7.52954607856718</v>
      </c>
      <c r="BD33" s="82"/>
      <c r="BE33" s="81"/>
      <c r="BF33" s="98"/>
      <c r="BG33" s="96"/>
      <c r="BH33" s="100"/>
      <c r="BI33" s="100"/>
      <c r="BJ33" s="102"/>
      <c r="BK33" s="102"/>
      <c r="BL33" s="100"/>
      <c r="BM33" s="98"/>
      <c r="BN33" s="97"/>
      <c r="BQ33" s="98"/>
      <c r="BS33" s="81"/>
      <c r="BT33" s="103" t="n">
        <v>44241</v>
      </c>
      <c r="BU33" s="54" t="n">
        <f aca="true">FORECAST(BT33,OFFSET(BR$3,MATCH(BT33,BQ$3:BQ$153,1)-1,0,2),OFFSET(BQ$3,MATCH(BT33,BQ$3:BQ$153,1)-1,0,2))</f>
        <v>0.273485621603491</v>
      </c>
      <c r="BV33" s="54" t="n">
        <f aca="false">BU33+BV32</f>
        <v>7.48376504272523</v>
      </c>
      <c r="BW33" s="55" t="n">
        <f aca="false">BV33*100/BV$367</f>
        <v>4.63815527241024</v>
      </c>
      <c r="BX33" s="82"/>
    </row>
    <row r="34" customFormat="false" ht="15" hidden="false" customHeight="false" outlineLevel="0" collapsed="false">
      <c r="E34" s="42" t="n">
        <v>44059</v>
      </c>
      <c r="F34" s="46" t="n">
        <f aca="true">FORECAST($E34,OFFSET(C$3,MATCH($E34,$A$3:$A$33,1)-1,0,2),OFFSET($A$3,MATCH($E34,$A$3:$A$33,1)-1,0,2))</f>
        <v>2.61717927753828</v>
      </c>
      <c r="H34" s="96" t="n">
        <v>13571.754181</v>
      </c>
      <c r="I34" s="81" t="n">
        <v>25</v>
      </c>
      <c r="J34" s="97" t="n">
        <v>1.9966154264764</v>
      </c>
      <c r="K34" s="98"/>
      <c r="L34" s="98" t="n">
        <v>44365</v>
      </c>
      <c r="M34" s="98"/>
      <c r="N34" s="98"/>
      <c r="O34" s="97" t="n">
        <v>2.81180577044124</v>
      </c>
      <c r="P34" s="81"/>
      <c r="Q34" s="130"/>
      <c r="R34" s="98"/>
      <c r="S34" s="96"/>
      <c r="T34" s="100"/>
      <c r="U34" s="100"/>
      <c r="V34" s="102"/>
      <c r="W34" s="102"/>
      <c r="X34" s="100"/>
      <c r="Y34" s="98"/>
      <c r="Z34" s="97"/>
      <c r="AC34" s="98"/>
      <c r="AE34" s="81"/>
      <c r="AF34" s="103" t="n">
        <v>44242</v>
      </c>
      <c r="AG34" s="54" t="n">
        <f aca="true">FORECAST($AF34,OFFSET(AD$3,MATCH($AF34,$AC$3:$AC$153,1)-1,0,2),OFFSET($AC$3,MATCH($AF34,$AC$3:$AC$153,1)-1,0,2))</f>
        <v>0.42231341234729</v>
      </c>
      <c r="AH34" s="54" t="n">
        <f aca="false">AG34+AH33</f>
        <v>12.3496260200176</v>
      </c>
      <c r="AI34" s="55" t="n">
        <f aca="false">AH34*100/AH$367</f>
        <v>8.67700138228077</v>
      </c>
      <c r="AJ34" s="82"/>
      <c r="AK34" s="81"/>
      <c r="AL34" s="98"/>
      <c r="AM34" s="96"/>
      <c r="AN34" s="100"/>
      <c r="AO34" s="100"/>
      <c r="AP34" s="102"/>
      <c r="AQ34" s="102"/>
      <c r="AR34" s="100"/>
      <c r="AS34" s="98"/>
      <c r="AT34" s="97"/>
      <c r="AW34" s="98"/>
      <c r="AY34" s="81"/>
      <c r="AZ34" s="103" t="n">
        <v>44242</v>
      </c>
      <c r="BA34" s="54" t="n">
        <f aca="true">FORECAST(AZ34,OFFSET(AX$3,MATCH(AZ34,AW$3:AW$153,1)-1,0,2),OFFSET(AW$3,MATCH(AZ34,AW$3:AW$153,1)-1,0,2))</f>
        <v>0.286913662697683</v>
      </c>
      <c r="BB34" s="54" t="n">
        <f aca="false">BA34+BB33</f>
        <v>8.21244698589478</v>
      </c>
      <c r="BC34" s="55" t="n">
        <f aca="false">BB34*100/BB$367</f>
        <v>7.80212453553103</v>
      </c>
      <c r="BD34" s="82"/>
      <c r="BE34" s="81"/>
      <c r="BF34" s="98"/>
      <c r="BG34" s="96"/>
      <c r="BH34" s="100"/>
      <c r="BI34" s="100"/>
      <c r="BJ34" s="102"/>
      <c r="BK34" s="102"/>
      <c r="BL34" s="100"/>
      <c r="BM34" s="98"/>
      <c r="BN34" s="97"/>
      <c r="BQ34" s="98"/>
      <c r="BS34" s="81"/>
      <c r="BT34" s="103" t="n">
        <v>44242</v>
      </c>
      <c r="BU34" s="54" t="n">
        <f aca="true">FORECAST(BT34,OFFSET(BR$3,MATCH(BT34,BQ$3:BQ$153,1)-1,0,2),OFFSET(BQ$3,MATCH(BT34,BQ$3:BQ$153,1)-1,0,2))</f>
        <v>0.275623878005605</v>
      </c>
      <c r="BV34" s="54" t="n">
        <f aca="false">BU34+BV33</f>
        <v>7.75938892073084</v>
      </c>
      <c r="BW34" s="55" t="n">
        <f aca="false">BV34*100/BV$367</f>
        <v>4.80897655496995</v>
      </c>
      <c r="BX34" s="82"/>
    </row>
    <row r="35" customFormat="false" ht="15" hidden="false" customHeight="false" outlineLevel="0" collapsed="false">
      <c r="E35" s="42" t="n">
        <v>44060</v>
      </c>
      <c r="F35" s="46" t="n">
        <f aca="true">FORECAST($E35,OFFSET(C$3,MATCH($E35,$A$3:$A$33,1)-1,0,2),OFFSET($A$3,MATCH($E35,$A$3:$A$33,1)-1,0,2))</f>
        <v>2.6151419652148</v>
      </c>
      <c r="H35" s="96" t="n">
        <v>14209.927521</v>
      </c>
      <c r="I35" s="81" t="n">
        <v>26</v>
      </c>
      <c r="J35" s="97" t="n">
        <v>1.89921903410307</v>
      </c>
      <c r="K35" s="98"/>
      <c r="L35" s="98" t="n">
        <v>44391</v>
      </c>
      <c r="M35" s="98"/>
      <c r="N35" s="98"/>
      <c r="O35" s="97" t="n">
        <v>2.82207440118742</v>
      </c>
      <c r="P35" s="81"/>
      <c r="Q35" s="130"/>
      <c r="R35" s="98"/>
      <c r="S35" s="96"/>
      <c r="T35" s="100"/>
      <c r="U35" s="100"/>
      <c r="V35" s="102"/>
      <c r="W35" s="102"/>
      <c r="X35" s="100"/>
      <c r="Y35" s="98"/>
      <c r="Z35" s="97"/>
      <c r="AC35" s="98"/>
      <c r="AE35" s="81"/>
      <c r="AF35" s="103" t="n">
        <v>44243</v>
      </c>
      <c r="AG35" s="54" t="n">
        <f aca="true">FORECAST($AF35,OFFSET(AD$3,MATCH($AF35,$AC$3:$AC$153,1)-1,0,2),OFFSET($AC$3,MATCH($AF35,$AC$3:$AC$153,1)-1,0,2))</f>
        <v>0.421863966356423</v>
      </c>
      <c r="AH35" s="54" t="n">
        <f aca="false">AG35+AH34</f>
        <v>12.7714899863741</v>
      </c>
      <c r="AI35" s="55" t="n">
        <f aca="false">AH35*100/AH$367</f>
        <v>8.9734082704955</v>
      </c>
      <c r="AJ35" s="82"/>
      <c r="AK35" s="81"/>
      <c r="AL35" s="98"/>
      <c r="AM35" s="96"/>
      <c r="AN35" s="100"/>
      <c r="AO35" s="100"/>
      <c r="AP35" s="102"/>
      <c r="AQ35" s="102"/>
      <c r="AR35" s="100"/>
      <c r="AS35" s="98"/>
      <c r="AT35" s="97"/>
      <c r="AW35" s="98"/>
      <c r="AY35" s="81"/>
      <c r="AZ35" s="103" t="n">
        <v>44243</v>
      </c>
      <c r="BA35" s="54" t="n">
        <f aca="true">FORECAST(AZ35,OFFSET(AX$3,MATCH(AZ35,AW$3:AW$153,1)-1,0,2),OFFSET(AW$3,MATCH(AZ35,AW$3:AW$153,1)-1,0,2))</f>
        <v>0.288866868787261</v>
      </c>
      <c r="BB35" s="54" t="n">
        <f aca="false">BA35+BB34</f>
        <v>8.50131385468204</v>
      </c>
      <c r="BC35" s="55" t="n">
        <f aca="false">BB35*100/BB$367</f>
        <v>8.0765586096064</v>
      </c>
      <c r="BD35" s="82"/>
      <c r="BE35" s="81"/>
      <c r="BF35" s="98"/>
      <c r="BG35" s="96"/>
      <c r="BH35" s="100"/>
      <c r="BI35" s="100"/>
      <c r="BJ35" s="102"/>
      <c r="BK35" s="102"/>
      <c r="BL35" s="100"/>
      <c r="BM35" s="98"/>
      <c r="BN35" s="97"/>
      <c r="BQ35" s="98"/>
      <c r="BS35" s="81"/>
      <c r="BT35" s="103" t="n">
        <v>44243</v>
      </c>
      <c r="BU35" s="54" t="n">
        <f aca="true">FORECAST(BT35,OFFSET(BR$3,MATCH(BT35,BQ$3:BQ$153,1)-1,0,2),OFFSET(BQ$3,MATCH(BT35,BQ$3:BQ$153,1)-1,0,2))</f>
        <v>0.277762134407719</v>
      </c>
      <c r="BV35" s="54" t="n">
        <f aca="false">BU35+BV34</f>
        <v>8.03715105513856</v>
      </c>
      <c r="BW35" s="55" t="n">
        <f aca="false">BV35*100/BV$367</f>
        <v>4.98112304818882</v>
      </c>
      <c r="BX35" s="82"/>
    </row>
    <row r="36" customFormat="false" ht="15" hidden="false" customHeight="false" outlineLevel="0" collapsed="false">
      <c r="E36" s="42" t="n">
        <v>44061</v>
      </c>
      <c r="F36" s="46" t="n">
        <f aca="true">FORECAST($E36,OFFSET(C$3,MATCH($E36,$A$3:$A$33,1)-1,0,2),OFFSET($A$3,MATCH($E36,$A$3:$A$33,1)-1,0,2))</f>
        <v>2.61310465289133</v>
      </c>
      <c r="H36" s="96" t="n">
        <v>14753.060456</v>
      </c>
      <c r="I36" s="81" t="n">
        <v>27</v>
      </c>
      <c r="J36" s="97" t="n">
        <v>1.86147762589306</v>
      </c>
      <c r="K36" s="98"/>
      <c r="L36" s="98" t="n">
        <v>44409</v>
      </c>
      <c r="M36" s="98"/>
      <c r="N36" s="98"/>
      <c r="O36" s="97" t="n">
        <v>2.80429313360861</v>
      </c>
      <c r="P36" s="81"/>
      <c r="Q36" s="130"/>
      <c r="R36" s="98"/>
      <c r="S36" s="96"/>
      <c r="T36" s="100"/>
      <c r="U36" s="100"/>
      <c r="V36" s="102"/>
      <c r="W36" s="102"/>
      <c r="X36" s="100"/>
      <c r="Y36" s="98"/>
      <c r="Z36" s="97"/>
      <c r="AC36" s="98"/>
      <c r="AE36" s="81"/>
      <c r="AF36" s="103" t="n">
        <v>44244</v>
      </c>
      <c r="AG36" s="54" t="n">
        <f aca="true">FORECAST($AF36,OFFSET(AD$3,MATCH($AF36,$AC$3:$AC$153,1)-1,0,2),OFFSET($AC$3,MATCH($AF36,$AC$3:$AC$153,1)-1,0,2))</f>
        <v>0.421414520365557</v>
      </c>
      <c r="AH36" s="54" t="n">
        <f aca="false">AG36+AH35</f>
        <v>13.1929045067396</v>
      </c>
      <c r="AI36" s="55" t="n">
        <f aca="false">AH36*100/AH$367</f>
        <v>9.26949937234734</v>
      </c>
      <c r="AJ36" s="82"/>
      <c r="AK36" s="81"/>
      <c r="AL36" s="98"/>
      <c r="AM36" s="96"/>
      <c r="AN36" s="100"/>
      <c r="AO36" s="100"/>
      <c r="AP36" s="102"/>
      <c r="AQ36" s="102"/>
      <c r="AR36" s="100"/>
      <c r="AS36" s="98"/>
      <c r="AT36" s="97"/>
      <c r="AW36" s="98"/>
      <c r="AY36" s="81"/>
      <c r="AZ36" s="103" t="n">
        <v>44244</v>
      </c>
      <c r="BA36" s="54" t="n">
        <f aca="true">FORECAST(AZ36,OFFSET(AX$3,MATCH(AZ36,AW$3:AW$153,1)-1,0,2),OFFSET(AW$3,MATCH(AZ36,AW$3:AW$153,1)-1,0,2))</f>
        <v>0.29082007487684</v>
      </c>
      <c r="BB36" s="54" t="n">
        <f aca="false">BA36+BB35</f>
        <v>8.79213392955888</v>
      </c>
      <c r="BC36" s="55" t="n">
        <f aca="false">BB36*100/BB$367</f>
        <v>8.35284830079329</v>
      </c>
      <c r="BD36" s="82"/>
      <c r="BE36" s="81"/>
      <c r="BF36" s="98"/>
      <c r="BG36" s="96"/>
      <c r="BH36" s="100"/>
      <c r="BI36" s="100"/>
      <c r="BJ36" s="102"/>
      <c r="BK36" s="102"/>
      <c r="BL36" s="100"/>
      <c r="BM36" s="98"/>
      <c r="BN36" s="97"/>
      <c r="BQ36" s="98"/>
      <c r="BS36" s="81"/>
      <c r="BT36" s="103" t="n">
        <v>44244</v>
      </c>
      <c r="BU36" s="54" t="n">
        <f aca="true">FORECAST(BT36,OFFSET(BR$3,MATCH(BT36,BQ$3:BQ$153,1)-1,0,2),OFFSET(BQ$3,MATCH(BT36,BQ$3:BQ$153,1)-1,0,2))</f>
        <v>0.279900390809833</v>
      </c>
      <c r="BV36" s="54" t="n">
        <f aca="false">BU36+BV35</f>
        <v>8.31705144594839</v>
      </c>
      <c r="BW36" s="55" t="n">
        <f aca="false">BV36*100/BV$367</f>
        <v>5.15459475206684</v>
      </c>
      <c r="BX36" s="82"/>
    </row>
    <row r="37" customFormat="false" ht="15" hidden="false" customHeight="false" outlineLevel="0" collapsed="false">
      <c r="E37" s="42" t="n">
        <v>44062</v>
      </c>
      <c r="F37" s="46" t="n">
        <f aca="true">FORECAST($E37,OFFSET(C$3,MATCH($E37,$A$3:$A$33,1)-1,0,2),OFFSET($A$3,MATCH($E37,$A$3:$A$33,1)-1,0,2))</f>
        <v>2.61106734056786</v>
      </c>
      <c r="H37" s="96" t="n">
        <v>15252.877503</v>
      </c>
      <c r="I37" s="81" t="n">
        <v>28</v>
      </c>
      <c r="J37" s="97" t="n">
        <v>1.99908909916518</v>
      </c>
      <c r="K37" s="98"/>
      <c r="L37" s="98" t="n">
        <v>44429</v>
      </c>
      <c r="M37" s="98"/>
      <c r="N37" s="98"/>
      <c r="O37" s="97" t="n">
        <v>2.68306510833624</v>
      </c>
      <c r="P37" s="81"/>
      <c r="Q37" s="130"/>
      <c r="R37" s="98"/>
      <c r="S37" s="96"/>
      <c r="T37" s="100"/>
      <c r="U37" s="100"/>
      <c r="V37" s="102"/>
      <c r="W37" s="102"/>
      <c r="X37" s="100"/>
      <c r="Y37" s="98"/>
      <c r="Z37" s="97"/>
      <c r="AC37" s="98"/>
      <c r="AE37" s="81"/>
      <c r="AF37" s="103" t="n">
        <v>44245</v>
      </c>
      <c r="AG37" s="54" t="n">
        <f aca="true">FORECAST($AF37,OFFSET(AD$3,MATCH($AF37,$AC$3:$AC$153,1)-1,0,2),OFFSET($AC$3,MATCH($AF37,$AC$3:$AC$153,1)-1,0,2))</f>
        <v>0.42096507437469</v>
      </c>
      <c r="AH37" s="54" t="n">
        <f aca="false">AG37+AH36</f>
        <v>13.6138695811143</v>
      </c>
      <c r="AI37" s="55" t="n">
        <f aca="false">AH37*100/AH$367</f>
        <v>9.56527468783628</v>
      </c>
      <c r="AJ37" s="82"/>
      <c r="AK37" s="81"/>
      <c r="AL37" s="98"/>
      <c r="AM37" s="96"/>
      <c r="AN37" s="100"/>
      <c r="AO37" s="100"/>
      <c r="AP37" s="102"/>
      <c r="AQ37" s="102"/>
      <c r="AR37" s="100"/>
      <c r="AS37" s="98"/>
      <c r="AT37" s="97"/>
      <c r="AW37" s="98"/>
      <c r="AY37" s="81"/>
      <c r="AZ37" s="103" t="n">
        <v>44245</v>
      </c>
      <c r="BA37" s="54" t="n">
        <f aca="true">FORECAST(AZ37,OFFSET(AX$3,MATCH(AZ37,AW$3:AW$153,1)-1,0,2),OFFSET(AW$3,MATCH(AZ37,AW$3:AW$153,1)-1,0,2))</f>
        <v>0.292773280966419</v>
      </c>
      <c r="BB37" s="54" t="n">
        <f aca="false">BA37+BB36</f>
        <v>9.0849072105253</v>
      </c>
      <c r="BC37" s="55" t="n">
        <f aca="false">BB37*100/BB$367</f>
        <v>8.6309936090917</v>
      </c>
      <c r="BD37" s="82"/>
      <c r="BE37" s="81"/>
      <c r="BF37" s="98"/>
      <c r="BG37" s="96"/>
      <c r="BH37" s="100"/>
      <c r="BI37" s="100"/>
      <c r="BJ37" s="102"/>
      <c r="BK37" s="102"/>
      <c r="BL37" s="100"/>
      <c r="BM37" s="98"/>
      <c r="BN37" s="97"/>
      <c r="BQ37" s="98"/>
      <c r="BS37" s="81"/>
      <c r="BT37" s="103" t="n">
        <v>44245</v>
      </c>
      <c r="BU37" s="54" t="n">
        <f aca="true">FORECAST(BT37,OFFSET(BR$3,MATCH(BT37,BQ$3:BQ$153,1)-1,0,2),OFFSET(BQ$3,MATCH(BT37,BQ$3:BQ$153,1)-1,0,2))</f>
        <v>0.282038647211947</v>
      </c>
      <c r="BV37" s="54" t="n">
        <f aca="false">BU37+BV36</f>
        <v>8.59909009316034</v>
      </c>
      <c r="BW37" s="55" t="n">
        <f aca="false">BV37*100/BV$367</f>
        <v>5.32939166660401</v>
      </c>
      <c r="BX37" s="82"/>
    </row>
    <row r="38" customFormat="false" ht="15" hidden="false" customHeight="false" outlineLevel="0" collapsed="false">
      <c r="E38" s="42" t="n">
        <v>44063</v>
      </c>
      <c r="F38" s="46" t="n">
        <f aca="true">FORECAST($E38,OFFSET(C$3,MATCH($E38,$A$3:$A$33,1)-1,0,2),OFFSET($A$3,MATCH($E38,$A$3:$A$33,1)-1,0,2))</f>
        <v>2.60903002824439</v>
      </c>
      <c r="H38" s="96" t="n">
        <v>15779.338013</v>
      </c>
      <c r="I38" s="81" t="n">
        <v>29</v>
      </c>
      <c r="J38" s="97" t="n">
        <v>2.00748576209113</v>
      </c>
      <c r="K38" s="98"/>
      <c r="L38" s="98" t="n">
        <v>44449</v>
      </c>
      <c r="M38" s="98"/>
      <c r="N38" s="98"/>
      <c r="O38" s="97" t="n">
        <v>2.77882133507021</v>
      </c>
      <c r="P38" s="81"/>
      <c r="Q38" s="130"/>
      <c r="R38" s="98"/>
      <c r="S38" s="96"/>
      <c r="T38" s="100"/>
      <c r="U38" s="100"/>
      <c r="V38" s="102"/>
      <c r="W38" s="102"/>
      <c r="X38" s="100"/>
      <c r="Y38" s="98"/>
      <c r="Z38" s="97"/>
      <c r="AC38" s="98"/>
      <c r="AE38" s="81"/>
      <c r="AF38" s="103" t="n">
        <v>44246</v>
      </c>
      <c r="AG38" s="54" t="n">
        <f aca="true">FORECAST($AF38,OFFSET(AD$3,MATCH($AF38,$AC$3:$AC$153,1)-1,0,2),OFFSET($AC$3,MATCH($AF38,$AC$3:$AC$153,1)-1,0,2))</f>
        <v>0.420515628383823</v>
      </c>
      <c r="AH38" s="54" t="n">
        <f aca="false">AG38+AH37</f>
        <v>14.0343852094981</v>
      </c>
      <c r="AI38" s="55" t="n">
        <f aca="false">AH38*100/AH$367</f>
        <v>9.86073421696232</v>
      </c>
      <c r="AJ38" s="82"/>
      <c r="AK38" s="81"/>
      <c r="AL38" s="98"/>
      <c r="AM38" s="96"/>
      <c r="AN38" s="100"/>
      <c r="AO38" s="100"/>
      <c r="AP38" s="102"/>
      <c r="AQ38" s="102"/>
      <c r="AR38" s="100"/>
      <c r="AS38" s="98"/>
      <c r="AT38" s="97"/>
      <c r="AW38" s="98"/>
      <c r="AY38" s="81"/>
      <c r="AZ38" s="103" t="n">
        <v>44246</v>
      </c>
      <c r="BA38" s="54" t="n">
        <f aca="true">FORECAST(AZ38,OFFSET(AX$3,MATCH(AZ38,AW$3:AW$153,1)-1,0,2),OFFSET(AW$3,MATCH(AZ38,AW$3:AW$153,1)-1,0,2))</f>
        <v>0.294726487055998</v>
      </c>
      <c r="BB38" s="54" t="n">
        <f aca="false">BA38+BB37</f>
        <v>9.3796336975813</v>
      </c>
      <c r="BC38" s="55" t="n">
        <f aca="false">BB38*100/BB$367</f>
        <v>8.91099453450162</v>
      </c>
      <c r="BD38" s="82"/>
      <c r="BE38" s="81"/>
      <c r="BF38" s="98"/>
      <c r="BG38" s="96"/>
      <c r="BH38" s="100"/>
      <c r="BI38" s="100"/>
      <c r="BJ38" s="102"/>
      <c r="BK38" s="102"/>
      <c r="BL38" s="100"/>
      <c r="BM38" s="98"/>
      <c r="BN38" s="97"/>
      <c r="BQ38" s="98"/>
      <c r="BS38" s="81"/>
      <c r="BT38" s="103" t="n">
        <v>44246</v>
      </c>
      <c r="BU38" s="54" t="n">
        <f aca="true">FORECAST(BT38,OFFSET(BR$3,MATCH(BT38,BQ$3:BQ$153,1)-1,0,2),OFFSET(BQ$3,MATCH(BT38,BQ$3:BQ$153,1)-1,0,2))</f>
        <v>0.284176903614061</v>
      </c>
      <c r="BV38" s="54" t="n">
        <f aca="false">BU38+BV37</f>
        <v>8.8832669967744</v>
      </c>
      <c r="BW38" s="55" t="n">
        <f aca="false">BV38*100/BV$367</f>
        <v>5.50551379180034</v>
      </c>
      <c r="BX38" s="82"/>
    </row>
    <row r="39" customFormat="false" ht="15" hidden="false" customHeight="false" outlineLevel="0" collapsed="false">
      <c r="E39" s="42" t="n">
        <v>44064</v>
      </c>
      <c r="F39" s="46" t="n">
        <f aca="true">FORECAST($E39,OFFSET(C$3,MATCH($E39,$A$3:$A$33,1)-1,0,2),OFFSET($A$3,MATCH($E39,$A$3:$A$33,1)-1,0,2))</f>
        <v>2.60699271592091</v>
      </c>
      <c r="H39" s="96" t="n">
        <v>16189.245636</v>
      </c>
      <c r="I39" s="81" t="n">
        <v>30</v>
      </c>
      <c r="J39" s="97" t="n">
        <v>1.43873565732059</v>
      </c>
      <c r="K39" s="98"/>
      <c r="L39" s="98" t="n">
        <v>44514</v>
      </c>
      <c r="M39" s="98"/>
      <c r="N39" s="98"/>
      <c r="O39" s="97" t="n">
        <v>2.49885270436449</v>
      </c>
      <c r="P39" s="81"/>
      <c r="Q39" s="130"/>
      <c r="R39" s="98"/>
      <c r="S39" s="99"/>
      <c r="T39" s="100"/>
      <c r="U39" s="101"/>
      <c r="V39" s="102"/>
      <c r="W39" s="102"/>
      <c r="X39" s="100"/>
      <c r="Y39" s="98"/>
      <c r="Z39" s="97"/>
      <c r="AC39" s="98"/>
      <c r="AE39" s="81"/>
      <c r="AF39" s="103" t="n">
        <v>44247</v>
      </c>
      <c r="AG39" s="54" t="n">
        <f aca="true">FORECAST($AF39,OFFSET(AD$3,MATCH($AF39,$AC$3:$AC$153,1)-1,0,2),OFFSET($AC$3,MATCH($AF39,$AC$3:$AC$153,1)-1,0,2))</f>
        <v>0.420066182392956</v>
      </c>
      <c r="AH39" s="54" t="n">
        <f aca="false">AG39+AH38</f>
        <v>14.4544513918911</v>
      </c>
      <c r="AI39" s="55" t="n">
        <f aca="false">AH39*100/AH$367</f>
        <v>10.1558779597255</v>
      </c>
      <c r="AJ39" s="82"/>
      <c r="AK39" s="81"/>
      <c r="AL39" s="98"/>
      <c r="AM39" s="96"/>
      <c r="AN39" s="100"/>
      <c r="AO39" s="100"/>
      <c r="AP39" s="102"/>
      <c r="AQ39" s="102"/>
      <c r="AR39" s="100"/>
      <c r="AS39" s="98"/>
      <c r="AT39" s="97"/>
      <c r="AW39" s="98"/>
      <c r="AY39" s="81"/>
      <c r="AZ39" s="103" t="n">
        <v>44247</v>
      </c>
      <c r="BA39" s="54" t="n">
        <f aca="true">FORECAST(AZ39,OFFSET(AX$3,MATCH(AZ39,AW$3:AW$153,1)-1,0,2),OFFSET(AW$3,MATCH(AZ39,AW$3:AW$153,1)-1,0,2))</f>
        <v>0.296679693145576</v>
      </c>
      <c r="BB39" s="54" t="n">
        <f aca="false">BA39+BB38</f>
        <v>9.67631339072688</v>
      </c>
      <c r="BC39" s="55" t="n">
        <f aca="false">BB39*100/BB$367</f>
        <v>9.19285107702306</v>
      </c>
      <c r="BD39" s="82"/>
      <c r="BE39" s="81"/>
      <c r="BF39" s="98"/>
      <c r="BG39" s="96"/>
      <c r="BH39" s="100"/>
      <c r="BI39" s="100"/>
      <c r="BJ39" s="102"/>
      <c r="BK39" s="102"/>
      <c r="BL39" s="100"/>
      <c r="BM39" s="98"/>
      <c r="BN39" s="97"/>
      <c r="BQ39" s="98"/>
      <c r="BS39" s="81"/>
      <c r="BT39" s="103" t="n">
        <v>44247</v>
      </c>
      <c r="BU39" s="54" t="n">
        <f aca="true">FORECAST(BT39,OFFSET(BR$3,MATCH(BT39,BQ$3:BQ$153,1)-1,0,2),OFFSET(BQ$3,MATCH(BT39,BQ$3:BQ$153,1)-1,0,2))</f>
        <v>0.286315160016175</v>
      </c>
      <c r="BV39" s="54" t="n">
        <f aca="false">BU39+BV38</f>
        <v>9.16958215679057</v>
      </c>
      <c r="BW39" s="55" t="n">
        <f aca="false">BV39*100/BV$367</f>
        <v>5.68296112765583</v>
      </c>
      <c r="BX39" s="82"/>
    </row>
    <row r="40" customFormat="false" ht="15" hidden="false" customHeight="false" outlineLevel="0" collapsed="false">
      <c r="E40" s="42" t="n">
        <v>44065</v>
      </c>
      <c r="F40" s="46" t="n">
        <f aca="true">FORECAST($E40,OFFSET(C$3,MATCH($E40,$A$3:$A$33,1)-1,0,2),OFFSET($A$3,MATCH($E40,$A$3:$A$33,1)-1,0,2))</f>
        <v>2.60495540359744</v>
      </c>
      <c r="H40" s="96" t="n">
        <v>16652.5242</v>
      </c>
      <c r="I40" s="81" t="n">
        <v>31</v>
      </c>
      <c r="J40" s="97" t="n">
        <v>1.84627664408384</v>
      </c>
      <c r="K40" s="98"/>
      <c r="L40" s="98" t="n">
        <v>44599</v>
      </c>
      <c r="M40" s="98"/>
      <c r="N40" s="98"/>
      <c r="O40" s="97" t="n">
        <v>2.83164724071187</v>
      </c>
      <c r="P40" s="81"/>
      <c r="Q40" s="130"/>
      <c r="R40" s="98"/>
      <c r="S40" s="96"/>
      <c r="T40" s="100"/>
      <c r="U40" s="100"/>
      <c r="V40" s="102"/>
      <c r="W40" s="102"/>
      <c r="X40" s="100"/>
      <c r="Y40" s="98"/>
      <c r="Z40" s="97"/>
      <c r="AA40" s="128"/>
      <c r="AC40" s="98"/>
      <c r="AE40" s="81"/>
      <c r="AF40" s="103" t="n">
        <v>44248</v>
      </c>
      <c r="AG40" s="54" t="n">
        <f aca="true">FORECAST($AF40,OFFSET(AD$3,MATCH($AF40,$AC$3:$AC$153,1)-1,0,2),OFFSET($AC$3,MATCH($AF40,$AC$3:$AC$153,1)-1,0,2))</f>
        <v>0.41961673640209</v>
      </c>
      <c r="AH40" s="54" t="n">
        <f aca="false">AG40+AH39</f>
        <v>14.8740681282932</v>
      </c>
      <c r="AI40" s="55" t="n">
        <f aca="false">AH40*100/AH$367</f>
        <v>10.4507059161257</v>
      </c>
      <c r="AJ40" s="82"/>
      <c r="AK40" s="81"/>
      <c r="AL40" s="98"/>
      <c r="AM40" s="96"/>
      <c r="AN40" s="100"/>
      <c r="AO40" s="100"/>
      <c r="AP40" s="102"/>
      <c r="AQ40" s="102"/>
      <c r="AR40" s="100"/>
      <c r="AS40" s="98"/>
      <c r="AT40" s="97"/>
      <c r="AW40" s="98"/>
      <c r="AY40" s="81"/>
      <c r="AZ40" s="103" t="n">
        <v>44248</v>
      </c>
      <c r="BA40" s="54" t="n">
        <f aca="true">FORECAST(AZ40,OFFSET(AX$3,MATCH(AZ40,AW$3:AW$153,1)-1,0,2),OFFSET(AW$3,MATCH(AZ40,AW$3:AW$153,1)-1,0,2))</f>
        <v>0.298632899235155</v>
      </c>
      <c r="BB40" s="54" t="n">
        <f aca="false">BA40+BB39</f>
        <v>9.97494628996203</v>
      </c>
      <c r="BC40" s="55" t="n">
        <f aca="false">BB40*100/BB$367</f>
        <v>9.47656323665601</v>
      </c>
      <c r="BD40" s="82"/>
      <c r="BE40" s="81"/>
      <c r="BF40" s="98"/>
      <c r="BG40" s="96"/>
      <c r="BH40" s="100"/>
      <c r="BI40" s="100"/>
      <c r="BJ40" s="102"/>
      <c r="BK40" s="102"/>
      <c r="BL40" s="100"/>
      <c r="BM40" s="98"/>
      <c r="BN40" s="97"/>
      <c r="BQ40" s="98"/>
      <c r="BS40" s="81"/>
      <c r="BT40" s="103" t="n">
        <v>44248</v>
      </c>
      <c r="BU40" s="54" t="n">
        <f aca="true">FORECAST(BT40,OFFSET(BR$3,MATCH(BT40,BQ$3:BQ$153,1)-1,0,2),OFFSET(BQ$3,MATCH(BT40,BQ$3:BQ$153,1)-1,0,2))</f>
        <v>0.288453416418289</v>
      </c>
      <c r="BV40" s="54" t="n">
        <f aca="false">BU40+BV39</f>
        <v>9.45803557320886</v>
      </c>
      <c r="BW40" s="55" t="n">
        <f aca="false">BV40*100/BV$367</f>
        <v>5.86173367417047</v>
      </c>
      <c r="BX40" s="82"/>
    </row>
    <row r="41" customFormat="false" ht="15" hidden="false" customHeight="false" outlineLevel="0" collapsed="false">
      <c r="E41" s="42" t="n">
        <v>44066</v>
      </c>
      <c r="F41" s="46" t="n">
        <f aca="true">FORECAST($E41,OFFSET(C$3,MATCH($E41,$A$3:$A$33,1)-1,0,2),OFFSET($A$3,MATCH($E41,$A$3:$A$33,1)-1,0,2))</f>
        <v>2.60291809127397</v>
      </c>
      <c r="H41" s="96" t="n">
        <v>17157.468536</v>
      </c>
      <c r="I41" s="81" t="n">
        <v>32</v>
      </c>
      <c r="J41" s="97" t="n">
        <v>2.02262924470405</v>
      </c>
      <c r="K41" s="98"/>
      <c r="L41" s="98" t="n">
        <v>44762</v>
      </c>
      <c r="M41" s="98"/>
      <c r="N41" s="98"/>
      <c r="O41" s="97" t="n">
        <v>2.72798170752208</v>
      </c>
      <c r="P41" s="81"/>
      <c r="Q41" s="130"/>
      <c r="R41" s="129"/>
      <c r="S41" s="81"/>
      <c r="T41" s="81"/>
      <c r="U41" s="130"/>
      <c r="V41" s="81"/>
      <c r="W41" s="81"/>
      <c r="X41" s="130"/>
      <c r="Y41" s="81"/>
      <c r="Z41" s="81"/>
      <c r="AA41" s="131"/>
      <c r="AB41" s="81"/>
      <c r="AC41" s="129"/>
      <c r="AD41" s="131"/>
      <c r="AE41" s="81"/>
      <c r="AF41" s="103" t="n">
        <v>44249</v>
      </c>
      <c r="AG41" s="54" t="n">
        <f aca="true">FORECAST($AF41,OFFSET(AD$3,MATCH($AF41,$AC$3:$AC$153,1)-1,0,2),OFFSET($AC$3,MATCH($AF41,$AC$3:$AC$153,1)-1,0,2))</f>
        <v>0.419167290411223</v>
      </c>
      <c r="AH41" s="54" t="n">
        <f aca="false">AG41+AH40</f>
        <v>15.2932354187044</v>
      </c>
      <c r="AI41" s="55" t="n">
        <f aca="false">AH41*100/AH$367</f>
        <v>10.7452180861631</v>
      </c>
      <c r="AJ41" s="82"/>
      <c r="AK41" s="81"/>
      <c r="AL41" s="98"/>
      <c r="AM41" s="96"/>
      <c r="AN41" s="100"/>
      <c r="AO41" s="100"/>
      <c r="AP41" s="102"/>
      <c r="AQ41" s="102"/>
      <c r="AR41" s="100"/>
      <c r="AS41" s="98"/>
      <c r="AT41" s="97"/>
      <c r="AV41" s="81"/>
      <c r="AW41" s="98"/>
      <c r="AY41" s="81"/>
      <c r="AZ41" s="103" t="n">
        <v>44249</v>
      </c>
      <c r="BA41" s="54" t="n">
        <f aca="true">FORECAST(AZ41,OFFSET(AX$3,MATCH(AZ41,AW$3:AW$153,1)-1,0,2),OFFSET(AW$3,MATCH(AZ41,AW$3:AW$153,1)-1,0,2))</f>
        <v>0.300586105324734</v>
      </c>
      <c r="BB41" s="54" t="n">
        <f aca="false">BA41+BB40</f>
        <v>10.2755323952868</v>
      </c>
      <c r="BC41" s="55" t="n">
        <f aca="false">BB41*100/BB$367</f>
        <v>9.76213101340049</v>
      </c>
      <c r="BD41" s="82"/>
      <c r="BE41" s="81"/>
      <c r="BF41" s="98"/>
      <c r="BG41" s="96"/>
      <c r="BH41" s="100"/>
      <c r="BI41" s="100"/>
      <c r="BJ41" s="102"/>
      <c r="BK41" s="102"/>
      <c r="BL41" s="100"/>
      <c r="BM41" s="98"/>
      <c r="BN41" s="97"/>
      <c r="BP41" s="81"/>
      <c r="BQ41" s="98"/>
      <c r="BS41" s="81"/>
      <c r="BT41" s="103" t="n">
        <v>44249</v>
      </c>
      <c r="BU41" s="54" t="n">
        <f aca="true">FORECAST(BT41,OFFSET(BR$3,MATCH(BT41,BQ$3:BQ$153,1)-1,0,2),OFFSET(BQ$3,MATCH(BT41,BQ$3:BQ$153,1)-1,0,2))</f>
        <v>0.290591672820403</v>
      </c>
      <c r="BV41" s="54" t="n">
        <f aca="false">BU41+BV40</f>
        <v>9.74862724602927</v>
      </c>
      <c r="BW41" s="55" t="n">
        <f aca="false">BV41*100/BV$367</f>
        <v>6.04183143134426</v>
      </c>
      <c r="BX41" s="82"/>
    </row>
    <row r="42" customFormat="false" ht="15" hidden="false" customHeight="false" outlineLevel="0" collapsed="false">
      <c r="E42" s="42" t="n">
        <v>44067</v>
      </c>
      <c r="F42" s="46" t="n">
        <f aca="true">FORECAST($E42,OFFSET(C$3,MATCH($E42,$A$3:$A$33,1)-1,0,2),OFFSET($A$3,MATCH($E42,$A$3:$A$33,1)-1,0,2))</f>
        <v>2.6008807789505</v>
      </c>
      <c r="H42" s="96"/>
      <c r="I42" s="81"/>
      <c r="J42" s="97"/>
      <c r="K42" s="98"/>
      <c r="L42" s="98"/>
      <c r="M42" s="98"/>
      <c r="N42" s="98"/>
      <c r="O42" s="97"/>
      <c r="P42" s="81"/>
      <c r="Q42" s="130"/>
      <c r="R42" s="129"/>
      <c r="S42" s="81"/>
      <c r="T42" s="81"/>
      <c r="U42" s="130"/>
      <c r="V42" s="81"/>
      <c r="W42" s="81"/>
      <c r="X42" s="130"/>
      <c r="Y42" s="81"/>
      <c r="Z42" s="81"/>
      <c r="AA42" s="131"/>
      <c r="AB42" s="81"/>
      <c r="AC42" s="129"/>
      <c r="AD42" s="131"/>
      <c r="AE42" s="81"/>
      <c r="AF42" s="103" t="n">
        <v>44250</v>
      </c>
      <c r="AG42" s="54" t="n">
        <f aca="true">FORECAST($AF42,OFFSET(AD$3,MATCH($AF42,$AC$3:$AC$153,1)-1,0,2),OFFSET($AC$3,MATCH($AF42,$AC$3:$AC$153,1)-1,0,2))</f>
        <v>0.418717844420356</v>
      </c>
      <c r="AH42" s="54" t="n">
        <f aca="false">AG42+AH41</f>
        <v>15.7119532631248</v>
      </c>
      <c r="AI42" s="55" t="n">
        <f aca="false">AH42*100/AH$367</f>
        <v>11.0394144698375</v>
      </c>
      <c r="AJ42" s="82"/>
      <c r="AK42" s="81"/>
      <c r="AL42" s="98"/>
      <c r="AM42" s="96"/>
      <c r="AN42" s="100"/>
      <c r="AO42" s="100"/>
      <c r="AP42" s="102"/>
      <c r="AQ42" s="102"/>
      <c r="AR42" s="100"/>
      <c r="AS42" s="98"/>
      <c r="AT42" s="97"/>
      <c r="AV42" s="81"/>
      <c r="AW42" s="98"/>
      <c r="AY42" s="81"/>
      <c r="AZ42" s="103" t="n">
        <v>44250</v>
      </c>
      <c r="BA42" s="54" t="n">
        <f aca="true">FORECAST(AZ42,OFFSET(AX$3,MATCH(AZ42,AW$3:AW$153,1)-1,0,2),OFFSET(AW$3,MATCH(AZ42,AW$3:AW$153,1)-1,0,2))</f>
        <v>0.299154741036632</v>
      </c>
      <c r="BB42" s="54" t="n">
        <f aca="false">BA42+BB41</f>
        <v>10.5746871363234</v>
      </c>
      <c r="BC42" s="55" t="n">
        <f aca="false">BB42*100/BB$367</f>
        <v>10.0463389418013</v>
      </c>
      <c r="BD42" s="82"/>
      <c r="BE42" s="81"/>
      <c r="BF42" s="98"/>
      <c r="BG42" s="96"/>
      <c r="BH42" s="100"/>
      <c r="BI42" s="100"/>
      <c r="BJ42" s="102"/>
      <c r="BK42" s="102"/>
      <c r="BL42" s="100"/>
      <c r="BM42" s="98"/>
      <c r="BN42" s="97"/>
      <c r="BP42" s="81"/>
      <c r="BQ42" s="98"/>
      <c r="BS42" s="81"/>
      <c r="BT42" s="103" t="n">
        <v>44250</v>
      </c>
      <c r="BU42" s="54" t="n">
        <f aca="true">FORECAST(BT42,OFFSET(BR$3,MATCH(BT42,BQ$3:BQ$153,1)-1,0,2),OFFSET(BQ$3,MATCH(BT42,BQ$3:BQ$153,1)-1,0,2))</f>
        <v>0.292729929222517</v>
      </c>
      <c r="BV42" s="54" t="n">
        <f aca="false">BU42+BV41</f>
        <v>10.0413571752518</v>
      </c>
      <c r="BW42" s="55" t="n">
        <f aca="false">BV42*100/BV$367</f>
        <v>6.22325439917721</v>
      </c>
      <c r="BX42" s="82"/>
    </row>
    <row r="43" customFormat="false" ht="15" hidden="false" customHeight="false" outlineLevel="0" collapsed="false">
      <c r="E43" s="42" t="n">
        <v>44068</v>
      </c>
      <c r="F43" s="46" t="n">
        <f aca="true">FORECAST($E43,OFFSET(C$3,MATCH($E43,$A$3:$A$33,1)-1,0,2),OFFSET($A$3,MATCH($E43,$A$3:$A$33,1)-1,0,2))</f>
        <v>2.59884346662702</v>
      </c>
      <c r="H43" s="96" t="n">
        <v>5872.209655</v>
      </c>
      <c r="I43" s="81" t="n">
        <v>11</v>
      </c>
      <c r="J43" s="97" t="n">
        <v>0.589396371646829</v>
      </c>
      <c r="K43" s="98"/>
      <c r="L43" s="98"/>
      <c r="M43" s="98" t="n">
        <v>44149</v>
      </c>
      <c r="N43" s="98"/>
      <c r="O43" s="97" t="n">
        <v>2.36192950589949</v>
      </c>
      <c r="P43" s="81"/>
      <c r="Q43" s="130"/>
      <c r="R43" s="129"/>
      <c r="S43" s="81"/>
      <c r="T43" s="81"/>
      <c r="U43" s="130"/>
      <c r="V43" s="81"/>
      <c r="W43" s="81"/>
      <c r="X43" s="130"/>
      <c r="Y43" s="81"/>
      <c r="Z43" s="81"/>
      <c r="AA43" s="131"/>
      <c r="AB43" s="81"/>
      <c r="AC43" s="129"/>
      <c r="AD43" s="131"/>
      <c r="AE43" s="81"/>
      <c r="AF43" s="103" t="n">
        <v>44251</v>
      </c>
      <c r="AG43" s="54" t="n">
        <f aca="true">FORECAST($AF43,OFFSET(AD$3,MATCH($AF43,$AC$3:$AC$153,1)-1,0,2),OFFSET($AC$3,MATCH($AF43,$AC$3:$AC$153,1)-1,0,2))</f>
        <v>0.41826839842949</v>
      </c>
      <c r="AH43" s="54" t="n">
        <f aca="false">AG43+AH42</f>
        <v>16.1302216615542</v>
      </c>
      <c r="AI43" s="55" t="n">
        <f aca="false">AH43*100/AH$367</f>
        <v>11.333295067149</v>
      </c>
      <c r="AJ43" s="82"/>
      <c r="AK43" s="81"/>
      <c r="AL43" s="98"/>
      <c r="AM43" s="96"/>
      <c r="AN43" s="100"/>
      <c r="AO43" s="100"/>
      <c r="AP43" s="102"/>
      <c r="AQ43" s="102"/>
      <c r="AR43" s="100"/>
      <c r="AS43" s="98"/>
      <c r="AT43" s="97"/>
      <c r="AV43" s="81"/>
      <c r="AW43" s="98"/>
      <c r="AY43" s="81"/>
      <c r="AZ43" s="103" t="n">
        <v>44251</v>
      </c>
      <c r="BA43" s="54" t="n">
        <f aca="true">FORECAST(AZ43,OFFSET(AX$3,MATCH(AZ43,AW$3:AW$153,1)-1,0,2),OFFSET(AW$3,MATCH(AZ43,AW$3:AW$153,1)-1,0,2))</f>
        <v>0.297723376748531</v>
      </c>
      <c r="BB43" s="54" t="n">
        <f aca="false">BA43+BB42</f>
        <v>10.8724105130719</v>
      </c>
      <c r="BC43" s="55" t="n">
        <f aca="false">BB43*100/BB$367</f>
        <v>10.3291870218583</v>
      </c>
      <c r="BD43" s="82"/>
      <c r="BE43" s="81"/>
      <c r="BF43" s="98"/>
      <c r="BG43" s="96"/>
      <c r="BH43" s="100"/>
      <c r="BI43" s="100"/>
      <c r="BJ43" s="102"/>
      <c r="BK43" s="102"/>
      <c r="BL43" s="100"/>
      <c r="BM43" s="98"/>
      <c r="BN43" s="97"/>
      <c r="BP43" s="81"/>
      <c r="BQ43" s="98"/>
      <c r="BS43" s="81"/>
      <c r="BT43" s="103" t="n">
        <v>44251</v>
      </c>
      <c r="BU43" s="54" t="n">
        <f aca="true">FORECAST(BT43,OFFSET(BR$3,MATCH(BT43,BQ$3:BQ$153,1)-1,0,2),OFFSET(BQ$3,MATCH(BT43,BQ$3:BQ$153,1)-1,0,2))</f>
        <v>0.294868185624631</v>
      </c>
      <c r="BV43" s="54" t="n">
        <f aca="false">BU43+BV42</f>
        <v>10.3362253608764</v>
      </c>
      <c r="BW43" s="55" t="n">
        <f aca="false">BV43*100/BV$367</f>
        <v>6.40600257766932</v>
      </c>
      <c r="BX43" s="82"/>
    </row>
    <row r="44" customFormat="false" ht="15" hidden="false" customHeight="false" outlineLevel="0" collapsed="false">
      <c r="E44" s="42" t="n">
        <v>44069</v>
      </c>
      <c r="F44" s="46" t="n">
        <f aca="true">FORECAST($E44,OFFSET(C$3,MATCH($E44,$A$3:$A$33,1)-1,0,2),OFFSET($A$3,MATCH($E44,$A$3:$A$33,1)-1,0,2))</f>
        <v>2.59680615430355</v>
      </c>
      <c r="H44" s="96" t="n">
        <v>6253.051788</v>
      </c>
      <c r="I44" s="81" t="n">
        <v>12</v>
      </c>
      <c r="J44" s="97" t="n">
        <v>1.22553722852183</v>
      </c>
      <c r="K44" s="98"/>
      <c r="L44" s="98"/>
      <c r="M44" s="98" t="n">
        <v>44269</v>
      </c>
      <c r="N44" s="98"/>
      <c r="O44" s="97" t="n">
        <v>2.82131428203592</v>
      </c>
      <c r="P44" s="81"/>
      <c r="Q44" s="130"/>
      <c r="R44" s="129"/>
      <c r="S44" s="81"/>
      <c r="T44" s="81"/>
      <c r="U44" s="130"/>
      <c r="V44" s="81"/>
      <c r="W44" s="81"/>
      <c r="X44" s="130"/>
      <c r="Y44" s="81"/>
      <c r="Z44" s="81"/>
      <c r="AA44" s="131"/>
      <c r="AB44" s="81"/>
      <c r="AC44" s="129"/>
      <c r="AD44" s="131"/>
      <c r="AE44" s="81"/>
      <c r="AF44" s="103" t="n">
        <v>44252</v>
      </c>
      <c r="AG44" s="54" t="n">
        <f aca="true">FORECAST($AF44,OFFSET(AD$3,MATCH($AF44,$AC$3:$AC$153,1)-1,0,2),OFFSET($AC$3,MATCH($AF44,$AC$3:$AC$153,1)-1,0,2))</f>
        <v>0.417818952438623</v>
      </c>
      <c r="AH44" s="54" t="n">
        <f aca="false">AG44+AH43</f>
        <v>16.5480406139929</v>
      </c>
      <c r="AI44" s="55" t="n">
        <f aca="false">AH44*100/AH$367</f>
        <v>11.6268598780977</v>
      </c>
      <c r="AJ44" s="82"/>
      <c r="AK44" s="81"/>
      <c r="AL44" s="98"/>
      <c r="AM44" s="96"/>
      <c r="AN44" s="100"/>
      <c r="AO44" s="100"/>
      <c r="AP44" s="102"/>
      <c r="AQ44" s="102"/>
      <c r="AR44" s="100"/>
      <c r="AS44" s="98"/>
      <c r="AT44" s="97"/>
      <c r="AV44" s="81"/>
      <c r="AW44" s="98"/>
      <c r="AY44" s="81"/>
      <c r="AZ44" s="103" t="n">
        <v>44252</v>
      </c>
      <c r="BA44" s="54" t="n">
        <f aca="true">FORECAST(AZ44,OFFSET(AX$3,MATCH(AZ44,AW$3:AW$153,1)-1,0,2),OFFSET(AW$3,MATCH(AZ44,AW$3:AW$153,1)-1,0,2))</f>
        <v>0.296292012460429</v>
      </c>
      <c r="BB44" s="54" t="n">
        <f aca="false">BA44+BB43</f>
        <v>11.1687025255324</v>
      </c>
      <c r="BC44" s="55" t="n">
        <f aca="false">BB44*100/BB$367</f>
        <v>10.6106752535717</v>
      </c>
      <c r="BD44" s="82"/>
      <c r="BE44" s="81"/>
      <c r="BF44" s="98"/>
      <c r="BG44" s="96"/>
      <c r="BH44" s="100"/>
      <c r="BI44" s="100"/>
      <c r="BJ44" s="102"/>
      <c r="BK44" s="102"/>
      <c r="BL44" s="100"/>
      <c r="BM44" s="98"/>
      <c r="BN44" s="97"/>
      <c r="BP44" s="81"/>
      <c r="BQ44" s="98"/>
      <c r="BS44" s="81"/>
      <c r="BT44" s="103" t="n">
        <v>44252</v>
      </c>
      <c r="BU44" s="54" t="n">
        <f aca="true">FORECAST(BT44,OFFSET(BR$3,MATCH(BT44,BQ$3:BQ$153,1)-1,0,2),OFFSET(BQ$3,MATCH(BT44,BQ$3:BQ$153,1)-1,0,2))</f>
        <v>0.297006442026745</v>
      </c>
      <c r="BV44" s="54" t="n">
        <f aca="false">BU44+BV43</f>
        <v>10.6332318029032</v>
      </c>
      <c r="BW44" s="55" t="n">
        <f aca="false">BV44*100/BV$367</f>
        <v>6.59007596682058</v>
      </c>
      <c r="BX44" s="82"/>
    </row>
    <row r="45" customFormat="false" ht="15" hidden="false" customHeight="false" outlineLevel="0" collapsed="false">
      <c r="E45" s="42" t="n">
        <v>44070</v>
      </c>
      <c r="F45" s="46" t="n">
        <f aca="true">FORECAST($E45,OFFSET(C$3,MATCH($E45,$A$3:$A$33,1)-1,0,2),OFFSET($A$3,MATCH($E45,$A$3:$A$33,1)-1,0,2))</f>
        <v>2.59476884198008</v>
      </c>
      <c r="H45" s="96" t="n">
        <v>6699.113891</v>
      </c>
      <c r="I45" s="81" t="n">
        <v>13</v>
      </c>
      <c r="J45" s="97" t="n">
        <v>1.10571515253133</v>
      </c>
      <c r="K45" s="98"/>
      <c r="L45" s="98"/>
      <c r="M45" s="98" t="n">
        <v>44299</v>
      </c>
      <c r="N45" s="98"/>
      <c r="O45" s="97" t="n">
        <v>2.73670802732416</v>
      </c>
      <c r="P45" s="81"/>
      <c r="Q45" s="130"/>
      <c r="R45" s="129"/>
      <c r="S45" s="81"/>
      <c r="T45" s="81"/>
      <c r="U45" s="130"/>
      <c r="V45" s="81"/>
      <c r="W45" s="81"/>
      <c r="X45" s="130"/>
      <c r="Y45" s="81"/>
      <c r="Z45" s="81"/>
      <c r="AA45" s="131"/>
      <c r="AB45" s="81"/>
      <c r="AC45" s="129"/>
      <c r="AD45" s="131"/>
      <c r="AE45" s="81"/>
      <c r="AF45" s="103" t="n">
        <v>44253</v>
      </c>
      <c r="AG45" s="54" t="n">
        <f aca="true">FORECAST($AF45,OFFSET(AD$3,MATCH($AF45,$AC$3:$AC$153,1)-1,0,2),OFFSET($AC$3,MATCH($AF45,$AC$3:$AC$153,1)-1,0,2))</f>
        <v>0.417369506447756</v>
      </c>
      <c r="AH45" s="54" t="n">
        <f aca="false">AG45+AH44</f>
        <v>16.9654101204406</v>
      </c>
      <c r="AI45" s="55" t="n">
        <f aca="false">AH45*100/AH$367</f>
        <v>11.9201089026835</v>
      </c>
      <c r="AJ45" s="82"/>
      <c r="AK45" s="81"/>
      <c r="AL45" s="98"/>
      <c r="AM45" s="96"/>
      <c r="AN45" s="100"/>
      <c r="AO45" s="100"/>
      <c r="AP45" s="102"/>
      <c r="AQ45" s="102"/>
      <c r="AR45" s="100"/>
      <c r="AS45" s="98"/>
      <c r="AT45" s="97"/>
      <c r="AV45" s="81"/>
      <c r="AW45" s="98"/>
      <c r="AY45" s="81"/>
      <c r="AZ45" s="103" t="n">
        <v>44253</v>
      </c>
      <c r="BA45" s="54" t="n">
        <f aca="true">FORECAST(AZ45,OFFSET(AX$3,MATCH(AZ45,AW$3:AW$153,1)-1,0,2),OFFSET(AW$3,MATCH(AZ45,AW$3:AW$153,1)-1,0,2))</f>
        <v>0.294860648172327</v>
      </c>
      <c r="BB45" s="54" t="n">
        <f aca="false">BA45+BB44</f>
        <v>11.4635631737047</v>
      </c>
      <c r="BC45" s="55" t="n">
        <f aca="false">BB45*100/BB$367</f>
        <v>10.8908036369414</v>
      </c>
      <c r="BD45" s="82"/>
      <c r="BE45" s="81"/>
      <c r="BF45" s="98"/>
      <c r="BG45" s="96"/>
      <c r="BH45" s="100"/>
      <c r="BI45" s="100"/>
      <c r="BJ45" s="102"/>
      <c r="BK45" s="102"/>
      <c r="BL45" s="100"/>
      <c r="BM45" s="98"/>
      <c r="BN45" s="97"/>
      <c r="BP45" s="81"/>
      <c r="BQ45" s="98"/>
      <c r="BS45" s="81"/>
      <c r="BT45" s="103" t="n">
        <v>44253</v>
      </c>
      <c r="BU45" s="54" t="n">
        <f aca="true">FORECAST(BT45,OFFSET(BR$3,MATCH(BT45,BQ$3:BQ$153,1)-1,0,2),OFFSET(BQ$3,MATCH(BT45,BQ$3:BQ$153,1)-1,0,2))</f>
        <v>0.299144698428859</v>
      </c>
      <c r="BV45" s="54" t="n">
        <f aca="false">BU45+BV44</f>
        <v>10.932376501332</v>
      </c>
      <c r="BW45" s="55" t="n">
        <f aca="false">BV45*100/BV$367</f>
        <v>6.77547456663099</v>
      </c>
      <c r="BX45" s="82"/>
    </row>
    <row r="46" customFormat="false" ht="15" hidden="false" customHeight="false" outlineLevel="0" collapsed="false">
      <c r="E46" s="42" t="n">
        <v>44071</v>
      </c>
      <c r="F46" s="46" t="n">
        <f aca="true">FORECAST($E46,OFFSET(C$3,MATCH($E46,$A$3:$A$33,1)-1,0,2),OFFSET($A$3,MATCH($E46,$A$3:$A$33,1)-1,0,2))</f>
        <v>2.59273152965661</v>
      </c>
      <c r="H46" s="96" t="n">
        <v>7166.158477</v>
      </c>
      <c r="I46" s="81" t="n">
        <v>14</v>
      </c>
      <c r="J46" s="97" t="n">
        <v>0.738901930953606</v>
      </c>
      <c r="K46" s="98"/>
      <c r="L46" s="98"/>
      <c r="M46" s="98" t="n">
        <v>44329</v>
      </c>
      <c r="N46" s="98"/>
      <c r="O46" s="97" t="n">
        <v>2.77570949924299</v>
      </c>
      <c r="P46" s="81"/>
      <c r="Q46" s="130"/>
      <c r="R46" s="129"/>
      <c r="S46" s="81"/>
      <c r="T46" s="81"/>
      <c r="U46" s="130"/>
      <c r="V46" s="81"/>
      <c r="W46" s="81"/>
      <c r="X46" s="130"/>
      <c r="Y46" s="81"/>
      <c r="Z46" s="81"/>
      <c r="AA46" s="131"/>
      <c r="AB46" s="81"/>
      <c r="AC46" s="129"/>
      <c r="AD46" s="131"/>
      <c r="AE46" s="81"/>
      <c r="AF46" s="103" t="n">
        <v>44254</v>
      </c>
      <c r="AG46" s="54" t="n">
        <f aca="true">FORECAST($AF46,OFFSET(AD$3,MATCH($AF46,$AC$3:$AC$153,1)-1,0,2),OFFSET($AC$3,MATCH($AF46,$AC$3:$AC$153,1)-1,0,2))</f>
        <v>0.416920060456889</v>
      </c>
      <c r="AH46" s="54" t="n">
        <f aca="false">AG46+AH45</f>
        <v>17.3823301808975</v>
      </c>
      <c r="AI46" s="55" t="n">
        <f aca="false">AH46*100/AH$367</f>
        <v>12.2130421409063</v>
      </c>
      <c r="AJ46" s="82"/>
      <c r="AK46" s="81"/>
      <c r="AL46" s="98"/>
      <c r="AM46" s="96"/>
      <c r="AN46" s="100"/>
      <c r="AO46" s="100"/>
      <c r="AP46" s="102"/>
      <c r="AQ46" s="102"/>
      <c r="AR46" s="100"/>
      <c r="AS46" s="98"/>
      <c r="AT46" s="97"/>
      <c r="AV46" s="81"/>
      <c r="AW46" s="98"/>
      <c r="AY46" s="81"/>
      <c r="AZ46" s="103" t="n">
        <v>44254</v>
      </c>
      <c r="BA46" s="54" t="n">
        <f aca="true">FORECAST(AZ46,OFFSET(AX$3,MATCH(AZ46,AW$3:AW$153,1)-1,0,2),OFFSET(AW$3,MATCH(AZ46,AW$3:AW$153,1)-1,0,2))</f>
        <v>0.293429283884226</v>
      </c>
      <c r="BB46" s="54" t="n">
        <f aca="false">BA46+BB45</f>
        <v>11.7569924575889</v>
      </c>
      <c r="BC46" s="55" t="n">
        <f aca="false">BB46*100/BB$367</f>
        <v>11.1695721719674</v>
      </c>
      <c r="BD46" s="82"/>
      <c r="BE46" s="81"/>
      <c r="BF46" s="98"/>
      <c r="BG46" s="96"/>
      <c r="BH46" s="100"/>
      <c r="BI46" s="100"/>
      <c r="BJ46" s="102"/>
      <c r="BK46" s="102"/>
      <c r="BL46" s="100"/>
      <c r="BM46" s="98"/>
      <c r="BN46" s="97"/>
      <c r="BP46" s="81"/>
      <c r="BQ46" s="98"/>
      <c r="BS46" s="81"/>
      <c r="BT46" s="103" t="n">
        <v>44254</v>
      </c>
      <c r="BU46" s="54" t="n">
        <f aca="true">FORECAST(BT46,OFFSET(BR$3,MATCH(BT46,BQ$3:BQ$153,1)-1,0,2),OFFSET(BQ$3,MATCH(BT46,BQ$3:BQ$153,1)-1,0,2))</f>
        <v>0.301282954830973</v>
      </c>
      <c r="BV46" s="54" t="n">
        <f aca="false">BU46+BV45</f>
        <v>11.233659456163</v>
      </c>
      <c r="BW46" s="55" t="n">
        <f aca="false">BV46*100/BV$367</f>
        <v>6.96219837710056</v>
      </c>
      <c r="BX46" s="82"/>
    </row>
    <row r="47" customFormat="false" ht="15" hidden="false" customHeight="false" outlineLevel="0" collapsed="false">
      <c r="E47" s="42" t="n">
        <v>44072</v>
      </c>
      <c r="F47" s="46" t="n">
        <f aca="true">FORECAST($E47,OFFSET(C$3,MATCH($E47,$A$3:$A$33,1)-1,0,2),OFFSET($A$3,MATCH($E47,$A$3:$A$33,1)-1,0,2))</f>
        <v>2.59069421733313</v>
      </c>
      <c r="H47" s="96" t="n">
        <v>7596.26361</v>
      </c>
      <c r="I47" s="81" t="n">
        <v>15</v>
      </c>
      <c r="J47" s="97" t="n">
        <v>1.11376956908817</v>
      </c>
      <c r="K47" s="98"/>
      <c r="L47" s="98"/>
      <c r="M47" s="98" t="n">
        <v>44359</v>
      </c>
      <c r="N47" s="98"/>
      <c r="O47" s="97" t="n">
        <v>2.75326027352135</v>
      </c>
      <c r="P47" s="81"/>
      <c r="Q47" s="130"/>
      <c r="R47" s="129"/>
      <c r="S47" s="81"/>
      <c r="T47" s="81"/>
      <c r="U47" s="130"/>
      <c r="V47" s="81"/>
      <c r="W47" s="81"/>
      <c r="X47" s="130"/>
      <c r="Y47" s="81"/>
      <c r="Z47" s="81"/>
      <c r="AA47" s="131"/>
      <c r="AB47" s="81"/>
      <c r="AC47" s="129"/>
      <c r="AD47" s="131"/>
      <c r="AE47" s="81"/>
      <c r="AF47" s="103" t="n">
        <v>44255</v>
      </c>
      <c r="AG47" s="54" t="n">
        <f aca="true">FORECAST($AF47,OFFSET(AD$3,MATCH($AF47,$AC$3:$AC$153,1)-1,0,2),OFFSET($AC$3,MATCH($AF47,$AC$3:$AC$153,1)-1,0,2))</f>
        <v>0.416470614466023</v>
      </c>
      <c r="AH47" s="54" t="n">
        <f aca="false">AG47+AH46</f>
        <v>17.7988007953635</v>
      </c>
      <c r="AI47" s="55" t="n">
        <f aca="false">AH47*100/AH$367</f>
        <v>12.5056595927663</v>
      </c>
      <c r="AJ47" s="82"/>
      <c r="AK47" s="81"/>
      <c r="AL47" s="98"/>
      <c r="AM47" s="96"/>
      <c r="AN47" s="100"/>
      <c r="AO47" s="100"/>
      <c r="AP47" s="102"/>
      <c r="AQ47" s="102"/>
      <c r="AR47" s="100"/>
      <c r="AS47" s="98"/>
      <c r="AT47" s="97"/>
      <c r="AV47" s="81"/>
      <c r="AW47" s="98"/>
      <c r="AY47" s="81"/>
      <c r="AZ47" s="103" t="n">
        <v>44255</v>
      </c>
      <c r="BA47" s="54" t="n">
        <f aca="true">FORECAST(AZ47,OFFSET(AX$3,MATCH(AZ47,AW$3:AW$153,1)-1,0,2),OFFSET(AW$3,MATCH(AZ47,AW$3:AW$153,1)-1,0,2))</f>
        <v>0.291997919596124</v>
      </c>
      <c r="BB47" s="54" t="n">
        <f aca="false">BA47+BB46</f>
        <v>12.048990377185</v>
      </c>
      <c r="BC47" s="55" t="n">
        <f aca="false">BB47*100/BB$367</f>
        <v>11.4469808586497</v>
      </c>
      <c r="BD47" s="82"/>
      <c r="BE47" s="81"/>
      <c r="BF47" s="98"/>
      <c r="BG47" s="96"/>
      <c r="BH47" s="100"/>
      <c r="BI47" s="100"/>
      <c r="BJ47" s="102"/>
      <c r="BK47" s="102"/>
      <c r="BL47" s="100"/>
      <c r="BM47" s="98"/>
      <c r="BN47" s="97"/>
      <c r="BP47" s="81"/>
      <c r="BQ47" s="98"/>
      <c r="BS47" s="81"/>
      <c r="BT47" s="103" t="n">
        <v>44255</v>
      </c>
      <c r="BU47" s="54" t="n">
        <f aca="true">FORECAST(BT47,OFFSET(BR$3,MATCH(BT47,BQ$3:BQ$153,1)-1,0,2),OFFSET(BQ$3,MATCH(BT47,BQ$3:BQ$153,1)-1,0,2))</f>
        <v>0.303421211233087</v>
      </c>
      <c r="BV47" s="54" t="n">
        <f aca="false">BU47+BV46</f>
        <v>11.5370806673961</v>
      </c>
      <c r="BW47" s="55" t="n">
        <f aca="false">BV47*100/BV$367</f>
        <v>7.15024739822928</v>
      </c>
      <c r="BX47" s="82"/>
    </row>
    <row r="48" customFormat="false" ht="15" hidden="false" customHeight="false" outlineLevel="0" collapsed="false">
      <c r="E48" s="42" t="n">
        <v>44073</v>
      </c>
      <c r="F48" s="46" t="n">
        <f aca="true">FORECAST($E48,OFFSET(C$3,MATCH($E48,$A$3:$A$33,1)-1,0,2),OFFSET($A$3,MATCH($E48,$A$3:$A$33,1)-1,0,2))</f>
        <v>2.58865690500966</v>
      </c>
      <c r="H48" s="96" t="n">
        <v>7999.814941</v>
      </c>
      <c r="I48" s="81" t="n">
        <v>16</v>
      </c>
      <c r="J48" s="194" t="n">
        <f aca="false">AVERAGE(J47,J49)</f>
        <v>1.08369717205279</v>
      </c>
      <c r="K48" s="98"/>
      <c r="L48" s="98"/>
      <c r="M48" s="98" t="n">
        <v>44389</v>
      </c>
      <c r="N48" s="98"/>
      <c r="O48" s="194" t="n">
        <f aca="false">AVERAGE(O47,O49)</f>
        <v>2.67646727599211</v>
      </c>
      <c r="P48" s="81"/>
      <c r="Q48" s="130"/>
      <c r="R48" s="129"/>
      <c r="S48" s="81"/>
      <c r="T48" s="81"/>
      <c r="U48" s="130"/>
      <c r="V48" s="81"/>
      <c r="W48" s="81"/>
      <c r="X48" s="130"/>
      <c r="Y48" s="81"/>
      <c r="Z48" s="81"/>
      <c r="AA48" s="131"/>
      <c r="AB48" s="81"/>
      <c r="AC48" s="129"/>
      <c r="AD48" s="131"/>
      <c r="AE48" s="81"/>
      <c r="AF48" s="103" t="n">
        <v>44256</v>
      </c>
      <c r="AG48" s="54" t="n">
        <f aca="true">FORECAST($AF48,OFFSET(AD$3,MATCH($AF48,$AC$3:$AC$153,1)-1,0,2),OFFSET($AC$3,MATCH($AF48,$AC$3:$AC$153,1)-1,0,2))</f>
        <v>0.416021168475156</v>
      </c>
      <c r="AH48" s="54" t="n">
        <f aca="false">AG48+AH47</f>
        <v>18.2148219638387</v>
      </c>
      <c r="AI48" s="55" t="n">
        <f aca="false">AH48*100/AH$367</f>
        <v>12.7979612582633</v>
      </c>
      <c r="AJ48" s="82"/>
      <c r="AK48" s="81"/>
      <c r="AL48" s="98"/>
      <c r="AM48" s="96"/>
      <c r="AN48" s="100"/>
      <c r="AO48" s="101"/>
      <c r="AP48" s="102"/>
      <c r="AQ48" s="102"/>
      <c r="AR48" s="100"/>
      <c r="AS48" s="98"/>
      <c r="AT48" s="97"/>
      <c r="AV48" s="81"/>
      <c r="AW48" s="98"/>
      <c r="AY48" s="81"/>
      <c r="AZ48" s="103" t="n">
        <v>44256</v>
      </c>
      <c r="BA48" s="54" t="n">
        <f aca="true">FORECAST(AZ48,OFFSET(AX$3,MATCH(AZ48,AW$3:AW$153,1)-1,0,2),OFFSET(AW$3,MATCH(AZ48,AW$3:AW$153,1)-1,0,2))</f>
        <v>0.290566555308022</v>
      </c>
      <c r="BB48" s="54" t="n">
        <f aca="false">BA48+BB47</f>
        <v>12.3395569324931</v>
      </c>
      <c r="BC48" s="55" t="n">
        <f aca="false">BB48*100/BB$367</f>
        <v>11.7230296969882</v>
      </c>
      <c r="BD48" s="82"/>
      <c r="BE48" s="81"/>
      <c r="BF48" s="98"/>
      <c r="BG48" s="96"/>
      <c r="BH48" s="100"/>
      <c r="BI48" s="100"/>
      <c r="BJ48" s="102"/>
      <c r="BK48" s="102"/>
      <c r="BL48" s="100"/>
      <c r="BM48" s="98"/>
      <c r="BN48" s="97"/>
      <c r="BP48" s="81"/>
      <c r="BQ48" s="98"/>
      <c r="BS48" s="81"/>
      <c r="BT48" s="103" t="n">
        <v>44256</v>
      </c>
      <c r="BU48" s="54" t="n">
        <f aca="true">FORECAST(BT48,OFFSET(BR$3,MATCH(BT48,BQ$3:BQ$153,1)-1,0,2),OFFSET(BQ$3,MATCH(BT48,BQ$3:BQ$153,1)-1,0,2))</f>
        <v>0.305559467635201</v>
      </c>
      <c r="BV48" s="54" t="n">
        <f aca="false">BU48+BV47</f>
        <v>11.8426401350313</v>
      </c>
      <c r="BW48" s="55" t="n">
        <f aca="false">BV48*100/BV$367</f>
        <v>7.33962163001716</v>
      </c>
      <c r="BX48" s="82"/>
    </row>
    <row r="49" customFormat="false" ht="15" hidden="false" customHeight="false" outlineLevel="0" collapsed="false">
      <c r="E49" s="42" t="n">
        <v>44074</v>
      </c>
      <c r="F49" s="46" t="n">
        <f aca="true">FORECAST($E49,OFFSET(C$3,MATCH($E49,$A$3:$A$33,1)-1,0,2),OFFSET($A$3,MATCH($E49,$A$3:$A$33,1)-1,0,2))</f>
        <v>2.58661959268619</v>
      </c>
      <c r="H49" s="96" t="n">
        <v>8320.600433</v>
      </c>
      <c r="I49" s="81" t="n">
        <v>17</v>
      </c>
      <c r="J49" s="97" t="n">
        <v>1.05362477501741</v>
      </c>
      <c r="K49" s="98"/>
      <c r="L49" s="98"/>
      <c r="M49" s="98" t="n">
        <v>44404</v>
      </c>
      <c r="N49" s="98"/>
      <c r="O49" s="97" t="n">
        <v>2.59967427846286</v>
      </c>
      <c r="P49" s="81"/>
      <c r="Q49" s="130"/>
      <c r="R49" s="129"/>
      <c r="S49" s="81"/>
      <c r="T49" s="81"/>
      <c r="U49" s="130"/>
      <c r="V49" s="81"/>
      <c r="W49" s="81"/>
      <c r="X49" s="130"/>
      <c r="Y49" s="81"/>
      <c r="Z49" s="81"/>
      <c r="AA49" s="131"/>
      <c r="AB49" s="81"/>
      <c r="AC49" s="129"/>
      <c r="AD49" s="131"/>
      <c r="AE49" s="81"/>
      <c r="AF49" s="103" t="n">
        <v>44257</v>
      </c>
      <c r="AG49" s="54" t="n">
        <f aca="true">FORECAST($AF49,OFFSET(AD$3,MATCH($AF49,$AC$3:$AC$153,1)-1,0,2),OFFSET($AC$3,MATCH($AF49,$AC$3:$AC$153,1)-1,0,2))</f>
        <v>0.415571722484289</v>
      </c>
      <c r="AH49" s="54" t="n">
        <f aca="false">AG49+AH48</f>
        <v>18.630393686323</v>
      </c>
      <c r="AI49" s="55" t="n">
        <f aca="false">AH49*100/AH$367</f>
        <v>13.0899471373975</v>
      </c>
      <c r="AJ49" s="82"/>
      <c r="AK49" s="81"/>
      <c r="AL49" s="98"/>
      <c r="AM49" s="96"/>
      <c r="AN49" s="100"/>
      <c r="AO49" s="100"/>
      <c r="AP49" s="102"/>
      <c r="AQ49" s="102"/>
      <c r="AR49" s="100"/>
      <c r="AS49" s="98"/>
      <c r="AT49" s="97"/>
      <c r="AV49" s="81"/>
      <c r="AW49" s="98"/>
      <c r="AY49" s="81"/>
      <c r="AZ49" s="103" t="n">
        <v>44257</v>
      </c>
      <c r="BA49" s="54" t="n">
        <f aca="true">FORECAST(AZ49,OFFSET(AX$3,MATCH(AZ49,AW$3:AW$153,1)-1,0,2),OFFSET(AW$3,MATCH(AZ49,AW$3:AW$153,1)-1,0,2))</f>
        <v>0.289135191019921</v>
      </c>
      <c r="BB49" s="54" t="n">
        <f aca="false">BA49+BB48</f>
        <v>12.628692123513</v>
      </c>
      <c r="BC49" s="55" t="n">
        <f aca="false">BB49*100/BB$367</f>
        <v>11.9977186869831</v>
      </c>
      <c r="BD49" s="82"/>
      <c r="BE49" s="81"/>
      <c r="BF49" s="98"/>
      <c r="BG49" s="96"/>
      <c r="BH49" s="100"/>
      <c r="BI49" s="100"/>
      <c r="BJ49" s="102"/>
      <c r="BK49" s="102"/>
      <c r="BL49" s="100"/>
      <c r="BM49" s="98"/>
      <c r="BN49" s="97"/>
      <c r="BP49" s="81"/>
      <c r="BQ49" s="98"/>
      <c r="BS49" s="81"/>
      <c r="BT49" s="103" t="n">
        <v>44257</v>
      </c>
      <c r="BU49" s="54" t="n">
        <f aca="true">FORECAST(BT49,OFFSET(BR$3,MATCH(BT49,BQ$3:BQ$153,1)-1,0,2),OFFSET(BQ$3,MATCH(BT49,BQ$3:BQ$153,1)-1,0,2))</f>
        <v>0.307697724037315</v>
      </c>
      <c r="BV49" s="54" t="n">
        <f aca="false">BU49+BV48</f>
        <v>12.1503378590686</v>
      </c>
      <c r="BW49" s="55" t="n">
        <f aca="false">BV49*100/BV$367</f>
        <v>7.5303210724642</v>
      </c>
      <c r="BX49" s="82"/>
    </row>
    <row r="50" customFormat="false" ht="15" hidden="false" customHeight="false" outlineLevel="0" collapsed="false">
      <c r="E50" s="42" t="n">
        <v>44075</v>
      </c>
      <c r="F50" s="46" t="n">
        <f aca="true">FORECAST($E50,OFFSET(C$3,MATCH($E50,$A$3:$A$33,1)-1,0,2),OFFSET($A$3,MATCH($E50,$A$3:$A$33,1)-1,0,2))</f>
        <v>2.58458228036272</v>
      </c>
      <c r="H50" s="96" t="n">
        <v>8815.56781</v>
      </c>
      <c r="I50" s="81" t="n">
        <v>18</v>
      </c>
      <c r="J50" s="97" t="n">
        <v>1.17342203655308</v>
      </c>
      <c r="K50" s="98"/>
      <c r="L50" s="98"/>
      <c r="M50" s="98" t="n">
        <v>44424</v>
      </c>
      <c r="N50" s="98"/>
      <c r="O50" s="97" t="n">
        <v>2.48224298921294</v>
      </c>
      <c r="P50" s="81"/>
      <c r="Q50" s="130"/>
      <c r="R50" s="129"/>
      <c r="S50" s="81"/>
      <c r="T50" s="81"/>
      <c r="U50" s="130"/>
      <c r="V50" s="81"/>
      <c r="W50" s="81"/>
      <c r="X50" s="130"/>
      <c r="Y50" s="81"/>
      <c r="Z50" s="81"/>
      <c r="AA50" s="131"/>
      <c r="AB50" s="81"/>
      <c r="AC50" s="129"/>
      <c r="AD50" s="131"/>
      <c r="AE50" s="81"/>
      <c r="AF50" s="103" t="n">
        <v>44258</v>
      </c>
      <c r="AG50" s="54" t="n">
        <f aca="true">FORECAST($AF50,OFFSET(AD$3,MATCH($AF50,$AC$3:$AC$153,1)-1,0,2),OFFSET($AC$3,MATCH($AF50,$AC$3:$AC$153,1)-1,0,2))</f>
        <v>0.415122276493423</v>
      </c>
      <c r="AH50" s="54" t="n">
        <f aca="false">AG50+AH49</f>
        <v>19.0455159628164</v>
      </c>
      <c r="AI50" s="55" t="n">
        <f aca="false">AH50*100/AH$367</f>
        <v>13.3816172301688</v>
      </c>
      <c r="AJ50" s="82"/>
      <c r="AK50" s="81"/>
      <c r="AL50" s="98"/>
      <c r="AM50" s="96"/>
      <c r="AN50" s="100"/>
      <c r="AO50" s="100"/>
      <c r="AP50" s="102"/>
      <c r="AQ50" s="102"/>
      <c r="AR50" s="100"/>
      <c r="AS50" s="98"/>
      <c r="AT50" s="97"/>
      <c r="AV50" s="81"/>
      <c r="AW50" s="98"/>
      <c r="AY50" s="81"/>
      <c r="AZ50" s="103" t="n">
        <v>44258</v>
      </c>
      <c r="BA50" s="54" t="n">
        <f aca="true">FORECAST(AZ50,OFFSET(AX$3,MATCH(AZ50,AW$3:AW$153,1)-1,0,2),OFFSET(AW$3,MATCH(AZ50,AW$3:AW$153,1)-1,0,2))</f>
        <v>0.287703826731819</v>
      </c>
      <c r="BB50" s="54" t="n">
        <f aca="false">BA50+BB49</f>
        <v>12.9163959502448</v>
      </c>
      <c r="BC50" s="55" t="n">
        <f aca="false">BB50*100/BB$367</f>
        <v>12.2710478286343</v>
      </c>
      <c r="BD50" s="82"/>
      <c r="BE50" s="81"/>
      <c r="BF50" s="98"/>
      <c r="BG50" s="96"/>
      <c r="BH50" s="100"/>
      <c r="BI50" s="100"/>
      <c r="BJ50" s="102"/>
      <c r="BK50" s="102"/>
      <c r="BL50" s="100"/>
      <c r="BM50" s="98"/>
      <c r="BN50" s="97"/>
      <c r="BP50" s="81"/>
      <c r="BQ50" s="98"/>
      <c r="BS50" s="81"/>
      <c r="BT50" s="103" t="n">
        <v>44258</v>
      </c>
      <c r="BU50" s="54" t="n">
        <f aca="true">FORECAST(BT50,OFFSET(BR$3,MATCH(BT50,BQ$3:BQ$153,1)-1,0,2),OFFSET(BQ$3,MATCH(BT50,BQ$3:BQ$153,1)-1,0,2))</f>
        <v>0.309835980439429</v>
      </c>
      <c r="BV50" s="54" t="n">
        <f aca="false">BU50+BV49</f>
        <v>12.460173839508</v>
      </c>
      <c r="BW50" s="55" t="n">
        <f aca="false">BV50*100/BV$367</f>
        <v>7.72234572557039</v>
      </c>
      <c r="BX50" s="82"/>
    </row>
    <row r="51" customFormat="false" ht="15" hidden="false" customHeight="false" outlineLevel="0" collapsed="false">
      <c r="E51" s="42" t="n">
        <v>44076</v>
      </c>
      <c r="F51" s="46" t="n">
        <f aca="true">FORECAST($E51,OFFSET(C$3,MATCH($E51,$A$3:$A$33,1)-1,0,2),OFFSET($A$3,MATCH($E51,$A$3:$A$33,1)-1,0,2))</f>
        <v>2.58254496803924</v>
      </c>
      <c r="H51" s="96" t="n">
        <v>9220.904053</v>
      </c>
      <c r="I51" s="81" t="n">
        <v>19</v>
      </c>
      <c r="J51" s="97" t="n">
        <v>1.01266633614765</v>
      </c>
      <c r="K51" s="98"/>
      <c r="L51" s="98"/>
      <c r="M51" s="98" t="n">
        <v>44434</v>
      </c>
      <c r="N51" s="98"/>
      <c r="O51" s="97" t="n">
        <v>2.51551129339843</v>
      </c>
      <c r="P51" s="81"/>
      <c r="Q51" s="130"/>
      <c r="R51" s="129"/>
      <c r="S51" s="81"/>
      <c r="T51" s="81"/>
      <c r="U51" s="130"/>
      <c r="V51" s="81"/>
      <c r="W51" s="81"/>
      <c r="X51" s="130"/>
      <c r="Y51" s="81"/>
      <c r="Z51" s="81"/>
      <c r="AA51" s="131"/>
      <c r="AB51" s="81"/>
      <c r="AC51" s="129"/>
      <c r="AD51" s="131"/>
      <c r="AE51" s="81"/>
      <c r="AF51" s="103" t="n">
        <v>44259</v>
      </c>
      <c r="AG51" s="54" t="n">
        <f aca="true">FORECAST($AF51,OFFSET(AD$3,MATCH($AF51,$AC$3:$AC$153,1)-1,0,2),OFFSET($AC$3,MATCH($AF51,$AC$3:$AC$153,1)-1,0,2))</f>
        <v>0.414672830502556</v>
      </c>
      <c r="AH51" s="54" t="n">
        <f aca="false">AG51+AH50</f>
        <v>19.460188793319</v>
      </c>
      <c r="AI51" s="55" t="n">
        <f aca="false">AH51*100/AH$367</f>
        <v>13.6729715365771</v>
      </c>
      <c r="AJ51" s="82"/>
      <c r="AK51" s="81"/>
      <c r="AL51" s="98"/>
      <c r="AM51" s="96"/>
      <c r="AN51" s="100"/>
      <c r="AO51" s="100"/>
      <c r="AP51" s="102"/>
      <c r="AQ51" s="102"/>
      <c r="AR51" s="100"/>
      <c r="AS51" s="98"/>
      <c r="AT51" s="97"/>
      <c r="AV51" s="81"/>
      <c r="AW51" s="129"/>
      <c r="AX51" s="131"/>
      <c r="AY51" s="81"/>
      <c r="AZ51" s="103" t="n">
        <v>44259</v>
      </c>
      <c r="BA51" s="54" t="n">
        <f aca="true">FORECAST(AZ51,OFFSET(AX$3,MATCH(AZ51,AW$3:AW$153,1)-1,0,2),OFFSET(AW$3,MATCH(AZ51,AW$3:AW$153,1)-1,0,2))</f>
        <v>0.286272462443717</v>
      </c>
      <c r="BB51" s="54" t="n">
        <f aca="false">BA51+BB50</f>
        <v>13.2026684126885</v>
      </c>
      <c r="BC51" s="55" t="n">
        <f aca="false">BB51*100/BB$367</f>
        <v>12.5430171219418</v>
      </c>
      <c r="BD51" s="82"/>
      <c r="BE51" s="81"/>
      <c r="BF51" s="98"/>
      <c r="BG51" s="96"/>
      <c r="BH51" s="100"/>
      <c r="BI51" s="100"/>
      <c r="BJ51" s="102"/>
      <c r="BK51" s="102"/>
      <c r="BL51" s="100"/>
      <c r="BM51" s="98"/>
      <c r="BN51" s="97"/>
      <c r="BP51" s="81"/>
      <c r="BQ51" s="98"/>
      <c r="BS51" s="81"/>
      <c r="BT51" s="103" t="n">
        <v>44259</v>
      </c>
      <c r="BU51" s="54" t="n">
        <f aca="true">FORECAST(BT51,OFFSET(BR$3,MATCH(BT51,BQ$3:BQ$153,1)-1,0,2),OFFSET(BQ$3,MATCH(BT51,BQ$3:BQ$153,1)-1,0,2))</f>
        <v>0.311974236841543</v>
      </c>
      <c r="BV51" s="54" t="n">
        <f aca="false">BU51+BV50</f>
        <v>12.7721480763496</v>
      </c>
      <c r="BW51" s="55" t="n">
        <f aca="false">BV51*100/BV$367</f>
        <v>7.91569558933573</v>
      </c>
      <c r="BX51" s="82"/>
    </row>
    <row r="52" customFormat="false" ht="15" hidden="false" customHeight="false" outlineLevel="0" collapsed="false">
      <c r="E52" s="42" t="n">
        <v>44077</v>
      </c>
      <c r="F52" s="46" t="n">
        <f aca="true">FORECAST($E52,OFFSET(C$3,MATCH($E52,$A$3:$A$33,1)-1,0,2),OFFSET($A$3,MATCH($E52,$A$3:$A$33,1)-1,0,2))</f>
        <v>2.58050765571577</v>
      </c>
      <c r="H52" s="96" t="n">
        <v>9619.654389</v>
      </c>
      <c r="I52" s="81" t="n">
        <v>20</v>
      </c>
      <c r="J52" s="194" t="n">
        <f aca="false">AVERAGE(J51,J53)</f>
        <v>1.26990243298897</v>
      </c>
      <c r="K52" s="98"/>
      <c r="L52" s="98"/>
      <c r="M52" s="98" t="n">
        <v>44444</v>
      </c>
      <c r="N52" s="98"/>
      <c r="O52" s="194" t="n">
        <f aca="false">AVERAGE(O51,O53)</f>
        <v>2.53874024430278</v>
      </c>
      <c r="P52" s="81"/>
      <c r="Q52" s="130"/>
      <c r="R52" s="129"/>
      <c r="S52" s="81"/>
      <c r="T52" s="81"/>
      <c r="U52" s="130"/>
      <c r="V52" s="81"/>
      <c r="W52" s="81"/>
      <c r="X52" s="130"/>
      <c r="Y52" s="81"/>
      <c r="Z52" s="81"/>
      <c r="AA52" s="131"/>
      <c r="AB52" s="81"/>
      <c r="AC52" s="129"/>
      <c r="AD52" s="131"/>
      <c r="AE52" s="81"/>
      <c r="AF52" s="103" t="n">
        <v>44260</v>
      </c>
      <c r="AG52" s="54" t="n">
        <f aca="true">FORECAST($AF52,OFFSET(AD$3,MATCH($AF52,$AC$3:$AC$153,1)-1,0,2),OFFSET($AC$3,MATCH($AF52,$AC$3:$AC$153,1)-1,0,2))</f>
        <v>0.414223384511689</v>
      </c>
      <c r="AH52" s="54" t="n">
        <f aca="false">AG52+AH51</f>
        <v>19.8744121778306</v>
      </c>
      <c r="AI52" s="55" t="n">
        <f aca="false">AH52*100/AH$367</f>
        <v>13.9640100566226</v>
      </c>
      <c r="AJ52" s="82"/>
      <c r="AK52" s="81"/>
      <c r="AL52" s="129"/>
      <c r="AM52" s="81"/>
      <c r="AN52" s="81"/>
      <c r="AO52" s="130"/>
      <c r="AP52" s="81"/>
      <c r="AQ52" s="81"/>
      <c r="AR52" s="130"/>
      <c r="AS52" s="81"/>
      <c r="AT52" s="81"/>
      <c r="AU52" s="131"/>
      <c r="AV52" s="81"/>
      <c r="AW52" s="129"/>
      <c r="AX52" s="131"/>
      <c r="AY52" s="81"/>
      <c r="AZ52" s="103" t="n">
        <v>44260</v>
      </c>
      <c r="BA52" s="54" t="n">
        <f aca="true">FORECAST(AZ52,OFFSET(AX$3,MATCH(AZ52,AW$3:AW$153,1)-1,0,2),OFFSET(AW$3,MATCH(AZ52,AW$3:AW$153,1)-1,0,2))</f>
        <v>0.284841098155616</v>
      </c>
      <c r="BB52" s="54" t="n">
        <f aca="false">BA52+BB51</f>
        <v>13.4875095108441</v>
      </c>
      <c r="BC52" s="55" t="n">
        <f aca="false">BB52*100/BB$367</f>
        <v>12.8136265669056</v>
      </c>
      <c r="BD52" s="82"/>
      <c r="BE52" s="81"/>
      <c r="BF52" s="98"/>
      <c r="BG52" s="96"/>
      <c r="BH52" s="100"/>
      <c r="BI52" s="100"/>
      <c r="BJ52" s="102"/>
      <c r="BK52" s="102"/>
      <c r="BL52" s="100"/>
      <c r="BM52" s="98"/>
      <c r="BN52" s="97"/>
      <c r="BP52" s="81"/>
      <c r="BQ52" s="98"/>
      <c r="BS52" s="81"/>
      <c r="BT52" s="103" t="n">
        <v>44260</v>
      </c>
      <c r="BU52" s="54" t="n">
        <f aca="true">FORECAST(BT52,OFFSET(BR$3,MATCH(BT52,BQ$3:BQ$153,1)-1,0,2),OFFSET(BQ$3,MATCH(BT52,BQ$3:BQ$153,1)-1,0,2))</f>
        <v>0.314112493243657</v>
      </c>
      <c r="BV52" s="54" t="n">
        <f aca="false">BU52+BV51</f>
        <v>13.0862605695932</v>
      </c>
      <c r="BW52" s="55" t="n">
        <f aca="false">BV52*100/BV$367</f>
        <v>8.11037066376023</v>
      </c>
      <c r="BX52" s="82"/>
    </row>
    <row r="53" customFormat="false" ht="15" hidden="false" customHeight="false" outlineLevel="0" collapsed="false">
      <c r="E53" s="42" t="n">
        <v>44078</v>
      </c>
      <c r="F53" s="46" t="n">
        <f aca="true">FORECAST($E53,OFFSET(C$3,MATCH($E53,$A$3:$A$33,1)-1,0,2),OFFSET($A$3,MATCH($E53,$A$3:$A$33,1)-1,0,2))</f>
        <v>2.5784703433923</v>
      </c>
      <c r="H53" s="96" t="n">
        <v>10012.383027</v>
      </c>
      <c r="I53" s="81" t="n">
        <v>21</v>
      </c>
      <c r="J53" s="97" t="n">
        <v>1.52713852983029</v>
      </c>
      <c r="K53" s="98"/>
      <c r="L53" s="98"/>
      <c r="M53" s="98" t="n">
        <v>44454</v>
      </c>
      <c r="N53" s="98"/>
      <c r="O53" s="97" t="n">
        <v>2.56196919520712</v>
      </c>
      <c r="P53" s="81"/>
      <c r="Q53" s="130"/>
      <c r="R53" s="129"/>
      <c r="S53" s="81"/>
      <c r="T53" s="81"/>
      <c r="U53" s="130"/>
      <c r="V53" s="81"/>
      <c r="W53" s="81"/>
      <c r="X53" s="130"/>
      <c r="Y53" s="81"/>
      <c r="Z53" s="81"/>
      <c r="AA53" s="131"/>
      <c r="AB53" s="81"/>
      <c r="AC53" s="129"/>
      <c r="AD53" s="131"/>
      <c r="AE53" s="81"/>
      <c r="AF53" s="103" t="n">
        <v>44261</v>
      </c>
      <c r="AG53" s="54" t="n">
        <f aca="true">FORECAST($AF53,OFFSET(AD$3,MATCH($AF53,$AC$3:$AC$153,1)-1,0,2),OFFSET($AC$3,MATCH($AF53,$AC$3:$AC$153,1)-1,0,2))</f>
        <v>0.413773938520823</v>
      </c>
      <c r="AH53" s="54" t="n">
        <f aca="false">AG53+AH52</f>
        <v>20.2881861163515</v>
      </c>
      <c r="AI53" s="55" t="n">
        <f aca="false">AH53*100/AH$367</f>
        <v>14.2547327903052</v>
      </c>
      <c r="AJ53" s="82"/>
      <c r="AK53" s="81"/>
      <c r="AL53" s="129"/>
      <c r="AM53" s="81"/>
      <c r="AN53" s="81"/>
      <c r="AO53" s="130"/>
      <c r="AP53" s="81"/>
      <c r="AQ53" s="81"/>
      <c r="AR53" s="130"/>
      <c r="AS53" s="81"/>
      <c r="AT53" s="81"/>
      <c r="AU53" s="131"/>
      <c r="AV53" s="81"/>
      <c r="AW53" s="129"/>
      <c r="AX53" s="131"/>
      <c r="AY53" s="81"/>
      <c r="AZ53" s="103" t="n">
        <v>44261</v>
      </c>
      <c r="BA53" s="54" t="n">
        <f aca="true">FORECAST(AZ53,OFFSET(AX$3,MATCH(AZ53,AW$3:AW$153,1)-1,0,2),OFFSET(AW$3,MATCH(AZ53,AW$3:AW$153,1)-1,0,2))</f>
        <v>0.283409733867514</v>
      </c>
      <c r="BB53" s="54" t="n">
        <f aca="false">BA53+BB52</f>
        <v>13.7709192447116</v>
      </c>
      <c r="BC53" s="55" t="n">
        <f aca="false">BB53*100/BB$367</f>
        <v>13.0828761635257</v>
      </c>
      <c r="BD53" s="82"/>
      <c r="BE53" s="81"/>
      <c r="BF53" s="98"/>
      <c r="BG53" s="96"/>
      <c r="BH53" s="100"/>
      <c r="BI53" s="100"/>
      <c r="BJ53" s="102"/>
      <c r="BK53" s="102"/>
      <c r="BL53" s="100"/>
      <c r="BM53" s="98"/>
      <c r="BN53" s="97"/>
      <c r="BP53" s="81"/>
      <c r="BQ53" s="98"/>
      <c r="BS53" s="81"/>
      <c r="BT53" s="103" t="n">
        <v>44261</v>
      </c>
      <c r="BU53" s="54" t="n">
        <f aca="true">FORECAST(BT53,OFFSET(BR$3,MATCH(BT53,BQ$3:BQ$153,1)-1,0,2),OFFSET(BQ$3,MATCH(BT53,BQ$3:BQ$153,1)-1,0,2))</f>
        <v>0.316250749645771</v>
      </c>
      <c r="BV53" s="54" t="n">
        <f aca="false">BU53+BV52</f>
        <v>13.402511319239</v>
      </c>
      <c r="BW53" s="55" t="n">
        <f aca="false">BV53*100/BV$367</f>
        <v>8.30637094884388</v>
      </c>
      <c r="BX53" s="82"/>
    </row>
    <row r="54" customFormat="false" ht="15" hidden="false" customHeight="false" outlineLevel="0" collapsed="false">
      <c r="E54" s="42" t="n">
        <v>44079</v>
      </c>
      <c r="F54" s="46" t="n">
        <f aca="true">FORECAST($E54,OFFSET(C$3,MATCH($E54,$A$3:$A$33,1)-1,0,2),OFFSET($A$3,MATCH($E54,$A$3:$A$33,1)-1,0,2))</f>
        <v>2.57643303106883</v>
      </c>
      <c r="H54" s="96" t="n">
        <v>10346.061036</v>
      </c>
      <c r="I54" s="81" t="n">
        <v>22</v>
      </c>
      <c r="J54" s="97" t="n">
        <v>1.59136099326214</v>
      </c>
      <c r="K54" s="98"/>
      <c r="L54" s="98"/>
      <c r="M54" s="98" t="n">
        <v>44464</v>
      </c>
      <c r="N54" s="98"/>
      <c r="O54" s="97" t="n">
        <v>2.46937590058094</v>
      </c>
      <c r="P54" s="81"/>
      <c r="Q54" s="130"/>
      <c r="R54" s="129"/>
      <c r="S54" s="81"/>
      <c r="T54" s="81"/>
      <c r="U54" s="130"/>
      <c r="V54" s="81"/>
      <c r="W54" s="81"/>
      <c r="X54" s="130"/>
      <c r="Y54" s="81"/>
      <c r="Z54" s="81"/>
      <c r="AA54" s="131"/>
      <c r="AB54" s="81"/>
      <c r="AC54" s="129"/>
      <c r="AD54" s="131"/>
      <c r="AE54" s="81"/>
      <c r="AF54" s="103" t="n">
        <v>44262</v>
      </c>
      <c r="AG54" s="54" t="n">
        <f aca="true">FORECAST($AF54,OFFSET(AD$3,MATCH($AF54,$AC$3:$AC$153,1)-1,0,2),OFFSET($AC$3,MATCH($AF54,$AC$3:$AC$153,1)-1,0,2))</f>
        <v>0.413324492529956</v>
      </c>
      <c r="AH54" s="54" t="n">
        <f aca="false">AG54+AH53</f>
        <v>20.7015106088814</v>
      </c>
      <c r="AI54" s="55" t="n">
        <f aca="false">AH54*100/AH$367</f>
        <v>14.5451397376248</v>
      </c>
      <c r="AJ54" s="82"/>
      <c r="AK54" s="81"/>
      <c r="AL54" s="129"/>
      <c r="AM54" s="81"/>
      <c r="AN54" s="81"/>
      <c r="AO54" s="130"/>
      <c r="AP54" s="81"/>
      <c r="AQ54" s="81"/>
      <c r="AR54" s="130"/>
      <c r="AS54" s="81"/>
      <c r="AT54" s="81"/>
      <c r="AU54" s="131"/>
      <c r="AV54" s="81"/>
      <c r="AW54" s="129"/>
      <c r="AX54" s="131"/>
      <c r="AY54" s="81"/>
      <c r="AZ54" s="103" t="n">
        <v>44262</v>
      </c>
      <c r="BA54" s="54" t="n">
        <f aca="true">FORECAST(AZ54,OFFSET(AX$3,MATCH(AZ54,AW$3:AW$153,1)-1,0,2),OFFSET(AW$3,MATCH(AZ54,AW$3:AW$153,1)-1,0,2))</f>
        <v>0.281978369579412</v>
      </c>
      <c r="BB54" s="54" t="n">
        <f aca="false">BA54+BB53</f>
        <v>14.0528976142911</v>
      </c>
      <c r="BC54" s="55" t="n">
        <f aca="false">BB54*100/BB$367</f>
        <v>13.3507659118021</v>
      </c>
      <c r="BD54" s="82"/>
      <c r="BE54" s="81"/>
      <c r="BF54" s="98"/>
      <c r="BG54" s="96"/>
      <c r="BH54" s="100"/>
      <c r="BI54" s="100"/>
      <c r="BJ54" s="102"/>
      <c r="BK54" s="102"/>
      <c r="BL54" s="100"/>
      <c r="BM54" s="98"/>
      <c r="BN54" s="97"/>
      <c r="BP54" s="81"/>
      <c r="BQ54" s="98"/>
      <c r="BS54" s="81"/>
      <c r="BT54" s="103" t="n">
        <v>44262</v>
      </c>
      <c r="BU54" s="54" t="n">
        <f aca="true">FORECAST(BT54,OFFSET(BR$3,MATCH(BT54,BQ$3:BQ$153,1)-1,0,2),OFFSET(BQ$3,MATCH(BT54,BQ$3:BQ$153,1)-1,0,2))</f>
        <v>0.318389006047885</v>
      </c>
      <c r="BV54" s="54" t="n">
        <f aca="false">BU54+BV53</f>
        <v>13.7209003252869</v>
      </c>
      <c r="BW54" s="55" t="n">
        <f aca="false">BV54*100/BV$367</f>
        <v>8.50369644458669</v>
      </c>
      <c r="BX54" s="82"/>
    </row>
    <row r="55" customFormat="false" ht="15" hidden="false" customHeight="false" outlineLevel="0" collapsed="false">
      <c r="E55" s="42" t="n">
        <v>44080</v>
      </c>
      <c r="F55" s="46" t="n">
        <f aca="true">FORECAST($E55,OFFSET(C$3,MATCH($E55,$A$3:$A$33,1)-1,0,2),OFFSET($A$3,MATCH($E55,$A$3:$A$33,1)-1,0,2))</f>
        <v>2.57439571874535</v>
      </c>
      <c r="H55" s="96" t="n">
        <v>10845.618287</v>
      </c>
      <c r="I55" s="81" t="n">
        <v>23</v>
      </c>
      <c r="J55" s="97" t="n">
        <v>1.60562653207699</v>
      </c>
      <c r="K55" s="98"/>
      <c r="L55" s="98"/>
      <c r="M55" s="98" t="n">
        <v>44479</v>
      </c>
      <c r="N55" s="98"/>
      <c r="O55" s="97" t="n">
        <v>2.55036956317031</v>
      </c>
      <c r="P55" s="81"/>
      <c r="Q55" s="130"/>
      <c r="R55" s="129"/>
      <c r="S55" s="81"/>
      <c r="T55" s="81"/>
      <c r="U55" s="130"/>
      <c r="V55" s="81"/>
      <c r="W55" s="81"/>
      <c r="X55" s="130"/>
      <c r="Y55" s="81"/>
      <c r="Z55" s="81"/>
      <c r="AA55" s="131"/>
      <c r="AB55" s="81"/>
      <c r="AC55" s="129"/>
      <c r="AD55" s="131"/>
      <c r="AE55" s="81"/>
      <c r="AF55" s="103" t="n">
        <v>44263</v>
      </c>
      <c r="AG55" s="54" t="n">
        <f aca="true">FORECAST($AF55,OFFSET(AD$3,MATCH($AF55,$AC$3:$AC$153,1)-1,0,2),OFFSET($AC$3,MATCH($AF55,$AC$3:$AC$153,1)-1,0,2))</f>
        <v>0.412875046539089</v>
      </c>
      <c r="AH55" s="54" t="n">
        <f aca="false">AG55+AH54</f>
        <v>21.1143856554205</v>
      </c>
      <c r="AI55" s="55" t="n">
        <f aca="false">AH55*100/AH$367</f>
        <v>14.8352308985816</v>
      </c>
      <c r="AJ55" s="82"/>
      <c r="AK55" s="81"/>
      <c r="AL55" s="129"/>
      <c r="AM55" s="81"/>
      <c r="AN55" s="81"/>
      <c r="AO55" s="130"/>
      <c r="AP55" s="81"/>
      <c r="AQ55" s="81"/>
      <c r="AR55" s="130"/>
      <c r="AS55" s="81"/>
      <c r="AT55" s="81"/>
      <c r="AU55" s="131"/>
      <c r="AV55" s="81"/>
      <c r="AW55" s="129"/>
      <c r="AX55" s="131"/>
      <c r="AY55" s="81"/>
      <c r="AZ55" s="103" t="n">
        <v>44263</v>
      </c>
      <c r="BA55" s="54" t="n">
        <f aca="true">FORECAST(AZ55,OFFSET(AX$3,MATCH(AZ55,AW$3:AW$153,1)-1,0,2),OFFSET(AW$3,MATCH(AZ55,AW$3:AW$153,1)-1,0,2))</f>
        <v>0.280547005291311</v>
      </c>
      <c r="BB55" s="54" t="n">
        <f aca="false">BA55+BB54</f>
        <v>14.3334446195824</v>
      </c>
      <c r="BC55" s="55" t="n">
        <f aca="false">BB55*100/BB$367</f>
        <v>13.6172958117348</v>
      </c>
      <c r="BD55" s="82"/>
      <c r="BE55" s="81"/>
      <c r="BF55" s="98"/>
      <c r="BG55" s="96"/>
      <c r="BH55" s="100"/>
      <c r="BI55" s="100"/>
      <c r="BJ55" s="102"/>
      <c r="BK55" s="102"/>
      <c r="BL55" s="100"/>
      <c r="BM55" s="98"/>
      <c r="BN55" s="97"/>
      <c r="BP55" s="81"/>
      <c r="BQ55" s="98"/>
      <c r="BS55" s="81"/>
      <c r="BT55" s="103" t="n">
        <v>44263</v>
      </c>
      <c r="BU55" s="54" t="n">
        <f aca="true">FORECAST(BT55,OFFSET(BR$3,MATCH(BT55,BQ$3:BQ$153,1)-1,0,2),OFFSET(BQ$3,MATCH(BT55,BQ$3:BQ$153,1)-1,0,2))</f>
        <v>0.320527262449999</v>
      </c>
      <c r="BV55" s="54" t="n">
        <f aca="false">BU55+BV54</f>
        <v>14.0414275877369</v>
      </c>
      <c r="BW55" s="55" t="n">
        <f aca="false">BV55*100/BV$367</f>
        <v>8.70234715098865</v>
      </c>
      <c r="BX55" s="82"/>
    </row>
    <row r="56" customFormat="false" ht="15" hidden="false" customHeight="false" outlineLevel="0" collapsed="false">
      <c r="E56" s="42" t="n">
        <v>44081</v>
      </c>
      <c r="F56" s="46" t="n">
        <f aca="true">FORECAST($E56,OFFSET(C$3,MATCH($E56,$A$3:$A$33,1)-1,0,2),OFFSET($A$3,MATCH($E56,$A$3:$A$33,1)-1,0,2))</f>
        <v>2.57235840642188</v>
      </c>
      <c r="H56" s="96" t="n">
        <v>11264.195069</v>
      </c>
      <c r="I56" s="81" t="n">
        <v>24</v>
      </c>
      <c r="J56" s="97" t="n">
        <v>1.48733413889958</v>
      </c>
      <c r="K56" s="98"/>
      <c r="L56" s="98"/>
      <c r="M56" s="98" t="n">
        <v>44499</v>
      </c>
      <c r="N56" s="98"/>
      <c r="O56" s="97" t="n">
        <v>2.42607154273544</v>
      </c>
      <c r="P56" s="81"/>
      <c r="Q56" s="130"/>
      <c r="R56" s="129"/>
      <c r="S56" s="81"/>
      <c r="T56" s="81"/>
      <c r="U56" s="130"/>
      <c r="V56" s="81"/>
      <c r="W56" s="81"/>
      <c r="X56" s="130"/>
      <c r="Y56" s="81"/>
      <c r="Z56" s="81"/>
      <c r="AA56" s="131"/>
      <c r="AB56" s="81"/>
      <c r="AC56" s="129"/>
      <c r="AD56" s="131"/>
      <c r="AE56" s="81"/>
      <c r="AF56" s="103" t="n">
        <v>44264</v>
      </c>
      <c r="AG56" s="54" t="n">
        <f aca="true">FORECAST($AF56,OFFSET(AD$3,MATCH($AF56,$AC$3:$AC$153,1)-1,0,2),OFFSET($AC$3,MATCH($AF56,$AC$3:$AC$153,1)-1,0,2))</f>
        <v>0.412425600548223</v>
      </c>
      <c r="AH56" s="54" t="n">
        <f aca="false">AG56+AH55</f>
        <v>21.5268112559687</v>
      </c>
      <c r="AI56" s="55" t="n">
        <f aca="false">AH56*100/AH$367</f>
        <v>15.1250062731755</v>
      </c>
      <c r="AJ56" s="82"/>
      <c r="AK56" s="81"/>
      <c r="AL56" s="129"/>
      <c r="AM56" s="81"/>
      <c r="AN56" s="81"/>
      <c r="AO56" s="130"/>
      <c r="AP56" s="81"/>
      <c r="AQ56" s="81"/>
      <c r="AR56" s="130"/>
      <c r="AS56" s="81"/>
      <c r="AT56" s="81"/>
      <c r="AU56" s="131"/>
      <c r="AV56" s="81"/>
      <c r="AW56" s="129"/>
      <c r="AX56" s="131"/>
      <c r="AY56" s="81"/>
      <c r="AZ56" s="103" t="n">
        <v>44264</v>
      </c>
      <c r="BA56" s="54" t="n">
        <f aca="true">FORECAST(AZ56,OFFSET(AX$3,MATCH(AZ56,AW$3:AW$153,1)-1,0,2),OFFSET(AW$3,MATCH(AZ56,AW$3:AW$153,1)-1,0,2))</f>
        <v>0.279115641003209</v>
      </c>
      <c r="BB56" s="54" t="n">
        <f aca="false">BA56+BB55</f>
        <v>14.6125602605856</v>
      </c>
      <c r="BC56" s="55" t="n">
        <f aca="false">BB56*100/BB$367</f>
        <v>13.8824658633238</v>
      </c>
      <c r="BD56" s="82"/>
      <c r="BE56" s="81"/>
      <c r="BF56" s="98"/>
      <c r="BG56" s="96"/>
      <c r="BH56" s="100"/>
      <c r="BI56" s="100"/>
      <c r="BJ56" s="102"/>
      <c r="BK56" s="102"/>
      <c r="BL56" s="100"/>
      <c r="BM56" s="98"/>
      <c r="BN56" s="97"/>
      <c r="BP56" s="81"/>
      <c r="BQ56" s="98"/>
      <c r="BS56" s="81"/>
      <c r="BT56" s="103" t="n">
        <v>44264</v>
      </c>
      <c r="BU56" s="54" t="n">
        <f aca="true">FORECAST(BT56,OFFSET(BR$3,MATCH(BT56,BQ$3:BQ$153,1)-1,0,2),OFFSET(BQ$3,MATCH(BT56,BQ$3:BQ$153,1)-1,0,2))</f>
        <v>0.322665518852113</v>
      </c>
      <c r="BV56" s="54" t="n">
        <f aca="false">BU56+BV55</f>
        <v>14.364093106589</v>
      </c>
      <c r="BW56" s="55" t="n">
        <f aca="false">BV56*100/BV$367</f>
        <v>8.90232306804977</v>
      </c>
      <c r="BX56" s="82"/>
    </row>
    <row r="57" customFormat="false" ht="15" hidden="false" customHeight="false" outlineLevel="0" collapsed="false">
      <c r="E57" s="42" t="n">
        <v>44082</v>
      </c>
      <c r="F57" s="46" t="n">
        <f aca="true">FORECAST($E57,OFFSET(C$3,MATCH($E57,$A$3:$A$33,1)-1,0,2),OFFSET($A$3,MATCH($E57,$A$3:$A$33,1)-1,0,2))</f>
        <v>2.57032109409841</v>
      </c>
      <c r="H57" s="96" t="n">
        <v>11596.162629</v>
      </c>
      <c r="I57" s="81" t="n">
        <v>25</v>
      </c>
      <c r="J57" s="97" t="n">
        <v>1.38609319109075</v>
      </c>
      <c r="K57" s="98"/>
      <c r="L57" s="98"/>
      <c r="M57" s="98" t="n">
        <v>44529</v>
      </c>
      <c r="N57" s="98"/>
      <c r="O57" s="97" t="n">
        <v>2.57139115252026</v>
      </c>
      <c r="P57" s="81"/>
      <c r="Q57" s="130"/>
      <c r="R57" s="129"/>
      <c r="S57" s="81"/>
      <c r="T57" s="81"/>
      <c r="U57" s="130"/>
      <c r="V57" s="81"/>
      <c r="W57" s="81"/>
      <c r="X57" s="130"/>
      <c r="Y57" s="81"/>
      <c r="Z57" s="81"/>
      <c r="AA57" s="131"/>
      <c r="AB57" s="81"/>
      <c r="AC57" s="129"/>
      <c r="AD57" s="131"/>
      <c r="AE57" s="81"/>
      <c r="AF57" s="103" t="n">
        <v>44265</v>
      </c>
      <c r="AG57" s="54" t="n">
        <f aca="true">FORECAST($AF57,OFFSET(AD$3,MATCH($AF57,$AC$3:$AC$153,1)-1,0,2),OFFSET($AC$3,MATCH($AF57,$AC$3:$AC$153,1)-1,0,2))</f>
        <v>0.411976154557356</v>
      </c>
      <c r="AH57" s="54" t="n">
        <f aca="false">AG57+AH56</f>
        <v>21.9387874105261</v>
      </c>
      <c r="AI57" s="55" t="n">
        <f aca="false">AH57*100/AH$367</f>
        <v>15.4144658614065</v>
      </c>
      <c r="AJ57" s="82"/>
      <c r="AK57" s="81"/>
      <c r="AL57" s="129"/>
      <c r="AM57" s="81"/>
      <c r="AN57" s="81"/>
      <c r="AO57" s="130"/>
      <c r="AP57" s="81"/>
      <c r="AQ57" s="81"/>
      <c r="AR57" s="130"/>
      <c r="AS57" s="81"/>
      <c r="AT57" s="81"/>
      <c r="AU57" s="131"/>
      <c r="AV57" s="81"/>
      <c r="AW57" s="129"/>
      <c r="AX57" s="131"/>
      <c r="AY57" s="81"/>
      <c r="AZ57" s="103" t="n">
        <v>44265</v>
      </c>
      <c r="BA57" s="54" t="n">
        <f aca="true">FORECAST(AZ57,OFFSET(AX$3,MATCH(AZ57,AW$3:AW$153,1)-1,0,2),OFFSET(AW$3,MATCH(AZ57,AW$3:AW$153,1)-1,0,2))</f>
        <v>0.277684276715107</v>
      </c>
      <c r="BB57" s="54" t="n">
        <f aca="false">BA57+BB56</f>
        <v>14.8902445373007</v>
      </c>
      <c r="BC57" s="55" t="n">
        <f aca="false">BB57*100/BB$367</f>
        <v>14.1462760665691</v>
      </c>
      <c r="BD57" s="82"/>
      <c r="BE57" s="81"/>
      <c r="BF57" s="98"/>
      <c r="BG57" s="96"/>
      <c r="BH57" s="100"/>
      <c r="BI57" s="100"/>
      <c r="BJ57" s="102"/>
      <c r="BK57" s="102"/>
      <c r="BL57" s="100"/>
      <c r="BM57" s="98"/>
      <c r="BN57" s="97"/>
      <c r="BP57" s="81"/>
      <c r="BQ57" s="98"/>
      <c r="BS57" s="81"/>
      <c r="BT57" s="103" t="n">
        <v>44265</v>
      </c>
      <c r="BU57" s="54" t="n">
        <f aca="true">FORECAST(BT57,OFFSET(BR$3,MATCH(BT57,BQ$3:BQ$153,1)-1,0,2),OFFSET(BQ$3,MATCH(BT57,BQ$3:BQ$153,1)-1,0,2))</f>
        <v>0.324803775254227</v>
      </c>
      <c r="BV57" s="54" t="n">
        <f aca="false">BU57+BV56</f>
        <v>14.6888968818432</v>
      </c>
      <c r="BW57" s="55" t="n">
        <f aca="false">BV57*100/BV$367</f>
        <v>9.10362419577004</v>
      </c>
      <c r="BX57" s="82"/>
    </row>
    <row r="58" customFormat="false" ht="15" hidden="false" customHeight="false" outlineLevel="0" collapsed="false">
      <c r="E58" s="42" t="n">
        <v>44083</v>
      </c>
      <c r="F58" s="46" t="n">
        <f aca="true">FORECAST($E58,OFFSET(C$3,MATCH($E58,$A$3:$A$33,1)-1,0,2),OFFSET($A$3,MATCH($E58,$A$3:$A$33,1)-1,0,2))</f>
        <v>2.56828378177494</v>
      </c>
      <c r="H58" s="96" t="n">
        <v>12025.944245</v>
      </c>
      <c r="I58" s="81" t="n">
        <v>26</v>
      </c>
      <c r="J58" s="97" t="n">
        <v>1.7255952694918</v>
      </c>
      <c r="K58" s="98"/>
      <c r="L58" s="98"/>
      <c r="M58" s="98" t="n">
        <v>44559</v>
      </c>
      <c r="N58" s="98"/>
      <c r="O58" s="97" t="n">
        <v>2.48605380586819</v>
      </c>
      <c r="P58" s="81"/>
      <c r="Q58" s="130"/>
      <c r="R58" s="129"/>
      <c r="S58" s="81"/>
      <c r="T58" s="81"/>
      <c r="U58" s="130"/>
      <c r="V58" s="81"/>
      <c r="W58" s="81"/>
      <c r="X58" s="130"/>
      <c r="Y58" s="81"/>
      <c r="Z58" s="81"/>
      <c r="AA58" s="131"/>
      <c r="AB58" s="81"/>
      <c r="AC58" s="129"/>
      <c r="AD58" s="131"/>
      <c r="AE58" s="81"/>
      <c r="AF58" s="103" t="n">
        <v>44266</v>
      </c>
      <c r="AG58" s="54" t="n">
        <f aca="true">FORECAST($AF58,OFFSET(AD$3,MATCH($AF58,$AC$3:$AC$153,1)-1,0,2),OFFSET($AC$3,MATCH($AF58,$AC$3:$AC$153,1)-1,0,2))</f>
        <v>0.411526708566489</v>
      </c>
      <c r="AH58" s="54" t="n">
        <f aca="false">AG58+AH57</f>
        <v>22.3503141190926</v>
      </c>
      <c r="AI58" s="55" t="n">
        <f aca="false">AH58*100/AH$367</f>
        <v>15.7036096632745</v>
      </c>
      <c r="AJ58" s="82"/>
      <c r="AK58" s="81"/>
      <c r="AL58" s="129"/>
      <c r="AM58" s="81"/>
      <c r="AN58" s="81"/>
      <c r="AO58" s="130"/>
      <c r="AP58" s="81"/>
      <c r="AQ58" s="81"/>
      <c r="AR58" s="130"/>
      <c r="AS58" s="81"/>
      <c r="AT58" s="81"/>
      <c r="AU58" s="131"/>
      <c r="AV58" s="81"/>
      <c r="AW58" s="129"/>
      <c r="AX58" s="131"/>
      <c r="AY58" s="81"/>
      <c r="AZ58" s="103" t="n">
        <v>44266</v>
      </c>
      <c r="BA58" s="54" t="n">
        <f aca="true">FORECAST(AZ58,OFFSET(AX$3,MATCH(AZ58,AW$3:AW$153,1)-1,0,2),OFFSET(AW$3,MATCH(AZ58,AW$3:AW$153,1)-1,0,2))</f>
        <v>0.276252912427006</v>
      </c>
      <c r="BB58" s="54" t="n">
        <f aca="false">BA58+BB57</f>
        <v>15.1664974497277</v>
      </c>
      <c r="BC58" s="55" t="n">
        <f aca="false">BB58*100/BB$367</f>
        <v>14.4087264214707</v>
      </c>
      <c r="BD58" s="82"/>
      <c r="BE58" s="81"/>
      <c r="BF58" s="98"/>
      <c r="BG58" s="96"/>
      <c r="BH58" s="100"/>
      <c r="BI58" s="100"/>
      <c r="BJ58" s="102"/>
      <c r="BK58" s="102"/>
      <c r="BL58" s="100"/>
      <c r="BM58" s="98"/>
      <c r="BN58" s="97"/>
      <c r="BP58" s="81"/>
      <c r="BQ58" s="98"/>
      <c r="BS58" s="81"/>
      <c r="BT58" s="103" t="n">
        <v>44266</v>
      </c>
      <c r="BU58" s="54" t="n">
        <f aca="true">FORECAST(BT58,OFFSET(BR$3,MATCH(BT58,BQ$3:BQ$153,1)-1,0,2),OFFSET(BQ$3,MATCH(BT58,BQ$3:BQ$153,1)-1,0,2))</f>
        <v>0.326942031656341</v>
      </c>
      <c r="BV58" s="54" t="n">
        <f aca="false">BU58+BV57</f>
        <v>15.0158389134996</v>
      </c>
      <c r="BW58" s="55" t="n">
        <f aca="false">BV58*100/BV$367</f>
        <v>9.30625053414947</v>
      </c>
      <c r="BX58" s="82"/>
    </row>
    <row r="59" customFormat="false" ht="15" hidden="false" customHeight="false" outlineLevel="0" collapsed="false">
      <c r="E59" s="42" t="n">
        <v>44084</v>
      </c>
      <c r="F59" s="46" t="n">
        <f aca="true">FORECAST($E59,OFFSET(C$3,MATCH($E59,$A$3:$A$33,1)-1,0,2),OFFSET($A$3,MATCH($E59,$A$3:$A$33,1)-1,0,2))</f>
        <v>2.56624646945146</v>
      </c>
      <c r="H59" s="96" t="n">
        <v>12446.382966</v>
      </c>
      <c r="I59" s="81" t="n">
        <v>27</v>
      </c>
      <c r="J59" s="97" t="n">
        <v>1.8532553004005</v>
      </c>
      <c r="K59" s="98"/>
      <c r="L59" s="98"/>
      <c r="M59" s="98" t="n">
        <v>44599</v>
      </c>
      <c r="N59" s="98"/>
      <c r="O59" s="97" t="n">
        <v>2.73026243266947</v>
      </c>
      <c r="P59" s="81"/>
      <c r="Q59" s="130"/>
      <c r="R59" s="129"/>
      <c r="S59" s="81"/>
      <c r="T59" s="81"/>
      <c r="U59" s="130"/>
      <c r="V59" s="81"/>
      <c r="W59" s="81"/>
      <c r="X59" s="130"/>
      <c r="Y59" s="81"/>
      <c r="Z59" s="81"/>
      <c r="AA59" s="131"/>
      <c r="AB59" s="81"/>
      <c r="AC59" s="129"/>
      <c r="AD59" s="131"/>
      <c r="AE59" s="81"/>
      <c r="AF59" s="103" t="n">
        <v>44267</v>
      </c>
      <c r="AG59" s="54" t="n">
        <f aca="true">FORECAST($AF59,OFFSET(AD$3,MATCH($AF59,$AC$3:$AC$153,1)-1,0,2),OFFSET($AC$3,MATCH($AF59,$AC$3:$AC$153,1)-1,0,2))</f>
        <v>0.411077262575622</v>
      </c>
      <c r="AH59" s="54" t="n">
        <f aca="false">AG59+AH58</f>
        <v>22.7613913816682</v>
      </c>
      <c r="AI59" s="55" t="n">
        <f aca="false">AH59*100/AH$367</f>
        <v>15.9924376787797</v>
      </c>
      <c r="AJ59" s="82"/>
      <c r="AK59" s="81"/>
      <c r="AL59" s="129"/>
      <c r="AM59" s="81"/>
      <c r="AN59" s="81"/>
      <c r="AO59" s="130"/>
      <c r="AP59" s="81"/>
      <c r="AQ59" s="81"/>
      <c r="AR59" s="130"/>
      <c r="AS59" s="81"/>
      <c r="AT59" s="81"/>
      <c r="AU59" s="131"/>
      <c r="AV59" s="81"/>
      <c r="AW59" s="129"/>
      <c r="AX59" s="131"/>
      <c r="AY59" s="81"/>
      <c r="AZ59" s="103" t="n">
        <v>44267</v>
      </c>
      <c r="BA59" s="54" t="n">
        <f aca="true">FORECAST(AZ59,OFFSET(AX$3,MATCH(AZ59,AW$3:AW$153,1)-1,0,2),OFFSET(AW$3,MATCH(AZ59,AW$3:AW$153,1)-1,0,2))</f>
        <v>0.274821548138904</v>
      </c>
      <c r="BB59" s="54" t="n">
        <f aca="false">BA59+BB58</f>
        <v>15.4413189978666</v>
      </c>
      <c r="BC59" s="55" t="n">
        <f aca="false">BB59*100/BB$367</f>
        <v>14.6698169280286</v>
      </c>
      <c r="BD59" s="82"/>
      <c r="BE59" s="81"/>
      <c r="BF59" s="98"/>
      <c r="BG59" s="96"/>
      <c r="BH59" s="100"/>
      <c r="BI59" s="100"/>
      <c r="BJ59" s="102"/>
      <c r="BK59" s="102"/>
      <c r="BL59" s="100"/>
      <c r="BM59" s="98"/>
      <c r="BN59" s="97"/>
      <c r="BO59" s="128"/>
      <c r="BP59" s="81"/>
      <c r="BQ59" s="98"/>
      <c r="BS59" s="81"/>
      <c r="BT59" s="103" t="n">
        <v>44267</v>
      </c>
      <c r="BU59" s="54" t="n">
        <f aca="true">FORECAST(BT59,OFFSET(BR$3,MATCH(BT59,BQ$3:BQ$153,1)-1,0,2),OFFSET(BQ$3,MATCH(BT59,BQ$3:BQ$153,1)-1,0,2))</f>
        <v>0.329080288058455</v>
      </c>
      <c r="BV59" s="54" t="n">
        <f aca="false">BU59+BV58</f>
        <v>15.344919201558</v>
      </c>
      <c r="BW59" s="55" t="n">
        <f aca="false">BV59*100/BV$367</f>
        <v>9.51020208318805</v>
      </c>
      <c r="BX59" s="82"/>
    </row>
    <row r="60" customFormat="false" ht="14.5" hidden="false" customHeight="false" outlineLevel="0" collapsed="false">
      <c r="E60" s="42" t="n">
        <v>44085</v>
      </c>
      <c r="F60" s="46" t="n">
        <f aca="true">FORECAST($E60,OFFSET(C$3,MATCH($E60,$A$3:$A$33,1)-1,0,2),OFFSET($A$3,MATCH($E60,$A$3:$A$33,1)-1,0,2))</f>
        <v>2.56420915712799</v>
      </c>
      <c r="H60" s="96" t="n">
        <v>12828.864594</v>
      </c>
      <c r="I60" s="81" t="n">
        <v>28</v>
      </c>
      <c r="J60" s="97" t="n">
        <v>1.85361322966579</v>
      </c>
      <c r="K60" s="98"/>
      <c r="L60" s="98"/>
      <c r="M60" s="98" t="n">
        <v>44742</v>
      </c>
      <c r="N60" s="98"/>
      <c r="O60" s="97" t="n">
        <v>2.68675451693017</v>
      </c>
      <c r="P60" s="81"/>
      <c r="Q60" s="130"/>
      <c r="R60" s="129"/>
      <c r="S60" s="81"/>
      <c r="T60" s="81"/>
      <c r="U60" s="130"/>
      <c r="V60" s="81"/>
      <c r="W60" s="81"/>
      <c r="X60" s="130"/>
      <c r="Y60" s="81"/>
      <c r="Z60" s="81"/>
      <c r="AA60" s="131"/>
      <c r="AB60" s="81"/>
      <c r="AC60" s="129"/>
      <c r="AD60" s="131"/>
      <c r="AE60" s="81"/>
      <c r="AF60" s="103" t="n">
        <v>44268</v>
      </c>
      <c r="AG60" s="54" t="n">
        <f aca="true">FORECAST($AF60,OFFSET(AD$3,MATCH($AF60,$AC$3:$AC$153,1)-1,0,2),OFFSET($AC$3,MATCH($AF60,$AC$3:$AC$153,1)-1,0,2))</f>
        <v>0.410627816584756</v>
      </c>
      <c r="AH60" s="54" t="n">
        <f aca="false">AG60+AH59</f>
        <v>23.172019198253</v>
      </c>
      <c r="AI60" s="55" t="n">
        <f aca="false">AH60*100/AH$367</f>
        <v>16.280949907922</v>
      </c>
      <c r="AJ60" s="82"/>
      <c r="AK60" s="81"/>
      <c r="AL60" s="129"/>
      <c r="AM60" s="81"/>
      <c r="AN60" s="81"/>
      <c r="AO60" s="130"/>
      <c r="AP60" s="81"/>
      <c r="AQ60" s="81"/>
      <c r="AR60" s="130"/>
      <c r="AS60" s="81"/>
      <c r="AT60" s="81"/>
      <c r="AU60" s="131"/>
      <c r="AV60" s="81"/>
      <c r="AW60" s="129"/>
      <c r="AX60" s="131"/>
      <c r="AY60" s="81"/>
      <c r="AZ60" s="103" t="n">
        <v>44268</v>
      </c>
      <c r="BA60" s="54" t="n">
        <f aca="true">FORECAST(AZ60,OFFSET(AX$3,MATCH(AZ60,AW$3:AW$153,1)-1,0,2),OFFSET(AW$3,MATCH(AZ60,AW$3:AW$153,1)-1,0,2))</f>
        <v>0.273390183850803</v>
      </c>
      <c r="BB60" s="54" t="n">
        <f aca="false">BA60+BB59</f>
        <v>15.7147091817174</v>
      </c>
      <c r="BC60" s="55" t="n">
        <f aca="false">BB60*100/BB$367</f>
        <v>14.9295475862428</v>
      </c>
      <c r="BD60" s="82"/>
      <c r="BE60" s="81"/>
      <c r="BF60" s="129"/>
      <c r="BG60" s="81"/>
      <c r="BH60" s="81"/>
      <c r="BI60" s="130"/>
      <c r="BJ60" s="81"/>
      <c r="BK60" s="81"/>
      <c r="BL60" s="130"/>
      <c r="BM60" s="81"/>
      <c r="BN60" s="81"/>
      <c r="BO60" s="131"/>
      <c r="BP60" s="81"/>
      <c r="BQ60" s="129"/>
      <c r="BR60" s="131"/>
      <c r="BS60" s="81"/>
      <c r="BT60" s="103" t="n">
        <v>44268</v>
      </c>
      <c r="BU60" s="54" t="n">
        <f aca="true">FORECAST(BT60,OFFSET(BR$3,MATCH(BT60,BQ$3:BQ$153,1)-1,0,2),OFFSET(BQ$3,MATCH(BT60,BQ$3:BQ$153,1)-1,0,2))</f>
        <v>0.331218544460569</v>
      </c>
      <c r="BV60" s="54" t="n">
        <f aca="false">BU60+BV59</f>
        <v>15.6761377460186</v>
      </c>
      <c r="BW60" s="55" t="n">
        <f aca="false">BV60*100/BV$367</f>
        <v>9.71547884288579</v>
      </c>
      <c r="BX60" s="82"/>
    </row>
    <row r="61" customFormat="false" ht="14.5" hidden="false" customHeight="false" outlineLevel="0" collapsed="false">
      <c r="E61" s="42" t="n">
        <v>44086</v>
      </c>
      <c r="F61" s="46" t="n">
        <f aca="true">FORECAST($E61,OFFSET(C$3,MATCH($E61,$A$3:$A$33,1)-1,0,2),OFFSET($A$3,MATCH($E61,$A$3:$A$33,1)-1,0,2))</f>
        <v>2.56217184480452</v>
      </c>
      <c r="H61" s="96"/>
      <c r="I61" s="81"/>
      <c r="J61" s="97"/>
      <c r="K61" s="98"/>
      <c r="L61" s="98"/>
      <c r="M61" s="98"/>
      <c r="N61" s="98"/>
      <c r="O61" s="97"/>
      <c r="P61" s="81"/>
      <c r="Q61" s="130"/>
      <c r="R61" s="129"/>
      <c r="S61" s="81"/>
      <c r="T61" s="81"/>
      <c r="U61" s="130"/>
      <c r="V61" s="81"/>
      <c r="W61" s="81"/>
      <c r="X61" s="130"/>
      <c r="Y61" s="81"/>
      <c r="Z61" s="81"/>
      <c r="AA61" s="131"/>
      <c r="AB61" s="81"/>
      <c r="AC61" s="129"/>
      <c r="AD61" s="131"/>
      <c r="AE61" s="81"/>
      <c r="AF61" s="103" t="n">
        <v>44269</v>
      </c>
      <c r="AG61" s="54" t="n">
        <f aca="true">FORECAST($AF61,OFFSET(AD$3,MATCH($AF61,$AC$3:$AC$153,1)-1,0,2),OFFSET($AC$3,MATCH($AF61,$AC$3:$AC$153,1)-1,0,2))</f>
        <v>0.410178370593889</v>
      </c>
      <c r="AH61" s="54" t="n">
        <f aca="false">AG61+AH60</f>
        <v>23.5821975688468</v>
      </c>
      <c r="AI61" s="55" t="n">
        <f aca="false">AH61*100/AH$367</f>
        <v>16.5691463507014</v>
      </c>
      <c r="AJ61" s="82"/>
      <c r="AK61" s="81"/>
      <c r="AL61" s="129"/>
      <c r="AM61" s="81"/>
      <c r="AN61" s="81"/>
      <c r="AO61" s="130"/>
      <c r="AP61" s="81"/>
      <c r="AQ61" s="81"/>
      <c r="AR61" s="130"/>
      <c r="AS61" s="81"/>
      <c r="AT61" s="81"/>
      <c r="AU61" s="131"/>
      <c r="AV61" s="81"/>
      <c r="AW61" s="129"/>
      <c r="AX61" s="131"/>
      <c r="AY61" s="81"/>
      <c r="AZ61" s="103" t="n">
        <v>44269</v>
      </c>
      <c r="BA61" s="54" t="n">
        <f aca="true">FORECAST(AZ61,OFFSET(AX$3,MATCH(AZ61,AW$3:AW$153,1)-1,0,2),OFFSET(AW$3,MATCH(AZ61,AW$3:AW$153,1)-1,0,2))</f>
        <v>0.271958819562701</v>
      </c>
      <c r="BB61" s="54" t="n">
        <f aca="false">BA61+BB60</f>
        <v>15.9866680012801</v>
      </c>
      <c r="BC61" s="55" t="n">
        <f aca="false">BB61*100/BB$367</f>
        <v>15.1879183961133</v>
      </c>
      <c r="BD61" s="82"/>
      <c r="BE61" s="81"/>
      <c r="BF61" s="129"/>
      <c r="BG61" s="81"/>
      <c r="BH61" s="81"/>
      <c r="BI61" s="130"/>
      <c r="BJ61" s="81"/>
      <c r="BK61" s="81"/>
      <c r="BL61" s="130"/>
      <c r="BM61" s="81"/>
      <c r="BN61" s="81"/>
      <c r="BO61" s="131"/>
      <c r="BP61" s="81"/>
      <c r="BQ61" s="129"/>
      <c r="BR61" s="131"/>
      <c r="BS61" s="81"/>
      <c r="BT61" s="103" t="n">
        <v>44269</v>
      </c>
      <c r="BU61" s="54" t="n">
        <f aca="true">FORECAST(BT61,OFFSET(BR$3,MATCH(BT61,BQ$3:BQ$153,1)-1,0,2),OFFSET(BQ$3,MATCH(BT61,BQ$3:BQ$153,1)-1,0,2))</f>
        <v>0.333356800862683</v>
      </c>
      <c r="BV61" s="54" t="n">
        <f aca="false">BU61+BV60</f>
        <v>16.0094945468813</v>
      </c>
      <c r="BW61" s="55" t="n">
        <f aca="false">BV61*100/BV$367</f>
        <v>9.92208081324268</v>
      </c>
      <c r="BX61" s="82"/>
    </row>
    <row r="62" customFormat="false" ht="14.5" hidden="false" customHeight="false" outlineLevel="0" collapsed="false">
      <c r="E62" s="42" t="n">
        <v>44087</v>
      </c>
      <c r="F62" s="46" t="n">
        <f aca="true">FORECAST($E62,OFFSET(C$3,MATCH($E62,$A$3:$A$33,1)-1,0,2),OFFSET($A$3,MATCH($E62,$A$3:$A$33,1)-1,0,2))</f>
        <v>2.56013453248105</v>
      </c>
      <c r="H62" s="96"/>
      <c r="I62" s="81"/>
      <c r="J62" s="97"/>
      <c r="K62" s="98"/>
      <c r="L62" s="98"/>
      <c r="M62" s="98"/>
      <c r="N62" s="98"/>
      <c r="O62" s="97"/>
      <c r="P62" s="81"/>
      <c r="Q62" s="130"/>
      <c r="R62" s="129"/>
      <c r="S62" s="81"/>
      <c r="T62" s="81"/>
      <c r="U62" s="130"/>
      <c r="V62" s="81"/>
      <c r="W62" s="81"/>
      <c r="X62" s="130"/>
      <c r="Y62" s="81"/>
      <c r="Z62" s="81"/>
      <c r="AA62" s="131"/>
      <c r="AB62" s="81"/>
      <c r="AC62" s="129"/>
      <c r="AD62" s="131"/>
      <c r="AE62" s="81"/>
      <c r="AF62" s="103" t="n">
        <v>44270</v>
      </c>
      <c r="AG62" s="54" t="n">
        <f aca="true">FORECAST($AF62,OFFSET(AD$3,MATCH($AF62,$AC$3:$AC$153,1)-1,0,2),OFFSET($AC$3,MATCH($AF62,$AC$3:$AC$153,1)-1,0,2))</f>
        <v>0.409728924603022</v>
      </c>
      <c r="AH62" s="54" t="n">
        <f aca="false">AG62+AH61</f>
        <v>23.9919264934499</v>
      </c>
      <c r="AI62" s="55" t="n">
        <f aca="false">AH62*100/AH$367</f>
        <v>16.8570270071179</v>
      </c>
      <c r="AJ62" s="82"/>
      <c r="AK62" s="81"/>
      <c r="AL62" s="129"/>
      <c r="AM62" s="81"/>
      <c r="AN62" s="81"/>
      <c r="AO62" s="130"/>
      <c r="AP62" s="81"/>
      <c r="AQ62" s="81"/>
      <c r="AR62" s="130"/>
      <c r="AS62" s="81"/>
      <c r="AT62" s="81"/>
      <c r="AU62" s="131"/>
      <c r="AV62" s="81"/>
      <c r="AW62" s="129"/>
      <c r="AX62" s="131"/>
      <c r="AY62" s="81"/>
      <c r="AZ62" s="103" t="n">
        <v>44270</v>
      </c>
      <c r="BA62" s="54" t="n">
        <f aca="true">FORECAST(AZ62,OFFSET(AX$3,MATCH(AZ62,AW$3:AW$153,1)-1,0,2),OFFSET(AW$3,MATCH(AZ62,AW$3:AW$153,1)-1,0,2))</f>
        <v>0.270527455274599</v>
      </c>
      <c r="BB62" s="54" t="n">
        <f aca="false">BA62+BB61</f>
        <v>16.2571954565547</v>
      </c>
      <c r="BC62" s="55" t="n">
        <f aca="false">BB62*100/BB$367</f>
        <v>15.4449293576401</v>
      </c>
      <c r="BD62" s="82"/>
      <c r="BE62" s="81"/>
      <c r="BF62" s="129"/>
      <c r="BG62" s="81"/>
      <c r="BH62" s="81"/>
      <c r="BI62" s="130"/>
      <c r="BJ62" s="81"/>
      <c r="BK62" s="81"/>
      <c r="BL62" s="130"/>
      <c r="BM62" s="81"/>
      <c r="BN62" s="81"/>
      <c r="BO62" s="131"/>
      <c r="BP62" s="81"/>
      <c r="BQ62" s="129"/>
      <c r="BR62" s="131"/>
      <c r="BS62" s="81"/>
      <c r="BT62" s="103" t="n">
        <v>44270</v>
      </c>
      <c r="BU62" s="54" t="n">
        <f aca="true">FORECAST(BT62,OFFSET(BR$3,MATCH(BT62,BQ$3:BQ$153,1)-1,0,2),OFFSET(BQ$3,MATCH(BT62,BQ$3:BQ$153,1)-1,0,2))</f>
        <v>0.334515184655612</v>
      </c>
      <c r="BV62" s="54" t="n">
        <f aca="false">BU62+BV61</f>
        <v>16.3440097315369</v>
      </c>
      <c r="BW62" s="55" t="n">
        <f aca="false">BV62*100/BV$367</f>
        <v>10.1294007061781</v>
      </c>
      <c r="BX62" s="82"/>
    </row>
    <row r="63" customFormat="false" ht="14.5" hidden="false" customHeight="false" outlineLevel="0" collapsed="false">
      <c r="E63" s="42" t="n">
        <v>44088</v>
      </c>
      <c r="F63" s="46" t="n">
        <f aca="true">FORECAST($E63,OFFSET(C$3,MATCH($E63,$A$3:$A$33,1)-1,0,2),OFFSET($A$3,MATCH($E63,$A$3:$A$33,1)-1,0,2))</f>
        <v>2.55809722015757</v>
      </c>
      <c r="H63" s="96"/>
      <c r="I63" s="81"/>
      <c r="J63" s="97"/>
      <c r="K63" s="98"/>
      <c r="L63" s="98"/>
      <c r="M63" s="98"/>
      <c r="N63" s="98"/>
      <c r="O63" s="97"/>
      <c r="P63" s="81"/>
      <c r="Q63" s="130"/>
      <c r="R63" s="129"/>
      <c r="S63" s="81"/>
      <c r="T63" s="81"/>
      <c r="U63" s="130"/>
      <c r="V63" s="81"/>
      <c r="W63" s="81"/>
      <c r="X63" s="130"/>
      <c r="Y63" s="81"/>
      <c r="Z63" s="81"/>
      <c r="AA63" s="131"/>
      <c r="AB63" s="81"/>
      <c r="AC63" s="129"/>
      <c r="AD63" s="131"/>
      <c r="AE63" s="81"/>
      <c r="AF63" s="103" t="n">
        <v>44271</v>
      </c>
      <c r="AG63" s="54" t="n">
        <f aca="true">FORECAST($AF63,OFFSET(AD$3,MATCH($AF63,$AC$3:$AC$153,1)-1,0,2),OFFSET($AC$3,MATCH($AF63,$AC$3:$AC$153,1)-1,0,2))</f>
        <v>0.409279478612156</v>
      </c>
      <c r="AH63" s="54" t="n">
        <f aca="false">AG63+AH62</f>
        <v>24.401205972062</v>
      </c>
      <c r="AI63" s="55" t="n">
        <f aca="false">AH63*100/AH$367</f>
        <v>17.1445918771715</v>
      </c>
      <c r="AJ63" s="82"/>
      <c r="AK63" s="81"/>
      <c r="AL63" s="129"/>
      <c r="AM63" s="81"/>
      <c r="AN63" s="81"/>
      <c r="AO63" s="130"/>
      <c r="AP63" s="81"/>
      <c r="AQ63" s="81"/>
      <c r="AR63" s="130"/>
      <c r="AS63" s="81"/>
      <c r="AT63" s="81"/>
      <c r="AU63" s="131"/>
      <c r="AV63" s="81"/>
      <c r="AW63" s="129"/>
      <c r="AX63" s="131"/>
      <c r="AY63" s="81"/>
      <c r="AZ63" s="103" t="n">
        <v>44271</v>
      </c>
      <c r="BA63" s="54" t="n">
        <f aca="true">FORECAST(AZ63,OFFSET(AX$3,MATCH(AZ63,AW$3:AW$153,1)-1,0,2),OFFSET(AW$3,MATCH(AZ63,AW$3:AW$153,1)-1,0,2))</f>
        <v>0.269096090986498</v>
      </c>
      <c r="BB63" s="54" t="n">
        <f aca="false">BA63+BB62</f>
        <v>16.5262915475412</v>
      </c>
      <c r="BC63" s="55" t="n">
        <f aca="false">BB63*100/BB$367</f>
        <v>15.7005804708232</v>
      </c>
      <c r="BD63" s="82"/>
      <c r="BE63" s="81"/>
      <c r="BF63" s="129"/>
      <c r="BG63" s="81"/>
      <c r="BH63" s="81"/>
      <c r="BI63" s="130"/>
      <c r="BJ63" s="81"/>
      <c r="BK63" s="81"/>
      <c r="BL63" s="130"/>
      <c r="BM63" s="81"/>
      <c r="BN63" s="81"/>
      <c r="BO63" s="131"/>
      <c r="BP63" s="81"/>
      <c r="BQ63" s="129"/>
      <c r="BR63" s="131"/>
      <c r="BS63" s="81"/>
      <c r="BT63" s="103" t="n">
        <v>44271</v>
      </c>
      <c r="BU63" s="54" t="n">
        <f aca="true">FORECAST(BT63,OFFSET(BR$3,MATCH(BT63,BQ$3:BQ$153,1)-1,0,2),OFFSET(BQ$3,MATCH(BT63,BQ$3:BQ$153,1)-1,0,2))</f>
        <v>0.33567356844854</v>
      </c>
      <c r="BV63" s="54" t="n">
        <f aca="false">BU63+BV62</f>
        <v>16.6796832999854</v>
      </c>
      <c r="BW63" s="55" t="n">
        <f aca="false">BV63*100/BV$367</f>
        <v>10.3374385216921</v>
      </c>
      <c r="BX63" s="82"/>
    </row>
    <row r="64" customFormat="false" ht="14.5" hidden="false" customHeight="false" outlineLevel="0" collapsed="false">
      <c r="E64" s="42" t="n">
        <v>44089</v>
      </c>
      <c r="F64" s="46" t="n">
        <f aca="true">FORECAST($E64,OFFSET(C$3,MATCH($E64,$A$3:$A$33,1)-1,0,2),OFFSET($A$3,MATCH($E64,$A$3:$A$33,1)-1,0,2))</f>
        <v>2.5560599078341</v>
      </c>
      <c r="H64" s="96"/>
      <c r="I64" s="81"/>
      <c r="J64" s="97"/>
      <c r="K64" s="98"/>
      <c r="L64" s="98"/>
      <c r="M64" s="98"/>
      <c r="N64" s="98"/>
      <c r="O64" s="97"/>
      <c r="P64" s="81"/>
      <c r="Q64" s="130"/>
      <c r="R64" s="129"/>
      <c r="S64" s="81"/>
      <c r="T64" s="81"/>
      <c r="U64" s="130"/>
      <c r="V64" s="81"/>
      <c r="W64" s="81"/>
      <c r="X64" s="130"/>
      <c r="Y64" s="81"/>
      <c r="Z64" s="81"/>
      <c r="AA64" s="131"/>
      <c r="AB64" s="81"/>
      <c r="AC64" s="129"/>
      <c r="AD64" s="131"/>
      <c r="AE64" s="81"/>
      <c r="AF64" s="103" t="n">
        <v>44272</v>
      </c>
      <c r="AG64" s="54" t="n">
        <f aca="true">FORECAST($AF64,OFFSET(AD$3,MATCH($AF64,$AC$3:$AC$153,1)-1,0,2),OFFSET($AC$3,MATCH($AF64,$AC$3:$AC$153,1)-1,0,2))</f>
        <v>0.408830032621289</v>
      </c>
      <c r="AH64" s="54" t="n">
        <f aca="false">AG64+AH63</f>
        <v>24.8100360046833</v>
      </c>
      <c r="AI64" s="55" t="n">
        <f aca="false">AH64*100/AH$367</f>
        <v>17.4318409608622</v>
      </c>
      <c r="AJ64" s="82"/>
      <c r="AK64" s="81"/>
      <c r="AL64" s="129"/>
      <c r="AM64" s="81"/>
      <c r="AN64" s="81"/>
      <c r="AO64" s="130"/>
      <c r="AP64" s="81"/>
      <c r="AQ64" s="81"/>
      <c r="AR64" s="130"/>
      <c r="AS64" s="81"/>
      <c r="AT64" s="81"/>
      <c r="AU64" s="131"/>
      <c r="AV64" s="81"/>
      <c r="AW64" s="129"/>
      <c r="AX64" s="131"/>
      <c r="AY64" s="81"/>
      <c r="AZ64" s="103" t="n">
        <v>44272</v>
      </c>
      <c r="BA64" s="54" t="n">
        <f aca="true">FORECAST(AZ64,OFFSET(AX$3,MATCH(AZ64,AW$3:AW$153,1)-1,0,2),OFFSET(AW$3,MATCH(AZ64,AW$3:AW$153,1)-1,0,2))</f>
        <v>0.267664726698396</v>
      </c>
      <c r="BB64" s="54" t="n">
        <f aca="false">BA64+BB63</f>
        <v>16.7939562742396</v>
      </c>
      <c r="BC64" s="55" t="n">
        <f aca="false">BB64*100/BB$367</f>
        <v>15.9548717356626</v>
      </c>
      <c r="BD64" s="82"/>
      <c r="BE64" s="81"/>
      <c r="BF64" s="129"/>
      <c r="BG64" s="81"/>
      <c r="BH64" s="81"/>
      <c r="BI64" s="130"/>
      <c r="BJ64" s="81"/>
      <c r="BK64" s="81"/>
      <c r="BL64" s="130"/>
      <c r="BM64" s="81"/>
      <c r="BN64" s="81"/>
      <c r="BO64" s="131"/>
      <c r="BP64" s="81"/>
      <c r="BQ64" s="129"/>
      <c r="BR64" s="131"/>
      <c r="BS64" s="81"/>
      <c r="BT64" s="103" t="n">
        <v>44272</v>
      </c>
      <c r="BU64" s="54" t="n">
        <f aca="true">FORECAST(BT64,OFFSET(BR$3,MATCH(BT64,BQ$3:BQ$153,1)-1,0,2),OFFSET(BQ$3,MATCH(BT64,BQ$3:BQ$153,1)-1,0,2))</f>
        <v>0.336831952241469</v>
      </c>
      <c r="BV64" s="54" t="n">
        <f aca="false">BU64+BV63</f>
        <v>17.0165152522269</v>
      </c>
      <c r="BW64" s="55" t="n">
        <f aca="false">BV64*100/BV$367</f>
        <v>10.5461942597846</v>
      </c>
      <c r="BX64" s="82"/>
    </row>
    <row r="65" customFormat="false" ht="14.5" hidden="false" customHeight="false" outlineLevel="0" collapsed="false">
      <c r="E65" s="42" t="n">
        <v>44090</v>
      </c>
      <c r="F65" s="46" t="n">
        <f aca="true">FORECAST($E65,OFFSET(C$3,MATCH($E65,$A$3:$A$33,1)-1,0,2),OFFSET($A$3,MATCH($E65,$A$3:$A$33,1)-1,0,2))</f>
        <v>2.55306528417819</v>
      </c>
      <c r="H65" s="96"/>
      <c r="I65" s="81"/>
      <c r="J65" s="97"/>
      <c r="K65" s="98"/>
      <c r="L65" s="98"/>
      <c r="M65" s="98"/>
      <c r="N65" s="98"/>
      <c r="O65" s="97"/>
      <c r="P65" s="81"/>
      <c r="Q65" s="130"/>
      <c r="R65" s="129"/>
      <c r="S65" s="81"/>
      <c r="T65" s="81"/>
      <c r="U65" s="130"/>
      <c r="V65" s="81"/>
      <c r="W65" s="81"/>
      <c r="X65" s="130"/>
      <c r="Y65" s="81"/>
      <c r="Z65" s="81"/>
      <c r="AA65" s="131"/>
      <c r="AB65" s="81"/>
      <c r="AC65" s="129"/>
      <c r="AD65" s="131"/>
      <c r="AE65" s="81"/>
      <c r="AF65" s="103" t="n">
        <v>44273</v>
      </c>
      <c r="AG65" s="54" t="n">
        <f aca="true">FORECAST($AF65,OFFSET(AD$3,MATCH($AF65,$AC$3:$AC$153,1)-1,0,2),OFFSET($AC$3,MATCH($AF65,$AC$3:$AC$153,1)-1,0,2))</f>
        <v>0.408380586630422</v>
      </c>
      <c r="AH65" s="54" t="n">
        <f aca="false">AG65+AH64</f>
        <v>25.2184165913137</v>
      </c>
      <c r="AI65" s="55" t="n">
        <f aca="false">AH65*100/AH$367</f>
        <v>17.71877425819</v>
      </c>
      <c r="AJ65" s="82"/>
      <c r="AK65" s="81"/>
      <c r="AL65" s="129"/>
      <c r="AM65" s="81"/>
      <c r="AN65" s="81"/>
      <c r="AO65" s="130"/>
      <c r="AP65" s="81"/>
      <c r="AQ65" s="81"/>
      <c r="AR65" s="130"/>
      <c r="AS65" s="81"/>
      <c r="AT65" s="81"/>
      <c r="AU65" s="131"/>
      <c r="AV65" s="81"/>
      <c r="AW65" s="129"/>
      <c r="AX65" s="131"/>
      <c r="AY65" s="81"/>
      <c r="AZ65" s="103" t="n">
        <v>44273</v>
      </c>
      <c r="BA65" s="54" t="n">
        <f aca="true">FORECAST(AZ65,OFFSET(AX$3,MATCH(AZ65,AW$3:AW$153,1)-1,0,2),OFFSET(AW$3,MATCH(AZ65,AW$3:AW$153,1)-1,0,2))</f>
        <v>0.266233362410294</v>
      </c>
      <c r="BB65" s="54" t="n">
        <f aca="false">BA65+BB64</f>
        <v>17.0601896366499</v>
      </c>
      <c r="BC65" s="55" t="n">
        <f aca="false">BB65*100/BB$367</f>
        <v>16.2078031521583</v>
      </c>
      <c r="BD65" s="82"/>
      <c r="BE65" s="81"/>
      <c r="BF65" s="129"/>
      <c r="BG65" s="81"/>
      <c r="BH65" s="81"/>
      <c r="BI65" s="130"/>
      <c r="BJ65" s="81"/>
      <c r="BK65" s="81"/>
      <c r="BL65" s="130"/>
      <c r="BM65" s="81"/>
      <c r="BN65" s="81"/>
      <c r="BO65" s="131"/>
      <c r="BP65" s="81"/>
      <c r="BQ65" s="129"/>
      <c r="BR65" s="131"/>
      <c r="BS65" s="81"/>
      <c r="BT65" s="103" t="n">
        <v>44273</v>
      </c>
      <c r="BU65" s="54" t="n">
        <f aca="true">FORECAST(BT65,OFFSET(BR$3,MATCH(BT65,BQ$3:BQ$153,1)-1,0,2),OFFSET(BQ$3,MATCH(BT65,BQ$3:BQ$153,1)-1,0,2))</f>
        <v>0.337990336034398</v>
      </c>
      <c r="BV65" s="54" t="n">
        <f aca="false">BU65+BV64</f>
        <v>17.3545055882613</v>
      </c>
      <c r="BW65" s="55" t="n">
        <f aca="false">BV65*100/BV$367</f>
        <v>10.7556679204556</v>
      </c>
      <c r="BX65" s="82"/>
    </row>
    <row r="66" customFormat="false" ht="14.5" hidden="false" customHeight="false" outlineLevel="0" collapsed="false">
      <c r="E66" s="42" t="n">
        <v>44091</v>
      </c>
      <c r="F66" s="46" t="n">
        <f aca="true">FORECAST($E66,OFFSET(C$3,MATCH($E66,$A$3:$A$33,1)-1,0,2),OFFSET($A$3,MATCH($E66,$A$3:$A$33,1)-1,0,2))</f>
        <v>2.55007066052227</v>
      </c>
      <c r="H66" s="96"/>
      <c r="I66" s="81"/>
      <c r="J66" s="97"/>
      <c r="K66" s="98"/>
      <c r="L66" s="98"/>
      <c r="M66" s="98"/>
      <c r="N66" s="98"/>
      <c r="O66" s="97"/>
      <c r="P66" s="81"/>
      <c r="Q66" s="130"/>
      <c r="R66" s="129"/>
      <c r="S66" s="81"/>
      <c r="T66" s="81"/>
      <c r="U66" s="130"/>
      <c r="V66" s="81"/>
      <c r="W66" s="81"/>
      <c r="X66" s="130"/>
      <c r="Y66" s="81"/>
      <c r="Z66" s="81"/>
      <c r="AA66" s="131"/>
      <c r="AB66" s="81"/>
      <c r="AC66" s="129"/>
      <c r="AD66" s="131"/>
      <c r="AE66" s="81"/>
      <c r="AF66" s="103" t="n">
        <v>44274</v>
      </c>
      <c r="AG66" s="54" t="n">
        <f aca="true">FORECAST($AF66,OFFSET(AD$3,MATCH($AF66,$AC$3:$AC$153,1)-1,0,2),OFFSET($AC$3,MATCH($AF66,$AC$3:$AC$153,1)-1,0,2))</f>
        <v>0.407931140639556</v>
      </c>
      <c r="AH66" s="54" t="n">
        <f aca="false">AG66+AH65</f>
        <v>25.6263477319533</v>
      </c>
      <c r="AI66" s="55" t="n">
        <f aca="false">AH66*100/AH$367</f>
        <v>18.0053917691549</v>
      </c>
      <c r="AJ66" s="82"/>
      <c r="AK66" s="81"/>
      <c r="AL66" s="129"/>
      <c r="AM66" s="81"/>
      <c r="AN66" s="81"/>
      <c r="AO66" s="130"/>
      <c r="AP66" s="81"/>
      <c r="AQ66" s="81"/>
      <c r="AR66" s="130"/>
      <c r="AS66" s="81"/>
      <c r="AT66" s="81"/>
      <c r="AU66" s="131"/>
      <c r="AV66" s="81"/>
      <c r="AW66" s="129"/>
      <c r="AX66" s="131"/>
      <c r="AY66" s="81"/>
      <c r="AZ66" s="103" t="n">
        <v>44274</v>
      </c>
      <c r="BA66" s="54" t="n">
        <f aca="true">FORECAST(AZ66,OFFSET(AX$3,MATCH(AZ66,AW$3:AW$153,1)-1,0,2),OFFSET(AW$3,MATCH(AZ66,AW$3:AW$153,1)-1,0,2))</f>
        <v>0.264801998122193</v>
      </c>
      <c r="BB66" s="54" t="n">
        <f aca="false">BA66+BB65</f>
        <v>17.3249916347721</v>
      </c>
      <c r="BC66" s="55" t="n">
        <f aca="false">BB66*100/BB$367</f>
        <v>16.4593747203103</v>
      </c>
      <c r="BD66" s="82"/>
      <c r="BE66" s="81"/>
      <c r="BF66" s="129"/>
      <c r="BG66" s="81"/>
      <c r="BH66" s="81"/>
      <c r="BI66" s="130"/>
      <c r="BJ66" s="81"/>
      <c r="BK66" s="81"/>
      <c r="BL66" s="130"/>
      <c r="BM66" s="81"/>
      <c r="BN66" s="81"/>
      <c r="BO66" s="131"/>
      <c r="BP66" s="81"/>
      <c r="BQ66" s="129"/>
      <c r="BR66" s="131"/>
      <c r="BS66" s="81"/>
      <c r="BT66" s="103" t="n">
        <v>44274</v>
      </c>
      <c r="BU66" s="54" t="n">
        <f aca="true">FORECAST(BT66,OFFSET(BR$3,MATCH(BT66,BQ$3:BQ$153,1)-1,0,2),OFFSET(BQ$3,MATCH(BT66,BQ$3:BQ$153,1)-1,0,2))</f>
        <v>0.339148719827327</v>
      </c>
      <c r="BV66" s="54" t="n">
        <f aca="false">BU66+BV65</f>
        <v>17.6936543080886</v>
      </c>
      <c r="BW66" s="55" t="n">
        <f aca="false">BV66*100/BV$367</f>
        <v>10.9658595037052</v>
      </c>
      <c r="BX66" s="82"/>
    </row>
    <row r="67" customFormat="false" ht="14.5" hidden="false" customHeight="false" outlineLevel="0" collapsed="false">
      <c r="E67" s="42" t="n">
        <v>44092</v>
      </c>
      <c r="F67" s="46" t="n">
        <f aca="true">FORECAST($E67,OFFSET(C$3,MATCH($E67,$A$3:$A$33,1)-1,0,2),OFFSET($A$3,MATCH($E67,$A$3:$A$33,1)-1,0,2))</f>
        <v>2.54707603686636</v>
      </c>
      <c r="H67" s="96"/>
      <c r="I67" s="81"/>
      <c r="J67" s="97"/>
      <c r="K67" s="98"/>
      <c r="L67" s="98"/>
      <c r="M67" s="98"/>
      <c r="N67" s="98"/>
      <c r="O67" s="97"/>
      <c r="P67" s="81"/>
      <c r="Q67" s="130"/>
      <c r="R67" s="129"/>
      <c r="S67" s="81"/>
      <c r="T67" s="81"/>
      <c r="U67" s="130"/>
      <c r="V67" s="81"/>
      <c r="W67" s="81"/>
      <c r="X67" s="130"/>
      <c r="Y67" s="81"/>
      <c r="Z67" s="81"/>
      <c r="AA67" s="131"/>
      <c r="AB67" s="81"/>
      <c r="AC67" s="129"/>
      <c r="AD67" s="131"/>
      <c r="AE67" s="81"/>
      <c r="AF67" s="103" t="n">
        <v>44275</v>
      </c>
      <c r="AG67" s="54" t="n">
        <f aca="true">FORECAST($AF67,OFFSET(AD$3,MATCH($AF67,$AC$3:$AC$153,1)-1,0,2),OFFSET($AC$3,MATCH($AF67,$AC$3:$AC$153,1)-1,0,2))</f>
        <v>0.407481694648689</v>
      </c>
      <c r="AH67" s="54" t="n">
        <f aca="false">AG67+AH66</f>
        <v>26.033829426602</v>
      </c>
      <c r="AI67" s="55" t="n">
        <f aca="false">AH67*100/AH$367</f>
        <v>18.2916934937569</v>
      </c>
      <c r="AJ67" s="82"/>
      <c r="AK67" s="81"/>
      <c r="AL67" s="129"/>
      <c r="AM67" s="81"/>
      <c r="AN67" s="81"/>
      <c r="AO67" s="130"/>
      <c r="AP67" s="81"/>
      <c r="AQ67" s="81"/>
      <c r="AR67" s="130"/>
      <c r="AS67" s="81"/>
      <c r="AT67" s="81"/>
      <c r="AU67" s="131"/>
      <c r="AV67" s="81"/>
      <c r="AW67" s="129"/>
      <c r="AX67" s="131"/>
      <c r="AY67" s="81"/>
      <c r="AZ67" s="103" t="n">
        <v>44275</v>
      </c>
      <c r="BA67" s="54" t="n">
        <f aca="true">FORECAST(AZ67,OFFSET(AX$3,MATCH(AZ67,AW$3:AW$153,1)-1,0,2),OFFSET(AW$3,MATCH(AZ67,AW$3:AW$153,1)-1,0,2))</f>
        <v>0.263370633834091</v>
      </c>
      <c r="BB67" s="54" t="n">
        <f aca="false">BA67+BB66</f>
        <v>17.5883622686062</v>
      </c>
      <c r="BC67" s="55" t="n">
        <f aca="false">BB67*100/BB$367</f>
        <v>16.7095864401186</v>
      </c>
      <c r="BD67" s="82"/>
      <c r="BE67" s="81"/>
      <c r="BF67" s="129"/>
      <c r="BG67" s="81"/>
      <c r="BH67" s="81"/>
      <c r="BI67" s="130"/>
      <c r="BJ67" s="81"/>
      <c r="BK67" s="81"/>
      <c r="BL67" s="130"/>
      <c r="BM67" s="81"/>
      <c r="BN67" s="81"/>
      <c r="BO67" s="131"/>
      <c r="BP67" s="81"/>
      <c r="BQ67" s="129"/>
      <c r="BR67" s="131"/>
      <c r="BS67" s="81"/>
      <c r="BT67" s="103" t="n">
        <v>44275</v>
      </c>
      <c r="BU67" s="54" t="n">
        <f aca="true">FORECAST(BT67,OFFSET(BR$3,MATCH(BT67,BQ$3:BQ$153,1)-1,0,2),OFFSET(BQ$3,MATCH(BT67,BQ$3:BQ$153,1)-1,0,2))</f>
        <v>0.340307103620255</v>
      </c>
      <c r="BV67" s="54" t="n">
        <f aca="false">BU67+BV66</f>
        <v>18.0339614117089</v>
      </c>
      <c r="BW67" s="55" t="n">
        <f aca="false">BV67*100/BV$367</f>
        <v>11.1767690095333</v>
      </c>
      <c r="BX67" s="82"/>
    </row>
    <row r="68" customFormat="false" ht="14.5" hidden="false" customHeight="false" outlineLevel="0" collapsed="false">
      <c r="E68" s="42" t="n">
        <v>44093</v>
      </c>
      <c r="F68" s="46" t="n">
        <f aca="true">FORECAST($E68,OFFSET(C$3,MATCH($E68,$A$3:$A$33,1)-1,0,2),OFFSET($A$3,MATCH($E68,$A$3:$A$33,1)-1,0,2))</f>
        <v>2.54408141321044</v>
      </c>
      <c r="H68" s="96"/>
      <c r="I68" s="81"/>
      <c r="J68" s="97"/>
      <c r="K68" s="98"/>
      <c r="L68" s="98"/>
      <c r="M68" s="98"/>
      <c r="N68" s="98"/>
      <c r="O68" s="97"/>
      <c r="P68" s="81"/>
      <c r="Q68" s="130"/>
      <c r="R68" s="129"/>
      <c r="S68" s="81"/>
      <c r="T68" s="81"/>
      <c r="U68" s="130"/>
      <c r="V68" s="81"/>
      <c r="W68" s="81"/>
      <c r="X68" s="130"/>
      <c r="Y68" s="81"/>
      <c r="Z68" s="81"/>
      <c r="AA68" s="131"/>
      <c r="AB68" s="81"/>
      <c r="AC68" s="129"/>
      <c r="AD68" s="131"/>
      <c r="AE68" s="81"/>
      <c r="AF68" s="103" t="n">
        <v>44276</v>
      </c>
      <c r="AG68" s="54" t="n">
        <f aca="true">FORECAST($AF68,OFFSET(AD$3,MATCH($AF68,$AC$3:$AC$153,1)-1,0,2),OFFSET($AC$3,MATCH($AF68,$AC$3:$AC$153,1)-1,0,2))</f>
        <v>0.407032248657822</v>
      </c>
      <c r="AH68" s="54" t="n">
        <f aca="false">AG68+AH67</f>
        <v>26.4408616752598</v>
      </c>
      <c r="AI68" s="55" t="n">
        <f aca="false">AH68*100/AH$367</f>
        <v>18.577679431996</v>
      </c>
      <c r="AJ68" s="82"/>
      <c r="AK68" s="81"/>
      <c r="AL68" s="129"/>
      <c r="AM68" s="81"/>
      <c r="AN68" s="81"/>
      <c r="AO68" s="130"/>
      <c r="AP68" s="81"/>
      <c r="AQ68" s="81"/>
      <c r="AR68" s="130"/>
      <c r="AS68" s="81"/>
      <c r="AT68" s="81"/>
      <c r="AU68" s="131"/>
      <c r="AV68" s="81"/>
      <c r="AW68" s="129"/>
      <c r="AX68" s="131"/>
      <c r="AY68" s="81"/>
      <c r="AZ68" s="103" t="n">
        <v>44276</v>
      </c>
      <c r="BA68" s="54" t="n">
        <f aca="true">FORECAST(AZ68,OFFSET(AX$3,MATCH(AZ68,AW$3:AW$153,1)-1,0,2),OFFSET(AW$3,MATCH(AZ68,AW$3:AW$153,1)-1,0,2))</f>
        <v>0.261939269545989</v>
      </c>
      <c r="BB68" s="54" t="n">
        <f aca="false">BA68+BB67</f>
        <v>17.8503015381522</v>
      </c>
      <c r="BC68" s="55" t="n">
        <f aca="false">BB68*100/BB$367</f>
        <v>16.9584383115832</v>
      </c>
      <c r="BD68" s="82"/>
      <c r="BE68" s="81"/>
      <c r="BF68" s="129"/>
      <c r="BG68" s="81"/>
      <c r="BH68" s="81"/>
      <c r="BI68" s="130"/>
      <c r="BJ68" s="81"/>
      <c r="BK68" s="81"/>
      <c r="BL68" s="130"/>
      <c r="BM68" s="81"/>
      <c r="BN68" s="81"/>
      <c r="BO68" s="131"/>
      <c r="BP68" s="81"/>
      <c r="BQ68" s="129"/>
      <c r="BR68" s="131"/>
      <c r="BS68" s="81"/>
      <c r="BT68" s="103" t="n">
        <v>44276</v>
      </c>
      <c r="BU68" s="54" t="n">
        <f aca="true">FORECAST(BT68,OFFSET(BR$3,MATCH(BT68,BQ$3:BQ$153,1)-1,0,2),OFFSET(BQ$3,MATCH(BT68,BQ$3:BQ$153,1)-1,0,2))</f>
        <v>0.341465487413184</v>
      </c>
      <c r="BV68" s="54" t="n">
        <f aca="false">BU68+BV67</f>
        <v>18.3754268991221</v>
      </c>
      <c r="BW68" s="55" t="n">
        <f aca="false">BV68*100/BV$367</f>
        <v>11.38839643794</v>
      </c>
      <c r="BX68" s="82"/>
    </row>
    <row r="69" customFormat="false" ht="14.5" hidden="false" customHeight="false" outlineLevel="0" collapsed="false">
      <c r="E69" s="42" t="n">
        <v>44094</v>
      </c>
      <c r="F69" s="46" t="n">
        <f aca="true">FORECAST($E69,OFFSET(C$3,MATCH($E69,$A$3:$A$33,1)-1,0,2),OFFSET($A$3,MATCH($E69,$A$3:$A$33,1)-1,0,2))</f>
        <v>2.54108678955453</v>
      </c>
      <c r="H69" s="96"/>
      <c r="I69" s="81"/>
      <c r="J69" s="97"/>
      <c r="K69" s="98"/>
      <c r="L69" s="98"/>
      <c r="M69" s="98"/>
      <c r="N69" s="98"/>
      <c r="O69" s="97"/>
      <c r="P69" s="81"/>
      <c r="Q69" s="130"/>
      <c r="R69" s="129"/>
      <c r="S69" s="81"/>
      <c r="T69" s="81"/>
      <c r="U69" s="130"/>
      <c r="V69" s="81"/>
      <c r="W69" s="81"/>
      <c r="X69" s="130"/>
      <c r="Y69" s="81"/>
      <c r="Z69" s="81"/>
      <c r="AA69" s="131"/>
      <c r="AB69" s="81"/>
      <c r="AC69" s="129"/>
      <c r="AD69" s="131"/>
      <c r="AE69" s="81"/>
      <c r="AF69" s="103" t="n">
        <v>44277</v>
      </c>
      <c r="AG69" s="54" t="n">
        <f aca="true">FORECAST($AF69,OFFSET(AD$3,MATCH($AF69,$AC$3:$AC$153,1)-1,0,2),OFFSET($AC$3,MATCH($AF69,$AC$3:$AC$153,1)-1,0,2))</f>
        <v>0.406582802666955</v>
      </c>
      <c r="AH69" s="54" t="n">
        <f aca="false">AG69+AH68</f>
        <v>26.8474444779268</v>
      </c>
      <c r="AI69" s="55" t="n">
        <f aca="false">AH69*100/AH$367</f>
        <v>18.8633495838722</v>
      </c>
      <c r="AJ69" s="82"/>
      <c r="AK69" s="81"/>
      <c r="AL69" s="129"/>
      <c r="AM69" s="81"/>
      <c r="AN69" s="81"/>
      <c r="AO69" s="130"/>
      <c r="AP69" s="81"/>
      <c r="AQ69" s="81"/>
      <c r="AR69" s="130"/>
      <c r="AS69" s="81"/>
      <c r="AT69" s="81"/>
      <c r="AU69" s="131"/>
      <c r="AV69" s="81"/>
      <c r="AW69" s="129"/>
      <c r="AX69" s="131"/>
      <c r="AY69" s="81"/>
      <c r="AZ69" s="103" t="n">
        <v>44277</v>
      </c>
      <c r="BA69" s="54" t="n">
        <f aca="true">FORECAST(AZ69,OFFSET(AX$3,MATCH(AZ69,AW$3:AW$153,1)-1,0,2),OFFSET(AW$3,MATCH(AZ69,AW$3:AW$153,1)-1,0,2))</f>
        <v>0.260507905257888</v>
      </c>
      <c r="BB69" s="54" t="n">
        <f aca="false">BA69+BB68</f>
        <v>18.11080944341</v>
      </c>
      <c r="BC69" s="55" t="n">
        <f aca="false">BB69*100/BB$367</f>
        <v>17.2059303347041</v>
      </c>
      <c r="BD69" s="82"/>
      <c r="BE69" s="81"/>
      <c r="BF69" s="129"/>
      <c r="BG69" s="81"/>
      <c r="BH69" s="81"/>
      <c r="BI69" s="130"/>
      <c r="BJ69" s="81"/>
      <c r="BK69" s="81"/>
      <c r="BL69" s="130"/>
      <c r="BM69" s="81"/>
      <c r="BN69" s="81"/>
      <c r="BO69" s="131"/>
      <c r="BP69" s="81"/>
      <c r="BQ69" s="129"/>
      <c r="BR69" s="131"/>
      <c r="BS69" s="81"/>
      <c r="BT69" s="103" t="n">
        <v>44277</v>
      </c>
      <c r="BU69" s="54" t="n">
        <f aca="true">FORECAST(BT69,OFFSET(BR$3,MATCH(BT69,BQ$3:BQ$153,1)-1,0,2),OFFSET(BQ$3,MATCH(BT69,BQ$3:BQ$153,1)-1,0,2))</f>
        <v>0.342623871206113</v>
      </c>
      <c r="BV69" s="54" t="n">
        <f aca="false">BU69+BV68</f>
        <v>18.7180507703282</v>
      </c>
      <c r="BW69" s="55" t="n">
        <f aca="false">BV69*100/BV$367</f>
        <v>11.6007417889252</v>
      </c>
      <c r="BX69" s="82"/>
    </row>
    <row r="70" customFormat="false" ht="14.5" hidden="false" customHeight="false" outlineLevel="0" collapsed="false">
      <c r="E70" s="42" t="n">
        <v>44095</v>
      </c>
      <c r="F70" s="46" t="n">
        <f aca="true">FORECAST($E70,OFFSET(C$3,MATCH($E70,$A$3:$A$33,1)-1,0,2),OFFSET($A$3,MATCH($E70,$A$3:$A$33,1)-1,0,2))</f>
        <v>2.53809216589862</v>
      </c>
      <c r="H70" s="96"/>
      <c r="I70" s="81"/>
      <c r="J70" s="97"/>
      <c r="K70" s="98"/>
      <c r="L70" s="98"/>
      <c r="M70" s="98"/>
      <c r="N70" s="98"/>
      <c r="O70" s="97"/>
      <c r="P70" s="81"/>
      <c r="Q70" s="130"/>
      <c r="R70" s="129"/>
      <c r="S70" s="81"/>
      <c r="T70" s="81"/>
      <c r="U70" s="130"/>
      <c r="V70" s="81"/>
      <c r="W70" s="81"/>
      <c r="X70" s="130"/>
      <c r="Y70" s="81"/>
      <c r="Z70" s="81"/>
      <c r="AA70" s="131"/>
      <c r="AB70" s="81"/>
      <c r="AC70" s="129"/>
      <c r="AD70" s="131"/>
      <c r="AE70" s="81"/>
      <c r="AF70" s="103" t="n">
        <v>44278</v>
      </c>
      <c r="AG70" s="54" t="n">
        <f aca="true">FORECAST($AF70,OFFSET(AD$3,MATCH($AF70,$AC$3:$AC$153,1)-1,0,2),OFFSET($AC$3,MATCH($AF70,$AC$3:$AC$153,1)-1,0,2))</f>
        <v>0.406133356676089</v>
      </c>
      <c r="AH70" s="54" t="n">
        <f aca="false">AG70+AH69</f>
        <v>27.2535778346028</v>
      </c>
      <c r="AI70" s="55" t="n">
        <f aca="false">AH70*100/AH$367</f>
        <v>19.1487039493855</v>
      </c>
      <c r="AJ70" s="82"/>
      <c r="AK70" s="81"/>
      <c r="AL70" s="129"/>
      <c r="AM70" s="81"/>
      <c r="AN70" s="81"/>
      <c r="AO70" s="130"/>
      <c r="AP70" s="81"/>
      <c r="AQ70" s="81"/>
      <c r="AR70" s="130"/>
      <c r="AS70" s="81"/>
      <c r="AT70" s="81"/>
      <c r="AU70" s="131"/>
      <c r="AV70" s="81"/>
      <c r="AW70" s="129"/>
      <c r="AX70" s="131"/>
      <c r="AY70" s="81"/>
      <c r="AZ70" s="103" t="n">
        <v>44278</v>
      </c>
      <c r="BA70" s="54" t="n">
        <f aca="true">FORECAST(AZ70,OFFSET(AX$3,MATCH(AZ70,AW$3:AW$153,1)-1,0,2),OFFSET(AW$3,MATCH(AZ70,AW$3:AW$153,1)-1,0,2))</f>
        <v>0.259076540969786</v>
      </c>
      <c r="BB70" s="54" t="n">
        <f aca="false">BA70+BB69</f>
        <v>18.3698859843798</v>
      </c>
      <c r="BC70" s="55" t="n">
        <f aca="false">BB70*100/BB$367</f>
        <v>17.4520625094814</v>
      </c>
      <c r="BD70" s="82"/>
      <c r="BE70" s="81"/>
      <c r="BF70" s="129"/>
      <c r="BG70" s="81"/>
      <c r="BH70" s="81"/>
      <c r="BI70" s="130"/>
      <c r="BJ70" s="81"/>
      <c r="BK70" s="81"/>
      <c r="BL70" s="130"/>
      <c r="BM70" s="81"/>
      <c r="BN70" s="81"/>
      <c r="BO70" s="131"/>
      <c r="BP70" s="81"/>
      <c r="BQ70" s="129"/>
      <c r="BR70" s="131"/>
      <c r="BS70" s="81"/>
      <c r="BT70" s="103" t="n">
        <v>44278</v>
      </c>
      <c r="BU70" s="54" t="n">
        <f aca="true">FORECAST(BT70,OFFSET(BR$3,MATCH(BT70,BQ$3:BQ$153,1)-1,0,2),OFFSET(BQ$3,MATCH(BT70,BQ$3:BQ$153,1)-1,0,2))</f>
        <v>0.343782254999042</v>
      </c>
      <c r="BV70" s="54" t="n">
        <f aca="false">BU70+BV69</f>
        <v>19.0618330253272</v>
      </c>
      <c r="BW70" s="55" t="n">
        <f aca="false">BV70*100/BV$367</f>
        <v>11.8138050624889</v>
      </c>
      <c r="BX70" s="82"/>
    </row>
    <row r="71" customFormat="false" ht="14.5" hidden="false" customHeight="false" outlineLevel="0" collapsed="false">
      <c r="E71" s="42" t="n">
        <v>44096</v>
      </c>
      <c r="F71" s="46" t="n">
        <f aca="true">FORECAST($E71,OFFSET(C$3,MATCH($E71,$A$3:$A$33,1)-1,0,2),OFFSET($A$3,MATCH($E71,$A$3:$A$33,1)-1,0,2))</f>
        <v>2.5350975422427</v>
      </c>
      <c r="H71" s="96"/>
      <c r="I71" s="81"/>
      <c r="J71" s="97"/>
      <c r="K71" s="98"/>
      <c r="L71" s="98"/>
      <c r="M71" s="98"/>
      <c r="N71" s="98"/>
      <c r="O71" s="97"/>
      <c r="P71" s="81"/>
      <c r="Q71" s="130"/>
      <c r="R71" s="129"/>
      <c r="S71" s="81"/>
      <c r="T71" s="81"/>
      <c r="U71" s="130"/>
      <c r="V71" s="81"/>
      <c r="W71" s="81"/>
      <c r="X71" s="130"/>
      <c r="Y71" s="81"/>
      <c r="Z71" s="81"/>
      <c r="AA71" s="131"/>
      <c r="AB71" s="81"/>
      <c r="AC71" s="129"/>
      <c r="AD71" s="131"/>
      <c r="AE71" s="81"/>
      <c r="AF71" s="103" t="n">
        <v>44279</v>
      </c>
      <c r="AG71" s="54" t="n">
        <f aca="true">FORECAST($AF71,OFFSET(AD$3,MATCH($AF71,$AC$3:$AC$153,1)-1,0,2),OFFSET($AC$3,MATCH($AF71,$AC$3:$AC$153,1)-1,0,2))</f>
        <v>0.405683910685222</v>
      </c>
      <c r="AH71" s="54" t="n">
        <f aca="false">AG71+AH70</f>
        <v>27.6592617452881</v>
      </c>
      <c r="AI71" s="55" t="n">
        <f aca="false">AH71*100/AH$367</f>
        <v>19.4337425285359</v>
      </c>
      <c r="AJ71" s="82"/>
      <c r="AK71" s="81"/>
      <c r="AL71" s="129"/>
      <c r="AM71" s="81"/>
      <c r="AN71" s="81"/>
      <c r="AO71" s="130"/>
      <c r="AP71" s="81"/>
      <c r="AQ71" s="81"/>
      <c r="AR71" s="130"/>
      <c r="AS71" s="81"/>
      <c r="AT71" s="81"/>
      <c r="AU71" s="131"/>
      <c r="AV71" s="81"/>
      <c r="AW71" s="129"/>
      <c r="AX71" s="131"/>
      <c r="AY71" s="81"/>
      <c r="AZ71" s="103" t="n">
        <v>44279</v>
      </c>
      <c r="BA71" s="54" t="n">
        <f aca="true">FORECAST(AZ71,OFFSET(AX$3,MATCH(AZ71,AW$3:AW$153,1)-1,0,2),OFFSET(AW$3,MATCH(AZ71,AW$3:AW$153,1)-1,0,2))</f>
        <v>0.257645176681684</v>
      </c>
      <c r="BB71" s="54" t="n">
        <f aca="false">BA71+BB70</f>
        <v>18.6275311610615</v>
      </c>
      <c r="BC71" s="55" t="n">
        <f aca="false">BB71*100/BB$367</f>
        <v>17.6968348359149</v>
      </c>
      <c r="BD71" s="82"/>
      <c r="BE71" s="81"/>
      <c r="BF71" s="129"/>
      <c r="BG71" s="81"/>
      <c r="BH71" s="81"/>
      <c r="BI71" s="130"/>
      <c r="BJ71" s="81"/>
      <c r="BK71" s="81"/>
      <c r="BL71" s="130"/>
      <c r="BM71" s="81"/>
      <c r="BN71" s="81"/>
      <c r="BO71" s="131"/>
      <c r="BP71" s="81"/>
      <c r="BQ71" s="129"/>
      <c r="BR71" s="131"/>
      <c r="BS71" s="81"/>
      <c r="BT71" s="103" t="n">
        <v>44279</v>
      </c>
      <c r="BU71" s="54" t="n">
        <f aca="true">FORECAST(BT71,OFFSET(BR$3,MATCH(BT71,BQ$3:BQ$153,1)-1,0,2),OFFSET(BQ$3,MATCH(BT71,BQ$3:BQ$153,1)-1,0,2))</f>
        <v>0.34494063879197</v>
      </c>
      <c r="BV71" s="54" t="n">
        <f aca="false">BU71+BV70</f>
        <v>19.4067736641192</v>
      </c>
      <c r="BW71" s="55" t="n">
        <f aca="false">BV71*100/BV$367</f>
        <v>12.0275862586312</v>
      </c>
      <c r="BX71" s="82"/>
    </row>
    <row r="72" customFormat="false" ht="14.5" hidden="false" customHeight="false" outlineLevel="0" collapsed="false">
      <c r="E72" s="42" t="n">
        <v>44097</v>
      </c>
      <c r="F72" s="46" t="n">
        <f aca="true">FORECAST($E72,OFFSET(C$3,MATCH($E72,$A$3:$A$33,1)-1,0,2),OFFSET($A$3,MATCH($E72,$A$3:$A$33,1)-1,0,2))</f>
        <v>2.53210291858679</v>
      </c>
      <c r="H72" s="96"/>
      <c r="I72" s="81"/>
      <c r="J72" s="97"/>
      <c r="K72" s="98"/>
      <c r="L72" s="98"/>
      <c r="M72" s="98"/>
      <c r="N72" s="98"/>
      <c r="O72" s="97"/>
      <c r="P72" s="81"/>
      <c r="Q72" s="130"/>
      <c r="R72" s="129"/>
      <c r="S72" s="81"/>
      <c r="T72" s="81"/>
      <c r="U72" s="130"/>
      <c r="V72" s="81"/>
      <c r="W72" s="81"/>
      <c r="X72" s="130"/>
      <c r="Y72" s="81"/>
      <c r="Z72" s="81"/>
      <c r="AA72" s="131"/>
      <c r="AB72" s="81"/>
      <c r="AC72" s="129"/>
      <c r="AD72" s="131"/>
      <c r="AE72" s="81"/>
      <c r="AF72" s="103" t="n">
        <v>44280</v>
      </c>
      <c r="AG72" s="54" t="n">
        <f aca="true">FORECAST($AF72,OFFSET(AD$3,MATCH($AF72,$AC$3:$AC$153,1)-1,0,2),OFFSET($AC$3,MATCH($AF72,$AC$3:$AC$153,1)-1,0,2))</f>
        <v>0.405234464694355</v>
      </c>
      <c r="AH72" s="54" t="n">
        <f aca="false">AG72+AH71</f>
        <v>28.0644962099824</v>
      </c>
      <c r="AI72" s="55" t="n">
        <f aca="false">AH72*100/AH$367</f>
        <v>19.7184653213234</v>
      </c>
      <c r="AJ72" s="82"/>
      <c r="AK72" s="81"/>
      <c r="AL72" s="129"/>
      <c r="AM72" s="81"/>
      <c r="AN72" s="81"/>
      <c r="AO72" s="130"/>
      <c r="AP72" s="81"/>
      <c r="AQ72" s="81"/>
      <c r="AR72" s="130"/>
      <c r="AS72" s="81"/>
      <c r="AT72" s="81"/>
      <c r="AU72" s="131"/>
      <c r="AV72" s="81"/>
      <c r="AW72" s="129"/>
      <c r="AX72" s="131"/>
      <c r="AY72" s="81"/>
      <c r="AZ72" s="103" t="n">
        <v>44280</v>
      </c>
      <c r="BA72" s="54" t="n">
        <f aca="true">FORECAST(AZ72,OFFSET(AX$3,MATCH(AZ72,AW$3:AW$153,1)-1,0,2),OFFSET(AW$3,MATCH(AZ72,AW$3:AW$153,1)-1,0,2))</f>
        <v>0.256213812393583</v>
      </c>
      <c r="BB72" s="54" t="n">
        <f aca="false">BA72+BB71</f>
        <v>18.8837449734551</v>
      </c>
      <c r="BC72" s="55" t="n">
        <f aca="false">BB72*100/BB$367</f>
        <v>17.9402473140047</v>
      </c>
      <c r="BD72" s="82"/>
      <c r="BE72" s="81"/>
      <c r="BF72" s="129"/>
      <c r="BG72" s="81"/>
      <c r="BH72" s="81"/>
      <c r="BI72" s="130"/>
      <c r="BJ72" s="81"/>
      <c r="BK72" s="81"/>
      <c r="BL72" s="130"/>
      <c r="BM72" s="81"/>
      <c r="BN72" s="81"/>
      <c r="BO72" s="131"/>
      <c r="BP72" s="81"/>
      <c r="BQ72" s="129"/>
      <c r="BR72" s="131"/>
      <c r="BS72" s="81"/>
      <c r="BT72" s="103" t="n">
        <v>44280</v>
      </c>
      <c r="BU72" s="54" t="n">
        <f aca="true">FORECAST(BT72,OFFSET(BR$3,MATCH(BT72,BQ$3:BQ$153,1)-1,0,2),OFFSET(BQ$3,MATCH(BT72,BQ$3:BQ$153,1)-1,0,2))</f>
        <v>0.346099022584899</v>
      </c>
      <c r="BV72" s="54" t="n">
        <f aca="false">BU72+BV71</f>
        <v>19.7528726867041</v>
      </c>
      <c r="BW72" s="55" t="n">
        <f aca="false">BV72*100/BV$367</f>
        <v>12.242085377352</v>
      </c>
      <c r="BX72" s="82"/>
    </row>
    <row r="73" customFormat="false" ht="14.5" hidden="false" customHeight="false" outlineLevel="0" collapsed="false">
      <c r="E73" s="42" t="n">
        <v>44098</v>
      </c>
      <c r="F73" s="46" t="n">
        <f aca="true">FORECAST($E73,OFFSET(C$3,MATCH($E73,$A$3:$A$33,1)-1,0,2),OFFSET($A$3,MATCH($E73,$A$3:$A$33,1)-1,0,2))</f>
        <v>2.52910829493087</v>
      </c>
      <c r="H73" s="96"/>
      <c r="I73" s="81"/>
      <c r="J73" s="97"/>
      <c r="K73" s="98"/>
      <c r="L73" s="98"/>
      <c r="M73" s="98"/>
      <c r="N73" s="98"/>
      <c r="O73" s="97"/>
      <c r="P73" s="81"/>
      <c r="Q73" s="130"/>
      <c r="R73" s="129"/>
      <c r="S73" s="81"/>
      <c r="T73" s="81"/>
      <c r="U73" s="130"/>
      <c r="V73" s="81"/>
      <c r="W73" s="81"/>
      <c r="X73" s="130"/>
      <c r="Y73" s="81"/>
      <c r="Z73" s="81"/>
      <c r="AA73" s="131"/>
      <c r="AB73" s="81"/>
      <c r="AC73" s="129"/>
      <c r="AD73" s="131"/>
      <c r="AE73" s="81"/>
      <c r="AF73" s="103" t="n">
        <v>44281</v>
      </c>
      <c r="AG73" s="54" t="n">
        <f aca="true">FORECAST($AF73,OFFSET(AD$3,MATCH($AF73,$AC$3:$AC$153,1)-1,0,2),OFFSET($AC$3,MATCH($AF73,$AC$3:$AC$153,1)-1,0,2))</f>
        <v>0.404785018703489</v>
      </c>
      <c r="AH73" s="54" t="n">
        <f aca="false">AG73+AH72</f>
        <v>28.4692812286859</v>
      </c>
      <c r="AI73" s="55" t="n">
        <f aca="false">AH73*100/AH$367</f>
        <v>20.002872327748</v>
      </c>
      <c r="AJ73" s="82"/>
      <c r="AK73" s="81"/>
      <c r="AL73" s="129"/>
      <c r="AM73" s="81"/>
      <c r="AN73" s="81"/>
      <c r="AO73" s="130"/>
      <c r="AP73" s="81"/>
      <c r="AQ73" s="81"/>
      <c r="AR73" s="130"/>
      <c r="AS73" s="81"/>
      <c r="AT73" s="81"/>
      <c r="AU73" s="131"/>
      <c r="AV73" s="81"/>
      <c r="AW73" s="129"/>
      <c r="AX73" s="131"/>
      <c r="AY73" s="81"/>
      <c r="AZ73" s="103" t="n">
        <v>44281</v>
      </c>
      <c r="BA73" s="54" t="n">
        <f aca="true">FORECAST(AZ73,OFFSET(AX$3,MATCH(AZ73,AW$3:AW$153,1)-1,0,2),OFFSET(AW$3,MATCH(AZ73,AW$3:AW$153,1)-1,0,2))</f>
        <v>0.254782448105481</v>
      </c>
      <c r="BB73" s="54" t="n">
        <f aca="false">BA73+BB72</f>
        <v>19.1385274215606</v>
      </c>
      <c r="BC73" s="55" t="n">
        <f aca="false">BB73*100/BB$367</f>
        <v>18.1822999437508</v>
      </c>
      <c r="BD73" s="82"/>
      <c r="BE73" s="81"/>
      <c r="BF73" s="129"/>
      <c r="BG73" s="81"/>
      <c r="BH73" s="81"/>
      <c r="BI73" s="130"/>
      <c r="BJ73" s="81"/>
      <c r="BK73" s="81"/>
      <c r="BL73" s="130"/>
      <c r="BM73" s="81"/>
      <c r="BN73" s="81"/>
      <c r="BO73" s="131"/>
      <c r="BP73" s="81"/>
      <c r="BQ73" s="129"/>
      <c r="BR73" s="131"/>
      <c r="BS73" s="81"/>
      <c r="BT73" s="103" t="n">
        <v>44281</v>
      </c>
      <c r="BU73" s="54" t="n">
        <f aca="true">FORECAST(BT73,OFFSET(BR$3,MATCH(BT73,BQ$3:BQ$153,1)-1,0,2),OFFSET(BQ$3,MATCH(BT73,BQ$3:BQ$153,1)-1,0,2))</f>
        <v>0.347257406377828</v>
      </c>
      <c r="BV73" s="54" t="n">
        <f aca="false">BU73+BV72</f>
        <v>20.1001300930819</v>
      </c>
      <c r="BW73" s="55" t="n">
        <f aca="false">BV73*100/BV$367</f>
        <v>12.4573024186514</v>
      </c>
      <c r="BX73" s="82"/>
    </row>
    <row r="74" customFormat="false" ht="14.5" hidden="false" customHeight="false" outlineLevel="0" collapsed="false">
      <c r="E74" s="42" t="n">
        <v>44099</v>
      </c>
      <c r="F74" s="46" t="n">
        <f aca="true">FORECAST($E74,OFFSET(C$3,MATCH($E74,$A$3:$A$33,1)-1,0,2),OFFSET($A$3,MATCH($E74,$A$3:$A$33,1)-1,0,2))</f>
        <v>2.52611367127496</v>
      </c>
      <c r="H74" s="96"/>
      <c r="I74" s="81"/>
      <c r="J74" s="97"/>
      <c r="K74" s="98"/>
      <c r="L74" s="98"/>
      <c r="M74" s="98"/>
      <c r="N74" s="98"/>
      <c r="O74" s="97"/>
      <c r="P74" s="81"/>
      <c r="Q74" s="130"/>
      <c r="R74" s="129"/>
      <c r="S74" s="81"/>
      <c r="T74" s="81"/>
      <c r="U74" s="130"/>
      <c r="V74" s="81"/>
      <c r="W74" s="81"/>
      <c r="X74" s="130"/>
      <c r="Y74" s="81"/>
      <c r="Z74" s="81"/>
      <c r="AA74" s="131"/>
      <c r="AB74" s="81"/>
      <c r="AC74" s="129"/>
      <c r="AD74" s="131"/>
      <c r="AE74" s="81"/>
      <c r="AF74" s="103" t="n">
        <v>44282</v>
      </c>
      <c r="AG74" s="54" t="n">
        <f aca="true">FORECAST($AF74,OFFSET(AD$3,MATCH($AF74,$AC$3:$AC$153,1)-1,0,2),OFFSET($AC$3,MATCH($AF74,$AC$3:$AC$153,1)-1,0,2))</f>
        <v>0.404335572712622</v>
      </c>
      <c r="AH74" s="54" t="n">
        <f aca="false">AG74+AH73</f>
        <v>28.8736168013985</v>
      </c>
      <c r="AI74" s="55" t="n">
        <f aca="false">AH74*100/AH$367</f>
        <v>20.2869635478097</v>
      </c>
      <c r="AJ74" s="82"/>
      <c r="AK74" s="81"/>
      <c r="AL74" s="129"/>
      <c r="AM74" s="81"/>
      <c r="AN74" s="81"/>
      <c r="AO74" s="130"/>
      <c r="AP74" s="81"/>
      <c r="AQ74" s="81"/>
      <c r="AR74" s="130"/>
      <c r="AS74" s="81"/>
      <c r="AT74" s="81"/>
      <c r="AU74" s="131"/>
      <c r="AV74" s="81"/>
      <c r="AW74" s="129"/>
      <c r="AX74" s="131"/>
      <c r="AY74" s="81"/>
      <c r="AZ74" s="103" t="n">
        <v>44282</v>
      </c>
      <c r="BA74" s="54" t="n">
        <f aca="true">FORECAST(AZ74,OFFSET(AX$3,MATCH(AZ74,AW$3:AW$153,1)-1,0,2),OFFSET(AW$3,MATCH(AZ74,AW$3:AW$153,1)-1,0,2))</f>
        <v>0.253351083817379</v>
      </c>
      <c r="BB74" s="54" t="n">
        <f aca="false">BA74+BB73</f>
        <v>19.391878505378</v>
      </c>
      <c r="BC74" s="55" t="n">
        <f aca="false">BB74*100/BB$367</f>
        <v>18.4229927251532</v>
      </c>
      <c r="BD74" s="82"/>
      <c r="BE74" s="81"/>
      <c r="BF74" s="129"/>
      <c r="BG74" s="81"/>
      <c r="BH74" s="81"/>
      <c r="BI74" s="130"/>
      <c r="BJ74" s="81"/>
      <c r="BK74" s="81"/>
      <c r="BL74" s="130"/>
      <c r="BM74" s="81"/>
      <c r="BN74" s="81"/>
      <c r="BO74" s="131"/>
      <c r="BP74" s="81"/>
      <c r="BQ74" s="129"/>
      <c r="BR74" s="131"/>
      <c r="BS74" s="81"/>
      <c r="BT74" s="103" t="n">
        <v>44282</v>
      </c>
      <c r="BU74" s="54" t="n">
        <f aca="true">FORECAST(BT74,OFFSET(BR$3,MATCH(BT74,BQ$3:BQ$153,1)-1,0,2),OFFSET(BQ$3,MATCH(BT74,BQ$3:BQ$153,1)-1,0,2))</f>
        <v>0.348415790170757</v>
      </c>
      <c r="BV74" s="54" t="n">
        <f aca="false">BU74+BV73</f>
        <v>20.4485458832527</v>
      </c>
      <c r="BW74" s="55" t="n">
        <f aca="false">BV74*100/BV$367</f>
        <v>12.6732373825292</v>
      </c>
      <c r="BX74" s="82"/>
    </row>
    <row r="75" customFormat="false" ht="14.5" hidden="false" customHeight="false" outlineLevel="0" collapsed="false">
      <c r="E75" s="42" t="n">
        <v>44100</v>
      </c>
      <c r="F75" s="46" t="n">
        <f aca="true">FORECAST($E75,OFFSET(C$3,MATCH($E75,$A$3:$A$33,1)-1,0,2),OFFSET($A$3,MATCH($E75,$A$3:$A$33,1)-1,0,2))</f>
        <v>2.52311904761905</v>
      </c>
      <c r="H75" s="96"/>
      <c r="I75" s="81"/>
      <c r="J75" s="97"/>
      <c r="K75" s="98"/>
      <c r="L75" s="98"/>
      <c r="M75" s="98"/>
      <c r="N75" s="98"/>
      <c r="O75" s="97"/>
      <c r="P75" s="81"/>
      <c r="Q75" s="130"/>
      <c r="R75" s="129"/>
      <c r="S75" s="81"/>
      <c r="T75" s="81"/>
      <c r="U75" s="130"/>
      <c r="V75" s="81"/>
      <c r="W75" s="81"/>
      <c r="X75" s="130"/>
      <c r="Y75" s="81"/>
      <c r="Z75" s="81"/>
      <c r="AA75" s="131"/>
      <c r="AB75" s="81"/>
      <c r="AC75" s="129"/>
      <c r="AD75" s="131"/>
      <c r="AE75" s="81"/>
      <c r="AF75" s="103" t="n">
        <v>44283</v>
      </c>
      <c r="AG75" s="54" t="n">
        <f aca="true">FORECAST($AF75,OFFSET(AD$3,MATCH($AF75,$AC$3:$AC$153,1)-1,0,2),OFFSET($AC$3,MATCH($AF75,$AC$3:$AC$153,1)-1,0,2))</f>
        <v>0.403886126721755</v>
      </c>
      <c r="AH75" s="54" t="n">
        <f aca="false">AG75+AH74</f>
        <v>29.2775029281203</v>
      </c>
      <c r="AI75" s="55" t="n">
        <f aca="false">AH75*100/AH$367</f>
        <v>20.5707389815086</v>
      </c>
      <c r="AJ75" s="82"/>
      <c r="AK75" s="81"/>
      <c r="AL75" s="129"/>
      <c r="AM75" s="81"/>
      <c r="AN75" s="81"/>
      <c r="AO75" s="130"/>
      <c r="AP75" s="81"/>
      <c r="AQ75" s="81"/>
      <c r="AR75" s="130"/>
      <c r="AS75" s="81"/>
      <c r="AT75" s="81"/>
      <c r="AU75" s="131"/>
      <c r="AV75" s="81"/>
      <c r="AW75" s="129"/>
      <c r="AX75" s="131"/>
      <c r="AY75" s="81"/>
      <c r="AZ75" s="103" t="n">
        <v>44283</v>
      </c>
      <c r="BA75" s="54" t="n">
        <f aca="true">FORECAST(AZ75,OFFSET(AX$3,MATCH(AZ75,AW$3:AW$153,1)-1,0,2),OFFSET(AW$3,MATCH(AZ75,AW$3:AW$153,1)-1,0,2))</f>
        <v>0.251919719529278</v>
      </c>
      <c r="BB75" s="54" t="n">
        <f aca="false">BA75+BB74</f>
        <v>19.6437982249072</v>
      </c>
      <c r="BC75" s="55" t="n">
        <f aca="false">BB75*100/BB$367</f>
        <v>18.662325658212</v>
      </c>
      <c r="BD75" s="82"/>
      <c r="BE75" s="81"/>
      <c r="BF75" s="129"/>
      <c r="BG75" s="81"/>
      <c r="BH75" s="81"/>
      <c r="BI75" s="130"/>
      <c r="BJ75" s="81"/>
      <c r="BK75" s="81"/>
      <c r="BL75" s="130"/>
      <c r="BM75" s="81"/>
      <c r="BN75" s="81"/>
      <c r="BO75" s="131"/>
      <c r="BP75" s="81"/>
      <c r="BQ75" s="129"/>
      <c r="BR75" s="131"/>
      <c r="BS75" s="81"/>
      <c r="BT75" s="103" t="n">
        <v>44283</v>
      </c>
      <c r="BU75" s="54" t="n">
        <f aca="true">FORECAST(BT75,OFFSET(BR$3,MATCH(BT75,BQ$3:BQ$153,1)-1,0,2),OFFSET(BQ$3,MATCH(BT75,BQ$3:BQ$153,1)-1,0,2))</f>
        <v>0.349574173963685</v>
      </c>
      <c r="BV75" s="54" t="n">
        <f aca="false">BU75+BV74</f>
        <v>20.7981200572163</v>
      </c>
      <c r="BW75" s="55" t="n">
        <f aca="false">BV75*100/BV$367</f>
        <v>12.8898902689857</v>
      </c>
      <c r="BX75" s="82"/>
    </row>
    <row r="76" customFormat="false" ht="14.5" hidden="false" customHeight="false" outlineLevel="0" collapsed="false">
      <c r="E76" s="42" t="n">
        <v>44101</v>
      </c>
      <c r="F76" s="46" t="n">
        <f aca="true">FORECAST($E76,OFFSET(C$3,MATCH($E76,$A$3:$A$33,1)-1,0,2),OFFSET($A$3,MATCH($E76,$A$3:$A$33,1)-1,0,2))</f>
        <v>2.52012442396313</v>
      </c>
      <c r="H76" s="96"/>
      <c r="I76" s="81"/>
      <c r="J76" s="97"/>
      <c r="K76" s="98"/>
      <c r="L76" s="98"/>
      <c r="M76" s="98"/>
      <c r="N76" s="98"/>
      <c r="O76" s="97"/>
      <c r="P76" s="81"/>
      <c r="Q76" s="130"/>
      <c r="R76" s="129"/>
      <c r="S76" s="81"/>
      <c r="T76" s="81"/>
      <c r="U76" s="130"/>
      <c r="V76" s="81"/>
      <c r="W76" s="81"/>
      <c r="X76" s="130"/>
      <c r="Y76" s="81"/>
      <c r="Z76" s="81"/>
      <c r="AA76" s="131"/>
      <c r="AB76" s="81"/>
      <c r="AC76" s="129"/>
      <c r="AD76" s="131"/>
      <c r="AE76" s="81"/>
      <c r="AF76" s="103" t="n">
        <v>44284</v>
      </c>
      <c r="AG76" s="54" t="n">
        <f aca="true">FORECAST($AF76,OFFSET(AD$3,MATCH($AF76,$AC$3:$AC$153,1)-1,0,2),OFFSET($AC$3,MATCH($AF76,$AC$3:$AC$153,1)-1,0,2))</f>
        <v>0.403436680730889</v>
      </c>
      <c r="AH76" s="54" t="n">
        <f aca="false">AG76+AH75</f>
        <v>29.6809396088512</v>
      </c>
      <c r="AI76" s="55" t="n">
        <f aca="false">AH76*100/AH$367</f>
        <v>20.8541986288445</v>
      </c>
      <c r="AJ76" s="82"/>
      <c r="AK76" s="81"/>
      <c r="AL76" s="129"/>
      <c r="AM76" s="81"/>
      <c r="AN76" s="81"/>
      <c r="AO76" s="130"/>
      <c r="AP76" s="81"/>
      <c r="AQ76" s="81"/>
      <c r="AR76" s="130"/>
      <c r="AS76" s="81"/>
      <c r="AT76" s="81"/>
      <c r="AU76" s="131"/>
      <c r="AV76" s="81"/>
      <c r="AW76" s="129"/>
      <c r="AX76" s="131"/>
      <c r="AY76" s="81"/>
      <c r="AZ76" s="103" t="n">
        <v>44284</v>
      </c>
      <c r="BA76" s="54" t="n">
        <f aca="true">FORECAST(AZ76,OFFSET(AX$3,MATCH(AZ76,AW$3:AW$153,1)-1,0,2),OFFSET(AW$3,MATCH(AZ76,AW$3:AW$153,1)-1,0,2))</f>
        <v>0.250488355241176</v>
      </c>
      <c r="BB76" s="54" t="n">
        <f aca="false">BA76+BB75</f>
        <v>19.8942865801484</v>
      </c>
      <c r="BC76" s="55" t="n">
        <f aca="false">BB76*100/BB$367</f>
        <v>18.900298742927</v>
      </c>
      <c r="BD76" s="82"/>
      <c r="BE76" s="81"/>
      <c r="BF76" s="129"/>
      <c r="BG76" s="81"/>
      <c r="BH76" s="81"/>
      <c r="BI76" s="130"/>
      <c r="BJ76" s="81"/>
      <c r="BK76" s="81"/>
      <c r="BL76" s="130"/>
      <c r="BM76" s="81"/>
      <c r="BN76" s="81"/>
      <c r="BO76" s="131"/>
      <c r="BP76" s="81"/>
      <c r="BQ76" s="129"/>
      <c r="BR76" s="131"/>
      <c r="BS76" s="81"/>
      <c r="BT76" s="103" t="n">
        <v>44284</v>
      </c>
      <c r="BU76" s="54" t="n">
        <f aca="true">FORECAST(BT76,OFFSET(BR$3,MATCH(BT76,BQ$3:BQ$153,1)-1,0,2),OFFSET(BQ$3,MATCH(BT76,BQ$3:BQ$153,1)-1,0,2))</f>
        <v>0.350732557756614</v>
      </c>
      <c r="BV76" s="54" t="n">
        <f aca="false">BU76+BV75</f>
        <v>21.148852614973</v>
      </c>
      <c r="BW76" s="55" t="n">
        <f aca="false">BV76*100/BV$367</f>
        <v>13.1072610780206</v>
      </c>
      <c r="BX76" s="82"/>
    </row>
    <row r="77" customFormat="false" ht="14.5" hidden="false" customHeight="false" outlineLevel="0" collapsed="false">
      <c r="E77" s="42" t="n">
        <v>44102</v>
      </c>
      <c r="F77" s="46" t="n">
        <f aca="true">FORECAST($E77,OFFSET(C$3,MATCH($E77,$A$3:$A$33,1)-1,0,2),OFFSET($A$3,MATCH($E77,$A$3:$A$33,1)-1,0,2))</f>
        <v>2.51712980030722</v>
      </c>
      <c r="H77" s="96"/>
      <c r="I77" s="81"/>
      <c r="J77" s="97"/>
      <c r="K77" s="98"/>
      <c r="L77" s="98"/>
      <c r="M77" s="98"/>
      <c r="N77" s="98"/>
      <c r="O77" s="97"/>
      <c r="P77" s="81"/>
      <c r="Q77" s="130"/>
      <c r="R77" s="129"/>
      <c r="S77" s="81"/>
      <c r="T77" s="81"/>
      <c r="U77" s="130"/>
      <c r="V77" s="81"/>
      <c r="W77" s="81"/>
      <c r="X77" s="130"/>
      <c r="Y77" s="81"/>
      <c r="Z77" s="81"/>
      <c r="AA77" s="131"/>
      <c r="AB77" s="81"/>
      <c r="AC77" s="129"/>
      <c r="AD77" s="131"/>
      <c r="AE77" s="81"/>
      <c r="AF77" s="103" t="n">
        <v>44285</v>
      </c>
      <c r="AG77" s="54" t="n">
        <f aca="true">FORECAST($AF77,OFFSET(AD$3,MATCH($AF77,$AC$3:$AC$153,1)-1,0,2),OFFSET($AC$3,MATCH($AF77,$AC$3:$AC$153,1)-1,0,2))</f>
        <v>0.402987234740022</v>
      </c>
      <c r="AH77" s="54" t="n">
        <f aca="false">AG77+AH76</f>
        <v>30.0839268435912</v>
      </c>
      <c r="AI77" s="55" t="n">
        <f aca="false">AH77*100/AH$367</f>
        <v>21.1373424898175</v>
      </c>
      <c r="AJ77" s="82"/>
      <c r="AK77" s="81"/>
      <c r="AL77" s="129"/>
      <c r="AM77" s="81"/>
      <c r="AN77" s="81"/>
      <c r="AO77" s="130"/>
      <c r="AP77" s="81"/>
      <c r="AQ77" s="81"/>
      <c r="AR77" s="130"/>
      <c r="AS77" s="81"/>
      <c r="AT77" s="81"/>
      <c r="AU77" s="131"/>
      <c r="AV77" s="81"/>
      <c r="AW77" s="129"/>
      <c r="AX77" s="131"/>
      <c r="AY77" s="81"/>
      <c r="AZ77" s="103" t="n">
        <v>44285</v>
      </c>
      <c r="BA77" s="54" t="n">
        <f aca="true">FORECAST(AZ77,OFFSET(AX$3,MATCH(AZ77,AW$3:AW$153,1)-1,0,2),OFFSET(AW$3,MATCH(AZ77,AW$3:AW$153,1)-1,0,2))</f>
        <v>0.250322165705904</v>
      </c>
      <c r="BB77" s="54" t="n">
        <f aca="false">BA77+BB76</f>
        <v>20.1446087458543</v>
      </c>
      <c r="BC77" s="55" t="n">
        <f aca="false">BB77*100/BB$367</f>
        <v>19.1381139415147</v>
      </c>
      <c r="BD77" s="82"/>
      <c r="BE77" s="81"/>
      <c r="BF77" s="129"/>
      <c r="BG77" s="81"/>
      <c r="BH77" s="81"/>
      <c r="BI77" s="130"/>
      <c r="BJ77" s="81"/>
      <c r="BK77" s="81"/>
      <c r="BL77" s="130"/>
      <c r="BM77" s="81"/>
      <c r="BN77" s="81"/>
      <c r="BO77" s="131"/>
      <c r="BP77" s="81"/>
      <c r="BQ77" s="129"/>
      <c r="BR77" s="131"/>
      <c r="BS77" s="81"/>
      <c r="BT77" s="103" t="n">
        <v>44285</v>
      </c>
      <c r="BU77" s="54" t="n">
        <f aca="true">FORECAST(BT77,OFFSET(BR$3,MATCH(BT77,BQ$3:BQ$153,1)-1,0,2),OFFSET(BQ$3,MATCH(BT77,BQ$3:BQ$153,1)-1,0,2))</f>
        <v>0.351890941549543</v>
      </c>
      <c r="BV77" s="54" t="n">
        <f aca="false">BU77+BV76</f>
        <v>21.5007435565225</v>
      </c>
      <c r="BW77" s="55" t="n">
        <f aca="false">BV77*100/BV$367</f>
        <v>13.3253498096341</v>
      </c>
      <c r="BX77" s="82"/>
    </row>
    <row r="78" customFormat="false" ht="14.5" hidden="false" customHeight="false" outlineLevel="0" collapsed="false">
      <c r="E78" s="42" t="n">
        <v>44103</v>
      </c>
      <c r="F78" s="46" t="n">
        <f aca="true">FORECAST($E78,OFFSET(C$3,MATCH($E78,$A$3:$A$33,1)-1,0,2),OFFSET($A$3,MATCH($E78,$A$3:$A$33,1)-1,0,2))</f>
        <v>2.5141351766513</v>
      </c>
      <c r="H78" s="96"/>
      <c r="I78" s="81"/>
      <c r="J78" s="97"/>
      <c r="K78" s="98"/>
      <c r="L78" s="98"/>
      <c r="M78" s="98"/>
      <c r="N78" s="98"/>
      <c r="O78" s="97"/>
      <c r="P78" s="81"/>
      <c r="Q78" s="130"/>
      <c r="R78" s="129"/>
      <c r="S78" s="81"/>
      <c r="T78" s="81"/>
      <c r="U78" s="130"/>
      <c r="V78" s="81"/>
      <c r="W78" s="81"/>
      <c r="X78" s="130"/>
      <c r="Y78" s="81"/>
      <c r="Z78" s="81"/>
      <c r="AA78" s="131"/>
      <c r="AB78" s="81"/>
      <c r="AC78" s="129"/>
      <c r="AD78" s="131"/>
      <c r="AE78" s="81"/>
      <c r="AF78" s="103" t="n">
        <v>44286</v>
      </c>
      <c r="AG78" s="54" t="n">
        <f aca="true">FORECAST($AF78,OFFSET(AD$3,MATCH($AF78,$AC$3:$AC$153,1)-1,0,2),OFFSET($AC$3,MATCH($AF78,$AC$3:$AC$153,1)-1,0,2))</f>
        <v>0.402537788749155</v>
      </c>
      <c r="AH78" s="54" t="n">
        <f aca="false">AG78+AH77</f>
        <v>30.4864646323403</v>
      </c>
      <c r="AI78" s="55" t="n">
        <f aca="false">AH78*100/AH$367</f>
        <v>21.4201705644276</v>
      </c>
      <c r="AJ78" s="82"/>
      <c r="AK78" s="81"/>
      <c r="AL78" s="129"/>
      <c r="AM78" s="81"/>
      <c r="AN78" s="81"/>
      <c r="AO78" s="130"/>
      <c r="AP78" s="81"/>
      <c r="AQ78" s="81"/>
      <c r="AR78" s="130"/>
      <c r="AS78" s="81"/>
      <c r="AT78" s="81"/>
      <c r="AU78" s="131"/>
      <c r="AV78" s="81"/>
      <c r="AW78" s="129"/>
      <c r="AX78" s="131"/>
      <c r="AY78" s="81"/>
      <c r="AZ78" s="103" t="n">
        <v>44286</v>
      </c>
      <c r="BA78" s="54" t="n">
        <f aca="true">FORECAST(AZ78,OFFSET(AX$3,MATCH(AZ78,AW$3:AW$153,1)-1,0,2),OFFSET(AW$3,MATCH(AZ78,AW$3:AW$153,1)-1,0,2))</f>
        <v>0.250155976170633</v>
      </c>
      <c r="BB78" s="54" t="n">
        <f aca="false">BA78+BB77</f>
        <v>20.3947647220249</v>
      </c>
      <c r="BC78" s="55" t="n">
        <f aca="false">BB78*100/BB$367</f>
        <v>19.375771253975</v>
      </c>
      <c r="BD78" s="82"/>
      <c r="BE78" s="81"/>
      <c r="BF78" s="129"/>
      <c r="BG78" s="81"/>
      <c r="BH78" s="81"/>
      <c r="BI78" s="130"/>
      <c r="BJ78" s="81"/>
      <c r="BK78" s="81"/>
      <c r="BL78" s="130"/>
      <c r="BM78" s="81"/>
      <c r="BN78" s="81"/>
      <c r="BO78" s="131"/>
      <c r="BP78" s="81"/>
      <c r="BQ78" s="129"/>
      <c r="BR78" s="131"/>
      <c r="BS78" s="81"/>
      <c r="BT78" s="103" t="n">
        <v>44286</v>
      </c>
      <c r="BU78" s="54" t="n">
        <f aca="true">FORECAST(BT78,OFFSET(BR$3,MATCH(BT78,BQ$3:BQ$153,1)-1,0,2),OFFSET(BQ$3,MATCH(BT78,BQ$3:BQ$153,1)-1,0,2))</f>
        <v>0.353049325342471</v>
      </c>
      <c r="BV78" s="54" t="n">
        <f aca="false">BU78+BV77</f>
        <v>21.853792881865</v>
      </c>
      <c r="BW78" s="55" t="n">
        <f aca="false">BV78*100/BV$367</f>
        <v>13.5441564638262</v>
      </c>
      <c r="BX78" s="82"/>
    </row>
    <row r="79" customFormat="false" ht="14.5" hidden="false" customHeight="false" outlineLevel="0" collapsed="false">
      <c r="E79" s="42" t="n">
        <v>44104</v>
      </c>
      <c r="F79" s="46" t="n">
        <f aca="true">FORECAST($E79,OFFSET(C$3,MATCH($E79,$A$3:$A$33,1)-1,0,2),OFFSET($A$3,MATCH($E79,$A$3:$A$33,1)-1,0,2))</f>
        <v>2.51114055299539</v>
      </c>
      <c r="H79" s="96"/>
      <c r="I79" s="81"/>
      <c r="J79" s="97"/>
      <c r="K79" s="98"/>
      <c r="L79" s="98"/>
      <c r="M79" s="98"/>
      <c r="N79" s="98"/>
      <c r="O79" s="97"/>
      <c r="P79" s="81"/>
      <c r="Q79" s="130"/>
      <c r="R79" s="129"/>
      <c r="S79" s="81"/>
      <c r="T79" s="81"/>
      <c r="U79" s="130"/>
      <c r="V79" s="81"/>
      <c r="W79" s="81"/>
      <c r="X79" s="130"/>
      <c r="Y79" s="81"/>
      <c r="Z79" s="81"/>
      <c r="AA79" s="131"/>
      <c r="AB79" s="81"/>
      <c r="AC79" s="129"/>
      <c r="AD79" s="131"/>
      <c r="AE79" s="81"/>
      <c r="AF79" s="103" t="n">
        <v>44287</v>
      </c>
      <c r="AG79" s="54" t="n">
        <f aca="true">FORECAST($AF79,OFFSET(AD$3,MATCH($AF79,$AC$3:$AC$153,1)-1,0,2),OFFSET($AC$3,MATCH($AF79,$AC$3:$AC$153,1)-1,0,2))</f>
        <v>0.402088342758288</v>
      </c>
      <c r="AH79" s="54" t="n">
        <f aca="false">AG79+AH78</f>
        <v>30.8885529750986</v>
      </c>
      <c r="AI79" s="55" t="n">
        <f aca="false">AH79*100/AH$367</f>
        <v>21.7026828526748</v>
      </c>
      <c r="AJ79" s="82"/>
      <c r="AK79" s="81"/>
      <c r="AL79" s="129"/>
      <c r="AM79" s="81"/>
      <c r="AN79" s="81"/>
      <c r="AO79" s="130"/>
      <c r="AP79" s="81"/>
      <c r="AQ79" s="81"/>
      <c r="AR79" s="130"/>
      <c r="AS79" s="81"/>
      <c r="AT79" s="81"/>
      <c r="AU79" s="131"/>
      <c r="AV79" s="81"/>
      <c r="AW79" s="129"/>
      <c r="AX79" s="131"/>
      <c r="AY79" s="81"/>
      <c r="AZ79" s="103" t="n">
        <v>44287</v>
      </c>
      <c r="BA79" s="54" t="n">
        <f aca="true">FORECAST(AZ79,OFFSET(AX$3,MATCH(AZ79,AW$3:AW$153,1)-1,0,2),OFFSET(AW$3,MATCH(AZ79,AW$3:AW$153,1)-1,0,2))</f>
        <v>0.249989786635361</v>
      </c>
      <c r="BB79" s="54" t="n">
        <f aca="false">BA79+BB78</f>
        <v>20.6447545086603</v>
      </c>
      <c r="BC79" s="55" t="n">
        <f aca="false">BB79*100/BB$367</f>
        <v>19.6132706803079</v>
      </c>
      <c r="BD79" s="82"/>
      <c r="BE79" s="81"/>
      <c r="BF79" s="129"/>
      <c r="BG79" s="81"/>
      <c r="BH79" s="81"/>
      <c r="BI79" s="130"/>
      <c r="BJ79" s="81"/>
      <c r="BK79" s="81"/>
      <c r="BL79" s="130"/>
      <c r="BM79" s="81"/>
      <c r="BN79" s="81"/>
      <c r="BO79" s="131"/>
      <c r="BP79" s="81"/>
      <c r="BQ79" s="129"/>
      <c r="BR79" s="131"/>
      <c r="BS79" s="81"/>
      <c r="BT79" s="103" t="n">
        <v>44287</v>
      </c>
      <c r="BU79" s="54" t="n">
        <f aca="true">FORECAST(BT79,OFFSET(BR$3,MATCH(BT79,BQ$3:BQ$153,1)-1,0,2),OFFSET(BQ$3,MATCH(BT79,BQ$3:BQ$153,1)-1,0,2))</f>
        <v>0.3542077091354</v>
      </c>
      <c r="BV79" s="54" t="n">
        <f aca="false">BU79+BV78</f>
        <v>22.2080005910004</v>
      </c>
      <c r="BW79" s="55" t="n">
        <f aca="false">BV79*100/BV$367</f>
        <v>13.7636810405968</v>
      </c>
      <c r="BX79" s="82"/>
    </row>
    <row r="80" customFormat="false" ht="14.5" hidden="false" customHeight="false" outlineLevel="0" collapsed="false">
      <c r="E80" s="42" t="n">
        <v>44105</v>
      </c>
      <c r="F80" s="46" t="n">
        <f aca="true">FORECAST($E80,OFFSET(C$3,MATCH($E80,$A$3:$A$33,1)-1,0,2),OFFSET($A$3,MATCH($E80,$A$3:$A$33,1)-1,0,2))</f>
        <v>2.50814592933948</v>
      </c>
      <c r="H80" s="96"/>
      <c r="I80" s="81"/>
      <c r="J80" s="97"/>
      <c r="K80" s="98"/>
      <c r="L80" s="98"/>
      <c r="M80" s="98"/>
      <c r="N80" s="98"/>
      <c r="O80" s="97"/>
      <c r="P80" s="81"/>
      <c r="Q80" s="130"/>
      <c r="R80" s="129"/>
      <c r="S80" s="81"/>
      <c r="T80" s="81"/>
      <c r="U80" s="130"/>
      <c r="V80" s="81"/>
      <c r="W80" s="81"/>
      <c r="X80" s="130"/>
      <c r="Y80" s="81"/>
      <c r="Z80" s="81"/>
      <c r="AA80" s="131"/>
      <c r="AB80" s="81"/>
      <c r="AC80" s="129"/>
      <c r="AD80" s="131"/>
      <c r="AE80" s="81"/>
      <c r="AF80" s="103" t="n">
        <v>44288</v>
      </c>
      <c r="AG80" s="54" t="n">
        <f aca="true">FORECAST($AF80,OFFSET(AD$3,MATCH($AF80,$AC$3:$AC$153,1)-1,0,2),OFFSET($AC$3,MATCH($AF80,$AC$3:$AC$153,1)-1,0,2))</f>
        <v>0.401638896767422</v>
      </c>
      <c r="AH80" s="54" t="n">
        <f aca="false">AG80+AH79</f>
        <v>31.2901918718661</v>
      </c>
      <c r="AI80" s="55" t="n">
        <f aca="false">AH80*100/AH$367</f>
        <v>21.9848793545592</v>
      </c>
      <c r="AJ80" s="82"/>
      <c r="AK80" s="81"/>
      <c r="AL80" s="129"/>
      <c r="AM80" s="81"/>
      <c r="AN80" s="81"/>
      <c r="AO80" s="130"/>
      <c r="AP80" s="81"/>
      <c r="AQ80" s="81"/>
      <c r="AR80" s="130"/>
      <c r="AS80" s="81"/>
      <c r="AT80" s="81"/>
      <c r="AU80" s="131"/>
      <c r="AV80" s="81"/>
      <c r="AW80" s="129"/>
      <c r="AX80" s="131"/>
      <c r="AY80" s="81"/>
      <c r="AZ80" s="103" t="n">
        <v>44288</v>
      </c>
      <c r="BA80" s="54" t="n">
        <f aca="true">FORECAST(AZ80,OFFSET(AX$3,MATCH(AZ80,AW$3:AW$153,1)-1,0,2),OFFSET(AW$3,MATCH(AZ80,AW$3:AW$153,1)-1,0,2))</f>
        <v>0.249823597100089</v>
      </c>
      <c r="BB80" s="54" t="n">
        <f aca="false">BA80+BB79</f>
        <v>20.8945781057604</v>
      </c>
      <c r="BC80" s="55" t="n">
        <f aca="false">BB80*100/BB$367</f>
        <v>19.8506122205136</v>
      </c>
      <c r="BD80" s="82"/>
      <c r="BE80" s="81"/>
      <c r="BF80" s="129"/>
      <c r="BG80" s="81"/>
      <c r="BH80" s="81"/>
      <c r="BI80" s="130"/>
      <c r="BJ80" s="81"/>
      <c r="BK80" s="81"/>
      <c r="BL80" s="130"/>
      <c r="BM80" s="81"/>
      <c r="BN80" s="81"/>
      <c r="BO80" s="131"/>
      <c r="BP80" s="81"/>
      <c r="BQ80" s="129"/>
      <c r="BR80" s="131"/>
      <c r="BS80" s="81"/>
      <c r="BT80" s="103" t="n">
        <v>44288</v>
      </c>
      <c r="BU80" s="54" t="n">
        <f aca="true">FORECAST(BT80,OFFSET(BR$3,MATCH(BT80,BQ$3:BQ$153,1)-1,0,2),OFFSET(BQ$3,MATCH(BT80,BQ$3:BQ$153,1)-1,0,2))</f>
        <v>0.355366092928329</v>
      </c>
      <c r="BV80" s="54" t="n">
        <f aca="false">BU80+BV79</f>
        <v>22.5633666839287</v>
      </c>
      <c r="BW80" s="55" t="n">
        <f aca="false">BV80*100/BV$367</f>
        <v>13.9839235399459</v>
      </c>
      <c r="BX80" s="82"/>
    </row>
    <row r="81" customFormat="false" ht="14.5" hidden="false" customHeight="false" outlineLevel="0" collapsed="false">
      <c r="E81" s="42" t="n">
        <v>44106</v>
      </c>
      <c r="F81" s="46" t="n">
        <f aca="true">FORECAST($E81,OFFSET(C$3,MATCH($E81,$A$3:$A$33,1)-1,0,2),OFFSET($A$3,MATCH($E81,$A$3:$A$33,1)-1,0,2))</f>
        <v>2.50515130568356</v>
      </c>
      <c r="H81" s="96"/>
      <c r="I81" s="81"/>
      <c r="J81" s="97"/>
      <c r="K81" s="98"/>
      <c r="L81" s="98"/>
      <c r="M81" s="98"/>
      <c r="N81" s="98"/>
      <c r="O81" s="97"/>
      <c r="P81" s="81"/>
      <c r="Q81" s="130"/>
      <c r="R81" s="129"/>
      <c r="S81" s="81"/>
      <c r="T81" s="81"/>
      <c r="U81" s="130"/>
      <c r="V81" s="81"/>
      <c r="W81" s="81"/>
      <c r="X81" s="130"/>
      <c r="Y81" s="81"/>
      <c r="Z81" s="81"/>
      <c r="AA81" s="131"/>
      <c r="AB81" s="81"/>
      <c r="AC81" s="129"/>
      <c r="AD81" s="131"/>
      <c r="AE81" s="81"/>
      <c r="AF81" s="103" t="n">
        <v>44289</v>
      </c>
      <c r="AG81" s="54" t="n">
        <f aca="true">FORECAST($AF81,OFFSET(AD$3,MATCH($AF81,$AC$3:$AC$153,1)-1,0,2),OFFSET($AC$3,MATCH($AF81,$AC$3:$AC$153,1)-1,0,2))</f>
        <v>0.401189450776555</v>
      </c>
      <c r="AH81" s="54" t="n">
        <f aca="false">AG81+AH80</f>
        <v>31.6913813226426</v>
      </c>
      <c r="AI81" s="55" t="n">
        <f aca="false">AH81*100/AH$367</f>
        <v>22.2667600700806</v>
      </c>
      <c r="AJ81" s="82"/>
      <c r="AK81" s="81"/>
      <c r="AL81" s="129"/>
      <c r="AM81" s="81"/>
      <c r="AN81" s="81"/>
      <c r="AO81" s="130"/>
      <c r="AP81" s="81"/>
      <c r="AQ81" s="81"/>
      <c r="AR81" s="130"/>
      <c r="AS81" s="81"/>
      <c r="AT81" s="81"/>
      <c r="AU81" s="131"/>
      <c r="AV81" s="81"/>
      <c r="AW81" s="129"/>
      <c r="AX81" s="131"/>
      <c r="AY81" s="81"/>
      <c r="AZ81" s="103" t="n">
        <v>44289</v>
      </c>
      <c r="BA81" s="54" t="n">
        <f aca="true">FORECAST(AZ81,OFFSET(AX$3,MATCH(AZ81,AW$3:AW$153,1)-1,0,2),OFFSET(AW$3,MATCH(AZ81,AW$3:AW$153,1)-1,0,2))</f>
        <v>0.249657407564818</v>
      </c>
      <c r="BB81" s="54" t="n">
        <f aca="false">BA81+BB80</f>
        <v>21.1442355133252</v>
      </c>
      <c r="BC81" s="55" t="n">
        <f aca="false">BB81*100/BB$367</f>
        <v>20.0877958745918</v>
      </c>
      <c r="BD81" s="82"/>
      <c r="BE81" s="81"/>
      <c r="BF81" s="129"/>
      <c r="BG81" s="81"/>
      <c r="BH81" s="81"/>
      <c r="BI81" s="130"/>
      <c r="BJ81" s="81"/>
      <c r="BK81" s="81"/>
      <c r="BL81" s="130"/>
      <c r="BM81" s="81"/>
      <c r="BN81" s="81"/>
      <c r="BO81" s="131"/>
      <c r="BP81" s="81"/>
      <c r="BQ81" s="129"/>
      <c r="BR81" s="131"/>
      <c r="BS81" s="81"/>
      <c r="BT81" s="103" t="n">
        <v>44289</v>
      </c>
      <c r="BU81" s="54" t="n">
        <f aca="true">FORECAST(BT81,OFFSET(BR$3,MATCH(BT81,BQ$3:BQ$153,1)-1,0,2),OFFSET(BQ$3,MATCH(BT81,BQ$3:BQ$153,1)-1,0,2))</f>
        <v>0.356524476721258</v>
      </c>
      <c r="BV81" s="54" t="n">
        <f aca="false">BU81+BV80</f>
        <v>22.91989116065</v>
      </c>
      <c r="BW81" s="55" t="n">
        <f aca="false">BV81*100/BV$367</f>
        <v>14.2048839618735</v>
      </c>
      <c r="BX81" s="82"/>
    </row>
    <row r="82" customFormat="false" ht="14.5" hidden="false" customHeight="false" outlineLevel="0" collapsed="false">
      <c r="E82" s="42" t="n">
        <v>44107</v>
      </c>
      <c r="F82" s="46" t="n">
        <f aca="true">FORECAST($E82,OFFSET(C$3,MATCH($E82,$A$3:$A$33,1)-1,0,2),OFFSET($A$3,MATCH($E82,$A$3:$A$33,1)-1,0,2))</f>
        <v>2.50215668202765</v>
      </c>
      <c r="H82" s="96"/>
      <c r="I82" s="81"/>
      <c r="J82" s="97"/>
      <c r="K82" s="98"/>
      <c r="L82" s="98"/>
      <c r="M82" s="98"/>
      <c r="N82" s="98"/>
      <c r="O82" s="97"/>
      <c r="P82" s="81"/>
      <c r="Q82" s="130"/>
      <c r="R82" s="129"/>
      <c r="S82" s="81"/>
      <c r="T82" s="81"/>
      <c r="U82" s="130"/>
      <c r="V82" s="81"/>
      <c r="W82" s="81"/>
      <c r="X82" s="130"/>
      <c r="Y82" s="81"/>
      <c r="Z82" s="81"/>
      <c r="AA82" s="131"/>
      <c r="AB82" s="81"/>
      <c r="AC82" s="129"/>
      <c r="AD82" s="131"/>
      <c r="AE82" s="81"/>
      <c r="AF82" s="103" t="n">
        <v>44290</v>
      </c>
      <c r="AG82" s="54" t="n">
        <f aca="true">FORECAST($AF82,OFFSET(AD$3,MATCH($AF82,$AC$3:$AC$153,1)-1,0,2),OFFSET($AC$3,MATCH($AF82,$AC$3:$AC$153,1)-1,0,2))</f>
        <v>0.400740004785688</v>
      </c>
      <c r="AH82" s="54" t="n">
        <f aca="false">AG82+AH81</f>
        <v>32.0921213274283</v>
      </c>
      <c r="AI82" s="55" t="n">
        <f aca="false">AH82*100/AH$367</f>
        <v>22.5483249992391</v>
      </c>
      <c r="AJ82" s="82"/>
      <c r="AK82" s="81"/>
      <c r="AL82" s="129"/>
      <c r="AM82" s="81"/>
      <c r="AN82" s="81"/>
      <c r="AO82" s="130"/>
      <c r="AP82" s="81"/>
      <c r="AQ82" s="81"/>
      <c r="AR82" s="130"/>
      <c r="AS82" s="81"/>
      <c r="AT82" s="81"/>
      <c r="AU82" s="131"/>
      <c r="AV82" s="81"/>
      <c r="AW82" s="129"/>
      <c r="AX82" s="131"/>
      <c r="AY82" s="81"/>
      <c r="AZ82" s="103" t="n">
        <v>44290</v>
      </c>
      <c r="BA82" s="54" t="n">
        <f aca="true">FORECAST(AZ82,OFFSET(AX$3,MATCH(AZ82,AW$3:AW$153,1)-1,0,2),OFFSET(AW$3,MATCH(AZ82,AW$3:AW$153,1)-1,0,2))</f>
        <v>0.249491218029546</v>
      </c>
      <c r="BB82" s="54" t="n">
        <f aca="false">BA82+BB81</f>
        <v>21.3937267313548</v>
      </c>
      <c r="BC82" s="55" t="n">
        <f aca="false">BB82*100/BB$367</f>
        <v>20.3248216425427</v>
      </c>
      <c r="BD82" s="82"/>
      <c r="BE82" s="81"/>
      <c r="BF82" s="129"/>
      <c r="BG82" s="81"/>
      <c r="BH82" s="81"/>
      <c r="BI82" s="130"/>
      <c r="BJ82" s="81"/>
      <c r="BK82" s="81"/>
      <c r="BL82" s="130"/>
      <c r="BM82" s="81"/>
      <c r="BN82" s="81"/>
      <c r="BO82" s="131"/>
      <c r="BP82" s="81"/>
      <c r="BQ82" s="129"/>
      <c r="BR82" s="131"/>
      <c r="BS82" s="81"/>
      <c r="BT82" s="103" t="n">
        <v>44290</v>
      </c>
      <c r="BU82" s="54" t="n">
        <f aca="true">FORECAST(BT82,OFFSET(BR$3,MATCH(BT82,BQ$3:BQ$153,1)-1,0,2),OFFSET(BQ$3,MATCH(BT82,BQ$3:BQ$153,1)-1,0,2))</f>
        <v>0.357682860514186</v>
      </c>
      <c r="BV82" s="54" t="n">
        <f aca="false">BU82+BV81</f>
        <v>23.2775740211641</v>
      </c>
      <c r="BW82" s="55" t="n">
        <f aca="false">BV82*100/BV$367</f>
        <v>14.4265623063797</v>
      </c>
      <c r="BX82" s="82"/>
    </row>
    <row r="83" customFormat="false" ht="14.5" hidden="false" customHeight="false" outlineLevel="0" collapsed="false">
      <c r="E83" s="42" t="n">
        <v>44108</v>
      </c>
      <c r="F83" s="46" t="n">
        <f aca="true">FORECAST($E83,OFFSET(C$3,MATCH($E83,$A$3:$A$33,1)-1,0,2),OFFSET($A$3,MATCH($E83,$A$3:$A$33,1)-1,0,2))</f>
        <v>2.49916205837173</v>
      </c>
      <c r="H83" s="96"/>
      <c r="I83" s="81"/>
      <c r="J83" s="97"/>
      <c r="K83" s="98"/>
      <c r="L83" s="98"/>
      <c r="M83" s="98"/>
      <c r="N83" s="98"/>
      <c r="O83" s="97"/>
      <c r="P83" s="81"/>
      <c r="Q83" s="130"/>
      <c r="R83" s="129"/>
      <c r="S83" s="81"/>
      <c r="T83" s="81"/>
      <c r="U83" s="130"/>
      <c r="V83" s="81"/>
      <c r="W83" s="81"/>
      <c r="X83" s="130"/>
      <c r="Y83" s="81"/>
      <c r="Z83" s="81"/>
      <c r="AA83" s="131"/>
      <c r="AB83" s="81"/>
      <c r="AC83" s="129"/>
      <c r="AD83" s="131"/>
      <c r="AE83" s="81"/>
      <c r="AF83" s="103" t="n">
        <v>44291</v>
      </c>
      <c r="AG83" s="54" t="n">
        <f aca="true">FORECAST($AF83,OFFSET(AD$3,MATCH($AF83,$AC$3:$AC$153,1)-1,0,2),OFFSET($AC$3,MATCH($AF83,$AC$3:$AC$153,1)-1,0,2))</f>
        <v>0.400290558794822</v>
      </c>
      <c r="AH83" s="54" t="n">
        <f aca="false">AG83+AH82</f>
        <v>32.4924118862231</v>
      </c>
      <c r="AI83" s="55" t="n">
        <f aca="false">AH83*100/AH$367</f>
        <v>22.8295741420348</v>
      </c>
      <c r="AJ83" s="82"/>
      <c r="AK83" s="81"/>
      <c r="AL83" s="129"/>
      <c r="AM83" s="81"/>
      <c r="AN83" s="81"/>
      <c r="AO83" s="130"/>
      <c r="AP83" s="81"/>
      <c r="AQ83" s="81"/>
      <c r="AR83" s="130"/>
      <c r="AS83" s="81"/>
      <c r="AT83" s="81"/>
      <c r="AU83" s="131"/>
      <c r="AV83" s="81"/>
      <c r="AW83" s="129"/>
      <c r="AX83" s="131"/>
      <c r="AY83" s="81"/>
      <c r="AZ83" s="103" t="n">
        <v>44291</v>
      </c>
      <c r="BA83" s="54" t="n">
        <f aca="true">FORECAST(AZ83,OFFSET(AX$3,MATCH(AZ83,AW$3:AW$153,1)-1,0,2),OFFSET(AW$3,MATCH(AZ83,AW$3:AW$153,1)-1,0,2))</f>
        <v>0.249325028494275</v>
      </c>
      <c r="BB83" s="54" t="n">
        <f aca="false">BA83+BB82</f>
        <v>21.643051759849</v>
      </c>
      <c r="BC83" s="55" t="n">
        <f aca="false">BB83*100/BB$367</f>
        <v>20.5616895243663</v>
      </c>
      <c r="BD83" s="82"/>
      <c r="BE83" s="81"/>
      <c r="BF83" s="129"/>
      <c r="BG83" s="81"/>
      <c r="BH83" s="81"/>
      <c r="BI83" s="130"/>
      <c r="BJ83" s="81"/>
      <c r="BK83" s="81"/>
      <c r="BL83" s="130"/>
      <c r="BM83" s="81"/>
      <c r="BN83" s="81"/>
      <c r="BO83" s="131"/>
      <c r="BP83" s="81"/>
      <c r="BQ83" s="129"/>
      <c r="BR83" s="131"/>
      <c r="BS83" s="81"/>
      <c r="BT83" s="103" t="n">
        <v>44291</v>
      </c>
      <c r="BU83" s="54" t="n">
        <f aca="true">FORECAST(BT83,OFFSET(BR$3,MATCH(BT83,BQ$3:BQ$153,1)-1,0,2),OFFSET(BQ$3,MATCH(BT83,BQ$3:BQ$153,1)-1,0,2))</f>
        <v>0.358841244307115</v>
      </c>
      <c r="BV83" s="54" t="n">
        <f aca="false">BU83+BV82</f>
        <v>23.6364152654713</v>
      </c>
      <c r="BW83" s="55" t="n">
        <f aca="false">BV83*100/BV$367</f>
        <v>14.6489585734645</v>
      </c>
      <c r="BX83" s="82"/>
    </row>
    <row r="84" customFormat="false" ht="14.5" hidden="false" customHeight="false" outlineLevel="0" collapsed="false">
      <c r="E84" s="42" t="n">
        <v>44109</v>
      </c>
      <c r="F84" s="46" t="n">
        <f aca="true">FORECAST($E84,OFFSET(C$3,MATCH($E84,$A$3:$A$33,1)-1,0,2),OFFSET($A$3,MATCH($E84,$A$3:$A$33,1)-1,0,2))</f>
        <v>2.49616743471582</v>
      </c>
      <c r="H84" s="96"/>
      <c r="I84" s="81"/>
      <c r="J84" s="97"/>
      <c r="K84" s="98"/>
      <c r="L84" s="98"/>
      <c r="M84" s="98"/>
      <c r="N84" s="98"/>
      <c r="O84" s="97"/>
      <c r="P84" s="81"/>
      <c r="Q84" s="130"/>
      <c r="R84" s="129"/>
      <c r="S84" s="81"/>
      <c r="T84" s="81"/>
      <c r="U84" s="130"/>
      <c r="V84" s="81"/>
      <c r="W84" s="81"/>
      <c r="X84" s="130"/>
      <c r="Y84" s="81"/>
      <c r="Z84" s="81"/>
      <c r="AA84" s="131"/>
      <c r="AB84" s="81"/>
      <c r="AC84" s="129"/>
      <c r="AD84" s="131"/>
      <c r="AE84" s="81"/>
      <c r="AF84" s="103" t="n">
        <v>44292</v>
      </c>
      <c r="AG84" s="54" t="n">
        <f aca="true">FORECAST($AF84,OFFSET(AD$3,MATCH($AF84,$AC$3:$AC$153,1)-1,0,2),OFFSET($AC$3,MATCH($AF84,$AC$3:$AC$153,1)-1,0,2))</f>
        <v>0.399841112803955</v>
      </c>
      <c r="AH84" s="54" t="n">
        <f aca="false">AG84+AH83</f>
        <v>32.8922529990271</v>
      </c>
      <c r="AI84" s="55" t="n">
        <f aca="false">AH84*100/AH$367</f>
        <v>23.1105074984675</v>
      </c>
      <c r="AJ84" s="82"/>
      <c r="AK84" s="81"/>
      <c r="AL84" s="129"/>
      <c r="AM84" s="81"/>
      <c r="AN84" s="81"/>
      <c r="AO84" s="130"/>
      <c r="AP84" s="81"/>
      <c r="AQ84" s="81"/>
      <c r="AR84" s="130"/>
      <c r="AS84" s="81"/>
      <c r="AT84" s="81"/>
      <c r="AU84" s="131"/>
      <c r="AV84" s="81"/>
      <c r="AW84" s="129"/>
      <c r="AX84" s="131"/>
      <c r="AY84" s="81"/>
      <c r="AZ84" s="103" t="n">
        <v>44292</v>
      </c>
      <c r="BA84" s="54" t="n">
        <f aca="true">FORECAST(AZ84,OFFSET(AX$3,MATCH(AZ84,AW$3:AW$153,1)-1,0,2),OFFSET(AW$3,MATCH(AZ84,AW$3:AW$153,1)-1,0,2))</f>
        <v>0.249158838959003</v>
      </c>
      <c r="BB84" s="54" t="n">
        <f aca="false">BA84+BB83</f>
        <v>21.892210598808</v>
      </c>
      <c r="BC84" s="55" t="n">
        <f aca="false">BB84*100/BB$367</f>
        <v>20.7983995200625</v>
      </c>
      <c r="BD84" s="82"/>
      <c r="BE84" s="81"/>
      <c r="BF84" s="129"/>
      <c r="BG84" s="81"/>
      <c r="BH84" s="81"/>
      <c r="BI84" s="130"/>
      <c r="BJ84" s="81"/>
      <c r="BK84" s="81"/>
      <c r="BL84" s="130"/>
      <c r="BM84" s="81"/>
      <c r="BN84" s="81"/>
      <c r="BO84" s="131"/>
      <c r="BP84" s="81"/>
      <c r="BQ84" s="129"/>
      <c r="BR84" s="131"/>
      <c r="BS84" s="81"/>
      <c r="BT84" s="103" t="n">
        <v>44292</v>
      </c>
      <c r="BU84" s="54" t="n">
        <f aca="true">FORECAST(BT84,OFFSET(BR$3,MATCH(BT84,BQ$3:BQ$153,1)-1,0,2),OFFSET(BQ$3,MATCH(BT84,BQ$3:BQ$153,1)-1,0,2))</f>
        <v>0.359999628100044</v>
      </c>
      <c r="BV84" s="54" t="n">
        <f aca="false">BU84+BV83</f>
        <v>23.9964148935713</v>
      </c>
      <c r="BW84" s="55" t="n">
        <f aca="false">BV84*100/BV$367</f>
        <v>14.8720727631277</v>
      </c>
      <c r="BX84" s="82"/>
    </row>
    <row r="85" customFormat="false" ht="14.5" hidden="false" customHeight="false" outlineLevel="0" collapsed="false">
      <c r="E85" s="42" t="n">
        <v>44110</v>
      </c>
      <c r="F85" s="46" t="n">
        <f aca="true">FORECAST($E85,OFFSET(C$3,MATCH($E85,$A$3:$A$33,1)-1,0,2),OFFSET($A$3,MATCH($E85,$A$3:$A$33,1)-1,0,2))</f>
        <v>2.49317281105991</v>
      </c>
      <c r="H85" s="96"/>
      <c r="I85" s="81"/>
      <c r="J85" s="97"/>
      <c r="K85" s="98"/>
      <c r="L85" s="98"/>
      <c r="M85" s="98"/>
      <c r="N85" s="98"/>
      <c r="O85" s="97"/>
      <c r="P85" s="81"/>
      <c r="Q85" s="130"/>
      <c r="R85" s="129"/>
      <c r="S85" s="81"/>
      <c r="T85" s="81"/>
      <c r="U85" s="130"/>
      <c r="V85" s="81"/>
      <c r="W85" s="81"/>
      <c r="X85" s="130"/>
      <c r="Y85" s="81"/>
      <c r="Z85" s="81"/>
      <c r="AA85" s="131"/>
      <c r="AB85" s="81"/>
      <c r="AC85" s="129"/>
      <c r="AD85" s="131"/>
      <c r="AE85" s="81"/>
      <c r="AF85" s="103" t="n">
        <v>44293</v>
      </c>
      <c r="AG85" s="54" t="n">
        <f aca="true">FORECAST($AF85,OFFSET(AD$3,MATCH($AF85,$AC$3:$AC$153,1)-1,0,2),OFFSET($AC$3,MATCH($AF85,$AC$3:$AC$153,1)-1,0,2))</f>
        <v>0.399391666813088</v>
      </c>
      <c r="AH85" s="54" t="n">
        <f aca="false">AG85+AH84</f>
        <v>33.2916446658402</v>
      </c>
      <c r="AI85" s="55" t="n">
        <f aca="false">AH85*100/AH$367</f>
        <v>23.3911250685373</v>
      </c>
      <c r="AJ85" s="82"/>
      <c r="AK85" s="81"/>
      <c r="AL85" s="129"/>
      <c r="AM85" s="81"/>
      <c r="AN85" s="81"/>
      <c r="AO85" s="130"/>
      <c r="AP85" s="81"/>
      <c r="AQ85" s="81"/>
      <c r="AR85" s="130"/>
      <c r="AS85" s="81"/>
      <c r="AT85" s="81"/>
      <c r="AU85" s="131"/>
      <c r="AV85" s="81"/>
      <c r="AW85" s="129"/>
      <c r="AX85" s="131"/>
      <c r="AY85" s="81"/>
      <c r="AZ85" s="103" t="n">
        <v>44293</v>
      </c>
      <c r="BA85" s="54" t="n">
        <f aca="true">FORECAST(AZ85,OFFSET(AX$3,MATCH(AZ85,AW$3:AW$153,1)-1,0,2),OFFSET(AW$3,MATCH(AZ85,AW$3:AW$153,1)-1,0,2))</f>
        <v>0.248992649423731</v>
      </c>
      <c r="BB85" s="54" t="n">
        <f aca="false">BA85+BB84</f>
        <v>22.1412032482318</v>
      </c>
      <c r="BC85" s="55" t="n">
        <f aca="false">BB85*100/BB$367</f>
        <v>21.0349516296313</v>
      </c>
      <c r="BD85" s="82"/>
      <c r="BE85" s="81"/>
      <c r="BF85" s="129"/>
      <c r="BG85" s="81"/>
      <c r="BH85" s="81"/>
      <c r="BI85" s="130"/>
      <c r="BJ85" s="81"/>
      <c r="BK85" s="81"/>
      <c r="BL85" s="130"/>
      <c r="BM85" s="81"/>
      <c r="BN85" s="81"/>
      <c r="BO85" s="131"/>
      <c r="BP85" s="81"/>
      <c r="BQ85" s="129"/>
      <c r="BR85" s="131"/>
      <c r="BS85" s="81"/>
      <c r="BT85" s="103" t="n">
        <v>44293</v>
      </c>
      <c r="BU85" s="54" t="n">
        <f aca="true">FORECAST(BT85,OFFSET(BR$3,MATCH(BT85,BQ$3:BQ$153,1)-1,0,2),OFFSET(BQ$3,MATCH(BT85,BQ$3:BQ$153,1)-1,0,2))</f>
        <v>0.361158011892973</v>
      </c>
      <c r="BV85" s="54" t="n">
        <f aca="false">BU85+BV84</f>
        <v>24.3575729054643</v>
      </c>
      <c r="BW85" s="55" t="n">
        <f aca="false">BV85*100/BV$367</f>
        <v>15.0959048753695</v>
      </c>
      <c r="BX85" s="82"/>
    </row>
    <row r="86" customFormat="false" ht="14.5" hidden="false" customHeight="false" outlineLevel="0" collapsed="false">
      <c r="E86" s="42" t="n">
        <v>44111</v>
      </c>
      <c r="F86" s="46" t="n">
        <f aca="true">FORECAST($E86,OFFSET(C$3,MATCH($E86,$A$3:$A$33,1)-1,0,2),OFFSET($A$3,MATCH($E86,$A$3:$A$33,1)-1,0,2))</f>
        <v>2.49017818740399</v>
      </c>
      <c r="H86" s="96"/>
      <c r="I86" s="81"/>
      <c r="J86" s="97"/>
      <c r="K86" s="98"/>
      <c r="L86" s="98"/>
      <c r="M86" s="98"/>
      <c r="N86" s="98"/>
      <c r="O86" s="97"/>
      <c r="P86" s="81"/>
      <c r="Q86" s="130"/>
      <c r="R86" s="129"/>
      <c r="S86" s="81"/>
      <c r="T86" s="81"/>
      <c r="U86" s="130"/>
      <c r="V86" s="81"/>
      <c r="W86" s="81"/>
      <c r="X86" s="130"/>
      <c r="Y86" s="81"/>
      <c r="Z86" s="81"/>
      <c r="AA86" s="131"/>
      <c r="AB86" s="81"/>
      <c r="AC86" s="129"/>
      <c r="AD86" s="131"/>
      <c r="AE86" s="81"/>
      <c r="AF86" s="103" t="n">
        <v>44294</v>
      </c>
      <c r="AG86" s="54" t="n">
        <f aca="true">FORECAST($AF86,OFFSET(AD$3,MATCH($AF86,$AC$3:$AC$153,1)-1,0,2),OFFSET($AC$3,MATCH($AF86,$AC$3:$AC$153,1)-1,0,2))</f>
        <v>0.398942220822222</v>
      </c>
      <c r="AH86" s="54" t="n">
        <f aca="false">AG86+AH85</f>
        <v>33.6905868866624</v>
      </c>
      <c r="AI86" s="55" t="n">
        <f aca="false">AH86*100/AH$367</f>
        <v>23.6714268522443</v>
      </c>
      <c r="AJ86" s="82"/>
      <c r="AK86" s="81"/>
      <c r="AL86" s="129"/>
      <c r="AM86" s="81"/>
      <c r="AN86" s="81"/>
      <c r="AO86" s="130"/>
      <c r="AP86" s="81"/>
      <c r="AQ86" s="81"/>
      <c r="AR86" s="130"/>
      <c r="AS86" s="81"/>
      <c r="AT86" s="81"/>
      <c r="AU86" s="131"/>
      <c r="AV86" s="81"/>
      <c r="AW86" s="129"/>
      <c r="AX86" s="131"/>
      <c r="AY86" s="81"/>
      <c r="AZ86" s="103" t="n">
        <v>44294</v>
      </c>
      <c r="BA86" s="54" t="n">
        <f aca="true">FORECAST(AZ86,OFFSET(AX$3,MATCH(AZ86,AW$3:AW$153,1)-1,0,2),OFFSET(AW$3,MATCH(AZ86,AW$3:AW$153,1)-1,0,2))</f>
        <v>0.24882645988846</v>
      </c>
      <c r="BB86" s="54" t="n">
        <f aca="false">BA86+BB85</f>
        <v>22.3900297081202</v>
      </c>
      <c r="BC86" s="55" t="n">
        <f aca="false">BB86*100/BB$367</f>
        <v>21.2713458530728</v>
      </c>
      <c r="BD86" s="82"/>
      <c r="BE86" s="81"/>
      <c r="BF86" s="129"/>
      <c r="BG86" s="81"/>
      <c r="BH86" s="81"/>
      <c r="BI86" s="130"/>
      <c r="BJ86" s="81"/>
      <c r="BK86" s="81"/>
      <c r="BL86" s="130"/>
      <c r="BM86" s="81"/>
      <c r="BN86" s="81"/>
      <c r="BO86" s="131"/>
      <c r="BP86" s="81"/>
      <c r="BQ86" s="129"/>
      <c r="BR86" s="131"/>
      <c r="BS86" s="81"/>
      <c r="BT86" s="103" t="n">
        <v>44294</v>
      </c>
      <c r="BU86" s="54" t="n">
        <f aca="true">FORECAST(BT86,OFFSET(BR$3,MATCH(BT86,BQ$3:BQ$153,1)-1,0,2),OFFSET(BQ$3,MATCH(BT86,BQ$3:BQ$153,1)-1,0,2))</f>
        <v>0.362316395685901</v>
      </c>
      <c r="BV86" s="54" t="n">
        <f aca="false">BU86+BV85</f>
        <v>24.7198893011502</v>
      </c>
      <c r="BW86" s="55" t="n">
        <f aca="false">BV86*100/BV$367</f>
        <v>15.3204549101899</v>
      </c>
      <c r="BX86" s="82"/>
    </row>
    <row r="87" customFormat="false" ht="14.5" hidden="false" customHeight="false" outlineLevel="0" collapsed="false">
      <c r="E87" s="42" t="n">
        <v>44112</v>
      </c>
      <c r="F87" s="46" t="n">
        <f aca="true">FORECAST($E87,OFFSET(C$3,MATCH($E87,$A$3:$A$33,1)-1,0,2),OFFSET($A$3,MATCH($E87,$A$3:$A$33,1)-1,0,2))</f>
        <v>2.48718356374808</v>
      </c>
      <c r="H87" s="96"/>
      <c r="I87" s="81"/>
      <c r="J87" s="97"/>
      <c r="K87" s="98"/>
      <c r="L87" s="98"/>
      <c r="M87" s="98"/>
      <c r="N87" s="98"/>
      <c r="O87" s="97"/>
      <c r="P87" s="81"/>
      <c r="Q87" s="130"/>
      <c r="R87" s="129"/>
      <c r="S87" s="81"/>
      <c r="T87" s="81"/>
      <c r="U87" s="130"/>
      <c r="V87" s="81"/>
      <c r="W87" s="81"/>
      <c r="X87" s="130"/>
      <c r="Y87" s="81"/>
      <c r="Z87" s="81"/>
      <c r="AA87" s="131"/>
      <c r="AB87" s="81"/>
      <c r="AC87" s="129"/>
      <c r="AD87" s="131"/>
      <c r="AE87" s="81"/>
      <c r="AF87" s="103" t="n">
        <v>44295</v>
      </c>
      <c r="AG87" s="54" t="n">
        <f aca="true">FORECAST($AF87,OFFSET(AD$3,MATCH($AF87,$AC$3:$AC$153,1)-1,0,2),OFFSET($AC$3,MATCH($AF87,$AC$3:$AC$153,1)-1,0,2))</f>
        <v>0.398492774831355</v>
      </c>
      <c r="AH87" s="54" t="n">
        <f aca="false">AG87+AH86</f>
        <v>34.0890796614937</v>
      </c>
      <c r="AI87" s="55" t="n">
        <f aca="false">AH87*100/AH$367</f>
        <v>23.9514128495883</v>
      </c>
      <c r="AJ87" s="82"/>
      <c r="AK87" s="81"/>
      <c r="AL87" s="129"/>
      <c r="AM87" s="81"/>
      <c r="AN87" s="81"/>
      <c r="AO87" s="130"/>
      <c r="AP87" s="81"/>
      <c r="AQ87" s="81"/>
      <c r="AR87" s="130"/>
      <c r="AS87" s="81"/>
      <c r="AT87" s="81"/>
      <c r="AU87" s="131"/>
      <c r="AV87" s="81"/>
      <c r="AW87" s="129"/>
      <c r="AX87" s="131"/>
      <c r="AY87" s="81"/>
      <c r="AZ87" s="103" t="n">
        <v>44295</v>
      </c>
      <c r="BA87" s="54" t="n">
        <f aca="true">FORECAST(AZ87,OFFSET(AX$3,MATCH(AZ87,AW$3:AW$153,1)-1,0,2),OFFSET(AW$3,MATCH(AZ87,AW$3:AW$153,1)-1,0,2))</f>
        <v>0.248660270353188</v>
      </c>
      <c r="BB87" s="54" t="n">
        <f aca="false">BA87+BB86</f>
        <v>22.6386899784734</v>
      </c>
      <c r="BC87" s="55" t="n">
        <f aca="false">BB87*100/BB$367</f>
        <v>21.507582190387</v>
      </c>
      <c r="BD87" s="82"/>
      <c r="BE87" s="81"/>
      <c r="BF87" s="129"/>
      <c r="BG87" s="81"/>
      <c r="BH87" s="81"/>
      <c r="BI87" s="130"/>
      <c r="BJ87" s="81"/>
      <c r="BK87" s="81"/>
      <c r="BL87" s="130"/>
      <c r="BM87" s="81"/>
      <c r="BN87" s="81"/>
      <c r="BO87" s="131"/>
      <c r="BP87" s="81"/>
      <c r="BQ87" s="129"/>
      <c r="BR87" s="131"/>
      <c r="BS87" s="81"/>
      <c r="BT87" s="103" t="n">
        <v>44295</v>
      </c>
      <c r="BU87" s="54" t="n">
        <f aca="true">FORECAST(BT87,OFFSET(BR$3,MATCH(BT87,BQ$3:BQ$153,1)-1,0,2),OFFSET(BQ$3,MATCH(BT87,BQ$3:BQ$153,1)-1,0,2))</f>
        <v>0.36347477947883</v>
      </c>
      <c r="BV87" s="54" t="n">
        <f aca="false">BU87+BV86</f>
        <v>25.083364080629</v>
      </c>
      <c r="BW87" s="55" t="n">
        <f aca="false">BV87*100/BV$367</f>
        <v>15.5457228675888</v>
      </c>
      <c r="BX87" s="82"/>
    </row>
    <row r="88" customFormat="false" ht="14.5" hidden="false" customHeight="false" outlineLevel="0" collapsed="false">
      <c r="E88" s="42" t="n">
        <v>44113</v>
      </c>
      <c r="F88" s="46" t="n">
        <f aca="true">FORECAST($E88,OFFSET(C$3,MATCH($E88,$A$3:$A$33,1)-1,0,2),OFFSET($A$3,MATCH($E88,$A$3:$A$33,1)-1,0,2))</f>
        <v>2.48418894009216</v>
      </c>
      <c r="H88" s="96"/>
      <c r="I88" s="81"/>
      <c r="J88" s="97"/>
      <c r="K88" s="98"/>
      <c r="L88" s="98"/>
      <c r="M88" s="98"/>
      <c r="N88" s="98"/>
      <c r="O88" s="97"/>
      <c r="P88" s="81"/>
      <c r="Q88" s="130"/>
      <c r="R88" s="129"/>
      <c r="S88" s="81"/>
      <c r="T88" s="81"/>
      <c r="U88" s="130"/>
      <c r="V88" s="81"/>
      <c r="W88" s="81"/>
      <c r="X88" s="130"/>
      <c r="Y88" s="81"/>
      <c r="Z88" s="81"/>
      <c r="AA88" s="131"/>
      <c r="AB88" s="81"/>
      <c r="AC88" s="129"/>
      <c r="AD88" s="131"/>
      <c r="AE88" s="81"/>
      <c r="AF88" s="103" t="n">
        <v>44296</v>
      </c>
      <c r="AG88" s="54" t="n">
        <f aca="true">FORECAST($AF88,OFFSET(AD$3,MATCH($AF88,$AC$3:$AC$153,1)-1,0,2),OFFSET($AC$3,MATCH($AF88,$AC$3:$AC$153,1)-1,0,2))</f>
        <v>0.398043328840488</v>
      </c>
      <c r="AH88" s="54" t="n">
        <f aca="false">AG88+AH87</f>
        <v>34.4871229903342</v>
      </c>
      <c r="AI88" s="55" t="n">
        <f aca="false">AH88*100/AH$367</f>
        <v>24.2310830605695</v>
      </c>
      <c r="AJ88" s="82"/>
      <c r="AK88" s="81"/>
      <c r="AL88" s="129"/>
      <c r="AM88" s="81"/>
      <c r="AN88" s="81"/>
      <c r="AO88" s="130"/>
      <c r="AP88" s="81"/>
      <c r="AQ88" s="81"/>
      <c r="AR88" s="130"/>
      <c r="AS88" s="81"/>
      <c r="AT88" s="81"/>
      <c r="AU88" s="131"/>
      <c r="AV88" s="81"/>
      <c r="AW88" s="129"/>
      <c r="AX88" s="131"/>
      <c r="AY88" s="81"/>
      <c r="AZ88" s="103" t="n">
        <v>44296</v>
      </c>
      <c r="BA88" s="54" t="n">
        <f aca="true">FORECAST(AZ88,OFFSET(AX$3,MATCH(AZ88,AW$3:AW$153,1)-1,0,2),OFFSET(AW$3,MATCH(AZ88,AW$3:AW$153,1)-1,0,2))</f>
        <v>0.248494080817916</v>
      </c>
      <c r="BB88" s="54" t="n">
        <f aca="false">BA88+BB87</f>
        <v>22.8871840592913</v>
      </c>
      <c r="BC88" s="55" t="n">
        <f aca="false">BB88*100/BB$367</f>
        <v>21.7436606415738</v>
      </c>
      <c r="BD88" s="82"/>
      <c r="BE88" s="81"/>
      <c r="BF88" s="129"/>
      <c r="BG88" s="81"/>
      <c r="BH88" s="81"/>
      <c r="BI88" s="130"/>
      <c r="BJ88" s="81"/>
      <c r="BK88" s="81"/>
      <c r="BL88" s="130"/>
      <c r="BM88" s="81"/>
      <c r="BN88" s="81"/>
      <c r="BO88" s="131"/>
      <c r="BP88" s="81"/>
      <c r="BQ88" s="129"/>
      <c r="BR88" s="131"/>
      <c r="BS88" s="81"/>
      <c r="BT88" s="103" t="n">
        <v>44296</v>
      </c>
      <c r="BU88" s="54" t="n">
        <f aca="true">FORECAST(BT88,OFFSET(BR$3,MATCH(BT88,BQ$3:BQ$153,1)-1,0,2),OFFSET(BQ$3,MATCH(BT88,BQ$3:BQ$153,1)-1,0,2))</f>
        <v>0.364633163271759</v>
      </c>
      <c r="BV88" s="54" t="n">
        <f aca="false">BU88+BV87</f>
        <v>25.4479972439008</v>
      </c>
      <c r="BW88" s="55" t="n">
        <f aca="false">BV88*100/BV$367</f>
        <v>15.7717087475662</v>
      </c>
      <c r="BX88" s="82"/>
    </row>
    <row r="89" customFormat="false" ht="14.5" hidden="false" customHeight="false" outlineLevel="0" collapsed="false">
      <c r="E89" s="42" t="n">
        <v>44114</v>
      </c>
      <c r="F89" s="46" t="n">
        <f aca="true">FORECAST($E89,OFFSET(C$3,MATCH($E89,$A$3:$A$33,1)-1,0,2),OFFSET($A$3,MATCH($E89,$A$3:$A$33,1)-1,0,2))</f>
        <v>2.48119431643625</v>
      </c>
      <c r="H89" s="96"/>
      <c r="I89" s="81"/>
      <c r="J89" s="97"/>
      <c r="K89" s="98"/>
      <c r="L89" s="98"/>
      <c r="M89" s="98"/>
      <c r="N89" s="98"/>
      <c r="O89" s="97"/>
      <c r="P89" s="81" t="n">
        <v>1502</v>
      </c>
      <c r="Q89" s="130"/>
      <c r="R89" s="129"/>
      <c r="S89" s="81"/>
      <c r="T89" s="81"/>
      <c r="U89" s="130"/>
      <c r="V89" s="81"/>
      <c r="W89" s="81"/>
      <c r="X89" s="130"/>
      <c r="Y89" s="81"/>
      <c r="Z89" s="81"/>
      <c r="AA89" s="131"/>
      <c r="AB89" s="81"/>
      <c r="AC89" s="129"/>
      <c r="AD89" s="131"/>
      <c r="AE89" s="81"/>
      <c r="AF89" s="103" t="n">
        <v>44297</v>
      </c>
      <c r="AG89" s="54" t="n">
        <f aca="true">FORECAST($AF89,OFFSET(AD$3,MATCH($AF89,$AC$3:$AC$153,1)-1,0,2),OFFSET($AC$3,MATCH($AF89,$AC$3:$AC$153,1)-1,0,2))</f>
        <v>0.397593882849621</v>
      </c>
      <c r="AH89" s="54" t="n">
        <f aca="false">AG89+AH88</f>
        <v>34.8847168731839</v>
      </c>
      <c r="AI89" s="55" t="n">
        <f aca="false">AH89*100/AH$367</f>
        <v>24.5104374851877</v>
      </c>
      <c r="AJ89" s="82"/>
      <c r="AK89" s="81"/>
      <c r="AL89" s="129"/>
      <c r="AM89" s="81"/>
      <c r="AN89" s="81"/>
      <c r="AO89" s="130"/>
      <c r="AP89" s="81"/>
      <c r="AQ89" s="81"/>
      <c r="AR89" s="130"/>
      <c r="AS89" s="81"/>
      <c r="AT89" s="81"/>
      <c r="AU89" s="131"/>
      <c r="AV89" s="81"/>
      <c r="AW89" s="129"/>
      <c r="AX89" s="131"/>
      <c r="AY89" s="81"/>
      <c r="AZ89" s="103" t="n">
        <v>44297</v>
      </c>
      <c r="BA89" s="54" t="n">
        <f aca="true">FORECAST(AZ89,OFFSET(AX$3,MATCH(AZ89,AW$3:AW$153,1)-1,0,2),OFFSET(AW$3,MATCH(AZ89,AW$3:AW$153,1)-1,0,2))</f>
        <v>0.248327891282645</v>
      </c>
      <c r="BB89" s="54" t="n">
        <f aca="false">BA89+BB88</f>
        <v>23.135511950574</v>
      </c>
      <c r="BC89" s="55" t="n">
        <f aca="false">BB89*100/BB$367</f>
        <v>21.9795812066332</v>
      </c>
      <c r="BD89" s="82"/>
      <c r="BE89" s="81"/>
      <c r="BF89" s="129"/>
      <c r="BG89" s="81"/>
      <c r="BH89" s="81"/>
      <c r="BI89" s="130"/>
      <c r="BJ89" s="81"/>
      <c r="BK89" s="81"/>
      <c r="BL89" s="130"/>
      <c r="BM89" s="81"/>
      <c r="BN89" s="81"/>
      <c r="BO89" s="131"/>
      <c r="BP89" s="81"/>
      <c r="BQ89" s="129"/>
      <c r="BR89" s="131"/>
      <c r="BS89" s="81"/>
      <c r="BT89" s="103" t="n">
        <v>44297</v>
      </c>
      <c r="BU89" s="54" t="n">
        <f aca="true">FORECAST(BT89,OFFSET(BR$3,MATCH(BT89,BQ$3:BQ$153,1)-1,0,2),OFFSET(BQ$3,MATCH(BT89,BQ$3:BQ$153,1)-1,0,2))</f>
        <v>0.365791547064688</v>
      </c>
      <c r="BV89" s="54" t="n">
        <f aca="false">BU89+BV88</f>
        <v>25.8137887909655</v>
      </c>
      <c r="BW89" s="55" t="n">
        <f aca="false">BV89*100/BV$367</f>
        <v>15.9984125501221</v>
      </c>
      <c r="BX89" s="82"/>
    </row>
    <row r="90" customFormat="false" ht="14.5" hidden="false" customHeight="false" outlineLevel="0" collapsed="false">
      <c r="E90" s="42" t="n">
        <v>44115</v>
      </c>
      <c r="F90" s="46" t="n">
        <f aca="true">FORECAST($E90,OFFSET(C$3,MATCH($E90,$A$3:$A$33,1)-1,0,2),OFFSET($A$3,MATCH($E90,$A$3:$A$33,1)-1,0,2))</f>
        <v>2.47819969278034</v>
      </c>
      <c r="H90" s="96"/>
      <c r="I90" s="81"/>
      <c r="J90" s="97"/>
      <c r="K90" s="98"/>
      <c r="L90" s="98"/>
      <c r="M90" s="98"/>
      <c r="N90" s="98"/>
      <c r="O90" s="97"/>
      <c r="P90" s="81"/>
      <c r="Q90" s="130"/>
      <c r="R90" s="129"/>
      <c r="S90" s="81"/>
      <c r="T90" s="81"/>
      <c r="U90" s="130"/>
      <c r="V90" s="81"/>
      <c r="W90" s="81"/>
      <c r="X90" s="130"/>
      <c r="Y90" s="81"/>
      <c r="Z90" s="81"/>
      <c r="AA90" s="131"/>
      <c r="AB90" s="81"/>
      <c r="AC90" s="129"/>
      <c r="AD90" s="131"/>
      <c r="AE90" s="81"/>
      <c r="AF90" s="103" t="n">
        <v>44298</v>
      </c>
      <c r="AG90" s="54" t="n">
        <f aca="true">FORECAST($AF90,OFFSET(AD$3,MATCH($AF90,$AC$3:$AC$153,1)-1,0,2),OFFSET($AC$3,MATCH($AF90,$AC$3:$AC$153,1)-1,0,2))</f>
        <v>0.397144436858755</v>
      </c>
      <c r="AH90" s="54" t="n">
        <f aca="false">AG90+AH89</f>
        <v>35.2818613100426</v>
      </c>
      <c r="AI90" s="55" t="n">
        <f aca="false">AH90*100/AH$367</f>
        <v>24.7894761234431</v>
      </c>
      <c r="AJ90" s="82"/>
      <c r="AK90" s="81"/>
      <c r="AL90" s="129"/>
      <c r="AM90" s="81"/>
      <c r="AN90" s="81"/>
      <c r="AO90" s="130"/>
      <c r="AP90" s="81"/>
      <c r="AQ90" s="81"/>
      <c r="AR90" s="130"/>
      <c r="AS90" s="81"/>
      <c r="AT90" s="81"/>
      <c r="AU90" s="131"/>
      <c r="AV90" s="81"/>
      <c r="AW90" s="129"/>
      <c r="AX90" s="131"/>
      <c r="AY90" s="81"/>
      <c r="AZ90" s="103" t="n">
        <v>44298</v>
      </c>
      <c r="BA90" s="54" t="n">
        <f aca="true">FORECAST(AZ90,OFFSET(AX$3,MATCH(AZ90,AW$3:AW$153,1)-1,0,2),OFFSET(AW$3,MATCH(AZ90,AW$3:AW$153,1)-1,0,2))</f>
        <v>0.248161701747373</v>
      </c>
      <c r="BB90" s="54" t="n">
        <f aca="false">BA90+BB89</f>
        <v>23.3836736523213</v>
      </c>
      <c r="BC90" s="55" t="n">
        <f aca="false">BB90*100/BB$367</f>
        <v>22.2153438855653</v>
      </c>
      <c r="BD90" s="82"/>
      <c r="BE90" s="81"/>
      <c r="BF90" s="129"/>
      <c r="BG90" s="81"/>
      <c r="BH90" s="81"/>
      <c r="BI90" s="130"/>
      <c r="BJ90" s="81"/>
      <c r="BK90" s="81"/>
      <c r="BL90" s="130"/>
      <c r="BM90" s="81"/>
      <c r="BN90" s="81"/>
      <c r="BO90" s="131"/>
      <c r="BP90" s="81"/>
      <c r="BQ90" s="129"/>
      <c r="BR90" s="131"/>
      <c r="BS90" s="81"/>
      <c r="BT90" s="103" t="n">
        <v>44298</v>
      </c>
      <c r="BU90" s="54" t="n">
        <f aca="true">FORECAST(BT90,OFFSET(BR$3,MATCH(BT90,BQ$3:BQ$153,1)-1,0,2),OFFSET(BQ$3,MATCH(BT90,BQ$3:BQ$153,1)-1,0,2))</f>
        <v>0.366949930857616</v>
      </c>
      <c r="BV90" s="54" t="n">
        <f aca="false">BU90+BV89</f>
        <v>26.1807387218231</v>
      </c>
      <c r="BW90" s="55" t="n">
        <f aca="false">BV90*100/BV$367</f>
        <v>16.2258342752566</v>
      </c>
      <c r="BX90" s="82"/>
    </row>
    <row r="91" customFormat="false" ht="14.5" hidden="false" customHeight="false" outlineLevel="0" collapsed="false">
      <c r="E91" s="42" t="n">
        <v>44116</v>
      </c>
      <c r="F91" s="46" t="n">
        <f aca="true">FORECAST($E91,OFFSET(C$3,MATCH($E91,$A$3:$A$33,1)-1,0,2),OFFSET($A$3,MATCH($E91,$A$3:$A$33,1)-1,0,2))</f>
        <v>2.47520506912442</v>
      </c>
      <c r="H91" s="96"/>
      <c r="I91" s="81"/>
      <c r="J91" s="97"/>
      <c r="K91" s="98"/>
      <c r="L91" s="98"/>
      <c r="M91" s="98"/>
      <c r="N91" s="98"/>
      <c r="O91" s="97"/>
      <c r="P91" s="81"/>
      <c r="Q91" s="130"/>
      <c r="R91" s="129"/>
      <c r="S91" s="81"/>
      <c r="T91" s="81"/>
      <c r="U91" s="130"/>
      <c r="V91" s="81"/>
      <c r="W91" s="81"/>
      <c r="X91" s="130"/>
      <c r="Y91" s="81"/>
      <c r="Z91" s="81"/>
      <c r="AA91" s="131"/>
      <c r="AB91" s="81"/>
      <c r="AC91" s="129"/>
      <c r="AD91" s="131"/>
      <c r="AE91" s="81"/>
      <c r="AF91" s="103" t="n">
        <v>44299</v>
      </c>
      <c r="AG91" s="54" t="n">
        <f aca="true">FORECAST($AF91,OFFSET(AD$3,MATCH($AF91,$AC$3:$AC$153,1)-1,0,2),OFFSET($AC$3,MATCH($AF91,$AC$3:$AC$153,1)-1,0,2))</f>
        <v>0.396694990867888</v>
      </c>
      <c r="AH91" s="54" t="n">
        <f aca="false">AG91+AH90</f>
        <v>35.6785563009105</v>
      </c>
      <c r="AI91" s="55" t="n">
        <f aca="false">AH91*100/AH$367</f>
        <v>25.0681989753355</v>
      </c>
      <c r="AJ91" s="82"/>
      <c r="AK91" s="81"/>
      <c r="AL91" s="129"/>
      <c r="AM91" s="81"/>
      <c r="AN91" s="81"/>
      <c r="AO91" s="130"/>
      <c r="AP91" s="81"/>
      <c r="AQ91" s="81"/>
      <c r="AR91" s="130"/>
      <c r="AS91" s="81"/>
      <c r="AT91" s="81"/>
      <c r="AU91" s="131"/>
      <c r="AV91" s="81"/>
      <c r="AW91" s="129"/>
      <c r="AX91" s="131"/>
      <c r="AY91" s="81"/>
      <c r="AZ91" s="103" t="n">
        <v>44299</v>
      </c>
      <c r="BA91" s="54" t="n">
        <f aca="true">FORECAST(AZ91,OFFSET(AX$3,MATCH(AZ91,AW$3:AW$153,1)-1,0,2),OFFSET(AW$3,MATCH(AZ91,AW$3:AW$153,1)-1,0,2))</f>
        <v>0.247995512212101</v>
      </c>
      <c r="BB91" s="54" t="n">
        <f aca="false">BA91+BB90</f>
        <v>23.6316691645335</v>
      </c>
      <c r="BC91" s="55" t="n">
        <f aca="false">BB91*100/BB$367</f>
        <v>22.45094867837</v>
      </c>
      <c r="BD91" s="82"/>
      <c r="BE91" s="81"/>
      <c r="BF91" s="129"/>
      <c r="BG91" s="81"/>
      <c r="BH91" s="81"/>
      <c r="BI91" s="130"/>
      <c r="BJ91" s="81"/>
      <c r="BK91" s="81"/>
      <c r="BL91" s="130"/>
      <c r="BM91" s="81"/>
      <c r="BN91" s="81"/>
      <c r="BO91" s="131"/>
      <c r="BP91" s="81"/>
      <c r="BQ91" s="129"/>
      <c r="BR91" s="131"/>
      <c r="BS91" s="81"/>
      <c r="BT91" s="103" t="n">
        <v>44299</v>
      </c>
      <c r="BU91" s="54" t="n">
        <f aca="true">FORECAST(BT91,OFFSET(BR$3,MATCH(BT91,BQ$3:BQ$153,1)-1,0,2),OFFSET(BQ$3,MATCH(BT91,BQ$3:BQ$153,1)-1,0,2))</f>
        <v>0.368108314650545</v>
      </c>
      <c r="BV91" s="54" t="n">
        <f aca="false">BU91+BV90</f>
        <v>26.5488470364736</v>
      </c>
      <c r="BW91" s="55" t="n">
        <f aca="false">BV91*100/BV$367</f>
        <v>16.4539739229697</v>
      </c>
      <c r="BX91" s="82"/>
    </row>
    <row r="92" customFormat="false" ht="14.5" hidden="false" customHeight="false" outlineLevel="0" collapsed="false">
      <c r="E92" s="42" t="n">
        <v>44117</v>
      </c>
      <c r="F92" s="46" t="n">
        <f aca="true">FORECAST($E92,OFFSET(C$3,MATCH($E92,$A$3:$A$33,1)-1,0,2),OFFSET($A$3,MATCH($E92,$A$3:$A$33,1)-1,0,2))</f>
        <v>2.47221044546851</v>
      </c>
      <c r="H92" s="96"/>
      <c r="I92" s="81"/>
      <c r="J92" s="97"/>
      <c r="K92" s="98"/>
      <c r="L92" s="98"/>
      <c r="M92" s="98"/>
      <c r="N92" s="98"/>
      <c r="O92" s="97"/>
      <c r="P92" s="81"/>
      <c r="Q92" s="130"/>
      <c r="R92" s="129"/>
      <c r="S92" s="81"/>
      <c r="T92" s="81"/>
      <c r="U92" s="130"/>
      <c r="V92" s="81"/>
      <c r="W92" s="81"/>
      <c r="X92" s="130"/>
      <c r="Y92" s="81"/>
      <c r="Z92" s="81"/>
      <c r="AA92" s="131"/>
      <c r="AB92" s="81"/>
      <c r="AC92" s="129"/>
      <c r="AD92" s="131"/>
      <c r="AE92" s="81"/>
      <c r="AF92" s="103" t="n">
        <v>44300</v>
      </c>
      <c r="AG92" s="54" t="n">
        <f aca="true">FORECAST($AF92,OFFSET(AD$3,MATCH($AF92,$AC$3:$AC$153,1)-1,0,2),OFFSET($AC$3,MATCH($AF92,$AC$3:$AC$153,1)-1,0,2))</f>
        <v>0.396245544877021</v>
      </c>
      <c r="AH92" s="54" t="n">
        <f aca="false">AG92+AH91</f>
        <v>36.0748018457875</v>
      </c>
      <c r="AI92" s="55" t="n">
        <f aca="false">AH92*100/AH$367</f>
        <v>25.346606040865</v>
      </c>
      <c r="AJ92" s="82"/>
      <c r="AK92" s="81"/>
      <c r="AL92" s="129"/>
      <c r="AM92" s="81"/>
      <c r="AN92" s="81"/>
      <c r="AO92" s="130"/>
      <c r="AP92" s="81"/>
      <c r="AQ92" s="81"/>
      <c r="AR92" s="130"/>
      <c r="AS92" s="81"/>
      <c r="AT92" s="81"/>
      <c r="AU92" s="131"/>
      <c r="AV92" s="81"/>
      <c r="AW92" s="129"/>
      <c r="AX92" s="131"/>
      <c r="AY92" s="81"/>
      <c r="AZ92" s="103" t="n">
        <v>44300</v>
      </c>
      <c r="BA92" s="54" t="n">
        <f aca="true">FORECAST(AZ92,OFFSET(AX$3,MATCH(AZ92,AW$3:AW$153,1)-1,0,2),OFFSET(AW$3,MATCH(AZ92,AW$3:AW$153,1)-1,0,2))</f>
        <v>0.24782932267683</v>
      </c>
      <c r="BB92" s="54" t="n">
        <f aca="false">BA92+BB91</f>
        <v>23.8794984872103</v>
      </c>
      <c r="BC92" s="55" t="n">
        <f aca="false">BB92*100/BB$367</f>
        <v>22.6863955850474</v>
      </c>
      <c r="BD92" s="82"/>
      <c r="BE92" s="81"/>
      <c r="BF92" s="129"/>
      <c r="BG92" s="81"/>
      <c r="BH92" s="81"/>
      <c r="BI92" s="130"/>
      <c r="BJ92" s="81"/>
      <c r="BK92" s="81"/>
      <c r="BL92" s="130"/>
      <c r="BM92" s="81"/>
      <c r="BN92" s="81"/>
      <c r="BO92" s="131"/>
      <c r="BP92" s="81"/>
      <c r="BQ92" s="129"/>
      <c r="BR92" s="131"/>
      <c r="BS92" s="81"/>
      <c r="BT92" s="103" t="n">
        <v>44300</v>
      </c>
      <c r="BU92" s="54" t="n">
        <f aca="true">FORECAST(BT92,OFFSET(BR$3,MATCH(BT92,BQ$3:BQ$153,1)-1,0,2),OFFSET(BQ$3,MATCH(BT92,BQ$3:BQ$153,1)-1,0,2))</f>
        <v>0.367893885770751</v>
      </c>
      <c r="BV92" s="54" t="n">
        <f aca="false">BU92+BV91</f>
        <v>26.9167409222444</v>
      </c>
      <c r="BW92" s="55" t="n">
        <f aca="false">BV92*100/BV$367</f>
        <v>16.6819806757517</v>
      </c>
      <c r="BX92" s="82"/>
    </row>
    <row r="93" customFormat="false" ht="14.5" hidden="false" customHeight="false" outlineLevel="0" collapsed="false">
      <c r="E93" s="42" t="n">
        <v>44118</v>
      </c>
      <c r="F93" s="46" t="n">
        <f aca="true">FORECAST($E93,OFFSET(C$3,MATCH($E93,$A$3:$A$33,1)-1,0,2),OFFSET($A$3,MATCH($E93,$A$3:$A$33,1)-1,0,2))</f>
        <v>2.46921582181259</v>
      </c>
      <c r="H93" s="96"/>
      <c r="I93" s="81"/>
      <c r="J93" s="97"/>
      <c r="K93" s="98"/>
      <c r="L93" s="98"/>
      <c r="M93" s="98"/>
      <c r="N93" s="98"/>
      <c r="O93" s="97"/>
      <c r="P93" s="81"/>
      <c r="Q93" s="130"/>
      <c r="R93" s="129"/>
      <c r="S93" s="81"/>
      <c r="T93" s="81"/>
      <c r="U93" s="130"/>
      <c r="V93" s="81"/>
      <c r="W93" s="81"/>
      <c r="X93" s="130"/>
      <c r="Y93" s="81"/>
      <c r="Z93" s="81"/>
      <c r="AA93" s="131"/>
      <c r="AB93" s="81"/>
      <c r="AC93" s="129"/>
      <c r="AD93" s="131"/>
      <c r="AE93" s="81"/>
      <c r="AF93" s="103" t="n">
        <v>44301</v>
      </c>
      <c r="AG93" s="54" t="n">
        <f aca="true">FORECAST($AF93,OFFSET(AD$3,MATCH($AF93,$AC$3:$AC$153,1)-1,0,2),OFFSET($AC$3,MATCH($AF93,$AC$3:$AC$153,1)-1,0,2))</f>
        <v>0.395796098886155</v>
      </c>
      <c r="AH93" s="54" t="n">
        <f aca="false">AG93+AH92</f>
        <v>36.4705979446737</v>
      </c>
      <c r="AI93" s="55" t="n">
        <f aca="false">AH93*100/AH$367</f>
        <v>25.6246973200317</v>
      </c>
      <c r="AJ93" s="82"/>
      <c r="AK93" s="81"/>
      <c r="AL93" s="129"/>
      <c r="AM93" s="81"/>
      <c r="AN93" s="81"/>
      <c r="AO93" s="130"/>
      <c r="AP93" s="81"/>
      <c r="AQ93" s="81"/>
      <c r="AR93" s="130"/>
      <c r="AS93" s="81"/>
      <c r="AT93" s="81"/>
      <c r="AU93" s="131"/>
      <c r="AV93" s="81"/>
      <c r="AW93" s="129"/>
      <c r="AX93" s="131"/>
      <c r="AY93" s="81"/>
      <c r="AZ93" s="103" t="n">
        <v>44301</v>
      </c>
      <c r="BA93" s="54" t="n">
        <f aca="true">FORECAST(AZ93,OFFSET(AX$3,MATCH(AZ93,AW$3:AW$153,1)-1,0,2),OFFSET(AW$3,MATCH(AZ93,AW$3:AW$153,1)-1,0,2))</f>
        <v>0.247663133141558</v>
      </c>
      <c r="BB93" s="54" t="n">
        <f aca="false">BA93+BB92</f>
        <v>24.1271616203518</v>
      </c>
      <c r="BC93" s="55" t="n">
        <f aca="false">BB93*100/BB$367</f>
        <v>22.9216846055975</v>
      </c>
      <c r="BD93" s="82"/>
      <c r="BE93" s="81"/>
      <c r="BF93" s="129"/>
      <c r="BG93" s="81"/>
      <c r="BH93" s="81"/>
      <c r="BI93" s="130"/>
      <c r="BJ93" s="81"/>
      <c r="BK93" s="81"/>
      <c r="BL93" s="130"/>
      <c r="BM93" s="81"/>
      <c r="BN93" s="81"/>
      <c r="BO93" s="131"/>
      <c r="BP93" s="81"/>
      <c r="BQ93" s="129"/>
      <c r="BR93" s="131"/>
      <c r="BS93" s="81"/>
      <c r="BT93" s="103" t="n">
        <v>44301</v>
      </c>
      <c r="BU93" s="54" t="n">
        <f aca="true">FORECAST(BT93,OFFSET(BR$3,MATCH(BT93,BQ$3:BQ$153,1)-1,0,2),OFFSET(BQ$3,MATCH(BT93,BQ$3:BQ$153,1)-1,0,2))</f>
        <v>0.367679456890958</v>
      </c>
      <c r="BV93" s="54" t="n">
        <f aca="false">BU93+BV92</f>
        <v>27.2844203791353</v>
      </c>
      <c r="BW93" s="55" t="n">
        <f aca="false">BV93*100/BV$367</f>
        <v>16.9098545336026</v>
      </c>
      <c r="BX93" s="82"/>
    </row>
    <row r="94" customFormat="false" ht="14.5" hidden="false" customHeight="false" outlineLevel="0" collapsed="false">
      <c r="E94" s="42" t="n">
        <v>44119</v>
      </c>
      <c r="F94" s="46" t="n">
        <f aca="true">FORECAST($E94,OFFSET(C$3,MATCH($E94,$A$3:$A$33,1)-1,0,2),OFFSET($A$3,MATCH($E94,$A$3:$A$33,1)-1,0,2))</f>
        <v>2.46622119815668</v>
      </c>
      <c r="H94" s="96"/>
      <c r="I94" s="81"/>
      <c r="J94" s="97"/>
      <c r="K94" s="98"/>
      <c r="L94" s="98"/>
      <c r="M94" s="98"/>
      <c r="N94" s="98"/>
      <c r="O94" s="97"/>
      <c r="P94" s="81"/>
      <c r="Q94" s="130"/>
      <c r="R94" s="129"/>
      <c r="S94" s="81"/>
      <c r="T94" s="81"/>
      <c r="U94" s="130"/>
      <c r="V94" s="81"/>
      <c r="W94" s="81"/>
      <c r="X94" s="130"/>
      <c r="Y94" s="81"/>
      <c r="Z94" s="81"/>
      <c r="AA94" s="131"/>
      <c r="AB94" s="81"/>
      <c r="AC94" s="129"/>
      <c r="AD94" s="131"/>
      <c r="AE94" s="81"/>
      <c r="AF94" s="103" t="n">
        <v>44302</v>
      </c>
      <c r="AG94" s="54" t="n">
        <f aca="true">FORECAST($AF94,OFFSET(AD$3,MATCH($AF94,$AC$3:$AC$153,1)-1,0,2),OFFSET($AC$3,MATCH($AF94,$AC$3:$AC$153,1)-1,0,2))</f>
        <v>0.395346652895288</v>
      </c>
      <c r="AH94" s="54" t="n">
        <f aca="false">AG94+AH93</f>
        <v>36.8659445975689</v>
      </c>
      <c r="AI94" s="55" t="n">
        <f aca="false">AH94*100/AH$367</f>
        <v>25.9024728128355</v>
      </c>
      <c r="AJ94" s="82"/>
      <c r="AK94" s="81"/>
      <c r="AL94" s="129"/>
      <c r="AM94" s="81"/>
      <c r="AN94" s="81"/>
      <c r="AO94" s="130"/>
      <c r="AP94" s="81"/>
      <c r="AQ94" s="81"/>
      <c r="AR94" s="130"/>
      <c r="AS94" s="81"/>
      <c r="AT94" s="81"/>
      <c r="AU94" s="131"/>
      <c r="AV94" s="81"/>
      <c r="AW94" s="129"/>
      <c r="AX94" s="131"/>
      <c r="AY94" s="81"/>
      <c r="AZ94" s="103" t="n">
        <v>44302</v>
      </c>
      <c r="BA94" s="54" t="n">
        <f aca="true">FORECAST(AZ94,OFFSET(AX$3,MATCH(AZ94,AW$3:AW$153,1)-1,0,2),OFFSET(AW$3,MATCH(AZ94,AW$3:AW$153,1)-1,0,2))</f>
        <v>0.247496943606286</v>
      </c>
      <c r="BB94" s="54" t="n">
        <f aca="false">BA94+BB93</f>
        <v>24.3746585639581</v>
      </c>
      <c r="BC94" s="55" t="n">
        <f aca="false">BB94*100/BB$367</f>
        <v>23.1568157400201</v>
      </c>
      <c r="BD94" s="82"/>
      <c r="BE94" s="81"/>
      <c r="BF94" s="129"/>
      <c r="BG94" s="81"/>
      <c r="BH94" s="81"/>
      <c r="BI94" s="130"/>
      <c r="BJ94" s="81"/>
      <c r="BK94" s="81"/>
      <c r="BL94" s="130"/>
      <c r="BM94" s="81"/>
      <c r="BN94" s="81"/>
      <c r="BO94" s="131"/>
      <c r="BP94" s="81"/>
      <c r="BQ94" s="129"/>
      <c r="BR94" s="131"/>
      <c r="BS94" s="81"/>
      <c r="BT94" s="103" t="n">
        <v>44302</v>
      </c>
      <c r="BU94" s="54" t="n">
        <f aca="true">FORECAST(BT94,OFFSET(BR$3,MATCH(BT94,BQ$3:BQ$153,1)-1,0,2),OFFSET(BQ$3,MATCH(BT94,BQ$3:BQ$153,1)-1,0,2))</f>
        <v>0.367465028011164</v>
      </c>
      <c r="BV94" s="54" t="n">
        <f aca="false">BU94+BV93</f>
        <v>27.6518854071465</v>
      </c>
      <c r="BW94" s="55" t="n">
        <f aca="false">BV94*100/BV$367</f>
        <v>17.1375954965225</v>
      </c>
      <c r="BX94" s="82"/>
    </row>
    <row r="95" customFormat="false" ht="14.5" hidden="false" customHeight="false" outlineLevel="0" collapsed="false">
      <c r="E95" s="42" t="n">
        <v>44120</v>
      </c>
      <c r="F95" s="46" t="n">
        <f aca="true">FORECAST($E95,OFFSET(C$3,MATCH($E95,$A$3:$A$33,1)-1,0,2),OFFSET($A$3,MATCH($E95,$A$3:$A$33,1)-1,0,2))</f>
        <v>2.46348885833209</v>
      </c>
      <c r="H95" s="96"/>
      <c r="I95" s="81"/>
      <c r="J95" s="97"/>
      <c r="K95" s="98"/>
      <c r="L95" s="98"/>
      <c r="M95" s="98"/>
      <c r="N95" s="98"/>
      <c r="O95" s="97"/>
      <c r="P95" s="81"/>
      <c r="Q95" s="130"/>
      <c r="R95" s="129"/>
      <c r="S95" s="81"/>
      <c r="T95" s="81"/>
      <c r="U95" s="130"/>
      <c r="V95" s="81"/>
      <c r="W95" s="81"/>
      <c r="X95" s="130"/>
      <c r="Y95" s="81"/>
      <c r="Z95" s="81"/>
      <c r="AA95" s="131"/>
      <c r="AB95" s="81"/>
      <c r="AC95" s="129"/>
      <c r="AD95" s="131"/>
      <c r="AE95" s="81"/>
      <c r="AF95" s="103" t="n">
        <v>44303</v>
      </c>
      <c r="AG95" s="54" t="n">
        <f aca="true">FORECAST($AF95,OFFSET(AD$3,MATCH($AF95,$AC$3:$AC$153,1)-1,0,2),OFFSET($AC$3,MATCH($AF95,$AC$3:$AC$153,1)-1,0,2))</f>
        <v>0.394897206904421</v>
      </c>
      <c r="AH95" s="54" t="n">
        <f aca="false">AG95+AH94</f>
        <v>37.2608418044734</v>
      </c>
      <c r="AI95" s="55" t="n">
        <f aca="false">AH95*100/AH$367</f>
        <v>26.1799325192763</v>
      </c>
      <c r="AJ95" s="82"/>
      <c r="AK95" s="81"/>
      <c r="AL95" s="129"/>
      <c r="AM95" s="81"/>
      <c r="AN95" s="81"/>
      <c r="AO95" s="130"/>
      <c r="AP95" s="81"/>
      <c r="AQ95" s="81"/>
      <c r="AR95" s="130"/>
      <c r="AS95" s="81"/>
      <c r="AT95" s="81"/>
      <c r="AU95" s="131"/>
      <c r="AV95" s="81"/>
      <c r="AW95" s="129"/>
      <c r="AX95" s="131"/>
      <c r="AY95" s="81"/>
      <c r="AZ95" s="103" t="n">
        <v>44303</v>
      </c>
      <c r="BA95" s="54" t="n">
        <f aca="true">FORECAST(AZ95,OFFSET(AX$3,MATCH(AZ95,AW$3:AW$153,1)-1,0,2),OFFSET(AW$3,MATCH(AZ95,AW$3:AW$153,1)-1,0,2))</f>
        <v>0.247330754071015</v>
      </c>
      <c r="BB95" s="54" t="n">
        <f aca="false">BA95+BB94</f>
        <v>24.6219893180291</v>
      </c>
      <c r="BC95" s="55" t="n">
        <f aca="false">BB95*100/BB$367</f>
        <v>23.3917889883155</v>
      </c>
      <c r="BD95" s="82"/>
      <c r="BE95" s="81"/>
      <c r="BF95" s="129"/>
      <c r="BG95" s="81"/>
      <c r="BH95" s="81"/>
      <c r="BI95" s="130"/>
      <c r="BJ95" s="81"/>
      <c r="BK95" s="81"/>
      <c r="BL95" s="130"/>
      <c r="BM95" s="81"/>
      <c r="BN95" s="81"/>
      <c r="BO95" s="131"/>
      <c r="BP95" s="81"/>
      <c r="BQ95" s="129"/>
      <c r="BR95" s="131"/>
      <c r="BS95" s="81"/>
      <c r="BT95" s="103" t="n">
        <v>44303</v>
      </c>
      <c r="BU95" s="54" t="n">
        <f aca="true">FORECAST(BT95,OFFSET(BR$3,MATCH(BT95,BQ$3:BQ$153,1)-1,0,2),OFFSET(BQ$3,MATCH(BT95,BQ$3:BQ$153,1)-1,0,2))</f>
        <v>0.367250599131371</v>
      </c>
      <c r="BV95" s="54" t="n">
        <f aca="false">BU95+BV94</f>
        <v>28.0191360062779</v>
      </c>
      <c r="BW95" s="55" t="n">
        <f aca="false">BV95*100/BV$367</f>
        <v>17.3652035645113</v>
      </c>
      <c r="BX95" s="82"/>
    </row>
    <row r="96" customFormat="false" ht="14.5" hidden="false" customHeight="false" outlineLevel="0" collapsed="false">
      <c r="E96" s="42" t="n">
        <v>44121</v>
      </c>
      <c r="F96" s="46" t="n">
        <f aca="true">FORECAST($E96,OFFSET(C$3,MATCH($E96,$A$3:$A$33,1)-1,0,2),OFFSET($A$3,MATCH($E96,$A$3:$A$33,1)-1,0,2))</f>
        <v>2.4607565185075</v>
      </c>
      <c r="H96" s="96"/>
      <c r="I96" s="81"/>
      <c r="J96" s="97"/>
      <c r="K96" s="98"/>
      <c r="L96" s="98"/>
      <c r="M96" s="98"/>
      <c r="N96" s="98"/>
      <c r="O96" s="97"/>
      <c r="P96" s="81"/>
      <c r="Q96" s="130"/>
      <c r="R96" s="129"/>
      <c r="S96" s="81"/>
      <c r="T96" s="81"/>
      <c r="U96" s="130"/>
      <c r="V96" s="81"/>
      <c r="W96" s="81"/>
      <c r="X96" s="130"/>
      <c r="Y96" s="81"/>
      <c r="Z96" s="81"/>
      <c r="AA96" s="131"/>
      <c r="AB96" s="81"/>
      <c r="AC96" s="129"/>
      <c r="AD96" s="131"/>
      <c r="AE96" s="81"/>
      <c r="AF96" s="103" t="n">
        <v>44304</v>
      </c>
      <c r="AG96" s="54" t="n">
        <f aca="true">FORECAST($AF96,OFFSET(AD$3,MATCH($AF96,$AC$3:$AC$153,1)-1,0,2),OFFSET($AC$3,MATCH($AF96,$AC$3:$AC$153,1)-1,0,2))</f>
        <v>0.394447760913555</v>
      </c>
      <c r="AH96" s="54" t="n">
        <f aca="false">AG96+AH95</f>
        <v>37.6552895653869</v>
      </c>
      <c r="AI96" s="55" t="n">
        <f aca="false">AH96*100/AH$367</f>
        <v>26.4570764393543</v>
      </c>
      <c r="AJ96" s="82"/>
      <c r="AK96" s="81"/>
      <c r="AL96" s="129"/>
      <c r="AM96" s="81"/>
      <c r="AN96" s="81"/>
      <c r="AO96" s="130"/>
      <c r="AP96" s="81"/>
      <c r="AQ96" s="81"/>
      <c r="AR96" s="130"/>
      <c r="AS96" s="81"/>
      <c r="AT96" s="81"/>
      <c r="AU96" s="131"/>
      <c r="AV96" s="81"/>
      <c r="AW96" s="129"/>
      <c r="AX96" s="131"/>
      <c r="AY96" s="81"/>
      <c r="AZ96" s="103" t="n">
        <v>44304</v>
      </c>
      <c r="BA96" s="54" t="n">
        <f aca="true">FORECAST(AZ96,OFFSET(AX$3,MATCH(AZ96,AW$3:AW$153,1)-1,0,2),OFFSET(AW$3,MATCH(AZ96,AW$3:AW$153,1)-1,0,2))</f>
        <v>0.247164564535743</v>
      </c>
      <c r="BB96" s="54" t="n">
        <f aca="false">BA96+BB95</f>
        <v>24.8691538825649</v>
      </c>
      <c r="BC96" s="55" t="n">
        <f aca="false">BB96*100/BB$367</f>
        <v>23.6266043504834</v>
      </c>
      <c r="BD96" s="82"/>
      <c r="BE96" s="81"/>
      <c r="BF96" s="129"/>
      <c r="BG96" s="81"/>
      <c r="BH96" s="81"/>
      <c r="BI96" s="130"/>
      <c r="BJ96" s="81"/>
      <c r="BK96" s="81"/>
      <c r="BL96" s="130"/>
      <c r="BM96" s="81"/>
      <c r="BN96" s="81"/>
      <c r="BO96" s="131"/>
      <c r="BP96" s="81"/>
      <c r="BQ96" s="129"/>
      <c r="BR96" s="131"/>
      <c r="BS96" s="81"/>
      <c r="BT96" s="103" t="n">
        <v>44304</v>
      </c>
      <c r="BU96" s="54" t="n">
        <f aca="true">FORECAST(BT96,OFFSET(BR$3,MATCH(BT96,BQ$3:BQ$153,1)-1,0,2),OFFSET(BQ$3,MATCH(BT96,BQ$3:BQ$153,1)-1,0,2))</f>
        <v>0.367036170251577</v>
      </c>
      <c r="BV96" s="54" t="n">
        <f aca="false">BU96+BV95</f>
        <v>28.3861721765294</v>
      </c>
      <c r="BW96" s="55" t="n">
        <f aca="false">BV96*100/BV$367</f>
        <v>17.5926787375691</v>
      </c>
      <c r="BX96" s="82"/>
    </row>
    <row r="97" customFormat="false" ht="14.5" hidden="false" customHeight="false" outlineLevel="0" collapsed="false">
      <c r="E97" s="42" t="n">
        <v>44122</v>
      </c>
      <c r="F97" s="46" t="n">
        <f aca="true">FORECAST($E97,OFFSET(C$3,MATCH($E97,$A$3:$A$33,1)-1,0,2),OFFSET($A$3,MATCH($E97,$A$3:$A$33,1)-1,0,2))</f>
        <v>2.45802417868292</v>
      </c>
      <c r="H97" s="96"/>
      <c r="I97" s="81"/>
      <c r="J97" s="97"/>
      <c r="K97" s="98"/>
      <c r="L97" s="98"/>
      <c r="M97" s="98"/>
      <c r="N97" s="98"/>
      <c r="O97" s="97"/>
      <c r="P97" s="81"/>
      <c r="Q97" s="130"/>
      <c r="R97" s="129"/>
      <c r="S97" s="81"/>
      <c r="T97" s="81"/>
      <c r="U97" s="130"/>
      <c r="V97" s="81"/>
      <c r="W97" s="81"/>
      <c r="X97" s="130"/>
      <c r="Y97" s="81"/>
      <c r="Z97" s="81"/>
      <c r="AA97" s="131"/>
      <c r="AB97" s="81"/>
      <c r="AC97" s="129"/>
      <c r="AD97" s="131"/>
      <c r="AE97" s="81"/>
      <c r="AF97" s="103" t="n">
        <v>44305</v>
      </c>
      <c r="AG97" s="54" t="n">
        <f aca="true">FORECAST($AF97,OFFSET(AD$3,MATCH($AF97,$AC$3:$AC$153,1)-1,0,2),OFFSET($AC$3,MATCH($AF97,$AC$3:$AC$153,1)-1,0,2))</f>
        <v>0.393998314922688</v>
      </c>
      <c r="AH97" s="54" t="n">
        <f aca="false">AG97+AH96</f>
        <v>38.0492878803096</v>
      </c>
      <c r="AI97" s="55" t="n">
        <f aca="false">AH97*100/AH$367</f>
        <v>26.7339045730693</v>
      </c>
      <c r="AJ97" s="82"/>
      <c r="AK97" s="81"/>
      <c r="AL97" s="129"/>
      <c r="AM97" s="81"/>
      <c r="AN97" s="81"/>
      <c r="AO97" s="130"/>
      <c r="AP97" s="81"/>
      <c r="AQ97" s="81"/>
      <c r="AR97" s="130"/>
      <c r="AS97" s="81"/>
      <c r="AT97" s="81"/>
      <c r="AU97" s="131"/>
      <c r="AV97" s="81"/>
      <c r="AW97" s="129"/>
      <c r="AX97" s="131"/>
      <c r="AY97" s="81"/>
      <c r="AZ97" s="103" t="n">
        <v>44305</v>
      </c>
      <c r="BA97" s="54" t="n">
        <f aca="true">FORECAST(AZ97,OFFSET(AX$3,MATCH(AZ97,AW$3:AW$153,1)-1,0,2),OFFSET(AW$3,MATCH(AZ97,AW$3:AW$153,1)-1,0,2))</f>
        <v>0.246998375000471</v>
      </c>
      <c r="BB97" s="54" t="n">
        <f aca="false">BA97+BB96</f>
        <v>25.1161522575654</v>
      </c>
      <c r="BC97" s="55" t="n">
        <f aca="false">BB97*100/BB$367</f>
        <v>23.8612618265241</v>
      </c>
      <c r="BD97" s="82"/>
      <c r="BE97" s="81"/>
      <c r="BF97" s="129"/>
      <c r="BG97" s="81"/>
      <c r="BH97" s="81"/>
      <c r="BI97" s="130"/>
      <c r="BJ97" s="81"/>
      <c r="BK97" s="81"/>
      <c r="BL97" s="130"/>
      <c r="BM97" s="81"/>
      <c r="BN97" s="81"/>
      <c r="BO97" s="131"/>
      <c r="BP97" s="81"/>
      <c r="BQ97" s="129"/>
      <c r="BR97" s="131"/>
      <c r="BS97" s="81"/>
      <c r="BT97" s="103" t="n">
        <v>44305</v>
      </c>
      <c r="BU97" s="54" t="n">
        <f aca="true">FORECAST(BT97,OFFSET(BR$3,MATCH(BT97,BQ$3:BQ$153,1)-1,0,2),OFFSET(BQ$3,MATCH(BT97,BQ$3:BQ$153,1)-1,0,2))</f>
        <v>0.366821741371783</v>
      </c>
      <c r="BV97" s="54" t="n">
        <f aca="false">BU97+BV96</f>
        <v>28.7529939179012</v>
      </c>
      <c r="BW97" s="55" t="n">
        <f aca="false">BV97*100/BV$367</f>
        <v>17.8200210156958</v>
      </c>
      <c r="BX97" s="82"/>
    </row>
    <row r="98" customFormat="false" ht="14.5" hidden="false" customHeight="false" outlineLevel="0" collapsed="false">
      <c r="E98" s="42" t="n">
        <v>44123</v>
      </c>
      <c r="F98" s="46" t="n">
        <f aca="true">FORECAST($E98,OFFSET(C$3,MATCH($E98,$A$3:$A$33,1)-1,0,2),OFFSET($A$3,MATCH($E98,$A$3:$A$33,1)-1,0,2))</f>
        <v>2.45529183885833</v>
      </c>
      <c r="H98" s="96"/>
      <c r="I98" s="81"/>
      <c r="J98" s="97"/>
      <c r="K98" s="98"/>
      <c r="L98" s="98"/>
      <c r="M98" s="98"/>
      <c r="N98" s="98"/>
      <c r="O98" s="97"/>
      <c r="P98" s="81"/>
      <c r="Q98" s="130"/>
      <c r="R98" s="129"/>
      <c r="S98" s="81"/>
      <c r="T98" s="81"/>
      <c r="U98" s="130"/>
      <c r="V98" s="81"/>
      <c r="W98" s="81"/>
      <c r="X98" s="130"/>
      <c r="Y98" s="81"/>
      <c r="Z98" s="81"/>
      <c r="AA98" s="131"/>
      <c r="AB98" s="81"/>
      <c r="AC98" s="129"/>
      <c r="AD98" s="131"/>
      <c r="AE98" s="81"/>
      <c r="AF98" s="103" t="n">
        <v>44306</v>
      </c>
      <c r="AG98" s="54" t="n">
        <f aca="true">FORECAST($AF98,OFFSET(AD$3,MATCH($AF98,$AC$3:$AC$153,1)-1,0,2),OFFSET($AC$3,MATCH($AF98,$AC$3:$AC$153,1)-1,0,2))</f>
        <v>0.393548868931821</v>
      </c>
      <c r="AH98" s="54" t="n">
        <f aca="false">AG98+AH97</f>
        <v>38.4428367492414</v>
      </c>
      <c r="AI98" s="55" t="n">
        <f aca="false">AH98*100/AH$367</f>
        <v>27.0104169204215</v>
      </c>
      <c r="AJ98" s="82"/>
      <c r="AK98" s="81"/>
      <c r="AL98" s="129"/>
      <c r="AM98" s="81"/>
      <c r="AN98" s="81"/>
      <c r="AO98" s="130"/>
      <c r="AP98" s="81"/>
      <c r="AQ98" s="81"/>
      <c r="AR98" s="130"/>
      <c r="AS98" s="81"/>
      <c r="AT98" s="81"/>
      <c r="AU98" s="131"/>
      <c r="AV98" s="81"/>
      <c r="AW98" s="129"/>
      <c r="AX98" s="131"/>
      <c r="AY98" s="81"/>
      <c r="AZ98" s="103" t="n">
        <v>44306</v>
      </c>
      <c r="BA98" s="54" t="n">
        <f aca="true">FORECAST(AZ98,OFFSET(AX$3,MATCH(AZ98,AW$3:AW$153,1)-1,0,2),OFFSET(AW$3,MATCH(AZ98,AW$3:AW$153,1)-1,0,2))</f>
        <v>0.2468321854652</v>
      </c>
      <c r="BB98" s="54" t="n">
        <f aca="false">BA98+BB97</f>
        <v>25.3629844430306</v>
      </c>
      <c r="BC98" s="55" t="n">
        <f aca="false">BB98*100/BB$367</f>
        <v>24.0957614164373</v>
      </c>
      <c r="BD98" s="82"/>
      <c r="BE98" s="81"/>
      <c r="BF98" s="129"/>
      <c r="BG98" s="81"/>
      <c r="BH98" s="81"/>
      <c r="BI98" s="130"/>
      <c r="BJ98" s="81"/>
      <c r="BK98" s="81"/>
      <c r="BL98" s="130"/>
      <c r="BM98" s="81"/>
      <c r="BN98" s="81"/>
      <c r="BO98" s="131"/>
      <c r="BP98" s="81"/>
      <c r="BQ98" s="129"/>
      <c r="BR98" s="131"/>
      <c r="BS98" s="81"/>
      <c r="BT98" s="103" t="n">
        <v>44306</v>
      </c>
      <c r="BU98" s="54" t="n">
        <f aca="true">FORECAST(BT98,OFFSET(BR$3,MATCH(BT98,BQ$3:BQ$153,1)-1,0,2),OFFSET(BQ$3,MATCH(BT98,BQ$3:BQ$153,1)-1,0,2))</f>
        <v>0.36660731249199</v>
      </c>
      <c r="BV98" s="54" t="n">
        <f aca="false">BU98+BV97</f>
        <v>29.1196012303932</v>
      </c>
      <c r="BW98" s="55" t="n">
        <f aca="false">BV98*100/BV$367</f>
        <v>18.0472303988914</v>
      </c>
      <c r="BX98" s="82"/>
    </row>
    <row r="99" customFormat="false" ht="14.5" hidden="false" customHeight="false" outlineLevel="0" collapsed="false">
      <c r="E99" s="42" t="n">
        <v>44124</v>
      </c>
      <c r="F99" s="46" t="n">
        <f aca="true">FORECAST($E99,OFFSET(C$3,MATCH($E99,$A$3:$A$33,1)-1,0,2),OFFSET($A$3,MATCH($E99,$A$3:$A$33,1)-1,0,2))</f>
        <v>2.45255949903374</v>
      </c>
      <c r="H99" s="96"/>
      <c r="I99" s="81"/>
      <c r="J99" s="97"/>
      <c r="K99" s="98"/>
      <c r="L99" s="98"/>
      <c r="M99" s="98"/>
      <c r="N99" s="98"/>
      <c r="O99" s="97"/>
      <c r="P99" s="81"/>
      <c r="Q99" s="130"/>
      <c r="R99" s="129"/>
      <c r="S99" s="81"/>
      <c r="T99" s="81"/>
      <c r="U99" s="130"/>
      <c r="V99" s="81"/>
      <c r="W99" s="81"/>
      <c r="X99" s="130"/>
      <c r="Y99" s="81"/>
      <c r="Z99" s="81"/>
      <c r="AA99" s="131"/>
      <c r="AB99" s="81"/>
      <c r="AC99" s="129"/>
      <c r="AD99" s="131"/>
      <c r="AE99" s="81"/>
      <c r="AF99" s="103" t="n">
        <v>44307</v>
      </c>
      <c r="AG99" s="54" t="n">
        <f aca="true">FORECAST($AF99,OFFSET(AD$3,MATCH($AF99,$AC$3:$AC$153,1)-1,0,2),OFFSET($AC$3,MATCH($AF99,$AC$3:$AC$153,1)-1,0,2))</f>
        <v>0.393099422940954</v>
      </c>
      <c r="AH99" s="54" t="n">
        <f aca="false">AG99+AH98</f>
        <v>38.8359361721824</v>
      </c>
      <c r="AI99" s="55" t="n">
        <f aca="false">AH99*100/AH$367</f>
        <v>27.2866134814108</v>
      </c>
      <c r="AJ99" s="82"/>
      <c r="AK99" s="81"/>
      <c r="AL99" s="129"/>
      <c r="AM99" s="81"/>
      <c r="AN99" s="81"/>
      <c r="AO99" s="130"/>
      <c r="AP99" s="81"/>
      <c r="AQ99" s="81"/>
      <c r="AR99" s="130"/>
      <c r="AS99" s="81"/>
      <c r="AT99" s="81"/>
      <c r="AU99" s="131"/>
      <c r="AV99" s="81"/>
      <c r="AW99" s="129"/>
      <c r="AX99" s="131"/>
      <c r="AY99" s="81"/>
      <c r="AZ99" s="103" t="n">
        <v>44307</v>
      </c>
      <c r="BA99" s="54" t="n">
        <f aca="true">FORECAST(AZ99,OFFSET(AX$3,MATCH(AZ99,AW$3:AW$153,1)-1,0,2),OFFSET(AW$3,MATCH(AZ99,AW$3:AW$153,1)-1,0,2))</f>
        <v>0.246665995929928</v>
      </c>
      <c r="BB99" s="54" t="n">
        <f aca="false">BA99+BB98</f>
        <v>25.6096504389605</v>
      </c>
      <c r="BC99" s="55" t="n">
        <f aca="false">BB99*100/BB$367</f>
        <v>24.3301031202232</v>
      </c>
      <c r="BD99" s="82"/>
      <c r="BE99" s="81"/>
      <c r="BF99" s="129"/>
      <c r="BG99" s="81"/>
      <c r="BH99" s="81"/>
      <c r="BI99" s="130"/>
      <c r="BJ99" s="81"/>
      <c r="BK99" s="81"/>
      <c r="BL99" s="130"/>
      <c r="BM99" s="81"/>
      <c r="BN99" s="81"/>
      <c r="BO99" s="131"/>
      <c r="BP99" s="81"/>
      <c r="BQ99" s="129"/>
      <c r="BR99" s="131"/>
      <c r="BS99" s="81"/>
      <c r="BT99" s="103" t="n">
        <v>44307</v>
      </c>
      <c r="BU99" s="54" t="n">
        <f aca="true">FORECAST(BT99,OFFSET(BR$3,MATCH(BT99,BQ$3:BQ$153,1)-1,0,2),OFFSET(BQ$3,MATCH(BT99,BQ$3:BQ$153,1)-1,0,2))</f>
        <v>0.366392883612196</v>
      </c>
      <c r="BV99" s="54" t="n">
        <f aca="false">BU99+BV98</f>
        <v>29.4859941140054</v>
      </c>
      <c r="BW99" s="55" t="n">
        <f aca="false">BV99*100/BV$367</f>
        <v>18.2743068871561</v>
      </c>
      <c r="BX99" s="82"/>
    </row>
    <row r="100" customFormat="false" ht="14.5" hidden="false" customHeight="false" outlineLevel="0" collapsed="false">
      <c r="E100" s="42" t="n">
        <v>44125</v>
      </c>
      <c r="F100" s="46" t="n">
        <f aca="true">FORECAST($E100,OFFSET(C$3,MATCH($E100,$A$3:$A$33,1)-1,0,2),OFFSET($A$3,MATCH($E100,$A$3:$A$33,1)-1,0,2))</f>
        <v>2.44982715920916</v>
      </c>
      <c r="H100" s="96"/>
      <c r="I100" s="81"/>
      <c r="J100" s="97"/>
      <c r="K100" s="98"/>
      <c r="L100" s="98"/>
      <c r="M100" s="98"/>
      <c r="N100" s="98"/>
      <c r="O100" s="97"/>
      <c r="P100" s="81"/>
      <c r="Q100" s="130"/>
      <c r="R100" s="129"/>
      <c r="S100" s="81"/>
      <c r="T100" s="81"/>
      <c r="U100" s="130"/>
      <c r="V100" s="81"/>
      <c r="W100" s="81"/>
      <c r="X100" s="130"/>
      <c r="Y100" s="81"/>
      <c r="Z100" s="81"/>
      <c r="AA100" s="131"/>
      <c r="AB100" s="81"/>
      <c r="AC100" s="129"/>
      <c r="AD100" s="131"/>
      <c r="AE100" s="81"/>
      <c r="AF100" s="103" t="n">
        <v>44308</v>
      </c>
      <c r="AG100" s="54" t="n">
        <f aca="true">FORECAST($AF100,OFFSET(AD$3,MATCH($AF100,$AC$3:$AC$153,1)-1,0,2),OFFSET($AC$3,MATCH($AF100,$AC$3:$AC$153,1)-1,0,2))</f>
        <v>0.392649976950088</v>
      </c>
      <c r="AH100" s="54" t="n">
        <f aca="false">AG100+AH99</f>
        <v>39.2285861491325</v>
      </c>
      <c r="AI100" s="55" t="n">
        <f aca="false">AH100*100/AH$367</f>
        <v>27.5624942560372</v>
      </c>
      <c r="AJ100" s="82"/>
      <c r="AK100" s="81"/>
      <c r="AL100" s="129"/>
      <c r="AM100" s="81"/>
      <c r="AN100" s="81"/>
      <c r="AO100" s="130"/>
      <c r="AP100" s="81"/>
      <c r="AQ100" s="81"/>
      <c r="AR100" s="130"/>
      <c r="AS100" s="81"/>
      <c r="AT100" s="81"/>
      <c r="AU100" s="131"/>
      <c r="AV100" s="81"/>
      <c r="AW100" s="129"/>
      <c r="AX100" s="131"/>
      <c r="AY100" s="81"/>
      <c r="AZ100" s="103" t="n">
        <v>44308</v>
      </c>
      <c r="BA100" s="54" t="n">
        <f aca="true">FORECAST(AZ100,OFFSET(AX$3,MATCH(AZ100,AW$3:AW$153,1)-1,0,2),OFFSET(AW$3,MATCH(AZ100,AW$3:AW$153,1)-1,0,2))</f>
        <v>0.246499806394657</v>
      </c>
      <c r="BB100" s="54" t="n">
        <f aca="false">BA100+BB99</f>
        <v>25.8561502453551</v>
      </c>
      <c r="BC100" s="55" t="n">
        <f aca="false">BB100*100/BB$367</f>
        <v>24.5642869378818</v>
      </c>
      <c r="BD100" s="82"/>
      <c r="BE100" s="81"/>
      <c r="BF100" s="129"/>
      <c r="BG100" s="81"/>
      <c r="BH100" s="81"/>
      <c r="BI100" s="130"/>
      <c r="BJ100" s="81"/>
      <c r="BK100" s="81"/>
      <c r="BL100" s="130"/>
      <c r="BM100" s="81"/>
      <c r="BN100" s="81"/>
      <c r="BO100" s="131"/>
      <c r="BP100" s="81"/>
      <c r="BQ100" s="129"/>
      <c r="BR100" s="131"/>
      <c r="BS100" s="81"/>
      <c r="BT100" s="103" t="n">
        <v>44308</v>
      </c>
      <c r="BU100" s="54" t="n">
        <f aca="true">FORECAST(BT100,OFFSET(BR$3,MATCH(BT100,BQ$3:BQ$153,1)-1,0,2),OFFSET(BQ$3,MATCH(BT100,BQ$3:BQ$153,1)-1,0,2))</f>
        <v>0.366178454732403</v>
      </c>
      <c r="BV100" s="54" t="n">
        <f aca="false">BU100+BV99</f>
        <v>29.8521725687378</v>
      </c>
      <c r="BW100" s="55" t="n">
        <f aca="false">BV100*100/BV$367</f>
        <v>18.5012504804896</v>
      </c>
      <c r="BX100" s="82"/>
    </row>
    <row r="101" customFormat="false" ht="14.5" hidden="false" customHeight="false" outlineLevel="0" collapsed="false">
      <c r="E101" s="42" t="n">
        <v>44126</v>
      </c>
      <c r="F101" s="46" t="n">
        <f aca="true">FORECAST($E101,OFFSET(C$3,MATCH($E101,$A$3:$A$33,1)-1,0,2),OFFSET($A$3,MATCH($E101,$A$3:$A$33,1)-1,0,2))</f>
        <v>2.44709481938457</v>
      </c>
      <c r="H101" s="96"/>
      <c r="I101" s="81"/>
      <c r="J101" s="97"/>
      <c r="K101" s="98"/>
      <c r="L101" s="98"/>
      <c r="M101" s="98"/>
      <c r="N101" s="98"/>
      <c r="O101" s="97"/>
      <c r="P101" s="81"/>
      <c r="Q101" s="130"/>
      <c r="R101" s="129"/>
      <c r="S101" s="81"/>
      <c r="T101" s="81"/>
      <c r="U101" s="130"/>
      <c r="V101" s="81"/>
      <c r="W101" s="81"/>
      <c r="X101" s="130"/>
      <c r="Y101" s="81"/>
      <c r="Z101" s="81"/>
      <c r="AA101" s="131"/>
      <c r="AB101" s="81"/>
      <c r="AC101" s="129"/>
      <c r="AD101" s="131"/>
      <c r="AE101" s="81"/>
      <c r="AF101" s="103" t="n">
        <v>44309</v>
      </c>
      <c r="AG101" s="54" t="n">
        <f aca="true">FORECAST($AF101,OFFSET(AD$3,MATCH($AF101,$AC$3:$AC$153,1)-1,0,2),OFFSET($AC$3,MATCH($AF101,$AC$3:$AC$153,1)-1,0,2))</f>
        <v>0.392200530959221</v>
      </c>
      <c r="AH101" s="54" t="n">
        <f aca="false">AG101+AH100</f>
        <v>39.6207866800917</v>
      </c>
      <c r="AI101" s="55" t="n">
        <f aca="false">AH101*100/AH$367</f>
        <v>27.8380592443006</v>
      </c>
      <c r="AJ101" s="82"/>
      <c r="AK101" s="81"/>
      <c r="AL101" s="129"/>
      <c r="AM101" s="81"/>
      <c r="AN101" s="81"/>
      <c r="AO101" s="130"/>
      <c r="AP101" s="81"/>
      <c r="AQ101" s="81"/>
      <c r="AR101" s="130"/>
      <c r="AS101" s="81"/>
      <c r="AT101" s="81"/>
      <c r="AU101" s="131"/>
      <c r="AV101" s="81"/>
      <c r="AW101" s="129"/>
      <c r="AX101" s="131"/>
      <c r="AY101" s="81"/>
      <c r="AZ101" s="103" t="n">
        <v>44309</v>
      </c>
      <c r="BA101" s="54" t="n">
        <f aca="true">FORECAST(AZ101,OFFSET(AX$3,MATCH(AZ101,AW$3:AW$153,1)-1,0,2),OFFSET(AW$3,MATCH(AZ101,AW$3:AW$153,1)-1,0,2))</f>
        <v>0.246333616859385</v>
      </c>
      <c r="BB101" s="54" t="n">
        <f aca="false">BA101+BB100</f>
        <v>26.1024838622145</v>
      </c>
      <c r="BC101" s="55" t="n">
        <f aca="false">BB101*100/BB$367</f>
        <v>24.798312869413</v>
      </c>
      <c r="BD101" s="82"/>
      <c r="BE101" s="81"/>
      <c r="BF101" s="129"/>
      <c r="BG101" s="81"/>
      <c r="BH101" s="81"/>
      <c r="BI101" s="130"/>
      <c r="BJ101" s="81"/>
      <c r="BK101" s="81"/>
      <c r="BL101" s="130"/>
      <c r="BM101" s="81"/>
      <c r="BN101" s="81"/>
      <c r="BO101" s="131"/>
      <c r="BP101" s="81"/>
      <c r="BQ101" s="129"/>
      <c r="BR101" s="131"/>
      <c r="BS101" s="81"/>
      <c r="BT101" s="103" t="n">
        <v>44309</v>
      </c>
      <c r="BU101" s="54" t="n">
        <f aca="true">FORECAST(BT101,OFFSET(BR$3,MATCH(BT101,BQ$3:BQ$153,1)-1,0,2),OFFSET(BQ$3,MATCH(BT101,BQ$3:BQ$153,1)-1,0,2))</f>
        <v>0.365964025852609</v>
      </c>
      <c r="BV101" s="54" t="n">
        <f aca="false">BU101+BV100</f>
        <v>30.2181365945904</v>
      </c>
      <c r="BW101" s="55" t="n">
        <f aca="false">BV101*100/BV$367</f>
        <v>18.7280611788921</v>
      </c>
      <c r="BX101" s="82"/>
    </row>
    <row r="102" customFormat="false" ht="14.5" hidden="false" customHeight="false" outlineLevel="0" collapsed="false">
      <c r="E102" s="42" t="n">
        <v>44127</v>
      </c>
      <c r="F102" s="46" t="n">
        <f aca="true">FORECAST($E102,OFFSET(C$3,MATCH($E102,$A$3:$A$33,1)-1,0,2),OFFSET($A$3,MATCH($E102,$A$3:$A$33,1)-1,0,2))</f>
        <v>2.44436247955998</v>
      </c>
      <c r="H102" s="96"/>
      <c r="I102" s="81"/>
      <c r="J102" s="97"/>
      <c r="K102" s="98"/>
      <c r="L102" s="98"/>
      <c r="M102" s="98"/>
      <c r="N102" s="98"/>
      <c r="O102" s="97"/>
      <c r="P102" s="81"/>
      <c r="Q102" s="130"/>
      <c r="R102" s="129"/>
      <c r="S102" s="81"/>
      <c r="T102" s="81"/>
      <c r="U102" s="130"/>
      <c r="V102" s="81"/>
      <c r="W102" s="81"/>
      <c r="X102" s="130"/>
      <c r="Y102" s="81"/>
      <c r="Z102" s="81"/>
      <c r="AA102" s="131"/>
      <c r="AB102" s="81"/>
      <c r="AC102" s="129"/>
      <c r="AD102" s="131"/>
      <c r="AE102" s="81"/>
      <c r="AF102" s="103" t="n">
        <v>44310</v>
      </c>
      <c r="AG102" s="54" t="n">
        <f aca="true">FORECAST($AF102,OFFSET(AD$3,MATCH($AF102,$AC$3:$AC$153,1)-1,0,2),OFFSET($AC$3,MATCH($AF102,$AC$3:$AC$153,1)-1,0,2))</f>
        <v>0.391751084968354</v>
      </c>
      <c r="AH102" s="54" t="n">
        <f aca="false">AG102+AH101</f>
        <v>40.0125377650601</v>
      </c>
      <c r="AI102" s="55" t="n">
        <f aca="false">AH102*100/AH$367</f>
        <v>28.1133084462012</v>
      </c>
      <c r="AJ102" s="82"/>
      <c r="AK102" s="81"/>
      <c r="AL102" s="129"/>
      <c r="AM102" s="81"/>
      <c r="AN102" s="81"/>
      <c r="AO102" s="130"/>
      <c r="AP102" s="81"/>
      <c r="AQ102" s="81"/>
      <c r="AR102" s="130"/>
      <c r="AS102" s="81"/>
      <c r="AT102" s="81"/>
      <c r="AU102" s="131"/>
      <c r="AV102" s="81"/>
      <c r="AW102" s="129"/>
      <c r="AX102" s="131"/>
      <c r="AY102" s="81"/>
      <c r="AZ102" s="103" t="n">
        <v>44310</v>
      </c>
      <c r="BA102" s="54" t="n">
        <f aca="true">FORECAST(AZ102,OFFSET(AX$3,MATCH(AZ102,AW$3:AW$153,1)-1,0,2),OFFSET(AW$3,MATCH(AZ102,AW$3:AW$153,1)-1,0,2))</f>
        <v>0.246167427324113</v>
      </c>
      <c r="BB102" s="54" t="n">
        <f aca="false">BA102+BB101</f>
        <v>26.3486512895386</v>
      </c>
      <c r="BC102" s="55" t="n">
        <f aca="false">BB102*100/BB$367</f>
        <v>25.0321809148169</v>
      </c>
      <c r="BD102" s="82"/>
      <c r="BE102" s="81"/>
      <c r="BF102" s="129"/>
      <c r="BG102" s="81"/>
      <c r="BH102" s="81"/>
      <c r="BI102" s="130"/>
      <c r="BJ102" s="81"/>
      <c r="BK102" s="81"/>
      <c r="BL102" s="130"/>
      <c r="BM102" s="81"/>
      <c r="BN102" s="81"/>
      <c r="BO102" s="131"/>
      <c r="BP102" s="81"/>
      <c r="BQ102" s="129"/>
      <c r="BR102" s="131"/>
      <c r="BS102" s="81"/>
      <c r="BT102" s="103" t="n">
        <v>44310</v>
      </c>
      <c r="BU102" s="54" t="n">
        <f aca="true">FORECAST(BT102,OFFSET(BR$3,MATCH(BT102,BQ$3:BQ$153,1)-1,0,2),OFFSET(BQ$3,MATCH(BT102,BQ$3:BQ$153,1)-1,0,2))</f>
        <v>0.365749596972815</v>
      </c>
      <c r="BV102" s="54" t="n">
        <f aca="false">BU102+BV101</f>
        <v>30.5838861915632</v>
      </c>
      <c r="BW102" s="55" t="n">
        <f aca="false">BV102*100/BV$367</f>
        <v>18.9547389823636</v>
      </c>
      <c r="BX102" s="82"/>
    </row>
    <row r="103" customFormat="false" ht="14.5" hidden="false" customHeight="false" outlineLevel="0" collapsed="false">
      <c r="E103" s="42" t="n">
        <v>44128</v>
      </c>
      <c r="F103" s="46" t="n">
        <f aca="true">FORECAST($E103,OFFSET(C$3,MATCH($E103,$A$3:$A$33,1)-1,0,2),OFFSET($A$3,MATCH($E103,$A$3:$A$33,1)-1,0,2))</f>
        <v>2.44163013973539</v>
      </c>
      <c r="H103" s="96"/>
      <c r="I103" s="81"/>
      <c r="J103" s="97"/>
      <c r="K103" s="98"/>
      <c r="L103" s="98"/>
      <c r="M103" s="98"/>
      <c r="N103" s="98"/>
      <c r="O103" s="97"/>
      <c r="P103" s="81"/>
      <c r="Q103" s="130"/>
      <c r="R103" s="129"/>
      <c r="S103" s="81"/>
      <c r="T103" s="81"/>
      <c r="U103" s="130"/>
      <c r="V103" s="81"/>
      <c r="W103" s="81"/>
      <c r="X103" s="130"/>
      <c r="Y103" s="81"/>
      <c r="Z103" s="81"/>
      <c r="AA103" s="131"/>
      <c r="AB103" s="81"/>
      <c r="AC103" s="129"/>
      <c r="AD103" s="131"/>
      <c r="AE103" s="81"/>
      <c r="AF103" s="103" t="n">
        <v>44311</v>
      </c>
      <c r="AG103" s="54" t="n">
        <f aca="true">FORECAST($AF103,OFFSET(AD$3,MATCH($AF103,$AC$3:$AC$153,1)-1,0,2),OFFSET($AC$3,MATCH($AF103,$AC$3:$AC$153,1)-1,0,2))</f>
        <v>0.391301638977488</v>
      </c>
      <c r="AH103" s="54" t="n">
        <f aca="false">AG103+AH102</f>
        <v>40.4038394040376</v>
      </c>
      <c r="AI103" s="55" t="n">
        <f aca="false">AH103*100/AH$367</f>
        <v>28.3882418617389</v>
      </c>
      <c r="AJ103" s="82"/>
      <c r="AK103" s="81"/>
      <c r="AL103" s="129"/>
      <c r="AM103" s="81"/>
      <c r="AN103" s="81"/>
      <c r="AO103" s="130"/>
      <c r="AP103" s="81"/>
      <c r="AQ103" s="81"/>
      <c r="AR103" s="130"/>
      <c r="AS103" s="81"/>
      <c r="AT103" s="81"/>
      <c r="AU103" s="131"/>
      <c r="AV103" s="81"/>
      <c r="AW103" s="129"/>
      <c r="AX103" s="131"/>
      <c r="AY103" s="81"/>
      <c r="AZ103" s="103" t="n">
        <v>44311</v>
      </c>
      <c r="BA103" s="54" t="n">
        <f aca="true">FORECAST(AZ103,OFFSET(AX$3,MATCH(AZ103,AW$3:AW$153,1)-1,0,2),OFFSET(AW$3,MATCH(AZ103,AW$3:AW$153,1)-1,0,2))</f>
        <v>0.246001237788842</v>
      </c>
      <c r="BB103" s="54" t="n">
        <f aca="false">BA103+BB102</f>
        <v>26.5946525273275</v>
      </c>
      <c r="BC103" s="55" t="n">
        <f aca="false">BB103*100/BB$367</f>
        <v>25.2658910740934</v>
      </c>
      <c r="BD103" s="82"/>
      <c r="BE103" s="81"/>
      <c r="BF103" s="129"/>
      <c r="BG103" s="81"/>
      <c r="BH103" s="81"/>
      <c r="BI103" s="130"/>
      <c r="BJ103" s="81"/>
      <c r="BK103" s="81"/>
      <c r="BL103" s="130"/>
      <c r="BM103" s="81"/>
      <c r="BN103" s="81"/>
      <c r="BO103" s="131"/>
      <c r="BP103" s="81"/>
      <c r="BQ103" s="129"/>
      <c r="BR103" s="131"/>
      <c r="BS103" s="81"/>
      <c r="BT103" s="103" t="n">
        <v>44311</v>
      </c>
      <c r="BU103" s="54" t="n">
        <f aca="true">FORECAST(BT103,OFFSET(BR$3,MATCH(BT103,BQ$3:BQ$153,1)-1,0,2),OFFSET(BQ$3,MATCH(BT103,BQ$3:BQ$153,1)-1,0,2))</f>
        <v>0.365535168093022</v>
      </c>
      <c r="BV103" s="54" t="n">
        <f aca="false">BU103+BV102</f>
        <v>30.9494213596562</v>
      </c>
      <c r="BW103" s="55" t="n">
        <f aca="false">BV103*100/BV$367</f>
        <v>19.181283890904</v>
      </c>
      <c r="BX103" s="82"/>
    </row>
    <row r="104" customFormat="false" ht="14.5" hidden="false" customHeight="false" outlineLevel="0" collapsed="false">
      <c r="E104" s="42" t="n">
        <v>44129</v>
      </c>
      <c r="F104" s="46" t="n">
        <f aca="true">FORECAST($E104,OFFSET(C$3,MATCH($E104,$A$3:$A$33,1)-1,0,2),OFFSET($A$3,MATCH($E104,$A$3:$A$33,1)-1,0,2))</f>
        <v>2.43889779991081</v>
      </c>
      <c r="H104" s="96"/>
      <c r="I104" s="81"/>
      <c r="J104" s="97"/>
      <c r="K104" s="98"/>
      <c r="L104" s="98"/>
      <c r="M104" s="98"/>
      <c r="N104" s="98"/>
      <c r="O104" s="97"/>
      <c r="P104" s="81"/>
      <c r="Q104" s="130"/>
      <c r="R104" s="129"/>
      <c r="S104" s="81"/>
      <c r="T104" s="81"/>
      <c r="U104" s="130"/>
      <c r="V104" s="81"/>
      <c r="W104" s="81"/>
      <c r="X104" s="130"/>
      <c r="Y104" s="81"/>
      <c r="Z104" s="81"/>
      <c r="AA104" s="131"/>
      <c r="AB104" s="81"/>
      <c r="AC104" s="129"/>
      <c r="AD104" s="131"/>
      <c r="AE104" s="81"/>
      <c r="AF104" s="103" t="n">
        <v>44312</v>
      </c>
      <c r="AG104" s="54" t="n">
        <f aca="true">FORECAST($AF104,OFFSET(AD$3,MATCH($AF104,$AC$3:$AC$153,1)-1,0,2),OFFSET($AC$3,MATCH($AF104,$AC$3:$AC$153,1)-1,0,2))</f>
        <v>0.390852192986621</v>
      </c>
      <c r="AH104" s="54" t="n">
        <f aca="false">AG104+AH103</f>
        <v>40.7946915970242</v>
      </c>
      <c r="AI104" s="55" t="n">
        <f aca="false">AH104*100/AH$367</f>
        <v>28.6628594909136</v>
      </c>
      <c r="AJ104" s="82"/>
      <c r="AK104" s="81"/>
      <c r="AL104" s="129"/>
      <c r="AM104" s="81"/>
      <c r="AN104" s="81"/>
      <c r="AO104" s="130"/>
      <c r="AP104" s="81"/>
      <c r="AQ104" s="81"/>
      <c r="AR104" s="130"/>
      <c r="AS104" s="81"/>
      <c r="AT104" s="81"/>
      <c r="AU104" s="131"/>
      <c r="AV104" s="81"/>
      <c r="AW104" s="129"/>
      <c r="AX104" s="131"/>
      <c r="AY104" s="81"/>
      <c r="AZ104" s="103" t="n">
        <v>44312</v>
      </c>
      <c r="BA104" s="54" t="n">
        <f aca="true">FORECAST(AZ104,OFFSET(AX$3,MATCH(AZ104,AW$3:AW$153,1)-1,0,2),OFFSET(AW$3,MATCH(AZ104,AW$3:AW$153,1)-1,0,2))</f>
        <v>0.24583504825357</v>
      </c>
      <c r="BB104" s="54" t="n">
        <f aca="false">BA104+BB103</f>
        <v>26.840487575581</v>
      </c>
      <c r="BC104" s="55" t="n">
        <f aca="false">BB104*100/BB$367</f>
        <v>25.4994433472425</v>
      </c>
      <c r="BD104" s="82"/>
      <c r="BE104" s="81"/>
      <c r="BF104" s="129"/>
      <c r="BG104" s="81"/>
      <c r="BH104" s="81"/>
      <c r="BI104" s="130"/>
      <c r="BJ104" s="81"/>
      <c r="BK104" s="81"/>
      <c r="BL104" s="130"/>
      <c r="BM104" s="81"/>
      <c r="BN104" s="81"/>
      <c r="BO104" s="131"/>
      <c r="BP104" s="81"/>
      <c r="BQ104" s="129"/>
      <c r="BR104" s="131"/>
      <c r="BS104" s="81"/>
      <c r="BT104" s="103" t="n">
        <v>44312</v>
      </c>
      <c r="BU104" s="54" t="n">
        <f aca="true">FORECAST(BT104,OFFSET(BR$3,MATCH(BT104,BQ$3:BQ$153,1)-1,0,2),OFFSET(BQ$3,MATCH(BT104,BQ$3:BQ$153,1)-1,0,2))</f>
        <v>0.365320739213228</v>
      </c>
      <c r="BV104" s="54" t="n">
        <f aca="false">BU104+BV103</f>
        <v>31.3147420988695</v>
      </c>
      <c r="BW104" s="55" t="n">
        <f aca="false">BV104*100/BV$367</f>
        <v>19.4076959045133</v>
      </c>
      <c r="BX104" s="82"/>
    </row>
    <row r="105" customFormat="false" ht="14.5" hidden="false" customHeight="false" outlineLevel="0" collapsed="false">
      <c r="E105" s="42" t="n">
        <v>44130</v>
      </c>
      <c r="F105" s="46" t="n">
        <f aca="true">FORECAST($E105,OFFSET(C$3,MATCH($E105,$A$3:$A$33,1)-1,0,2),OFFSET($A$3,MATCH($E105,$A$3:$A$33,1)-1,0,2))</f>
        <v>2.43616546008622</v>
      </c>
      <c r="H105" s="96"/>
      <c r="I105" s="81"/>
      <c r="J105" s="97"/>
      <c r="K105" s="98"/>
      <c r="L105" s="98"/>
      <c r="M105" s="98"/>
      <c r="N105" s="98"/>
      <c r="O105" s="97"/>
      <c r="P105" s="81"/>
      <c r="Q105" s="130"/>
      <c r="R105" s="129"/>
      <c r="S105" s="81"/>
      <c r="T105" s="81"/>
      <c r="U105" s="130"/>
      <c r="V105" s="81"/>
      <c r="W105" s="81"/>
      <c r="X105" s="130"/>
      <c r="Y105" s="81"/>
      <c r="Z105" s="81"/>
      <c r="AA105" s="131"/>
      <c r="AB105" s="81"/>
      <c r="AC105" s="129"/>
      <c r="AD105" s="131"/>
      <c r="AE105" s="81"/>
      <c r="AF105" s="103" t="n">
        <v>44313</v>
      </c>
      <c r="AG105" s="54" t="n">
        <f aca="true">FORECAST($AF105,OFFSET(AD$3,MATCH($AF105,$AC$3:$AC$153,1)-1,0,2),OFFSET($AC$3,MATCH($AF105,$AC$3:$AC$153,1)-1,0,2))</f>
        <v>0.390402746995754</v>
      </c>
      <c r="AH105" s="54" t="n">
        <f aca="false">AG105+AH104</f>
        <v>41.1850943440199</v>
      </c>
      <c r="AI105" s="55" t="n">
        <f aca="false">AH105*100/AH$367</f>
        <v>28.9371613337255</v>
      </c>
      <c r="AJ105" s="82"/>
      <c r="AK105" s="81"/>
      <c r="AL105" s="129"/>
      <c r="AM105" s="81"/>
      <c r="AN105" s="81"/>
      <c r="AO105" s="130"/>
      <c r="AP105" s="81"/>
      <c r="AQ105" s="81"/>
      <c r="AR105" s="130"/>
      <c r="AS105" s="81"/>
      <c r="AT105" s="81"/>
      <c r="AU105" s="131"/>
      <c r="AV105" s="81"/>
      <c r="AW105" s="129"/>
      <c r="AX105" s="131"/>
      <c r="AY105" s="81"/>
      <c r="AZ105" s="103" t="n">
        <v>44313</v>
      </c>
      <c r="BA105" s="54" t="n">
        <f aca="true">FORECAST(AZ105,OFFSET(AX$3,MATCH(AZ105,AW$3:AW$153,1)-1,0,2),OFFSET(AW$3,MATCH(AZ105,AW$3:AW$153,1)-1,0,2))</f>
        <v>0.245668858718298</v>
      </c>
      <c r="BB105" s="54" t="n">
        <f aca="false">BA105+BB104</f>
        <v>27.0861564342993</v>
      </c>
      <c r="BC105" s="55" t="n">
        <f aca="false">BB105*100/BB$367</f>
        <v>25.7328377342643</v>
      </c>
      <c r="BD105" s="82"/>
      <c r="BE105" s="81"/>
      <c r="BF105" s="129"/>
      <c r="BG105" s="81"/>
      <c r="BH105" s="81"/>
      <c r="BI105" s="130"/>
      <c r="BJ105" s="81"/>
      <c r="BK105" s="81"/>
      <c r="BL105" s="130"/>
      <c r="BM105" s="81"/>
      <c r="BN105" s="81"/>
      <c r="BO105" s="131"/>
      <c r="BP105" s="81"/>
      <c r="BQ105" s="129"/>
      <c r="BR105" s="131"/>
      <c r="BS105" s="81"/>
      <c r="BT105" s="103" t="n">
        <v>44313</v>
      </c>
      <c r="BU105" s="54" t="n">
        <f aca="true">FORECAST(BT105,OFFSET(BR$3,MATCH(BT105,BQ$3:BQ$153,1)-1,0,2),OFFSET(BQ$3,MATCH(BT105,BQ$3:BQ$153,1)-1,0,2))</f>
        <v>0.365106310333435</v>
      </c>
      <c r="BV105" s="54" t="n">
        <f aca="false">BU105+BV104</f>
        <v>31.6798484092029</v>
      </c>
      <c r="BW105" s="55" t="n">
        <f aca="false">BV105*100/BV$367</f>
        <v>19.6339750231916</v>
      </c>
      <c r="BX105" s="82"/>
    </row>
    <row r="106" customFormat="false" ht="14.5" hidden="false" customHeight="false" outlineLevel="0" collapsed="false">
      <c r="E106" s="42" t="n">
        <v>44131</v>
      </c>
      <c r="F106" s="46" t="n">
        <f aca="true">FORECAST($E106,OFFSET(C$3,MATCH($E106,$A$3:$A$33,1)-1,0,2),OFFSET($A$3,MATCH($E106,$A$3:$A$33,1)-1,0,2))</f>
        <v>2.43343312026163</v>
      </c>
      <c r="H106" s="96"/>
      <c r="I106" s="81"/>
      <c r="J106" s="97"/>
      <c r="K106" s="98"/>
      <c r="L106" s="98"/>
      <c r="M106" s="98"/>
      <c r="N106" s="98"/>
      <c r="O106" s="97"/>
      <c r="P106" s="81"/>
      <c r="Q106" s="130"/>
      <c r="R106" s="129"/>
      <c r="S106" s="81"/>
      <c r="T106" s="81"/>
      <c r="U106" s="130"/>
      <c r="V106" s="81"/>
      <c r="W106" s="81"/>
      <c r="X106" s="130"/>
      <c r="Y106" s="81"/>
      <c r="Z106" s="81"/>
      <c r="AA106" s="131"/>
      <c r="AB106" s="81"/>
      <c r="AC106" s="129"/>
      <c r="AD106" s="131"/>
      <c r="AE106" s="81"/>
      <c r="AF106" s="103" t="n">
        <v>44314</v>
      </c>
      <c r="AG106" s="54" t="n">
        <f aca="true">FORECAST($AF106,OFFSET(AD$3,MATCH($AF106,$AC$3:$AC$153,1)-1,0,2),OFFSET($AC$3,MATCH($AF106,$AC$3:$AC$153,1)-1,0,2))</f>
        <v>0.389953301004887</v>
      </c>
      <c r="AH106" s="54" t="n">
        <f aca="false">AG106+AH105</f>
        <v>41.5750476450248</v>
      </c>
      <c r="AI106" s="55" t="n">
        <f aca="false">AH106*100/AH$367</f>
        <v>29.2111473901745</v>
      </c>
      <c r="AJ106" s="82"/>
      <c r="AK106" s="81"/>
      <c r="AL106" s="129"/>
      <c r="AM106" s="81"/>
      <c r="AN106" s="81"/>
      <c r="AO106" s="130"/>
      <c r="AP106" s="81"/>
      <c r="AQ106" s="81"/>
      <c r="AR106" s="130"/>
      <c r="AS106" s="81"/>
      <c r="AT106" s="81"/>
      <c r="AU106" s="131"/>
      <c r="AV106" s="81"/>
      <c r="AW106" s="129"/>
      <c r="AX106" s="131"/>
      <c r="AY106" s="81"/>
      <c r="AZ106" s="103" t="n">
        <v>44314</v>
      </c>
      <c r="BA106" s="54" t="n">
        <f aca="true">FORECAST(AZ106,OFFSET(AX$3,MATCH(AZ106,AW$3:AW$153,1)-1,0,2),OFFSET(AW$3,MATCH(AZ106,AW$3:AW$153,1)-1,0,2))</f>
        <v>0.245502669183027</v>
      </c>
      <c r="BB106" s="54" t="n">
        <f aca="false">BA106+BB105</f>
        <v>27.3316591034824</v>
      </c>
      <c r="BC106" s="55" t="n">
        <f aca="false">BB106*100/BB$367</f>
        <v>25.9660742351588</v>
      </c>
      <c r="BD106" s="82"/>
      <c r="BE106" s="81"/>
      <c r="BF106" s="129"/>
      <c r="BG106" s="81"/>
      <c r="BH106" s="81"/>
      <c r="BI106" s="130"/>
      <c r="BJ106" s="81"/>
      <c r="BK106" s="81"/>
      <c r="BL106" s="130"/>
      <c r="BM106" s="81"/>
      <c r="BN106" s="81"/>
      <c r="BO106" s="131"/>
      <c r="BP106" s="81"/>
      <c r="BQ106" s="129"/>
      <c r="BR106" s="131"/>
      <c r="BS106" s="81"/>
      <c r="BT106" s="103" t="n">
        <v>44314</v>
      </c>
      <c r="BU106" s="54" t="n">
        <f aca="true">FORECAST(BT106,OFFSET(BR$3,MATCH(BT106,BQ$3:BQ$153,1)-1,0,2),OFFSET(BQ$3,MATCH(BT106,BQ$3:BQ$153,1)-1,0,2))</f>
        <v>0.364891881453641</v>
      </c>
      <c r="BV106" s="54" t="n">
        <f aca="false">BU106+BV105</f>
        <v>32.0447402906566</v>
      </c>
      <c r="BW106" s="55" t="n">
        <f aca="false">BV106*100/BV$367</f>
        <v>19.8601212469388</v>
      </c>
      <c r="BX106" s="82"/>
    </row>
    <row r="107" customFormat="false" ht="14.5" hidden="false" customHeight="false" outlineLevel="0" collapsed="false">
      <c r="E107" s="42" t="n">
        <v>44132</v>
      </c>
      <c r="F107" s="46" t="n">
        <f aca="true">FORECAST($E107,OFFSET(C$3,MATCH($E107,$A$3:$A$33,1)-1,0,2),OFFSET($A$3,MATCH($E107,$A$3:$A$33,1)-1,0,2))</f>
        <v>2.43070078043704</v>
      </c>
      <c r="H107" s="96"/>
      <c r="I107" s="81"/>
      <c r="J107" s="97"/>
      <c r="K107" s="98"/>
      <c r="L107" s="98"/>
      <c r="M107" s="98"/>
      <c r="N107" s="98"/>
      <c r="O107" s="97"/>
      <c r="P107" s="81"/>
      <c r="Q107" s="130"/>
      <c r="R107" s="129"/>
      <c r="S107" s="81"/>
      <c r="T107" s="81"/>
      <c r="U107" s="130"/>
      <c r="V107" s="81"/>
      <c r="W107" s="81"/>
      <c r="X107" s="130"/>
      <c r="Y107" s="81"/>
      <c r="Z107" s="81"/>
      <c r="AA107" s="131"/>
      <c r="AB107" s="81"/>
      <c r="AC107" s="129"/>
      <c r="AD107" s="131"/>
      <c r="AE107" s="81"/>
      <c r="AF107" s="103" t="n">
        <v>44315</v>
      </c>
      <c r="AG107" s="54" t="n">
        <f aca="true">FORECAST($AF107,OFFSET(AD$3,MATCH($AF107,$AC$3:$AC$153,1)-1,0,2),OFFSET($AC$3,MATCH($AF107,$AC$3:$AC$153,1)-1,0,2))</f>
        <v>0.389503855014021</v>
      </c>
      <c r="AH107" s="54" t="n">
        <f aca="false">AG107+AH106</f>
        <v>41.9645515000388</v>
      </c>
      <c r="AI107" s="55" t="n">
        <f aca="false">AH107*100/AH$367</f>
        <v>29.4848176602606</v>
      </c>
      <c r="AJ107" s="82"/>
      <c r="AK107" s="81"/>
      <c r="AL107" s="129"/>
      <c r="AM107" s="81"/>
      <c r="AN107" s="81"/>
      <c r="AO107" s="130"/>
      <c r="AP107" s="81"/>
      <c r="AQ107" s="81"/>
      <c r="AR107" s="130"/>
      <c r="AS107" s="81"/>
      <c r="AT107" s="81"/>
      <c r="AU107" s="131"/>
      <c r="AV107" s="81"/>
      <c r="AW107" s="129"/>
      <c r="AX107" s="131"/>
      <c r="AY107" s="81"/>
      <c r="AZ107" s="103" t="n">
        <v>44315</v>
      </c>
      <c r="BA107" s="54" t="n">
        <f aca="true">FORECAST(AZ107,OFFSET(AX$3,MATCH(AZ107,AW$3:AW$153,1)-1,0,2),OFFSET(AW$3,MATCH(AZ107,AW$3:AW$153,1)-1,0,2))</f>
        <v>0.245336479647755</v>
      </c>
      <c r="BB107" s="54" t="n">
        <f aca="false">BA107+BB106</f>
        <v>27.5769955831301</v>
      </c>
      <c r="BC107" s="55" t="n">
        <f aca="false">BB107*100/BB$367</f>
        <v>26.1991528499259</v>
      </c>
      <c r="BD107" s="82"/>
      <c r="BE107" s="81"/>
      <c r="BF107" s="129"/>
      <c r="BG107" s="81"/>
      <c r="BH107" s="81"/>
      <c r="BI107" s="130"/>
      <c r="BJ107" s="81"/>
      <c r="BK107" s="81"/>
      <c r="BL107" s="130"/>
      <c r="BM107" s="81"/>
      <c r="BN107" s="81"/>
      <c r="BO107" s="131"/>
      <c r="BP107" s="81"/>
      <c r="BQ107" s="129"/>
      <c r="BR107" s="131"/>
      <c r="BS107" s="81"/>
      <c r="BT107" s="103" t="n">
        <v>44315</v>
      </c>
      <c r="BU107" s="54" t="n">
        <f aca="true">FORECAST(BT107,OFFSET(BR$3,MATCH(BT107,BQ$3:BQ$153,1)-1,0,2),OFFSET(BQ$3,MATCH(BT107,BQ$3:BQ$153,1)-1,0,2))</f>
        <v>0.364677452573847</v>
      </c>
      <c r="BV107" s="54" t="n">
        <f aca="false">BU107+BV106</f>
        <v>32.4094177432304</v>
      </c>
      <c r="BW107" s="55" t="n">
        <f aca="false">BV107*100/BV$367</f>
        <v>20.086134575755</v>
      </c>
      <c r="BX107" s="82"/>
    </row>
    <row r="108" customFormat="false" ht="14.5" hidden="false" customHeight="false" outlineLevel="0" collapsed="false">
      <c r="E108" s="42" t="n">
        <v>44133</v>
      </c>
      <c r="F108" s="46" t="n">
        <f aca="true">FORECAST($E108,OFFSET(C$3,MATCH($E108,$A$3:$A$33,1)-1,0,2),OFFSET($A$3,MATCH($E108,$A$3:$A$33,1)-1,0,2))</f>
        <v>2.42796844061246</v>
      </c>
      <c r="H108" s="96"/>
      <c r="I108" s="81"/>
      <c r="J108" s="97"/>
      <c r="K108" s="98"/>
      <c r="L108" s="98"/>
      <c r="M108" s="98"/>
      <c r="N108" s="98"/>
      <c r="O108" s="97"/>
      <c r="P108" s="81"/>
      <c r="Q108" s="130"/>
      <c r="R108" s="129"/>
      <c r="S108" s="81"/>
      <c r="T108" s="81"/>
      <c r="U108" s="130"/>
      <c r="V108" s="81"/>
      <c r="W108" s="81"/>
      <c r="X108" s="130"/>
      <c r="Y108" s="81"/>
      <c r="Z108" s="81"/>
      <c r="AA108" s="131"/>
      <c r="AB108" s="81"/>
      <c r="AC108" s="129"/>
      <c r="AD108" s="131"/>
      <c r="AE108" s="81"/>
      <c r="AF108" s="103" t="n">
        <v>44316</v>
      </c>
      <c r="AG108" s="54" t="n">
        <f aca="true">FORECAST($AF108,OFFSET(AD$3,MATCH($AF108,$AC$3:$AC$153,1)-1,0,2),OFFSET($AC$3,MATCH($AF108,$AC$3:$AC$153,1)-1,0,2))</f>
        <v>0.389054409023154</v>
      </c>
      <c r="AH108" s="54" t="n">
        <f aca="false">AG108+AH107</f>
        <v>42.353605909062</v>
      </c>
      <c r="AI108" s="55" t="n">
        <f aca="false">AH108*100/AH$367</f>
        <v>29.7581721439838</v>
      </c>
      <c r="AJ108" s="82"/>
      <c r="AK108" s="81"/>
      <c r="AL108" s="129"/>
      <c r="AM108" s="81"/>
      <c r="AN108" s="81"/>
      <c r="AO108" s="130"/>
      <c r="AP108" s="81"/>
      <c r="AQ108" s="81"/>
      <c r="AR108" s="130"/>
      <c r="AS108" s="81"/>
      <c r="AT108" s="81"/>
      <c r="AU108" s="131"/>
      <c r="AV108" s="81"/>
      <c r="AW108" s="129"/>
      <c r="AX108" s="131"/>
      <c r="AY108" s="81"/>
      <c r="AZ108" s="103" t="n">
        <v>44316</v>
      </c>
      <c r="BA108" s="54" t="n">
        <f aca="true">FORECAST(AZ108,OFFSET(AX$3,MATCH(AZ108,AW$3:AW$153,1)-1,0,2),OFFSET(AW$3,MATCH(AZ108,AW$3:AW$153,1)-1,0,2))</f>
        <v>0.245170290112483</v>
      </c>
      <c r="BB108" s="54" t="n">
        <f aca="false">BA108+BB107</f>
        <v>27.8221658732426</v>
      </c>
      <c r="BC108" s="55" t="n">
        <f aca="false">BB108*100/BB$367</f>
        <v>26.4320735785656</v>
      </c>
      <c r="BD108" s="82"/>
      <c r="BE108" s="81"/>
      <c r="BF108" s="129"/>
      <c r="BG108" s="81"/>
      <c r="BH108" s="81"/>
      <c r="BI108" s="130"/>
      <c r="BJ108" s="81"/>
      <c r="BK108" s="81"/>
      <c r="BL108" s="130"/>
      <c r="BM108" s="81"/>
      <c r="BN108" s="81"/>
      <c r="BO108" s="131"/>
      <c r="BP108" s="81"/>
      <c r="BQ108" s="129"/>
      <c r="BR108" s="131"/>
      <c r="BS108" s="81"/>
      <c r="BT108" s="103" t="n">
        <v>44316</v>
      </c>
      <c r="BU108" s="54" t="n">
        <f aca="true">FORECAST(BT108,OFFSET(BR$3,MATCH(BT108,BQ$3:BQ$153,1)-1,0,2),OFFSET(BQ$3,MATCH(BT108,BQ$3:BQ$153,1)-1,0,2))</f>
        <v>0.364463023694054</v>
      </c>
      <c r="BV108" s="54" t="n">
        <f aca="false">BU108+BV107</f>
        <v>32.7738807669245</v>
      </c>
      <c r="BW108" s="55" t="n">
        <f aca="false">BV108*100/BV$367</f>
        <v>20.3120150096402</v>
      </c>
      <c r="BX108" s="82"/>
    </row>
    <row r="109" customFormat="false" ht="14.5" hidden="false" customHeight="false" outlineLevel="0" collapsed="false">
      <c r="E109" s="42" t="n">
        <v>44134</v>
      </c>
      <c r="F109" s="46" t="n">
        <f aca="true">FORECAST($E109,OFFSET(C$3,MATCH($E109,$A$3:$A$33,1)-1,0,2),OFFSET($A$3,MATCH($E109,$A$3:$A$33,1)-1,0,2))</f>
        <v>2.42523610078787</v>
      </c>
      <c r="H109" s="96"/>
      <c r="I109" s="81"/>
      <c r="J109" s="97"/>
      <c r="K109" s="98"/>
      <c r="L109" s="98"/>
      <c r="M109" s="98"/>
      <c r="N109" s="98"/>
      <c r="O109" s="97"/>
      <c r="P109" s="81"/>
      <c r="Q109" s="130"/>
      <c r="R109" s="129"/>
      <c r="S109" s="81"/>
      <c r="T109" s="81"/>
      <c r="U109" s="130"/>
      <c r="V109" s="81"/>
      <c r="W109" s="81"/>
      <c r="X109" s="130"/>
      <c r="Y109" s="81"/>
      <c r="Z109" s="81"/>
      <c r="AA109" s="131"/>
      <c r="AB109" s="81"/>
      <c r="AC109" s="129"/>
      <c r="AD109" s="131"/>
      <c r="AE109" s="81"/>
      <c r="AF109" s="103" t="n">
        <v>44317</v>
      </c>
      <c r="AG109" s="54" t="n">
        <f aca="true">FORECAST($AF109,OFFSET(AD$3,MATCH($AF109,$AC$3:$AC$153,1)-1,0,2),OFFSET($AC$3,MATCH($AF109,$AC$3:$AC$153,1)-1,0,2))</f>
        <v>0.388604963032287</v>
      </c>
      <c r="AH109" s="54" t="n">
        <f aca="false">AG109+AH108</f>
        <v>42.7422108720943</v>
      </c>
      <c r="AI109" s="55" t="n">
        <f aca="false">AH109*100/AH$367</f>
        <v>30.0312108413441</v>
      </c>
      <c r="AJ109" s="82"/>
      <c r="AK109" s="81"/>
      <c r="AL109" s="129"/>
      <c r="AM109" s="81"/>
      <c r="AN109" s="81"/>
      <c r="AO109" s="130"/>
      <c r="AP109" s="81"/>
      <c r="AQ109" s="81"/>
      <c r="AR109" s="130"/>
      <c r="AS109" s="81"/>
      <c r="AT109" s="81"/>
      <c r="AU109" s="131"/>
      <c r="AV109" s="81"/>
      <c r="AW109" s="129"/>
      <c r="AX109" s="131"/>
      <c r="AY109" s="81"/>
      <c r="AZ109" s="103" t="n">
        <v>44317</v>
      </c>
      <c r="BA109" s="54" t="n">
        <f aca="true">FORECAST(AZ109,OFFSET(AX$3,MATCH(AZ109,AW$3:AW$153,1)-1,0,2),OFFSET(AW$3,MATCH(AZ109,AW$3:AW$153,1)-1,0,2))</f>
        <v>0.245004100577212</v>
      </c>
      <c r="BB109" s="54" t="n">
        <f aca="false">BA109+BB108</f>
        <v>28.0671699738198</v>
      </c>
      <c r="BC109" s="55" t="n">
        <f aca="false">BB109*100/BB$367</f>
        <v>26.664836421078</v>
      </c>
      <c r="BD109" s="82"/>
      <c r="BE109" s="81"/>
      <c r="BF109" s="129"/>
      <c r="BG109" s="81"/>
      <c r="BH109" s="81"/>
      <c r="BI109" s="130"/>
      <c r="BJ109" s="81"/>
      <c r="BK109" s="81"/>
      <c r="BL109" s="130"/>
      <c r="BM109" s="81"/>
      <c r="BN109" s="81"/>
      <c r="BO109" s="131"/>
      <c r="BP109" s="81"/>
      <c r="BQ109" s="129"/>
      <c r="BR109" s="131"/>
      <c r="BS109" s="81"/>
      <c r="BT109" s="103" t="n">
        <v>44317</v>
      </c>
      <c r="BU109" s="54" t="n">
        <f aca="true">FORECAST(BT109,OFFSET(BR$3,MATCH(BT109,BQ$3:BQ$153,1)-1,0,2),OFFSET(BQ$3,MATCH(BT109,BQ$3:BQ$153,1)-1,0,2))</f>
        <v>0.36424859481426</v>
      </c>
      <c r="BV109" s="54" t="n">
        <f aca="false">BU109+BV108</f>
        <v>33.1381293617387</v>
      </c>
      <c r="BW109" s="55" t="n">
        <f aca="false">BV109*100/BV$367</f>
        <v>20.5377625485942</v>
      </c>
      <c r="BX109" s="82"/>
    </row>
    <row r="110" customFormat="false" ht="14.5" hidden="false" customHeight="false" outlineLevel="0" collapsed="false">
      <c r="E110" s="42" t="n">
        <v>44135</v>
      </c>
      <c r="F110" s="46" t="n">
        <f aca="true">FORECAST($E110,OFFSET(C$3,MATCH($E110,$A$3:$A$33,1)-1,0,2),OFFSET($A$3,MATCH($E110,$A$3:$A$33,1)-1,0,2))</f>
        <v>2.42250376096328</v>
      </c>
      <c r="H110" s="96"/>
      <c r="I110" s="81"/>
      <c r="J110" s="97"/>
      <c r="K110" s="98"/>
      <c r="L110" s="98"/>
      <c r="M110" s="98"/>
      <c r="N110" s="98"/>
      <c r="O110" s="97"/>
      <c r="P110" s="81"/>
      <c r="Q110" s="130"/>
      <c r="R110" s="129"/>
      <c r="S110" s="81"/>
      <c r="T110" s="81"/>
      <c r="U110" s="130"/>
      <c r="V110" s="81"/>
      <c r="W110" s="81"/>
      <c r="X110" s="130"/>
      <c r="Y110" s="81"/>
      <c r="Z110" s="81"/>
      <c r="AA110" s="131"/>
      <c r="AB110" s="81"/>
      <c r="AC110" s="129"/>
      <c r="AD110" s="131"/>
      <c r="AE110" s="81"/>
      <c r="AF110" s="103" t="n">
        <v>44318</v>
      </c>
      <c r="AG110" s="54" t="n">
        <f aca="true">FORECAST($AF110,OFFSET(AD$3,MATCH($AF110,$AC$3:$AC$153,1)-1,0,2),OFFSET($AC$3,MATCH($AF110,$AC$3:$AC$153,1)-1,0,2))</f>
        <v>0.388155517041421</v>
      </c>
      <c r="AH110" s="54" t="n">
        <f aca="false">AG110+AH109</f>
        <v>43.1303663891357</v>
      </c>
      <c r="AI110" s="55" t="n">
        <f aca="false">AH110*100/AH$367</f>
        <v>30.3039337523415</v>
      </c>
      <c r="AJ110" s="82"/>
      <c r="AK110" s="81"/>
      <c r="AL110" s="129"/>
      <c r="AM110" s="81"/>
      <c r="AN110" s="81"/>
      <c r="AO110" s="130"/>
      <c r="AP110" s="81"/>
      <c r="AQ110" s="81"/>
      <c r="AR110" s="130"/>
      <c r="AS110" s="81"/>
      <c r="AT110" s="81"/>
      <c r="AU110" s="131"/>
      <c r="AV110" s="81"/>
      <c r="AW110" s="129"/>
      <c r="AX110" s="131"/>
      <c r="AY110" s="81"/>
      <c r="AZ110" s="103" t="n">
        <v>44318</v>
      </c>
      <c r="BA110" s="54" t="n">
        <f aca="true">FORECAST(AZ110,OFFSET(AX$3,MATCH(AZ110,AW$3:AW$153,1)-1,0,2),OFFSET(AW$3,MATCH(AZ110,AW$3:AW$153,1)-1,0,2))</f>
        <v>0.24483791104194</v>
      </c>
      <c r="BB110" s="54" t="n">
        <f aca="false">BA110+BB109</f>
        <v>28.3120078848618</v>
      </c>
      <c r="BC110" s="55" t="n">
        <f aca="false">BB110*100/BB$367</f>
        <v>26.897441377463</v>
      </c>
      <c r="BD110" s="82"/>
      <c r="BE110" s="81"/>
      <c r="BF110" s="129"/>
      <c r="BG110" s="81"/>
      <c r="BH110" s="81"/>
      <c r="BI110" s="130"/>
      <c r="BJ110" s="81"/>
      <c r="BK110" s="81"/>
      <c r="BL110" s="130"/>
      <c r="BM110" s="81"/>
      <c r="BN110" s="81"/>
      <c r="BO110" s="131"/>
      <c r="BP110" s="81"/>
      <c r="BQ110" s="129"/>
      <c r="BR110" s="131"/>
      <c r="BS110" s="81"/>
      <c r="BT110" s="103" t="n">
        <v>44318</v>
      </c>
      <c r="BU110" s="54" t="n">
        <f aca="true">FORECAST(BT110,OFFSET(BR$3,MATCH(BT110,BQ$3:BQ$153,1)-1,0,2),OFFSET(BQ$3,MATCH(BT110,BQ$3:BQ$153,1)-1,0,2))</f>
        <v>0.364034165934467</v>
      </c>
      <c r="BV110" s="54" t="n">
        <f aca="false">BU110+BV109</f>
        <v>33.5021635276732</v>
      </c>
      <c r="BW110" s="55" t="n">
        <f aca="false">BV110*100/BV$367</f>
        <v>20.7633771926173</v>
      </c>
      <c r="BX110" s="82"/>
    </row>
    <row r="111" customFormat="false" ht="14.5" hidden="false" customHeight="false" outlineLevel="0" collapsed="false">
      <c r="E111" s="42" t="n">
        <v>44136</v>
      </c>
      <c r="F111" s="46" t="n">
        <f aca="true">FORECAST($E111,OFFSET(C$3,MATCH($E111,$A$3:$A$33,1)-1,0,2),OFFSET($A$3,MATCH($E111,$A$3:$A$33,1)-1,0,2))</f>
        <v>2.41977142113869</v>
      </c>
      <c r="H111" s="96"/>
      <c r="I111" s="81"/>
      <c r="J111" s="97"/>
      <c r="K111" s="98"/>
      <c r="L111" s="98"/>
      <c r="M111" s="98"/>
      <c r="N111" s="98"/>
      <c r="O111" s="97"/>
      <c r="P111" s="81"/>
      <c r="Q111" s="130"/>
      <c r="R111" s="129"/>
      <c r="S111" s="81"/>
      <c r="T111" s="81"/>
      <c r="U111" s="130"/>
      <c r="V111" s="81"/>
      <c r="W111" s="81"/>
      <c r="X111" s="130"/>
      <c r="Y111" s="81"/>
      <c r="Z111" s="81"/>
      <c r="AA111" s="131"/>
      <c r="AB111" s="81"/>
      <c r="AC111" s="129"/>
      <c r="AD111" s="131"/>
      <c r="AE111" s="81"/>
      <c r="AF111" s="103" t="n">
        <v>44319</v>
      </c>
      <c r="AG111" s="54" t="n">
        <f aca="true">FORECAST($AF111,OFFSET(AD$3,MATCH($AF111,$AC$3:$AC$153,1)-1,0,2),OFFSET($AC$3,MATCH($AF111,$AC$3:$AC$153,1)-1,0,2))</f>
        <v>0.387706071050554</v>
      </c>
      <c r="AH111" s="54" t="n">
        <f aca="false">AG111+AH110</f>
        <v>43.5180724601863</v>
      </c>
      <c r="AI111" s="55" t="n">
        <f aca="false">AH111*100/AH$367</f>
        <v>30.5763408769759</v>
      </c>
      <c r="AJ111" s="82"/>
      <c r="AK111" s="81"/>
      <c r="AL111" s="129"/>
      <c r="AM111" s="81"/>
      <c r="AN111" s="81"/>
      <c r="AO111" s="130"/>
      <c r="AP111" s="81"/>
      <c r="AQ111" s="81"/>
      <c r="AR111" s="130"/>
      <c r="AS111" s="81"/>
      <c r="AT111" s="81"/>
      <c r="AU111" s="131"/>
      <c r="AV111" s="81"/>
      <c r="AW111" s="129"/>
      <c r="AX111" s="131"/>
      <c r="AY111" s="81"/>
      <c r="AZ111" s="103" t="n">
        <v>44319</v>
      </c>
      <c r="BA111" s="54" t="n">
        <f aca="true">FORECAST(AZ111,OFFSET(AX$3,MATCH(AZ111,AW$3:AW$153,1)-1,0,2),OFFSET(AW$3,MATCH(AZ111,AW$3:AW$153,1)-1,0,2))</f>
        <v>0.244671721506668</v>
      </c>
      <c r="BB111" s="54" t="n">
        <f aca="false">BA111+BB110</f>
        <v>28.5566796063684</v>
      </c>
      <c r="BC111" s="55" t="n">
        <f aca="false">BB111*100/BB$367</f>
        <v>27.1298884477207</v>
      </c>
      <c r="BD111" s="82"/>
      <c r="BE111" s="81"/>
      <c r="BF111" s="129"/>
      <c r="BG111" s="81"/>
      <c r="BH111" s="81"/>
      <c r="BI111" s="130"/>
      <c r="BJ111" s="81"/>
      <c r="BK111" s="81"/>
      <c r="BL111" s="130"/>
      <c r="BM111" s="81"/>
      <c r="BN111" s="81"/>
      <c r="BO111" s="131"/>
      <c r="BP111" s="81"/>
      <c r="BQ111" s="129"/>
      <c r="BR111" s="131"/>
      <c r="BS111" s="81"/>
      <c r="BT111" s="103" t="n">
        <v>44319</v>
      </c>
      <c r="BU111" s="54" t="n">
        <f aca="true">FORECAST(BT111,OFFSET(BR$3,MATCH(BT111,BQ$3:BQ$153,1)-1,0,2),OFFSET(BQ$3,MATCH(BT111,BQ$3:BQ$153,1)-1,0,2))</f>
        <v>0.363819737054673</v>
      </c>
      <c r="BV111" s="54" t="n">
        <f aca="false">BU111+BV110</f>
        <v>33.8659832647279</v>
      </c>
      <c r="BW111" s="55" t="n">
        <f aca="false">BV111*100/BV$367</f>
        <v>20.9888589417092</v>
      </c>
      <c r="BX111" s="82"/>
    </row>
    <row r="112" customFormat="false" ht="14.5" hidden="false" customHeight="false" outlineLevel="0" collapsed="false">
      <c r="E112" s="42" t="n">
        <v>44137</v>
      </c>
      <c r="F112" s="46" t="n">
        <f aca="true">FORECAST($E112,OFFSET(C$3,MATCH($E112,$A$3:$A$33,1)-1,0,2),OFFSET($A$3,MATCH($E112,$A$3:$A$33,1)-1,0,2))</f>
        <v>2.41703908131411</v>
      </c>
      <c r="H112" s="96"/>
      <c r="I112" s="81"/>
      <c r="J112" s="97"/>
      <c r="K112" s="98"/>
      <c r="L112" s="98"/>
      <c r="M112" s="98"/>
      <c r="N112" s="98"/>
      <c r="O112" s="97"/>
      <c r="P112" s="81"/>
      <c r="Q112" s="130"/>
      <c r="R112" s="129"/>
      <c r="S112" s="81"/>
      <c r="T112" s="81"/>
      <c r="U112" s="130"/>
      <c r="V112" s="81"/>
      <c r="W112" s="81"/>
      <c r="X112" s="130"/>
      <c r="Y112" s="81"/>
      <c r="Z112" s="81"/>
      <c r="AA112" s="131"/>
      <c r="AB112" s="81"/>
      <c r="AC112" s="129"/>
      <c r="AD112" s="131"/>
      <c r="AE112" s="81"/>
      <c r="AF112" s="103" t="n">
        <v>44320</v>
      </c>
      <c r="AG112" s="54" t="n">
        <f aca="true">FORECAST($AF112,OFFSET(AD$3,MATCH($AF112,$AC$3:$AC$153,1)-1,0,2),OFFSET($AC$3,MATCH($AF112,$AC$3:$AC$153,1)-1,0,2))</f>
        <v>0.388092249525116</v>
      </c>
      <c r="AH112" s="54" t="n">
        <f aca="false">AG112+AH111</f>
        <v>43.9061647097114</v>
      </c>
      <c r="AI112" s="55" t="n">
        <f aca="false">AH112*100/AH$367</f>
        <v>30.8490193354267</v>
      </c>
      <c r="AJ112" s="82"/>
      <c r="AK112" s="81"/>
      <c r="AL112" s="129"/>
      <c r="AM112" s="81"/>
      <c r="AN112" s="81"/>
      <c r="AO112" s="130"/>
      <c r="AP112" s="81"/>
      <c r="AQ112" s="81"/>
      <c r="AR112" s="130"/>
      <c r="AS112" s="81"/>
      <c r="AT112" s="81"/>
      <c r="AU112" s="131"/>
      <c r="AV112" s="81"/>
      <c r="AW112" s="129"/>
      <c r="AX112" s="131"/>
      <c r="AY112" s="81"/>
      <c r="AZ112" s="103" t="n">
        <v>44320</v>
      </c>
      <c r="BA112" s="54" t="n">
        <f aca="true">FORECAST(AZ112,OFFSET(AX$3,MATCH(AZ112,AW$3:AW$153,1)-1,0,2),OFFSET(AW$3,MATCH(AZ112,AW$3:AW$153,1)-1,0,2))</f>
        <v>0.244505531971397</v>
      </c>
      <c r="BB112" s="54" t="n">
        <f aca="false">BA112+BB111</f>
        <v>28.8011851383398</v>
      </c>
      <c r="BC112" s="55" t="n">
        <f aca="false">BB112*100/BB$367</f>
        <v>27.3621776318511</v>
      </c>
      <c r="BD112" s="82"/>
      <c r="BE112" s="81"/>
      <c r="BF112" s="129"/>
      <c r="BG112" s="81"/>
      <c r="BH112" s="81"/>
      <c r="BI112" s="130"/>
      <c r="BJ112" s="81"/>
      <c r="BK112" s="81"/>
      <c r="BL112" s="130"/>
      <c r="BM112" s="81"/>
      <c r="BN112" s="81"/>
      <c r="BO112" s="131"/>
      <c r="BP112" s="81"/>
      <c r="BQ112" s="129"/>
      <c r="BR112" s="131"/>
      <c r="BS112" s="81"/>
      <c r="BT112" s="103" t="n">
        <v>44320</v>
      </c>
      <c r="BU112" s="54" t="n">
        <f aca="true">FORECAST(BT112,OFFSET(BR$3,MATCH(BT112,BQ$3:BQ$153,1)-1,0,2),OFFSET(BQ$3,MATCH(BT112,BQ$3:BQ$153,1)-1,0,2))</f>
        <v>0.363605308174879</v>
      </c>
      <c r="BV112" s="54" t="n">
        <f aca="false">BU112+BV111</f>
        <v>34.2295885729028</v>
      </c>
      <c r="BW112" s="55" t="n">
        <f aca="false">BV112*100/BV$367</f>
        <v>21.2142077958702</v>
      </c>
      <c r="BX112" s="82"/>
    </row>
    <row r="113" customFormat="false" ht="14.5" hidden="false" customHeight="false" outlineLevel="0" collapsed="false">
      <c r="E113" s="42" t="n">
        <v>44138</v>
      </c>
      <c r="F113" s="46" t="n">
        <f aca="true">FORECAST($E113,OFFSET(C$3,MATCH($E113,$A$3:$A$33,1)-1,0,2),OFFSET($A$3,MATCH($E113,$A$3:$A$33,1)-1,0,2))</f>
        <v>2.41430674148952</v>
      </c>
      <c r="H113" s="96"/>
      <c r="I113" s="81"/>
      <c r="J113" s="97"/>
      <c r="K113" s="98"/>
      <c r="L113" s="98"/>
      <c r="M113" s="98"/>
      <c r="N113" s="98"/>
      <c r="O113" s="97"/>
      <c r="P113" s="81"/>
      <c r="Q113" s="130"/>
      <c r="R113" s="129"/>
      <c r="S113" s="81"/>
      <c r="T113" s="81"/>
      <c r="U113" s="130"/>
      <c r="V113" s="81"/>
      <c r="W113" s="81"/>
      <c r="X113" s="130"/>
      <c r="Y113" s="81"/>
      <c r="Z113" s="81"/>
      <c r="AA113" s="131"/>
      <c r="AB113" s="81"/>
      <c r="AC113" s="129"/>
      <c r="AD113" s="131"/>
      <c r="AE113" s="81"/>
      <c r="AF113" s="103" t="n">
        <v>44321</v>
      </c>
      <c r="AG113" s="54" t="n">
        <f aca="true">FORECAST($AF113,OFFSET(AD$3,MATCH($AF113,$AC$3:$AC$153,1)-1,0,2),OFFSET($AC$3,MATCH($AF113,$AC$3:$AC$153,1)-1,0,2))</f>
        <v>0.388478427999677</v>
      </c>
      <c r="AH113" s="54" t="n">
        <f aca="false">AG113+AH112</f>
        <v>44.294643137711</v>
      </c>
      <c r="AI113" s="55" t="n">
        <f aca="false">AH113*100/AH$367</f>
        <v>31.1219691276938</v>
      </c>
      <c r="AJ113" s="82"/>
      <c r="AK113" s="81"/>
      <c r="AL113" s="129"/>
      <c r="AM113" s="81"/>
      <c r="AN113" s="81"/>
      <c r="AO113" s="130"/>
      <c r="AP113" s="81"/>
      <c r="AQ113" s="81"/>
      <c r="AR113" s="130"/>
      <c r="AS113" s="81"/>
      <c r="AT113" s="81"/>
      <c r="AU113" s="131"/>
      <c r="AV113" s="81"/>
      <c r="AW113" s="129"/>
      <c r="AX113" s="131"/>
      <c r="AY113" s="81"/>
      <c r="AZ113" s="103" t="n">
        <v>44321</v>
      </c>
      <c r="BA113" s="54" t="n">
        <f aca="true">FORECAST(AZ113,OFFSET(AX$3,MATCH(AZ113,AW$3:AW$153,1)-1,0,2),OFFSET(AW$3,MATCH(AZ113,AW$3:AW$153,1)-1,0,2))</f>
        <v>0.244339342436125</v>
      </c>
      <c r="BB113" s="54" t="n">
        <f aca="false">BA113+BB112</f>
        <v>29.045524480776</v>
      </c>
      <c r="BC113" s="55" t="n">
        <f aca="false">BB113*100/BB$367</f>
        <v>27.594308929854</v>
      </c>
      <c r="BD113" s="82"/>
      <c r="BE113" s="81"/>
      <c r="BF113" s="129"/>
      <c r="BG113" s="81"/>
      <c r="BH113" s="81"/>
      <c r="BI113" s="130"/>
      <c r="BJ113" s="81"/>
      <c r="BK113" s="81"/>
      <c r="BL113" s="130"/>
      <c r="BM113" s="81"/>
      <c r="BN113" s="81"/>
      <c r="BO113" s="131"/>
      <c r="BP113" s="81"/>
      <c r="BQ113" s="129"/>
      <c r="BR113" s="131"/>
      <c r="BS113" s="81"/>
      <c r="BT113" s="103" t="n">
        <v>44321</v>
      </c>
      <c r="BU113" s="54" t="n">
        <f aca="true">FORECAST(BT113,OFFSET(BR$3,MATCH(BT113,BQ$3:BQ$153,1)-1,0,2),OFFSET(BQ$3,MATCH(BT113,BQ$3:BQ$153,1)-1,0,2))</f>
        <v>0.363390879295086</v>
      </c>
      <c r="BV113" s="54" t="n">
        <f aca="false">BU113+BV112</f>
        <v>34.5929794521978</v>
      </c>
      <c r="BW113" s="55" t="n">
        <f aca="false">BV113*100/BV$367</f>
        <v>21.4394237551</v>
      </c>
      <c r="BX113" s="82"/>
    </row>
    <row r="114" customFormat="false" ht="14.5" hidden="false" customHeight="false" outlineLevel="0" collapsed="false">
      <c r="E114" s="42" t="n">
        <v>44139</v>
      </c>
      <c r="F114" s="46" t="n">
        <f aca="true">FORECAST($E114,OFFSET(C$3,MATCH($E114,$A$3:$A$33,1)-1,0,2),OFFSET($A$3,MATCH($E114,$A$3:$A$33,1)-1,0,2))</f>
        <v>2.41157440166493</v>
      </c>
      <c r="H114" s="96"/>
      <c r="I114" s="81"/>
      <c r="J114" s="97"/>
      <c r="K114" s="98"/>
      <c r="L114" s="98"/>
      <c r="M114" s="98"/>
      <c r="N114" s="98"/>
      <c r="O114" s="97"/>
      <c r="P114" s="81"/>
      <c r="Q114" s="130"/>
      <c r="R114" s="129"/>
      <c r="S114" s="81"/>
      <c r="T114" s="81"/>
      <c r="U114" s="130"/>
      <c r="V114" s="81"/>
      <c r="W114" s="81"/>
      <c r="X114" s="130"/>
      <c r="Y114" s="81"/>
      <c r="Z114" s="81"/>
      <c r="AA114" s="131"/>
      <c r="AB114" s="81"/>
      <c r="AC114" s="129"/>
      <c r="AD114" s="131"/>
      <c r="AE114" s="81"/>
      <c r="AF114" s="103" t="n">
        <v>44322</v>
      </c>
      <c r="AG114" s="54" t="n">
        <f aca="true">FORECAST($AF114,OFFSET(AD$3,MATCH($AF114,$AC$3:$AC$153,1)-1,0,2),OFFSET($AC$3,MATCH($AF114,$AC$3:$AC$153,1)-1,0,2))</f>
        <v>0.388864606474239</v>
      </c>
      <c r="AH114" s="54" t="n">
        <f aca="false">AG114+AH113</f>
        <v>44.6835077441853</v>
      </c>
      <c r="AI114" s="55" t="n">
        <f aca="false">AH114*100/AH$367</f>
        <v>31.3951902537771</v>
      </c>
      <c r="AJ114" s="82"/>
      <c r="AK114" s="81"/>
      <c r="AL114" s="129"/>
      <c r="AM114" s="81"/>
      <c r="AN114" s="81"/>
      <c r="AO114" s="130"/>
      <c r="AP114" s="81"/>
      <c r="AQ114" s="81"/>
      <c r="AR114" s="130"/>
      <c r="AS114" s="81"/>
      <c r="AT114" s="81"/>
      <c r="AU114" s="131"/>
      <c r="AV114" s="81"/>
      <c r="AW114" s="129"/>
      <c r="AX114" s="131"/>
      <c r="AY114" s="81"/>
      <c r="AZ114" s="103" t="n">
        <v>44322</v>
      </c>
      <c r="BA114" s="54" t="n">
        <f aca="true">FORECAST(AZ114,OFFSET(AX$3,MATCH(AZ114,AW$3:AW$153,1)-1,0,2),OFFSET(AW$3,MATCH(AZ114,AW$3:AW$153,1)-1,0,2))</f>
        <v>0.244173152900854</v>
      </c>
      <c r="BB114" s="54" t="n">
        <f aca="false">BA114+BB113</f>
        <v>29.2896976336768</v>
      </c>
      <c r="BC114" s="55" t="n">
        <f aca="false">BB114*100/BB$367</f>
        <v>27.8262823417297</v>
      </c>
      <c r="BD114" s="82"/>
      <c r="BE114" s="81"/>
      <c r="BF114" s="129"/>
      <c r="BG114" s="81"/>
      <c r="BH114" s="81"/>
      <c r="BI114" s="130"/>
      <c r="BJ114" s="81"/>
      <c r="BK114" s="81"/>
      <c r="BL114" s="130"/>
      <c r="BM114" s="81"/>
      <c r="BN114" s="81"/>
      <c r="BO114" s="131"/>
      <c r="BP114" s="81"/>
      <c r="BQ114" s="129"/>
      <c r="BR114" s="131"/>
      <c r="BS114" s="81"/>
      <c r="BT114" s="103" t="n">
        <v>44322</v>
      </c>
      <c r="BU114" s="54" t="n">
        <f aca="true">FORECAST(BT114,OFFSET(BR$3,MATCH(BT114,BQ$3:BQ$153,1)-1,0,2),OFFSET(BQ$3,MATCH(BT114,BQ$3:BQ$153,1)-1,0,2))</f>
        <v>0.363176450415292</v>
      </c>
      <c r="BV114" s="54" t="n">
        <f aca="false">BU114+BV113</f>
        <v>34.9561559026131</v>
      </c>
      <c r="BW114" s="55" t="n">
        <f aca="false">BV114*100/BV$367</f>
        <v>21.6645068193988</v>
      </c>
      <c r="BX114" s="82"/>
    </row>
    <row r="115" customFormat="false" ht="14.5" hidden="false" customHeight="false" outlineLevel="0" collapsed="false">
      <c r="E115" s="42" t="n">
        <v>44140</v>
      </c>
      <c r="F115" s="46" t="n">
        <f aca="true">FORECAST($E115,OFFSET(C$3,MATCH($E115,$A$3:$A$33,1)-1,0,2),OFFSET($A$3,MATCH($E115,$A$3:$A$33,1)-1,0,2))</f>
        <v>2.40884206184034</v>
      </c>
      <c r="H115" s="96"/>
      <c r="I115" s="81"/>
      <c r="J115" s="97"/>
      <c r="K115" s="98"/>
      <c r="L115" s="98"/>
      <c r="M115" s="98"/>
      <c r="N115" s="98"/>
      <c r="O115" s="97"/>
      <c r="P115" s="81"/>
      <c r="Q115" s="130"/>
      <c r="R115" s="129"/>
      <c r="S115" s="81"/>
      <c r="T115" s="81"/>
      <c r="U115" s="130"/>
      <c r="V115" s="81"/>
      <c r="W115" s="81"/>
      <c r="X115" s="130"/>
      <c r="Y115" s="81"/>
      <c r="Z115" s="81"/>
      <c r="AA115" s="131"/>
      <c r="AB115" s="81"/>
      <c r="AC115" s="129"/>
      <c r="AD115" s="131"/>
      <c r="AE115" s="81"/>
      <c r="AF115" s="103" t="n">
        <v>44323</v>
      </c>
      <c r="AG115" s="54" t="n">
        <f aca="true">FORECAST($AF115,OFFSET(AD$3,MATCH($AF115,$AC$3:$AC$153,1)-1,0,2),OFFSET($AC$3,MATCH($AF115,$AC$3:$AC$153,1)-1,0,2))</f>
        <v>0.389250784948801</v>
      </c>
      <c r="AH115" s="54" t="n">
        <f aca="false">AG115+AH114</f>
        <v>45.0727585291341</v>
      </c>
      <c r="AI115" s="55" t="n">
        <f aca="false">AH115*100/AH$367</f>
        <v>31.6686827136767</v>
      </c>
      <c r="AJ115" s="82"/>
      <c r="AK115" s="81"/>
      <c r="AL115" s="129"/>
      <c r="AM115" s="81"/>
      <c r="AN115" s="81"/>
      <c r="AO115" s="130"/>
      <c r="AP115" s="81"/>
      <c r="AQ115" s="81"/>
      <c r="AR115" s="130"/>
      <c r="AS115" s="81"/>
      <c r="AT115" s="81"/>
      <c r="AU115" s="131"/>
      <c r="AV115" s="81"/>
      <c r="AW115" s="129"/>
      <c r="AX115" s="131"/>
      <c r="AY115" s="81"/>
      <c r="AZ115" s="103" t="n">
        <v>44323</v>
      </c>
      <c r="BA115" s="54" t="n">
        <f aca="true">FORECAST(AZ115,OFFSET(AX$3,MATCH(AZ115,AW$3:AW$153,1)-1,0,2),OFFSET(AW$3,MATCH(AZ115,AW$3:AW$153,1)-1,0,2))</f>
        <v>0.244006963365582</v>
      </c>
      <c r="BB115" s="54" t="n">
        <f aca="false">BA115+BB114</f>
        <v>29.5337045970424</v>
      </c>
      <c r="BC115" s="55" t="n">
        <f aca="false">BB115*100/BB$367</f>
        <v>28.0580978674779</v>
      </c>
      <c r="BD115" s="82"/>
      <c r="BE115" s="81"/>
      <c r="BF115" s="129"/>
      <c r="BG115" s="81"/>
      <c r="BH115" s="81"/>
      <c r="BI115" s="130"/>
      <c r="BJ115" s="81"/>
      <c r="BK115" s="81"/>
      <c r="BL115" s="130"/>
      <c r="BM115" s="81"/>
      <c r="BN115" s="81"/>
      <c r="BO115" s="131"/>
      <c r="BP115" s="81"/>
      <c r="BQ115" s="129"/>
      <c r="BR115" s="131"/>
      <c r="BS115" s="81"/>
      <c r="BT115" s="103" t="n">
        <v>44323</v>
      </c>
      <c r="BU115" s="54" t="n">
        <f aca="true">FORECAST(BT115,OFFSET(BR$3,MATCH(BT115,BQ$3:BQ$153,1)-1,0,2),OFFSET(BQ$3,MATCH(BT115,BQ$3:BQ$153,1)-1,0,2))</f>
        <v>0.362962021535499</v>
      </c>
      <c r="BV115" s="54" t="n">
        <f aca="false">BU115+BV114</f>
        <v>35.3191179241486</v>
      </c>
      <c r="BW115" s="55" t="n">
        <f aca="false">BV115*100/BV$367</f>
        <v>21.8894569887666</v>
      </c>
      <c r="BX115" s="82"/>
    </row>
    <row r="116" customFormat="false" ht="14.5" hidden="false" customHeight="false" outlineLevel="0" collapsed="false">
      <c r="E116" s="42" t="n">
        <v>44141</v>
      </c>
      <c r="F116" s="46" t="n">
        <f aca="true">FORECAST($E116,OFFSET(C$3,MATCH($E116,$A$3:$A$33,1)-1,0,2),OFFSET($A$3,MATCH($E116,$A$3:$A$33,1)-1,0,2))</f>
        <v>2.40610972201576</v>
      </c>
      <c r="H116" s="96"/>
      <c r="I116" s="81"/>
      <c r="J116" s="97"/>
      <c r="K116" s="98"/>
      <c r="L116" s="98"/>
      <c r="M116" s="98"/>
      <c r="N116" s="98"/>
      <c r="O116" s="97"/>
      <c r="P116" s="81"/>
      <c r="Q116" s="130"/>
      <c r="R116" s="129"/>
      <c r="S116" s="81"/>
      <c r="T116" s="81"/>
      <c r="U116" s="130"/>
      <c r="V116" s="81"/>
      <c r="W116" s="81"/>
      <c r="X116" s="130"/>
      <c r="Y116" s="81"/>
      <c r="Z116" s="81"/>
      <c r="AA116" s="131"/>
      <c r="AB116" s="81"/>
      <c r="AC116" s="129"/>
      <c r="AD116" s="131"/>
      <c r="AE116" s="81"/>
      <c r="AF116" s="103" t="n">
        <v>44324</v>
      </c>
      <c r="AG116" s="54" t="n">
        <f aca="true">FORECAST($AF116,OFFSET(AD$3,MATCH($AF116,$AC$3:$AC$153,1)-1,0,2),OFFSET($AC$3,MATCH($AF116,$AC$3:$AC$153,1)-1,0,2))</f>
        <v>0.389636963423363</v>
      </c>
      <c r="AH116" s="54" t="n">
        <f aca="false">AG116+AH115</f>
        <v>45.4623954925574</v>
      </c>
      <c r="AI116" s="55" t="n">
        <f aca="false">AH116*100/AH$367</f>
        <v>31.9424465073925</v>
      </c>
      <c r="AJ116" s="82"/>
      <c r="AK116" s="81"/>
      <c r="AL116" s="129"/>
      <c r="AM116" s="81"/>
      <c r="AN116" s="81"/>
      <c r="AO116" s="130"/>
      <c r="AP116" s="81"/>
      <c r="AQ116" s="81"/>
      <c r="AR116" s="130"/>
      <c r="AS116" s="81"/>
      <c r="AT116" s="81"/>
      <c r="AU116" s="131"/>
      <c r="AV116" s="81"/>
      <c r="AW116" s="129"/>
      <c r="AX116" s="131"/>
      <c r="AY116" s="81"/>
      <c r="AZ116" s="103" t="n">
        <v>44324</v>
      </c>
      <c r="BA116" s="54" t="n">
        <f aca="true">FORECAST(AZ116,OFFSET(AX$3,MATCH(AZ116,AW$3:AW$153,1)-1,0,2),OFFSET(AW$3,MATCH(AZ116,AW$3:AW$153,1)-1,0,2))</f>
        <v>0.24384077383031</v>
      </c>
      <c r="BB116" s="54" t="n">
        <f aca="false">BA116+BB115</f>
        <v>29.7775453708727</v>
      </c>
      <c r="BC116" s="55" t="n">
        <f aca="false">BB116*100/BB$367</f>
        <v>28.2897555070989</v>
      </c>
      <c r="BD116" s="82"/>
      <c r="BE116" s="81"/>
      <c r="BF116" s="129"/>
      <c r="BG116" s="81"/>
      <c r="BH116" s="81"/>
      <c r="BI116" s="130"/>
      <c r="BJ116" s="81"/>
      <c r="BK116" s="81"/>
      <c r="BL116" s="130"/>
      <c r="BM116" s="81"/>
      <c r="BN116" s="81"/>
      <c r="BO116" s="131"/>
      <c r="BP116" s="81"/>
      <c r="BQ116" s="129"/>
      <c r="BR116" s="131"/>
      <c r="BS116" s="81"/>
      <c r="BT116" s="103" t="n">
        <v>44324</v>
      </c>
      <c r="BU116" s="54" t="n">
        <f aca="true">FORECAST(BT116,OFFSET(BR$3,MATCH(BT116,BQ$3:BQ$153,1)-1,0,2),OFFSET(BQ$3,MATCH(BT116,BQ$3:BQ$153,1)-1,0,2))</f>
        <v>0.362747592655705</v>
      </c>
      <c r="BV116" s="54" t="n">
        <f aca="false">BU116+BV115</f>
        <v>35.6818655168043</v>
      </c>
      <c r="BW116" s="55" t="n">
        <f aca="false">BV116*100/BV$367</f>
        <v>22.1142742632033</v>
      </c>
      <c r="BX116" s="82"/>
    </row>
    <row r="117" customFormat="false" ht="14.5" hidden="false" customHeight="false" outlineLevel="0" collapsed="false">
      <c r="E117" s="42" t="n">
        <v>44142</v>
      </c>
      <c r="F117" s="46" t="n">
        <f aca="true">FORECAST($E117,OFFSET(C$3,MATCH($E117,$A$3:$A$33,1)-1,0,2),OFFSET($A$3,MATCH($E117,$A$3:$A$33,1)-1,0,2))</f>
        <v>2.40337738219117</v>
      </c>
      <c r="H117" s="96"/>
      <c r="I117" s="81"/>
      <c r="J117" s="97"/>
      <c r="K117" s="98"/>
      <c r="L117" s="98"/>
      <c r="M117" s="98"/>
      <c r="N117" s="98"/>
      <c r="O117" s="97"/>
      <c r="P117" s="81"/>
      <c r="Q117" s="130"/>
      <c r="R117" s="129"/>
      <c r="S117" s="81"/>
      <c r="T117" s="81"/>
      <c r="U117" s="130"/>
      <c r="V117" s="81"/>
      <c r="W117" s="81"/>
      <c r="X117" s="130"/>
      <c r="Y117" s="81"/>
      <c r="Z117" s="81"/>
      <c r="AA117" s="131"/>
      <c r="AB117" s="81"/>
      <c r="AC117" s="129"/>
      <c r="AD117" s="131"/>
      <c r="AE117" s="81"/>
      <c r="AF117" s="103" t="n">
        <v>44325</v>
      </c>
      <c r="AG117" s="54" t="n">
        <f aca="true">FORECAST($AF117,OFFSET(AD$3,MATCH($AF117,$AC$3:$AC$153,1)-1,0,2),OFFSET($AC$3,MATCH($AF117,$AC$3:$AC$153,1)-1,0,2))</f>
        <v>0.390023141897924</v>
      </c>
      <c r="AH117" s="54" t="n">
        <f aca="false">AG117+AH116</f>
        <v>45.8524186344554</v>
      </c>
      <c r="AI117" s="55" t="n">
        <f aca="false">AH117*100/AH$367</f>
        <v>32.2164816349247</v>
      </c>
      <c r="AJ117" s="82"/>
      <c r="AK117" s="81"/>
      <c r="AL117" s="129"/>
      <c r="AM117" s="81"/>
      <c r="AN117" s="81"/>
      <c r="AO117" s="130"/>
      <c r="AP117" s="81"/>
      <c r="AQ117" s="81"/>
      <c r="AR117" s="130"/>
      <c r="AS117" s="81"/>
      <c r="AT117" s="81"/>
      <c r="AU117" s="131"/>
      <c r="AV117" s="81"/>
      <c r="AW117" s="129"/>
      <c r="AX117" s="131"/>
      <c r="AY117" s="81"/>
      <c r="AZ117" s="103" t="n">
        <v>44325</v>
      </c>
      <c r="BA117" s="54" t="n">
        <f aca="true">FORECAST(AZ117,OFFSET(AX$3,MATCH(AZ117,AW$3:AW$153,1)-1,0,2),OFFSET(AW$3,MATCH(AZ117,AW$3:AW$153,1)-1,0,2))</f>
        <v>0.243674584295039</v>
      </c>
      <c r="BB117" s="54" t="n">
        <f aca="false">BA117+BB116</f>
        <v>30.0212199551677</v>
      </c>
      <c r="BC117" s="55" t="n">
        <f aca="false">BB117*100/BB$367</f>
        <v>28.5212552605924</v>
      </c>
      <c r="BD117" s="82"/>
      <c r="BE117" s="81"/>
      <c r="BF117" s="129"/>
      <c r="BG117" s="81"/>
      <c r="BH117" s="81"/>
      <c r="BI117" s="130"/>
      <c r="BJ117" s="81"/>
      <c r="BK117" s="81"/>
      <c r="BL117" s="130"/>
      <c r="BM117" s="81"/>
      <c r="BN117" s="81"/>
      <c r="BO117" s="131"/>
      <c r="BP117" s="81"/>
      <c r="BQ117" s="129"/>
      <c r="BR117" s="131"/>
      <c r="BS117" s="81"/>
      <c r="BT117" s="103" t="n">
        <v>44325</v>
      </c>
      <c r="BU117" s="54" t="n">
        <f aca="true">FORECAST(BT117,OFFSET(BR$3,MATCH(BT117,BQ$3:BQ$153,1)-1,0,2),OFFSET(BQ$3,MATCH(BT117,BQ$3:BQ$153,1)-1,0,2))</f>
        <v>0.362533163775911</v>
      </c>
      <c r="BV117" s="54" t="n">
        <f aca="false">BU117+BV116</f>
        <v>36.0443986805803</v>
      </c>
      <c r="BW117" s="55" t="n">
        <f aca="false">BV117*100/BV$367</f>
        <v>22.338958642709</v>
      </c>
      <c r="BX117" s="82"/>
    </row>
    <row r="118" customFormat="false" ht="14.5" hidden="false" customHeight="false" outlineLevel="0" collapsed="false">
      <c r="E118" s="42" t="n">
        <v>44143</v>
      </c>
      <c r="F118" s="46" t="n">
        <f aca="true">FORECAST($E118,OFFSET(C$3,MATCH($E118,$A$3:$A$33,1)-1,0,2),OFFSET($A$3,MATCH($E118,$A$3:$A$33,1)-1,0,2))</f>
        <v>2.40064504236658</v>
      </c>
      <c r="H118" s="96"/>
      <c r="I118" s="81"/>
      <c r="J118" s="97"/>
      <c r="K118" s="98"/>
      <c r="L118" s="98"/>
      <c r="M118" s="98"/>
      <c r="N118" s="98"/>
      <c r="O118" s="97"/>
      <c r="P118" s="81"/>
      <c r="Q118" s="130"/>
      <c r="R118" s="129"/>
      <c r="S118" s="81"/>
      <c r="T118" s="81"/>
      <c r="U118" s="130"/>
      <c r="V118" s="81"/>
      <c r="W118" s="81"/>
      <c r="X118" s="130"/>
      <c r="Y118" s="81"/>
      <c r="Z118" s="81"/>
      <c r="AA118" s="131"/>
      <c r="AB118" s="81"/>
      <c r="AC118" s="129"/>
      <c r="AD118" s="131"/>
      <c r="AE118" s="81"/>
      <c r="AF118" s="103" t="n">
        <v>44326</v>
      </c>
      <c r="AG118" s="54" t="n">
        <f aca="true">FORECAST($AF118,OFFSET(AD$3,MATCH($AF118,$AC$3:$AC$153,1)-1,0,2),OFFSET($AC$3,MATCH($AF118,$AC$3:$AC$153,1)-1,0,2))</f>
        <v>0.390409320372486</v>
      </c>
      <c r="AH118" s="54" t="n">
        <f aca="false">AG118+AH117</f>
        <v>46.2428279548279</v>
      </c>
      <c r="AI118" s="55" t="n">
        <f aca="false">AH118*100/AH$367</f>
        <v>32.4907880962731</v>
      </c>
      <c r="AJ118" s="82"/>
      <c r="AK118" s="81"/>
      <c r="AL118" s="129"/>
      <c r="AM118" s="81"/>
      <c r="AN118" s="81"/>
      <c r="AO118" s="130"/>
      <c r="AP118" s="81"/>
      <c r="AQ118" s="81"/>
      <c r="AR118" s="130"/>
      <c r="AS118" s="81"/>
      <c r="AT118" s="81"/>
      <c r="AU118" s="131"/>
      <c r="AV118" s="81"/>
      <c r="AW118" s="129"/>
      <c r="AX118" s="131"/>
      <c r="AY118" s="81"/>
      <c r="AZ118" s="103" t="n">
        <v>44326</v>
      </c>
      <c r="BA118" s="54" t="n">
        <f aca="true">FORECAST(AZ118,OFFSET(AX$3,MATCH(AZ118,AW$3:AW$153,1)-1,0,2),OFFSET(AW$3,MATCH(AZ118,AW$3:AW$153,1)-1,0,2))</f>
        <v>0.243508394759767</v>
      </c>
      <c r="BB118" s="54" t="n">
        <f aca="false">BA118+BB117</f>
        <v>30.2647283499275</v>
      </c>
      <c r="BC118" s="55" t="n">
        <f aca="false">BB118*100/BB$367</f>
        <v>28.7525971279586</v>
      </c>
      <c r="BD118" s="82"/>
      <c r="BE118" s="81"/>
      <c r="BF118" s="129"/>
      <c r="BG118" s="81"/>
      <c r="BH118" s="81"/>
      <c r="BI118" s="130"/>
      <c r="BJ118" s="81"/>
      <c r="BK118" s="81"/>
      <c r="BL118" s="130"/>
      <c r="BM118" s="81"/>
      <c r="BN118" s="81"/>
      <c r="BO118" s="131"/>
      <c r="BP118" s="81"/>
      <c r="BQ118" s="129"/>
      <c r="BR118" s="131"/>
      <c r="BS118" s="81"/>
      <c r="BT118" s="103" t="n">
        <v>44326</v>
      </c>
      <c r="BU118" s="54" t="n">
        <f aca="true">FORECAST(BT118,OFFSET(BR$3,MATCH(BT118,BQ$3:BQ$153,1)-1,0,2),OFFSET(BQ$3,MATCH(BT118,BQ$3:BQ$153,1)-1,0,2))</f>
        <v>0.362318734896118</v>
      </c>
      <c r="BV118" s="54" t="n">
        <f aca="false">BU118+BV117</f>
        <v>36.4067174154764</v>
      </c>
      <c r="BW118" s="55" t="n">
        <f aca="false">BV118*100/BV$367</f>
        <v>22.5635101272836</v>
      </c>
      <c r="BX118" s="82"/>
    </row>
    <row r="119" customFormat="false" ht="14.5" hidden="false" customHeight="false" outlineLevel="0" collapsed="false">
      <c r="E119" s="42" t="n">
        <v>44144</v>
      </c>
      <c r="F119" s="46" t="n">
        <f aca="true">FORECAST($E119,OFFSET(C$3,MATCH($E119,$A$3:$A$33,1)-1,0,2),OFFSET($A$3,MATCH($E119,$A$3:$A$33,1)-1,0,2))</f>
        <v>2.39791270254199</v>
      </c>
      <c r="H119" s="96"/>
      <c r="I119" s="81"/>
      <c r="J119" s="97"/>
      <c r="K119" s="98"/>
      <c r="L119" s="98"/>
      <c r="M119" s="98"/>
      <c r="N119" s="98"/>
      <c r="O119" s="97"/>
      <c r="P119" s="81"/>
      <c r="Q119" s="130"/>
      <c r="R119" s="129"/>
      <c r="S119" s="81"/>
      <c r="T119" s="81"/>
      <c r="U119" s="130"/>
      <c r="V119" s="81"/>
      <c r="W119" s="81"/>
      <c r="X119" s="130"/>
      <c r="Y119" s="81"/>
      <c r="Z119" s="81"/>
      <c r="AA119" s="131"/>
      <c r="AB119" s="81"/>
      <c r="AC119" s="129"/>
      <c r="AD119" s="131"/>
      <c r="AE119" s="81"/>
      <c r="AF119" s="103" t="n">
        <v>44327</v>
      </c>
      <c r="AG119" s="54" t="n">
        <f aca="true">FORECAST($AF119,OFFSET(AD$3,MATCH($AF119,$AC$3:$AC$153,1)-1,0,2),OFFSET($AC$3,MATCH($AF119,$AC$3:$AC$153,1)-1,0,2))</f>
        <v>0.390795498847048</v>
      </c>
      <c r="AH119" s="54" t="n">
        <f aca="false">AG119+AH118</f>
        <v>46.6336234536749</v>
      </c>
      <c r="AI119" s="55" t="n">
        <f aca="false">AH119*100/AH$367</f>
        <v>32.7653658914378</v>
      </c>
      <c r="AJ119" s="82"/>
      <c r="AK119" s="81"/>
      <c r="AL119" s="129"/>
      <c r="AM119" s="81"/>
      <c r="AN119" s="81"/>
      <c r="AO119" s="130"/>
      <c r="AP119" s="81"/>
      <c r="AQ119" s="81"/>
      <c r="AR119" s="130"/>
      <c r="AS119" s="81"/>
      <c r="AT119" s="81"/>
      <c r="AU119" s="131"/>
      <c r="AV119" s="81"/>
      <c r="AW119" s="129"/>
      <c r="AX119" s="131"/>
      <c r="AY119" s="81"/>
      <c r="AZ119" s="103" t="n">
        <v>44327</v>
      </c>
      <c r="BA119" s="54" t="n">
        <f aca="true">FORECAST(AZ119,OFFSET(AX$3,MATCH(AZ119,AW$3:AW$153,1)-1,0,2),OFFSET(AW$3,MATCH(AZ119,AW$3:AW$153,1)-1,0,2))</f>
        <v>0.24857479514533</v>
      </c>
      <c r="BB119" s="54" t="n">
        <f aca="false">BA119+BB118</f>
        <v>30.5133031450728</v>
      </c>
      <c r="BC119" s="55" t="n">
        <f aca="false">BB119*100/BB$367</f>
        <v>28.988752260704</v>
      </c>
      <c r="BD119" s="82"/>
      <c r="BE119" s="81"/>
      <c r="BF119" s="129"/>
      <c r="BG119" s="81"/>
      <c r="BH119" s="81"/>
      <c r="BI119" s="130"/>
      <c r="BJ119" s="81"/>
      <c r="BK119" s="81"/>
      <c r="BL119" s="130"/>
      <c r="BM119" s="81"/>
      <c r="BN119" s="81"/>
      <c r="BO119" s="131"/>
      <c r="BP119" s="81"/>
      <c r="BQ119" s="129"/>
      <c r="BR119" s="131"/>
      <c r="BS119" s="81"/>
      <c r="BT119" s="103" t="n">
        <v>44327</v>
      </c>
      <c r="BU119" s="54" t="n">
        <f aca="true">FORECAST(BT119,OFFSET(BR$3,MATCH(BT119,BQ$3:BQ$153,1)-1,0,2),OFFSET(BQ$3,MATCH(BT119,BQ$3:BQ$153,1)-1,0,2))</f>
        <v>0.362104306016324</v>
      </c>
      <c r="BV119" s="54" t="n">
        <f aca="false">BU119+BV118</f>
        <v>36.7688217214927</v>
      </c>
      <c r="BW119" s="55" t="n">
        <f aca="false">BV119*100/BV$367</f>
        <v>22.7879287169271</v>
      </c>
      <c r="BX119" s="82"/>
    </row>
    <row r="120" customFormat="false" ht="14.5" hidden="false" customHeight="false" outlineLevel="0" collapsed="false">
      <c r="E120" s="42" t="n">
        <v>44145</v>
      </c>
      <c r="F120" s="46" t="n">
        <f aca="true">FORECAST($E120,OFFSET(C$3,MATCH($E120,$A$3:$A$33,1)-1,0,2),OFFSET($A$3,MATCH($E120,$A$3:$A$33,1)-1,0,2))</f>
        <v>2.39518036271741</v>
      </c>
      <c r="H120" s="96"/>
      <c r="I120" s="81"/>
      <c r="J120" s="97"/>
      <c r="K120" s="98"/>
      <c r="L120" s="98"/>
      <c r="M120" s="98"/>
      <c r="N120" s="98"/>
      <c r="O120" s="97"/>
      <c r="P120" s="81"/>
      <c r="Q120" s="130"/>
      <c r="R120" s="129"/>
      <c r="S120" s="81"/>
      <c r="T120" s="81"/>
      <c r="U120" s="130"/>
      <c r="V120" s="81"/>
      <c r="W120" s="81"/>
      <c r="X120" s="130"/>
      <c r="Y120" s="81"/>
      <c r="Z120" s="81"/>
      <c r="AA120" s="131"/>
      <c r="AB120" s="81"/>
      <c r="AC120" s="129"/>
      <c r="AD120" s="131"/>
      <c r="AE120" s="81"/>
      <c r="AF120" s="103" t="n">
        <v>44328</v>
      </c>
      <c r="AG120" s="54" t="n">
        <f aca="true">FORECAST($AF120,OFFSET(AD$3,MATCH($AF120,$AC$3:$AC$153,1)-1,0,2),OFFSET($AC$3,MATCH($AF120,$AC$3:$AC$153,1)-1,0,2))</f>
        <v>0.39118167732161</v>
      </c>
      <c r="AH120" s="54" t="n">
        <f aca="false">AG120+AH119</f>
        <v>47.0248051309965</v>
      </c>
      <c r="AI120" s="55" t="n">
        <f aca="false">AH120*100/AH$367</f>
        <v>33.0402150204187</v>
      </c>
      <c r="AJ120" s="82"/>
      <c r="AK120" s="81"/>
      <c r="AL120" s="129"/>
      <c r="AM120" s="81"/>
      <c r="AN120" s="81"/>
      <c r="AO120" s="130"/>
      <c r="AP120" s="81"/>
      <c r="AQ120" s="81"/>
      <c r="AR120" s="130"/>
      <c r="AS120" s="81"/>
      <c r="AT120" s="81"/>
      <c r="AU120" s="131"/>
      <c r="AV120" s="81"/>
      <c r="AW120" s="129"/>
      <c r="AX120" s="131"/>
      <c r="AY120" s="81"/>
      <c r="AZ120" s="103" t="n">
        <v>44328</v>
      </c>
      <c r="BA120" s="54" t="n">
        <f aca="true">FORECAST(AZ120,OFFSET(AX$3,MATCH(AZ120,AW$3:AW$153,1)-1,0,2),OFFSET(AW$3,MATCH(AZ120,AW$3:AW$153,1)-1,0,2))</f>
        <v>0.253641195530893</v>
      </c>
      <c r="BB120" s="54" t="n">
        <f aca="false">BA120+BB119</f>
        <v>30.7669443406037</v>
      </c>
      <c r="BC120" s="55" t="n">
        <f aca="false">BB120*100/BB$367</f>
        <v>29.2297206588284</v>
      </c>
      <c r="BD120" s="82"/>
      <c r="BE120" s="81"/>
      <c r="BF120" s="129"/>
      <c r="BG120" s="81"/>
      <c r="BH120" s="81"/>
      <c r="BI120" s="130"/>
      <c r="BJ120" s="81"/>
      <c r="BK120" s="81"/>
      <c r="BL120" s="130"/>
      <c r="BM120" s="81"/>
      <c r="BN120" s="81"/>
      <c r="BO120" s="131"/>
      <c r="BP120" s="81"/>
      <c r="BQ120" s="129"/>
      <c r="BR120" s="131"/>
      <c r="BS120" s="81"/>
      <c r="BT120" s="103" t="n">
        <v>44328</v>
      </c>
      <c r="BU120" s="54" t="n">
        <f aca="true">FORECAST(BT120,OFFSET(BR$3,MATCH(BT120,BQ$3:BQ$153,1)-1,0,2),OFFSET(BQ$3,MATCH(BT120,BQ$3:BQ$153,1)-1,0,2))</f>
        <v>0.361889877136531</v>
      </c>
      <c r="BV120" s="54" t="n">
        <f aca="false">BU120+BV119</f>
        <v>37.1307115986292</v>
      </c>
      <c r="BW120" s="55" t="n">
        <f aca="false">BV120*100/BV$367</f>
        <v>23.0122144116396</v>
      </c>
      <c r="BX120" s="82"/>
    </row>
    <row r="121" customFormat="false" ht="14.5" hidden="false" customHeight="false" outlineLevel="0" collapsed="false">
      <c r="E121" s="42" t="n">
        <v>44146</v>
      </c>
      <c r="F121" s="46" t="n">
        <f aca="true">FORECAST($E121,OFFSET(C$3,MATCH($E121,$A$3:$A$33,1)-1,0,2),OFFSET($A$3,MATCH($E121,$A$3:$A$33,1)-1,0,2))</f>
        <v>2.39244802289282</v>
      </c>
      <c r="H121" s="96"/>
      <c r="I121" s="81"/>
      <c r="J121" s="97"/>
      <c r="K121" s="98"/>
      <c r="L121" s="98"/>
      <c r="M121" s="98"/>
      <c r="N121" s="98"/>
      <c r="O121" s="97"/>
      <c r="P121" s="81"/>
      <c r="Q121" s="130"/>
      <c r="R121" s="129"/>
      <c r="S121" s="81"/>
      <c r="T121" s="81"/>
      <c r="U121" s="130"/>
      <c r="V121" s="81"/>
      <c r="W121" s="81"/>
      <c r="X121" s="130"/>
      <c r="Y121" s="81"/>
      <c r="Z121" s="81"/>
      <c r="AA121" s="131"/>
      <c r="AB121" s="81"/>
      <c r="AC121" s="129"/>
      <c r="AD121" s="131"/>
      <c r="AE121" s="81"/>
      <c r="AF121" s="103" t="n">
        <v>44329</v>
      </c>
      <c r="AG121" s="54" t="n">
        <f aca="true">FORECAST($AF121,OFFSET(AD$3,MATCH($AF121,$AC$3:$AC$153,1)-1,0,2),OFFSET($AC$3,MATCH($AF121,$AC$3:$AC$153,1)-1,0,2))</f>
        <v>0.391567855796171</v>
      </c>
      <c r="AH121" s="54" t="n">
        <f aca="false">AG121+AH120</f>
        <v>47.4163729867927</v>
      </c>
      <c r="AI121" s="55" t="n">
        <f aca="false">AH121*100/AH$367</f>
        <v>33.315335483216</v>
      </c>
      <c r="AJ121" s="82"/>
      <c r="AK121" s="81"/>
      <c r="AL121" s="129"/>
      <c r="AM121" s="81"/>
      <c r="AN121" s="81"/>
      <c r="AO121" s="130"/>
      <c r="AP121" s="81"/>
      <c r="AQ121" s="81"/>
      <c r="AR121" s="130"/>
      <c r="AS121" s="81"/>
      <c r="AT121" s="81"/>
      <c r="AU121" s="131"/>
      <c r="AV121" s="81"/>
      <c r="AW121" s="129"/>
      <c r="AX121" s="131"/>
      <c r="AY121" s="81"/>
      <c r="AZ121" s="103" t="n">
        <v>44329</v>
      </c>
      <c r="BA121" s="54" t="n">
        <f aca="true">FORECAST(AZ121,OFFSET(AX$3,MATCH(AZ121,AW$3:AW$153,1)-1,0,2),OFFSET(AW$3,MATCH(AZ121,AW$3:AW$153,1)-1,0,2))</f>
        <v>0.258707595916456</v>
      </c>
      <c r="BB121" s="54" t="n">
        <f aca="false">BA121+BB120</f>
        <v>31.0256519365202</v>
      </c>
      <c r="BC121" s="55" t="n">
        <f aca="false">BB121*100/BB$367</f>
        <v>29.475502322332</v>
      </c>
      <c r="BD121" s="82"/>
      <c r="BE121" s="81"/>
      <c r="BF121" s="129"/>
      <c r="BG121" s="81"/>
      <c r="BH121" s="81"/>
      <c r="BI121" s="130"/>
      <c r="BJ121" s="81"/>
      <c r="BK121" s="81"/>
      <c r="BL121" s="130"/>
      <c r="BM121" s="81"/>
      <c r="BN121" s="81"/>
      <c r="BO121" s="131"/>
      <c r="BP121" s="81"/>
      <c r="BQ121" s="129"/>
      <c r="BR121" s="131"/>
      <c r="BS121" s="81"/>
      <c r="BT121" s="103" t="n">
        <v>44329</v>
      </c>
      <c r="BU121" s="54" t="n">
        <f aca="true">FORECAST(BT121,OFFSET(BR$3,MATCH(BT121,BQ$3:BQ$153,1)-1,0,2),OFFSET(BQ$3,MATCH(BT121,BQ$3:BQ$153,1)-1,0,2))</f>
        <v>0.361675448256737</v>
      </c>
      <c r="BV121" s="54" t="n">
        <f aca="false">BU121+BV120</f>
        <v>37.492387046886</v>
      </c>
      <c r="BW121" s="55" t="n">
        <f aca="false">BV121*100/BV$367</f>
        <v>23.236367211421</v>
      </c>
      <c r="BX121" s="82"/>
    </row>
    <row r="122" customFormat="false" ht="14.5" hidden="false" customHeight="false" outlineLevel="0" collapsed="false">
      <c r="E122" s="42" t="n">
        <v>44147</v>
      </c>
      <c r="F122" s="46" t="n">
        <f aca="true">FORECAST($E122,OFFSET(C$3,MATCH($E122,$A$3:$A$33,1)-1,0,2),OFFSET($A$3,MATCH($E122,$A$3:$A$33,1)-1,0,2))</f>
        <v>2.38971568306823</v>
      </c>
      <c r="H122" s="96"/>
      <c r="I122" s="81"/>
      <c r="J122" s="97"/>
      <c r="K122" s="98"/>
      <c r="L122" s="98"/>
      <c r="M122" s="98"/>
      <c r="N122" s="98"/>
      <c r="O122" s="97"/>
      <c r="P122" s="81"/>
      <c r="Q122" s="130"/>
      <c r="R122" s="129"/>
      <c r="S122" s="81"/>
      <c r="T122" s="81"/>
      <c r="U122" s="130"/>
      <c r="V122" s="81"/>
      <c r="W122" s="81"/>
      <c r="X122" s="130"/>
      <c r="Y122" s="81"/>
      <c r="Z122" s="81"/>
      <c r="AA122" s="131"/>
      <c r="AB122" s="81"/>
      <c r="AC122" s="129"/>
      <c r="AD122" s="131"/>
      <c r="AE122" s="81"/>
      <c r="AF122" s="103" t="n">
        <v>44330</v>
      </c>
      <c r="AG122" s="54" t="n">
        <f aca="true">FORECAST($AF122,OFFSET(AD$3,MATCH($AF122,$AC$3:$AC$153,1)-1,0,2),OFFSET($AC$3,MATCH($AF122,$AC$3:$AC$153,1)-1,0,2))</f>
        <v>0.391954034270733</v>
      </c>
      <c r="AH122" s="54" t="n">
        <f aca="false">AG122+AH121</f>
        <v>47.8083270210634</v>
      </c>
      <c r="AI122" s="55" t="n">
        <f aca="false">AH122*100/AH$367</f>
        <v>33.5907272798295</v>
      </c>
      <c r="AJ122" s="82"/>
      <c r="AK122" s="81"/>
      <c r="AL122" s="129"/>
      <c r="AM122" s="81"/>
      <c r="AN122" s="81"/>
      <c r="AO122" s="130"/>
      <c r="AP122" s="81"/>
      <c r="AQ122" s="81"/>
      <c r="AR122" s="130"/>
      <c r="AS122" s="81"/>
      <c r="AT122" s="81"/>
      <c r="AU122" s="131"/>
      <c r="AV122" s="81"/>
      <c r="AW122" s="129"/>
      <c r="AX122" s="131"/>
      <c r="AY122" s="81"/>
      <c r="AZ122" s="103" t="n">
        <v>44330</v>
      </c>
      <c r="BA122" s="54" t="n">
        <f aca="true">FORECAST(AZ122,OFFSET(AX$3,MATCH(AZ122,AW$3:AW$153,1)-1,0,2),OFFSET(AW$3,MATCH(AZ122,AW$3:AW$153,1)-1,0,2))</f>
        <v>0.26377399630202</v>
      </c>
      <c r="BB122" s="54" t="n">
        <f aca="false">BA122+BB121</f>
        <v>31.2894259328222</v>
      </c>
      <c r="BC122" s="55" t="n">
        <f aca="false">BB122*100/BB$367</f>
        <v>29.7260972512147</v>
      </c>
      <c r="BD122" s="82"/>
      <c r="BE122" s="81"/>
      <c r="BF122" s="129"/>
      <c r="BG122" s="81"/>
      <c r="BH122" s="81"/>
      <c r="BI122" s="130"/>
      <c r="BJ122" s="81"/>
      <c r="BK122" s="81"/>
      <c r="BL122" s="130"/>
      <c r="BM122" s="81"/>
      <c r="BN122" s="81"/>
      <c r="BO122" s="131"/>
      <c r="BP122" s="81"/>
      <c r="BQ122" s="129"/>
      <c r="BR122" s="131"/>
      <c r="BS122" s="81"/>
      <c r="BT122" s="103" t="n">
        <v>44330</v>
      </c>
      <c r="BU122" s="54" t="n">
        <f aca="true">FORECAST(BT122,OFFSET(BR$3,MATCH(BT122,BQ$3:BQ$153,1)-1,0,2),OFFSET(BQ$3,MATCH(BT122,BQ$3:BQ$153,1)-1,0,2))</f>
        <v>0.360822229409794</v>
      </c>
      <c r="BV122" s="54" t="n">
        <f aca="false">BU122+BV121</f>
        <v>37.8532092762958</v>
      </c>
      <c r="BW122" s="55" t="n">
        <f aca="false">BV122*100/BV$367</f>
        <v>23.4599912183461</v>
      </c>
      <c r="BX122" s="82"/>
    </row>
    <row r="123" customFormat="false" ht="14.5" hidden="false" customHeight="false" outlineLevel="0" collapsed="false">
      <c r="E123" s="42" t="n">
        <v>44148</v>
      </c>
      <c r="F123" s="46" t="n">
        <f aca="true">FORECAST($E123,OFFSET(C$3,MATCH($E123,$A$3:$A$33,1)-1,0,2),OFFSET($A$3,MATCH($E123,$A$3:$A$33,1)-1,0,2))</f>
        <v>2.38698334324364</v>
      </c>
      <c r="H123" s="96"/>
      <c r="I123" s="81"/>
      <c r="J123" s="97"/>
      <c r="K123" s="98"/>
      <c r="L123" s="98"/>
      <c r="M123" s="98"/>
      <c r="N123" s="98"/>
      <c r="O123" s="97"/>
      <c r="P123" s="81"/>
      <c r="Q123" s="130"/>
      <c r="R123" s="129"/>
      <c r="S123" s="81"/>
      <c r="T123" s="81"/>
      <c r="U123" s="130"/>
      <c r="V123" s="81"/>
      <c r="W123" s="81"/>
      <c r="X123" s="130"/>
      <c r="Y123" s="81"/>
      <c r="Z123" s="81"/>
      <c r="AA123" s="131"/>
      <c r="AB123" s="81"/>
      <c r="AC123" s="129"/>
      <c r="AD123" s="131"/>
      <c r="AE123" s="81"/>
      <c r="AF123" s="103" t="n">
        <v>44331</v>
      </c>
      <c r="AG123" s="54" t="n">
        <f aca="true">FORECAST($AF123,OFFSET(AD$3,MATCH($AF123,$AC$3:$AC$153,1)-1,0,2),OFFSET($AC$3,MATCH($AF123,$AC$3:$AC$153,1)-1,0,2))</f>
        <v>0.392340212745295</v>
      </c>
      <c r="AH123" s="54" t="n">
        <f aca="false">AG123+AH122</f>
        <v>48.2006672338087</v>
      </c>
      <c r="AI123" s="55" t="n">
        <f aca="false">AH123*100/AH$367</f>
        <v>33.8663904102593</v>
      </c>
      <c r="AJ123" s="82"/>
      <c r="AK123" s="81"/>
      <c r="AL123" s="129"/>
      <c r="AM123" s="81"/>
      <c r="AN123" s="81"/>
      <c r="AO123" s="130"/>
      <c r="AP123" s="81"/>
      <c r="AQ123" s="81"/>
      <c r="AR123" s="130"/>
      <c r="AS123" s="81"/>
      <c r="AT123" s="81"/>
      <c r="AU123" s="131"/>
      <c r="AV123" s="81"/>
      <c r="AW123" s="129"/>
      <c r="AX123" s="131"/>
      <c r="AY123" s="81"/>
      <c r="AZ123" s="103" t="n">
        <v>44331</v>
      </c>
      <c r="BA123" s="54" t="n">
        <f aca="true">FORECAST(AZ123,OFFSET(AX$3,MATCH(AZ123,AW$3:AW$153,1)-1,0,2),OFFSET(AW$3,MATCH(AZ123,AW$3:AW$153,1)-1,0,2))</f>
        <v>0.268840396687583</v>
      </c>
      <c r="BB123" s="54" t="n">
        <f aca="false">BA123+BB122</f>
        <v>31.5582663295098</v>
      </c>
      <c r="BC123" s="55" t="n">
        <f aca="false">BB123*100/BB$367</f>
        <v>29.9815054454765</v>
      </c>
      <c r="BD123" s="82"/>
      <c r="BE123" s="81"/>
      <c r="BF123" s="129"/>
      <c r="BG123" s="81"/>
      <c r="BH123" s="81"/>
      <c r="BI123" s="130"/>
      <c r="BJ123" s="81"/>
      <c r="BK123" s="81"/>
      <c r="BL123" s="130"/>
      <c r="BM123" s="81"/>
      <c r="BN123" s="81"/>
      <c r="BO123" s="131"/>
      <c r="BP123" s="81"/>
      <c r="BQ123" s="129"/>
      <c r="BR123" s="131"/>
      <c r="BS123" s="81"/>
      <c r="BT123" s="103" t="n">
        <v>44331</v>
      </c>
      <c r="BU123" s="54" t="n">
        <f aca="true">FORECAST(BT123,OFFSET(BR$3,MATCH(BT123,BQ$3:BQ$153,1)-1,0,2),OFFSET(BQ$3,MATCH(BT123,BQ$3:BQ$153,1)-1,0,2))</f>
        <v>0.359969010562852</v>
      </c>
      <c r="BV123" s="54" t="n">
        <f aca="false">BU123+BV122</f>
        <v>38.2131782868586</v>
      </c>
      <c r="BW123" s="55" t="n">
        <f aca="false">BV123*100/BV$367</f>
        <v>23.6830864324148</v>
      </c>
      <c r="BX123" s="82"/>
    </row>
    <row r="124" customFormat="false" ht="14.5" hidden="false" customHeight="false" outlineLevel="0" collapsed="false">
      <c r="E124" s="42" t="n">
        <v>44149</v>
      </c>
      <c r="F124" s="46" t="n">
        <f aca="true">FORECAST($E124,OFFSET(C$3,MATCH($E124,$A$3:$A$33,1)-1,0,2),OFFSET($A$3,MATCH($E124,$A$3:$A$33,1)-1,0,2))</f>
        <v>2.38425100341906</v>
      </c>
      <c r="H124" s="96"/>
      <c r="I124" s="81"/>
      <c r="J124" s="97"/>
      <c r="K124" s="98"/>
      <c r="L124" s="98"/>
      <c r="M124" s="98"/>
      <c r="N124" s="98"/>
      <c r="O124" s="97"/>
      <c r="P124" s="81"/>
      <c r="Q124" s="130"/>
      <c r="R124" s="129"/>
      <c r="S124" s="81"/>
      <c r="T124" s="81"/>
      <c r="U124" s="130"/>
      <c r="V124" s="81"/>
      <c r="W124" s="81"/>
      <c r="X124" s="130"/>
      <c r="Y124" s="81"/>
      <c r="Z124" s="81"/>
      <c r="AA124" s="131"/>
      <c r="AB124" s="81"/>
      <c r="AC124" s="129"/>
      <c r="AD124" s="131"/>
      <c r="AE124" s="81"/>
      <c r="AF124" s="103" t="n">
        <v>44332</v>
      </c>
      <c r="AG124" s="54" t="n">
        <f aca="true">FORECAST($AF124,OFFSET(AD$3,MATCH($AF124,$AC$3:$AC$153,1)-1,0,2),OFFSET($AC$3,MATCH($AF124,$AC$3:$AC$153,1)-1,0,2))</f>
        <v>0.392726391219857</v>
      </c>
      <c r="AH124" s="54" t="n">
        <f aca="false">AG124+AH123</f>
        <v>48.5933936250286</v>
      </c>
      <c r="AI124" s="55" t="n">
        <f aca="false">AH124*100/AH$367</f>
        <v>34.1423248745053</v>
      </c>
      <c r="AJ124" s="82"/>
      <c r="AK124" s="81"/>
      <c r="AL124" s="129"/>
      <c r="AM124" s="81"/>
      <c r="AN124" s="81"/>
      <c r="AO124" s="130"/>
      <c r="AP124" s="81"/>
      <c r="AQ124" s="81"/>
      <c r="AR124" s="130"/>
      <c r="AS124" s="81"/>
      <c r="AT124" s="81"/>
      <c r="AU124" s="131"/>
      <c r="AV124" s="81"/>
      <c r="AW124" s="129"/>
      <c r="AX124" s="131"/>
      <c r="AY124" s="81"/>
      <c r="AZ124" s="103" t="n">
        <v>44332</v>
      </c>
      <c r="BA124" s="54" t="n">
        <f aca="true">FORECAST(AZ124,OFFSET(AX$3,MATCH(AZ124,AW$3:AW$153,1)-1,0,2),OFFSET(AW$3,MATCH(AZ124,AW$3:AW$153,1)-1,0,2))</f>
        <v>0.273906797073146</v>
      </c>
      <c r="BB124" s="54" t="n">
        <f aca="false">BA124+BB123</f>
        <v>31.8321731265829</v>
      </c>
      <c r="BC124" s="55" t="n">
        <f aca="false">BB124*100/BB$367</f>
        <v>30.2417269051174</v>
      </c>
      <c r="BD124" s="82"/>
      <c r="BE124" s="81"/>
      <c r="BF124" s="129"/>
      <c r="BG124" s="81"/>
      <c r="BH124" s="81"/>
      <c r="BI124" s="130"/>
      <c r="BJ124" s="81"/>
      <c r="BK124" s="81"/>
      <c r="BL124" s="130"/>
      <c r="BM124" s="81"/>
      <c r="BN124" s="81"/>
      <c r="BO124" s="131"/>
      <c r="BP124" s="81"/>
      <c r="BQ124" s="129"/>
      <c r="BR124" s="131"/>
      <c r="BS124" s="81"/>
      <c r="BT124" s="103" t="n">
        <v>44332</v>
      </c>
      <c r="BU124" s="54" t="n">
        <f aca="true">FORECAST(BT124,OFFSET(BR$3,MATCH(BT124,BQ$3:BQ$153,1)-1,0,2),OFFSET(BQ$3,MATCH(BT124,BQ$3:BQ$153,1)-1,0,2))</f>
        <v>0.359115791715909</v>
      </c>
      <c r="BV124" s="54" t="n">
        <f aca="false">BU124+BV123</f>
        <v>38.5722940785745</v>
      </c>
      <c r="BW124" s="55" t="n">
        <f aca="false">BV124*100/BV$367</f>
        <v>23.905652853627</v>
      </c>
      <c r="BX124" s="82"/>
    </row>
    <row r="125" customFormat="false" ht="14.5" hidden="false" customHeight="false" outlineLevel="0" collapsed="false">
      <c r="E125" s="42" t="n">
        <v>44150</v>
      </c>
      <c r="F125" s="46" t="n">
        <f aca="true">FORECAST($E125,OFFSET(C$3,MATCH($E125,$A$3:$A$33,1)-1,0,2),OFFSET($A$3,MATCH($E125,$A$3:$A$33,1)-1,0,2))</f>
        <v>2.38151866359447</v>
      </c>
      <c r="H125" s="96"/>
      <c r="I125" s="81"/>
      <c r="J125" s="97"/>
      <c r="K125" s="98"/>
      <c r="L125" s="98"/>
      <c r="M125" s="98"/>
      <c r="N125" s="98"/>
      <c r="O125" s="97"/>
      <c r="P125" s="81"/>
      <c r="Q125" s="130"/>
      <c r="R125" s="129"/>
      <c r="S125" s="81"/>
      <c r="T125" s="81"/>
      <c r="U125" s="130"/>
      <c r="V125" s="81"/>
      <c r="W125" s="81"/>
      <c r="X125" s="130"/>
      <c r="Y125" s="81"/>
      <c r="Z125" s="81"/>
      <c r="AA125" s="131"/>
      <c r="AB125" s="81"/>
      <c r="AC125" s="129"/>
      <c r="AD125" s="131"/>
      <c r="AE125" s="81"/>
      <c r="AF125" s="103" t="n">
        <v>44333</v>
      </c>
      <c r="AG125" s="54" t="n">
        <f aca="true">FORECAST($AF125,OFFSET(AD$3,MATCH($AF125,$AC$3:$AC$153,1)-1,0,2),OFFSET($AC$3,MATCH($AF125,$AC$3:$AC$153,1)-1,0,2))</f>
        <v>0.393112569694418</v>
      </c>
      <c r="AH125" s="54" t="n">
        <f aca="false">AG125+AH124</f>
        <v>48.986506194723</v>
      </c>
      <c r="AI125" s="55" t="n">
        <f aca="false">AH125*100/AH$367</f>
        <v>34.4185306725677</v>
      </c>
      <c r="AJ125" s="82"/>
      <c r="AK125" s="81"/>
      <c r="AL125" s="129"/>
      <c r="AM125" s="81"/>
      <c r="AN125" s="81"/>
      <c r="AO125" s="130"/>
      <c r="AP125" s="81"/>
      <c r="AQ125" s="81"/>
      <c r="AR125" s="130"/>
      <c r="AS125" s="81"/>
      <c r="AT125" s="81"/>
      <c r="AU125" s="131"/>
      <c r="AV125" s="81"/>
      <c r="AW125" s="129"/>
      <c r="AX125" s="131"/>
      <c r="AY125" s="81"/>
      <c r="AZ125" s="103" t="n">
        <v>44333</v>
      </c>
      <c r="BA125" s="54" t="n">
        <f aca="true">FORECAST(AZ125,OFFSET(AX$3,MATCH(AZ125,AW$3:AW$153,1)-1,0,2),OFFSET(AW$3,MATCH(AZ125,AW$3:AW$153,1)-1,0,2))</f>
        <v>0.278973197458709</v>
      </c>
      <c r="BB125" s="54" t="n">
        <f aca="false">BA125+BB124</f>
        <v>32.1111463240416</v>
      </c>
      <c r="BC125" s="55" t="n">
        <f aca="false">BB125*100/BB$367</f>
        <v>30.5067616301374</v>
      </c>
      <c r="BD125" s="82"/>
      <c r="BE125" s="81"/>
      <c r="BF125" s="129"/>
      <c r="BG125" s="81"/>
      <c r="BH125" s="81"/>
      <c r="BI125" s="130"/>
      <c r="BJ125" s="81"/>
      <c r="BK125" s="81"/>
      <c r="BL125" s="130"/>
      <c r="BM125" s="81"/>
      <c r="BN125" s="81"/>
      <c r="BO125" s="131"/>
      <c r="BP125" s="81"/>
      <c r="BQ125" s="129"/>
      <c r="BR125" s="131"/>
      <c r="BS125" s="81"/>
      <c r="BT125" s="103" t="n">
        <v>44333</v>
      </c>
      <c r="BU125" s="54" t="n">
        <f aca="true">FORECAST(BT125,OFFSET(BR$3,MATCH(BT125,BQ$3:BQ$153,1)-1,0,2),OFFSET(BQ$3,MATCH(BT125,BQ$3:BQ$153,1)-1,0,2))</f>
        <v>0.358262572868966</v>
      </c>
      <c r="BV125" s="54" t="n">
        <f aca="false">BU125+BV124</f>
        <v>38.9305566514435</v>
      </c>
      <c r="BW125" s="55" t="n">
        <f aca="false">BV125*100/BV$367</f>
        <v>24.1276904819829</v>
      </c>
      <c r="BX125" s="82"/>
    </row>
    <row r="126" customFormat="false" ht="14.5" hidden="false" customHeight="false" outlineLevel="0" collapsed="false">
      <c r="E126" s="42" t="n">
        <v>44151</v>
      </c>
      <c r="F126" s="46" t="n">
        <f aca="true">FORECAST($E126,OFFSET(C$3,MATCH($E126,$A$3:$A$33,1)-1,0,2),OFFSET($A$3,MATCH($E126,$A$3:$A$33,1)-1,0,2))</f>
        <v>2.38565321428571</v>
      </c>
      <c r="H126" s="96"/>
      <c r="I126" s="81"/>
      <c r="J126" s="97"/>
      <c r="K126" s="98"/>
      <c r="L126" s="98"/>
      <c r="M126" s="98"/>
      <c r="N126" s="98"/>
      <c r="O126" s="97"/>
      <c r="P126" s="81"/>
      <c r="Q126" s="130"/>
      <c r="R126" s="129"/>
      <c r="S126" s="81"/>
      <c r="T126" s="81"/>
      <c r="U126" s="130"/>
      <c r="V126" s="81"/>
      <c r="W126" s="81"/>
      <c r="X126" s="130"/>
      <c r="Y126" s="81"/>
      <c r="Z126" s="81"/>
      <c r="AA126" s="131"/>
      <c r="AB126" s="81"/>
      <c r="AC126" s="129"/>
      <c r="AD126" s="131"/>
      <c r="AE126" s="81"/>
      <c r="AF126" s="103" t="n">
        <v>44334</v>
      </c>
      <c r="AG126" s="54" t="n">
        <f aca="true">FORECAST($AF126,OFFSET(AD$3,MATCH($AF126,$AC$3:$AC$153,1)-1,0,2),OFFSET($AC$3,MATCH($AF126,$AC$3:$AC$153,1)-1,0,2))</f>
        <v>0.39349874816898</v>
      </c>
      <c r="AH126" s="54" t="n">
        <f aca="false">AG126+AH125</f>
        <v>49.380004942892</v>
      </c>
      <c r="AI126" s="55" t="n">
        <f aca="false">AH126*100/AH$367</f>
        <v>34.6950078044463</v>
      </c>
      <c r="AJ126" s="82"/>
      <c r="AK126" s="81"/>
      <c r="AL126" s="129"/>
      <c r="AM126" s="81"/>
      <c r="AN126" s="81"/>
      <c r="AO126" s="130"/>
      <c r="AP126" s="81"/>
      <c r="AQ126" s="81"/>
      <c r="AR126" s="130"/>
      <c r="AS126" s="81"/>
      <c r="AT126" s="81"/>
      <c r="AU126" s="131"/>
      <c r="AV126" s="81"/>
      <c r="AW126" s="129"/>
      <c r="AX126" s="131"/>
      <c r="AY126" s="81"/>
      <c r="AZ126" s="103" t="n">
        <v>44334</v>
      </c>
      <c r="BA126" s="54" t="n">
        <f aca="true">FORECAST(AZ126,OFFSET(AX$3,MATCH(AZ126,AW$3:AW$153,1)-1,0,2),OFFSET(AW$3,MATCH(AZ126,AW$3:AW$153,1)-1,0,2))</f>
        <v>0.284039597844272</v>
      </c>
      <c r="BB126" s="54" t="n">
        <f aca="false">BA126+BB125</f>
        <v>32.3951859218859</v>
      </c>
      <c r="BC126" s="55" t="n">
        <f aca="false">BB126*100/BB$367</f>
        <v>30.7766096205365</v>
      </c>
      <c r="BD126" s="82"/>
      <c r="BE126" s="81"/>
      <c r="BF126" s="129"/>
      <c r="BG126" s="81"/>
      <c r="BH126" s="81"/>
      <c r="BI126" s="130"/>
      <c r="BJ126" s="81"/>
      <c r="BK126" s="81"/>
      <c r="BL126" s="130"/>
      <c r="BM126" s="81"/>
      <c r="BN126" s="81"/>
      <c r="BO126" s="131"/>
      <c r="BP126" s="81"/>
      <c r="BQ126" s="129"/>
      <c r="BR126" s="131"/>
      <c r="BS126" s="81"/>
      <c r="BT126" s="103" t="n">
        <v>44334</v>
      </c>
      <c r="BU126" s="54" t="n">
        <f aca="true">FORECAST(BT126,OFFSET(BR$3,MATCH(BT126,BQ$3:BQ$153,1)-1,0,2),OFFSET(BQ$3,MATCH(BT126,BQ$3:BQ$153,1)-1,0,2))</f>
        <v>0.357409354022023</v>
      </c>
      <c r="BV126" s="54" t="n">
        <f aca="false">BU126+BV125</f>
        <v>39.2879660054655</v>
      </c>
      <c r="BW126" s="55" t="n">
        <f aca="false">BV126*100/BV$367</f>
        <v>24.3491993174824</v>
      </c>
      <c r="BX126" s="82"/>
    </row>
    <row r="127" customFormat="false" ht="14.5" hidden="false" customHeight="false" outlineLevel="0" collapsed="false">
      <c r="E127" s="42" t="n">
        <v>44152</v>
      </c>
      <c r="F127" s="46" t="n">
        <f aca="true">FORECAST($E127,OFFSET(C$3,MATCH($E127,$A$3:$A$33,1)-1,0,2),OFFSET($A$3,MATCH($E127,$A$3:$A$33,1)-1,0,2))</f>
        <v>2.38978776497696</v>
      </c>
      <c r="H127" s="96"/>
      <c r="I127" s="81"/>
      <c r="J127" s="97"/>
      <c r="K127" s="98"/>
      <c r="L127" s="98"/>
      <c r="M127" s="98"/>
      <c r="N127" s="98"/>
      <c r="O127" s="97"/>
      <c r="P127" s="81"/>
      <c r="Q127" s="130"/>
      <c r="R127" s="129"/>
      <c r="S127" s="81"/>
      <c r="T127" s="81"/>
      <c r="U127" s="130"/>
      <c r="V127" s="81"/>
      <c r="W127" s="81"/>
      <c r="X127" s="130"/>
      <c r="Y127" s="81"/>
      <c r="Z127" s="81"/>
      <c r="AA127" s="131"/>
      <c r="AB127" s="81"/>
      <c r="AC127" s="129"/>
      <c r="AD127" s="131"/>
      <c r="AE127" s="81"/>
      <c r="AF127" s="103" t="n">
        <v>44335</v>
      </c>
      <c r="AG127" s="54" t="n">
        <f aca="true">FORECAST($AF127,OFFSET(AD$3,MATCH($AF127,$AC$3:$AC$153,1)-1,0,2),OFFSET($AC$3,MATCH($AF127,$AC$3:$AC$153,1)-1,0,2))</f>
        <v>0.393884926643542</v>
      </c>
      <c r="AH127" s="54" t="n">
        <f aca="false">AG127+AH126</f>
        <v>49.7738898695355</v>
      </c>
      <c r="AI127" s="55" t="n">
        <f aca="false">AH127*100/AH$367</f>
        <v>34.9717562701412</v>
      </c>
      <c r="AJ127" s="82"/>
      <c r="AK127" s="81"/>
      <c r="AL127" s="129"/>
      <c r="AM127" s="81"/>
      <c r="AN127" s="81"/>
      <c r="AO127" s="130"/>
      <c r="AP127" s="81"/>
      <c r="AQ127" s="81"/>
      <c r="AR127" s="130"/>
      <c r="AS127" s="81"/>
      <c r="AT127" s="81"/>
      <c r="AU127" s="131"/>
      <c r="AV127" s="81"/>
      <c r="AW127" s="129"/>
      <c r="AX127" s="131"/>
      <c r="AY127" s="81"/>
      <c r="AZ127" s="103" t="n">
        <v>44335</v>
      </c>
      <c r="BA127" s="54" t="n">
        <f aca="true">FORECAST(AZ127,OFFSET(AX$3,MATCH(AZ127,AW$3:AW$153,1)-1,0,2),OFFSET(AW$3,MATCH(AZ127,AW$3:AW$153,1)-1,0,2))</f>
        <v>0.289105998229835</v>
      </c>
      <c r="BB127" s="54" t="n">
        <f aca="false">BA127+BB126</f>
        <v>32.6842919201157</v>
      </c>
      <c r="BC127" s="55" t="n">
        <f aca="false">BB127*100/BB$367</f>
        <v>31.0512708763148</v>
      </c>
      <c r="BD127" s="82"/>
      <c r="BE127" s="81"/>
      <c r="BF127" s="129"/>
      <c r="BG127" s="81"/>
      <c r="BH127" s="81"/>
      <c r="BI127" s="130"/>
      <c r="BJ127" s="81"/>
      <c r="BK127" s="81"/>
      <c r="BL127" s="130"/>
      <c r="BM127" s="81"/>
      <c r="BN127" s="81"/>
      <c r="BO127" s="131"/>
      <c r="BP127" s="81"/>
      <c r="BQ127" s="129"/>
      <c r="BR127" s="131"/>
      <c r="BS127" s="81"/>
      <c r="BT127" s="103" t="n">
        <v>44335</v>
      </c>
      <c r="BU127" s="54" t="n">
        <f aca="true">FORECAST(BT127,OFFSET(BR$3,MATCH(BT127,BQ$3:BQ$153,1)-1,0,2),OFFSET(BQ$3,MATCH(BT127,BQ$3:BQ$153,1)-1,0,2))</f>
        <v>0.356556135175081</v>
      </c>
      <c r="BV127" s="54" t="n">
        <f aca="false">BU127+BV126</f>
        <v>39.6445221406406</v>
      </c>
      <c r="BW127" s="55" t="n">
        <f aca="false">BV127*100/BV$367</f>
        <v>24.5701793601256</v>
      </c>
      <c r="BX127" s="82"/>
    </row>
    <row r="128" customFormat="false" ht="14.5" hidden="false" customHeight="false" outlineLevel="0" collapsed="false">
      <c r="E128" s="42" t="n">
        <v>44153</v>
      </c>
      <c r="F128" s="46" t="n">
        <f aca="true">FORECAST($E128,OFFSET(C$3,MATCH($E128,$A$3:$A$33,1)-1,0,2),OFFSET($A$3,MATCH($E128,$A$3:$A$33,1)-1,0,2))</f>
        <v>2.3939223156682</v>
      </c>
      <c r="H128" s="96"/>
      <c r="I128" s="81"/>
      <c r="J128" s="97"/>
      <c r="K128" s="98"/>
      <c r="L128" s="98"/>
      <c r="M128" s="98"/>
      <c r="N128" s="98"/>
      <c r="O128" s="97"/>
      <c r="P128" s="81"/>
      <c r="Q128" s="130"/>
      <c r="R128" s="129"/>
      <c r="S128" s="81"/>
      <c r="T128" s="81"/>
      <c r="U128" s="130"/>
      <c r="V128" s="81"/>
      <c r="W128" s="81"/>
      <c r="X128" s="130"/>
      <c r="Y128" s="81"/>
      <c r="Z128" s="81"/>
      <c r="AA128" s="131"/>
      <c r="AB128" s="81"/>
      <c r="AC128" s="129"/>
      <c r="AD128" s="131"/>
      <c r="AE128" s="81"/>
      <c r="AF128" s="103" t="n">
        <v>44336</v>
      </c>
      <c r="AG128" s="54" t="n">
        <f aca="true">FORECAST($AF128,OFFSET(AD$3,MATCH($AF128,$AC$3:$AC$153,1)-1,0,2),OFFSET($AC$3,MATCH($AF128,$AC$3:$AC$153,1)-1,0,2))</f>
        <v>0.394271105118104</v>
      </c>
      <c r="AH128" s="54" t="n">
        <f aca="false">AG128+AH127</f>
        <v>50.1681609746536</v>
      </c>
      <c r="AI128" s="55" t="n">
        <f aca="false">AH128*100/AH$367</f>
        <v>35.2487760696524</v>
      </c>
      <c r="AJ128" s="82"/>
      <c r="AK128" s="81"/>
      <c r="AL128" s="129"/>
      <c r="AM128" s="81"/>
      <c r="AN128" s="81"/>
      <c r="AO128" s="130"/>
      <c r="AP128" s="81"/>
      <c r="AQ128" s="81"/>
      <c r="AR128" s="130"/>
      <c r="AS128" s="81"/>
      <c r="AT128" s="81"/>
      <c r="AU128" s="131"/>
      <c r="AV128" s="81"/>
      <c r="AW128" s="129"/>
      <c r="AX128" s="131"/>
      <c r="AY128" s="81"/>
      <c r="AZ128" s="103" t="n">
        <v>44336</v>
      </c>
      <c r="BA128" s="54" t="n">
        <f aca="true">FORECAST(AZ128,OFFSET(AX$3,MATCH(AZ128,AW$3:AW$153,1)-1,0,2),OFFSET(AW$3,MATCH(AZ128,AW$3:AW$153,1)-1,0,2))</f>
        <v>0.294172398615399</v>
      </c>
      <c r="BB128" s="54" t="n">
        <f aca="false">BA128+BB127</f>
        <v>32.9784643187311</v>
      </c>
      <c r="BC128" s="55" t="n">
        <f aca="false">BB128*100/BB$367</f>
        <v>31.3307453974721</v>
      </c>
      <c r="BD128" s="82"/>
      <c r="BE128" s="81"/>
      <c r="BF128" s="129"/>
      <c r="BG128" s="81"/>
      <c r="BH128" s="81"/>
      <c r="BI128" s="130"/>
      <c r="BJ128" s="81"/>
      <c r="BK128" s="81"/>
      <c r="BL128" s="130"/>
      <c r="BM128" s="81"/>
      <c r="BN128" s="81"/>
      <c r="BO128" s="131"/>
      <c r="BP128" s="81"/>
      <c r="BQ128" s="129"/>
      <c r="BR128" s="131"/>
      <c r="BS128" s="81"/>
      <c r="BT128" s="103" t="n">
        <v>44336</v>
      </c>
      <c r="BU128" s="54" t="n">
        <f aca="true">FORECAST(BT128,OFFSET(BR$3,MATCH(BT128,BQ$3:BQ$153,1)-1,0,2),OFFSET(BQ$3,MATCH(BT128,BQ$3:BQ$153,1)-1,0,2))</f>
        <v>0.355702916328138</v>
      </c>
      <c r="BV128" s="54" t="n">
        <f aca="false">BU128+BV127</f>
        <v>40.0002250569688</v>
      </c>
      <c r="BW128" s="55" t="n">
        <f aca="false">BV128*100/BV$367</f>
        <v>24.7906306099123</v>
      </c>
      <c r="BX128" s="82"/>
    </row>
    <row r="129" customFormat="false" ht="14.5" hidden="false" customHeight="false" outlineLevel="0" collapsed="false">
      <c r="E129" s="42" t="n">
        <v>44154</v>
      </c>
      <c r="F129" s="46" t="n">
        <f aca="true">FORECAST($E129,OFFSET(C$3,MATCH($E129,$A$3:$A$33,1)-1,0,2),OFFSET($A$3,MATCH($E129,$A$3:$A$33,1)-1,0,2))</f>
        <v>2.39805686635945</v>
      </c>
      <c r="H129" s="96"/>
      <c r="I129" s="81"/>
      <c r="J129" s="97"/>
      <c r="K129" s="98"/>
      <c r="L129" s="98"/>
      <c r="M129" s="98"/>
      <c r="N129" s="98"/>
      <c r="O129" s="97"/>
      <c r="P129" s="81"/>
      <c r="Q129" s="130"/>
      <c r="R129" s="129"/>
      <c r="S129" s="81"/>
      <c r="T129" s="81"/>
      <c r="U129" s="130"/>
      <c r="V129" s="81"/>
      <c r="W129" s="81"/>
      <c r="X129" s="130"/>
      <c r="Y129" s="81"/>
      <c r="Z129" s="81"/>
      <c r="AA129" s="131"/>
      <c r="AB129" s="81"/>
      <c r="AC129" s="129"/>
      <c r="AD129" s="131"/>
      <c r="AE129" s="81"/>
      <c r="AF129" s="103" t="n">
        <v>44337</v>
      </c>
      <c r="AG129" s="54" t="n">
        <f aca="true">FORECAST($AF129,OFFSET(AD$3,MATCH($AF129,$AC$3:$AC$153,1)-1,0,2),OFFSET($AC$3,MATCH($AF129,$AC$3:$AC$153,1)-1,0,2))</f>
        <v>0.394657283592665</v>
      </c>
      <c r="AH129" s="54" t="n">
        <f aca="false">AG129+AH128</f>
        <v>50.5628182582463</v>
      </c>
      <c r="AI129" s="55" t="n">
        <f aca="false">AH129*100/AH$367</f>
        <v>35.5260672029798</v>
      </c>
      <c r="AJ129" s="82"/>
      <c r="AK129" s="81"/>
      <c r="AL129" s="129"/>
      <c r="AM129" s="81"/>
      <c r="AN129" s="81"/>
      <c r="AO129" s="130"/>
      <c r="AP129" s="81"/>
      <c r="AQ129" s="81"/>
      <c r="AR129" s="130"/>
      <c r="AS129" s="81"/>
      <c r="AT129" s="81"/>
      <c r="AU129" s="131"/>
      <c r="AV129" s="81"/>
      <c r="AW129" s="129"/>
      <c r="AX129" s="131"/>
      <c r="AY129" s="81"/>
      <c r="AZ129" s="103" t="n">
        <v>44337</v>
      </c>
      <c r="BA129" s="54" t="n">
        <f aca="true">FORECAST(AZ129,OFFSET(AX$3,MATCH(AZ129,AW$3:AW$153,1)-1,0,2),OFFSET(AW$3,MATCH(AZ129,AW$3:AW$153,1)-1,0,2))</f>
        <v>0.299238799000962</v>
      </c>
      <c r="BB129" s="54" t="n">
        <f aca="false">BA129+BB128</f>
        <v>33.2777031177321</v>
      </c>
      <c r="BC129" s="55" t="n">
        <f aca="false">BB129*100/BB$367</f>
        <v>31.6150331840086</v>
      </c>
      <c r="BD129" s="82"/>
      <c r="BE129" s="81"/>
      <c r="BF129" s="129"/>
      <c r="BG129" s="81"/>
      <c r="BH129" s="81"/>
      <c r="BI129" s="130"/>
      <c r="BJ129" s="81"/>
      <c r="BK129" s="81"/>
      <c r="BL129" s="130"/>
      <c r="BM129" s="81"/>
      <c r="BN129" s="81"/>
      <c r="BO129" s="131"/>
      <c r="BP129" s="81"/>
      <c r="BQ129" s="129"/>
      <c r="BR129" s="131"/>
      <c r="BS129" s="81"/>
      <c r="BT129" s="103" t="n">
        <v>44337</v>
      </c>
      <c r="BU129" s="54" t="n">
        <f aca="true">FORECAST(BT129,OFFSET(BR$3,MATCH(BT129,BQ$3:BQ$153,1)-1,0,2),OFFSET(BQ$3,MATCH(BT129,BQ$3:BQ$153,1)-1,0,2))</f>
        <v>0.354849697481195</v>
      </c>
      <c r="BV129" s="54" t="n">
        <f aca="false">BU129+BV128</f>
        <v>40.3550747544499</v>
      </c>
      <c r="BW129" s="55" t="n">
        <f aca="false">BV129*100/BV$367</f>
        <v>25.0105530668426</v>
      </c>
      <c r="BX129" s="82"/>
    </row>
    <row r="130" customFormat="false" ht="14.5" hidden="false" customHeight="false" outlineLevel="0" collapsed="false">
      <c r="E130" s="42" t="n">
        <v>44155</v>
      </c>
      <c r="F130" s="46" t="n">
        <f aca="true">FORECAST($E130,OFFSET(C$3,MATCH($E130,$A$3:$A$33,1)-1,0,2),OFFSET($A$3,MATCH($E130,$A$3:$A$33,1)-1,0,2))</f>
        <v>2.40219141705069</v>
      </c>
      <c r="H130" s="96"/>
      <c r="I130" s="81"/>
      <c r="J130" s="97"/>
      <c r="K130" s="98"/>
      <c r="L130" s="98"/>
      <c r="M130" s="98"/>
      <c r="N130" s="98"/>
      <c r="O130" s="97"/>
      <c r="P130" s="81"/>
      <c r="Q130" s="130"/>
      <c r="R130" s="129"/>
      <c r="S130" s="81"/>
      <c r="T130" s="81"/>
      <c r="U130" s="130"/>
      <c r="V130" s="81"/>
      <c r="W130" s="81"/>
      <c r="X130" s="130"/>
      <c r="Y130" s="81"/>
      <c r="Z130" s="81"/>
      <c r="AA130" s="131"/>
      <c r="AB130" s="81"/>
      <c r="AC130" s="129"/>
      <c r="AD130" s="131"/>
      <c r="AE130" s="81"/>
      <c r="AF130" s="103" t="n">
        <v>44338</v>
      </c>
      <c r="AG130" s="54" t="n">
        <f aca="true">FORECAST($AF130,OFFSET(AD$3,MATCH($AF130,$AC$3:$AC$153,1)-1,0,2),OFFSET($AC$3,MATCH($AF130,$AC$3:$AC$153,1)-1,0,2))</f>
        <v>0.395043462067227</v>
      </c>
      <c r="AH130" s="54" t="n">
        <f aca="false">AG130+AH129</f>
        <v>50.9578617203135</v>
      </c>
      <c r="AI130" s="55" t="n">
        <f aca="false">AH130*100/AH$367</f>
        <v>35.8036296701235</v>
      </c>
      <c r="AJ130" s="82"/>
      <c r="AK130" s="81"/>
      <c r="AL130" s="129"/>
      <c r="AM130" s="81"/>
      <c r="AN130" s="81"/>
      <c r="AO130" s="130"/>
      <c r="AP130" s="81"/>
      <c r="AQ130" s="81"/>
      <c r="AR130" s="130"/>
      <c r="AS130" s="81"/>
      <c r="AT130" s="81"/>
      <c r="AU130" s="131"/>
      <c r="AV130" s="81"/>
      <c r="AW130" s="129"/>
      <c r="AX130" s="131"/>
      <c r="AY130" s="81"/>
      <c r="AZ130" s="103" t="n">
        <v>44338</v>
      </c>
      <c r="BA130" s="54" t="n">
        <f aca="true">FORECAST(AZ130,OFFSET(AX$3,MATCH(AZ130,AW$3:AW$153,1)-1,0,2),OFFSET(AW$3,MATCH(AZ130,AW$3:AW$153,1)-1,0,2))</f>
        <v>0.304305199386525</v>
      </c>
      <c r="BB130" s="54" t="n">
        <f aca="false">BA130+BB129</f>
        <v>33.5820083171186</v>
      </c>
      <c r="BC130" s="55" t="n">
        <f aca="false">BB130*100/BB$367</f>
        <v>31.9041342359242</v>
      </c>
      <c r="BD130" s="82"/>
      <c r="BE130" s="81"/>
      <c r="BF130" s="129"/>
      <c r="BG130" s="81"/>
      <c r="BH130" s="81"/>
      <c r="BI130" s="130"/>
      <c r="BJ130" s="81"/>
      <c r="BK130" s="81"/>
      <c r="BL130" s="130"/>
      <c r="BM130" s="81"/>
      <c r="BN130" s="81"/>
      <c r="BO130" s="131"/>
      <c r="BP130" s="81"/>
      <c r="BQ130" s="129"/>
      <c r="BR130" s="131"/>
      <c r="BS130" s="81"/>
      <c r="BT130" s="103" t="n">
        <v>44338</v>
      </c>
      <c r="BU130" s="54" t="n">
        <f aca="true">FORECAST(BT130,OFFSET(BR$3,MATCH(BT130,BQ$3:BQ$153,1)-1,0,2),OFFSET(BQ$3,MATCH(BT130,BQ$3:BQ$153,1)-1,0,2))</f>
        <v>0.353996478634253</v>
      </c>
      <c r="BV130" s="54" t="n">
        <f aca="false">BU130+BV129</f>
        <v>40.7090712330842</v>
      </c>
      <c r="BW130" s="55" t="n">
        <f aca="false">BV130*100/BV$367</f>
        <v>25.2299467309166</v>
      </c>
      <c r="BX130" s="82"/>
    </row>
    <row r="131" customFormat="false" ht="14.5" hidden="false" customHeight="false" outlineLevel="0" collapsed="false">
      <c r="E131" s="42" t="n">
        <v>44156</v>
      </c>
      <c r="F131" s="46" t="n">
        <f aca="true">FORECAST($E131,OFFSET(C$3,MATCH($E131,$A$3:$A$33,1)-1,0,2),OFFSET($A$3,MATCH($E131,$A$3:$A$33,1)-1,0,2))</f>
        <v>2.40632596774194</v>
      </c>
      <c r="H131" s="96"/>
      <c r="I131" s="81"/>
      <c r="J131" s="97"/>
      <c r="K131" s="98"/>
      <c r="L131" s="98"/>
      <c r="M131" s="98"/>
      <c r="N131" s="98"/>
      <c r="O131" s="97"/>
      <c r="P131" s="81"/>
      <c r="Q131" s="130"/>
      <c r="R131" s="129"/>
      <c r="S131" s="81"/>
      <c r="T131" s="81"/>
      <c r="U131" s="130"/>
      <c r="V131" s="81"/>
      <c r="W131" s="81"/>
      <c r="X131" s="130"/>
      <c r="Y131" s="81"/>
      <c r="Z131" s="81"/>
      <c r="AA131" s="131"/>
      <c r="AB131" s="81"/>
      <c r="AC131" s="129"/>
      <c r="AD131" s="131"/>
      <c r="AE131" s="81"/>
      <c r="AF131" s="103" t="n">
        <v>44339</v>
      </c>
      <c r="AG131" s="54" t="n">
        <f aca="true">FORECAST($AF131,OFFSET(AD$3,MATCH($AF131,$AC$3:$AC$153,1)-1,0,2),OFFSET($AC$3,MATCH($AF131,$AC$3:$AC$153,1)-1,0,2))</f>
        <v>0.395429640541789</v>
      </c>
      <c r="AH131" s="54" t="n">
        <f aca="false">AG131+AH130</f>
        <v>51.3532913608553</v>
      </c>
      <c r="AI131" s="55" t="n">
        <f aca="false">AH131*100/AH$367</f>
        <v>36.0814634710835</v>
      </c>
      <c r="AJ131" s="82"/>
      <c r="AK131" s="81"/>
      <c r="AL131" s="129"/>
      <c r="AM131" s="81"/>
      <c r="AN131" s="81"/>
      <c r="AO131" s="130"/>
      <c r="AP131" s="81"/>
      <c r="AQ131" s="81"/>
      <c r="AR131" s="130"/>
      <c r="AS131" s="81"/>
      <c r="AT131" s="81"/>
      <c r="AU131" s="131"/>
      <c r="AV131" s="81"/>
      <c r="AW131" s="129"/>
      <c r="AX131" s="131"/>
      <c r="AY131" s="81"/>
      <c r="AZ131" s="103" t="n">
        <v>44339</v>
      </c>
      <c r="BA131" s="54" t="n">
        <f aca="true">FORECAST(AZ131,OFFSET(AX$3,MATCH(AZ131,AW$3:AW$153,1)-1,0,2),OFFSET(AW$3,MATCH(AZ131,AW$3:AW$153,1)-1,0,2))</f>
        <v>0.309371599772088</v>
      </c>
      <c r="BB131" s="54" t="n">
        <f aca="false">BA131+BB130</f>
        <v>33.8913799168907</v>
      </c>
      <c r="BC131" s="55" t="n">
        <f aca="false">BB131*100/BB$367</f>
        <v>32.1980485532189</v>
      </c>
      <c r="BD131" s="82"/>
      <c r="BE131" s="81"/>
      <c r="BF131" s="129"/>
      <c r="BG131" s="81"/>
      <c r="BH131" s="81"/>
      <c r="BI131" s="130"/>
      <c r="BJ131" s="81"/>
      <c r="BK131" s="81"/>
      <c r="BL131" s="130"/>
      <c r="BM131" s="81"/>
      <c r="BN131" s="81"/>
      <c r="BO131" s="131"/>
      <c r="BP131" s="81"/>
      <c r="BQ131" s="129"/>
      <c r="BR131" s="131"/>
      <c r="BS131" s="81"/>
      <c r="BT131" s="103" t="n">
        <v>44339</v>
      </c>
      <c r="BU131" s="54" t="n">
        <f aca="true">FORECAST(BT131,OFFSET(BR$3,MATCH(BT131,BQ$3:BQ$153,1)-1,0,2),OFFSET(BQ$3,MATCH(BT131,BQ$3:BQ$153,1)-1,0,2))</f>
        <v>0.35314325978731</v>
      </c>
      <c r="BV131" s="54" t="n">
        <f aca="false">BU131+BV130</f>
        <v>41.0622144928715</v>
      </c>
      <c r="BW131" s="55" t="n">
        <f aca="false">BV131*100/BV$367</f>
        <v>25.4488116021342</v>
      </c>
      <c r="BX131" s="82"/>
    </row>
    <row r="132" customFormat="false" ht="14.5" hidden="false" customHeight="false" outlineLevel="0" collapsed="false">
      <c r="E132" s="42" t="n">
        <v>44157</v>
      </c>
      <c r="F132" s="46" t="n">
        <f aca="true">FORECAST($E132,OFFSET(C$3,MATCH($E132,$A$3:$A$33,1)-1,0,2),OFFSET($A$3,MATCH($E132,$A$3:$A$33,1)-1,0,2))</f>
        <v>2.41046051843318</v>
      </c>
      <c r="H132" s="96"/>
      <c r="I132" s="81"/>
      <c r="J132" s="97"/>
      <c r="K132" s="98"/>
      <c r="L132" s="98"/>
      <c r="M132" s="98"/>
      <c r="N132" s="98"/>
      <c r="O132" s="97"/>
      <c r="P132" s="81"/>
      <c r="Q132" s="130"/>
      <c r="R132" s="129"/>
      <c r="S132" s="81"/>
      <c r="T132" s="81"/>
      <c r="U132" s="130"/>
      <c r="V132" s="81"/>
      <c r="W132" s="81"/>
      <c r="X132" s="130"/>
      <c r="Y132" s="81"/>
      <c r="Z132" s="81"/>
      <c r="AA132" s="131"/>
      <c r="AB132" s="81"/>
      <c r="AC132" s="129"/>
      <c r="AD132" s="131"/>
      <c r="AE132" s="81"/>
      <c r="AF132" s="103" t="n">
        <v>44340</v>
      </c>
      <c r="AG132" s="54" t="n">
        <f aca="true">FORECAST($AF132,OFFSET(AD$3,MATCH($AF132,$AC$3:$AC$153,1)-1,0,2),OFFSET($AC$3,MATCH($AF132,$AC$3:$AC$153,1)-1,0,2))</f>
        <v>0.395815819016351</v>
      </c>
      <c r="AH132" s="54" t="n">
        <f aca="false">AG132+AH131</f>
        <v>51.7491071798716</v>
      </c>
      <c r="AI132" s="55" t="n">
        <f aca="false">AH132*100/AH$367</f>
        <v>36.3595686058598</v>
      </c>
      <c r="AJ132" s="82"/>
      <c r="AK132" s="81"/>
      <c r="AL132" s="129"/>
      <c r="AM132" s="81"/>
      <c r="AN132" s="81"/>
      <c r="AO132" s="130"/>
      <c r="AP132" s="81"/>
      <c r="AQ132" s="81"/>
      <c r="AR132" s="130"/>
      <c r="AS132" s="81"/>
      <c r="AT132" s="81"/>
      <c r="AU132" s="131"/>
      <c r="AV132" s="81"/>
      <c r="AW132" s="129"/>
      <c r="AX132" s="131"/>
      <c r="AY132" s="81"/>
      <c r="AZ132" s="103" t="n">
        <v>44340</v>
      </c>
      <c r="BA132" s="54" t="n">
        <f aca="true">FORECAST(AZ132,OFFSET(AX$3,MATCH(AZ132,AW$3:AW$153,1)-1,0,2),OFFSET(AW$3,MATCH(AZ132,AW$3:AW$153,1)-1,0,2))</f>
        <v>0.314438000157651</v>
      </c>
      <c r="BB132" s="54" t="n">
        <f aca="false">BA132+BB131</f>
        <v>34.2058179170484</v>
      </c>
      <c r="BC132" s="55" t="n">
        <f aca="false">BB132*100/BB$367</f>
        <v>32.4967761358928</v>
      </c>
      <c r="BD132" s="82"/>
      <c r="BE132" s="81"/>
      <c r="BF132" s="129"/>
      <c r="BG132" s="81"/>
      <c r="BH132" s="81"/>
      <c r="BI132" s="130"/>
      <c r="BJ132" s="81"/>
      <c r="BK132" s="81"/>
      <c r="BL132" s="130"/>
      <c r="BM132" s="81"/>
      <c r="BN132" s="81"/>
      <c r="BO132" s="131"/>
      <c r="BP132" s="81"/>
      <c r="BQ132" s="129"/>
      <c r="BR132" s="131"/>
      <c r="BS132" s="81"/>
      <c r="BT132" s="103" t="n">
        <v>44340</v>
      </c>
      <c r="BU132" s="54" t="n">
        <f aca="true">FORECAST(BT132,OFFSET(BR$3,MATCH(BT132,BQ$3:BQ$153,1)-1,0,2),OFFSET(BQ$3,MATCH(BT132,BQ$3:BQ$153,1)-1,0,2))</f>
        <v>0.352290040940367</v>
      </c>
      <c r="BV132" s="54" t="n">
        <f aca="false">BU132+BV131</f>
        <v>41.4145045338119</v>
      </c>
      <c r="BW132" s="55" t="n">
        <f aca="false">BV132*100/BV$367</f>
        <v>25.6671476804954</v>
      </c>
      <c r="BX132" s="82"/>
    </row>
    <row r="133" customFormat="false" ht="14.5" hidden="false" customHeight="false" outlineLevel="0" collapsed="false">
      <c r="E133" s="42" t="n">
        <v>44158</v>
      </c>
      <c r="F133" s="46" t="n">
        <f aca="true">FORECAST($E133,OFFSET(C$3,MATCH($E133,$A$3:$A$33,1)-1,0,2),OFFSET($A$3,MATCH($E133,$A$3:$A$33,1)-1,0,2))</f>
        <v>2.41459506912442</v>
      </c>
      <c r="H133" s="96"/>
      <c r="I133" s="81"/>
      <c r="J133" s="97"/>
      <c r="K133" s="98"/>
      <c r="L133" s="98"/>
      <c r="M133" s="98"/>
      <c r="N133" s="98"/>
      <c r="O133" s="97"/>
      <c r="P133" s="81"/>
      <c r="Q133" s="130"/>
      <c r="R133" s="129"/>
      <c r="S133" s="81"/>
      <c r="T133" s="81"/>
      <c r="U133" s="130"/>
      <c r="V133" s="81"/>
      <c r="W133" s="81"/>
      <c r="X133" s="130"/>
      <c r="Y133" s="81"/>
      <c r="Z133" s="81"/>
      <c r="AA133" s="131"/>
      <c r="AB133" s="81"/>
      <c r="AC133" s="129"/>
      <c r="AD133" s="131"/>
      <c r="AE133" s="81"/>
      <c r="AF133" s="103" t="n">
        <v>44341</v>
      </c>
      <c r="AG133" s="54" t="n">
        <f aca="true">FORECAST($AF133,OFFSET(AD$3,MATCH($AF133,$AC$3:$AC$153,1)-1,0,2),OFFSET($AC$3,MATCH($AF133,$AC$3:$AC$153,1)-1,0,2))</f>
        <v>0.396201997490912</v>
      </c>
      <c r="AH133" s="54" t="n">
        <f aca="false">AG133+AH132</f>
        <v>52.1453091773626</v>
      </c>
      <c r="AI133" s="55" t="n">
        <f aca="false">AH133*100/AH$367</f>
        <v>36.6379450744523</v>
      </c>
      <c r="AJ133" s="82"/>
      <c r="AK133" s="81"/>
      <c r="AL133" s="129"/>
      <c r="AM133" s="81"/>
      <c r="AN133" s="81"/>
      <c r="AO133" s="130"/>
      <c r="AP133" s="81"/>
      <c r="AQ133" s="81"/>
      <c r="AR133" s="130"/>
      <c r="AS133" s="81"/>
      <c r="AT133" s="81"/>
      <c r="AU133" s="131"/>
      <c r="AV133" s="81"/>
      <c r="AW133" s="129"/>
      <c r="AX133" s="131"/>
      <c r="AY133" s="81"/>
      <c r="AZ133" s="103" t="n">
        <v>44341</v>
      </c>
      <c r="BA133" s="54" t="n">
        <f aca="true">FORECAST(AZ133,OFFSET(AX$3,MATCH(AZ133,AW$3:AW$153,1)-1,0,2),OFFSET(AW$3,MATCH(AZ133,AW$3:AW$153,1)-1,0,2))</f>
        <v>0.319504400543214</v>
      </c>
      <c r="BB133" s="54" t="n">
        <f aca="false">BA133+BB132</f>
        <v>34.5253223175916</v>
      </c>
      <c r="BC133" s="55" t="n">
        <f aca="false">BB133*100/BB$367</f>
        <v>32.8003169839457</v>
      </c>
      <c r="BD133" s="82"/>
      <c r="BE133" s="81"/>
      <c r="BF133" s="129"/>
      <c r="BG133" s="81"/>
      <c r="BH133" s="81"/>
      <c r="BI133" s="130"/>
      <c r="BJ133" s="81"/>
      <c r="BK133" s="81"/>
      <c r="BL133" s="130"/>
      <c r="BM133" s="81"/>
      <c r="BN133" s="81"/>
      <c r="BO133" s="131"/>
      <c r="BP133" s="81"/>
      <c r="BQ133" s="129"/>
      <c r="BR133" s="131"/>
      <c r="BS133" s="81"/>
      <c r="BT133" s="103" t="n">
        <v>44341</v>
      </c>
      <c r="BU133" s="54" t="n">
        <f aca="true">FORECAST(BT133,OFFSET(BR$3,MATCH(BT133,BQ$3:BQ$153,1)-1,0,2),OFFSET(BQ$3,MATCH(BT133,BQ$3:BQ$153,1)-1,0,2))</f>
        <v>0.351436822093425</v>
      </c>
      <c r="BV133" s="54" t="n">
        <f aca="false">BU133+BV132</f>
        <v>41.7659413559053</v>
      </c>
      <c r="BW133" s="55" t="n">
        <f aca="false">BV133*100/BV$367</f>
        <v>25.8849549660002</v>
      </c>
      <c r="BX133" s="82"/>
    </row>
    <row r="134" customFormat="false" ht="14.5" hidden="false" customHeight="false" outlineLevel="0" collapsed="false">
      <c r="E134" s="42" t="n">
        <v>44159</v>
      </c>
      <c r="F134" s="46" t="n">
        <f aca="true">FORECAST($E134,OFFSET(C$3,MATCH($E134,$A$3:$A$33,1)-1,0,2),OFFSET($A$3,MATCH($E134,$A$3:$A$33,1)-1,0,2))</f>
        <v>2.41872961981567</v>
      </c>
      <c r="H134" s="96"/>
      <c r="I134" s="81"/>
      <c r="J134" s="97"/>
      <c r="K134" s="98"/>
      <c r="L134" s="98"/>
      <c r="M134" s="98"/>
      <c r="N134" s="98"/>
      <c r="O134" s="97"/>
      <c r="P134" s="81"/>
      <c r="Q134" s="130"/>
      <c r="R134" s="129"/>
      <c r="S134" s="81"/>
      <c r="T134" s="81"/>
      <c r="U134" s="130"/>
      <c r="V134" s="81"/>
      <c r="W134" s="81"/>
      <c r="X134" s="130"/>
      <c r="Y134" s="81"/>
      <c r="Z134" s="81"/>
      <c r="AA134" s="131"/>
      <c r="AB134" s="81"/>
      <c r="AC134" s="129"/>
      <c r="AD134" s="131"/>
      <c r="AE134" s="81"/>
      <c r="AF134" s="103" t="n">
        <v>44342</v>
      </c>
      <c r="AG134" s="54" t="n">
        <f aca="true">FORECAST($AF134,OFFSET(AD$3,MATCH($AF134,$AC$3:$AC$153,1)-1,0,2),OFFSET($AC$3,MATCH($AF134,$AC$3:$AC$153,1)-1,0,2))</f>
        <v>0.396588175965474</v>
      </c>
      <c r="AH134" s="54" t="n">
        <f aca="false">AG134+AH133</f>
        <v>52.541897353328</v>
      </c>
      <c r="AI134" s="55" t="n">
        <f aca="false">AH134*100/AH$367</f>
        <v>36.9165928768611</v>
      </c>
      <c r="AJ134" s="82"/>
      <c r="AK134" s="81"/>
      <c r="AL134" s="129"/>
      <c r="AM134" s="81"/>
      <c r="AN134" s="81"/>
      <c r="AO134" s="130"/>
      <c r="AP134" s="81"/>
      <c r="AQ134" s="81"/>
      <c r="AR134" s="130"/>
      <c r="AS134" s="81"/>
      <c r="AT134" s="81"/>
      <c r="AU134" s="131"/>
      <c r="AV134" s="81"/>
      <c r="AW134" s="129"/>
      <c r="AX134" s="131"/>
      <c r="AY134" s="81"/>
      <c r="AZ134" s="103" t="n">
        <v>44342</v>
      </c>
      <c r="BA134" s="54" t="n">
        <f aca="true">FORECAST(AZ134,OFFSET(AX$3,MATCH(AZ134,AW$3:AW$153,1)-1,0,2),OFFSET(AW$3,MATCH(AZ134,AW$3:AW$153,1)-1,0,2))</f>
        <v>0.324570800928777</v>
      </c>
      <c r="BB134" s="54" t="n">
        <f aca="false">BA134+BB133</f>
        <v>34.8498931185204</v>
      </c>
      <c r="BC134" s="55" t="n">
        <f aca="false">BB134*100/BB$367</f>
        <v>33.1086710973778</v>
      </c>
      <c r="BD134" s="82"/>
      <c r="BE134" s="81"/>
      <c r="BF134" s="129"/>
      <c r="BG134" s="81"/>
      <c r="BH134" s="81"/>
      <c r="BI134" s="130"/>
      <c r="BJ134" s="81"/>
      <c r="BK134" s="81"/>
      <c r="BL134" s="130"/>
      <c r="BM134" s="81"/>
      <c r="BN134" s="81"/>
      <c r="BO134" s="131"/>
      <c r="BP134" s="81"/>
      <c r="BQ134" s="129"/>
      <c r="BR134" s="131"/>
      <c r="BS134" s="81"/>
      <c r="BT134" s="103" t="n">
        <v>44342</v>
      </c>
      <c r="BU134" s="54" t="n">
        <f aca="true">FORECAST(BT134,OFFSET(BR$3,MATCH(BT134,BQ$3:BQ$153,1)-1,0,2),OFFSET(BQ$3,MATCH(BT134,BQ$3:BQ$153,1)-1,0,2))</f>
        <v>0.350583603246482</v>
      </c>
      <c r="BV134" s="54" t="n">
        <f aca="false">BU134+BV133</f>
        <v>42.1165249591518</v>
      </c>
      <c r="BW134" s="55" t="n">
        <f aca="false">BV134*100/BV$367</f>
        <v>26.1022334586486</v>
      </c>
      <c r="BX134" s="82"/>
    </row>
    <row r="135" customFormat="false" ht="14.5" hidden="false" customHeight="false" outlineLevel="0" collapsed="false">
      <c r="E135" s="42" t="n">
        <v>44160</v>
      </c>
      <c r="F135" s="46" t="n">
        <f aca="true">FORECAST($E135,OFFSET(C$3,MATCH($E135,$A$3:$A$33,1)-1,0,2),OFFSET($A$3,MATCH($E135,$A$3:$A$33,1)-1,0,2))</f>
        <v>2.42286417050691</v>
      </c>
      <c r="H135" s="96"/>
      <c r="I135" s="81"/>
      <c r="J135" s="97"/>
      <c r="K135" s="98"/>
      <c r="L135" s="98"/>
      <c r="M135" s="98"/>
      <c r="N135" s="98"/>
      <c r="O135" s="97"/>
      <c r="P135" s="81"/>
      <c r="Q135" s="130"/>
      <c r="R135" s="129"/>
      <c r="S135" s="81"/>
      <c r="T135" s="81"/>
      <c r="U135" s="130"/>
      <c r="V135" s="81"/>
      <c r="W135" s="81"/>
      <c r="X135" s="130"/>
      <c r="Y135" s="81"/>
      <c r="Z135" s="81"/>
      <c r="AA135" s="131"/>
      <c r="AB135" s="81"/>
      <c r="AC135" s="129"/>
      <c r="AD135" s="131"/>
      <c r="AE135" s="81"/>
      <c r="AF135" s="103" t="n">
        <v>44343</v>
      </c>
      <c r="AG135" s="54" t="n">
        <f aca="true">FORECAST($AF135,OFFSET(AD$3,MATCH($AF135,$AC$3:$AC$153,1)-1,0,2),OFFSET($AC$3,MATCH($AF135,$AC$3:$AC$153,1)-1,0,2))</f>
        <v>0.396974354440036</v>
      </c>
      <c r="AH135" s="54" t="n">
        <f aca="false">AG135+AH134</f>
        <v>52.9388717077681</v>
      </c>
      <c r="AI135" s="55" t="n">
        <f aca="false">AH135*100/AH$367</f>
        <v>37.1955120130862</v>
      </c>
      <c r="AJ135" s="82"/>
      <c r="AK135" s="81"/>
      <c r="AL135" s="129"/>
      <c r="AM135" s="81"/>
      <c r="AN135" s="81"/>
      <c r="AO135" s="130"/>
      <c r="AP135" s="81"/>
      <c r="AQ135" s="81"/>
      <c r="AR135" s="130"/>
      <c r="AS135" s="81"/>
      <c r="AT135" s="81"/>
      <c r="AU135" s="131"/>
      <c r="AV135" s="81"/>
      <c r="AW135" s="129"/>
      <c r="AX135" s="131"/>
      <c r="AY135" s="81"/>
      <c r="AZ135" s="103" t="n">
        <v>44343</v>
      </c>
      <c r="BA135" s="54" t="n">
        <f aca="true">FORECAST(AZ135,OFFSET(AX$3,MATCH(AZ135,AW$3:AW$153,1)-1,0,2),OFFSET(AW$3,MATCH(AZ135,AW$3:AW$153,1)-1,0,2))</f>
        <v>0.329637201314341</v>
      </c>
      <c r="BB135" s="54" t="n">
        <f aca="false">BA135+BB134</f>
        <v>35.1795303198347</v>
      </c>
      <c r="BC135" s="55" t="n">
        <f aca="false">BB135*100/BB$367</f>
        <v>33.4218384761889</v>
      </c>
      <c r="BD135" s="82"/>
      <c r="BE135" s="81"/>
      <c r="BF135" s="129"/>
      <c r="BG135" s="81"/>
      <c r="BH135" s="81"/>
      <c r="BI135" s="130"/>
      <c r="BJ135" s="81"/>
      <c r="BK135" s="81"/>
      <c r="BL135" s="130"/>
      <c r="BM135" s="81"/>
      <c r="BN135" s="81"/>
      <c r="BO135" s="131"/>
      <c r="BP135" s="81"/>
      <c r="BQ135" s="129"/>
      <c r="BR135" s="131"/>
      <c r="BS135" s="81"/>
      <c r="BT135" s="103" t="n">
        <v>44343</v>
      </c>
      <c r="BU135" s="54" t="n">
        <f aca="true">FORECAST(BT135,OFFSET(BR$3,MATCH(BT135,BQ$3:BQ$153,1)-1,0,2),OFFSET(BQ$3,MATCH(BT135,BQ$3:BQ$153,1)-1,0,2))</f>
        <v>0.349730384399539</v>
      </c>
      <c r="BV135" s="54" t="n">
        <f aca="false">BU135+BV134</f>
        <v>42.4662553435513</v>
      </c>
      <c r="BW135" s="55" t="n">
        <f aca="false">BV135*100/BV$367</f>
        <v>26.3189831584406</v>
      </c>
      <c r="BX135" s="82"/>
    </row>
    <row r="136" customFormat="false" ht="14.5" hidden="false" customHeight="false" outlineLevel="0" collapsed="false">
      <c r="E136" s="42" t="n">
        <v>44161</v>
      </c>
      <c r="F136" s="46" t="n">
        <f aca="true">FORECAST($E136,OFFSET(C$3,MATCH($E136,$A$3:$A$33,1)-1,0,2),OFFSET($A$3,MATCH($E136,$A$3:$A$33,1)-1,0,2))</f>
        <v>2.42699872119816</v>
      </c>
      <c r="H136" s="96"/>
      <c r="I136" s="81"/>
      <c r="J136" s="97"/>
      <c r="K136" s="98"/>
      <c r="L136" s="98"/>
      <c r="M136" s="98"/>
      <c r="N136" s="98"/>
      <c r="O136" s="97"/>
      <c r="P136" s="81"/>
      <c r="Q136" s="130"/>
      <c r="R136" s="129"/>
      <c r="S136" s="81"/>
      <c r="T136" s="81"/>
      <c r="U136" s="130"/>
      <c r="V136" s="81"/>
      <c r="W136" s="81"/>
      <c r="X136" s="130"/>
      <c r="Y136" s="81"/>
      <c r="Z136" s="81"/>
      <c r="AA136" s="131"/>
      <c r="AB136" s="81"/>
      <c r="AC136" s="129"/>
      <c r="AD136" s="131"/>
      <c r="AE136" s="81"/>
      <c r="AF136" s="103" t="n">
        <v>44344</v>
      </c>
      <c r="AG136" s="54" t="n">
        <f aca="true">FORECAST($AF136,OFFSET(AD$3,MATCH($AF136,$AC$3:$AC$153,1)-1,0,2),OFFSET($AC$3,MATCH($AF136,$AC$3:$AC$153,1)-1,0,2))</f>
        <v>0.397360532914598</v>
      </c>
      <c r="AH136" s="54" t="n">
        <f aca="false">AG136+AH135</f>
        <v>53.3362322406827</v>
      </c>
      <c r="AI136" s="55" t="n">
        <f aca="false">AH136*100/AH$367</f>
        <v>37.4747024831276</v>
      </c>
      <c r="AJ136" s="82"/>
      <c r="AK136" s="81"/>
      <c r="AL136" s="129"/>
      <c r="AM136" s="81"/>
      <c r="AN136" s="81"/>
      <c r="AO136" s="130"/>
      <c r="AP136" s="81"/>
      <c r="AQ136" s="81"/>
      <c r="AR136" s="130"/>
      <c r="AS136" s="81"/>
      <c r="AT136" s="81"/>
      <c r="AU136" s="131"/>
      <c r="AV136" s="81"/>
      <c r="AW136" s="129"/>
      <c r="AX136" s="131"/>
      <c r="AY136" s="81"/>
      <c r="AZ136" s="103" t="n">
        <v>44344</v>
      </c>
      <c r="BA136" s="54" t="n">
        <f aca="true">FORECAST(AZ136,OFFSET(AX$3,MATCH(AZ136,AW$3:AW$153,1)-1,0,2),OFFSET(AW$3,MATCH(AZ136,AW$3:AW$153,1)-1,0,2))</f>
        <v>0.334703601699904</v>
      </c>
      <c r="BB136" s="54" t="n">
        <f aca="false">BA136+BB135</f>
        <v>35.5142339215346</v>
      </c>
      <c r="BC136" s="55" t="n">
        <f aca="false">BB136*100/BB$367</f>
        <v>33.7398191203792</v>
      </c>
      <c r="BD136" s="82"/>
      <c r="BE136" s="81"/>
      <c r="BF136" s="129"/>
      <c r="BG136" s="81"/>
      <c r="BH136" s="81"/>
      <c r="BI136" s="130"/>
      <c r="BJ136" s="81"/>
      <c r="BK136" s="81"/>
      <c r="BL136" s="130"/>
      <c r="BM136" s="81"/>
      <c r="BN136" s="81"/>
      <c r="BO136" s="131"/>
      <c r="BP136" s="81"/>
      <c r="BQ136" s="129"/>
      <c r="BR136" s="131"/>
      <c r="BS136" s="81"/>
      <c r="BT136" s="103" t="n">
        <v>44344</v>
      </c>
      <c r="BU136" s="54" t="n">
        <f aca="true">FORECAST(BT136,OFFSET(BR$3,MATCH(BT136,BQ$3:BQ$153,1)-1,0,2),OFFSET(BQ$3,MATCH(BT136,BQ$3:BQ$153,1)-1,0,2))</f>
        <v>0.348877165552596</v>
      </c>
      <c r="BV136" s="54" t="n">
        <f aca="false">BU136+BV135</f>
        <v>42.8151325091039</v>
      </c>
      <c r="BW136" s="55" t="n">
        <f aca="false">BV136*100/BV$367</f>
        <v>26.5352040653763</v>
      </c>
      <c r="BX136" s="82"/>
    </row>
    <row r="137" customFormat="false" ht="14.5" hidden="false" customHeight="false" outlineLevel="0" collapsed="false">
      <c r="E137" s="42" t="n">
        <v>44162</v>
      </c>
      <c r="F137" s="46" t="n">
        <f aca="true">FORECAST($E137,OFFSET(C$3,MATCH($E137,$A$3:$A$33,1)-1,0,2),OFFSET($A$3,MATCH($E137,$A$3:$A$33,1)-1,0,2))</f>
        <v>2.4311332718894</v>
      </c>
      <c r="H137" s="96"/>
      <c r="I137" s="81"/>
      <c r="J137" s="97"/>
      <c r="K137" s="98"/>
      <c r="L137" s="98"/>
      <c r="M137" s="98"/>
      <c r="N137" s="98"/>
      <c r="O137" s="97"/>
      <c r="P137" s="81"/>
      <c r="Q137" s="130"/>
      <c r="R137" s="129"/>
      <c r="S137" s="81"/>
      <c r="T137" s="81"/>
      <c r="U137" s="130"/>
      <c r="V137" s="81"/>
      <c r="W137" s="81"/>
      <c r="X137" s="130"/>
      <c r="Y137" s="81"/>
      <c r="Z137" s="81"/>
      <c r="AA137" s="131"/>
      <c r="AB137" s="81"/>
      <c r="AC137" s="129"/>
      <c r="AD137" s="131"/>
      <c r="AE137" s="81"/>
      <c r="AF137" s="103" t="n">
        <v>44345</v>
      </c>
      <c r="AG137" s="54" t="n">
        <f aca="true">FORECAST($AF137,OFFSET(AD$3,MATCH($AF137,$AC$3:$AC$153,1)-1,0,2),OFFSET($AC$3,MATCH($AF137,$AC$3:$AC$153,1)-1,0,2))</f>
        <v>0.397746711389159</v>
      </c>
      <c r="AH137" s="54" t="n">
        <f aca="false">AG137+AH136</f>
        <v>53.7339789520718</v>
      </c>
      <c r="AI137" s="55" t="n">
        <f aca="false">AH137*100/AH$367</f>
        <v>37.7541642869852</v>
      </c>
      <c r="AJ137" s="82"/>
      <c r="AK137" s="81"/>
      <c r="AL137" s="129"/>
      <c r="AM137" s="81"/>
      <c r="AN137" s="81"/>
      <c r="AO137" s="130"/>
      <c r="AP137" s="81"/>
      <c r="AQ137" s="81"/>
      <c r="AR137" s="130"/>
      <c r="AS137" s="81"/>
      <c r="AT137" s="81"/>
      <c r="AU137" s="131"/>
      <c r="AV137" s="81"/>
      <c r="AW137" s="129"/>
      <c r="AX137" s="131"/>
      <c r="AY137" s="81"/>
      <c r="AZ137" s="103" t="n">
        <v>44345</v>
      </c>
      <c r="BA137" s="54" t="n">
        <f aca="true">FORECAST(AZ137,OFFSET(AX$3,MATCH(AZ137,AW$3:AW$153,1)-1,0,2),OFFSET(AW$3,MATCH(AZ137,AW$3:AW$153,1)-1,0,2))</f>
        <v>0.339770002085467</v>
      </c>
      <c r="BB137" s="54" t="n">
        <f aca="false">BA137+BB136</f>
        <v>35.8540039236201</v>
      </c>
      <c r="BC137" s="55" t="n">
        <f aca="false">BB137*100/BB$367</f>
        <v>34.0626130299486</v>
      </c>
      <c r="BD137" s="82"/>
      <c r="BE137" s="81"/>
      <c r="BF137" s="129"/>
      <c r="BG137" s="81"/>
      <c r="BH137" s="81"/>
      <c r="BI137" s="130"/>
      <c r="BJ137" s="81"/>
      <c r="BK137" s="81"/>
      <c r="BL137" s="130"/>
      <c r="BM137" s="81"/>
      <c r="BN137" s="81"/>
      <c r="BO137" s="131"/>
      <c r="BP137" s="81"/>
      <c r="BQ137" s="129"/>
      <c r="BR137" s="131"/>
      <c r="BS137" s="81"/>
      <c r="BT137" s="103" t="n">
        <v>44345</v>
      </c>
      <c r="BU137" s="54" t="n">
        <f aca="true">FORECAST(BT137,OFFSET(BR$3,MATCH(BT137,BQ$3:BQ$153,1)-1,0,2),OFFSET(BQ$3,MATCH(BT137,BQ$3:BQ$153,1)-1,0,2))</f>
        <v>0.348023946705654</v>
      </c>
      <c r="BV137" s="54" t="n">
        <f aca="false">BU137+BV136</f>
        <v>43.1631564558096</v>
      </c>
      <c r="BW137" s="55" t="n">
        <f aca="false">BV137*100/BV$367</f>
        <v>26.7508961794555</v>
      </c>
      <c r="BX137" s="82"/>
    </row>
    <row r="138" customFormat="false" ht="14.5" hidden="false" customHeight="false" outlineLevel="0" collapsed="false">
      <c r="E138" s="42" t="n">
        <v>44163</v>
      </c>
      <c r="F138" s="46" t="n">
        <f aca="true">FORECAST($E138,OFFSET(C$3,MATCH($E138,$A$3:$A$33,1)-1,0,2),OFFSET($A$3,MATCH($E138,$A$3:$A$33,1)-1,0,2))</f>
        <v>2.43526782258065</v>
      </c>
      <c r="H138" s="96"/>
      <c r="I138" s="81"/>
      <c r="J138" s="97"/>
      <c r="K138" s="98"/>
      <c r="L138" s="98"/>
      <c r="M138" s="98"/>
      <c r="N138" s="98"/>
      <c r="O138" s="97"/>
      <c r="P138" s="81"/>
      <c r="Q138" s="130"/>
      <c r="R138" s="129"/>
      <c r="S138" s="81"/>
      <c r="T138" s="81"/>
      <c r="U138" s="130"/>
      <c r="V138" s="81"/>
      <c r="W138" s="81"/>
      <c r="X138" s="130"/>
      <c r="Y138" s="81"/>
      <c r="Z138" s="81"/>
      <c r="AA138" s="131"/>
      <c r="AB138" s="81"/>
      <c r="AC138" s="129"/>
      <c r="AD138" s="131"/>
      <c r="AE138" s="81"/>
      <c r="AF138" s="103" t="n">
        <v>44346</v>
      </c>
      <c r="AG138" s="54" t="n">
        <f aca="true">FORECAST($AF138,OFFSET(AD$3,MATCH($AF138,$AC$3:$AC$153,1)-1,0,2),OFFSET($AC$3,MATCH($AF138,$AC$3:$AC$153,1)-1,0,2))</f>
        <v>0.398132889863721</v>
      </c>
      <c r="AH138" s="54" t="n">
        <f aca="false">AG138+AH137</f>
        <v>54.1321118419356</v>
      </c>
      <c r="AI138" s="55" t="n">
        <f aca="false">AH138*100/AH$367</f>
        <v>38.0338974246591</v>
      </c>
      <c r="AJ138" s="82"/>
      <c r="AK138" s="81"/>
      <c r="AL138" s="129"/>
      <c r="AM138" s="81"/>
      <c r="AN138" s="81"/>
      <c r="AO138" s="130"/>
      <c r="AP138" s="81"/>
      <c r="AQ138" s="81"/>
      <c r="AR138" s="130"/>
      <c r="AS138" s="81"/>
      <c r="AT138" s="81"/>
      <c r="AU138" s="131"/>
      <c r="AV138" s="81"/>
      <c r="AW138" s="129"/>
      <c r="AX138" s="131"/>
      <c r="AY138" s="81"/>
      <c r="AZ138" s="103" t="n">
        <v>44346</v>
      </c>
      <c r="BA138" s="54" t="n">
        <f aca="true">FORECAST(AZ138,OFFSET(AX$3,MATCH(AZ138,AW$3:AW$153,1)-1,0,2),OFFSET(AW$3,MATCH(AZ138,AW$3:AW$153,1)-1,0,2))</f>
        <v>0.34483640247103</v>
      </c>
      <c r="BB138" s="54" t="n">
        <f aca="false">BA138+BB137</f>
        <v>36.1988403260911</v>
      </c>
      <c r="BC138" s="55" t="n">
        <f aca="false">BB138*100/BB$367</f>
        <v>34.3902202048972</v>
      </c>
      <c r="BD138" s="82"/>
      <c r="BE138" s="81"/>
      <c r="BF138" s="129"/>
      <c r="BG138" s="81"/>
      <c r="BH138" s="81"/>
      <c r="BI138" s="130"/>
      <c r="BJ138" s="81"/>
      <c r="BK138" s="81"/>
      <c r="BL138" s="130"/>
      <c r="BM138" s="81"/>
      <c r="BN138" s="81"/>
      <c r="BO138" s="131"/>
      <c r="BP138" s="81"/>
      <c r="BQ138" s="129"/>
      <c r="BR138" s="131"/>
      <c r="BS138" s="81"/>
      <c r="BT138" s="103" t="n">
        <v>44346</v>
      </c>
      <c r="BU138" s="54" t="n">
        <f aca="true">FORECAST(BT138,OFFSET(BR$3,MATCH(BT138,BQ$3:BQ$153,1)-1,0,2),OFFSET(BQ$3,MATCH(BT138,BQ$3:BQ$153,1)-1,0,2))</f>
        <v>0.347170727858711</v>
      </c>
      <c r="BV138" s="54" t="n">
        <f aca="false">BU138+BV137</f>
        <v>43.5103271836683</v>
      </c>
      <c r="BW138" s="55" t="n">
        <f aca="false">BV138*100/BV$367</f>
        <v>26.9660595006784</v>
      </c>
      <c r="BX138" s="82"/>
    </row>
    <row r="139" customFormat="false" ht="14.5" hidden="false" customHeight="false" outlineLevel="0" collapsed="false">
      <c r="E139" s="42" t="n">
        <v>44164</v>
      </c>
      <c r="F139" s="46" t="n">
        <f aca="true">FORECAST($E139,OFFSET(C$3,MATCH($E139,$A$3:$A$33,1)-1,0,2),OFFSET($A$3,MATCH($E139,$A$3:$A$33,1)-1,0,2))</f>
        <v>2.43940237327189</v>
      </c>
      <c r="H139" s="96"/>
      <c r="I139" s="81"/>
      <c r="J139" s="97"/>
      <c r="K139" s="98"/>
      <c r="L139" s="98"/>
      <c r="M139" s="98"/>
      <c r="N139" s="98"/>
      <c r="O139" s="97"/>
      <c r="P139" s="81"/>
      <c r="Q139" s="130"/>
      <c r="R139" s="129"/>
      <c r="S139" s="81"/>
      <c r="T139" s="81"/>
      <c r="U139" s="130"/>
      <c r="V139" s="81"/>
      <c r="W139" s="81"/>
      <c r="X139" s="130"/>
      <c r="Y139" s="81"/>
      <c r="Z139" s="81"/>
      <c r="AA139" s="131"/>
      <c r="AB139" s="81"/>
      <c r="AC139" s="129"/>
      <c r="AD139" s="131"/>
      <c r="AE139" s="81"/>
      <c r="AF139" s="103" t="n">
        <v>44347</v>
      </c>
      <c r="AG139" s="54" t="n">
        <f aca="true">FORECAST($AF139,OFFSET(AD$3,MATCH($AF139,$AC$3:$AC$153,1)-1,0,2),OFFSET($AC$3,MATCH($AF139,$AC$3:$AC$153,1)-1,0,2))</f>
        <v>0.398519068338283</v>
      </c>
      <c r="AH139" s="54" t="n">
        <f aca="false">AG139+AH138</f>
        <v>54.5306309102738</v>
      </c>
      <c r="AI139" s="55" t="n">
        <f aca="false">AH139*100/AH$367</f>
        <v>38.3139018961493</v>
      </c>
      <c r="AJ139" s="82"/>
      <c r="AK139" s="81"/>
      <c r="AL139" s="129"/>
      <c r="AM139" s="81"/>
      <c r="AN139" s="81"/>
      <c r="AO139" s="130"/>
      <c r="AP139" s="81"/>
      <c r="AQ139" s="81"/>
      <c r="AR139" s="130"/>
      <c r="AS139" s="81"/>
      <c r="AT139" s="81"/>
      <c r="AU139" s="131"/>
      <c r="AV139" s="81"/>
      <c r="AW139" s="129"/>
      <c r="AX139" s="131"/>
      <c r="AY139" s="81"/>
      <c r="AZ139" s="103" t="n">
        <v>44347</v>
      </c>
      <c r="BA139" s="54" t="n">
        <f aca="true">FORECAST(AZ139,OFFSET(AX$3,MATCH(AZ139,AW$3:AW$153,1)-1,0,2),OFFSET(AW$3,MATCH(AZ139,AW$3:AW$153,1)-1,0,2))</f>
        <v>0.349902802856593</v>
      </c>
      <c r="BB139" s="54" t="n">
        <f aca="false">BA139+BB138</f>
        <v>36.5487431289477</v>
      </c>
      <c r="BC139" s="55" t="n">
        <f aca="false">BB139*100/BB$367</f>
        <v>34.7226406452248</v>
      </c>
      <c r="BD139" s="82"/>
      <c r="BE139" s="81"/>
      <c r="BF139" s="129"/>
      <c r="BG139" s="81"/>
      <c r="BH139" s="81"/>
      <c r="BI139" s="130"/>
      <c r="BJ139" s="81"/>
      <c r="BK139" s="81"/>
      <c r="BL139" s="130"/>
      <c r="BM139" s="81"/>
      <c r="BN139" s="81"/>
      <c r="BO139" s="131"/>
      <c r="BP139" s="81"/>
      <c r="BQ139" s="129"/>
      <c r="BR139" s="131"/>
      <c r="BS139" s="81"/>
      <c r="BT139" s="103" t="n">
        <v>44347</v>
      </c>
      <c r="BU139" s="54" t="n">
        <f aca="true">FORECAST(BT139,OFFSET(BR$3,MATCH(BT139,BQ$3:BQ$153,1)-1,0,2),OFFSET(BQ$3,MATCH(BT139,BQ$3:BQ$153,1)-1,0,2))</f>
        <v>0.346317509011768</v>
      </c>
      <c r="BV139" s="54" t="n">
        <f aca="false">BU139+BV138</f>
        <v>43.8566446926801</v>
      </c>
      <c r="BW139" s="55" t="n">
        <f aca="false">BV139*100/BV$367</f>
        <v>27.1806940290449</v>
      </c>
      <c r="BX139" s="82"/>
    </row>
    <row r="140" customFormat="false" ht="14.5" hidden="false" customHeight="false" outlineLevel="0" collapsed="false">
      <c r="E140" s="42" t="n">
        <v>44165</v>
      </c>
      <c r="F140" s="46" t="n">
        <f aca="true">FORECAST($E140,OFFSET(C$3,MATCH($E140,$A$3:$A$33,1)-1,0,2),OFFSET($A$3,MATCH($E140,$A$3:$A$33,1)-1,0,2))</f>
        <v>2.44353692396313</v>
      </c>
      <c r="H140" s="96"/>
      <c r="I140" s="81"/>
      <c r="J140" s="97"/>
      <c r="K140" s="98"/>
      <c r="L140" s="98"/>
      <c r="M140" s="98"/>
      <c r="N140" s="98"/>
      <c r="O140" s="97"/>
      <c r="P140" s="81"/>
      <c r="Q140" s="130"/>
      <c r="R140" s="129"/>
      <c r="S140" s="81"/>
      <c r="T140" s="81"/>
      <c r="U140" s="130"/>
      <c r="V140" s="81"/>
      <c r="W140" s="81"/>
      <c r="X140" s="130"/>
      <c r="Y140" s="81"/>
      <c r="Z140" s="81"/>
      <c r="AA140" s="131"/>
      <c r="AB140" s="81"/>
      <c r="AC140" s="129"/>
      <c r="AD140" s="131"/>
      <c r="AE140" s="81"/>
      <c r="AF140" s="103" t="n">
        <v>44348</v>
      </c>
      <c r="AG140" s="54" t="n">
        <f aca="true">FORECAST($AF140,OFFSET(AD$3,MATCH($AF140,$AC$3:$AC$153,1)-1,0,2),OFFSET($AC$3,MATCH($AF140,$AC$3:$AC$153,1)-1,0,2))</f>
        <v>0.398905246812845</v>
      </c>
      <c r="AH140" s="54" t="n">
        <f aca="false">AG140+AH139</f>
        <v>54.9295361570867</v>
      </c>
      <c r="AI140" s="55" t="n">
        <f aca="false">AH140*100/AH$367</f>
        <v>38.5941777014558</v>
      </c>
      <c r="AJ140" s="82"/>
      <c r="AK140" s="81"/>
      <c r="AL140" s="129"/>
      <c r="AM140" s="81"/>
      <c r="AN140" s="81"/>
      <c r="AO140" s="130"/>
      <c r="AP140" s="81"/>
      <c r="AQ140" s="81"/>
      <c r="AR140" s="130"/>
      <c r="AS140" s="81"/>
      <c r="AT140" s="81"/>
      <c r="AU140" s="131"/>
      <c r="AV140" s="81"/>
      <c r="AW140" s="129"/>
      <c r="AX140" s="131"/>
      <c r="AY140" s="81"/>
      <c r="AZ140" s="103" t="n">
        <v>44348</v>
      </c>
      <c r="BA140" s="54" t="n">
        <f aca="true">FORECAST(AZ140,OFFSET(AX$3,MATCH(AZ140,AW$3:AW$153,1)-1,0,2),OFFSET(AW$3,MATCH(AZ140,AW$3:AW$153,1)-1,0,2))</f>
        <v>0.354969203242156</v>
      </c>
      <c r="BB140" s="54" t="n">
        <f aca="false">BA140+BB139</f>
        <v>36.9037123321899</v>
      </c>
      <c r="BC140" s="55" t="n">
        <f aca="false">BB140*100/BB$367</f>
        <v>35.0598743509315</v>
      </c>
      <c r="BD140" s="82"/>
      <c r="BE140" s="81"/>
      <c r="BF140" s="129"/>
      <c r="BG140" s="81"/>
      <c r="BH140" s="81"/>
      <c r="BI140" s="130"/>
      <c r="BJ140" s="81"/>
      <c r="BK140" s="81"/>
      <c r="BL140" s="130"/>
      <c r="BM140" s="81"/>
      <c r="BN140" s="81"/>
      <c r="BO140" s="131"/>
      <c r="BP140" s="81"/>
      <c r="BQ140" s="129"/>
      <c r="BR140" s="131"/>
      <c r="BS140" s="81"/>
      <c r="BT140" s="103" t="n">
        <v>44348</v>
      </c>
      <c r="BU140" s="54" t="n">
        <f aca="true">FORECAST(BT140,OFFSET(BR$3,MATCH(BT140,BQ$3:BQ$153,1)-1,0,2),OFFSET(BQ$3,MATCH(BT140,BQ$3:BQ$153,1)-1,0,2))</f>
        <v>0.345464290164826</v>
      </c>
      <c r="BV140" s="54" t="n">
        <f aca="false">BU140+BV139</f>
        <v>44.2021089828449</v>
      </c>
      <c r="BW140" s="55" t="n">
        <f aca="false">BV140*100/BV$367</f>
        <v>27.394799764555</v>
      </c>
      <c r="BX140" s="82"/>
    </row>
    <row r="141" customFormat="false" ht="14.5" hidden="false" customHeight="false" outlineLevel="0" collapsed="false">
      <c r="E141" s="42" t="n">
        <v>44166</v>
      </c>
      <c r="F141" s="46" t="n">
        <f aca="true">FORECAST($E141,OFFSET(C$3,MATCH($E141,$A$3:$A$33,1)-1,0,2),OFFSET($A$3,MATCH($E141,$A$3:$A$33,1)-1,0,2))</f>
        <v>2.44767147465438</v>
      </c>
      <c r="H141" s="96"/>
      <c r="I141" s="81"/>
      <c r="J141" s="97"/>
      <c r="K141" s="98"/>
      <c r="L141" s="98"/>
      <c r="M141" s="98"/>
      <c r="N141" s="98"/>
      <c r="O141" s="97"/>
      <c r="P141" s="81"/>
      <c r="Q141" s="130"/>
      <c r="R141" s="129"/>
      <c r="S141" s="81"/>
      <c r="T141" s="81"/>
      <c r="U141" s="130"/>
      <c r="V141" s="81"/>
      <c r="W141" s="81"/>
      <c r="X141" s="130"/>
      <c r="Y141" s="81"/>
      <c r="Z141" s="81"/>
      <c r="AA141" s="131"/>
      <c r="AB141" s="81"/>
      <c r="AC141" s="129"/>
      <c r="AD141" s="131"/>
      <c r="AE141" s="81"/>
      <c r="AF141" s="103" t="n">
        <v>44349</v>
      </c>
      <c r="AG141" s="54" t="n">
        <f aca="true">FORECAST($AF141,OFFSET(AD$3,MATCH($AF141,$AC$3:$AC$153,1)-1,0,2),OFFSET($AC$3,MATCH($AF141,$AC$3:$AC$153,1)-1,0,2))</f>
        <v>0.399291425287406</v>
      </c>
      <c r="AH141" s="54" t="n">
        <f aca="false">AG141+AH140</f>
        <v>55.3288275823741</v>
      </c>
      <c r="AI141" s="55" t="n">
        <f aca="false">AH141*100/AH$367</f>
        <v>38.8747248405785</v>
      </c>
      <c r="AJ141" s="82"/>
      <c r="AK141" s="81"/>
      <c r="AL141" s="129"/>
      <c r="AM141" s="81"/>
      <c r="AN141" s="81"/>
      <c r="AO141" s="130"/>
      <c r="AP141" s="81"/>
      <c r="AQ141" s="81"/>
      <c r="AR141" s="130"/>
      <c r="AS141" s="81"/>
      <c r="AT141" s="81"/>
      <c r="AU141" s="131"/>
      <c r="AV141" s="81"/>
      <c r="AW141" s="129"/>
      <c r="AX141" s="131"/>
      <c r="AY141" s="81"/>
      <c r="AZ141" s="103" t="n">
        <v>44349</v>
      </c>
      <c r="BA141" s="54" t="n">
        <f aca="true">FORECAST(AZ141,OFFSET(AX$3,MATCH(AZ141,AW$3:AW$153,1)-1,0,2),OFFSET(AW$3,MATCH(AZ141,AW$3:AW$153,1)-1,0,2))</f>
        <v>0.36003560362772</v>
      </c>
      <c r="BB141" s="54" t="n">
        <f aca="false">BA141+BB140</f>
        <v>37.2637479358176</v>
      </c>
      <c r="BC141" s="55" t="n">
        <f aca="false">BB141*100/BB$367</f>
        <v>35.4019213220174</v>
      </c>
      <c r="BD141" s="82"/>
      <c r="BE141" s="81"/>
      <c r="BF141" s="129"/>
      <c r="BG141" s="81"/>
      <c r="BH141" s="81"/>
      <c r="BI141" s="130"/>
      <c r="BJ141" s="81"/>
      <c r="BK141" s="81"/>
      <c r="BL141" s="130"/>
      <c r="BM141" s="81"/>
      <c r="BN141" s="81"/>
      <c r="BO141" s="131"/>
      <c r="BP141" s="81"/>
      <c r="BQ141" s="129"/>
      <c r="BR141" s="131"/>
      <c r="BS141" s="81"/>
      <c r="BT141" s="103" t="n">
        <v>44349</v>
      </c>
      <c r="BU141" s="54" t="n">
        <f aca="true">FORECAST(BT141,OFFSET(BR$3,MATCH(BT141,BQ$3:BQ$153,1)-1,0,2),OFFSET(BQ$3,MATCH(BT141,BQ$3:BQ$153,1)-1,0,2))</f>
        <v>0.344611071317883</v>
      </c>
      <c r="BV141" s="54" t="n">
        <f aca="false">BU141+BV140</f>
        <v>44.5467200541628</v>
      </c>
      <c r="BW141" s="55" t="n">
        <f aca="false">BV141*100/BV$367</f>
        <v>27.6083767072087</v>
      </c>
      <c r="BX141" s="82"/>
    </row>
    <row r="142" customFormat="false" ht="14.5" hidden="false" customHeight="false" outlineLevel="0" collapsed="false">
      <c r="E142" s="42" t="n">
        <v>44167</v>
      </c>
      <c r="F142" s="46" t="n">
        <f aca="true">FORECAST($E142,OFFSET(C$3,MATCH($E142,$A$3:$A$33,1)-1,0,2),OFFSET($A$3,MATCH($E142,$A$3:$A$33,1)-1,0,2))</f>
        <v>2.45180602534562</v>
      </c>
      <c r="H142" s="96"/>
      <c r="I142" s="81"/>
      <c r="J142" s="97"/>
      <c r="K142" s="98"/>
      <c r="L142" s="98"/>
      <c r="M142" s="98"/>
      <c r="N142" s="98"/>
      <c r="O142" s="97"/>
      <c r="P142" s="81"/>
      <c r="Q142" s="130"/>
      <c r="R142" s="129"/>
      <c r="S142" s="81"/>
      <c r="T142" s="81"/>
      <c r="U142" s="130"/>
      <c r="V142" s="81"/>
      <c r="W142" s="81"/>
      <c r="X142" s="130"/>
      <c r="Y142" s="81"/>
      <c r="Z142" s="81"/>
      <c r="AA142" s="131"/>
      <c r="AB142" s="81"/>
      <c r="AC142" s="129"/>
      <c r="AD142" s="131"/>
      <c r="AE142" s="81"/>
      <c r="AF142" s="103" t="n">
        <v>44350</v>
      </c>
      <c r="AG142" s="54" t="n">
        <f aca="true">FORECAST($AF142,OFFSET(AD$3,MATCH($AF142,$AC$3:$AC$153,1)-1,0,2),OFFSET($AC$3,MATCH($AF142,$AC$3:$AC$153,1)-1,0,2))</f>
        <v>0.399677603761968</v>
      </c>
      <c r="AH142" s="54" t="n">
        <f aca="false">AG142+AH141</f>
        <v>55.728505186136</v>
      </c>
      <c r="AI142" s="55" t="n">
        <f aca="false">AH142*100/AH$367</f>
        <v>39.1555433135175</v>
      </c>
      <c r="AJ142" s="82"/>
      <c r="AK142" s="81"/>
      <c r="AL142" s="129"/>
      <c r="AM142" s="81"/>
      <c r="AN142" s="81"/>
      <c r="AO142" s="130"/>
      <c r="AP142" s="81"/>
      <c r="AQ142" s="81"/>
      <c r="AR142" s="130"/>
      <c r="AS142" s="81"/>
      <c r="AT142" s="81"/>
      <c r="AU142" s="131"/>
      <c r="AV142" s="81"/>
      <c r="AW142" s="129"/>
      <c r="AX142" s="131"/>
      <c r="AY142" s="81"/>
      <c r="AZ142" s="103" t="n">
        <v>44350</v>
      </c>
      <c r="BA142" s="54" t="n">
        <f aca="true">FORECAST(AZ142,OFFSET(AX$3,MATCH(AZ142,AW$3:AW$153,1)-1,0,2),OFFSET(AW$3,MATCH(AZ142,AW$3:AW$153,1)-1,0,2))</f>
        <v>0.365102004013283</v>
      </c>
      <c r="BB142" s="54" t="n">
        <f aca="false">BA142+BB141</f>
        <v>37.6288499398309</v>
      </c>
      <c r="BC142" s="55" t="n">
        <f aca="false">BB142*100/BB$367</f>
        <v>35.7487815584824</v>
      </c>
      <c r="BD142" s="82"/>
      <c r="BE142" s="81"/>
      <c r="BF142" s="129"/>
      <c r="BG142" s="81"/>
      <c r="BH142" s="81"/>
      <c r="BI142" s="130"/>
      <c r="BJ142" s="81"/>
      <c r="BK142" s="81"/>
      <c r="BL142" s="130"/>
      <c r="BM142" s="81"/>
      <c r="BN142" s="81"/>
      <c r="BO142" s="131"/>
      <c r="BP142" s="81"/>
      <c r="BQ142" s="129"/>
      <c r="BR142" s="131"/>
      <c r="BS142" s="81"/>
      <c r="BT142" s="103" t="n">
        <v>44350</v>
      </c>
      <c r="BU142" s="54" t="n">
        <f aca="true">FORECAST(BT142,OFFSET(BR$3,MATCH(BT142,BQ$3:BQ$153,1)-1,0,2),OFFSET(BQ$3,MATCH(BT142,BQ$3:BQ$153,1)-1,0,2))</f>
        <v>0.34375785247094</v>
      </c>
      <c r="BV142" s="54" t="n">
        <f aca="false">BU142+BV141</f>
        <v>44.8904779066337</v>
      </c>
      <c r="BW142" s="55" t="n">
        <f aca="false">BV142*100/BV$367</f>
        <v>27.821424857006</v>
      </c>
      <c r="BX142" s="82"/>
    </row>
    <row r="143" customFormat="false" ht="14.5" hidden="false" customHeight="false" outlineLevel="0" collapsed="false">
      <c r="E143" s="42" t="n">
        <v>44168</v>
      </c>
      <c r="F143" s="46" t="n">
        <f aca="true">FORECAST($E143,OFFSET(C$3,MATCH($E143,$A$3:$A$33,1)-1,0,2),OFFSET($A$3,MATCH($E143,$A$3:$A$33,1)-1,0,2))</f>
        <v>2.45594057603687</v>
      </c>
      <c r="H143" s="96"/>
      <c r="I143" s="81"/>
      <c r="J143" s="97"/>
      <c r="K143" s="98"/>
      <c r="L143" s="98"/>
      <c r="M143" s="98"/>
      <c r="N143" s="98"/>
      <c r="O143" s="97"/>
      <c r="P143" s="81"/>
      <c r="Q143" s="130"/>
      <c r="R143" s="129"/>
      <c r="S143" s="81"/>
      <c r="T143" s="81"/>
      <c r="U143" s="130"/>
      <c r="V143" s="81"/>
      <c r="W143" s="81"/>
      <c r="X143" s="130"/>
      <c r="Y143" s="81"/>
      <c r="Z143" s="81"/>
      <c r="AA143" s="131"/>
      <c r="AB143" s="81"/>
      <c r="AC143" s="129"/>
      <c r="AD143" s="131"/>
      <c r="AE143" s="81"/>
      <c r="AF143" s="103" t="n">
        <v>44351</v>
      </c>
      <c r="AG143" s="54" t="n">
        <f aca="true">FORECAST($AF143,OFFSET(AD$3,MATCH($AF143,$AC$3:$AC$153,1)-1,0,2),OFFSET($AC$3,MATCH($AF143,$AC$3:$AC$153,1)-1,0,2))</f>
        <v>0.40006378223653</v>
      </c>
      <c r="AH143" s="54" t="n">
        <f aca="false">AG143+AH142</f>
        <v>56.1285689683726</v>
      </c>
      <c r="AI143" s="55" t="n">
        <f aca="false">AH143*100/AH$367</f>
        <v>39.4366331202728</v>
      </c>
      <c r="AJ143" s="82"/>
      <c r="AK143" s="81"/>
      <c r="AL143" s="129"/>
      <c r="AM143" s="81"/>
      <c r="AN143" s="81"/>
      <c r="AO143" s="130"/>
      <c r="AP143" s="81"/>
      <c r="AQ143" s="81"/>
      <c r="AR143" s="130"/>
      <c r="AS143" s="81"/>
      <c r="AT143" s="81"/>
      <c r="AU143" s="131"/>
      <c r="AV143" s="81"/>
      <c r="AW143" s="129"/>
      <c r="AX143" s="131"/>
      <c r="AY143" s="81"/>
      <c r="AZ143" s="103" t="n">
        <v>44351</v>
      </c>
      <c r="BA143" s="54" t="n">
        <f aca="true">FORECAST(AZ143,OFFSET(AX$3,MATCH(AZ143,AW$3:AW$153,1)-1,0,2),OFFSET(AW$3,MATCH(AZ143,AW$3:AW$153,1)-1,0,2))</f>
        <v>0.370168404398846</v>
      </c>
      <c r="BB143" s="54" t="n">
        <f aca="false">BA143+BB142</f>
        <v>37.9990183442297</v>
      </c>
      <c r="BC143" s="55" t="n">
        <f aca="false">BB143*100/BB$367</f>
        <v>36.1004550603265</v>
      </c>
      <c r="BD143" s="82"/>
      <c r="BE143" s="81"/>
      <c r="BF143" s="129"/>
      <c r="BG143" s="81"/>
      <c r="BH143" s="81"/>
      <c r="BI143" s="130"/>
      <c r="BJ143" s="81"/>
      <c r="BK143" s="81"/>
      <c r="BL143" s="130"/>
      <c r="BM143" s="81"/>
      <c r="BN143" s="81"/>
      <c r="BO143" s="131"/>
      <c r="BP143" s="81"/>
      <c r="BQ143" s="129"/>
      <c r="BR143" s="131"/>
      <c r="BS143" s="81"/>
      <c r="BT143" s="103" t="n">
        <v>44351</v>
      </c>
      <c r="BU143" s="54" t="n">
        <f aca="true">FORECAST(BT143,OFFSET(BR$3,MATCH(BT143,BQ$3:BQ$153,1)-1,0,2),OFFSET(BQ$3,MATCH(BT143,BQ$3:BQ$153,1)-1,0,2))</f>
        <v>0.342904633623998</v>
      </c>
      <c r="BV143" s="54" t="n">
        <f aca="false">BU143+BV142</f>
        <v>45.2333825402577</v>
      </c>
      <c r="BW143" s="55" t="n">
        <f aca="false">BV143*100/BV$367</f>
        <v>28.033944213947</v>
      </c>
      <c r="BX143" s="82"/>
    </row>
    <row r="144" customFormat="false" ht="14.5" hidden="false" customHeight="false" outlineLevel="0" collapsed="false">
      <c r="E144" s="42" t="n">
        <v>44169</v>
      </c>
      <c r="F144" s="46" t="n">
        <f aca="true">FORECAST($E144,OFFSET(C$3,MATCH($E144,$A$3:$A$33,1)-1,0,2),OFFSET($A$3,MATCH($E144,$A$3:$A$33,1)-1,0,2))</f>
        <v>2.46007512672811</v>
      </c>
      <c r="H144" s="96"/>
      <c r="I144" s="81"/>
      <c r="J144" s="97"/>
      <c r="K144" s="98"/>
      <c r="L144" s="98"/>
      <c r="M144" s="98"/>
      <c r="N144" s="98"/>
      <c r="O144" s="97"/>
      <c r="P144" s="81"/>
      <c r="Q144" s="130"/>
      <c r="R144" s="129"/>
      <c r="S144" s="81"/>
      <c r="T144" s="81"/>
      <c r="U144" s="130"/>
      <c r="V144" s="81"/>
      <c r="W144" s="81"/>
      <c r="X144" s="130"/>
      <c r="Y144" s="81"/>
      <c r="Z144" s="81"/>
      <c r="AA144" s="131"/>
      <c r="AB144" s="81"/>
      <c r="AC144" s="129"/>
      <c r="AD144" s="131"/>
      <c r="AE144" s="81"/>
      <c r="AF144" s="103" t="n">
        <v>44352</v>
      </c>
      <c r="AG144" s="54" t="n">
        <f aca="true">FORECAST($AF144,OFFSET(AD$3,MATCH($AF144,$AC$3:$AC$153,1)-1,0,2),OFFSET($AC$3,MATCH($AF144,$AC$3:$AC$153,1)-1,0,2))</f>
        <v>0.400449960711092</v>
      </c>
      <c r="AH144" s="54" t="n">
        <f aca="false">AG144+AH143</f>
        <v>56.5290189290837</v>
      </c>
      <c r="AI144" s="55" t="n">
        <f aca="false">AH144*100/AH$367</f>
        <v>39.7179942608444</v>
      </c>
      <c r="AJ144" s="82"/>
      <c r="AK144" s="81"/>
      <c r="AL144" s="129"/>
      <c r="AM144" s="81"/>
      <c r="AN144" s="81"/>
      <c r="AO144" s="130"/>
      <c r="AP144" s="81"/>
      <c r="AQ144" s="81"/>
      <c r="AR144" s="130"/>
      <c r="AS144" s="81"/>
      <c r="AT144" s="81"/>
      <c r="AU144" s="131"/>
      <c r="AV144" s="81"/>
      <c r="AW144" s="129"/>
      <c r="AX144" s="131"/>
      <c r="AY144" s="81"/>
      <c r="AZ144" s="103" t="n">
        <v>44352</v>
      </c>
      <c r="BA144" s="54" t="n">
        <f aca="true">FORECAST(AZ144,OFFSET(AX$3,MATCH(AZ144,AW$3:AW$153,1)-1,0,2),OFFSET(AW$3,MATCH(AZ144,AW$3:AW$153,1)-1,0,2))</f>
        <v>0.375234804784409</v>
      </c>
      <c r="BB144" s="54" t="n">
        <f aca="false">BA144+BB143</f>
        <v>38.3742531490141</v>
      </c>
      <c r="BC144" s="55" t="n">
        <f aca="false">BB144*100/BB$367</f>
        <v>36.4569418275497</v>
      </c>
      <c r="BD144" s="82"/>
      <c r="BE144" s="81"/>
      <c r="BF144" s="129"/>
      <c r="BG144" s="81"/>
      <c r="BH144" s="81"/>
      <c r="BI144" s="130"/>
      <c r="BJ144" s="81"/>
      <c r="BK144" s="81"/>
      <c r="BL144" s="130"/>
      <c r="BM144" s="81"/>
      <c r="BN144" s="81"/>
      <c r="BO144" s="131"/>
      <c r="BP144" s="81"/>
      <c r="BQ144" s="129"/>
      <c r="BR144" s="131"/>
      <c r="BS144" s="81"/>
      <c r="BT144" s="103" t="n">
        <v>44352</v>
      </c>
      <c r="BU144" s="54" t="n">
        <f aca="true">FORECAST(BT144,OFFSET(BR$3,MATCH(BT144,BQ$3:BQ$153,1)-1,0,2),OFFSET(BQ$3,MATCH(BT144,BQ$3:BQ$153,1)-1,0,2))</f>
        <v>0.342051414777055</v>
      </c>
      <c r="BV144" s="54" t="n">
        <f aca="false">BU144+BV143</f>
        <v>45.5754339550348</v>
      </c>
      <c r="BW144" s="55" t="n">
        <f aca="false">BV144*100/BV$367</f>
        <v>28.2459347780315</v>
      </c>
      <c r="BX144" s="82"/>
    </row>
    <row r="145" customFormat="false" ht="14.5" hidden="false" customHeight="false" outlineLevel="0" collapsed="false">
      <c r="E145" s="42" t="n">
        <v>44170</v>
      </c>
      <c r="F145" s="46" t="n">
        <f aca="true">FORECAST($E145,OFFSET(C$3,MATCH($E145,$A$3:$A$33,1)-1,0,2),OFFSET($A$3,MATCH($E145,$A$3:$A$33,1)-1,0,2))</f>
        <v>2.46420967741936</v>
      </c>
      <c r="H145" s="96"/>
      <c r="I145" s="81"/>
      <c r="J145" s="97"/>
      <c r="K145" s="98"/>
      <c r="L145" s="98"/>
      <c r="M145" s="98"/>
      <c r="N145" s="98"/>
      <c r="O145" s="97"/>
      <c r="P145" s="81"/>
      <c r="Q145" s="130"/>
      <c r="R145" s="129"/>
      <c r="S145" s="81"/>
      <c r="T145" s="81"/>
      <c r="U145" s="130"/>
      <c r="V145" s="81"/>
      <c r="W145" s="81"/>
      <c r="X145" s="130"/>
      <c r="Y145" s="81"/>
      <c r="Z145" s="81"/>
      <c r="AA145" s="131"/>
      <c r="AB145" s="81"/>
      <c r="AC145" s="129"/>
      <c r="AD145" s="131"/>
      <c r="AE145" s="81"/>
      <c r="AF145" s="103" t="n">
        <v>44353</v>
      </c>
      <c r="AG145" s="54" t="n">
        <f aca="true">FORECAST($AF145,OFFSET(AD$3,MATCH($AF145,$AC$3:$AC$153,1)-1,0,2),OFFSET($AC$3,MATCH($AF145,$AC$3:$AC$153,1)-1,0,2))</f>
        <v>0.400836139185653</v>
      </c>
      <c r="AH145" s="54" t="n">
        <f aca="false">AG145+AH144</f>
        <v>56.9298550682693</v>
      </c>
      <c r="AI145" s="55" t="n">
        <f aca="false">AH145*100/AH$367</f>
        <v>39.9996267352322</v>
      </c>
      <c r="AJ145" s="82"/>
      <c r="AK145" s="81"/>
      <c r="AL145" s="129"/>
      <c r="AM145" s="81"/>
      <c r="AN145" s="81"/>
      <c r="AO145" s="130"/>
      <c r="AP145" s="81"/>
      <c r="AQ145" s="81"/>
      <c r="AR145" s="130"/>
      <c r="AS145" s="81"/>
      <c r="AT145" s="81"/>
      <c r="AU145" s="131"/>
      <c r="AV145" s="81"/>
      <c r="AW145" s="129"/>
      <c r="AX145" s="131"/>
      <c r="AY145" s="81"/>
      <c r="AZ145" s="103" t="n">
        <v>44353</v>
      </c>
      <c r="BA145" s="54" t="n">
        <f aca="true">FORECAST(AZ145,OFFSET(AX$3,MATCH(AZ145,AW$3:AW$153,1)-1,0,2),OFFSET(AW$3,MATCH(AZ145,AW$3:AW$153,1)-1,0,2))</f>
        <v>0.380301205169972</v>
      </c>
      <c r="BB145" s="54" t="n">
        <f aca="false">BA145+BB144</f>
        <v>38.7545543541841</v>
      </c>
      <c r="BC145" s="55" t="n">
        <f aca="false">BB145*100/BB$367</f>
        <v>36.818241860152</v>
      </c>
      <c r="BD145" s="82"/>
      <c r="BE145" s="81"/>
      <c r="BF145" s="129"/>
      <c r="BG145" s="81"/>
      <c r="BH145" s="81"/>
      <c r="BI145" s="130"/>
      <c r="BJ145" s="81"/>
      <c r="BK145" s="81"/>
      <c r="BL145" s="130"/>
      <c r="BM145" s="81"/>
      <c r="BN145" s="81"/>
      <c r="BO145" s="131"/>
      <c r="BP145" s="81"/>
      <c r="BQ145" s="129"/>
      <c r="BR145" s="131"/>
      <c r="BS145" s="81"/>
      <c r="BT145" s="103" t="n">
        <v>44353</v>
      </c>
      <c r="BU145" s="54" t="n">
        <f aca="true">FORECAST(BT145,OFFSET(BR$3,MATCH(BT145,BQ$3:BQ$153,1)-1,0,2),OFFSET(BQ$3,MATCH(BT145,BQ$3:BQ$153,1)-1,0,2))</f>
        <v>0.341198195930112</v>
      </c>
      <c r="BV145" s="54" t="n">
        <f aca="false">BU145+BV144</f>
        <v>45.9166321509649</v>
      </c>
      <c r="BW145" s="55" t="n">
        <f aca="false">BV145*100/BV$367</f>
        <v>28.4573965492597</v>
      </c>
      <c r="BX145" s="82"/>
    </row>
    <row r="146" customFormat="false" ht="14.5" hidden="false" customHeight="false" outlineLevel="0" collapsed="false">
      <c r="E146" s="42" t="n">
        <v>44171</v>
      </c>
      <c r="F146" s="46" t="n">
        <f aca="true">FORECAST($E146,OFFSET(C$3,MATCH($E146,$A$3:$A$33,1)-1,0,2),OFFSET($A$3,MATCH($E146,$A$3:$A$33,1)-1,0,2))</f>
        <v>2.4683442281106</v>
      </c>
      <c r="H146" s="96"/>
      <c r="I146" s="81"/>
      <c r="J146" s="97"/>
      <c r="K146" s="98"/>
      <c r="L146" s="98"/>
      <c r="M146" s="98"/>
      <c r="N146" s="98"/>
      <c r="O146" s="97"/>
      <c r="P146" s="81"/>
      <c r="Q146" s="130"/>
      <c r="R146" s="129"/>
      <c r="S146" s="81"/>
      <c r="T146" s="81"/>
      <c r="U146" s="130"/>
      <c r="V146" s="81"/>
      <c r="W146" s="81"/>
      <c r="X146" s="130"/>
      <c r="Y146" s="81"/>
      <c r="Z146" s="81"/>
      <c r="AA146" s="131"/>
      <c r="AB146" s="81"/>
      <c r="AC146" s="129"/>
      <c r="AD146" s="131"/>
      <c r="AE146" s="81"/>
      <c r="AF146" s="103" t="n">
        <v>44354</v>
      </c>
      <c r="AG146" s="54" t="n">
        <f aca="true">FORECAST($AF146,OFFSET(AD$3,MATCH($AF146,$AC$3:$AC$153,1)-1,0,2),OFFSET($AC$3,MATCH($AF146,$AC$3:$AC$153,1)-1,0,2))</f>
        <v>0.401222317660215</v>
      </c>
      <c r="AH146" s="54" t="n">
        <f aca="false">AG146+AH145</f>
        <v>57.3310773859295</v>
      </c>
      <c r="AI146" s="55" t="n">
        <f aca="false">AH146*100/AH$367</f>
        <v>40.2815305434364</v>
      </c>
      <c r="AJ146" s="82"/>
      <c r="AK146" s="81"/>
      <c r="AL146" s="129"/>
      <c r="AM146" s="81"/>
      <c r="AN146" s="81"/>
      <c r="AO146" s="130"/>
      <c r="AP146" s="81"/>
      <c r="AQ146" s="81"/>
      <c r="AR146" s="130"/>
      <c r="AS146" s="81"/>
      <c r="AT146" s="81"/>
      <c r="AU146" s="131"/>
      <c r="AV146" s="81"/>
      <c r="AW146" s="129"/>
      <c r="AX146" s="131"/>
      <c r="AY146" s="81"/>
      <c r="AZ146" s="103" t="n">
        <v>44354</v>
      </c>
      <c r="BA146" s="54" t="n">
        <f aca="true">FORECAST(AZ146,OFFSET(AX$3,MATCH(AZ146,AW$3:AW$153,1)-1,0,2),OFFSET(AW$3,MATCH(AZ146,AW$3:AW$153,1)-1,0,2))</f>
        <v>0.385367605555535</v>
      </c>
      <c r="BB146" s="54" t="n">
        <f aca="false">BA146+BB145</f>
        <v>39.1399219597396</v>
      </c>
      <c r="BC146" s="55" t="n">
        <f aca="false">BB146*100/BB$367</f>
        <v>37.1843551581335</v>
      </c>
      <c r="BD146" s="82"/>
      <c r="BE146" s="81"/>
      <c r="BF146" s="129"/>
      <c r="BG146" s="81"/>
      <c r="BH146" s="81"/>
      <c r="BI146" s="130"/>
      <c r="BJ146" s="81"/>
      <c r="BK146" s="81"/>
      <c r="BL146" s="130"/>
      <c r="BM146" s="81"/>
      <c r="BN146" s="81"/>
      <c r="BO146" s="131"/>
      <c r="BP146" s="81"/>
      <c r="BQ146" s="129"/>
      <c r="BR146" s="131"/>
      <c r="BS146" s="81"/>
      <c r="BT146" s="103" t="n">
        <v>44354</v>
      </c>
      <c r="BU146" s="54" t="n">
        <f aca="true">FORECAST(BT146,OFFSET(BR$3,MATCH(BT146,BQ$3:BQ$153,1)-1,0,2),OFFSET(BQ$3,MATCH(BT146,BQ$3:BQ$153,1)-1,0,2))</f>
        <v>0.340344977083169</v>
      </c>
      <c r="BV146" s="54" t="n">
        <f aca="false">BU146+BV145</f>
        <v>46.256977128048</v>
      </c>
      <c r="BW146" s="55" t="n">
        <f aca="false">BV146*100/BV$367</f>
        <v>28.6683295276315</v>
      </c>
      <c r="BX146" s="82"/>
    </row>
    <row r="147" customFormat="false" ht="14.5" hidden="false" customHeight="false" outlineLevel="0" collapsed="false">
      <c r="E147" s="42" t="n">
        <v>44172</v>
      </c>
      <c r="F147" s="46" t="n">
        <f aca="true">FORECAST($E147,OFFSET(C$3,MATCH($E147,$A$3:$A$33,1)-1,0,2),OFFSET($A$3,MATCH($E147,$A$3:$A$33,1)-1,0,2))</f>
        <v>2.47247877880184</v>
      </c>
      <c r="H147" s="96"/>
      <c r="I147" s="81"/>
      <c r="J147" s="97"/>
      <c r="K147" s="98"/>
      <c r="L147" s="98"/>
      <c r="M147" s="98"/>
      <c r="N147" s="98"/>
      <c r="O147" s="97"/>
      <c r="P147" s="81"/>
      <c r="Q147" s="130"/>
      <c r="R147" s="129"/>
      <c r="S147" s="81"/>
      <c r="T147" s="81"/>
      <c r="U147" s="130"/>
      <c r="V147" s="81"/>
      <c r="W147" s="81"/>
      <c r="X147" s="130"/>
      <c r="Y147" s="81"/>
      <c r="Z147" s="81"/>
      <c r="AA147" s="131"/>
      <c r="AB147" s="81"/>
      <c r="AC147" s="129"/>
      <c r="AD147" s="131"/>
      <c r="AE147" s="81"/>
      <c r="AF147" s="103" t="n">
        <v>44355</v>
      </c>
      <c r="AG147" s="54" t="n">
        <f aca="true">FORECAST($AF147,OFFSET(AD$3,MATCH($AF147,$AC$3:$AC$153,1)-1,0,2),OFFSET($AC$3,MATCH($AF147,$AC$3:$AC$153,1)-1,0,2))</f>
        <v>0.401608496134777</v>
      </c>
      <c r="AH147" s="54" t="n">
        <f aca="false">AG147+AH146</f>
        <v>57.7326858820643</v>
      </c>
      <c r="AI147" s="55" t="n">
        <f aca="false">AH147*100/AH$367</f>
        <v>40.5637056854567</v>
      </c>
      <c r="AJ147" s="82"/>
      <c r="AK147" s="81"/>
      <c r="AL147" s="129"/>
      <c r="AM147" s="81"/>
      <c r="AN147" s="81"/>
      <c r="AO147" s="130"/>
      <c r="AP147" s="81"/>
      <c r="AQ147" s="81"/>
      <c r="AR147" s="130"/>
      <c r="AS147" s="81"/>
      <c r="AT147" s="81"/>
      <c r="AU147" s="131"/>
      <c r="AV147" s="81"/>
      <c r="AW147" s="129"/>
      <c r="AX147" s="131"/>
      <c r="AY147" s="81"/>
      <c r="AZ147" s="103" t="n">
        <v>44355</v>
      </c>
      <c r="BA147" s="54" t="n">
        <f aca="true">FORECAST(AZ147,OFFSET(AX$3,MATCH(AZ147,AW$3:AW$153,1)-1,0,2),OFFSET(AW$3,MATCH(AZ147,AW$3:AW$153,1)-1,0,2))</f>
        <v>0.390434005941098</v>
      </c>
      <c r="BB147" s="54" t="n">
        <f aca="false">BA147+BB146</f>
        <v>39.5303559656807</v>
      </c>
      <c r="BC147" s="55" t="n">
        <f aca="false">BB147*100/BB$367</f>
        <v>37.555281721494</v>
      </c>
      <c r="BD147" s="82"/>
      <c r="BE147" s="81"/>
      <c r="BF147" s="129"/>
      <c r="BG147" s="81"/>
      <c r="BH147" s="81"/>
      <c r="BI147" s="130"/>
      <c r="BJ147" s="81"/>
      <c r="BK147" s="81"/>
      <c r="BL147" s="130"/>
      <c r="BM147" s="81"/>
      <c r="BN147" s="81"/>
      <c r="BO147" s="131"/>
      <c r="BP147" s="81"/>
      <c r="BQ147" s="129"/>
      <c r="BR147" s="131"/>
      <c r="BS147" s="81"/>
      <c r="BT147" s="103" t="n">
        <v>44355</v>
      </c>
      <c r="BU147" s="54" t="n">
        <f aca="true">FORECAST(BT147,OFFSET(BR$3,MATCH(BT147,BQ$3:BQ$153,1)-1,0,2),OFFSET(BQ$3,MATCH(BT147,BQ$3:BQ$153,1)-1,0,2))</f>
        <v>0.339491758236227</v>
      </c>
      <c r="BV147" s="54" t="n">
        <f aca="false">BU147+BV146</f>
        <v>46.5964688862843</v>
      </c>
      <c r="BW147" s="55" t="n">
        <f aca="false">BV147*100/BV$367</f>
        <v>28.8787337131469</v>
      </c>
      <c r="BX147" s="82"/>
    </row>
    <row r="148" customFormat="false" ht="14.5" hidden="false" customHeight="false" outlineLevel="0" collapsed="false">
      <c r="E148" s="42" t="n">
        <v>44173</v>
      </c>
      <c r="F148" s="46" t="n">
        <f aca="true">FORECAST($E148,OFFSET(C$3,MATCH($E148,$A$3:$A$33,1)-1,0,2),OFFSET($A$3,MATCH($E148,$A$3:$A$33,1)-1,0,2))</f>
        <v>2.47661332949309</v>
      </c>
      <c r="H148" s="96"/>
      <c r="I148" s="81"/>
      <c r="J148" s="97"/>
      <c r="K148" s="98"/>
      <c r="L148" s="98"/>
      <c r="M148" s="98"/>
      <c r="N148" s="98"/>
      <c r="O148" s="97"/>
      <c r="P148" s="81"/>
      <c r="Q148" s="130"/>
      <c r="R148" s="129"/>
      <c r="S148" s="81"/>
      <c r="T148" s="81"/>
      <c r="U148" s="130"/>
      <c r="V148" s="81"/>
      <c r="W148" s="81"/>
      <c r="X148" s="130"/>
      <c r="Y148" s="81"/>
      <c r="Z148" s="81"/>
      <c r="AA148" s="131"/>
      <c r="AB148" s="81"/>
      <c r="AC148" s="129"/>
      <c r="AD148" s="131"/>
      <c r="AE148" s="81"/>
      <c r="AF148" s="103" t="n">
        <v>44356</v>
      </c>
      <c r="AG148" s="54" t="n">
        <f aca="true">FORECAST($AF148,OFFSET(AD$3,MATCH($AF148,$AC$3:$AC$153,1)-1,0,2),OFFSET($AC$3,MATCH($AF148,$AC$3:$AC$153,1)-1,0,2))</f>
        <v>0.401994674609339</v>
      </c>
      <c r="AH148" s="54" t="n">
        <f aca="false">AG148+AH147</f>
        <v>58.1346805566737</v>
      </c>
      <c r="AI148" s="55" t="n">
        <f aca="false">AH148*100/AH$367</f>
        <v>40.8461521612934</v>
      </c>
      <c r="AJ148" s="82"/>
      <c r="AK148" s="81"/>
      <c r="AL148" s="129"/>
      <c r="AM148" s="81"/>
      <c r="AN148" s="81"/>
      <c r="AO148" s="130"/>
      <c r="AP148" s="81"/>
      <c r="AQ148" s="81"/>
      <c r="AR148" s="130"/>
      <c r="AS148" s="81"/>
      <c r="AT148" s="81"/>
      <c r="AU148" s="131"/>
      <c r="AV148" s="81"/>
      <c r="AW148" s="129"/>
      <c r="AX148" s="131"/>
      <c r="AY148" s="81"/>
      <c r="AZ148" s="103" t="n">
        <v>44356</v>
      </c>
      <c r="BA148" s="54" t="n">
        <f aca="true">FORECAST(AZ148,OFFSET(AX$3,MATCH(AZ148,AW$3:AW$153,1)-1,0,2),OFFSET(AW$3,MATCH(AZ148,AW$3:AW$153,1)-1,0,2))</f>
        <v>0.395500406326662</v>
      </c>
      <c r="BB148" s="54" t="n">
        <f aca="false">BA148+BB147</f>
        <v>39.9258563720074</v>
      </c>
      <c r="BC148" s="55" t="n">
        <f aca="false">BB148*100/BB$367</f>
        <v>37.9310215502337</v>
      </c>
      <c r="BD148" s="82"/>
      <c r="BE148" s="81"/>
      <c r="BF148" s="129"/>
      <c r="BG148" s="81"/>
      <c r="BH148" s="81"/>
      <c r="BI148" s="130"/>
      <c r="BJ148" s="81"/>
      <c r="BK148" s="81"/>
      <c r="BL148" s="130"/>
      <c r="BM148" s="81"/>
      <c r="BN148" s="81"/>
      <c r="BO148" s="131"/>
      <c r="BP148" s="81"/>
      <c r="BQ148" s="129"/>
      <c r="BR148" s="131"/>
      <c r="BS148" s="81"/>
      <c r="BT148" s="103" t="n">
        <v>44356</v>
      </c>
      <c r="BU148" s="54" t="n">
        <f aca="true">FORECAST(BT148,OFFSET(BR$3,MATCH(BT148,BQ$3:BQ$153,1)-1,0,2),OFFSET(BQ$3,MATCH(BT148,BQ$3:BQ$153,1)-1,0,2))</f>
        <v>0.338638539389284</v>
      </c>
      <c r="BV148" s="54" t="n">
        <f aca="false">BU148+BV147</f>
        <v>46.9351074256736</v>
      </c>
      <c r="BW148" s="55" t="n">
        <f aca="false">BV148*100/BV$367</f>
        <v>29.0886091058059</v>
      </c>
      <c r="BX148" s="82"/>
    </row>
    <row r="149" customFormat="false" ht="14.5" hidden="false" customHeight="false" outlineLevel="0" collapsed="false">
      <c r="E149" s="42" t="n">
        <v>44174</v>
      </c>
      <c r="F149" s="46" t="n">
        <f aca="true">FORECAST($E149,OFFSET(C$3,MATCH($E149,$A$3:$A$33,1)-1,0,2),OFFSET($A$3,MATCH($E149,$A$3:$A$33,1)-1,0,2))</f>
        <v>2.48074788018433</v>
      </c>
      <c r="H149" s="96"/>
      <c r="I149" s="81"/>
      <c r="J149" s="97"/>
      <c r="K149" s="98"/>
      <c r="L149" s="98"/>
      <c r="M149" s="98"/>
      <c r="N149" s="98"/>
      <c r="O149" s="97"/>
      <c r="P149" s="81"/>
      <c r="Q149" s="130"/>
      <c r="R149" s="129"/>
      <c r="S149" s="81"/>
      <c r="T149" s="81"/>
      <c r="U149" s="130"/>
      <c r="V149" s="81"/>
      <c r="W149" s="81"/>
      <c r="X149" s="130"/>
      <c r="Y149" s="81"/>
      <c r="Z149" s="81"/>
      <c r="AA149" s="131"/>
      <c r="AB149" s="81"/>
      <c r="AC149" s="129"/>
      <c r="AD149" s="131"/>
      <c r="AE149" s="81"/>
      <c r="AF149" s="103" t="n">
        <v>44357</v>
      </c>
      <c r="AG149" s="54" t="n">
        <f aca="true">FORECAST($AF149,OFFSET(AD$3,MATCH($AF149,$AC$3:$AC$153,1)-1,0,2),OFFSET($AC$3,MATCH($AF149,$AC$3:$AC$153,1)-1,0,2))</f>
        <v>0.4023808530839</v>
      </c>
      <c r="AH149" s="54" t="n">
        <f aca="false">AG149+AH148</f>
        <v>58.5370614097576</v>
      </c>
      <c r="AI149" s="55" t="n">
        <f aca="false">AH149*100/AH$367</f>
        <v>41.1288699709463</v>
      </c>
      <c r="AJ149" s="82"/>
      <c r="AK149" s="81"/>
      <c r="AL149" s="129"/>
      <c r="AM149" s="81"/>
      <c r="AN149" s="81"/>
      <c r="AO149" s="130"/>
      <c r="AP149" s="81"/>
      <c r="AQ149" s="81"/>
      <c r="AR149" s="130"/>
      <c r="AS149" s="81"/>
      <c r="AT149" s="81"/>
      <c r="AU149" s="131"/>
      <c r="AV149" s="81"/>
      <c r="AW149" s="129"/>
      <c r="AX149" s="131"/>
      <c r="AY149" s="81"/>
      <c r="AZ149" s="103" t="n">
        <v>44357</v>
      </c>
      <c r="BA149" s="54" t="n">
        <f aca="true">FORECAST(AZ149,OFFSET(AX$3,MATCH(AZ149,AW$3:AW$153,1)-1,0,2),OFFSET(AW$3,MATCH(AZ149,AW$3:AW$153,1)-1,0,2))</f>
        <v>0.400566806712225</v>
      </c>
      <c r="BB149" s="54" t="n">
        <f aca="false">BA149+BB148</f>
        <v>40.3264231787196</v>
      </c>
      <c r="BC149" s="55" t="n">
        <f aca="false">BB149*100/BB$367</f>
        <v>38.3115746443525</v>
      </c>
      <c r="BD149" s="82"/>
      <c r="BE149" s="81"/>
      <c r="BF149" s="129"/>
      <c r="BG149" s="81"/>
      <c r="BH149" s="81"/>
      <c r="BI149" s="130"/>
      <c r="BJ149" s="81"/>
      <c r="BK149" s="81"/>
      <c r="BL149" s="130"/>
      <c r="BM149" s="81"/>
      <c r="BN149" s="81"/>
      <c r="BO149" s="131"/>
      <c r="BP149" s="81"/>
      <c r="BQ149" s="129"/>
      <c r="BR149" s="131"/>
      <c r="BS149" s="81"/>
      <c r="BT149" s="103" t="n">
        <v>44357</v>
      </c>
      <c r="BU149" s="54" t="n">
        <f aca="true">FORECAST(BT149,OFFSET(BR$3,MATCH(BT149,BQ$3:BQ$153,1)-1,0,2),OFFSET(BQ$3,MATCH(BT149,BQ$3:BQ$153,1)-1,0,2))</f>
        <v>0.337785320542341</v>
      </c>
      <c r="BV149" s="54" t="n">
        <f aca="false">BU149+BV148</f>
        <v>47.2728927462159</v>
      </c>
      <c r="BW149" s="55" t="n">
        <f aca="false">BV149*100/BV$367</f>
        <v>29.2979557056085</v>
      </c>
      <c r="BX149" s="82"/>
    </row>
    <row r="150" customFormat="false" ht="14.5" hidden="false" customHeight="false" outlineLevel="0" collapsed="false">
      <c r="E150" s="42" t="n">
        <v>44175</v>
      </c>
      <c r="F150" s="46" t="n">
        <f aca="true">FORECAST($E150,OFFSET(C$3,MATCH($E150,$A$3:$A$33,1)-1,0,2),OFFSET($A$3,MATCH($E150,$A$3:$A$33,1)-1,0,2))</f>
        <v>2.48488243087558</v>
      </c>
      <c r="K150" s="98"/>
      <c r="L150" s="98"/>
      <c r="M150" s="98"/>
      <c r="N150" s="98"/>
      <c r="AF150" s="103" t="n">
        <v>44358</v>
      </c>
      <c r="AG150" s="54" t="n">
        <f aca="true">FORECAST($AF150,OFFSET(AD$3,MATCH($AF150,$AC$3:$AC$153,1)-1,0,2),OFFSET($AC$3,MATCH($AF150,$AC$3:$AC$153,1)-1,0,2))</f>
        <v>0.402767031558462</v>
      </c>
      <c r="AH150" s="54" t="n">
        <f aca="false">AG150+AH149</f>
        <v>58.939828441316</v>
      </c>
      <c r="AI150" s="55" t="n">
        <f aca="false">AH150*100/AH$367</f>
        <v>41.4118591144155</v>
      </c>
      <c r="AZ150" s="103" t="n">
        <v>44358</v>
      </c>
      <c r="BA150" s="54" t="n">
        <f aca="true">FORECAST(AZ150,OFFSET(AX$3,MATCH(AZ150,AW$3:AW$153,1)-1,0,2),OFFSET(AW$3,MATCH(AZ150,AW$3:AW$153,1)-1,0,2))</f>
        <v>0.405633207097788</v>
      </c>
      <c r="BB150" s="54" t="n">
        <f aca="false">BA150+BB149</f>
        <v>40.7320563858174</v>
      </c>
      <c r="BC150" s="55" t="n">
        <f aca="false">BB150*100/BB$367</f>
        <v>38.6969410038504</v>
      </c>
      <c r="BT150" s="103" t="n">
        <v>44358</v>
      </c>
      <c r="BU150" s="54" t="n">
        <f aca="true">FORECAST(BT150,OFFSET(BR$3,MATCH(BT150,BQ$3:BQ$153,1)-1,0,2),OFFSET(BQ$3,MATCH(BT150,BQ$3:BQ$153,1)-1,0,2))</f>
        <v>0.336932101695399</v>
      </c>
      <c r="BV150" s="54" t="n">
        <f aca="false">BU150+BV149</f>
        <v>47.6098248479113</v>
      </c>
      <c r="BW150" s="55" t="n">
        <f aca="false">BV150*100/BV$367</f>
        <v>29.5067735125547</v>
      </c>
    </row>
    <row r="151" customFormat="false" ht="14.5" hidden="false" customHeight="false" outlineLevel="0" collapsed="false">
      <c r="E151" s="42" t="n">
        <v>44176</v>
      </c>
      <c r="F151" s="46" t="n">
        <f aca="true">FORECAST($E151,OFFSET(C$3,MATCH($E151,$A$3:$A$33,1)-1,0,2),OFFSET($A$3,MATCH($E151,$A$3:$A$33,1)-1,0,2))</f>
        <v>2.48901698156682</v>
      </c>
      <c r="K151" s="98"/>
      <c r="L151" s="98"/>
      <c r="M151" s="98"/>
      <c r="N151" s="98"/>
      <c r="AF151" s="103" t="n">
        <v>44359</v>
      </c>
      <c r="AG151" s="54" t="n">
        <f aca="true">FORECAST($AF151,OFFSET(AD$3,MATCH($AF151,$AC$3:$AC$153,1)-1,0,2),OFFSET($AC$3,MATCH($AF151,$AC$3:$AC$153,1)-1,0,2))</f>
        <v>0.403153210033024</v>
      </c>
      <c r="AH151" s="54" t="n">
        <f aca="false">AG151+AH150</f>
        <v>59.342981651349</v>
      </c>
      <c r="AI151" s="55" t="n">
        <f aca="false">AH151*100/AH$367</f>
        <v>41.695119591701</v>
      </c>
      <c r="AZ151" s="103" t="n">
        <v>44359</v>
      </c>
      <c r="BA151" s="54" t="n">
        <f aca="true">FORECAST(AZ151,OFFSET(AX$3,MATCH(AZ151,AW$3:AW$153,1)-1,0,2),OFFSET(AW$3,MATCH(AZ151,AW$3:AW$153,1)-1,0,2))</f>
        <v>0.410699607483351</v>
      </c>
      <c r="BB151" s="54" t="n">
        <f aca="false">BA151+BB150</f>
        <v>41.1427559933007</v>
      </c>
      <c r="BC151" s="55" t="n">
        <f aca="false">BB151*100/BB$367</f>
        <v>39.0871206287274</v>
      </c>
      <c r="BT151" s="103" t="n">
        <v>44359</v>
      </c>
      <c r="BU151" s="54" t="n">
        <f aca="true">FORECAST(BT151,OFFSET(BR$3,MATCH(BT151,BQ$3:BQ$153,1)-1,0,2),OFFSET(BQ$3,MATCH(BT151,BQ$3:BQ$153,1)-1,0,2))</f>
        <v>0.336078882848456</v>
      </c>
      <c r="BV151" s="54" t="n">
        <f aca="false">BU151+BV150</f>
        <v>47.9459037307598</v>
      </c>
      <c r="BW151" s="55" t="n">
        <f aca="false">BV151*100/BV$367</f>
        <v>29.7150625266446</v>
      </c>
    </row>
    <row r="152" customFormat="false" ht="14.5" hidden="false" customHeight="false" outlineLevel="0" collapsed="false">
      <c r="E152" s="42" t="n">
        <v>44177</v>
      </c>
      <c r="F152" s="46" t="n">
        <f aca="true">FORECAST($E152,OFFSET(C$3,MATCH($E152,$A$3:$A$33,1)-1,0,2),OFFSET($A$3,MATCH($E152,$A$3:$A$33,1)-1,0,2))</f>
        <v>2.49315153225807</v>
      </c>
      <c r="K152" s="98"/>
      <c r="L152" s="98"/>
      <c r="M152" s="98"/>
      <c r="N152" s="98"/>
      <c r="AF152" s="103" t="n">
        <v>44360</v>
      </c>
      <c r="AG152" s="54" t="n">
        <f aca="true">FORECAST($AF152,OFFSET(AD$3,MATCH($AF152,$AC$3:$AC$153,1)-1,0,2),OFFSET($AC$3,MATCH($AF152,$AC$3:$AC$153,1)-1,0,2))</f>
        <v>0.403539388507586</v>
      </c>
      <c r="AH152" s="54" t="n">
        <f aca="false">AG152+AH151</f>
        <v>59.7465210398566</v>
      </c>
      <c r="AI152" s="55" t="n">
        <f aca="false">AH152*100/AH$367</f>
        <v>41.9786514028028</v>
      </c>
      <c r="AZ152" s="103" t="n">
        <v>44360</v>
      </c>
      <c r="BA152" s="54" t="n">
        <f aca="true">FORECAST(AZ152,OFFSET(AX$3,MATCH(AZ152,AW$3:AW$153,1)-1,0,2),OFFSET(AW$3,MATCH(AZ152,AW$3:AW$153,1)-1,0,2))</f>
        <v>0.415766007868914</v>
      </c>
      <c r="BB152" s="54" t="n">
        <f aca="false">BA152+BB151</f>
        <v>41.5585220011697</v>
      </c>
      <c r="BC152" s="55" t="n">
        <f aca="false">BB152*100/BB$367</f>
        <v>39.4821135189835</v>
      </c>
      <c r="BT152" s="103" t="n">
        <v>44360</v>
      </c>
      <c r="BU152" s="54" t="n">
        <f aca="true">FORECAST(BT152,OFFSET(BR$3,MATCH(BT152,BQ$3:BQ$153,1)-1,0,2),OFFSET(BQ$3,MATCH(BT152,BQ$3:BQ$153,1)-1,0,2))</f>
        <v>0.344343449704825</v>
      </c>
      <c r="BV152" s="54" t="n">
        <f aca="false">BU152+BV151</f>
        <v>48.2902471804646</v>
      </c>
      <c r="BW152" s="55" t="n">
        <f aca="false">BV152*100/BV$367</f>
        <v>29.9284736075177</v>
      </c>
    </row>
    <row r="153" customFormat="false" ht="14.5" hidden="false" customHeight="false" outlineLevel="0" collapsed="false">
      <c r="E153" s="42" t="n">
        <v>44178</v>
      </c>
      <c r="F153" s="46" t="n">
        <f aca="true">FORECAST($E153,OFFSET(C$3,MATCH($E153,$A$3:$A$33,1)-1,0,2),OFFSET($A$3,MATCH($E153,$A$3:$A$33,1)-1,0,2))</f>
        <v>2.49728608294931</v>
      </c>
      <c r="K153" s="98"/>
      <c r="L153" s="98"/>
      <c r="M153" s="98"/>
      <c r="N153" s="98"/>
      <c r="AF153" s="103" t="n">
        <v>44361</v>
      </c>
      <c r="AG153" s="54" t="n">
        <f aca="true">FORECAST($AF153,OFFSET(AD$3,MATCH($AF153,$AC$3:$AC$153,1)-1,0,2),OFFSET($AC$3,MATCH($AF153,$AC$3:$AC$153,1)-1,0,2))</f>
        <v>0.403925566982147</v>
      </c>
      <c r="AH153" s="54" t="n">
        <f aca="false">AG153+AH152</f>
        <v>60.1504466068388</v>
      </c>
      <c r="AI153" s="55" t="n">
        <f aca="false">AH153*100/AH$367</f>
        <v>42.2624545477208</v>
      </c>
      <c r="AZ153" s="103" t="n">
        <v>44361</v>
      </c>
      <c r="BA153" s="54" t="n">
        <f aca="true">FORECAST(AZ153,OFFSET(AX$3,MATCH(AZ153,AW$3:AW$153,1)-1,0,2),OFFSET(AW$3,MATCH(AZ153,AW$3:AW$153,1)-1,0,2))</f>
        <v>0.420832408254477</v>
      </c>
      <c r="BB153" s="54" t="n">
        <f aca="false">BA153+BB152</f>
        <v>41.9793544094241</v>
      </c>
      <c r="BC153" s="55" t="n">
        <f aca="false">BB153*100/BB$367</f>
        <v>39.8819196746188</v>
      </c>
      <c r="BT153" s="103" t="n">
        <v>44361</v>
      </c>
      <c r="BU153" s="54" t="n">
        <f aca="true">FORECAST(BT153,OFFSET(BR$3,MATCH(BT153,BQ$3:BQ$153,1)-1,0,2),OFFSET(BQ$3,MATCH(BT153,BQ$3:BQ$153,1)-1,0,2))</f>
        <v>0.352608016561194</v>
      </c>
      <c r="BV153" s="54" t="n">
        <f aca="false">BU153+BV152</f>
        <v>48.6428551970258</v>
      </c>
      <c r="BW153" s="55" t="n">
        <f aca="false">BV153*100/BV$367</f>
        <v>30.147006755174</v>
      </c>
    </row>
    <row r="154" customFormat="false" ht="14.5" hidden="false" customHeight="false" outlineLevel="0" collapsed="false">
      <c r="E154" s="42" t="n">
        <v>44179</v>
      </c>
      <c r="F154" s="46" t="n">
        <f aca="true">FORECAST($E154,OFFSET(C$3,MATCH($E154,$A$3:$A$33,1)-1,0,2),OFFSET($A$3,MATCH($E154,$A$3:$A$33,1)-1,0,2))</f>
        <v>2.50142063364056</v>
      </c>
      <c r="K154" s="98"/>
      <c r="L154" s="98"/>
      <c r="M154" s="98"/>
      <c r="N154" s="98"/>
      <c r="AF154" s="103" t="n">
        <v>44362</v>
      </c>
      <c r="AG154" s="54" t="n">
        <f aca="true">FORECAST($AF154,OFFSET(AD$3,MATCH($AF154,$AC$3:$AC$153,1)-1,0,2),OFFSET($AC$3,MATCH($AF154,$AC$3:$AC$153,1)-1,0,2))</f>
        <v>0.404311745456709</v>
      </c>
      <c r="AH154" s="54" t="n">
        <f aca="false">AG154+AH153</f>
        <v>60.5547583522955</v>
      </c>
      <c r="AI154" s="55" t="n">
        <f aca="false">AH154*100/AH$367</f>
        <v>42.5465290264552</v>
      </c>
      <c r="AZ154" s="103" t="n">
        <v>44362</v>
      </c>
      <c r="BA154" s="54" t="n">
        <f aca="true">FORECAST(AZ154,OFFSET(AX$3,MATCH(AZ154,AW$3:AW$153,1)-1,0,2),OFFSET(AW$3,MATCH(AZ154,AW$3:AW$153,1)-1,0,2))</f>
        <v>0.425898808640041</v>
      </c>
      <c r="BB154" s="54" t="n">
        <f aca="false">BA154+BB153</f>
        <v>42.4052532180642</v>
      </c>
      <c r="BC154" s="55" t="n">
        <f aca="false">BB154*100/BB$367</f>
        <v>40.2865390956332</v>
      </c>
      <c r="BT154" s="103" t="n">
        <v>44362</v>
      </c>
      <c r="BU154" s="54" t="n">
        <f aca="true">FORECAST(BT154,OFFSET(BR$3,MATCH(BT154,BQ$3:BQ$153,1)-1,0,2),OFFSET(BQ$3,MATCH(BT154,BQ$3:BQ$153,1)-1,0,2))</f>
        <v>0.360872583417563</v>
      </c>
      <c r="BV154" s="54" t="n">
        <f aca="false">BU154+BV153</f>
        <v>49.0037277804433</v>
      </c>
      <c r="BW154" s="55" t="n">
        <f aca="false">BV154*100/BV$367</f>
        <v>30.3706619696137</v>
      </c>
    </row>
    <row r="155" customFormat="false" ht="14.5" hidden="false" customHeight="false" outlineLevel="0" collapsed="false">
      <c r="E155" s="42" t="n">
        <v>44180</v>
      </c>
      <c r="F155" s="46" t="n">
        <f aca="true">FORECAST($E155,OFFSET(C$3,MATCH($E155,$A$3:$A$33,1)-1,0,2),OFFSET($A$3,MATCH($E155,$A$3:$A$33,1)-1,0,2))</f>
        <v>2.5055551843318</v>
      </c>
      <c r="K155" s="98"/>
      <c r="L155" s="98"/>
      <c r="M155" s="98"/>
      <c r="N155" s="98"/>
      <c r="AF155" s="103" t="n">
        <v>44363</v>
      </c>
      <c r="AG155" s="54" t="n">
        <f aca="true">FORECAST($AF155,OFFSET(AD$3,MATCH($AF155,$AC$3:$AC$153,1)-1,0,2),OFFSET($AC$3,MATCH($AF155,$AC$3:$AC$153,1)-1,0,2))</f>
        <v>0.404697923931271</v>
      </c>
      <c r="AH155" s="54" t="n">
        <f aca="false">AG155+AH154</f>
        <v>60.9594562762268</v>
      </c>
      <c r="AI155" s="55" t="n">
        <f aca="false">AH155*100/AH$367</f>
        <v>42.8308748390057</v>
      </c>
      <c r="AZ155" s="103" t="n">
        <v>44363</v>
      </c>
      <c r="BA155" s="54" t="n">
        <f aca="true">FORECAST(AZ155,OFFSET(AX$3,MATCH(AZ155,AW$3:AW$153,1)-1,0,2),OFFSET(AW$3,MATCH(AZ155,AW$3:AW$153,1)-1,0,2))</f>
        <v>0.430965209025604</v>
      </c>
      <c r="BB155" s="54" t="n">
        <f aca="false">BA155+BB154</f>
        <v>42.8362184270898</v>
      </c>
      <c r="BC155" s="55" t="n">
        <f aca="false">BB155*100/BB$367</f>
        <v>40.6959717820266</v>
      </c>
      <c r="BT155" s="103" t="n">
        <v>44363</v>
      </c>
      <c r="BU155" s="54" t="n">
        <f aca="true">FORECAST(BT155,OFFSET(BR$3,MATCH(BT155,BQ$3:BQ$153,1)-1,0,2),OFFSET(BQ$3,MATCH(BT155,BQ$3:BQ$153,1)-1,0,2))</f>
        <v>0.369137150273932</v>
      </c>
      <c r="BV155" s="54" t="n">
        <f aca="false">BU155+BV154</f>
        <v>49.3728649307173</v>
      </c>
      <c r="BW155" s="55" t="n">
        <f aca="false">BV155*100/BV$367</f>
        <v>30.5994392508365</v>
      </c>
    </row>
    <row r="156" customFormat="false" ht="14.5" hidden="false" customHeight="false" outlineLevel="0" collapsed="false">
      <c r="E156" s="42" t="n">
        <v>44181</v>
      </c>
      <c r="F156" s="46" t="n">
        <f aca="true">FORECAST($E156,OFFSET(C$3,MATCH($E156,$A$3:$A$33,1)-1,0,2),OFFSET($A$3,MATCH($E156,$A$3:$A$33,1)-1,0,2))</f>
        <v>2.51160015608741</v>
      </c>
      <c r="K156" s="98"/>
      <c r="L156" s="98"/>
      <c r="M156" s="98"/>
      <c r="N156" s="98"/>
      <c r="AF156" s="103" t="n">
        <v>44364</v>
      </c>
      <c r="AG156" s="54" t="n">
        <f aca="true">FORECAST($AF156,OFFSET(AD$3,MATCH($AF156,$AC$3:$AC$153,1)-1,0,2),OFFSET($AC$3,MATCH($AF156,$AC$3:$AC$153,1)-1,0,2))</f>
        <v>0.405084102405832</v>
      </c>
      <c r="AH156" s="54" t="n">
        <f aca="false">AG156+AH155</f>
        <v>61.3645403786326</v>
      </c>
      <c r="AI156" s="55" t="n">
        <f aca="false">AH156*100/AH$367</f>
        <v>43.1154919853726</v>
      </c>
      <c r="AZ156" s="103" t="n">
        <v>44364</v>
      </c>
      <c r="BA156" s="54" t="n">
        <f aca="true">FORECAST(AZ156,OFFSET(AX$3,MATCH(AZ156,AW$3:AW$153,1)-1,0,2),OFFSET(AW$3,MATCH(AZ156,AW$3:AW$153,1)-1,0,2))</f>
        <v>0.436031609411167</v>
      </c>
      <c r="BB156" s="54" t="n">
        <f aca="false">BA156+BB155</f>
        <v>43.272250036501</v>
      </c>
      <c r="BC156" s="55" t="n">
        <f aca="false">BB156*100/BB$367</f>
        <v>41.1102177337992</v>
      </c>
      <c r="BT156" s="103" t="n">
        <v>44364</v>
      </c>
      <c r="BU156" s="54" t="n">
        <f aca="true">FORECAST(BT156,OFFSET(BR$3,MATCH(BT156,BQ$3:BQ$153,1)-1,0,2),OFFSET(BQ$3,MATCH(BT156,BQ$3:BQ$153,1)-1,0,2))</f>
        <v>0.377401717130301</v>
      </c>
      <c r="BV156" s="54" t="n">
        <f aca="false">BU156+BV155</f>
        <v>49.7502666478476</v>
      </c>
      <c r="BW156" s="55" t="n">
        <f aca="false">BV156*100/BV$367</f>
        <v>30.8333385988427</v>
      </c>
    </row>
    <row r="157" customFormat="false" ht="14.5" hidden="false" customHeight="false" outlineLevel="0" collapsed="false">
      <c r="E157" s="42" t="n">
        <v>44182</v>
      </c>
      <c r="F157" s="46" t="n">
        <f aca="true">FORECAST($E157,OFFSET(C$3,MATCH($E157,$A$3:$A$33,1)-1,0,2),OFFSET($A$3,MATCH($E157,$A$3:$A$33,1)-1,0,2))</f>
        <v>2.51764512784302</v>
      </c>
      <c r="K157" s="98"/>
      <c r="L157" s="98"/>
      <c r="M157" s="98"/>
      <c r="N157" s="98"/>
      <c r="AF157" s="103" t="n">
        <v>44365</v>
      </c>
      <c r="AG157" s="54" t="n">
        <f aca="true">FORECAST($AF157,OFFSET(AD$3,MATCH($AF157,$AC$3:$AC$153,1)-1,0,2),OFFSET($AC$3,MATCH($AF157,$AC$3:$AC$153,1)-1,0,2))</f>
        <v>0.405470280880394</v>
      </c>
      <c r="AH157" s="54" t="n">
        <f aca="false">AG157+AH156</f>
        <v>61.770010659513</v>
      </c>
      <c r="AI157" s="55" t="n">
        <f aca="false">AH157*100/AH$367</f>
        <v>43.4003804655557</v>
      </c>
      <c r="AZ157" s="103" t="n">
        <v>44365</v>
      </c>
      <c r="BA157" s="54" t="n">
        <f aca="true">FORECAST(AZ157,OFFSET(AX$3,MATCH(AZ157,AW$3:AW$153,1)-1,0,2),OFFSET(AW$3,MATCH(AZ157,AW$3:AW$153,1)-1,0,2))</f>
        <v>0.44109800979673</v>
      </c>
      <c r="BB157" s="54" t="n">
        <f aca="false">BA157+BB156</f>
        <v>43.7133480462977</v>
      </c>
      <c r="BC157" s="55" t="n">
        <f aca="false">BB157*100/BB$367</f>
        <v>41.5292769509509</v>
      </c>
      <c r="BT157" s="103" t="n">
        <v>44365</v>
      </c>
      <c r="BU157" s="54" t="n">
        <f aca="true">FORECAST(BT157,OFFSET(BR$3,MATCH(BT157,BQ$3:BQ$153,1)-1,0,2),OFFSET(BQ$3,MATCH(BT157,BQ$3:BQ$153,1)-1,0,2))</f>
        <v>0.38566628398667</v>
      </c>
      <c r="BV157" s="54" t="n">
        <f aca="false">BU157+BV156</f>
        <v>50.1359329318342</v>
      </c>
      <c r="BW157" s="55" t="n">
        <f aca="false">BV157*100/BV$367</f>
        <v>31.0723600136321</v>
      </c>
    </row>
    <row r="158" customFormat="false" ht="14.5" hidden="false" customHeight="false" outlineLevel="0" collapsed="false">
      <c r="E158" s="42" t="n">
        <v>44183</v>
      </c>
      <c r="F158" s="46" t="n">
        <f aca="true">FORECAST($E158,OFFSET(C$3,MATCH($E158,$A$3:$A$33,1)-1,0,2),OFFSET($A$3,MATCH($E158,$A$3:$A$33,1)-1,0,2))</f>
        <v>2.52369009959863</v>
      </c>
      <c r="K158" s="98"/>
      <c r="L158" s="98"/>
      <c r="M158" s="98"/>
      <c r="N158" s="98"/>
      <c r="AF158" s="103" t="n">
        <v>44366</v>
      </c>
      <c r="AG158" s="54" t="n">
        <f aca="true">FORECAST($AF158,OFFSET(AD$3,MATCH($AF158,$AC$3:$AC$153,1)-1,0,2),OFFSET($AC$3,MATCH($AF158,$AC$3:$AC$153,1)-1,0,2))</f>
        <v>0.405856459354956</v>
      </c>
      <c r="AH158" s="54" t="n">
        <f aca="false">AG158+AH157</f>
        <v>62.1758671188679</v>
      </c>
      <c r="AI158" s="55" t="n">
        <f aca="false">AH158*100/AH$367</f>
        <v>43.6855402795552</v>
      </c>
      <c r="AZ158" s="103" t="n">
        <v>44366</v>
      </c>
      <c r="BA158" s="54" t="n">
        <f aca="true">FORECAST(AZ158,OFFSET(AX$3,MATCH(AZ158,AW$3:AW$153,1)-1,0,2),OFFSET(AW$3,MATCH(AZ158,AW$3:AW$153,1)-1,0,2))</f>
        <v>0.452749175041572</v>
      </c>
      <c r="BB158" s="54" t="n">
        <f aca="false">BA158+BB157</f>
        <v>44.1660972213393</v>
      </c>
      <c r="BC158" s="55" t="n">
        <f aca="false">BB158*100/BB$367</f>
        <v>41.9594052005579</v>
      </c>
      <c r="BT158" s="103" t="n">
        <v>44366</v>
      </c>
      <c r="BU158" s="54" t="n">
        <f aca="true">FORECAST(BT158,OFFSET(BR$3,MATCH(BT158,BQ$3:BQ$153,1)-1,0,2),OFFSET(BQ$3,MATCH(BT158,BQ$3:BQ$153,1)-1,0,2))</f>
        <v>0.393930850843039</v>
      </c>
      <c r="BV158" s="54" t="n">
        <f aca="false">BU158+BV157</f>
        <v>50.5298637826773</v>
      </c>
      <c r="BW158" s="55" t="n">
        <f aca="false">BV158*100/BV$367</f>
        <v>31.3165034952047</v>
      </c>
    </row>
    <row r="159" customFormat="false" ht="14.5" hidden="false" customHeight="false" outlineLevel="0" collapsed="false">
      <c r="E159" s="42" t="n">
        <v>44184</v>
      </c>
      <c r="F159" s="46" t="n">
        <f aca="true">FORECAST($E159,OFFSET(C$3,MATCH($E159,$A$3:$A$33,1)-1,0,2),OFFSET($A$3,MATCH($E159,$A$3:$A$33,1)-1,0,2))</f>
        <v>2.52973507135425</v>
      </c>
      <c r="K159" s="98"/>
      <c r="L159" s="98"/>
      <c r="M159" s="98"/>
      <c r="N159" s="98"/>
      <c r="AF159" s="103" t="n">
        <v>44367</v>
      </c>
      <c r="AG159" s="54" t="n">
        <f aca="true">FORECAST($AF159,OFFSET(AD$3,MATCH($AF159,$AC$3:$AC$153,1)-1,0,2),OFFSET($AC$3,MATCH($AF159,$AC$3:$AC$153,1)-1,0,2))</f>
        <v>0.406242637829518</v>
      </c>
      <c r="AH159" s="54" t="n">
        <f aca="false">AG159+AH158</f>
        <v>62.5821097566975</v>
      </c>
      <c r="AI159" s="55" t="n">
        <f aca="false">AH159*100/AH$367</f>
        <v>43.9709714273708</v>
      </c>
      <c r="AZ159" s="103" t="n">
        <v>44367</v>
      </c>
      <c r="BA159" s="54" t="n">
        <f aca="true">FORECAST(AZ159,OFFSET(AX$3,MATCH(AZ159,AW$3:AW$153,1)-1,0,2),OFFSET(AW$3,MATCH(AZ159,AW$3:AW$153,1)-1,0,2))</f>
        <v>0.464400340286413</v>
      </c>
      <c r="BB159" s="54" t="n">
        <f aca="false">BA159+BB158</f>
        <v>44.6304975616257</v>
      </c>
      <c r="BC159" s="55" t="n">
        <f aca="false">BB159*100/BB$367</f>
        <v>42.4006024826203</v>
      </c>
      <c r="BT159" s="103" t="n">
        <v>44367</v>
      </c>
      <c r="BU159" s="54" t="n">
        <f aca="true">FORECAST(BT159,OFFSET(BR$3,MATCH(BT159,BQ$3:BQ$153,1)-1,0,2),OFFSET(BQ$3,MATCH(BT159,BQ$3:BQ$153,1)-1,0,2))</f>
        <v>0.402195417699408</v>
      </c>
      <c r="BV159" s="54" t="n">
        <f aca="false">BU159+BV158</f>
        <v>50.9320592003767</v>
      </c>
      <c r="BW159" s="55" t="n">
        <f aca="false">BV159*100/BV$367</f>
        <v>31.5657690435607</v>
      </c>
    </row>
    <row r="160" customFormat="false" ht="14.5" hidden="false" customHeight="false" outlineLevel="0" collapsed="false">
      <c r="E160" s="42" t="n">
        <v>44185</v>
      </c>
      <c r="F160" s="46" t="n">
        <f aca="true">FORECAST($E160,OFFSET(C$3,MATCH($E160,$A$3:$A$33,1)-1,0,2),OFFSET($A$3,MATCH($E160,$A$3:$A$33,1)-1,0,2))</f>
        <v>2.53578004310986</v>
      </c>
      <c r="K160" s="98"/>
      <c r="L160" s="98"/>
      <c r="M160" s="98"/>
      <c r="N160" s="98"/>
      <c r="AF160" s="103" t="n">
        <v>44368</v>
      </c>
      <c r="AG160" s="54" t="n">
        <f aca="true">FORECAST($AF160,OFFSET(AD$3,MATCH($AF160,$AC$3:$AC$153,1)-1,0,2),OFFSET($AC$3,MATCH($AF160,$AC$3:$AC$153,1)-1,0,2))</f>
        <v>0.406628816304079</v>
      </c>
      <c r="AH160" s="54" t="n">
        <f aca="false">AG160+AH159</f>
        <v>62.9887385730015</v>
      </c>
      <c r="AI160" s="55" t="n">
        <f aca="false">AH160*100/AH$367</f>
        <v>44.2566739090028</v>
      </c>
      <c r="AZ160" s="103" t="n">
        <v>44368</v>
      </c>
      <c r="BA160" s="54" t="n">
        <f aca="true">FORECAST(AZ160,OFFSET(AX$3,MATCH(AZ160,AW$3:AW$153,1)-1,0,2),OFFSET(AW$3,MATCH(AZ160,AW$3:AW$153,1)-1,0,2))</f>
        <v>0.476051505531255</v>
      </c>
      <c r="BB160" s="54" t="n">
        <f aca="false">BA160+BB159</f>
        <v>45.1065490671569</v>
      </c>
      <c r="BC160" s="55" t="n">
        <f aca="false">BB160*100/BB$367</f>
        <v>42.8528687971379</v>
      </c>
      <c r="BT160" s="103" t="n">
        <v>44368</v>
      </c>
      <c r="BU160" s="54" t="n">
        <f aca="true">FORECAST(BT160,OFFSET(BR$3,MATCH(BT160,BQ$3:BQ$153,1)-1,0,2),OFFSET(BQ$3,MATCH(BT160,BQ$3:BQ$153,1)-1,0,2))</f>
        <v>0.410459984555777</v>
      </c>
      <c r="BV160" s="54" t="n">
        <f aca="false">BU160+BV159</f>
        <v>51.3425191849325</v>
      </c>
      <c r="BW160" s="55" t="n">
        <f aca="false">BV160*100/BV$367</f>
        <v>31.8201566586998</v>
      </c>
    </row>
    <row r="161" customFormat="false" ht="14.5" hidden="false" customHeight="false" outlineLevel="0" collapsed="false">
      <c r="E161" s="42" t="n">
        <v>44186</v>
      </c>
      <c r="F161" s="46" t="n">
        <f aca="true">FORECAST($E161,OFFSET(C$3,MATCH($E161,$A$3:$A$33,1)-1,0,2),OFFSET($A$3,MATCH($E161,$A$3:$A$33,1)-1,0,2))</f>
        <v>2.54182501486547</v>
      </c>
      <c r="K161" s="98"/>
      <c r="L161" s="98"/>
      <c r="M161" s="98"/>
      <c r="N161" s="98"/>
      <c r="AF161" s="103" t="n">
        <v>44369</v>
      </c>
      <c r="AG161" s="54" t="n">
        <f aca="true">FORECAST($AF161,OFFSET(AD$3,MATCH($AF161,$AC$3:$AC$153,1)-1,0,2),OFFSET($AC$3,MATCH($AF161,$AC$3:$AC$153,1)-1,0,2))</f>
        <v>0.407014994778641</v>
      </c>
      <c r="AH161" s="54" t="n">
        <f aca="false">AG161+AH160</f>
        <v>63.3957535677802</v>
      </c>
      <c r="AI161" s="55" t="n">
        <f aca="false">AH161*100/AH$367</f>
        <v>44.542647724451</v>
      </c>
      <c r="AZ161" s="103" t="n">
        <v>44369</v>
      </c>
      <c r="BA161" s="54" t="n">
        <f aca="true">FORECAST(AZ161,OFFSET(AX$3,MATCH(AZ161,AW$3:AW$153,1)-1,0,2),OFFSET(AW$3,MATCH(AZ161,AW$3:AW$153,1)-1,0,2))</f>
        <v>0.487702670776096</v>
      </c>
      <c r="BB161" s="54" t="n">
        <f aca="false">BA161+BB160</f>
        <v>45.594251737933</v>
      </c>
      <c r="BC161" s="55" t="n">
        <f aca="false">BB161*100/BB$367</f>
        <v>43.3162041441108</v>
      </c>
      <c r="BT161" s="103" t="n">
        <v>44369</v>
      </c>
      <c r="BU161" s="54" t="n">
        <f aca="true">FORECAST(BT161,OFFSET(BR$3,MATCH(BT161,BQ$3:BQ$153,1)-1,0,2),OFFSET(BQ$3,MATCH(BT161,BQ$3:BQ$153,1)-1,0,2))</f>
        <v>0.418724551412146</v>
      </c>
      <c r="BV161" s="54" t="n">
        <f aca="false">BU161+BV160</f>
        <v>51.7612437363446</v>
      </c>
      <c r="BW161" s="55" t="n">
        <f aca="false">BV161*100/BV$367</f>
        <v>32.0796663406223</v>
      </c>
    </row>
    <row r="162" customFormat="false" ht="14.5" hidden="false" customHeight="false" outlineLevel="0" collapsed="false">
      <c r="E162" s="42" t="n">
        <v>44187</v>
      </c>
      <c r="F162" s="46" t="n">
        <f aca="true">FORECAST($E162,OFFSET(C$3,MATCH($E162,$A$3:$A$33,1)-1,0,2),OFFSET($A$3,MATCH($E162,$A$3:$A$33,1)-1,0,2))</f>
        <v>2.54786998662108</v>
      </c>
      <c r="K162" s="98"/>
      <c r="L162" s="98"/>
      <c r="M162" s="98"/>
      <c r="N162" s="98"/>
      <c r="AF162" s="103" t="n">
        <v>44370</v>
      </c>
      <c r="AG162" s="54" t="n">
        <f aca="true">FORECAST($AF162,OFFSET(AD$3,MATCH($AF162,$AC$3:$AC$153,1)-1,0,2),OFFSET($AC$3,MATCH($AF162,$AC$3:$AC$153,1)-1,0,2))</f>
        <v>0.407401173253203</v>
      </c>
      <c r="AH162" s="54" t="n">
        <f aca="false">AG162+AH161</f>
        <v>63.8031547410334</v>
      </c>
      <c r="AI162" s="55" t="n">
        <f aca="false">AH162*100/AH$367</f>
        <v>44.8288928737155</v>
      </c>
      <c r="AZ162" s="103" t="n">
        <v>44370</v>
      </c>
      <c r="BA162" s="54" t="n">
        <f aca="true">FORECAST(AZ162,OFFSET(AX$3,MATCH(AZ162,AW$3:AW$153,1)-1,0,2),OFFSET(AW$3,MATCH(AZ162,AW$3:AW$153,1)-1,0,2))</f>
        <v>0.499353836020938</v>
      </c>
      <c r="BB162" s="54" t="n">
        <f aca="false">BA162+BB161</f>
        <v>46.093605573954</v>
      </c>
      <c r="BC162" s="55" t="n">
        <f aca="false">BB162*100/BB$367</f>
        <v>43.790608523539</v>
      </c>
      <c r="BT162" s="103" t="n">
        <v>44370</v>
      </c>
      <c r="BU162" s="54" t="n">
        <f aca="true">FORECAST(BT162,OFFSET(BR$3,MATCH(BT162,BQ$3:BQ$153,1)-1,0,2),OFFSET(BQ$3,MATCH(BT162,BQ$3:BQ$153,1)-1,0,2))</f>
        <v>0.426989118268515</v>
      </c>
      <c r="BV162" s="54" t="n">
        <f aca="false">BU162+BV161</f>
        <v>52.1882328546131</v>
      </c>
      <c r="BW162" s="55" t="n">
        <f aca="false">BV162*100/BV$367</f>
        <v>32.344298089328</v>
      </c>
    </row>
    <row r="163" customFormat="false" ht="14.5" hidden="false" customHeight="false" outlineLevel="0" collapsed="false">
      <c r="E163" s="42" t="n">
        <v>44188</v>
      </c>
      <c r="F163" s="46" t="n">
        <f aca="true">FORECAST($E163,OFFSET(C$3,MATCH($E163,$A$3:$A$33,1)-1,0,2),OFFSET($A$3,MATCH($E163,$A$3:$A$33,1)-1,0,2))</f>
        <v>2.55391495837669</v>
      </c>
      <c r="K163" s="98"/>
      <c r="L163" s="98"/>
      <c r="M163" s="98"/>
      <c r="N163" s="98"/>
      <c r="AF163" s="103" t="n">
        <v>44371</v>
      </c>
      <c r="AG163" s="54" t="n">
        <f aca="true">FORECAST($AF163,OFFSET(AD$3,MATCH($AF163,$AC$3:$AC$153,1)-1,0,2),OFFSET($AC$3,MATCH($AF163,$AC$3:$AC$153,1)-1,0,2))</f>
        <v>0.407787351727765</v>
      </c>
      <c r="AH163" s="54" t="n">
        <f aca="false">AG163+AH162</f>
        <v>64.2109420927612</v>
      </c>
      <c r="AI163" s="55" t="n">
        <f aca="false">AH163*100/AH$367</f>
        <v>45.1154093567963</v>
      </c>
      <c r="AZ163" s="103" t="n">
        <v>44371</v>
      </c>
      <c r="BA163" s="54" t="n">
        <f aca="true">FORECAST(AZ163,OFFSET(AX$3,MATCH(AZ163,AW$3:AW$153,1)-1,0,2),OFFSET(AW$3,MATCH(AZ163,AW$3:AW$153,1)-1,0,2))</f>
        <v>0.511005001265779</v>
      </c>
      <c r="BB163" s="54" t="n">
        <f aca="false">BA163+BB162</f>
        <v>46.6046105752197</v>
      </c>
      <c r="BC163" s="55" t="n">
        <f aca="false">BB163*100/BB$367</f>
        <v>44.2760819354225</v>
      </c>
      <c r="BT163" s="103" t="n">
        <v>44371</v>
      </c>
      <c r="BU163" s="54" t="n">
        <f aca="true">FORECAST(BT163,OFFSET(BR$3,MATCH(BT163,BQ$3:BQ$153,1)-1,0,2),OFFSET(BQ$3,MATCH(BT163,BQ$3:BQ$153,1)-1,0,2))</f>
        <v>0.435253685124884</v>
      </c>
      <c r="BV163" s="54" t="n">
        <f aca="false">BU163+BV162</f>
        <v>52.623486539738</v>
      </c>
      <c r="BW163" s="55" t="n">
        <f aca="false">BV163*100/BV$367</f>
        <v>32.6140519048169</v>
      </c>
    </row>
    <row r="164" customFormat="false" ht="14.5" hidden="false" customHeight="false" outlineLevel="0" collapsed="false">
      <c r="E164" s="42" t="n">
        <v>44189</v>
      </c>
      <c r="F164" s="46" t="n">
        <f aca="true">FORECAST($E164,OFFSET(C$3,MATCH($E164,$A$3:$A$33,1)-1,0,2),OFFSET($A$3,MATCH($E164,$A$3:$A$33,1)-1,0,2))</f>
        <v>2.5599599301323</v>
      </c>
      <c r="K164" s="98"/>
      <c r="L164" s="98"/>
      <c r="M164" s="98"/>
      <c r="N164" s="98"/>
      <c r="AF164" s="103" t="n">
        <v>44372</v>
      </c>
      <c r="AG164" s="54" t="n">
        <f aca="true">FORECAST($AF164,OFFSET(AD$3,MATCH($AF164,$AC$3:$AC$153,1)-1,0,2),OFFSET($AC$3,MATCH($AF164,$AC$3:$AC$153,1)-1,0,2))</f>
        <v>0.408173530202326</v>
      </c>
      <c r="AH164" s="54" t="n">
        <f aca="false">AG164+AH163</f>
        <v>64.6191156229635</v>
      </c>
      <c r="AI164" s="55" t="n">
        <f aca="false">AH164*100/AH$367</f>
        <v>45.4021971736934</v>
      </c>
      <c r="AZ164" s="103" t="n">
        <v>44372</v>
      </c>
      <c r="BA164" s="54" t="n">
        <f aca="true">FORECAST(AZ164,OFFSET(AX$3,MATCH(AZ164,AW$3:AW$153,1)-1,0,2),OFFSET(AW$3,MATCH(AZ164,AW$3:AW$153,1)-1,0,2))</f>
        <v>0.522656166510621</v>
      </c>
      <c r="BB164" s="54" t="n">
        <f aca="false">BA164+BB163</f>
        <v>47.1272667417304</v>
      </c>
      <c r="BC164" s="55" t="n">
        <f aca="false">BB164*100/BB$367</f>
        <v>44.7726243797613</v>
      </c>
      <c r="BT164" s="103" t="n">
        <v>44372</v>
      </c>
      <c r="BU164" s="54" t="n">
        <f aca="true">FORECAST(BT164,OFFSET(BR$3,MATCH(BT164,BQ$3:BQ$153,1)-1,0,2),OFFSET(BQ$3,MATCH(BT164,BQ$3:BQ$153,1)-1,0,2))</f>
        <v>0.443518251981253</v>
      </c>
      <c r="BV164" s="54" t="n">
        <f aca="false">BU164+BV163</f>
        <v>53.0670047917193</v>
      </c>
      <c r="BW164" s="55" t="n">
        <f aca="false">BV164*100/BV$367</f>
        <v>32.8889277870891</v>
      </c>
    </row>
    <row r="165" customFormat="false" ht="14.5" hidden="false" customHeight="false" outlineLevel="0" collapsed="false">
      <c r="E165" s="42" t="n">
        <v>44190</v>
      </c>
      <c r="F165" s="46" t="n">
        <f aca="true">FORECAST($E165,OFFSET(C$3,MATCH($E165,$A$3:$A$33,1)-1,0,2),OFFSET($A$3,MATCH($E165,$A$3:$A$33,1)-1,0,2))</f>
        <v>2.56600490188792</v>
      </c>
      <c r="K165" s="98"/>
      <c r="L165" s="98"/>
      <c r="M165" s="98"/>
      <c r="N165" s="98"/>
      <c r="AF165" s="103" t="n">
        <v>44373</v>
      </c>
      <c r="AG165" s="54" t="n">
        <f aca="true">FORECAST($AF165,OFFSET(AD$3,MATCH($AF165,$AC$3:$AC$153,1)-1,0,2),OFFSET($AC$3,MATCH($AF165,$AC$3:$AC$153,1)-1,0,2))</f>
        <v>0.408559708676888</v>
      </c>
      <c r="AH165" s="54" t="n">
        <f aca="false">AG165+AH164</f>
        <v>65.0276753316404</v>
      </c>
      <c r="AI165" s="55" t="n">
        <f aca="false">AH165*100/AH$367</f>
        <v>45.6892563244067</v>
      </c>
      <c r="AZ165" s="103" t="n">
        <v>44373</v>
      </c>
      <c r="BA165" s="54" t="n">
        <f aca="true">FORECAST(AZ165,OFFSET(AX$3,MATCH(AZ165,AW$3:AW$153,1)-1,0,2),OFFSET(AW$3,MATCH(AZ165,AW$3:AW$153,1)-1,0,2))</f>
        <v>0.534307331755462</v>
      </c>
      <c r="BB165" s="54" t="n">
        <f aca="false">BA165+BB164</f>
        <v>47.6615740734858</v>
      </c>
      <c r="BC165" s="55" t="n">
        <f aca="false">BB165*100/BB$367</f>
        <v>45.2802358565554</v>
      </c>
      <c r="BT165" s="103" t="n">
        <v>44373</v>
      </c>
      <c r="BU165" s="54" t="n">
        <f aca="true">FORECAST(BT165,OFFSET(BR$3,MATCH(BT165,BQ$3:BQ$153,1)-1,0,2),OFFSET(BQ$3,MATCH(BT165,BQ$3:BQ$153,1)-1,0,2))</f>
        <v>0.451782818837622</v>
      </c>
      <c r="BV165" s="54" t="n">
        <f aca="false">BU165+BV164</f>
        <v>53.5187876105569</v>
      </c>
      <c r="BW165" s="55" t="n">
        <f aca="false">BV165*100/BV$367</f>
        <v>33.1689257361446</v>
      </c>
    </row>
    <row r="166" customFormat="false" ht="14.5" hidden="false" customHeight="false" outlineLevel="0" collapsed="false">
      <c r="E166" s="42" t="n">
        <v>44191</v>
      </c>
      <c r="F166" s="46" t="n">
        <f aca="true">FORECAST($E166,OFFSET(C$3,MATCH($E166,$A$3:$A$33,1)-1,0,2),OFFSET($A$3,MATCH($E166,$A$3:$A$33,1)-1,0,2))</f>
        <v>2.57204987364353</v>
      </c>
      <c r="K166" s="98"/>
      <c r="L166" s="98"/>
      <c r="M166" s="98"/>
      <c r="N166" s="98"/>
      <c r="AF166" s="103" t="n">
        <v>44374</v>
      </c>
      <c r="AG166" s="54" t="n">
        <f aca="true">FORECAST($AF166,OFFSET(AD$3,MATCH($AF166,$AC$3:$AC$153,1)-1,0,2),OFFSET($AC$3,MATCH($AF166,$AC$3:$AC$153,1)-1,0,2))</f>
        <v>0.40894588715145</v>
      </c>
      <c r="AH166" s="54" t="n">
        <f aca="false">AG166+AH165</f>
        <v>65.4366212187918</v>
      </c>
      <c r="AI166" s="55" t="n">
        <f aca="false">AH166*100/AH$367</f>
        <v>45.9765868089364</v>
      </c>
      <c r="AZ166" s="103" t="n">
        <v>44374</v>
      </c>
      <c r="BA166" s="54" t="n">
        <f aca="true">FORECAST(AZ166,OFFSET(AX$3,MATCH(AZ166,AW$3:AW$153,1)-1,0,2),OFFSET(AW$3,MATCH(AZ166,AW$3:AW$153,1)-1,0,2))</f>
        <v>0.545958497000304</v>
      </c>
      <c r="BB166" s="54" t="n">
        <f aca="false">BA166+BB165</f>
        <v>48.2075325704861</v>
      </c>
      <c r="BC166" s="55" t="n">
        <f aca="false">BB166*100/BB$367</f>
        <v>45.7989163658048</v>
      </c>
      <c r="BT166" s="103" t="n">
        <v>44374</v>
      </c>
      <c r="BU166" s="54" t="n">
        <f aca="true">FORECAST(BT166,OFFSET(BR$3,MATCH(BT166,BQ$3:BQ$153,1)-1,0,2),OFFSET(BQ$3,MATCH(BT166,BQ$3:BQ$153,1)-1,0,2))</f>
        <v>0.460047385693991</v>
      </c>
      <c r="BV166" s="54" t="n">
        <f aca="false">BU166+BV165</f>
        <v>53.9788349962509</v>
      </c>
      <c r="BW166" s="55" t="n">
        <f aca="false">BV166*100/BV$367</f>
        <v>33.4540457519833</v>
      </c>
    </row>
    <row r="167" customFormat="false" ht="14.5" hidden="false" customHeight="false" outlineLevel="0" collapsed="false">
      <c r="E167" s="42" t="n">
        <v>44192</v>
      </c>
      <c r="F167" s="46" t="n">
        <f aca="true">FORECAST($E167,OFFSET(C$3,MATCH($E167,$A$3:$A$33,1)-1,0,2),OFFSET($A$3,MATCH($E167,$A$3:$A$33,1)-1,0,2))</f>
        <v>2.57809484539914</v>
      </c>
      <c r="K167" s="98"/>
      <c r="L167" s="98"/>
      <c r="M167" s="98"/>
      <c r="N167" s="98"/>
      <c r="AF167" s="103" t="n">
        <v>44375</v>
      </c>
      <c r="AG167" s="54" t="n">
        <f aca="true">FORECAST($AF167,OFFSET(AD$3,MATCH($AF167,$AC$3:$AC$153,1)-1,0,2),OFFSET($AC$3,MATCH($AF167,$AC$3:$AC$153,1)-1,0,2))</f>
        <v>0.409332065626012</v>
      </c>
      <c r="AH167" s="54" t="n">
        <f aca="false">AG167+AH166</f>
        <v>65.8459532844178</v>
      </c>
      <c r="AI167" s="55" t="n">
        <f aca="false">AH167*100/AH$367</f>
        <v>46.2641886272822</v>
      </c>
      <c r="AZ167" s="103" t="n">
        <v>44375</v>
      </c>
      <c r="BA167" s="54" t="n">
        <f aca="true">FORECAST(AZ167,OFFSET(AX$3,MATCH(AZ167,AW$3:AW$153,1)-1,0,2),OFFSET(AW$3,MATCH(AZ167,AW$3:AW$153,1)-1,0,2))</f>
        <v>0.557609662245145</v>
      </c>
      <c r="BB167" s="54" t="n">
        <f aca="false">BA167+BB166</f>
        <v>48.7651422327313</v>
      </c>
      <c r="BC167" s="55" t="n">
        <f aca="false">BB167*100/BB$367</f>
        <v>46.3286659075096</v>
      </c>
      <c r="BT167" s="103" t="n">
        <v>44375</v>
      </c>
      <c r="BU167" s="54" t="n">
        <f aca="true">FORECAST(BT167,OFFSET(BR$3,MATCH(BT167,BQ$3:BQ$153,1)-1,0,2),OFFSET(BQ$3,MATCH(BT167,BQ$3:BQ$153,1)-1,0,2))</f>
        <v>0.46831195255036</v>
      </c>
      <c r="BV167" s="54" t="n">
        <f aca="false">BU167+BV166</f>
        <v>54.4471469488012</v>
      </c>
      <c r="BW167" s="55" t="n">
        <f aca="false">BV167*100/BV$367</f>
        <v>33.7442878346053</v>
      </c>
    </row>
    <row r="168" customFormat="false" ht="14.5" hidden="false" customHeight="false" outlineLevel="0" collapsed="false">
      <c r="E168" s="42" t="n">
        <v>44193</v>
      </c>
      <c r="F168" s="46" t="n">
        <f aca="true">FORECAST($E168,OFFSET(C$3,MATCH($E168,$A$3:$A$33,1)-1,0,2),OFFSET($A$3,MATCH($E168,$A$3:$A$33,1)-1,0,2))</f>
        <v>2.58413981715475</v>
      </c>
      <c r="K168" s="98"/>
      <c r="L168" s="98"/>
      <c r="M168" s="98"/>
      <c r="N168" s="98"/>
      <c r="AF168" s="103" t="n">
        <v>44376</v>
      </c>
      <c r="AG168" s="54" t="n">
        <f aca="true">FORECAST($AF168,OFFSET(AD$3,MATCH($AF168,$AC$3:$AC$153,1)-1,0,2),OFFSET($AC$3,MATCH($AF168,$AC$3:$AC$153,1)-1,0,2))</f>
        <v>0.409718244100573</v>
      </c>
      <c r="AH168" s="54" t="n">
        <f aca="false">AG168+AH167</f>
        <v>66.2556715285184</v>
      </c>
      <c r="AI168" s="55" t="n">
        <f aca="false">AH168*100/AH$367</f>
        <v>46.5520617794444</v>
      </c>
      <c r="AZ168" s="103" t="n">
        <v>44376</v>
      </c>
      <c r="BA168" s="54" t="n">
        <f aca="true">FORECAST(AZ168,OFFSET(AX$3,MATCH(AZ168,AW$3:AW$153,1)-1,0,2),OFFSET(AW$3,MATCH(AZ168,AW$3:AW$153,1)-1,0,2))</f>
        <v>0.569260827489987</v>
      </c>
      <c r="BB168" s="54" t="n">
        <f aca="false">BA168+BB167</f>
        <v>49.3344030602213</v>
      </c>
      <c r="BC168" s="55" t="n">
        <f aca="false">BB168*100/BB$367</f>
        <v>46.8694844816696</v>
      </c>
      <c r="BT168" s="103" t="n">
        <v>44376</v>
      </c>
      <c r="BU168" s="54" t="n">
        <f aca="true">FORECAST(BT168,OFFSET(BR$3,MATCH(BT168,BQ$3:BQ$153,1)-1,0,2),OFFSET(BQ$3,MATCH(BT168,BQ$3:BQ$153,1)-1,0,2))</f>
        <v>0.476576519406729</v>
      </c>
      <c r="BV168" s="54" t="n">
        <f aca="false">BU168+BV167</f>
        <v>54.923723468208</v>
      </c>
      <c r="BW168" s="55" t="n">
        <f aca="false">BV168*100/BV$367</f>
        <v>34.0396519840105</v>
      </c>
    </row>
    <row r="169" customFormat="false" ht="14.5" hidden="false" customHeight="false" outlineLevel="0" collapsed="false">
      <c r="E169" s="42" t="n">
        <v>44194</v>
      </c>
      <c r="F169" s="46" t="n">
        <f aca="true">FORECAST($E169,OFFSET(C$3,MATCH($E169,$A$3:$A$33,1)-1,0,2),OFFSET($A$3,MATCH($E169,$A$3:$A$33,1)-1,0,2))</f>
        <v>2.59018478891036</v>
      </c>
      <c r="K169" s="98"/>
      <c r="L169" s="98"/>
      <c r="M169" s="98"/>
      <c r="N169" s="98"/>
      <c r="AF169" s="103" t="n">
        <v>44377</v>
      </c>
      <c r="AG169" s="54" t="n">
        <f aca="true">FORECAST($AF169,OFFSET(AD$3,MATCH($AF169,$AC$3:$AC$153,1)-1,0,2),OFFSET($AC$3,MATCH($AF169,$AC$3:$AC$153,1)-1,0,2))</f>
        <v>0.410104422575135</v>
      </c>
      <c r="AH169" s="54" t="n">
        <f aca="false">AG169+AH168</f>
        <v>66.6657759510935</v>
      </c>
      <c r="AI169" s="55" t="n">
        <f aca="false">AH169*100/AH$367</f>
        <v>46.8402062654228</v>
      </c>
      <c r="AZ169" s="103" t="n">
        <v>44377</v>
      </c>
      <c r="BA169" s="54" t="n">
        <f aca="true">FORECAST(AZ169,OFFSET(AX$3,MATCH(AZ169,AW$3:AW$153,1)-1,0,2),OFFSET(AW$3,MATCH(AZ169,AW$3:AW$153,1)-1,0,2))</f>
        <v>0.580911992734828</v>
      </c>
      <c r="BB169" s="54" t="n">
        <f aca="false">BA169+BB168</f>
        <v>49.9153150529561</v>
      </c>
      <c r="BC169" s="55" t="n">
        <f aca="false">BB169*100/BB$367</f>
        <v>47.4213720882849</v>
      </c>
      <c r="BT169" s="103" t="n">
        <v>44377</v>
      </c>
      <c r="BU169" s="54" t="n">
        <f aca="true">FORECAST(BT169,OFFSET(BR$3,MATCH(BT169,BQ$3:BQ$153,1)-1,0,2),OFFSET(BQ$3,MATCH(BT169,BQ$3:BQ$153,1)-1,0,2))</f>
        <v>0.484841086263098</v>
      </c>
      <c r="BV169" s="54" t="n">
        <f aca="false">BU169+BV168</f>
        <v>55.4085645544711</v>
      </c>
      <c r="BW169" s="55" t="n">
        <f aca="false">BV169*100/BV$367</f>
        <v>34.340138200199</v>
      </c>
    </row>
    <row r="170" customFormat="false" ht="14.5" hidden="false" customHeight="false" outlineLevel="0" collapsed="false">
      <c r="E170" s="42" t="n">
        <v>44195</v>
      </c>
      <c r="F170" s="46" t="n">
        <f aca="true">FORECAST($E170,OFFSET(C$3,MATCH($E170,$A$3:$A$33,1)-1,0,2),OFFSET($A$3,MATCH($E170,$A$3:$A$33,1)-1,0,2))</f>
        <v>2.59622976066597</v>
      </c>
      <c r="K170" s="98"/>
      <c r="L170" s="98"/>
      <c r="M170" s="98"/>
      <c r="N170" s="98"/>
      <c r="AF170" s="103" t="n">
        <v>44378</v>
      </c>
      <c r="AG170" s="54" t="n">
        <f aca="true">FORECAST($AF170,OFFSET(AD$3,MATCH($AF170,$AC$3:$AC$153,1)-1,0,2),OFFSET($AC$3,MATCH($AF170,$AC$3:$AC$153,1)-1,0,2))</f>
        <v>0.410490601049697</v>
      </c>
      <c r="AH170" s="54" t="n">
        <f aca="false">AG170+AH169</f>
        <v>67.0762665521432</v>
      </c>
      <c r="AI170" s="55" t="n">
        <f aca="false">AH170*100/AH$367</f>
        <v>47.1286220852176</v>
      </c>
      <c r="AZ170" s="103" t="n">
        <v>44378</v>
      </c>
      <c r="BA170" s="54" t="n">
        <f aca="true">FORECAST(AZ170,OFFSET(AX$3,MATCH(AZ170,AW$3:AW$153,1)-1,0,2),OFFSET(AW$3,MATCH(AZ170,AW$3:AW$153,1)-1,0,2))</f>
        <v>0.59256315797967</v>
      </c>
      <c r="BB170" s="54" t="n">
        <f aca="false">BA170+BB169</f>
        <v>50.5078782109358</v>
      </c>
      <c r="BC170" s="55" t="n">
        <f aca="false">BB170*100/BB$367</f>
        <v>47.9843287273555</v>
      </c>
      <c r="BT170" s="103" t="n">
        <v>44378</v>
      </c>
      <c r="BU170" s="54" t="n">
        <f aca="true">FORECAST(BT170,OFFSET(BR$3,MATCH(BT170,BQ$3:BQ$153,1)-1,0,2),OFFSET(BQ$3,MATCH(BT170,BQ$3:BQ$153,1)-1,0,2))</f>
        <v>0.493105653119467</v>
      </c>
      <c r="BV170" s="54" t="n">
        <f aca="false">BU170+BV169</f>
        <v>55.9016702075905</v>
      </c>
      <c r="BW170" s="55" t="n">
        <f aca="false">BV170*100/BV$367</f>
        <v>34.6457464831708</v>
      </c>
    </row>
    <row r="171" customFormat="false" ht="14.5" hidden="false" customHeight="false" outlineLevel="0" collapsed="false">
      <c r="E171" s="42" t="n">
        <v>44196</v>
      </c>
      <c r="F171" s="46" t="n">
        <f aca="true">FORECAST($E171,OFFSET(C$3,MATCH($E171,$A$3:$A$33,1)-1,0,2),OFFSET($A$3,MATCH($E171,$A$3:$A$33,1)-1,0,2))</f>
        <v>2.60227473242159</v>
      </c>
      <c r="K171" s="98"/>
      <c r="L171" s="98"/>
      <c r="M171" s="98"/>
      <c r="N171" s="98"/>
      <c r="AF171" s="103" t="n">
        <v>44379</v>
      </c>
      <c r="AG171" s="54" t="n">
        <f aca="true">FORECAST($AF171,OFFSET(AD$3,MATCH($AF171,$AC$3:$AC$153,1)-1,0,2),OFFSET($AC$3,MATCH($AF171,$AC$3:$AC$153,1)-1,0,2))</f>
        <v>0.410876779524259</v>
      </c>
      <c r="AH171" s="54" t="n">
        <f aca="false">AG171+AH170</f>
        <v>67.4871433316675</v>
      </c>
      <c r="AI171" s="55" t="n">
        <f aca="false">AH171*100/AH$367</f>
        <v>47.4173092388285</v>
      </c>
      <c r="AZ171" s="103" t="n">
        <v>44379</v>
      </c>
      <c r="BA171" s="54" t="n">
        <f aca="true">FORECAST(AZ171,OFFSET(AX$3,MATCH(AZ171,AW$3:AW$153,1)-1,0,2),OFFSET(AW$3,MATCH(AZ171,AW$3:AW$153,1)-1,0,2))</f>
        <v>0.604214323224512</v>
      </c>
      <c r="BB171" s="54" t="n">
        <f aca="false">BA171+BB170</f>
        <v>51.1120925341603</v>
      </c>
      <c r="BC171" s="55" t="n">
        <f aca="false">BB171*100/BB$367</f>
        <v>48.5583543988814</v>
      </c>
      <c r="BT171" s="103" t="n">
        <v>44379</v>
      </c>
      <c r="BU171" s="54" t="n">
        <f aca="true">FORECAST(BT171,OFFSET(BR$3,MATCH(BT171,BQ$3:BQ$153,1)-1,0,2),OFFSET(BQ$3,MATCH(BT171,BQ$3:BQ$153,1)-1,0,2))</f>
        <v>0.501370219975836</v>
      </c>
      <c r="BV171" s="54" t="n">
        <f aca="false">BU171+BV170</f>
        <v>56.4030404275663</v>
      </c>
      <c r="BW171" s="55" t="n">
        <f aca="false">BV171*100/BV$367</f>
        <v>34.9564768329258</v>
      </c>
    </row>
    <row r="172" customFormat="false" ht="14.5" hidden="false" customHeight="false" outlineLevel="0" collapsed="false">
      <c r="E172" s="42" t="n">
        <v>44197</v>
      </c>
      <c r="F172" s="46" t="n">
        <f aca="true">FORECAST($E172,OFFSET(C$3,MATCH($E172,$A$3:$A$33,1)-1,0,2),OFFSET($A$3,MATCH($E172,$A$3:$A$33,1)-1,0,2))</f>
        <v>2.6083197041772</v>
      </c>
      <c r="K172" s="98"/>
      <c r="L172" s="98"/>
      <c r="M172" s="98"/>
      <c r="N172" s="98"/>
      <c r="AF172" s="103" t="n">
        <v>44380</v>
      </c>
      <c r="AG172" s="54" t="n">
        <f aca="true">FORECAST($AF172,OFFSET(AD$3,MATCH($AF172,$AC$3:$AC$153,1)-1,0,2),OFFSET($AC$3,MATCH($AF172,$AC$3:$AC$153,1)-1,0,2))</f>
        <v>0.41126295799882</v>
      </c>
      <c r="AH172" s="54" t="n">
        <f aca="false">AG172+AH171</f>
        <v>67.8984062896663</v>
      </c>
      <c r="AI172" s="55" t="n">
        <f aca="false">AH172*100/AH$367</f>
        <v>47.7062677262558</v>
      </c>
      <c r="AZ172" s="103" t="n">
        <v>44380</v>
      </c>
      <c r="BA172" s="54" t="n">
        <f aca="true">FORECAST(AZ172,OFFSET(AX$3,MATCH(AZ172,AW$3:AW$153,1)-1,0,2),OFFSET(AW$3,MATCH(AZ172,AW$3:AW$153,1)-1,0,2))</f>
        <v>0.615865488469353</v>
      </c>
      <c r="BB172" s="54" t="n">
        <f aca="false">BA172+BB171</f>
        <v>51.7279580226296</v>
      </c>
      <c r="BC172" s="55" t="n">
        <f aca="false">BB172*100/BB$367</f>
        <v>49.1434491028626</v>
      </c>
      <c r="BT172" s="103" t="n">
        <v>44380</v>
      </c>
      <c r="BU172" s="54" t="n">
        <f aca="true">FORECAST(BT172,OFFSET(BR$3,MATCH(BT172,BQ$3:BQ$153,1)-1,0,2),OFFSET(BQ$3,MATCH(BT172,BQ$3:BQ$153,1)-1,0,2))</f>
        <v>0.509634786832205</v>
      </c>
      <c r="BV172" s="54" t="n">
        <f aca="false">BU172+BV171</f>
        <v>56.9126752143986</v>
      </c>
      <c r="BW172" s="55" t="n">
        <f aca="false">BV172*100/BV$367</f>
        <v>35.2723292494641</v>
      </c>
    </row>
    <row r="173" customFormat="false" ht="14.5" hidden="false" customHeight="false" outlineLevel="0" collapsed="false">
      <c r="E173" s="42" t="n">
        <v>44198</v>
      </c>
      <c r="F173" s="46" t="n">
        <f aca="true">FORECAST($E173,OFFSET(C$3,MATCH($E173,$A$3:$A$33,1)-1,0,2),OFFSET($A$3,MATCH($E173,$A$3:$A$33,1)-1,0,2))</f>
        <v>2.61436467593281</v>
      </c>
      <c r="K173" s="98"/>
      <c r="L173" s="98"/>
      <c r="M173" s="98"/>
      <c r="N173" s="98"/>
      <c r="AF173" s="103" t="n">
        <v>44381</v>
      </c>
      <c r="AG173" s="54" t="n">
        <f aca="true">FORECAST($AF173,OFFSET(AD$3,MATCH($AF173,$AC$3:$AC$153,1)-1,0,2),OFFSET($AC$3,MATCH($AF173,$AC$3:$AC$153,1)-1,0,2))</f>
        <v>0.411649136473382</v>
      </c>
      <c r="AH173" s="54" t="n">
        <f aca="false">AG173+AH172</f>
        <v>68.3100554261397</v>
      </c>
      <c r="AI173" s="55" t="n">
        <f aca="false">AH173*100/AH$367</f>
        <v>47.9954975474993</v>
      </c>
      <c r="AZ173" s="103" t="n">
        <v>44381</v>
      </c>
      <c r="BA173" s="54" t="n">
        <f aca="true">FORECAST(AZ173,OFFSET(AX$3,MATCH(AZ173,AW$3:AW$153,1)-1,0,2),OFFSET(AW$3,MATCH(AZ173,AW$3:AW$153,1)-1,0,2))</f>
        <v>0.627516653714195</v>
      </c>
      <c r="BB173" s="54" t="n">
        <f aca="false">BA173+BB172</f>
        <v>52.3554746763438</v>
      </c>
      <c r="BC173" s="55" t="n">
        <f aca="false">BB173*100/BB$367</f>
        <v>49.7396128392991</v>
      </c>
      <c r="BT173" s="103" t="n">
        <v>44381</v>
      </c>
      <c r="BU173" s="54" t="n">
        <f aca="true">FORECAST(BT173,OFFSET(BR$3,MATCH(BT173,BQ$3:BQ$153,1)-1,0,2),OFFSET(BQ$3,MATCH(BT173,BQ$3:BQ$153,1)-1,0,2))</f>
        <v>0.517899353688574</v>
      </c>
      <c r="BV173" s="54" t="n">
        <f aca="false">BU173+BV172</f>
        <v>57.4305745680871</v>
      </c>
      <c r="BW173" s="55" t="n">
        <f aca="false">BV173*100/BV$367</f>
        <v>35.5933037327856</v>
      </c>
    </row>
    <row r="174" customFormat="false" ht="14.5" hidden="false" customHeight="false" outlineLevel="0" collapsed="false">
      <c r="E174" s="42" t="n">
        <v>44199</v>
      </c>
      <c r="F174" s="46" t="n">
        <f aca="true">FORECAST($E174,OFFSET(C$3,MATCH($E174,$A$3:$A$33,1)-1,0,2),OFFSET($A$3,MATCH($E174,$A$3:$A$33,1)-1,0,2))</f>
        <v>2.62040964768842</v>
      </c>
      <c r="K174" s="98"/>
      <c r="L174" s="98"/>
      <c r="M174" s="98"/>
      <c r="N174" s="98"/>
      <c r="AF174" s="103" t="n">
        <v>44382</v>
      </c>
      <c r="AG174" s="54" t="n">
        <f aca="true">FORECAST($AF174,OFFSET(AD$3,MATCH($AF174,$AC$3:$AC$153,1)-1,0,2),OFFSET($AC$3,MATCH($AF174,$AC$3:$AC$153,1)-1,0,2))</f>
        <v>0.412035314947944</v>
      </c>
      <c r="AH174" s="54" t="n">
        <f aca="false">AG174+AH173</f>
        <v>68.7220907410876</v>
      </c>
      <c r="AI174" s="55" t="n">
        <f aca="false">AH174*100/AH$367</f>
        <v>48.2849987025591</v>
      </c>
      <c r="AZ174" s="103" t="n">
        <v>44382</v>
      </c>
      <c r="BA174" s="54" t="n">
        <f aca="true">FORECAST(AZ174,OFFSET(AX$3,MATCH(AZ174,AW$3:AW$153,1)-1,0,2),OFFSET(AW$3,MATCH(AZ174,AW$3:AW$153,1)-1,0,2))</f>
        <v>0.639167818959036</v>
      </c>
      <c r="BB174" s="54" t="n">
        <f aca="false">BA174+BB173</f>
        <v>52.9946424953029</v>
      </c>
      <c r="BC174" s="55" t="n">
        <f aca="false">BB174*100/BB$367</f>
        <v>50.346845608191</v>
      </c>
      <c r="BT174" s="103" t="n">
        <v>44382</v>
      </c>
      <c r="BU174" s="54" t="n">
        <f aca="true">FORECAST(BT174,OFFSET(BR$3,MATCH(BT174,BQ$3:BQ$153,1)-1,0,2),OFFSET(BQ$3,MATCH(BT174,BQ$3:BQ$153,1)-1,0,2))</f>
        <v>0.526163920544943</v>
      </c>
      <c r="BV174" s="54" t="n">
        <f aca="false">BU174+BV173</f>
        <v>57.9567384886321</v>
      </c>
      <c r="BW174" s="55" t="n">
        <f aca="false">BV174*100/BV$367</f>
        <v>35.9194002828904</v>
      </c>
    </row>
    <row r="175" customFormat="false" ht="14.5" hidden="false" customHeight="false" outlineLevel="0" collapsed="false">
      <c r="E175" s="42" t="n">
        <v>44200</v>
      </c>
      <c r="F175" s="46" t="n">
        <f aca="true">FORECAST($E175,OFFSET(C$3,MATCH($E175,$A$3:$A$33,1)-1,0,2),OFFSET($A$3,MATCH($E175,$A$3:$A$33,1)-1,0,2))</f>
        <v>2.62645461944403</v>
      </c>
      <c r="K175" s="98"/>
      <c r="L175" s="98"/>
      <c r="M175" s="98"/>
      <c r="N175" s="98"/>
      <c r="AF175" s="103" t="n">
        <v>44383</v>
      </c>
      <c r="AG175" s="54" t="n">
        <f aca="true">FORECAST($AF175,OFFSET(AD$3,MATCH($AF175,$AC$3:$AC$153,1)-1,0,2),OFFSET($AC$3,MATCH($AF175,$AC$3:$AC$153,1)-1,0,2))</f>
        <v>0.412421493422506</v>
      </c>
      <c r="AH175" s="54" t="n">
        <f aca="false">AG175+AH174</f>
        <v>69.1345122345101</v>
      </c>
      <c r="AI175" s="55" t="n">
        <f aca="false">AH175*100/AH$367</f>
        <v>48.5747711914352</v>
      </c>
      <c r="AZ175" s="103" t="n">
        <v>44383</v>
      </c>
      <c r="BA175" s="54" t="n">
        <f aca="true">FORECAST(AZ175,OFFSET(AX$3,MATCH(AZ175,AW$3:AW$153,1)-1,0,2),OFFSET(AW$3,MATCH(AZ175,AW$3:AW$153,1)-1,0,2))</f>
        <v>0.650818984203878</v>
      </c>
      <c r="BB175" s="54" t="n">
        <f aca="false">BA175+BB174</f>
        <v>53.6454614795067</v>
      </c>
      <c r="BC175" s="55" t="n">
        <f aca="false">BB175*100/BB$367</f>
        <v>50.9651474095381</v>
      </c>
      <c r="BT175" s="103" t="n">
        <v>44383</v>
      </c>
      <c r="BU175" s="54" t="n">
        <f aca="true">FORECAST(BT175,OFFSET(BR$3,MATCH(BT175,BQ$3:BQ$153,1)-1,0,2),OFFSET(BQ$3,MATCH(BT175,BQ$3:BQ$153,1)-1,0,2))</f>
        <v>0.534428487401312</v>
      </c>
      <c r="BV175" s="54" t="n">
        <f aca="false">BU175+BV174</f>
        <v>58.4911669760334</v>
      </c>
      <c r="BW175" s="55" t="n">
        <f aca="false">BV175*100/BV$367</f>
        <v>36.2506188997785</v>
      </c>
    </row>
    <row r="176" customFormat="false" ht="14.5" hidden="false" customHeight="false" outlineLevel="0" collapsed="false">
      <c r="E176" s="42" t="n">
        <v>44201</v>
      </c>
      <c r="F176" s="46" t="n">
        <f aca="true">FORECAST($E176,OFFSET(C$3,MATCH($E176,$A$3:$A$33,1)-1,0,2),OFFSET($A$3,MATCH($E176,$A$3:$A$33,1)-1,0,2))</f>
        <v>2.63249959119964</v>
      </c>
      <c r="K176" s="98"/>
      <c r="L176" s="98"/>
      <c r="M176" s="98"/>
      <c r="N176" s="98"/>
      <c r="AF176" s="103" t="n">
        <v>44384</v>
      </c>
      <c r="AG176" s="54" t="n">
        <f aca="true">FORECAST($AF176,OFFSET(AD$3,MATCH($AF176,$AC$3:$AC$153,1)-1,0,2),OFFSET($AC$3,MATCH($AF176,$AC$3:$AC$153,1)-1,0,2))</f>
        <v>0.412807671897067</v>
      </c>
      <c r="AH176" s="54" t="n">
        <f aca="false">AG176+AH175</f>
        <v>69.5473199064072</v>
      </c>
      <c r="AI176" s="55" t="n">
        <f aca="false">AH176*100/AH$367</f>
        <v>48.8648150141276</v>
      </c>
      <c r="AZ176" s="103" t="n">
        <v>44384</v>
      </c>
      <c r="BA176" s="54" t="n">
        <f aca="true">FORECAST(AZ176,OFFSET(AX$3,MATCH(AZ176,AW$3:AW$153,1)-1,0,2),OFFSET(AW$3,MATCH(AZ176,AW$3:AW$153,1)-1,0,2))</f>
        <v>0.662470149448719</v>
      </c>
      <c r="BB176" s="54" t="n">
        <f aca="false">BA176+BB175</f>
        <v>54.3079316289555</v>
      </c>
      <c r="BC176" s="55" t="n">
        <f aca="false">BB176*100/BB$367</f>
        <v>51.5945182433405</v>
      </c>
      <c r="BT176" s="103" t="n">
        <v>44384</v>
      </c>
      <c r="BU176" s="54" t="n">
        <f aca="true">FORECAST(BT176,OFFSET(BR$3,MATCH(BT176,BQ$3:BQ$153,1)-1,0,2),OFFSET(BQ$3,MATCH(BT176,BQ$3:BQ$153,1)-1,0,2))</f>
        <v>0.542693054257681</v>
      </c>
      <c r="BV176" s="54" t="n">
        <f aca="false">BU176+BV175</f>
        <v>59.0338600302911</v>
      </c>
      <c r="BW176" s="55" t="n">
        <f aca="false">BV176*100/BV$367</f>
        <v>36.5869595834498</v>
      </c>
    </row>
    <row r="177" customFormat="false" ht="14.5" hidden="false" customHeight="false" outlineLevel="0" collapsed="false">
      <c r="E177" s="42" t="n">
        <v>44202</v>
      </c>
      <c r="F177" s="46" t="n">
        <f aca="true">FORECAST($E177,OFFSET(C$3,MATCH($E177,$A$3:$A$33,1)-1,0,2),OFFSET($A$3,MATCH($E177,$A$3:$A$33,1)-1,0,2))</f>
        <v>2.63854456295526</v>
      </c>
      <c r="K177" s="98"/>
      <c r="L177" s="98"/>
      <c r="M177" s="98"/>
      <c r="N177" s="98"/>
      <c r="AF177" s="103" t="n">
        <v>44385</v>
      </c>
      <c r="AG177" s="54" t="n">
        <f aca="true">FORECAST($AF177,OFFSET(AD$3,MATCH($AF177,$AC$3:$AC$153,1)-1,0,2),OFFSET($AC$3,MATCH($AF177,$AC$3:$AC$153,1)-1,0,2))</f>
        <v>0.413193850371629</v>
      </c>
      <c r="AH177" s="54" t="n">
        <f aca="false">AG177+AH176</f>
        <v>69.9605137567788</v>
      </c>
      <c r="AI177" s="55" t="n">
        <f aca="false">AH177*100/AH$367</f>
        <v>49.1551301706362</v>
      </c>
      <c r="AZ177" s="103" t="n">
        <v>44385</v>
      </c>
      <c r="BA177" s="54" t="n">
        <f aca="true">FORECAST(AZ177,OFFSET(AX$3,MATCH(AZ177,AW$3:AW$153,1)-1,0,2),OFFSET(AW$3,MATCH(AZ177,AW$3:AW$153,1)-1,0,2))</f>
        <v>0.674121314693561</v>
      </c>
      <c r="BB177" s="54" t="n">
        <f aca="false">BA177+BB176</f>
        <v>54.982052943649</v>
      </c>
      <c r="BC177" s="55" t="n">
        <f aca="false">BB177*100/BB$367</f>
        <v>52.2349581095982</v>
      </c>
      <c r="BT177" s="103" t="n">
        <v>44385</v>
      </c>
      <c r="BU177" s="54" t="n">
        <f aca="true">FORECAST(BT177,OFFSET(BR$3,MATCH(BT177,BQ$3:BQ$153,1)-1,0,2),OFFSET(BQ$3,MATCH(BT177,BQ$3:BQ$153,1)-1,0,2))</f>
        <v>0.55095762111405</v>
      </c>
      <c r="BV177" s="54" t="n">
        <f aca="false">BU177+BV176</f>
        <v>59.5848176514051</v>
      </c>
      <c r="BW177" s="55" t="n">
        <f aca="false">BV177*100/BV$367</f>
        <v>36.9284223339044</v>
      </c>
    </row>
    <row r="178" customFormat="false" ht="14.5" hidden="false" customHeight="false" outlineLevel="0" collapsed="false">
      <c r="E178" s="42" t="n">
        <v>44203</v>
      </c>
      <c r="F178" s="46" t="n">
        <f aca="true">FORECAST($E178,OFFSET(C$3,MATCH($E178,$A$3:$A$33,1)-1,0,2),OFFSET($A$3,MATCH($E178,$A$3:$A$33,1)-1,0,2))</f>
        <v>2.64458953471087</v>
      </c>
      <c r="K178" s="98"/>
      <c r="L178" s="98"/>
      <c r="M178" s="98"/>
      <c r="N178" s="98"/>
      <c r="AF178" s="103" t="n">
        <v>44386</v>
      </c>
      <c r="AG178" s="54" t="n">
        <f aca="true">FORECAST($AF178,OFFSET(AD$3,MATCH($AF178,$AC$3:$AC$153,1)-1,0,2),OFFSET($AC$3,MATCH($AF178,$AC$3:$AC$153,1)-1,0,2))</f>
        <v>0.413580028846191</v>
      </c>
      <c r="AH178" s="54" t="n">
        <f aca="false">AG178+AH177</f>
        <v>70.374093785625</v>
      </c>
      <c r="AI178" s="55" t="n">
        <f aca="false">AH178*100/AH$367</f>
        <v>49.4457166609611</v>
      </c>
      <c r="AZ178" s="103" t="n">
        <v>44386</v>
      </c>
      <c r="BA178" s="54" t="n">
        <f aca="true">FORECAST(AZ178,OFFSET(AX$3,MATCH(AZ178,AW$3:AW$153,1)-1,0,2),OFFSET(AW$3,MATCH(AZ178,AW$3:AW$153,1)-1,0,2))</f>
        <v>0.685772479938402</v>
      </c>
      <c r="BB178" s="54" t="n">
        <f aca="false">BA178+BB177</f>
        <v>55.6678254235874</v>
      </c>
      <c r="BC178" s="55" t="n">
        <f aca="false">BB178*100/BB$367</f>
        <v>52.8864670083112</v>
      </c>
      <c r="BT178" s="103" t="n">
        <v>44386</v>
      </c>
      <c r="BU178" s="54" t="n">
        <f aca="true">FORECAST(BT178,OFFSET(BR$3,MATCH(BT178,BQ$3:BQ$153,1)-1,0,2),OFFSET(BQ$3,MATCH(BT178,BQ$3:BQ$153,1)-1,0,2))</f>
        <v>0.559222187970419</v>
      </c>
      <c r="BV178" s="54" t="n">
        <f aca="false">BU178+BV177</f>
        <v>60.1440398393755</v>
      </c>
      <c r="BW178" s="55" t="n">
        <f aca="false">BV178*100/BV$367</f>
        <v>37.2750071511422</v>
      </c>
    </row>
    <row r="179" customFormat="false" ht="14.5" hidden="false" customHeight="false" outlineLevel="0" collapsed="false">
      <c r="E179" s="42" t="n">
        <v>44204</v>
      </c>
      <c r="F179" s="46" t="n">
        <f aca="true">FORECAST($E179,OFFSET(C$3,MATCH($E179,$A$3:$A$33,1)-1,0,2),OFFSET($A$3,MATCH($E179,$A$3:$A$33,1)-1,0,2))</f>
        <v>2.65063450646648</v>
      </c>
      <c r="K179" s="98"/>
      <c r="L179" s="98"/>
      <c r="M179" s="98"/>
      <c r="N179" s="98"/>
      <c r="AF179" s="103" t="n">
        <v>44387</v>
      </c>
      <c r="AG179" s="54" t="n">
        <f aca="true">FORECAST($AF179,OFFSET(AD$3,MATCH($AF179,$AC$3:$AC$153,1)-1,0,2),OFFSET($AC$3,MATCH($AF179,$AC$3:$AC$153,1)-1,0,2))</f>
        <v>0.413966207320753</v>
      </c>
      <c r="AH179" s="54" t="n">
        <f aca="false">AG179+AH178</f>
        <v>70.7880599929458</v>
      </c>
      <c r="AI179" s="55" t="n">
        <f aca="false">AH179*100/AH$367</f>
        <v>49.7365744851023</v>
      </c>
      <c r="AZ179" s="103" t="n">
        <v>44387</v>
      </c>
      <c r="BA179" s="54" t="n">
        <f aca="true">FORECAST(AZ179,OFFSET(AX$3,MATCH(AZ179,AW$3:AW$153,1)-1,0,2),OFFSET(AW$3,MATCH(AZ179,AW$3:AW$153,1)-1,0,2))</f>
        <v>0.697423645183244</v>
      </c>
      <c r="BB179" s="54" t="n">
        <f aca="false">BA179+BB178</f>
        <v>56.3652490687707</v>
      </c>
      <c r="BC179" s="55" t="n">
        <f aca="false">BB179*100/BB$367</f>
        <v>53.5490449394796</v>
      </c>
      <c r="BT179" s="103" t="n">
        <v>44387</v>
      </c>
      <c r="BU179" s="54" t="n">
        <f aca="true">FORECAST(BT179,OFFSET(BR$3,MATCH(BT179,BQ$3:BQ$153,1)-1,0,2),OFFSET(BQ$3,MATCH(BT179,BQ$3:BQ$153,1)-1,0,2))</f>
        <v>0.567486754826788</v>
      </c>
      <c r="BV179" s="54" t="n">
        <f aca="false">BU179+BV178</f>
        <v>60.7115265942023</v>
      </c>
      <c r="BW179" s="55" t="n">
        <f aca="false">BV179*100/BV$367</f>
        <v>37.6267140351633</v>
      </c>
    </row>
    <row r="180" customFormat="false" ht="14.5" hidden="false" customHeight="false" outlineLevel="0" collapsed="false">
      <c r="E180" s="42" t="n">
        <v>44205</v>
      </c>
      <c r="F180" s="46" t="n">
        <f aca="true">FORECAST($E180,OFFSET(C$3,MATCH($E180,$A$3:$A$33,1)-1,0,2),OFFSET($A$3,MATCH($E180,$A$3:$A$33,1)-1,0,2))</f>
        <v>2.65667947822209</v>
      </c>
      <c r="K180" s="98"/>
      <c r="L180" s="98"/>
      <c r="M180" s="98"/>
      <c r="N180" s="98"/>
      <c r="AF180" s="103" t="n">
        <v>44388</v>
      </c>
      <c r="AG180" s="54" t="n">
        <f aca="true">FORECAST($AF180,OFFSET(AD$3,MATCH($AF180,$AC$3:$AC$153,1)-1,0,2),OFFSET($AC$3,MATCH($AF180,$AC$3:$AC$153,1)-1,0,2))</f>
        <v>0.414352385795314</v>
      </c>
      <c r="AH180" s="54" t="n">
        <f aca="false">AG180+AH179</f>
        <v>71.2024123787411</v>
      </c>
      <c r="AI180" s="55" t="n">
        <f aca="false">AH180*100/AH$367</f>
        <v>50.0277036430598</v>
      </c>
      <c r="AZ180" s="103" t="n">
        <v>44388</v>
      </c>
      <c r="BA180" s="54" t="n">
        <f aca="true">FORECAST(AZ180,OFFSET(AX$3,MATCH(AZ180,AW$3:AW$153,1)-1,0,2),OFFSET(AW$3,MATCH(AZ180,AW$3:AW$153,1)-1,0,2))</f>
        <v>0.709074810428085</v>
      </c>
      <c r="BB180" s="54" t="n">
        <f aca="false">BA180+BB179</f>
        <v>57.0743238791987</v>
      </c>
      <c r="BC180" s="55" t="n">
        <f aca="false">BB180*100/BB$367</f>
        <v>54.2226919031032</v>
      </c>
      <c r="BT180" s="103" t="n">
        <v>44388</v>
      </c>
      <c r="BU180" s="54" t="n">
        <f aca="true">FORECAST(BT180,OFFSET(BR$3,MATCH(BT180,BQ$3:BQ$153,1)-1,0,2),OFFSET(BQ$3,MATCH(BT180,BQ$3:BQ$153,1)-1,0,2))</f>
        <v>0.575751321683157</v>
      </c>
      <c r="BV180" s="54" t="n">
        <f aca="false">BU180+BV179</f>
        <v>61.2872779158855</v>
      </c>
      <c r="BW180" s="55" t="n">
        <f aca="false">BV180*100/BV$367</f>
        <v>37.9835429859677</v>
      </c>
    </row>
    <row r="181" customFormat="false" ht="14.5" hidden="false" customHeight="false" outlineLevel="0" collapsed="false">
      <c r="E181" s="42" t="n">
        <v>44206</v>
      </c>
      <c r="F181" s="46" t="n">
        <f aca="true">FORECAST($E181,OFFSET(C$3,MATCH($E181,$A$3:$A$33,1)-1,0,2),OFFSET($A$3,MATCH($E181,$A$3:$A$33,1)-1,0,2))</f>
        <v>2.6627244499777</v>
      </c>
      <c r="K181" s="98"/>
      <c r="L181" s="98"/>
      <c r="M181" s="98"/>
      <c r="N181" s="98"/>
      <c r="AF181" s="103" t="n">
        <v>44389</v>
      </c>
      <c r="AG181" s="54" t="n">
        <f aca="true">FORECAST($AF181,OFFSET(AD$3,MATCH($AF181,$AC$3:$AC$153,1)-1,0,2),OFFSET($AC$3,MATCH($AF181,$AC$3:$AC$153,1)-1,0,2))</f>
        <v>0.414738564269876</v>
      </c>
      <c r="AH181" s="54" t="n">
        <f aca="false">AG181+AH180</f>
        <v>71.617150943011</v>
      </c>
      <c r="AI181" s="55" t="n">
        <f aca="false">AH181*100/AH$367</f>
        <v>50.3191041348335</v>
      </c>
      <c r="AZ181" s="103" t="n">
        <v>44389</v>
      </c>
      <c r="BA181" s="54" t="n">
        <f aca="true">FORECAST(AZ181,OFFSET(AX$3,MATCH(AZ181,AW$3:AW$153,1)-1,0,2),OFFSET(AW$3,MATCH(AZ181,AW$3:AW$153,1)-1,0,2))</f>
        <v>0.720725975672927</v>
      </c>
      <c r="BB181" s="54" t="n">
        <f aca="false">BA181+BB180</f>
        <v>57.7950498548717</v>
      </c>
      <c r="BC181" s="55" t="n">
        <f aca="false">BB181*100/BB$367</f>
        <v>54.9074078991821</v>
      </c>
      <c r="BT181" s="103" t="n">
        <v>44389</v>
      </c>
      <c r="BU181" s="54" t="n">
        <f aca="true">FORECAST(BT181,OFFSET(BR$3,MATCH(BT181,BQ$3:BQ$153,1)-1,0,2),OFFSET(BQ$3,MATCH(BT181,BQ$3:BQ$153,1)-1,0,2))</f>
        <v>0.584015888539526</v>
      </c>
      <c r="BV181" s="54" t="n">
        <f aca="false">BU181+BV180</f>
        <v>61.871293804425</v>
      </c>
      <c r="BW181" s="55" t="n">
        <f aca="false">BV181*100/BV$367</f>
        <v>38.3454940035553</v>
      </c>
    </row>
    <row r="182" customFormat="false" ht="14.5" hidden="false" customHeight="false" outlineLevel="0" collapsed="false">
      <c r="E182" s="42" t="n">
        <v>44207</v>
      </c>
      <c r="F182" s="46" t="n">
        <f aca="true">FORECAST($E182,OFFSET(C$3,MATCH($E182,$A$3:$A$33,1)-1,0,2),OFFSET($A$3,MATCH($E182,$A$3:$A$33,1)-1,0,2))</f>
        <v>2.66876942173331</v>
      </c>
      <c r="K182" s="98"/>
      <c r="L182" s="98"/>
      <c r="M182" s="98"/>
      <c r="N182" s="98"/>
      <c r="AF182" s="103" t="n">
        <v>44390</v>
      </c>
      <c r="AG182" s="54" t="n">
        <f aca="true">FORECAST($AF182,OFFSET(AD$3,MATCH($AF182,$AC$3:$AC$153,1)-1,0,2),OFFSET($AC$3,MATCH($AF182,$AC$3:$AC$153,1)-1,0,2))</f>
        <v>0.415124742744438</v>
      </c>
      <c r="AH182" s="54" t="n">
        <f aca="false">AG182+AH181</f>
        <v>72.0322756857554</v>
      </c>
      <c r="AI182" s="55" t="n">
        <f aca="false">AH182*100/AH$367</f>
        <v>50.6107759604235</v>
      </c>
      <c r="AZ182" s="103" t="n">
        <v>44390</v>
      </c>
      <c r="BA182" s="54" t="n">
        <f aca="true">FORECAST(AZ182,OFFSET(AX$3,MATCH(AZ182,AW$3:AW$153,1)-1,0,2),OFFSET(AW$3,MATCH(AZ182,AW$3:AW$153,1)-1,0,2))</f>
        <v>0.732377140917768</v>
      </c>
      <c r="BB182" s="54" t="n">
        <f aca="false">BA182+BB181</f>
        <v>58.5274269957894</v>
      </c>
      <c r="BC182" s="55" t="n">
        <f aca="false">BB182*100/BB$367</f>
        <v>55.6031929277163</v>
      </c>
      <c r="BT182" s="103" t="n">
        <v>44390</v>
      </c>
      <c r="BU182" s="54" t="n">
        <f aca="true">FORECAST(BT182,OFFSET(BR$3,MATCH(BT182,BQ$3:BQ$153,1)-1,0,2),OFFSET(BQ$3,MATCH(BT182,BQ$3:BQ$153,1)-1,0,2))</f>
        <v>0.577967621698621</v>
      </c>
      <c r="BV182" s="54" t="n">
        <f aca="false">BU182+BV181</f>
        <v>62.4492614261236</v>
      </c>
      <c r="BW182" s="55" t="n">
        <f aca="false">BV182*100/BV$367</f>
        <v>38.7036965335064</v>
      </c>
    </row>
    <row r="183" customFormat="false" ht="14.5" hidden="false" customHeight="false" outlineLevel="0" collapsed="false">
      <c r="E183" s="42" t="n">
        <v>44208</v>
      </c>
      <c r="F183" s="46" t="n">
        <f aca="true">FORECAST($E183,OFFSET(C$3,MATCH($E183,$A$3:$A$33,1)-1,0,2),OFFSET($A$3,MATCH($E183,$A$3:$A$33,1)-1,0,2))</f>
        <v>2.67481439348892</v>
      </c>
      <c r="K183" s="98"/>
      <c r="L183" s="98"/>
      <c r="M183" s="98"/>
      <c r="N183" s="98"/>
      <c r="AF183" s="103" t="n">
        <v>44391</v>
      </c>
      <c r="AG183" s="54" t="n">
        <f aca="true">FORECAST($AF183,OFFSET(AD$3,MATCH($AF183,$AC$3:$AC$153,1)-1,0,2),OFFSET($AC$3,MATCH($AF183,$AC$3:$AC$153,1)-1,0,2))</f>
        <v>0.415510921219</v>
      </c>
      <c r="AH183" s="54" t="n">
        <f aca="false">AG183+AH182</f>
        <v>72.4477866069744</v>
      </c>
      <c r="AI183" s="55" t="n">
        <f aca="false">AH183*100/AH$367</f>
        <v>50.9027191198298</v>
      </c>
      <c r="AZ183" s="103" t="n">
        <v>44391</v>
      </c>
      <c r="BA183" s="54" t="n">
        <f aca="true">FORECAST(AZ183,OFFSET(AX$3,MATCH(AZ183,AW$3:AW$153,1)-1,0,2),OFFSET(AW$3,MATCH(AZ183,AW$3:AW$153,1)-1,0,2))</f>
        <v>0.74402830616261</v>
      </c>
      <c r="BB183" s="54" t="n">
        <f aca="false">BA183+BB182</f>
        <v>59.271455301952</v>
      </c>
      <c r="BC183" s="55" t="n">
        <f aca="false">BB183*100/BB$367</f>
        <v>56.3100469887058</v>
      </c>
      <c r="BT183" s="103" t="n">
        <v>44391</v>
      </c>
      <c r="BU183" s="54" t="n">
        <f aca="true">FORECAST(BT183,OFFSET(BR$3,MATCH(BT183,BQ$3:BQ$153,1)-1,0,2),OFFSET(BQ$3,MATCH(BT183,BQ$3:BQ$153,1)-1,0,2))</f>
        <v>0.571919354857715</v>
      </c>
      <c r="BV183" s="54" t="n">
        <f aca="false">BU183+BV182</f>
        <v>63.0211807809813</v>
      </c>
      <c r="BW183" s="55" t="n">
        <f aca="false">BV183*100/BV$367</f>
        <v>39.058150575821</v>
      </c>
    </row>
    <row r="184" customFormat="false" ht="14.5" hidden="false" customHeight="false" outlineLevel="0" collapsed="false">
      <c r="E184" s="42" t="n">
        <v>44209</v>
      </c>
      <c r="F184" s="46" t="n">
        <f aca="true">FORECAST($E184,OFFSET(C$3,MATCH($E184,$A$3:$A$33,1)-1,0,2),OFFSET($A$3,MATCH($E184,$A$3:$A$33,1)-1,0,2))</f>
        <v>2.68085936524454</v>
      </c>
      <c r="K184" s="98"/>
      <c r="L184" s="98"/>
      <c r="M184" s="98"/>
      <c r="N184" s="98"/>
      <c r="AF184" s="103" t="n">
        <v>44392</v>
      </c>
      <c r="AG184" s="54" t="n">
        <f aca="true">FORECAST($AF184,OFFSET(AD$3,MATCH($AF184,$AC$3:$AC$153,1)-1,0,2),OFFSET($AC$3,MATCH($AF184,$AC$3:$AC$153,1)-1,0,2))</f>
        <v>0.415897099693561</v>
      </c>
      <c r="AH184" s="54" t="n">
        <f aca="false">AG184+AH183</f>
        <v>72.863683706668</v>
      </c>
      <c r="AI184" s="55" t="n">
        <f aca="false">AH184*100/AH$367</f>
        <v>51.1949336130524</v>
      </c>
      <c r="AZ184" s="103" t="n">
        <v>44392</v>
      </c>
      <c r="BA184" s="54" t="n">
        <f aca="true">FORECAST(AZ184,OFFSET(AX$3,MATCH(AZ184,AW$3:AW$153,1)-1,0,2),OFFSET(AW$3,MATCH(AZ184,AW$3:AW$153,1)-1,0,2))</f>
        <v>0.735537732210684</v>
      </c>
      <c r="BB184" s="54" t="n">
        <f aca="false">BA184+BB183</f>
        <v>60.0069930341627</v>
      </c>
      <c r="BC184" s="55" t="n">
        <f aca="false">BB184*100/BB$367</f>
        <v>57.0088346943856</v>
      </c>
      <c r="BT184" s="103" t="n">
        <v>44392</v>
      </c>
      <c r="BU184" s="54" t="n">
        <f aca="true">FORECAST(BT184,OFFSET(BR$3,MATCH(BT184,BQ$3:BQ$153,1)-1,0,2),OFFSET(BQ$3,MATCH(BT184,BQ$3:BQ$153,1)-1,0,2))</f>
        <v>0.56587108801681</v>
      </c>
      <c r="BV184" s="54" t="n">
        <f aca="false">BU184+BV183</f>
        <v>63.5870518689982</v>
      </c>
      <c r="BW184" s="55" t="n">
        <f aca="false">BV184*100/BV$367</f>
        <v>39.4088561304991</v>
      </c>
    </row>
    <row r="185" customFormat="false" ht="14.5" hidden="false" customHeight="false" outlineLevel="0" collapsed="false">
      <c r="E185" s="42" t="n">
        <v>44210</v>
      </c>
      <c r="F185" s="46" t="n">
        <f aca="true">FORECAST($E185,OFFSET(C$3,MATCH($E185,$A$3:$A$33,1)-1,0,2),OFFSET($A$3,MATCH($E185,$A$3:$A$33,1)-1,0,2))</f>
        <v>2.68690433700015</v>
      </c>
      <c r="K185" s="98"/>
      <c r="L185" s="98"/>
      <c r="M185" s="98"/>
      <c r="N185" s="98"/>
      <c r="AF185" s="103" t="n">
        <v>44393</v>
      </c>
      <c r="AG185" s="54" t="n">
        <f aca="true">FORECAST($AF185,OFFSET(AD$3,MATCH($AF185,$AC$3:$AC$153,1)-1,0,2),OFFSET($AC$3,MATCH($AF185,$AC$3:$AC$153,1)-1,0,2))</f>
        <v>0.416283278168123</v>
      </c>
      <c r="AH185" s="54" t="n">
        <f aca="false">AG185+AH184</f>
        <v>73.2799669848361</v>
      </c>
      <c r="AI185" s="55" t="n">
        <f aca="false">AH185*100/AH$367</f>
        <v>51.4874194400912</v>
      </c>
      <c r="AZ185" s="103" t="n">
        <v>44393</v>
      </c>
      <c r="BA185" s="54" t="n">
        <f aca="true">FORECAST(AZ185,OFFSET(AX$3,MATCH(AZ185,AW$3:AW$153,1)-1,0,2),OFFSET(AW$3,MATCH(AZ185,AW$3:AW$153,1)-1,0,2))</f>
        <v>0.727047158258759</v>
      </c>
      <c r="BB185" s="54" t="n">
        <f aca="false">BA185+BB184</f>
        <v>60.7340401924215</v>
      </c>
      <c r="BC185" s="55" t="n">
        <f aca="false">BB185*100/BB$367</f>
        <v>57.6995560447555</v>
      </c>
      <c r="BT185" s="103" t="n">
        <v>44393</v>
      </c>
      <c r="BU185" s="54" t="n">
        <f aca="true">FORECAST(BT185,OFFSET(BR$3,MATCH(BT185,BQ$3:BQ$153,1)-1,0,2),OFFSET(BQ$3,MATCH(BT185,BQ$3:BQ$153,1)-1,0,2))</f>
        <v>0.559822821175904</v>
      </c>
      <c r="BV185" s="54" t="n">
        <f aca="false">BU185+BV184</f>
        <v>64.1468746901741</v>
      </c>
      <c r="BW185" s="55" t="n">
        <f aca="false">BV185*100/BV$367</f>
        <v>39.7558131975407</v>
      </c>
    </row>
    <row r="186" customFormat="false" ht="14.5" hidden="false" customHeight="false" outlineLevel="0" collapsed="false">
      <c r="E186" s="42" t="n">
        <v>44211</v>
      </c>
      <c r="F186" s="46" t="n">
        <f aca="true">FORECAST($E186,OFFSET(C$3,MATCH($E186,$A$3:$A$33,1)-1,0,2),OFFSET($A$3,MATCH($E186,$A$3:$A$33,1)-1,0,2))</f>
        <v>2.69294930875576</v>
      </c>
      <c r="K186" s="98"/>
      <c r="L186" s="98"/>
      <c r="M186" s="98"/>
      <c r="N186" s="98"/>
      <c r="AF186" s="103" t="n">
        <v>44394</v>
      </c>
      <c r="AG186" s="54" t="n">
        <f aca="true">FORECAST($AF186,OFFSET(AD$3,MATCH($AF186,$AC$3:$AC$153,1)-1,0,2),OFFSET($AC$3,MATCH($AF186,$AC$3:$AC$153,1)-1,0,2))</f>
        <v>0.416669456642685</v>
      </c>
      <c r="AH186" s="54" t="n">
        <f aca="false">AG186+AH185</f>
        <v>73.6966364414788</v>
      </c>
      <c r="AI186" s="55" t="n">
        <f aca="false">AH186*100/AH$367</f>
        <v>51.7801766009463</v>
      </c>
      <c r="AZ186" s="103" t="n">
        <v>44394</v>
      </c>
      <c r="BA186" s="54" t="n">
        <f aca="true">FORECAST(AZ186,OFFSET(AX$3,MATCH(AZ186,AW$3:AW$153,1)-1,0,2),OFFSET(AW$3,MATCH(AZ186,AW$3:AW$153,1)-1,0,2))</f>
        <v>0.718556584306833</v>
      </c>
      <c r="BB186" s="54" t="n">
        <f aca="false">BA186+BB185</f>
        <v>61.4525967767283</v>
      </c>
      <c r="BC186" s="55" t="n">
        <f aca="false">BB186*100/BB$367</f>
        <v>58.3822110398157</v>
      </c>
      <c r="BT186" s="103" t="n">
        <v>44394</v>
      </c>
      <c r="BU186" s="54" t="n">
        <f aca="true">FORECAST(BT186,OFFSET(BR$3,MATCH(BT186,BQ$3:BQ$153,1)-1,0,2),OFFSET(BQ$3,MATCH(BT186,BQ$3:BQ$153,1)-1,0,2))</f>
        <v>0.553774554334999</v>
      </c>
      <c r="BV186" s="54" t="n">
        <f aca="false">BU186+BV185</f>
        <v>64.7006492445091</v>
      </c>
      <c r="BW186" s="55" t="n">
        <f aca="false">BV186*100/BV$367</f>
        <v>40.0990217769459</v>
      </c>
    </row>
    <row r="187" customFormat="false" ht="14.5" hidden="false" customHeight="false" outlineLevel="0" collapsed="false">
      <c r="E187" s="42" t="n">
        <v>44212</v>
      </c>
      <c r="F187" s="46" t="n">
        <f aca="true">FORECAST($E187,OFFSET(C$3,MATCH($E187,$A$3:$A$33,1)-1,0,2),OFFSET($A$3,MATCH($E187,$A$3:$A$33,1)-1,0,2))</f>
        <v>2.69664635052772</v>
      </c>
      <c r="K187" s="98"/>
      <c r="L187" s="98"/>
      <c r="M187" s="98"/>
      <c r="N187" s="98"/>
      <c r="AF187" s="103" t="n">
        <v>44395</v>
      </c>
      <c r="AG187" s="54" t="n">
        <f aca="true">FORECAST($AF187,OFFSET(AD$3,MATCH($AF187,$AC$3:$AC$153,1)-1,0,2),OFFSET($AC$3,MATCH($AF187,$AC$3:$AC$153,1)-1,0,2))</f>
        <v>0.417055635117247</v>
      </c>
      <c r="AH187" s="54" t="n">
        <f aca="false">AG187+AH186</f>
        <v>74.113692076596</v>
      </c>
      <c r="AI187" s="55" t="n">
        <f aca="false">AH187*100/AH$367</f>
        <v>52.0732050956177</v>
      </c>
      <c r="AZ187" s="103" t="n">
        <v>44395</v>
      </c>
      <c r="BA187" s="54" t="n">
        <f aca="true">FORECAST(AZ187,OFFSET(AX$3,MATCH(AZ187,AW$3:AW$153,1)-1,0,2),OFFSET(AW$3,MATCH(AZ187,AW$3:AW$153,1)-1,0,2))</f>
        <v>0.710066010354907</v>
      </c>
      <c r="BB187" s="54" t="n">
        <f aca="false">BA187+BB186</f>
        <v>62.1626627870832</v>
      </c>
      <c r="BC187" s="55" t="n">
        <f aca="false">BB187*100/BB$367</f>
        <v>59.056799679566</v>
      </c>
      <c r="BT187" s="103" t="n">
        <v>44395</v>
      </c>
      <c r="BU187" s="54" t="n">
        <f aca="true">FORECAST(BT187,OFFSET(BR$3,MATCH(BT187,BQ$3:BQ$153,1)-1,0,2),OFFSET(BQ$3,MATCH(BT187,BQ$3:BQ$153,1)-1,0,2))</f>
        <v>0.547726287494094</v>
      </c>
      <c r="BV187" s="54" t="n">
        <f aca="false">BU187+BV186</f>
        <v>65.2483755320032</v>
      </c>
      <c r="BW187" s="55" t="n">
        <f aca="false">BV187*100/BV$367</f>
        <v>40.4384818687145</v>
      </c>
    </row>
    <row r="188" customFormat="false" ht="14.5" hidden="false" customHeight="false" outlineLevel="0" collapsed="false">
      <c r="E188" s="42" t="n">
        <v>44213</v>
      </c>
      <c r="F188" s="46" t="n">
        <f aca="true">FORECAST($E188,OFFSET(C$3,MATCH($E188,$A$3:$A$33,1)-1,0,2),OFFSET($A$3,MATCH($E188,$A$3:$A$33,1)-1,0,2))</f>
        <v>2.70034339229969</v>
      </c>
      <c r="K188" s="98"/>
      <c r="L188" s="98"/>
      <c r="M188" s="98"/>
      <c r="N188" s="98"/>
      <c r="AF188" s="103" t="n">
        <v>44396</v>
      </c>
      <c r="AG188" s="54" t="n">
        <f aca="true">FORECAST($AF188,OFFSET(AD$3,MATCH($AF188,$AC$3:$AC$153,1)-1,0,2),OFFSET($AC$3,MATCH($AF188,$AC$3:$AC$153,1)-1,0,2))</f>
        <v>0.417441813591808</v>
      </c>
      <c r="AH188" s="54" t="n">
        <f aca="false">AG188+AH187</f>
        <v>74.5311338901878</v>
      </c>
      <c r="AI188" s="55" t="n">
        <f aca="false">AH188*100/AH$367</f>
        <v>52.3665049241054</v>
      </c>
      <c r="AZ188" s="103" t="n">
        <v>44396</v>
      </c>
      <c r="BA188" s="54" t="n">
        <f aca="true">FORECAST(AZ188,OFFSET(AX$3,MATCH(AZ188,AW$3:AW$153,1)-1,0,2),OFFSET(AW$3,MATCH(AZ188,AW$3:AW$153,1)-1,0,2))</f>
        <v>0.701575436402981</v>
      </c>
      <c r="BB188" s="54" t="n">
        <f aca="false">BA188+BB187</f>
        <v>62.8642382234862</v>
      </c>
      <c r="BC188" s="55" t="n">
        <f aca="false">BB188*100/BB$367</f>
        <v>59.7233219640066</v>
      </c>
      <c r="BT188" s="103" t="n">
        <v>44396</v>
      </c>
      <c r="BU188" s="54" t="n">
        <f aca="true">FORECAST(BT188,OFFSET(BR$3,MATCH(BT188,BQ$3:BQ$153,1)-1,0,2),OFFSET(BQ$3,MATCH(BT188,BQ$3:BQ$153,1)-1,0,2))</f>
        <v>0.541678020653188</v>
      </c>
      <c r="BV188" s="54" t="n">
        <f aca="false">BU188+BV187</f>
        <v>65.7900535526563</v>
      </c>
      <c r="BW188" s="55" t="n">
        <f aca="false">BV188*100/BV$367</f>
        <v>40.7741934728466</v>
      </c>
    </row>
    <row r="189" customFormat="false" ht="14.5" hidden="false" customHeight="false" outlineLevel="0" collapsed="false">
      <c r="E189" s="42" t="n">
        <v>44214</v>
      </c>
      <c r="F189" s="46" t="n">
        <f aca="true">FORECAST($E189,OFFSET(C$3,MATCH($E189,$A$3:$A$33,1)-1,0,2),OFFSET($A$3,MATCH($E189,$A$3:$A$33,1)-1,0,2))</f>
        <v>2.70404043407165</v>
      </c>
      <c r="K189" s="98"/>
      <c r="L189" s="98"/>
      <c r="M189" s="98"/>
      <c r="N189" s="98"/>
      <c r="AF189" s="103" t="n">
        <v>44397</v>
      </c>
      <c r="AG189" s="54" t="n">
        <f aca="true">FORECAST($AF189,OFFSET(AD$3,MATCH($AF189,$AC$3:$AC$153,1)-1,0,2),OFFSET($AC$3,MATCH($AF189,$AC$3:$AC$153,1)-1,0,2))</f>
        <v>0.41782799206637</v>
      </c>
      <c r="AH189" s="54" t="n">
        <f aca="false">AG189+AH188</f>
        <v>74.9489618822542</v>
      </c>
      <c r="AI189" s="55" t="n">
        <f aca="false">AH189*100/AH$367</f>
        <v>52.6600760864093</v>
      </c>
      <c r="AZ189" s="103" t="n">
        <v>44397</v>
      </c>
      <c r="BA189" s="54" t="n">
        <f aca="true">FORECAST(AZ189,OFFSET(AX$3,MATCH(AZ189,AW$3:AW$153,1)-1,0,2),OFFSET(AW$3,MATCH(AZ189,AW$3:AW$153,1)-1,0,2))</f>
        <v>0.693084862451056</v>
      </c>
      <c r="BB189" s="54" t="n">
        <f aca="false">BA189+BB188</f>
        <v>63.5573230859373</v>
      </c>
      <c r="BC189" s="55" t="n">
        <f aca="false">BB189*100/BB$367</f>
        <v>60.3817778931373</v>
      </c>
      <c r="BT189" s="103" t="n">
        <v>44397</v>
      </c>
      <c r="BU189" s="54" t="n">
        <f aca="true">FORECAST(BT189,OFFSET(BR$3,MATCH(BT189,BQ$3:BQ$153,1)-1,0,2),OFFSET(BQ$3,MATCH(BT189,BQ$3:BQ$153,1)-1,0,2))</f>
        <v>0.535629753812283</v>
      </c>
      <c r="BV189" s="54" t="n">
        <f aca="false">BU189+BV188</f>
        <v>66.3256833064686</v>
      </c>
      <c r="BW189" s="55" t="n">
        <f aca="false">BV189*100/BV$367</f>
        <v>41.1061565893423</v>
      </c>
    </row>
    <row r="190" customFormat="false" ht="14.5" hidden="false" customHeight="false" outlineLevel="0" collapsed="false">
      <c r="E190" s="42" t="n">
        <v>44215</v>
      </c>
      <c r="F190" s="46" t="n">
        <f aca="true">FORECAST($E190,OFFSET(C$3,MATCH($E190,$A$3:$A$33,1)-1,0,2),OFFSET($A$3,MATCH($E190,$A$3:$A$33,1)-1,0,2))</f>
        <v>2.70773747584362</v>
      </c>
      <c r="K190" s="98"/>
      <c r="L190" s="98"/>
      <c r="M190" s="98"/>
      <c r="N190" s="98"/>
      <c r="AF190" s="103" t="n">
        <v>44398</v>
      </c>
      <c r="AG190" s="54" t="n">
        <f aca="true">FORECAST($AF190,OFFSET(AD$3,MATCH($AF190,$AC$3:$AC$153,1)-1,0,2),OFFSET($AC$3,MATCH($AF190,$AC$3:$AC$153,1)-1,0,2))</f>
        <v>0.418214170540932</v>
      </c>
      <c r="AH190" s="54" t="n">
        <f aca="false">AG190+AH189</f>
        <v>75.3671760527952</v>
      </c>
      <c r="AI190" s="55" t="n">
        <f aca="false">AH190*100/AH$367</f>
        <v>52.9539185825295</v>
      </c>
      <c r="AZ190" s="103" t="n">
        <v>44398</v>
      </c>
      <c r="BA190" s="54" t="n">
        <f aca="true">FORECAST(AZ190,OFFSET(AX$3,MATCH(AZ190,AW$3:AW$153,1)-1,0,2),OFFSET(AW$3,MATCH(AZ190,AW$3:AW$153,1)-1,0,2))</f>
        <v>0.68459428849913</v>
      </c>
      <c r="BB190" s="54" t="n">
        <f aca="false">BA190+BB189</f>
        <v>64.2419173744364</v>
      </c>
      <c r="BC190" s="55" t="n">
        <f aca="false">BB190*100/BB$367</f>
        <v>61.0321674669583</v>
      </c>
      <c r="BT190" s="103" t="n">
        <v>44398</v>
      </c>
      <c r="BU190" s="54" t="n">
        <f aca="true">FORECAST(BT190,OFFSET(BR$3,MATCH(BT190,BQ$3:BQ$153,1)-1,0,2),OFFSET(BQ$3,MATCH(BT190,BQ$3:BQ$153,1)-1,0,2))</f>
        <v>0.529581486971377</v>
      </c>
      <c r="BV190" s="54" t="n">
        <f aca="false">BU190+BV189</f>
        <v>66.85526479344</v>
      </c>
      <c r="BW190" s="55" t="n">
        <f aca="false">BV190*100/BV$367</f>
        <v>41.4343712182014</v>
      </c>
    </row>
    <row r="191" customFormat="false" ht="14.5" hidden="false" customHeight="false" outlineLevel="0" collapsed="false">
      <c r="E191" s="42" t="n">
        <v>44216</v>
      </c>
      <c r="F191" s="46" t="n">
        <f aca="true">FORECAST($E191,OFFSET(C$3,MATCH($E191,$A$3:$A$33,1)-1,0,2),OFFSET($A$3,MATCH($E191,$A$3:$A$33,1)-1,0,2))</f>
        <v>2.71143451761558</v>
      </c>
      <c r="K191" s="98"/>
      <c r="L191" s="98"/>
      <c r="M191" s="98"/>
      <c r="N191" s="98"/>
      <c r="AF191" s="103" t="n">
        <v>44399</v>
      </c>
      <c r="AG191" s="54" t="n">
        <f aca="true">FORECAST($AF191,OFFSET(AD$3,MATCH($AF191,$AC$3:$AC$153,1)-1,0,2),OFFSET($AC$3,MATCH($AF191,$AC$3:$AC$153,1)-1,0,2))</f>
        <v>0.418600349015494</v>
      </c>
      <c r="AH191" s="54" t="n">
        <f aca="false">AG191+AH190</f>
        <v>75.7857764018106</v>
      </c>
      <c r="AI191" s="55" t="n">
        <f aca="false">AH191*100/AH$367</f>
        <v>53.248032412466</v>
      </c>
      <c r="AZ191" s="103" t="n">
        <v>44399</v>
      </c>
      <c r="BA191" s="54" t="n">
        <f aca="true">FORECAST(AZ191,OFFSET(AX$3,MATCH(AZ191,AW$3:AW$153,1)-1,0,2),OFFSET(AW$3,MATCH(AZ191,AW$3:AW$153,1)-1,0,2))</f>
        <v>0.676103714547204</v>
      </c>
      <c r="BB191" s="54" t="n">
        <f aca="false">BA191+BB190</f>
        <v>64.9180210889836</v>
      </c>
      <c r="BC191" s="55" t="n">
        <f aca="false">BB191*100/BB$367</f>
        <v>61.6744906854695</v>
      </c>
      <c r="BT191" s="103" t="n">
        <v>44399</v>
      </c>
      <c r="BU191" s="54" t="n">
        <f aca="true">FORECAST(BT191,OFFSET(BR$3,MATCH(BT191,BQ$3:BQ$153,1)-1,0,2),OFFSET(BQ$3,MATCH(BT191,BQ$3:BQ$153,1)-1,0,2))</f>
        <v>0.523533220130472</v>
      </c>
      <c r="BV191" s="54" t="n">
        <f aca="false">BU191+BV190</f>
        <v>67.3787980135705</v>
      </c>
      <c r="BW191" s="55" t="n">
        <f aca="false">BV191*100/BV$367</f>
        <v>41.7588373594241</v>
      </c>
    </row>
    <row r="192" customFormat="false" ht="14.5" hidden="false" customHeight="false" outlineLevel="0" collapsed="false">
      <c r="E192" s="42" t="n">
        <v>44217</v>
      </c>
      <c r="F192" s="46" t="n">
        <f aca="true">FORECAST($E192,OFFSET(C$3,MATCH($E192,$A$3:$A$33,1)-1,0,2),OFFSET($A$3,MATCH($E192,$A$3:$A$33,1)-1,0,2))</f>
        <v>2.71513155938754</v>
      </c>
      <c r="K192" s="98"/>
      <c r="L192" s="98"/>
      <c r="M192" s="98"/>
      <c r="N192" s="98"/>
      <c r="AF192" s="103" t="n">
        <v>44400</v>
      </c>
      <c r="AG192" s="54" t="n">
        <f aca="true">FORECAST($AF192,OFFSET(AD$3,MATCH($AF192,$AC$3:$AC$153,1)-1,0,2),OFFSET($AC$3,MATCH($AF192,$AC$3:$AC$153,1)-1,0,2))</f>
        <v>0.418986527490055</v>
      </c>
      <c r="AH192" s="54" t="n">
        <f aca="false">AG192+AH191</f>
        <v>76.2047629293007</v>
      </c>
      <c r="AI192" s="55" t="n">
        <f aca="false">AH192*100/AH$367</f>
        <v>53.5424175762188</v>
      </c>
      <c r="AZ192" s="103" t="n">
        <v>44400</v>
      </c>
      <c r="BA192" s="54" t="n">
        <f aca="true">FORECAST(AZ192,OFFSET(AX$3,MATCH(AZ192,AW$3:AW$153,1)-1,0,2),OFFSET(AW$3,MATCH(AZ192,AW$3:AW$153,1)-1,0,2))</f>
        <v>0.667613140595279</v>
      </c>
      <c r="BB192" s="54" t="n">
        <f aca="false">BA192+BB191</f>
        <v>65.5856342295789</v>
      </c>
      <c r="BC192" s="55" t="n">
        <f aca="false">BB192*100/BB$367</f>
        <v>62.3087475486709</v>
      </c>
      <c r="BT192" s="103" t="n">
        <v>44400</v>
      </c>
      <c r="BU192" s="54" t="n">
        <f aca="true">FORECAST(BT192,OFFSET(BR$3,MATCH(BT192,BQ$3:BQ$153,1)-1,0,2),OFFSET(BQ$3,MATCH(BT192,BQ$3:BQ$153,1)-1,0,2))</f>
        <v>0.517484953289567</v>
      </c>
      <c r="BV192" s="54" t="n">
        <f aca="false">BU192+BV191</f>
        <v>67.8962829668601</v>
      </c>
      <c r="BW192" s="55" t="n">
        <f aca="false">BV192*100/BV$367</f>
        <v>42.0795550130103</v>
      </c>
    </row>
    <row r="193" customFormat="false" ht="14.5" hidden="false" customHeight="false" outlineLevel="0" collapsed="false">
      <c r="E193" s="42" t="n">
        <v>44218</v>
      </c>
      <c r="F193" s="46" t="n">
        <f aca="true">FORECAST($E193,OFFSET(C$3,MATCH($E193,$A$3:$A$33,1)-1,0,2),OFFSET($A$3,MATCH($E193,$A$3:$A$33,1)-1,0,2))</f>
        <v>2.71882860115951</v>
      </c>
      <c r="K193" s="98"/>
      <c r="L193" s="98"/>
      <c r="M193" s="98"/>
      <c r="N193" s="98"/>
      <c r="AF193" s="103" t="n">
        <v>44401</v>
      </c>
      <c r="AG193" s="54" t="n">
        <f aca="true">FORECAST($AF193,OFFSET(AD$3,MATCH($AF193,$AC$3:$AC$153,1)-1,0,2),OFFSET($AC$3,MATCH($AF193,$AC$3:$AC$153,1)-1,0,2))</f>
        <v>0.419372705964617</v>
      </c>
      <c r="AH193" s="54" t="n">
        <f aca="false">AG193+AH192</f>
        <v>76.6241356352653</v>
      </c>
      <c r="AI193" s="55" t="n">
        <f aca="false">AH193*100/AH$367</f>
        <v>53.8370740737878</v>
      </c>
      <c r="AZ193" s="103" t="n">
        <v>44401</v>
      </c>
      <c r="BA193" s="54" t="n">
        <f aca="true">FORECAST(AZ193,OFFSET(AX$3,MATCH(AZ193,AW$3:AW$153,1)-1,0,2),OFFSET(AW$3,MATCH(AZ193,AW$3:AW$153,1)-1,0,2))</f>
        <v>0.659122566643353</v>
      </c>
      <c r="BB193" s="54" t="n">
        <f aca="false">BA193+BB192</f>
        <v>66.2447567962222</v>
      </c>
      <c r="BC193" s="55" t="n">
        <f aca="false">BB193*100/BB$367</f>
        <v>62.9349380565625</v>
      </c>
      <c r="BT193" s="103" t="n">
        <v>44401</v>
      </c>
      <c r="BU193" s="54" t="n">
        <f aca="true">FORECAST(BT193,OFFSET(BR$3,MATCH(BT193,BQ$3:BQ$153,1)-1,0,2),OFFSET(BQ$3,MATCH(BT193,BQ$3:BQ$153,1)-1,0,2))</f>
        <v>0.511436686448661</v>
      </c>
      <c r="BV193" s="54" t="n">
        <f aca="false">BU193+BV192</f>
        <v>68.4077196533087</v>
      </c>
      <c r="BW193" s="55" t="n">
        <f aca="false">BV193*100/BV$367</f>
        <v>42.3965241789599</v>
      </c>
    </row>
    <row r="194" customFormat="false" ht="14.5" hidden="false" customHeight="false" outlineLevel="0" collapsed="false">
      <c r="E194" s="42" t="n">
        <v>44219</v>
      </c>
      <c r="F194" s="46" t="n">
        <f aca="true">FORECAST($E194,OFFSET(C$3,MATCH($E194,$A$3:$A$33,1)-1,0,2),OFFSET($A$3,MATCH($E194,$A$3:$A$33,1)-1,0,2))</f>
        <v>2.72252564293147</v>
      </c>
      <c r="AF194" s="103" t="n">
        <v>44402</v>
      </c>
      <c r="AG194" s="54" t="n">
        <f aca="true">FORECAST($AF194,OFFSET(AD$3,MATCH($AF194,$AC$3:$AC$153,1)-1,0,2),OFFSET($AC$3,MATCH($AF194,$AC$3:$AC$153,1)-1,0,2))</f>
        <v>0.419758884439179</v>
      </c>
      <c r="AH194" s="54" t="n">
        <f aca="false">AG194+AH193</f>
        <v>77.0438945197045</v>
      </c>
      <c r="AI194" s="55" t="n">
        <f aca="false">AH194*100/AH$367</f>
        <v>54.1320019051731</v>
      </c>
      <c r="AZ194" s="103" t="n">
        <v>44402</v>
      </c>
      <c r="BA194" s="54" t="n">
        <f aca="true">FORECAST(AZ194,OFFSET(AX$3,MATCH(AZ194,AW$3:AW$153,1)-1,0,2),OFFSET(AW$3,MATCH(AZ194,AW$3:AW$153,1)-1,0,2))</f>
        <v>0.650631992691427</v>
      </c>
      <c r="BB194" s="54" t="n">
        <f aca="false">BA194+BB193</f>
        <v>66.8953887889137</v>
      </c>
      <c r="BC194" s="55" t="n">
        <f aca="false">BB194*100/BB$367</f>
        <v>63.5530622091443</v>
      </c>
      <c r="BT194" s="103" t="n">
        <v>44402</v>
      </c>
      <c r="BU194" s="54" t="n">
        <f aca="true">FORECAST(BT194,OFFSET(BR$3,MATCH(BT194,BQ$3:BQ$153,1)-1,0,2),OFFSET(BQ$3,MATCH(BT194,BQ$3:BQ$153,1)-1,0,2))</f>
        <v>0.505388419607756</v>
      </c>
      <c r="BV194" s="54" t="n">
        <f aca="false">BU194+BV193</f>
        <v>68.9131080729165</v>
      </c>
      <c r="BW194" s="55" t="n">
        <f aca="false">BV194*100/BV$367</f>
        <v>42.7097448572731</v>
      </c>
    </row>
    <row r="195" customFormat="false" ht="14.5" hidden="false" customHeight="false" outlineLevel="0" collapsed="false">
      <c r="E195" s="42" t="n">
        <v>44220</v>
      </c>
      <c r="F195" s="46" t="n">
        <f aca="true">FORECAST($E195,OFFSET(C$3,MATCH($E195,$A$3:$A$33,1)-1,0,2),OFFSET($A$3,MATCH($E195,$A$3:$A$33,1)-1,0,2))</f>
        <v>2.72622268470344</v>
      </c>
      <c r="AF195" s="103" t="n">
        <v>44403</v>
      </c>
      <c r="AG195" s="54" t="n">
        <f aca="true">FORECAST($AF195,OFFSET(AD$3,MATCH($AF195,$AC$3:$AC$153,1)-1,0,2),OFFSET($AC$3,MATCH($AF195,$AC$3:$AC$153,1)-1,0,2))</f>
        <v>0.420145062913741</v>
      </c>
      <c r="AH195" s="54" t="n">
        <f aca="false">AG195+AH194</f>
        <v>77.4640395826182</v>
      </c>
      <c r="AI195" s="55" t="n">
        <f aca="false">AH195*100/AH$367</f>
        <v>54.4272010703747</v>
      </c>
      <c r="AZ195" s="103" t="n">
        <v>44403</v>
      </c>
      <c r="BA195" s="54" t="n">
        <f aca="true">FORECAST(AZ195,OFFSET(AX$3,MATCH(AZ195,AW$3:AW$153,1)-1,0,2),OFFSET(AW$3,MATCH(AZ195,AW$3:AW$153,1)-1,0,2))</f>
        <v>0.642141418739501</v>
      </c>
      <c r="BB195" s="54" t="n">
        <f aca="false">BA195+BB194</f>
        <v>67.5375302076532</v>
      </c>
      <c r="BC195" s="55" t="n">
        <f aca="false">BB195*100/BB$367</f>
        <v>64.1631200064163</v>
      </c>
      <c r="BT195" s="103" t="n">
        <v>44403</v>
      </c>
      <c r="BU195" s="54" t="n">
        <f aca="true">FORECAST(BT195,OFFSET(BR$3,MATCH(BT195,BQ$3:BQ$153,1)-1,0,2),OFFSET(BQ$3,MATCH(BT195,BQ$3:BQ$153,1)-1,0,2))</f>
        <v>0.49934015276685</v>
      </c>
      <c r="BV195" s="54" t="n">
        <f aca="false">BU195+BV194</f>
        <v>69.4124482256833</v>
      </c>
      <c r="BW195" s="55" t="n">
        <f aca="false">BV195*100/BV$367</f>
        <v>43.0192170479498</v>
      </c>
    </row>
    <row r="196" customFormat="false" ht="14.5" hidden="false" customHeight="false" outlineLevel="0" collapsed="false">
      <c r="E196" s="42" t="n">
        <v>44221</v>
      </c>
      <c r="F196" s="46" t="n">
        <f aca="true">FORECAST($E196,OFFSET(C$3,MATCH($E196,$A$3:$A$33,1)-1,0,2),OFFSET($A$3,MATCH($E196,$A$3:$A$33,1)-1,0,2))</f>
        <v>2.7299197264754</v>
      </c>
      <c r="AF196" s="103" t="n">
        <v>44404</v>
      </c>
      <c r="AG196" s="54" t="n">
        <f aca="true">FORECAST($AF196,OFFSET(AD$3,MATCH($AF196,$AC$3:$AC$153,1)-1,0,2),OFFSET($AC$3,MATCH($AF196,$AC$3:$AC$153,1)-1,0,2))</f>
        <v>0.420531241388302</v>
      </c>
      <c r="AH196" s="54" t="n">
        <f aca="false">AG196+AH195</f>
        <v>77.8845708240065</v>
      </c>
      <c r="AI196" s="55" t="n">
        <f aca="false">AH196*100/AH$367</f>
        <v>54.7226715693926</v>
      </c>
      <c r="AZ196" s="103" t="n">
        <v>44404</v>
      </c>
      <c r="BA196" s="54" t="n">
        <f aca="true">FORECAST(AZ196,OFFSET(AX$3,MATCH(AZ196,AW$3:AW$153,1)-1,0,2),OFFSET(AW$3,MATCH(AZ196,AW$3:AW$153,1)-1,0,2))</f>
        <v>0.633650844787576</v>
      </c>
      <c r="BB196" s="54" t="n">
        <f aca="false">BA196+BB195</f>
        <v>68.1711810524407</v>
      </c>
      <c r="BC196" s="55" t="n">
        <f aca="false">BB196*100/BB$367</f>
        <v>64.7651114483786</v>
      </c>
      <c r="BT196" s="103" t="n">
        <v>44404</v>
      </c>
      <c r="BU196" s="54" t="n">
        <f aca="true">FORECAST(BT196,OFFSET(BR$3,MATCH(BT196,BQ$3:BQ$153,1)-1,0,2),OFFSET(BQ$3,MATCH(BT196,BQ$3:BQ$153,1)-1,0,2))</f>
        <v>0.493291885925945</v>
      </c>
      <c r="BV196" s="54" t="n">
        <f aca="false">BU196+BV195</f>
        <v>69.9057401116093</v>
      </c>
      <c r="BW196" s="55" t="n">
        <f aca="false">BV196*100/BV$367</f>
        <v>43.32494075099</v>
      </c>
    </row>
    <row r="197" customFormat="false" ht="14.5" hidden="false" customHeight="false" outlineLevel="0" collapsed="false">
      <c r="E197" s="42" t="n">
        <v>44222</v>
      </c>
      <c r="F197" s="46" t="n">
        <f aca="true">FORECAST($E197,OFFSET(C$3,MATCH($E197,$A$3:$A$33,1)-1,0,2),OFFSET($A$3,MATCH($E197,$A$3:$A$33,1)-1,0,2))</f>
        <v>2.73361676824736</v>
      </c>
      <c r="AF197" s="103" t="n">
        <v>44405</v>
      </c>
      <c r="AG197" s="54" t="n">
        <f aca="true">FORECAST($AF197,OFFSET(AD$3,MATCH($AF197,$AC$3:$AC$153,1)-1,0,2),OFFSET($AC$3,MATCH($AF197,$AC$3:$AC$153,1)-1,0,2))</f>
        <v>0.420917419862864</v>
      </c>
      <c r="AH197" s="54" t="n">
        <f aca="false">AG197+AH196</f>
        <v>78.3054882438694</v>
      </c>
      <c r="AI197" s="55" t="n">
        <f aca="false">AH197*100/AH$367</f>
        <v>55.0184134022267</v>
      </c>
      <c r="AZ197" s="103" t="n">
        <v>44405</v>
      </c>
      <c r="BA197" s="54" t="n">
        <f aca="true">FORECAST(AZ197,OFFSET(AX$3,MATCH(AZ197,AW$3:AW$153,1)-1,0,2),OFFSET(AW$3,MATCH(AZ197,AW$3:AW$153,1)-1,0,2))</f>
        <v>0.62516027083565</v>
      </c>
      <c r="BB197" s="54" t="n">
        <f aca="false">BA197+BB196</f>
        <v>68.7963413232764</v>
      </c>
      <c r="BC197" s="55" t="n">
        <f aca="false">BB197*100/BB$367</f>
        <v>65.359036535031</v>
      </c>
      <c r="BT197" s="103" t="n">
        <v>44405</v>
      </c>
      <c r="BU197" s="54" t="n">
        <f aca="true">FORECAST(BT197,OFFSET(BR$3,MATCH(BT197,BQ$3:BQ$153,1)-1,0,2),OFFSET(BQ$3,MATCH(BT197,BQ$3:BQ$153,1)-1,0,2))</f>
        <v>0.523069327630107</v>
      </c>
      <c r="BV197" s="54" t="n">
        <f aca="false">BU197+BV196</f>
        <v>70.4288094392394</v>
      </c>
      <c r="BW197" s="55" t="n">
        <f aca="false">BV197*100/BV$367</f>
        <v>43.6491193891397</v>
      </c>
    </row>
    <row r="198" customFormat="false" ht="14.5" hidden="false" customHeight="false" outlineLevel="0" collapsed="false">
      <c r="E198" s="42" t="n">
        <v>44223</v>
      </c>
      <c r="F198" s="46" t="n">
        <f aca="true">FORECAST($E198,OFFSET(C$3,MATCH($E198,$A$3:$A$33,1)-1,0,2),OFFSET($A$3,MATCH($E198,$A$3:$A$33,1)-1,0,2))</f>
        <v>2.73731381001933</v>
      </c>
      <c r="AF198" s="103" t="n">
        <v>44406</v>
      </c>
      <c r="AG198" s="54" t="n">
        <f aca="true">FORECAST($AF198,OFFSET(AD$3,MATCH($AF198,$AC$3:$AC$153,1)-1,0,2),OFFSET($AC$3,MATCH($AF198,$AC$3:$AC$153,1)-1,0,2))</f>
        <v>0.421303598337426</v>
      </c>
      <c r="AH198" s="54" t="n">
        <f aca="false">AG198+AH197</f>
        <v>78.7267918422068</v>
      </c>
      <c r="AI198" s="55" t="n">
        <f aca="false">AH198*100/AH$367</f>
        <v>55.3144265688771</v>
      </c>
      <c r="AZ198" s="103" t="n">
        <v>44406</v>
      </c>
      <c r="BA198" s="54" t="n">
        <f aca="true">FORECAST(AZ198,OFFSET(AX$3,MATCH(AZ198,AW$3:AW$153,1)-1,0,2),OFFSET(AW$3,MATCH(AZ198,AW$3:AW$153,1)-1,0,2))</f>
        <v>0.616669696883724</v>
      </c>
      <c r="BB198" s="54" t="n">
        <f aca="false">BA198+BB197</f>
        <v>69.4130110201601</v>
      </c>
      <c r="BC198" s="55" t="n">
        <f aca="false">BB198*100/BB$367</f>
        <v>65.9448952663736</v>
      </c>
      <c r="BT198" s="103" t="n">
        <v>44406</v>
      </c>
      <c r="BU198" s="54" t="n">
        <f aca="true">FORECAST(BT198,OFFSET(BR$3,MATCH(BT198,BQ$3:BQ$153,1)-1,0,2),OFFSET(BQ$3,MATCH(BT198,BQ$3:BQ$153,1)-1,0,2))</f>
        <v>0.552846769334268</v>
      </c>
      <c r="BV198" s="54" t="n">
        <f aca="false">BU198+BV197</f>
        <v>70.9816562085736</v>
      </c>
      <c r="BW198" s="55" t="n">
        <f aca="false">BV198*100/BV$367</f>
        <v>43.9917529623991</v>
      </c>
    </row>
    <row r="199" customFormat="false" ht="14.5" hidden="false" customHeight="false" outlineLevel="0" collapsed="false">
      <c r="E199" s="42" t="n">
        <v>44224</v>
      </c>
      <c r="F199" s="46" t="n">
        <f aca="true">FORECAST($E199,OFFSET(C$3,MATCH($E199,$A$3:$A$33,1)-1,0,2),OFFSET($A$3,MATCH($E199,$A$3:$A$33,1)-1,0,2))</f>
        <v>2.74101085179129</v>
      </c>
      <c r="AF199" s="103" t="n">
        <v>44407</v>
      </c>
      <c r="AG199" s="54" t="n">
        <f aca="true">FORECAST($AF199,OFFSET(AD$3,MATCH($AF199,$AC$3:$AC$153,1)-1,0,2),OFFSET($AC$3,MATCH($AF199,$AC$3:$AC$153,1)-1,0,2))</f>
        <v>0.421689776811988</v>
      </c>
      <c r="AH199" s="54" t="n">
        <f aca="false">AG199+AH198</f>
        <v>79.1484816190188</v>
      </c>
      <c r="AI199" s="55" t="n">
        <f aca="false">AH199*100/AH$367</f>
        <v>55.6107110693438</v>
      </c>
      <c r="AZ199" s="103" t="n">
        <v>44407</v>
      </c>
      <c r="BA199" s="54" t="n">
        <f aca="true">FORECAST(AZ199,OFFSET(AX$3,MATCH(AZ199,AW$3:AW$153,1)-1,0,2),OFFSET(AW$3,MATCH(AZ199,AW$3:AW$153,1)-1,0,2))</f>
        <v>0.608179122931799</v>
      </c>
      <c r="BB199" s="54" t="n">
        <f aca="false">BA199+BB198</f>
        <v>70.0211901430919</v>
      </c>
      <c r="BC199" s="55" t="n">
        <f aca="false">BB199*100/BB$367</f>
        <v>66.5226876424065</v>
      </c>
      <c r="BT199" s="103" t="n">
        <v>44407</v>
      </c>
      <c r="BU199" s="54" t="n">
        <f aca="true">FORECAST(BT199,OFFSET(BR$3,MATCH(BT199,BQ$3:BQ$153,1)-1,0,2),OFFSET(BQ$3,MATCH(BT199,BQ$3:BQ$153,1)-1,0,2))</f>
        <v>0.58262421103843</v>
      </c>
      <c r="BV199" s="54" t="n">
        <f aca="false">BU199+BV198</f>
        <v>71.5642804196121</v>
      </c>
      <c r="BW199" s="55" t="n">
        <f aca="false">BV199*100/BV$367</f>
        <v>44.3528414707681</v>
      </c>
    </row>
    <row r="200" customFormat="false" ht="14.5" hidden="false" customHeight="false" outlineLevel="0" collapsed="false">
      <c r="E200" s="42" t="n">
        <v>44225</v>
      </c>
      <c r="F200" s="46" t="n">
        <f aca="true">FORECAST($E200,OFFSET(C$3,MATCH($E200,$A$3:$A$33,1)-1,0,2),OFFSET($A$3,MATCH($E200,$A$3:$A$33,1)-1,0,2))</f>
        <v>2.74470789356325</v>
      </c>
      <c r="AF200" s="103" t="n">
        <v>44408</v>
      </c>
      <c r="AG200" s="54" t="n">
        <f aca="true">FORECAST($AF200,OFFSET(AD$3,MATCH($AF200,$AC$3:$AC$153,1)-1,0,2),OFFSET($AC$3,MATCH($AF200,$AC$3:$AC$153,1)-1,0,2))</f>
        <v>0.422075955286549</v>
      </c>
      <c r="AH200" s="54" t="n">
        <f aca="false">AG200+AH199</f>
        <v>79.5705575743054</v>
      </c>
      <c r="AI200" s="55" t="n">
        <f aca="false">AH200*100/AH$367</f>
        <v>55.9072669036267</v>
      </c>
      <c r="AZ200" s="103" t="n">
        <v>44408</v>
      </c>
      <c r="BA200" s="54" t="n">
        <f aca="true">FORECAST(AZ200,OFFSET(AX$3,MATCH(AZ200,AW$3:AW$153,1)-1,0,2),OFFSET(AW$3,MATCH(AZ200,AW$3:AW$153,1)-1,0,2))</f>
        <v>0.599688548979873</v>
      </c>
      <c r="BB200" s="54" t="n">
        <f aca="false">BA200+BB199</f>
        <v>70.6208786920718</v>
      </c>
      <c r="BC200" s="55" t="n">
        <f aca="false">BB200*100/BB$367</f>
        <v>67.0924136631295</v>
      </c>
      <c r="BT200" s="103" t="n">
        <v>44408</v>
      </c>
      <c r="BU200" s="54" t="n">
        <f aca="true">FORECAST(BT200,OFFSET(BR$3,MATCH(BT200,BQ$3:BQ$153,1)-1,0,2),OFFSET(BQ$3,MATCH(BT200,BQ$3:BQ$153,1)-1,0,2))</f>
        <v>0.612401652742592</v>
      </c>
      <c r="BV200" s="54" t="n">
        <f aca="false">BU200+BV199</f>
        <v>72.1766820723547</v>
      </c>
      <c r="BW200" s="55" t="n">
        <f aca="false">BV200*100/BV$367</f>
        <v>44.7323849142468</v>
      </c>
    </row>
    <row r="201" customFormat="false" ht="14.5" hidden="false" customHeight="false" outlineLevel="0" collapsed="false">
      <c r="E201" s="42" t="n">
        <v>44226</v>
      </c>
      <c r="F201" s="46" t="n">
        <f aca="true">FORECAST($E201,OFFSET(C$3,MATCH($E201,$A$3:$A$33,1)-1,0,2),OFFSET($A$3,MATCH($E201,$A$3:$A$33,1)-1,0,2))</f>
        <v>2.74840493533522</v>
      </c>
      <c r="AF201" s="103" t="n">
        <v>44409</v>
      </c>
      <c r="AG201" s="54" t="n">
        <f aca="true">FORECAST($AF201,OFFSET(AD$3,MATCH($AF201,$AC$3:$AC$153,1)-1,0,2),OFFSET($AC$3,MATCH($AF201,$AC$3:$AC$153,1)-1,0,2))</f>
        <v>0.422462133761111</v>
      </c>
      <c r="AH201" s="54" t="n">
        <f aca="false">AG201+AH200</f>
        <v>79.9930197080665</v>
      </c>
      <c r="AI201" s="55" t="n">
        <f aca="false">AH201*100/AH$367</f>
        <v>56.204094071726</v>
      </c>
      <c r="AZ201" s="103" t="n">
        <v>44409</v>
      </c>
      <c r="BA201" s="54" t="n">
        <f aca="true">FORECAST(AZ201,OFFSET(AX$3,MATCH(AZ201,AW$3:AW$153,1)-1,0,2),OFFSET(AW$3,MATCH(AZ201,AW$3:AW$153,1)-1,0,2))</f>
        <v>0.591197975027947</v>
      </c>
      <c r="BB201" s="54" t="n">
        <f aca="false">BA201+BB200</f>
        <v>71.2120766670997</v>
      </c>
      <c r="BC201" s="55" t="n">
        <f aca="false">BB201*100/BB$367</f>
        <v>67.6540733285428</v>
      </c>
      <c r="BT201" s="103" t="n">
        <v>44409</v>
      </c>
      <c r="BU201" s="54" t="n">
        <f aca="true">FORECAST(BT201,OFFSET(BR$3,MATCH(BT201,BQ$3:BQ$153,1)-1,0,2),OFFSET(BQ$3,MATCH(BT201,BQ$3:BQ$153,1)-1,0,2))</f>
        <v>0.642179094446754</v>
      </c>
      <c r="BV201" s="54" t="n">
        <f aca="false">BU201+BV200</f>
        <v>72.8188611668014</v>
      </c>
      <c r="BW201" s="55" t="n">
        <f aca="false">BV201*100/BV$367</f>
        <v>45.130383292835</v>
      </c>
    </row>
    <row r="202" customFormat="false" ht="14.5" hidden="false" customHeight="false" outlineLevel="0" collapsed="false">
      <c r="E202" s="42" t="n">
        <v>44227</v>
      </c>
      <c r="F202" s="46" t="n">
        <f aca="true">FORECAST($E202,OFFSET(C$3,MATCH($E202,$A$3:$A$33,1)-1,0,2),OFFSET($A$3,MATCH($E202,$A$3:$A$33,1)-1,0,2))</f>
        <v>2.75210197710718</v>
      </c>
      <c r="AF202" s="103" t="n">
        <v>44410</v>
      </c>
      <c r="AG202" s="54" t="n">
        <f aca="true">FORECAST($AF202,OFFSET(AD$3,MATCH($AF202,$AC$3:$AC$153,1)-1,0,2),OFFSET($AC$3,MATCH($AF202,$AC$3:$AC$153,1)-1,0,2))</f>
        <v>0.42496520540795</v>
      </c>
      <c r="AH202" s="54" t="n">
        <f aca="false">AG202+AH201</f>
        <v>80.4179849134744</v>
      </c>
      <c r="AI202" s="55" t="n">
        <f aca="false">AH202*100/AH$367</f>
        <v>56.5026799292061</v>
      </c>
      <c r="AZ202" s="103" t="n">
        <v>44410</v>
      </c>
      <c r="BA202" s="54" t="n">
        <f aca="true">FORECAST(AZ202,OFFSET(AX$3,MATCH(AZ202,AW$3:AW$153,1)-1,0,2),OFFSET(AW$3,MATCH(AZ202,AW$3:AW$153,1)-1,0,2))</f>
        <v>0.590725435401459</v>
      </c>
      <c r="BB202" s="54" t="n">
        <f aca="false">BA202+BB201</f>
        <v>71.8028021025012</v>
      </c>
      <c r="BC202" s="55" t="n">
        <f aca="false">BB202*100/BB$367</f>
        <v>68.2152840640549</v>
      </c>
      <c r="BT202" s="103" t="n">
        <v>44410</v>
      </c>
      <c r="BU202" s="54" t="n">
        <f aca="true">FORECAST(BT202,OFFSET(BR$3,MATCH(BT202,BQ$3:BQ$153,1)-1,0,2),OFFSET(BQ$3,MATCH(BT202,BQ$3:BQ$153,1)-1,0,2))</f>
        <v>0.671956536150915</v>
      </c>
      <c r="BV202" s="54" t="n">
        <f aca="false">BU202+BV201</f>
        <v>73.4908177029523</v>
      </c>
      <c r="BW202" s="55" t="n">
        <f aca="false">BV202*100/BV$367</f>
        <v>45.5468366065328</v>
      </c>
    </row>
    <row r="203" customFormat="false" ht="14.5" hidden="false" customHeight="false" outlineLevel="0" collapsed="false">
      <c r="E203" s="42" t="n">
        <v>44228</v>
      </c>
      <c r="F203" s="46" t="n">
        <f aca="true">FORECAST($E203,OFFSET(C$3,MATCH($E203,$A$3:$A$33,1)-1,0,2),OFFSET($A$3,MATCH($E203,$A$3:$A$33,1)-1,0,2))</f>
        <v>2.75579901887915</v>
      </c>
      <c r="AF203" s="103" t="n">
        <v>44411</v>
      </c>
      <c r="AG203" s="54" t="n">
        <f aca="true">FORECAST($AF203,OFFSET(AD$3,MATCH($AF203,$AC$3:$AC$153,1)-1,0,2),OFFSET($AC$3,MATCH($AF203,$AC$3:$AC$153,1)-1,0,2))</f>
        <v>0.427468277054788</v>
      </c>
      <c r="AH203" s="54" t="n">
        <f aca="false">AG203+AH202</f>
        <v>80.8454531905292</v>
      </c>
      <c r="AI203" s="55" t="n">
        <f aca="false">AH203*100/AH$367</f>
        <v>56.8030244760671</v>
      </c>
      <c r="AZ203" s="103" t="n">
        <v>44411</v>
      </c>
      <c r="BA203" s="54" t="n">
        <f aca="true">FORECAST(AZ203,OFFSET(AX$3,MATCH(AZ203,AW$3:AW$153,1)-1,0,2),OFFSET(AW$3,MATCH(AZ203,AW$3:AW$153,1)-1,0,2))</f>
        <v>0.59025289577497</v>
      </c>
      <c r="BB203" s="54" t="n">
        <f aca="false">BA203+BB202</f>
        <v>72.3930549982762</v>
      </c>
      <c r="BC203" s="55" t="n">
        <f aca="false">BB203*100/BB$367</f>
        <v>68.7760458696658</v>
      </c>
      <c r="BT203" s="103" t="n">
        <v>44411</v>
      </c>
      <c r="BU203" s="54" t="n">
        <f aca="true">FORECAST(BT203,OFFSET(BR$3,MATCH(BT203,BQ$3:BQ$153,1)-1,0,2),OFFSET(BQ$3,MATCH(BT203,BQ$3:BQ$153,1)-1,0,2))</f>
        <v>0.701733977855077</v>
      </c>
      <c r="BV203" s="54" t="n">
        <f aca="false">BU203+BV202</f>
        <v>74.1925516808074</v>
      </c>
      <c r="BW203" s="55" t="n">
        <f aca="false">BV203*100/BV$367</f>
        <v>45.9817448553402</v>
      </c>
    </row>
    <row r="204" customFormat="false" ht="14.5" hidden="false" customHeight="false" outlineLevel="0" collapsed="false">
      <c r="E204" s="42" t="n">
        <v>44229</v>
      </c>
      <c r="F204" s="46" t="n">
        <f aca="true">FORECAST($E204,OFFSET(C$3,MATCH($E204,$A$3:$A$33,1)-1,0,2),OFFSET($A$3,MATCH($E204,$A$3:$A$33,1)-1,0,2))</f>
        <v>2.75949606065111</v>
      </c>
      <c r="AF204" s="103" t="n">
        <v>44412</v>
      </c>
      <c r="AG204" s="54" t="n">
        <f aca="true">FORECAST($AF204,OFFSET(AD$3,MATCH($AF204,$AC$3:$AC$153,1)-1,0,2),OFFSET($AC$3,MATCH($AF204,$AC$3:$AC$153,1)-1,0,2))</f>
        <v>0.429971348701627</v>
      </c>
      <c r="AH204" s="54" t="n">
        <f aca="false">AG204+AH203</f>
        <v>81.2754245392308</v>
      </c>
      <c r="AI204" s="55" t="n">
        <f aca="false">AH204*100/AH$367</f>
        <v>57.1051277123091</v>
      </c>
      <c r="AZ204" s="103" t="n">
        <v>44412</v>
      </c>
      <c r="BA204" s="54" t="n">
        <f aca="true">FORECAST(AZ204,OFFSET(AX$3,MATCH(AZ204,AW$3:AW$153,1)-1,0,2),OFFSET(AW$3,MATCH(AZ204,AW$3:AW$153,1)-1,0,2))</f>
        <v>0.589780356148482</v>
      </c>
      <c r="BB204" s="54" t="n">
        <f aca="false">BA204+BB203</f>
        <v>72.9828353544246</v>
      </c>
      <c r="BC204" s="55" t="n">
        <f aca="false">BB204*100/BB$367</f>
        <v>69.3363587453755</v>
      </c>
      <c r="BT204" s="103" t="n">
        <v>44412</v>
      </c>
      <c r="BU204" s="54" t="n">
        <f aca="true">FORECAST(BT204,OFFSET(BR$3,MATCH(BT204,BQ$3:BQ$153,1)-1,0,2),OFFSET(BQ$3,MATCH(BT204,BQ$3:BQ$153,1)-1,0,2))</f>
        <v>0.731511419559239</v>
      </c>
      <c r="BV204" s="54" t="n">
        <f aca="false">BU204+BV203</f>
        <v>74.9240631003667</v>
      </c>
      <c r="BW204" s="55" t="n">
        <f aca="false">BV204*100/BV$367</f>
        <v>46.4351080392573</v>
      </c>
    </row>
    <row r="205" customFormat="false" ht="14.5" hidden="false" customHeight="false" outlineLevel="0" collapsed="false">
      <c r="E205" s="42" t="n">
        <v>44230</v>
      </c>
      <c r="F205" s="46" t="n">
        <f aca="true">FORECAST($E205,OFFSET(C$3,MATCH($E205,$A$3:$A$33,1)-1,0,2),OFFSET($A$3,MATCH($E205,$A$3:$A$33,1)-1,0,2))</f>
        <v>2.76319310242307</v>
      </c>
      <c r="AF205" s="103" t="n">
        <v>44413</v>
      </c>
      <c r="AG205" s="54" t="n">
        <f aca="true">FORECAST($AF205,OFFSET(AD$3,MATCH($AF205,$AC$3:$AC$153,1)-1,0,2),OFFSET($AC$3,MATCH($AF205,$AC$3:$AC$153,1)-1,0,2))</f>
        <v>0.432474420348465</v>
      </c>
      <c r="AH205" s="54" t="n">
        <f aca="false">AG205+AH204</f>
        <v>81.7078989595793</v>
      </c>
      <c r="AI205" s="55" t="n">
        <f aca="false">AH205*100/AH$367</f>
        <v>57.408989637932</v>
      </c>
      <c r="AZ205" s="103" t="n">
        <v>44413</v>
      </c>
      <c r="BA205" s="54" t="n">
        <f aca="true">FORECAST(AZ205,OFFSET(AX$3,MATCH(AZ205,AW$3:AW$153,1)-1,0,2),OFFSET(AW$3,MATCH(AZ205,AW$3:AW$153,1)-1,0,2))</f>
        <v>0.589307816521994</v>
      </c>
      <c r="BB205" s="54" t="n">
        <f aca="false">BA205+BB204</f>
        <v>73.5721431709466</v>
      </c>
      <c r="BC205" s="55" t="n">
        <f aca="false">BB205*100/BB$367</f>
        <v>69.896222691184</v>
      </c>
      <c r="BT205" s="103" t="n">
        <v>44413</v>
      </c>
      <c r="BU205" s="54" t="n">
        <f aca="true">FORECAST(BT205,OFFSET(BR$3,MATCH(BT205,BQ$3:BQ$153,1)-1,0,2),OFFSET(BQ$3,MATCH(BT205,BQ$3:BQ$153,1)-1,0,2))</f>
        <v>0.761288861263401</v>
      </c>
      <c r="BV205" s="54" t="n">
        <f aca="false">BU205+BV204</f>
        <v>75.6853519616301</v>
      </c>
      <c r="BW205" s="55" t="n">
        <f aca="false">BV205*100/BV$367</f>
        <v>46.9069261582839</v>
      </c>
    </row>
    <row r="206" customFormat="false" ht="14.5" hidden="false" customHeight="false" outlineLevel="0" collapsed="false">
      <c r="E206" s="42" t="n">
        <v>44231</v>
      </c>
      <c r="F206" s="46" t="n">
        <f aca="true">FORECAST($E206,OFFSET(C$3,MATCH($E206,$A$3:$A$33,1)-1,0,2),OFFSET($A$3,MATCH($E206,$A$3:$A$33,1)-1,0,2))</f>
        <v>2.76689014419504</v>
      </c>
      <c r="AF206" s="103" t="n">
        <v>44414</v>
      </c>
      <c r="AG206" s="54" t="n">
        <f aca="true">FORECAST($AF206,OFFSET(AD$3,MATCH($AF206,$AC$3:$AC$153,1)-1,0,2),OFFSET($AC$3,MATCH($AF206,$AC$3:$AC$153,1)-1,0,2))</f>
        <v>0.434977491995304</v>
      </c>
      <c r="AH206" s="54" t="n">
        <f aca="false">AG206+AH205</f>
        <v>82.1428764515746</v>
      </c>
      <c r="AI206" s="55" t="n">
        <f aca="false">AH206*100/AH$367</f>
        <v>57.7146102529357</v>
      </c>
      <c r="AZ206" s="103" t="n">
        <v>44414</v>
      </c>
      <c r="BA206" s="54" t="n">
        <f aca="true">FORECAST(AZ206,OFFSET(AX$3,MATCH(AZ206,AW$3:AW$153,1)-1,0,2),OFFSET(AW$3,MATCH(AZ206,AW$3:AW$153,1)-1,0,2))</f>
        <v>0.588835276895506</v>
      </c>
      <c r="BB206" s="54" t="n">
        <f aca="false">BA206+BB205</f>
        <v>74.1609784478421</v>
      </c>
      <c r="BC206" s="55" t="n">
        <f aca="false">BB206*100/BB$367</f>
        <v>70.4556377070914</v>
      </c>
      <c r="BT206" s="103" t="n">
        <v>44414</v>
      </c>
      <c r="BU206" s="54" t="n">
        <f aca="true">FORECAST(BT206,OFFSET(BR$3,MATCH(BT206,BQ$3:BQ$153,1)-1,0,2),OFFSET(BQ$3,MATCH(BT206,BQ$3:BQ$153,1)-1,0,2))</f>
        <v>0.791066302967563</v>
      </c>
      <c r="BV206" s="54" t="n">
        <f aca="false">BU206+BV205</f>
        <v>76.4764182645976</v>
      </c>
      <c r="BW206" s="55" t="n">
        <f aca="false">BV206*100/BV$367</f>
        <v>47.3971992124202</v>
      </c>
    </row>
    <row r="207" customFormat="false" ht="14.5" hidden="false" customHeight="false" outlineLevel="0" collapsed="false">
      <c r="E207" s="42" t="n">
        <v>44232</v>
      </c>
      <c r="F207" s="46" t="n">
        <f aca="true">FORECAST($E207,OFFSET(C$3,MATCH($E207,$A$3:$A$33,1)-1,0,2),OFFSET($A$3,MATCH($E207,$A$3:$A$33,1)-1,0,2))</f>
        <v>2.770587185967</v>
      </c>
      <c r="AF207" s="103" t="n">
        <v>44415</v>
      </c>
      <c r="AG207" s="54" t="n">
        <f aca="true">FORECAST($AF207,OFFSET(AD$3,MATCH($AF207,$AC$3:$AC$153,1)-1,0,2),OFFSET($AC$3,MATCH($AF207,$AC$3:$AC$153,1)-1,0,2))</f>
        <v>0.437480563642142</v>
      </c>
      <c r="AH207" s="54" t="n">
        <f aca="false">AG207+AH206</f>
        <v>82.5803570152167</v>
      </c>
      <c r="AI207" s="55" t="n">
        <f aca="false">AH207*100/AH$367</f>
        <v>58.0219895573204</v>
      </c>
      <c r="AZ207" s="103" t="n">
        <v>44415</v>
      </c>
      <c r="BA207" s="54" t="n">
        <f aca="true">FORECAST(AZ207,OFFSET(AX$3,MATCH(AZ207,AW$3:AW$153,1)-1,0,2),OFFSET(AW$3,MATCH(AZ207,AW$3:AW$153,1)-1,0,2))</f>
        <v>0.588362737269017</v>
      </c>
      <c r="BB207" s="54" t="n">
        <f aca="false">BA207+BB206</f>
        <v>74.7493411851112</v>
      </c>
      <c r="BC207" s="55" t="n">
        <f aca="false">BB207*100/BB$367</f>
        <v>71.0146037930975</v>
      </c>
      <c r="BT207" s="103" t="n">
        <v>44415</v>
      </c>
      <c r="BU207" s="54" t="n">
        <f aca="true">FORECAST(BT207,OFFSET(BR$3,MATCH(BT207,BQ$3:BQ$153,1)-1,0,2),OFFSET(BQ$3,MATCH(BT207,BQ$3:BQ$153,1)-1,0,2))</f>
        <v>0.820843744671724</v>
      </c>
      <c r="BV207" s="54" t="n">
        <f aca="false">BU207+BV206</f>
        <v>77.2972620092693</v>
      </c>
      <c r="BW207" s="55" t="n">
        <f aca="false">BV207*100/BV$367</f>
        <v>47.9059272016661</v>
      </c>
    </row>
    <row r="208" customFormat="false" ht="14.5" hidden="false" customHeight="false" outlineLevel="0" collapsed="false">
      <c r="E208" s="42" t="n">
        <v>44233</v>
      </c>
      <c r="F208" s="46" t="n">
        <f aca="true">FORECAST($E208,OFFSET(C$3,MATCH($E208,$A$3:$A$33,1)-1,0,2),OFFSET($A$3,MATCH($E208,$A$3:$A$33,1)-1,0,2))</f>
        <v>2.77428422773897</v>
      </c>
      <c r="AF208" s="103" t="n">
        <v>44416</v>
      </c>
      <c r="AG208" s="54" t="n">
        <f aca="true">FORECAST($AF208,OFFSET(AD$3,MATCH($AF208,$AC$3:$AC$153,1)-1,0,2),OFFSET($AC$3,MATCH($AF208,$AC$3:$AC$153,1)-1,0,2))</f>
        <v>0.439983635288981</v>
      </c>
      <c r="AH208" s="54" t="n">
        <f aca="false">AG208+AH207</f>
        <v>83.0203406505057</v>
      </c>
      <c r="AI208" s="55" t="n">
        <f aca="false">AH208*100/AH$367</f>
        <v>58.331127551086</v>
      </c>
      <c r="AZ208" s="103" t="n">
        <v>44416</v>
      </c>
      <c r="BA208" s="54" t="n">
        <f aca="true">FORECAST(AZ208,OFFSET(AX$3,MATCH(AZ208,AW$3:AW$153,1)-1,0,2),OFFSET(AW$3,MATCH(AZ208,AW$3:AW$153,1)-1,0,2))</f>
        <v>0.587890197642529</v>
      </c>
      <c r="BB208" s="54" t="n">
        <f aca="false">BA208+BB207</f>
        <v>75.3372313827537</v>
      </c>
      <c r="BC208" s="55" t="n">
        <f aca="false">BB208*100/BB$367</f>
        <v>71.5731209492025</v>
      </c>
      <c r="BT208" s="103" t="n">
        <v>44416</v>
      </c>
      <c r="BU208" s="54" t="n">
        <f aca="true">FORECAST(BT208,OFFSET(BR$3,MATCH(BT208,BQ$3:BQ$153,1)-1,0,2),OFFSET(BQ$3,MATCH(BT208,BQ$3:BQ$153,1)-1,0,2))</f>
        <v>0.850621186375886</v>
      </c>
      <c r="BV208" s="54" t="n">
        <f aca="false">BU208+BV207</f>
        <v>78.1478831956452</v>
      </c>
      <c r="BW208" s="55" t="n">
        <f aca="false">BV208*100/BV$367</f>
        <v>48.4331101260215</v>
      </c>
    </row>
    <row r="209" customFormat="false" ht="14.5" hidden="false" customHeight="false" outlineLevel="0" collapsed="false">
      <c r="E209" s="42" t="n">
        <v>44234</v>
      </c>
      <c r="F209" s="46" t="n">
        <f aca="true">FORECAST($E209,OFFSET(C$3,MATCH($E209,$A$3:$A$33,1)-1,0,2),OFFSET($A$3,MATCH($E209,$A$3:$A$33,1)-1,0,2))</f>
        <v>2.77798126951093</v>
      </c>
      <c r="AF209" s="103" t="n">
        <v>44417</v>
      </c>
      <c r="AG209" s="54" t="n">
        <f aca="true">FORECAST($AF209,OFFSET(AD$3,MATCH($AF209,$AC$3:$AC$153,1)-1,0,2),OFFSET($AC$3,MATCH($AF209,$AC$3:$AC$153,1)-1,0,2))</f>
        <v>0.44248670693582</v>
      </c>
      <c r="AH209" s="54" t="n">
        <f aca="false">AG209+AH208</f>
        <v>83.4628273574415</v>
      </c>
      <c r="AI209" s="55" t="n">
        <f aca="false">AH209*100/AH$367</f>
        <v>58.6420242342325</v>
      </c>
      <c r="AZ209" s="103" t="n">
        <v>44417</v>
      </c>
      <c r="BA209" s="54" t="n">
        <f aca="true">FORECAST(AZ209,OFFSET(AX$3,MATCH(AZ209,AW$3:AW$153,1)-1,0,2),OFFSET(AW$3,MATCH(AZ209,AW$3:AW$153,1)-1,0,2))</f>
        <v>0.587417658016041</v>
      </c>
      <c r="BB209" s="54" t="n">
        <f aca="false">BA209+BB208</f>
        <v>75.9246490407697</v>
      </c>
      <c r="BC209" s="55" t="n">
        <f aca="false">BB209*100/BB$367</f>
        <v>72.1311891754063</v>
      </c>
      <c r="BT209" s="103" t="n">
        <v>44417</v>
      </c>
      <c r="BU209" s="54" t="n">
        <f aca="true">FORECAST(BT209,OFFSET(BR$3,MATCH(BT209,BQ$3:BQ$153,1)-1,0,2),OFFSET(BQ$3,MATCH(BT209,BQ$3:BQ$153,1)-1,0,2))</f>
        <v>0.880398628080048</v>
      </c>
      <c r="BV209" s="54" t="n">
        <f aca="false">BU209+BV208</f>
        <v>79.0282818237253</v>
      </c>
      <c r="BW209" s="55" t="n">
        <f aca="false">BV209*100/BV$367</f>
        <v>48.9787479854866</v>
      </c>
    </row>
    <row r="210" customFormat="false" ht="14.5" hidden="false" customHeight="false" outlineLevel="0" collapsed="false">
      <c r="E210" s="42" t="n">
        <v>44235</v>
      </c>
      <c r="F210" s="46" t="n">
        <f aca="true">FORECAST($E210,OFFSET(C$3,MATCH($E210,$A$3:$A$33,1)-1,0,2),OFFSET($A$3,MATCH($E210,$A$3:$A$33,1)-1,0,2))</f>
        <v>2.78167831128289</v>
      </c>
      <c r="AF210" s="103" t="n">
        <v>44418</v>
      </c>
      <c r="AG210" s="54" t="n">
        <f aca="true">FORECAST($AF210,OFFSET(AD$3,MATCH($AF210,$AC$3:$AC$153,1)-1,0,2),OFFSET($AC$3,MATCH($AF210,$AC$3:$AC$153,1)-1,0,2))</f>
        <v>0.444989778582658</v>
      </c>
      <c r="AH210" s="54" t="n">
        <f aca="false">AG210+AH209</f>
        <v>83.9078171360242</v>
      </c>
      <c r="AI210" s="55" t="n">
        <f aca="false">AH210*100/AH$367</f>
        <v>58.9546796067598</v>
      </c>
      <c r="AZ210" s="103" t="n">
        <v>44418</v>
      </c>
      <c r="BA210" s="54" t="n">
        <f aca="true">FORECAST(AZ210,OFFSET(AX$3,MATCH(AZ210,AW$3:AW$153,1)-1,0,2),OFFSET(AW$3,MATCH(AZ210,AW$3:AW$153,1)-1,0,2))</f>
        <v>0.586945118389553</v>
      </c>
      <c r="BB210" s="54" t="n">
        <f aca="false">BA210+BB209</f>
        <v>76.5115941591593</v>
      </c>
      <c r="BC210" s="55" t="n">
        <f aca="false">BB210*100/BB$367</f>
        <v>72.688808471709</v>
      </c>
      <c r="BT210" s="103" t="n">
        <v>44418</v>
      </c>
      <c r="BU210" s="54" t="n">
        <f aca="true">FORECAST(BT210,OFFSET(BR$3,MATCH(BT210,BQ$3:BQ$153,1)-1,0,2),OFFSET(BQ$3,MATCH(BT210,BQ$3:BQ$153,1)-1,0,2))</f>
        <v>0.91017606978421</v>
      </c>
      <c r="BV210" s="54" t="n">
        <f aca="false">BU210+BV209</f>
        <v>79.9384578935095</v>
      </c>
      <c r="BW210" s="55" t="n">
        <f aca="false">BV210*100/BV$367</f>
        <v>49.5428407800613</v>
      </c>
    </row>
    <row r="211" customFormat="false" ht="14.5" hidden="false" customHeight="false" outlineLevel="0" collapsed="false">
      <c r="E211" s="42" t="n">
        <v>44236</v>
      </c>
      <c r="F211" s="46" t="n">
        <f aca="true">FORECAST($E211,OFFSET(C$3,MATCH($E211,$A$3:$A$33,1)-1,0,2),OFFSET($A$3,MATCH($E211,$A$3:$A$33,1)-1,0,2))</f>
        <v>2.78537535305486</v>
      </c>
      <c r="AF211" s="103" t="n">
        <v>44419</v>
      </c>
      <c r="AG211" s="54" t="n">
        <f aca="true">FORECAST($AF211,OFFSET(AD$3,MATCH($AF211,$AC$3:$AC$153,1)-1,0,2),OFFSET($AC$3,MATCH($AF211,$AC$3:$AC$153,1)-1,0,2))</f>
        <v>0.447492850229497</v>
      </c>
      <c r="AH211" s="54" t="n">
        <f aca="false">AG211+AH210</f>
        <v>84.3553099862537</v>
      </c>
      <c r="AI211" s="55" t="n">
        <f aca="false">AH211*100/AH$367</f>
        <v>59.2690936686681</v>
      </c>
      <c r="AZ211" s="103" t="n">
        <v>44419</v>
      </c>
      <c r="BA211" s="54" t="n">
        <f aca="true">FORECAST(AZ211,OFFSET(AX$3,MATCH(AZ211,AW$3:AW$153,1)-1,0,2),OFFSET(AW$3,MATCH(AZ211,AW$3:AW$153,1)-1,0,2))</f>
        <v>0.586472578763064</v>
      </c>
      <c r="BB211" s="54" t="n">
        <f aca="false">BA211+BB210</f>
        <v>77.0980667379223</v>
      </c>
      <c r="BC211" s="55" t="n">
        <f aca="false">BB211*100/BB$367</f>
        <v>73.2459788381104</v>
      </c>
      <c r="BT211" s="103" t="n">
        <v>44419</v>
      </c>
      <c r="BU211" s="54" t="n">
        <f aca="true">FORECAST(BT211,OFFSET(BR$3,MATCH(BT211,BQ$3:BQ$153,1)-1,0,2),OFFSET(BQ$3,MATCH(BT211,BQ$3:BQ$153,1)-1,0,2))</f>
        <v>0.939953511488371</v>
      </c>
      <c r="BV211" s="54" t="n">
        <f aca="false">BU211+BV210</f>
        <v>80.8784114049979</v>
      </c>
      <c r="BW211" s="55" t="n">
        <f aca="false">BV211*100/BV$367</f>
        <v>50.1253885097456</v>
      </c>
    </row>
    <row r="212" customFormat="false" ht="14.5" hidden="false" customHeight="false" outlineLevel="0" collapsed="false">
      <c r="E212" s="42" t="n">
        <v>44237</v>
      </c>
      <c r="F212" s="46" t="n">
        <f aca="true">FORECAST($E212,OFFSET(C$3,MATCH($E212,$A$3:$A$33,1)-1,0,2),OFFSET($A$3,MATCH($E212,$A$3:$A$33,1)-1,0,2))</f>
        <v>2.78907239482682</v>
      </c>
      <c r="AF212" s="103" t="n">
        <v>44420</v>
      </c>
      <c r="AG212" s="54" t="n">
        <f aca="true">FORECAST($AF212,OFFSET(AD$3,MATCH($AF212,$AC$3:$AC$153,1)-1,0,2),OFFSET($AC$3,MATCH($AF212,$AC$3:$AC$153,1)-1,0,2))</f>
        <v>0.449995921876335</v>
      </c>
      <c r="AH212" s="54" t="n">
        <f aca="false">AG212+AH211</f>
        <v>84.80530590813</v>
      </c>
      <c r="AI212" s="55" t="n">
        <f aca="false">AH212*100/AH$367</f>
        <v>59.5852664199573</v>
      </c>
      <c r="AZ212" s="103" t="n">
        <v>44420</v>
      </c>
      <c r="BA212" s="54" t="n">
        <f aca="true">FORECAST(AZ212,OFFSET(AX$3,MATCH(AZ212,AW$3:AW$153,1)-1,0,2),OFFSET(AW$3,MATCH(AZ212,AW$3:AW$153,1)-1,0,2))</f>
        <v>0.586000039136576</v>
      </c>
      <c r="BB212" s="54" t="n">
        <f aca="false">BA212+BB211</f>
        <v>77.6840667770589</v>
      </c>
      <c r="BC212" s="55" t="n">
        <f aca="false">BB212*100/BB$367</f>
        <v>73.8027002746107</v>
      </c>
      <c r="BT212" s="103" t="n">
        <v>44420</v>
      </c>
      <c r="BU212" s="54" t="n">
        <f aca="true">FORECAST(BT212,OFFSET(BR$3,MATCH(BT212,BQ$3:BQ$153,1)-1,0,2),OFFSET(BQ$3,MATCH(BT212,BQ$3:BQ$153,1)-1,0,2))</f>
        <v>0.969730953192533</v>
      </c>
      <c r="BV212" s="54" t="n">
        <f aca="false">BU212+BV211</f>
        <v>81.8481423581904</v>
      </c>
      <c r="BW212" s="55" t="n">
        <f aca="false">BV212*100/BV$367</f>
        <v>50.7263911745395</v>
      </c>
    </row>
    <row r="213" customFormat="false" ht="14.5" hidden="false" customHeight="false" outlineLevel="0" collapsed="false">
      <c r="E213" s="42" t="n">
        <v>44238</v>
      </c>
      <c r="F213" s="46" t="n">
        <f aca="true">FORECAST($E213,OFFSET(C$3,MATCH($E213,$A$3:$A$33,1)-1,0,2),OFFSET($A$3,MATCH($E213,$A$3:$A$33,1)-1,0,2))</f>
        <v>2.79276943659878</v>
      </c>
      <c r="AF213" s="103" t="n">
        <v>44421</v>
      </c>
      <c r="AG213" s="54" t="n">
        <f aca="true">FORECAST($AF213,OFFSET(AD$3,MATCH($AF213,$AC$3:$AC$153,1)-1,0,2),OFFSET($AC$3,MATCH($AF213,$AC$3:$AC$153,1)-1,0,2))</f>
        <v>0.452498993523174</v>
      </c>
      <c r="AH213" s="54" t="n">
        <f aca="false">AG213+AH212</f>
        <v>85.2578049016532</v>
      </c>
      <c r="AI213" s="55" t="n">
        <f aca="false">AH213*100/AH$367</f>
        <v>59.9031978606274</v>
      </c>
      <c r="AZ213" s="103" t="n">
        <v>44421</v>
      </c>
      <c r="BA213" s="54" t="n">
        <f aca="true">FORECAST(AZ213,OFFSET(AX$3,MATCH(AZ213,AW$3:AW$153,1)-1,0,2),OFFSET(AW$3,MATCH(AZ213,AW$3:AW$153,1)-1,0,2))</f>
        <v>0.585527499510088</v>
      </c>
      <c r="BB213" s="54" t="n">
        <f aca="false">BA213+BB212</f>
        <v>78.269594276569</v>
      </c>
      <c r="BC213" s="55" t="n">
        <f aca="false">BB213*100/BB$367</f>
        <v>74.3589727812098</v>
      </c>
      <c r="BT213" s="103" t="n">
        <v>44421</v>
      </c>
      <c r="BU213" s="54" t="n">
        <f aca="true">FORECAST(BT213,OFFSET(BR$3,MATCH(BT213,BQ$3:BQ$153,1)-1,0,2),OFFSET(BQ$3,MATCH(BT213,BQ$3:BQ$153,1)-1,0,2))</f>
        <v>0.999508394896695</v>
      </c>
      <c r="BV213" s="54" t="n">
        <f aca="false">BU213+BV212</f>
        <v>82.8476507530871</v>
      </c>
      <c r="BW213" s="55" t="n">
        <f aca="false">BV213*100/BV$367</f>
        <v>51.345848774443</v>
      </c>
    </row>
    <row r="214" customFormat="false" ht="14.5" hidden="false" customHeight="false" outlineLevel="0" collapsed="false">
      <c r="E214" s="42" t="n">
        <v>44239</v>
      </c>
      <c r="F214" s="46" t="n">
        <f aca="true">FORECAST($E214,OFFSET(C$3,MATCH($E214,$A$3:$A$33,1)-1,0,2),OFFSET($A$3,MATCH($E214,$A$3:$A$33,1)-1,0,2))</f>
        <v>2.79646647837075</v>
      </c>
      <c r="AF214" s="103" t="n">
        <v>44422</v>
      </c>
      <c r="AG214" s="54" t="n">
        <f aca="true">FORECAST($AF214,OFFSET(AD$3,MATCH($AF214,$AC$3:$AC$153,1)-1,0,2),OFFSET($AC$3,MATCH($AF214,$AC$3:$AC$153,1)-1,0,2))</f>
        <v>0.455002065170012</v>
      </c>
      <c r="AH214" s="54" t="n">
        <f aca="false">AG214+AH213</f>
        <v>85.7128069668232</v>
      </c>
      <c r="AI214" s="55" t="n">
        <f aca="false">AH214*100/AH$367</f>
        <v>60.2228879906784</v>
      </c>
      <c r="AZ214" s="103" t="n">
        <v>44422</v>
      </c>
      <c r="BA214" s="54" t="n">
        <f aca="true">FORECAST(AZ214,OFFSET(AX$3,MATCH(AZ214,AW$3:AW$153,1)-1,0,2),OFFSET(AW$3,MATCH(AZ214,AW$3:AW$153,1)-1,0,2))</f>
        <v>0.5850549598836</v>
      </c>
      <c r="BB214" s="54" t="n">
        <f aca="false">BA214+BB213</f>
        <v>78.8546492364526</v>
      </c>
      <c r="BC214" s="55" t="n">
        <f aca="false">BB214*100/BB$367</f>
        <v>74.9147963579077</v>
      </c>
      <c r="BT214" s="103" t="n">
        <v>44422</v>
      </c>
      <c r="BU214" s="54" t="n">
        <f aca="true">FORECAST(BT214,OFFSET(BR$3,MATCH(BT214,BQ$3:BQ$153,1)-1,0,2),OFFSET(BQ$3,MATCH(BT214,BQ$3:BQ$153,1)-1,0,2))</f>
        <v>1.02928583660086</v>
      </c>
      <c r="BV214" s="54" t="n">
        <f aca="false">BU214+BV213</f>
        <v>83.876936589688</v>
      </c>
      <c r="BW214" s="55" t="n">
        <f aca="false">BV214*100/BV$367</f>
        <v>51.9837613094562</v>
      </c>
    </row>
    <row r="215" customFormat="false" ht="14.5" hidden="false" customHeight="false" outlineLevel="0" collapsed="false">
      <c r="E215" s="42" t="n">
        <v>44240</v>
      </c>
      <c r="F215" s="46" t="n">
        <f aca="true">FORECAST($E215,OFFSET(C$3,MATCH($E215,$A$3:$A$33,1)-1,0,2),OFFSET($A$3,MATCH($E215,$A$3:$A$33,1)-1,0,2))</f>
        <v>2.80016352014271</v>
      </c>
      <c r="AF215" s="103" t="n">
        <v>44423</v>
      </c>
      <c r="AG215" s="54" t="n">
        <f aca="true">FORECAST($AF215,OFFSET(AD$3,MATCH($AF215,$AC$3:$AC$153,1)-1,0,2),OFFSET($AC$3,MATCH($AF215,$AC$3:$AC$153,1)-1,0,2))</f>
        <v>0.457505136816851</v>
      </c>
      <c r="AH215" s="54" t="n">
        <f aca="false">AG215+AH214</f>
        <v>86.1703121036401</v>
      </c>
      <c r="AI215" s="55" t="n">
        <f aca="false">AH215*100/AH$367</f>
        <v>60.5443368101104</v>
      </c>
      <c r="AZ215" s="103" t="n">
        <v>44423</v>
      </c>
      <c r="BA215" s="54" t="n">
        <f aca="true">FORECAST(AZ215,OFFSET(AX$3,MATCH(AZ215,AW$3:AW$153,1)-1,0,2),OFFSET(AW$3,MATCH(AZ215,AW$3:AW$153,1)-1,0,2))</f>
        <v>0.584582420257112</v>
      </c>
      <c r="BB215" s="54" t="n">
        <f aca="false">BA215+BB214</f>
        <v>79.4392316567097</v>
      </c>
      <c r="BC215" s="55" t="n">
        <f aca="false">BB215*100/BB$367</f>
        <v>75.4701710047044</v>
      </c>
      <c r="BT215" s="103" t="n">
        <v>44423</v>
      </c>
      <c r="BU215" s="54" t="n">
        <f aca="true">FORECAST(BT215,OFFSET(BR$3,MATCH(BT215,BQ$3:BQ$153,1)-1,0,2),OFFSET(BQ$3,MATCH(BT215,BQ$3:BQ$153,1)-1,0,2))</f>
        <v>1.05906327830502</v>
      </c>
      <c r="BV215" s="54" t="n">
        <f aca="false">BU215+BV214</f>
        <v>84.935999867993</v>
      </c>
      <c r="BW215" s="55" t="n">
        <f aca="false">BV215*100/BV$367</f>
        <v>52.6401287795789</v>
      </c>
    </row>
    <row r="216" customFormat="false" ht="14.5" hidden="false" customHeight="false" outlineLevel="0" collapsed="false">
      <c r="E216" s="42" t="n">
        <v>44241</v>
      </c>
      <c r="F216" s="46" t="n">
        <f aca="true">FORECAST($E216,OFFSET(C$3,MATCH($E216,$A$3:$A$33,1)-1,0,2),OFFSET($A$3,MATCH($E216,$A$3:$A$33,1)-1,0,2))</f>
        <v>2.80386056191468</v>
      </c>
      <c r="AF216" s="103" t="n">
        <v>44424</v>
      </c>
      <c r="AG216" s="54" t="n">
        <f aca="true">FORECAST($AF216,OFFSET(AD$3,MATCH($AF216,$AC$3:$AC$153,1)-1,0,2),OFFSET($AC$3,MATCH($AF216,$AC$3:$AC$153,1)-1,0,2))</f>
        <v>0.460008208463689</v>
      </c>
      <c r="AH216" s="54" t="n">
        <f aca="false">AG216+AH215</f>
        <v>86.6303203121037</v>
      </c>
      <c r="AI216" s="55" t="n">
        <f aca="false">AH216*100/AH$367</f>
        <v>60.8675443189232</v>
      </c>
      <c r="AZ216" s="103" t="n">
        <v>44424</v>
      </c>
      <c r="BA216" s="54" t="n">
        <f aca="true">FORECAST(AZ216,OFFSET(AX$3,MATCH(AZ216,AW$3:AW$153,1)-1,0,2),OFFSET(AW$3,MATCH(AZ216,AW$3:AW$153,1)-1,0,2))</f>
        <v>0.584109880630623</v>
      </c>
      <c r="BB216" s="54" t="n">
        <f aca="false">BA216+BB215</f>
        <v>80.0233415373404</v>
      </c>
      <c r="BC216" s="55" t="n">
        <f aca="false">BB216*100/BB$367</f>
        <v>76.0250967215999</v>
      </c>
      <c r="BT216" s="103" t="n">
        <v>44424</v>
      </c>
      <c r="BU216" s="54" t="n">
        <f aca="true">FORECAST(BT216,OFFSET(BR$3,MATCH(BT216,BQ$3:BQ$153,1)-1,0,2),OFFSET(BQ$3,MATCH(BT216,BQ$3:BQ$153,1)-1,0,2))</f>
        <v>1.08884072000918</v>
      </c>
      <c r="BV216" s="54" t="n">
        <f aca="false">BU216+BV215</f>
        <v>86.0248405880021</v>
      </c>
      <c r="BW216" s="55" t="n">
        <f aca="false">BV216*100/BV$367</f>
        <v>53.3149511848112</v>
      </c>
    </row>
    <row r="217" customFormat="false" ht="14.5" hidden="false" customHeight="false" outlineLevel="0" collapsed="false">
      <c r="E217" s="42" t="n">
        <v>44242</v>
      </c>
      <c r="F217" s="46" t="n">
        <f aca="true">FORECAST($E217,OFFSET(C$3,MATCH($E217,$A$3:$A$33,1)-1,0,2),OFFSET($A$3,MATCH($E217,$A$3:$A$33,1)-1,0,2))</f>
        <v>2.80755760368664</v>
      </c>
      <c r="AF217" s="103" t="n">
        <v>44425</v>
      </c>
      <c r="AG217" s="54" t="n">
        <f aca="true">FORECAST($AF217,OFFSET(AD$3,MATCH($AF217,$AC$3:$AC$153,1)-1,0,2),OFFSET($AC$3,MATCH($AF217,$AC$3:$AC$153,1)-1,0,2))</f>
        <v>0.462511280110528</v>
      </c>
      <c r="AH217" s="54" t="n">
        <f aca="false">AG217+AH216</f>
        <v>87.0928315922143</v>
      </c>
      <c r="AI217" s="55" t="n">
        <f aca="false">AH217*100/AH$367</f>
        <v>61.1925105171169</v>
      </c>
      <c r="AZ217" s="103" t="n">
        <v>44425</v>
      </c>
      <c r="BA217" s="54" t="n">
        <f aca="true">FORECAST(AZ217,OFFSET(AX$3,MATCH(AZ217,AW$3:AW$153,1)-1,0,2),OFFSET(AW$3,MATCH(AZ217,AW$3:AW$153,1)-1,0,2))</f>
        <v>0.583637341004135</v>
      </c>
      <c r="BB217" s="54" t="n">
        <f aca="false">BA217+BB216</f>
        <v>80.6069788783445</v>
      </c>
      <c r="BC217" s="55" t="n">
        <f aca="false">BB217*100/BB$367</f>
        <v>76.5795735085943</v>
      </c>
      <c r="BT217" s="103" t="n">
        <v>44425</v>
      </c>
      <c r="BU217" s="54" t="n">
        <f aca="true">FORECAST(BT217,OFFSET(BR$3,MATCH(BT217,BQ$3:BQ$153,1)-1,0,2),OFFSET(BQ$3,MATCH(BT217,BQ$3:BQ$153,1)-1,0,2))</f>
        <v>1.07720408655883</v>
      </c>
      <c r="BV217" s="54" t="n">
        <f aca="false">BU217+BV216</f>
        <v>87.102044674561</v>
      </c>
      <c r="BW217" s="55" t="n">
        <f aca="false">BV217*100/BV$367</f>
        <v>53.9825616435858</v>
      </c>
    </row>
    <row r="218" customFormat="false" ht="14.5" hidden="false" customHeight="false" outlineLevel="0" collapsed="false">
      <c r="E218" s="42" t="n">
        <v>44243</v>
      </c>
      <c r="F218" s="46" t="n">
        <f aca="true">FORECAST($E218,OFFSET(C$3,MATCH($E218,$A$3:$A$33,1)-1,0,2),OFFSET($A$3,MATCH($E218,$A$3:$A$33,1)-1,0,2))</f>
        <v>2.81012187294273</v>
      </c>
      <c r="AF218" s="103" t="n">
        <v>44426</v>
      </c>
      <c r="AG218" s="54" t="n">
        <f aca="true">FORECAST($AF218,OFFSET(AD$3,MATCH($AF218,$AC$3:$AC$153,1)-1,0,2),OFFSET($AC$3,MATCH($AF218,$AC$3:$AC$153,1)-1,0,2))</f>
        <v>0.465014351757367</v>
      </c>
      <c r="AH218" s="54" t="n">
        <f aca="false">AG218+AH217</f>
        <v>87.5578459439716</v>
      </c>
      <c r="AI218" s="55" t="n">
        <f aca="false">AH218*100/AH$367</f>
        <v>61.5192354046916</v>
      </c>
      <c r="AZ218" s="103" t="n">
        <v>44426</v>
      </c>
      <c r="BA218" s="54" t="n">
        <f aca="true">FORECAST(AZ218,OFFSET(AX$3,MATCH(AZ218,AW$3:AW$153,1)-1,0,2),OFFSET(AW$3,MATCH(AZ218,AW$3:AW$153,1)-1,0,2))</f>
        <v>0.583164801377647</v>
      </c>
      <c r="BB218" s="54" t="n">
        <f aca="false">BA218+BB217</f>
        <v>81.1901436797221</v>
      </c>
      <c r="BC218" s="55" t="n">
        <f aca="false">BB218*100/BB$367</f>
        <v>77.1336013656875</v>
      </c>
      <c r="BT218" s="103" t="n">
        <v>44426</v>
      </c>
      <c r="BU218" s="54" t="n">
        <f aca="true">FORECAST(BT218,OFFSET(BR$3,MATCH(BT218,BQ$3:BQ$153,1)-1,0,2),OFFSET(BQ$3,MATCH(BT218,BQ$3:BQ$153,1)-1,0,2))</f>
        <v>1.06556745310849</v>
      </c>
      <c r="BV218" s="54" t="n">
        <f aca="false">BU218+BV217</f>
        <v>88.1676121276695</v>
      </c>
      <c r="BW218" s="55" t="n">
        <f aca="false">BV218*100/BV$367</f>
        <v>54.6429601559025</v>
      </c>
    </row>
    <row r="219" customFormat="false" ht="14.5" hidden="false" customHeight="false" outlineLevel="0" collapsed="false">
      <c r="E219" s="42" t="n">
        <v>44244</v>
      </c>
      <c r="F219" s="46" t="n">
        <f aca="true">FORECAST($E219,OFFSET(C$3,MATCH($E219,$A$3:$A$33,1)-1,0,2),OFFSET($A$3,MATCH($E219,$A$3:$A$33,1)-1,0,2))</f>
        <v>2.81268614219882</v>
      </c>
      <c r="AF219" s="103" t="n">
        <v>44427</v>
      </c>
      <c r="AG219" s="54" t="n">
        <f aca="true">FORECAST($AF219,OFFSET(AD$3,MATCH($AF219,$AC$3:$AC$153,1)-1,0,2),OFFSET($AC$3,MATCH($AF219,$AC$3:$AC$153,1)-1,0,2))</f>
        <v>0.467517423404205</v>
      </c>
      <c r="AH219" s="54" t="n">
        <f aca="false">AG219+AH218</f>
        <v>88.0253633673759</v>
      </c>
      <c r="AI219" s="55" t="n">
        <f aca="false">AH219*100/AH$367</f>
        <v>61.8477189816471</v>
      </c>
      <c r="AZ219" s="103" t="n">
        <v>44427</v>
      </c>
      <c r="BA219" s="54" t="n">
        <f aca="true">FORECAST(AZ219,OFFSET(AX$3,MATCH(AZ219,AW$3:AW$153,1)-1,0,2),OFFSET(AW$3,MATCH(AZ219,AW$3:AW$153,1)-1,0,2))</f>
        <v>0.582692261751159</v>
      </c>
      <c r="BB219" s="54" t="n">
        <f aca="false">BA219+BB218</f>
        <v>81.7728359414733</v>
      </c>
      <c r="BC219" s="55" t="n">
        <f aca="false">BB219*100/BB$367</f>
        <v>77.6871802928795</v>
      </c>
      <c r="BT219" s="103" t="n">
        <v>44427</v>
      </c>
      <c r="BU219" s="54" t="n">
        <f aca="true">FORECAST(BT219,OFFSET(BR$3,MATCH(BT219,BQ$3:BQ$153,1)-1,0,2),OFFSET(BQ$3,MATCH(BT219,BQ$3:BQ$153,1)-1,0,2))</f>
        <v>1.05393081965814</v>
      </c>
      <c r="BV219" s="54" t="n">
        <f aca="false">BU219+BV218</f>
        <v>89.2215429473276</v>
      </c>
      <c r="BW219" s="55" t="n">
        <f aca="false">BV219*100/BV$367</f>
        <v>55.2961467217615</v>
      </c>
    </row>
    <row r="220" customFormat="false" ht="14.5" hidden="false" customHeight="false" outlineLevel="0" collapsed="false">
      <c r="E220" s="42" t="n">
        <v>44245</v>
      </c>
      <c r="F220" s="46" t="n">
        <f aca="true">FORECAST($E220,OFFSET(C$3,MATCH($E220,$A$3:$A$33,1)-1,0,2),OFFSET($A$3,MATCH($E220,$A$3:$A$33,1)-1,0,2))</f>
        <v>2.81525041145491</v>
      </c>
      <c r="AF220" s="103" t="n">
        <v>44428</v>
      </c>
      <c r="AG220" s="54" t="n">
        <f aca="true">FORECAST($AF220,OFFSET(AD$3,MATCH($AF220,$AC$3:$AC$153,1)-1,0,2),OFFSET($AC$3,MATCH($AF220,$AC$3:$AC$153,1)-1,0,2))</f>
        <v>0.470020495051044</v>
      </c>
      <c r="AH220" s="54" t="n">
        <f aca="false">AG220+AH219</f>
        <v>88.4953838624269</v>
      </c>
      <c r="AI220" s="55" t="n">
        <f aca="false">AH220*100/AH$367</f>
        <v>62.1779612479835</v>
      </c>
      <c r="AZ220" s="103" t="n">
        <v>44428</v>
      </c>
      <c r="BA220" s="54" t="n">
        <f aca="true">FORECAST(AZ220,OFFSET(AX$3,MATCH(AZ220,AW$3:AW$153,1)-1,0,2),OFFSET(AW$3,MATCH(AZ220,AW$3:AW$153,1)-1,0,2))</f>
        <v>0.58221972212467</v>
      </c>
      <c r="BB220" s="54" t="n">
        <f aca="false">BA220+BB219</f>
        <v>82.355055663598</v>
      </c>
      <c r="BC220" s="55" t="n">
        <f aca="false">BB220*100/BB$367</f>
        <v>78.2403102901703</v>
      </c>
      <c r="BT220" s="103" t="n">
        <v>44428</v>
      </c>
      <c r="BU220" s="54" t="n">
        <f aca="true">FORECAST(BT220,OFFSET(BR$3,MATCH(BT220,BQ$3:BQ$153,1)-1,0,2),OFFSET(BQ$3,MATCH(BT220,BQ$3:BQ$153,1)-1,0,2))</f>
        <v>1.04229418620779</v>
      </c>
      <c r="BV220" s="54" t="n">
        <f aca="false">BU220+BV219</f>
        <v>90.2638371335354</v>
      </c>
      <c r="BW220" s="55" t="n">
        <f aca="false">BV220*100/BV$367</f>
        <v>55.9421213411627</v>
      </c>
    </row>
    <row r="221" customFormat="false" ht="14.5" hidden="false" customHeight="false" outlineLevel="0" collapsed="false">
      <c r="E221" s="42" t="n">
        <v>44246</v>
      </c>
      <c r="F221" s="46" t="n">
        <f aca="true">FORECAST($E221,OFFSET(C$3,MATCH($E221,$A$3:$A$33,1)-1,0,2),OFFSET($A$3,MATCH($E221,$A$3:$A$33,1)-1,0,2))</f>
        <v>2.817814680711</v>
      </c>
      <c r="AF221" s="103" t="n">
        <v>44429</v>
      </c>
      <c r="AG221" s="54" t="n">
        <f aca="true">FORECAST($AF221,OFFSET(AD$3,MATCH($AF221,$AC$3:$AC$153,1)-1,0,2),OFFSET($AC$3,MATCH($AF221,$AC$3:$AC$153,1)-1,0,2))</f>
        <v>0.472523566697882</v>
      </c>
      <c r="AH221" s="54" t="n">
        <f aca="false">AG221+AH220</f>
        <v>88.9679074291248</v>
      </c>
      <c r="AI221" s="55" t="n">
        <f aca="false">AH221*100/AH$367</f>
        <v>62.5099622037009</v>
      </c>
      <c r="AZ221" s="103" t="n">
        <v>44429</v>
      </c>
      <c r="BA221" s="54" t="n">
        <f aca="true">FORECAST(AZ221,OFFSET(AX$3,MATCH(AZ221,AW$3:AW$153,1)-1,0,2),OFFSET(AW$3,MATCH(AZ221,AW$3:AW$153,1)-1,0,2))</f>
        <v>0.581747182498182</v>
      </c>
      <c r="BB221" s="54" t="n">
        <f aca="false">BA221+BB220</f>
        <v>82.9368028460961</v>
      </c>
      <c r="BC221" s="55" t="n">
        <f aca="false">BB221*100/BB$367</f>
        <v>78.7929913575599</v>
      </c>
      <c r="BT221" s="103" t="n">
        <v>44429</v>
      </c>
      <c r="BU221" s="54" t="n">
        <f aca="true">FORECAST(BT221,OFFSET(BR$3,MATCH(BT221,BQ$3:BQ$153,1)-1,0,2),OFFSET(BQ$3,MATCH(BT221,BQ$3:BQ$153,1)-1,0,2))</f>
        <v>1.03065755275745</v>
      </c>
      <c r="BV221" s="54" t="n">
        <f aca="false">BU221+BV220</f>
        <v>91.2944946862928</v>
      </c>
      <c r="BW221" s="55" t="n">
        <f aca="false">BV221*100/BV$367</f>
        <v>56.580884014106</v>
      </c>
    </row>
    <row r="222" customFormat="false" ht="14.5" hidden="false" customHeight="false" outlineLevel="0" collapsed="false">
      <c r="E222" s="42" t="n">
        <v>44247</v>
      </c>
      <c r="F222" s="46" t="n">
        <f aca="true">FORECAST($E222,OFFSET(C$3,MATCH($E222,$A$3:$A$33,1)-1,0,2),OFFSET($A$3,MATCH($E222,$A$3:$A$33,1)-1,0,2))</f>
        <v>2.82037894996709</v>
      </c>
      <c r="AF222" s="103" t="n">
        <v>44430</v>
      </c>
      <c r="AG222" s="54" t="n">
        <f aca="true">FORECAST($AF222,OFFSET(AD$3,MATCH($AF222,$AC$3:$AC$153,1)-1,0,2),OFFSET($AC$3,MATCH($AF222,$AC$3:$AC$153,1)-1,0,2))</f>
        <v>0.475026638344721</v>
      </c>
      <c r="AH222" s="54" t="n">
        <f aca="false">AG222+AH221</f>
        <v>89.4429340674695</v>
      </c>
      <c r="AI222" s="55" t="n">
        <f aca="false">AH222*100/AH$367</f>
        <v>62.8437218487992</v>
      </c>
      <c r="AZ222" s="103" t="n">
        <v>44430</v>
      </c>
      <c r="BA222" s="54" t="n">
        <f aca="true">FORECAST(AZ222,OFFSET(AX$3,MATCH(AZ222,AW$3:AW$153,1)-1,0,2),OFFSET(AW$3,MATCH(AZ222,AW$3:AW$153,1)-1,0,2))</f>
        <v>0.560825698330983</v>
      </c>
      <c r="BB222" s="54" t="n">
        <f aca="false">BA222+BB221</f>
        <v>83.4976285444271</v>
      </c>
      <c r="BC222" s="55" t="n">
        <f aca="false">BB222*100/BB$367</f>
        <v>79.3257962509881</v>
      </c>
      <c r="BT222" s="103" t="n">
        <v>44430</v>
      </c>
      <c r="BU222" s="54" t="n">
        <f aca="true">FORECAST(BT222,OFFSET(BR$3,MATCH(BT222,BQ$3:BQ$153,1)-1,0,2),OFFSET(BQ$3,MATCH(BT222,BQ$3:BQ$153,1)-1,0,2))</f>
        <v>1.0190209193071</v>
      </c>
      <c r="BV222" s="54" t="n">
        <f aca="false">BU222+BV221</f>
        <v>92.3135156055999</v>
      </c>
      <c r="BW222" s="55" t="n">
        <f aca="false">BV222*100/BV$367</f>
        <v>57.2124347405916</v>
      </c>
    </row>
    <row r="223" customFormat="false" ht="14.5" hidden="false" customHeight="false" outlineLevel="0" collapsed="false">
      <c r="E223" s="42" t="n">
        <v>44248</v>
      </c>
      <c r="F223" s="46" t="n">
        <f aca="true">FORECAST($E223,OFFSET(C$3,MATCH($E223,$A$3:$A$33,1)-1,0,2),OFFSET($A$3,MATCH($E223,$A$3:$A$33,1)-1,0,2))</f>
        <v>2.82294321922318</v>
      </c>
      <c r="AF223" s="103" t="n">
        <v>44431</v>
      </c>
      <c r="AG223" s="54" t="n">
        <f aca="true">FORECAST($AF223,OFFSET(AD$3,MATCH($AF223,$AC$3:$AC$153,1)-1,0,2),OFFSET($AC$3,MATCH($AF223,$AC$3:$AC$153,1)-1,0,2))</f>
        <v>0.477529709991559</v>
      </c>
      <c r="AH223" s="54" t="n">
        <f aca="false">AG223+AH222</f>
        <v>89.9204637774611</v>
      </c>
      <c r="AI223" s="55" t="n">
        <f aca="false">AH223*100/AH$367</f>
        <v>63.1792401832783</v>
      </c>
      <c r="AZ223" s="103" t="n">
        <v>44431</v>
      </c>
      <c r="BA223" s="54" t="n">
        <f aca="true">FORECAST(AZ223,OFFSET(AX$3,MATCH(AZ223,AW$3:AW$153,1)-1,0,2),OFFSET(AW$3,MATCH(AZ223,AW$3:AW$153,1)-1,0,2))</f>
        <v>0.539904214163785</v>
      </c>
      <c r="BB223" s="54" t="n">
        <f aca="false">BA223+BB222</f>
        <v>84.0375327585909</v>
      </c>
      <c r="BC223" s="55" t="n">
        <f aca="false">BB223*100/BB$367</f>
        <v>79.8387249704549</v>
      </c>
      <c r="BT223" s="103" t="n">
        <v>44431</v>
      </c>
      <c r="BU223" s="54" t="n">
        <f aca="true">FORECAST(BT223,OFFSET(BR$3,MATCH(BT223,BQ$3:BQ$153,1)-1,0,2),OFFSET(BQ$3,MATCH(BT223,BQ$3:BQ$153,1)-1,0,2))</f>
        <v>1.00738428585676</v>
      </c>
      <c r="BV223" s="54" t="n">
        <f aca="false">BU223+BV222</f>
        <v>93.3208998914567</v>
      </c>
      <c r="BW223" s="55" t="n">
        <f aca="false">BV223*100/BV$367</f>
        <v>57.8367735206194</v>
      </c>
    </row>
    <row r="224" customFormat="false" ht="14.5" hidden="false" customHeight="false" outlineLevel="0" collapsed="false">
      <c r="E224" s="42" t="n">
        <v>44249</v>
      </c>
      <c r="F224" s="46" t="n">
        <f aca="true">FORECAST($E224,OFFSET(C$3,MATCH($E224,$A$3:$A$33,1)-1,0,2),OFFSET($A$3,MATCH($E224,$A$3:$A$33,1)-1,0,2))</f>
        <v>2.82550748847926</v>
      </c>
      <c r="AF224" s="103" t="n">
        <v>44432</v>
      </c>
      <c r="AG224" s="54" t="n">
        <f aca="true">FORECAST($AF224,OFFSET(AD$3,MATCH($AF224,$AC$3:$AC$153,1)-1,0,2),OFFSET($AC$3,MATCH($AF224,$AC$3:$AC$153,1)-1,0,2))</f>
        <v>0.480032781638398</v>
      </c>
      <c r="AH224" s="54" t="n">
        <f aca="false">AG224+AH223</f>
        <v>90.4004965590995</v>
      </c>
      <c r="AI224" s="55" t="n">
        <f aca="false">AH224*100/AH$367</f>
        <v>63.5165172071384</v>
      </c>
      <c r="AZ224" s="103" t="n">
        <v>44432</v>
      </c>
      <c r="BA224" s="54" t="n">
        <f aca="true">FORECAST(AZ224,OFFSET(AX$3,MATCH(AZ224,AW$3:AW$153,1)-1,0,2),OFFSET(AW$3,MATCH(AZ224,AW$3:AW$153,1)-1,0,2))</f>
        <v>0.518982729996586</v>
      </c>
      <c r="BB224" s="54" t="n">
        <f aca="false">BA224+BB223</f>
        <v>84.5565154885875</v>
      </c>
      <c r="BC224" s="55" t="n">
        <f aca="false">BB224*100/BB$367</f>
        <v>80.3317775159603</v>
      </c>
      <c r="BT224" s="103" t="n">
        <v>44432</v>
      </c>
      <c r="BU224" s="54" t="n">
        <f aca="true">FORECAST(BT224,OFFSET(BR$3,MATCH(BT224,BQ$3:BQ$153,1)-1,0,2),OFFSET(BQ$3,MATCH(BT224,BQ$3:BQ$153,1)-1,0,2))</f>
        <v>0.99574765240641</v>
      </c>
      <c r="BV224" s="54" t="n">
        <f aca="false">BU224+BV223</f>
        <v>94.3166475438631</v>
      </c>
      <c r="BW224" s="55" t="n">
        <f aca="false">BV224*100/BV$367</f>
        <v>58.4539003541894</v>
      </c>
    </row>
    <row r="225" customFormat="false" ht="14.5" hidden="false" customHeight="false" outlineLevel="0" collapsed="false">
      <c r="E225" s="42" t="n">
        <v>44250</v>
      </c>
      <c r="F225" s="46" t="n">
        <f aca="true">FORECAST($E225,OFFSET(C$3,MATCH($E225,$A$3:$A$33,1)-1,0,2),OFFSET($A$3,MATCH($E225,$A$3:$A$33,1)-1,0,2))</f>
        <v>2.82807175773535</v>
      </c>
      <c r="AF225" s="103" t="n">
        <v>44433</v>
      </c>
      <c r="AG225" s="54" t="n">
        <f aca="true">FORECAST($AF225,OFFSET(AD$3,MATCH($AF225,$AC$3:$AC$153,1)-1,0,2),OFFSET($AC$3,MATCH($AF225,$AC$3:$AC$153,1)-1,0,2))</f>
        <v>0.482535853285237</v>
      </c>
      <c r="AH225" s="54" t="n">
        <f aca="false">AG225+AH224</f>
        <v>90.8830324123847</v>
      </c>
      <c r="AI225" s="55" t="n">
        <f aca="false">AH225*100/AH$367</f>
        <v>63.8555529203794</v>
      </c>
      <c r="AZ225" s="103" t="n">
        <v>44433</v>
      </c>
      <c r="BA225" s="54" t="n">
        <f aca="true">FORECAST(AZ225,OFFSET(AX$3,MATCH(AZ225,AW$3:AW$153,1)-1,0,2),OFFSET(AW$3,MATCH(AZ225,AW$3:AW$153,1)-1,0,2))</f>
        <v>0.498061245829388</v>
      </c>
      <c r="BB225" s="54" t="n">
        <f aca="false">BA225+BB224</f>
        <v>85.0545767344169</v>
      </c>
      <c r="BC225" s="55" t="n">
        <f aca="false">BB225*100/BB$367</f>
        <v>80.8049538875042</v>
      </c>
      <c r="BT225" s="103" t="n">
        <v>44433</v>
      </c>
      <c r="BU225" s="54" t="n">
        <f aca="true">FORECAST(BT225,OFFSET(BR$3,MATCH(BT225,BQ$3:BQ$153,1)-1,0,2),OFFSET(BQ$3,MATCH(BT225,BQ$3:BQ$153,1)-1,0,2))</f>
        <v>0.984111018956063</v>
      </c>
      <c r="BV225" s="54" t="n">
        <f aca="false">BU225+BV224</f>
        <v>95.3007585628192</v>
      </c>
      <c r="BW225" s="55" t="n">
        <f aca="false">BV225*100/BV$367</f>
        <v>59.0638152413016</v>
      </c>
    </row>
    <row r="226" customFormat="false" ht="14.5" hidden="false" customHeight="false" outlineLevel="0" collapsed="false">
      <c r="E226" s="42" t="n">
        <v>44251</v>
      </c>
      <c r="F226" s="46" t="n">
        <f aca="true">FORECAST($E226,OFFSET(C$3,MATCH($E226,$A$3:$A$33,1)-1,0,2),OFFSET($A$3,MATCH($E226,$A$3:$A$33,1)-1,0,2))</f>
        <v>2.83063602699144</v>
      </c>
      <c r="AF226" s="103" t="n">
        <v>44434</v>
      </c>
      <c r="AG226" s="54" t="n">
        <f aca="true">FORECAST($AF226,OFFSET(AD$3,MATCH($AF226,$AC$3:$AC$153,1)-1,0,2),OFFSET($AC$3,MATCH($AF226,$AC$3:$AC$153,1)-1,0,2))</f>
        <v>0.485038924932075</v>
      </c>
      <c r="AH226" s="54" t="n">
        <f aca="false">AG226+AH225</f>
        <v>91.3680713373168</v>
      </c>
      <c r="AI226" s="55" t="n">
        <f aca="false">AH226*100/AH$367</f>
        <v>64.1963473230013</v>
      </c>
      <c r="AZ226" s="103" t="n">
        <v>44434</v>
      </c>
      <c r="BA226" s="54" t="n">
        <f aca="true">FORECAST(AZ226,OFFSET(AX$3,MATCH(AZ226,AW$3:AW$153,1)-1,0,2),OFFSET(AW$3,MATCH(AZ226,AW$3:AW$153,1)-1,0,2))</f>
        <v>0.477139761662189</v>
      </c>
      <c r="BB226" s="54" t="n">
        <f aca="false">BA226+BB225</f>
        <v>85.5317164960791</v>
      </c>
      <c r="BC226" s="55" t="n">
        <f aca="false">BB226*100/BB$367</f>
        <v>81.2582540850867</v>
      </c>
      <c r="BT226" s="103" t="n">
        <v>44434</v>
      </c>
      <c r="BU226" s="54" t="n">
        <f aca="true">FORECAST(BT226,OFFSET(BR$3,MATCH(BT226,BQ$3:BQ$153,1)-1,0,2),OFFSET(BQ$3,MATCH(BT226,BQ$3:BQ$153,1)-1,0,2))</f>
        <v>0.972474385505717</v>
      </c>
      <c r="BV226" s="54" t="n">
        <f aca="false">BU226+BV225</f>
        <v>96.2732329483249</v>
      </c>
      <c r="BW226" s="55" t="n">
        <f aca="false">BV226*100/BV$367</f>
        <v>59.6665181819561</v>
      </c>
    </row>
    <row r="227" customFormat="false" ht="14.5" hidden="false" customHeight="false" outlineLevel="0" collapsed="false">
      <c r="E227" s="42" t="n">
        <v>44252</v>
      </c>
      <c r="F227" s="46" t="n">
        <f aca="true">FORECAST($E227,OFFSET(C$3,MATCH($E227,$A$3:$A$33,1)-1,0,2),OFFSET($A$3,MATCH($E227,$A$3:$A$33,1)-1,0,2))</f>
        <v>2.83320029624753</v>
      </c>
      <c r="AF227" s="103" t="n">
        <v>44435</v>
      </c>
      <c r="AG227" s="54" t="n">
        <f aca="true">FORECAST($AF227,OFFSET(AD$3,MATCH($AF227,$AC$3:$AC$153,1)-1,0,2),OFFSET($AC$3,MATCH($AF227,$AC$3:$AC$153,1)-1,0,2))</f>
        <v>0.487541996578914</v>
      </c>
      <c r="AH227" s="54" t="n">
        <f aca="false">AG227+AH226</f>
        <v>91.8556133338957</v>
      </c>
      <c r="AI227" s="55" t="n">
        <f aca="false">AH227*100/AH$367</f>
        <v>64.5389004150041</v>
      </c>
      <c r="AZ227" s="103" t="n">
        <v>44435</v>
      </c>
      <c r="BA227" s="54" t="n">
        <f aca="true">FORECAST(AZ227,OFFSET(AX$3,MATCH(AZ227,AW$3:AW$153,1)-1,0,2),OFFSET(AW$3,MATCH(AZ227,AW$3:AW$153,1)-1,0,2))</f>
        <v>0.45621827749499</v>
      </c>
      <c r="BB227" s="54" t="n">
        <f aca="false">BA227+BB226</f>
        <v>85.9879347735741</v>
      </c>
      <c r="BC227" s="55" t="n">
        <f aca="false">BB227*100/BB$367</f>
        <v>81.6916781087078</v>
      </c>
      <c r="BT227" s="103" t="n">
        <v>44435</v>
      </c>
      <c r="BU227" s="54" t="n">
        <f aca="true">FORECAST(BT227,OFFSET(BR$3,MATCH(BT227,BQ$3:BQ$153,1)-1,0,2),OFFSET(BQ$3,MATCH(BT227,BQ$3:BQ$153,1)-1,0,2))</f>
        <v>0.970949602821206</v>
      </c>
      <c r="BV227" s="54" t="n">
        <f aca="false">BU227+BV226</f>
        <v>97.2441825511461</v>
      </c>
      <c r="BW227" s="55" t="n">
        <f aca="false">BV227*100/BV$367</f>
        <v>60.2682761198202</v>
      </c>
    </row>
    <row r="228" customFormat="false" ht="14.5" hidden="false" customHeight="false" outlineLevel="0" collapsed="false">
      <c r="E228" s="42" t="n">
        <v>44253</v>
      </c>
      <c r="F228" s="46" t="n">
        <f aca="true">FORECAST($E228,OFFSET(C$3,MATCH($E228,$A$3:$A$33,1)-1,0,2),OFFSET($A$3,MATCH($E228,$A$3:$A$33,1)-1,0,2))</f>
        <v>2.83576456550362</v>
      </c>
      <c r="AF228" s="103" t="n">
        <v>44436</v>
      </c>
      <c r="AG228" s="54" t="n">
        <f aca="true">FORECAST($AF228,OFFSET(AD$3,MATCH($AF228,$AC$3:$AC$153,1)-1,0,2),OFFSET($AC$3,MATCH($AF228,$AC$3:$AC$153,1)-1,0,2))</f>
        <v>0.490045068225752</v>
      </c>
      <c r="AH228" s="54" t="n">
        <f aca="false">AG228+AH227</f>
        <v>92.3456584021214</v>
      </c>
      <c r="AI228" s="55" t="n">
        <f aca="false">AH228*100/AH$367</f>
        <v>64.8832121963878</v>
      </c>
      <c r="AZ228" s="103" t="n">
        <v>44436</v>
      </c>
      <c r="BA228" s="54" t="n">
        <f aca="true">FORECAST(AZ228,OFFSET(AX$3,MATCH(AZ228,AW$3:AW$153,1)-1,0,2),OFFSET(AW$3,MATCH(AZ228,AW$3:AW$153,1)-1,0,2))</f>
        <v>0.435296793327792</v>
      </c>
      <c r="BB228" s="54" t="n">
        <f aca="false">BA228+BB227</f>
        <v>86.4232315669019</v>
      </c>
      <c r="BC228" s="55" t="n">
        <f aca="false">BB228*100/BB$367</f>
        <v>82.1052259583675</v>
      </c>
      <c r="BT228" s="103" t="n">
        <v>44436</v>
      </c>
      <c r="BU228" s="54" t="n">
        <f aca="true">FORECAST(BT228,OFFSET(BR$3,MATCH(BT228,BQ$3:BQ$153,1)-1,0,2),OFFSET(BQ$3,MATCH(BT228,BQ$3:BQ$153,1)-1,0,2))</f>
        <v>0.969424820136694</v>
      </c>
      <c r="BV228" s="54" t="n">
        <f aca="false">BU228+BV227</f>
        <v>98.2136073712828</v>
      </c>
      <c r="BW228" s="55" t="n">
        <f aca="false">BV228*100/BV$367</f>
        <v>60.869089054894</v>
      </c>
    </row>
    <row r="229" customFormat="false" ht="14.5" hidden="false" customHeight="false" outlineLevel="0" collapsed="false">
      <c r="E229" s="42" t="n">
        <v>44254</v>
      </c>
      <c r="F229" s="46" t="n">
        <f aca="true">FORECAST($E229,OFFSET(C$3,MATCH($E229,$A$3:$A$33,1)-1,0,2),OFFSET($A$3,MATCH($E229,$A$3:$A$33,1)-1,0,2))</f>
        <v>2.83832883475971</v>
      </c>
      <c r="AF229" s="103" t="n">
        <v>44437</v>
      </c>
      <c r="AG229" s="54" t="n">
        <f aca="true">FORECAST($AF229,OFFSET(AD$3,MATCH($AF229,$AC$3:$AC$153,1)-1,0,2),OFFSET($AC$3,MATCH($AF229,$AC$3:$AC$153,1)-1,0,2))</f>
        <v>0.492548139872591</v>
      </c>
      <c r="AH229" s="54" t="n">
        <f aca="false">AG229+AH228</f>
        <v>92.838206541994</v>
      </c>
      <c r="AI229" s="55" t="n">
        <f aca="false">AH229*100/AH$367</f>
        <v>65.2292826671524</v>
      </c>
      <c r="AZ229" s="103" t="n">
        <v>44437</v>
      </c>
      <c r="BA229" s="54" t="n">
        <f aca="true">FORECAST(AZ229,OFFSET(AX$3,MATCH(AZ229,AW$3:AW$153,1)-1,0,2),OFFSET(AW$3,MATCH(AZ229,AW$3:AW$153,1)-1,0,2))</f>
        <v>0.414375309160593</v>
      </c>
      <c r="BB229" s="54" t="n">
        <f aca="false">BA229+BB228</f>
        <v>86.8376068760625</v>
      </c>
      <c r="BC229" s="55" t="n">
        <f aca="false">BB229*100/BB$367</f>
        <v>82.4988976340657</v>
      </c>
      <c r="BT229" s="103" t="n">
        <v>44437</v>
      </c>
      <c r="BU229" s="54" t="n">
        <f aca="true">FORECAST(BT229,OFFSET(BR$3,MATCH(BT229,BQ$3:BQ$153,1)-1,0,2),OFFSET(BQ$3,MATCH(BT229,BQ$3:BQ$153,1)-1,0,2))</f>
        <v>0.967900037452183</v>
      </c>
      <c r="BV229" s="54" t="n">
        <f aca="false">BU229+BV228</f>
        <v>99.181507408735</v>
      </c>
      <c r="BW229" s="55" t="n">
        <f aca="false">BV229*100/BV$367</f>
        <v>61.4689569871774</v>
      </c>
    </row>
    <row r="230" customFormat="false" ht="14.5" hidden="false" customHeight="false" outlineLevel="0" collapsed="false">
      <c r="E230" s="42" t="n">
        <v>44255</v>
      </c>
      <c r="F230" s="46" t="n">
        <f aca="true">FORECAST($E230,OFFSET(C$3,MATCH($E230,$A$3:$A$33,1)-1,0,2),OFFSET($A$3,MATCH($E230,$A$3:$A$33,1)-1,0,2))</f>
        <v>2.8408931040158</v>
      </c>
      <c r="AF230" s="103" t="n">
        <v>44438</v>
      </c>
      <c r="AG230" s="54" t="n">
        <f aca="true">FORECAST($AF230,OFFSET(AD$3,MATCH($AF230,$AC$3:$AC$153,1)-1,0,2),OFFSET($AC$3,MATCH($AF230,$AC$3:$AC$153,1)-1,0,2))</f>
        <v>0.495051211519429</v>
      </c>
      <c r="AH230" s="54" t="n">
        <f aca="false">AG230+AH229</f>
        <v>93.3332577535134</v>
      </c>
      <c r="AI230" s="55" t="n">
        <f aca="false">AH230*100/AH$367</f>
        <v>65.5771118272979</v>
      </c>
      <c r="AZ230" s="103" t="n">
        <v>44438</v>
      </c>
      <c r="BA230" s="54" t="n">
        <f aca="true">FORECAST(AZ230,OFFSET(AX$3,MATCH(AZ230,AW$3:AW$153,1)-1,0,2),OFFSET(AW$3,MATCH(AZ230,AW$3:AW$153,1)-1,0,2))</f>
        <v>0.393453824993395</v>
      </c>
      <c r="BB230" s="54" t="n">
        <f aca="false">BA230+BB229</f>
        <v>87.2310607010559</v>
      </c>
      <c r="BC230" s="55" t="n">
        <f aca="false">BB230*100/BB$367</f>
        <v>82.8726931358025</v>
      </c>
      <c r="BT230" s="103" t="n">
        <v>44438</v>
      </c>
      <c r="BU230" s="54" t="n">
        <f aca="true">FORECAST(BT230,OFFSET(BR$3,MATCH(BT230,BQ$3:BQ$153,1)-1,0,2),OFFSET(BQ$3,MATCH(BT230,BQ$3:BQ$153,1)-1,0,2))</f>
        <v>0.966375254767672</v>
      </c>
      <c r="BV230" s="54" t="n">
        <f aca="false">BU230+BV229</f>
        <v>100.147882663503</v>
      </c>
      <c r="BW230" s="55" t="n">
        <f aca="false">BV230*100/BV$367</f>
        <v>62.0678799166706</v>
      </c>
    </row>
    <row r="231" customFormat="false" ht="14.5" hidden="false" customHeight="false" outlineLevel="0" collapsed="false">
      <c r="E231" s="42" t="n">
        <v>44256</v>
      </c>
      <c r="F231" s="46" t="n">
        <f aca="true">FORECAST($E231,OFFSET(C$3,MATCH($E231,$A$3:$A$33,1)-1,0,2),OFFSET($A$3,MATCH($E231,$A$3:$A$33,1)-1,0,2))</f>
        <v>2.84345737327189</v>
      </c>
      <c r="AF231" s="103" t="n">
        <v>44439</v>
      </c>
      <c r="AG231" s="54" t="n">
        <f aca="true">FORECAST($AF231,OFFSET(AD$3,MATCH($AF231,$AC$3:$AC$153,1)-1,0,2),OFFSET($AC$3,MATCH($AF231,$AC$3:$AC$153,1)-1,0,2))</f>
        <v>0.497554283166268</v>
      </c>
      <c r="AH231" s="54" t="n">
        <f aca="false">AG231+AH230</f>
        <v>93.8308120366797</v>
      </c>
      <c r="AI231" s="55" t="n">
        <f aca="false">AH231*100/AH$367</f>
        <v>65.9266996768243</v>
      </c>
      <c r="AZ231" s="103" t="n">
        <v>44439</v>
      </c>
      <c r="BA231" s="54" t="n">
        <f aca="true">FORECAST(AZ231,OFFSET(AX$3,MATCH(AZ231,AW$3:AW$153,1)-1,0,2),OFFSET(AW$3,MATCH(AZ231,AW$3:AW$153,1)-1,0,2))</f>
        <v>0.372532340826196</v>
      </c>
      <c r="BB231" s="54" t="n">
        <f aca="false">BA231+BB230</f>
        <v>87.603593041882</v>
      </c>
      <c r="BC231" s="55" t="n">
        <f aca="false">BB231*100/BB$367</f>
        <v>83.2266124635779</v>
      </c>
      <c r="BT231" s="103" t="n">
        <v>44439</v>
      </c>
      <c r="BU231" s="54" t="n">
        <f aca="true">FORECAST(BT231,OFFSET(BR$3,MATCH(BT231,BQ$3:BQ$153,1)-1,0,2),OFFSET(BQ$3,MATCH(BT231,BQ$3:BQ$153,1)-1,0,2))</f>
        <v>0.964850472083161</v>
      </c>
      <c r="BV231" s="54" t="n">
        <f aca="false">BU231+BV230</f>
        <v>101.112733135586</v>
      </c>
      <c r="BW231" s="55" t="n">
        <f aca="false">BV231*100/BV$367</f>
        <v>62.6658578433734</v>
      </c>
    </row>
    <row r="232" customFormat="false" ht="14.5" hidden="false" customHeight="false" outlineLevel="0" collapsed="false">
      <c r="E232" s="42" t="n">
        <v>44257</v>
      </c>
      <c r="F232" s="46" t="n">
        <f aca="true">FORECAST($E232,OFFSET(C$3,MATCH($E232,$A$3:$A$33,1)-1,0,2),OFFSET($A$3,MATCH($E232,$A$3:$A$33,1)-1,0,2))</f>
        <v>2.84602164252798</v>
      </c>
      <c r="AF232" s="103" t="n">
        <v>44440</v>
      </c>
      <c r="AG232" s="54" t="n">
        <f aca="true">FORECAST($AF232,OFFSET(AD$3,MATCH($AF232,$AC$3:$AC$153,1)-1,0,2),OFFSET($AC$3,MATCH($AF232,$AC$3:$AC$153,1)-1,0,2))</f>
        <v>0.495151369420009</v>
      </c>
      <c r="AH232" s="54" t="n">
        <f aca="false">AG232+AH231</f>
        <v>94.3259634060997</v>
      </c>
      <c r="AI232" s="55" t="n">
        <f aca="false">AH232*100/AH$367</f>
        <v>66.2745992091608</v>
      </c>
      <c r="AZ232" s="103" t="n">
        <v>44440</v>
      </c>
      <c r="BA232" s="54" t="n">
        <f aca="true">FORECAST(AZ232,OFFSET(AX$3,MATCH(AZ232,AW$3:AW$153,1)-1,0,2),OFFSET(AW$3,MATCH(AZ232,AW$3:AW$153,1)-1,0,2))</f>
        <v>0.351610856658997</v>
      </c>
      <c r="BB232" s="54" t="n">
        <f aca="false">BA232+BB231</f>
        <v>87.955203898541</v>
      </c>
      <c r="BC232" s="55" t="n">
        <f aca="false">BB232*100/BB$367</f>
        <v>83.5606556173919</v>
      </c>
      <c r="BT232" s="103" t="n">
        <v>44440</v>
      </c>
      <c r="BU232" s="54" t="n">
        <f aca="true">FORECAST(BT232,OFFSET(BR$3,MATCH(BT232,BQ$3:BQ$153,1)-1,0,2),OFFSET(BQ$3,MATCH(BT232,BQ$3:BQ$153,1)-1,0,2))</f>
        <v>0.963325689398649</v>
      </c>
      <c r="BV232" s="54" t="n">
        <f aca="false">BU232+BV231</f>
        <v>102.076058824984</v>
      </c>
      <c r="BW232" s="55" t="n">
        <f aca="false">BV232*100/BV$367</f>
        <v>63.2628907672859</v>
      </c>
    </row>
    <row r="233" customFormat="false" ht="14.5" hidden="false" customHeight="false" outlineLevel="0" collapsed="false">
      <c r="E233" s="42" t="n">
        <v>44258</v>
      </c>
      <c r="F233" s="46" t="n">
        <f aca="true">FORECAST($E233,OFFSET(C$3,MATCH($E233,$A$3:$A$33,1)-1,0,2),OFFSET($A$3,MATCH($E233,$A$3:$A$33,1)-1,0,2))</f>
        <v>2.84858591178407</v>
      </c>
      <c r="AF233" s="103" t="n">
        <v>44441</v>
      </c>
      <c r="AG233" s="54" t="n">
        <f aca="true">FORECAST($AF233,OFFSET(AD$3,MATCH($AF233,$AC$3:$AC$153,1)-1,0,2),OFFSET($AC$3,MATCH($AF233,$AC$3:$AC$153,1)-1,0,2))</f>
        <v>0.49274845567375</v>
      </c>
      <c r="AH233" s="54" t="n">
        <f aca="false">AG233+AH232</f>
        <v>94.8187118617735</v>
      </c>
      <c r="AI233" s="55" t="n">
        <f aca="false">AH233*100/AH$367</f>
        <v>66.6208104243076</v>
      </c>
      <c r="AZ233" s="103" t="n">
        <v>44441</v>
      </c>
      <c r="BA233" s="54" t="n">
        <f aca="true">FORECAST(AZ233,OFFSET(AX$3,MATCH(AZ233,AW$3:AW$153,1)-1,0,2),OFFSET(AW$3,MATCH(AZ233,AW$3:AW$153,1)-1,0,2))</f>
        <v>0.330689372491799</v>
      </c>
      <c r="BB233" s="54" t="n">
        <f aca="false">BA233+BB232</f>
        <v>88.2858932710328</v>
      </c>
      <c r="BC233" s="55" t="n">
        <f aca="false">BB233*100/BB$367</f>
        <v>83.8748225972444</v>
      </c>
      <c r="BT233" s="103" t="n">
        <v>44441</v>
      </c>
      <c r="BU233" s="54" t="n">
        <f aca="true">FORECAST(BT233,OFFSET(BR$3,MATCH(BT233,BQ$3:BQ$153,1)-1,0,2),OFFSET(BQ$3,MATCH(BT233,BQ$3:BQ$153,1)-1,0,2))</f>
        <v>0.961800906714138</v>
      </c>
      <c r="BV233" s="54" t="n">
        <f aca="false">BU233+BV232</f>
        <v>103.037859731699</v>
      </c>
      <c r="BW233" s="55" t="n">
        <f aca="false">BV233*100/BV$367</f>
        <v>63.8589786884081</v>
      </c>
    </row>
    <row r="234" customFormat="false" ht="14.5" hidden="false" customHeight="false" outlineLevel="0" collapsed="false">
      <c r="E234" s="42" t="n">
        <v>44259</v>
      </c>
      <c r="F234" s="46" t="n">
        <f aca="true">FORECAST($E234,OFFSET(C$3,MATCH($E234,$A$3:$A$33,1)-1,0,2),OFFSET($A$3,MATCH($E234,$A$3:$A$33,1)-1,0,2))</f>
        <v>2.85115018104016</v>
      </c>
      <c r="AF234" s="103" t="n">
        <v>44442</v>
      </c>
      <c r="AG234" s="54" t="n">
        <f aca="true">FORECAST($AF234,OFFSET(AD$3,MATCH($AF234,$AC$3:$AC$153,1)-1,0,2),OFFSET($AC$3,MATCH($AF234,$AC$3:$AC$153,1)-1,0,2))</f>
        <v>0.490345541927491</v>
      </c>
      <c r="AH234" s="54" t="n">
        <f aca="false">AG234+AH233</f>
        <v>95.309057403701</v>
      </c>
      <c r="AI234" s="55" t="n">
        <f aca="false">AH234*100/AH$367</f>
        <v>66.9653333222644</v>
      </c>
      <c r="AZ234" s="103" t="n">
        <v>44442</v>
      </c>
      <c r="BA234" s="54" t="n">
        <f aca="true">FORECAST(AZ234,OFFSET(AX$3,MATCH(AZ234,AW$3:AW$153,1)-1,0,2),OFFSET(AW$3,MATCH(AZ234,AW$3:AW$153,1)-1,0,2))</f>
        <v>0.3097678883246</v>
      </c>
      <c r="BB234" s="54" t="n">
        <f aca="false">BA234+BB233</f>
        <v>88.5956611593575</v>
      </c>
      <c r="BC234" s="55" t="n">
        <f aca="false">BB234*100/BB$367</f>
        <v>84.1691134031355</v>
      </c>
      <c r="BT234" s="103" t="n">
        <v>44442</v>
      </c>
      <c r="BU234" s="54" t="n">
        <f aca="true">FORECAST(BT234,OFFSET(BR$3,MATCH(BT234,BQ$3:BQ$153,1)-1,0,2),OFFSET(BQ$3,MATCH(BT234,BQ$3:BQ$153,1)-1,0,2))</f>
        <v>0.960276124029627</v>
      </c>
      <c r="BV234" s="54" t="n">
        <f aca="false">BU234+BV233</f>
        <v>103.998135855728</v>
      </c>
      <c r="BW234" s="55" t="n">
        <f aca="false">BV234*100/BV$367</f>
        <v>64.45412160674</v>
      </c>
    </row>
    <row r="235" customFormat="false" ht="14.5" hidden="false" customHeight="false" outlineLevel="0" collapsed="false">
      <c r="E235" s="42" t="n">
        <v>44260</v>
      </c>
      <c r="F235" s="46" t="n">
        <f aca="true">FORECAST($E235,OFFSET(C$3,MATCH($E235,$A$3:$A$33,1)-1,0,2),OFFSET($A$3,MATCH($E235,$A$3:$A$33,1)-1,0,2))</f>
        <v>2.85371445029625</v>
      </c>
      <c r="AF235" s="103" t="n">
        <v>44443</v>
      </c>
      <c r="AG235" s="54" t="n">
        <f aca="true">FORECAST($AF235,OFFSET(AD$3,MATCH($AF235,$AC$3:$AC$153,1)-1,0,2),OFFSET($AC$3,MATCH($AF235,$AC$3:$AC$153,1)-1,0,2))</f>
        <v>0.487942628181231</v>
      </c>
      <c r="AH235" s="54" t="n">
        <f aca="false">AG235+AH234</f>
        <v>95.7970000318822</v>
      </c>
      <c r="AI235" s="55" t="n">
        <f aca="false">AH235*100/AH$367</f>
        <v>67.3081679030315</v>
      </c>
      <c r="AZ235" s="103" t="n">
        <v>44443</v>
      </c>
      <c r="BA235" s="54" t="n">
        <f aca="true">FORECAST(AZ235,OFFSET(AX$3,MATCH(AZ235,AW$3:AW$153,1)-1,0,2),OFFSET(AW$3,MATCH(AZ235,AW$3:AW$153,1)-1,0,2))</f>
        <v>0.288846404157402</v>
      </c>
      <c r="BB235" s="54" t="n">
        <f aca="false">BA235+BB234</f>
        <v>88.8845075635149</v>
      </c>
      <c r="BC235" s="55" t="n">
        <f aca="false">BB235*100/BB$367</f>
        <v>84.4435280350652</v>
      </c>
      <c r="BT235" s="103" t="n">
        <v>44443</v>
      </c>
      <c r="BU235" s="54" t="n">
        <f aca="true">FORECAST(BT235,OFFSET(BR$3,MATCH(BT235,BQ$3:BQ$153,1)-1,0,2),OFFSET(BQ$3,MATCH(BT235,BQ$3:BQ$153,1)-1,0,2))</f>
        <v>0.958751341345115</v>
      </c>
      <c r="BV235" s="54" t="n">
        <f aca="false">BU235+BV234</f>
        <v>104.956887197073</v>
      </c>
      <c r="BW235" s="55" t="n">
        <f aca="false">BV235*100/BV$367</f>
        <v>65.0483195222816</v>
      </c>
    </row>
    <row r="236" customFormat="false" ht="14.5" hidden="false" customHeight="false" outlineLevel="0" collapsed="false">
      <c r="E236" s="42" t="n">
        <v>44261</v>
      </c>
      <c r="F236" s="46" t="n">
        <f aca="true">FORECAST($E236,OFFSET(C$3,MATCH($E236,$A$3:$A$33,1)-1,0,2),OFFSET($A$3,MATCH($E236,$A$3:$A$33,1)-1,0,2))</f>
        <v>2.85627871955234</v>
      </c>
      <c r="AF236" s="103" t="n">
        <v>44444</v>
      </c>
      <c r="AG236" s="54" t="n">
        <f aca="true">FORECAST($AF236,OFFSET(AD$3,MATCH($AF236,$AC$3:$AC$153,1)-1,0,2),OFFSET($AC$3,MATCH($AF236,$AC$3:$AC$153,1)-1,0,2))</f>
        <v>0.485539714434972</v>
      </c>
      <c r="AH236" s="54" t="n">
        <f aca="false">AG236+AH235</f>
        <v>96.2825397463172</v>
      </c>
      <c r="AI236" s="55" t="n">
        <f aca="false">AH236*100/AH$367</f>
        <v>67.6493141666086</v>
      </c>
      <c r="AZ236" s="103" t="n">
        <v>44444</v>
      </c>
      <c r="BA236" s="54" t="n">
        <f aca="true">FORECAST(AZ236,OFFSET(AX$3,MATCH(AZ236,AW$3:AW$153,1)-1,0,2),OFFSET(AW$3,MATCH(AZ236,AW$3:AW$153,1)-1,0,2))</f>
        <v>0.267924919990203</v>
      </c>
      <c r="BB236" s="54" t="n">
        <f aca="false">BA236+BB235</f>
        <v>89.1524324835051</v>
      </c>
      <c r="BC236" s="55" t="n">
        <f aca="false">BB236*100/BB$367</f>
        <v>84.6980664930335</v>
      </c>
      <c r="BT236" s="103" t="n">
        <v>44444</v>
      </c>
      <c r="BU236" s="54" t="n">
        <f aca="true">FORECAST(BT236,OFFSET(BR$3,MATCH(BT236,BQ$3:BQ$153,1)-1,0,2),OFFSET(BQ$3,MATCH(BT236,BQ$3:BQ$153,1)-1,0,2))</f>
        <v>0.957226558660604</v>
      </c>
      <c r="BV236" s="54" t="n">
        <f aca="false">BU236+BV235</f>
        <v>105.914113755734</v>
      </c>
      <c r="BW236" s="55" t="n">
        <f aca="false">BV236*100/BV$367</f>
        <v>65.6415724350329</v>
      </c>
    </row>
    <row r="237" customFormat="false" ht="14.5" hidden="false" customHeight="false" outlineLevel="0" collapsed="false">
      <c r="E237" s="42" t="n">
        <v>44262</v>
      </c>
      <c r="F237" s="46" t="n">
        <f aca="true">FORECAST($E237,OFFSET(C$3,MATCH($E237,$A$3:$A$33,1)-1,0,2),OFFSET($A$3,MATCH($E237,$A$3:$A$33,1)-1,0,2))</f>
        <v>2.85884298880843</v>
      </c>
      <c r="AF237" s="103" t="n">
        <v>44445</v>
      </c>
      <c r="AG237" s="54" t="n">
        <f aca="true">FORECAST($AF237,OFFSET(AD$3,MATCH($AF237,$AC$3:$AC$153,1)-1,0,2),OFFSET($AC$3,MATCH($AF237,$AC$3:$AC$153,1)-1,0,2))</f>
        <v>0.483136800688713</v>
      </c>
      <c r="AH237" s="54" t="n">
        <f aca="false">AG237+AH236</f>
        <v>96.7656765470059</v>
      </c>
      <c r="AI237" s="55" t="n">
        <f aca="false">AH237*100/AH$367</f>
        <v>67.988772112996</v>
      </c>
      <c r="AZ237" s="103" t="n">
        <v>44445</v>
      </c>
      <c r="BA237" s="54" t="n">
        <f aca="true">FORECAST(AZ237,OFFSET(AX$3,MATCH(AZ237,AW$3:AW$153,1)-1,0,2),OFFSET(AW$3,MATCH(AZ237,AW$3:AW$153,1)-1,0,2))</f>
        <v>0.247003435823004</v>
      </c>
      <c r="BB237" s="54" t="n">
        <f aca="false">BA237+BB236</f>
        <v>89.3994359193281</v>
      </c>
      <c r="BC237" s="55" t="n">
        <f aca="false">BB237*100/BB$367</f>
        <v>84.9327287770403</v>
      </c>
      <c r="BT237" s="103" t="n">
        <v>44445</v>
      </c>
      <c r="BU237" s="54" t="n">
        <f aca="true">FORECAST(BT237,OFFSET(BR$3,MATCH(BT237,BQ$3:BQ$153,1)-1,0,2),OFFSET(BQ$3,MATCH(BT237,BQ$3:BQ$153,1)-1,0,2))</f>
        <v>0.949356613698775</v>
      </c>
      <c r="BV237" s="54" t="n">
        <f aca="false">BU237+BV236</f>
        <v>106.863470369433</v>
      </c>
      <c r="BW237" s="55" t="n">
        <f aca="false">BV237*100/BV$367</f>
        <v>66.2299478527653</v>
      </c>
    </row>
    <row r="238" customFormat="false" ht="14.5" hidden="false" customHeight="false" outlineLevel="0" collapsed="false">
      <c r="E238" s="42" t="n">
        <v>44263</v>
      </c>
      <c r="F238" s="46" t="n">
        <f aca="true">FORECAST($E238,OFFSET(C$3,MATCH($E238,$A$3:$A$33,1)-1,0,2),OFFSET($A$3,MATCH($E238,$A$3:$A$33,1)-1,0,2))</f>
        <v>2.86140725806451</v>
      </c>
      <c r="AF238" s="103" t="n">
        <v>44446</v>
      </c>
      <c r="AG238" s="54" t="n">
        <f aca="true">FORECAST($AF238,OFFSET(AD$3,MATCH($AF238,$AC$3:$AC$153,1)-1,0,2),OFFSET($AC$3,MATCH($AF238,$AC$3:$AC$153,1)-1,0,2))</f>
        <v>0.480733886942454</v>
      </c>
      <c r="AH238" s="54" t="n">
        <f aca="false">AG238+AH237</f>
        <v>97.2464104339484</v>
      </c>
      <c r="AI238" s="55" t="n">
        <f aca="false">AH238*100/AH$367</f>
        <v>68.3265417421934</v>
      </c>
      <c r="AZ238" s="103" t="n">
        <v>44446</v>
      </c>
      <c r="BA238" s="54" t="n">
        <f aca="true">FORECAST(AZ238,OFFSET(AX$3,MATCH(AZ238,AW$3:AW$153,1)-1,0,2),OFFSET(AW$3,MATCH(AZ238,AW$3:AW$153,1)-1,0,2))</f>
        <v>0.226081951655806</v>
      </c>
      <c r="BB238" s="54" t="n">
        <f aca="false">BA238+BB237</f>
        <v>89.6255178709839</v>
      </c>
      <c r="BC238" s="55" t="n">
        <f aca="false">BB238*100/BB$367</f>
        <v>85.1475148870857</v>
      </c>
      <c r="BT238" s="103" t="n">
        <v>44446</v>
      </c>
      <c r="BU238" s="54" t="n">
        <f aca="true">FORECAST(BT238,OFFSET(BR$3,MATCH(BT238,BQ$3:BQ$153,1)-1,0,2),OFFSET(BQ$3,MATCH(BT238,BQ$3:BQ$153,1)-1,0,2))</f>
        <v>0.941486668736946</v>
      </c>
      <c r="BV238" s="54" t="n">
        <f aca="false">BU238+BV237</f>
        <v>107.80495703817</v>
      </c>
      <c r="BW238" s="55" t="n">
        <f aca="false">BV238*100/BV$367</f>
        <v>66.8134457754788</v>
      </c>
    </row>
    <row r="239" customFormat="false" ht="14.5" hidden="false" customHeight="false" outlineLevel="0" collapsed="false">
      <c r="E239" s="42" t="n">
        <v>44264</v>
      </c>
      <c r="F239" s="46" t="n">
        <f aca="true">FORECAST($E239,OFFSET(C$3,MATCH($E239,$A$3:$A$33,1)-1,0,2),OFFSET($A$3,MATCH($E239,$A$3:$A$33,1)-1,0,2))</f>
        <v>2.8639715273206</v>
      </c>
      <c r="AF239" s="103" t="n">
        <v>44447</v>
      </c>
      <c r="AG239" s="54" t="n">
        <f aca="true">FORECAST($AF239,OFFSET(AD$3,MATCH($AF239,$AC$3:$AC$153,1)-1,0,2),OFFSET($AC$3,MATCH($AF239,$AC$3:$AC$153,1)-1,0,2))</f>
        <v>0.478330973196195</v>
      </c>
      <c r="AH239" s="54" t="n">
        <f aca="false">AG239+AH238</f>
        <v>97.7247414071445</v>
      </c>
      <c r="AI239" s="55" t="n">
        <f aca="false">AH239*100/AH$367</f>
        <v>68.6626230542011</v>
      </c>
      <c r="AZ239" s="103" t="n">
        <v>44447</v>
      </c>
      <c r="BA239" s="54" t="n">
        <f aca="true">FORECAST(AZ239,OFFSET(AX$3,MATCH(AZ239,AW$3:AW$153,1)-1,0,2),OFFSET(AW$3,MATCH(AZ239,AW$3:AW$153,1)-1,0,2))</f>
        <v>0.205160467488607</v>
      </c>
      <c r="BB239" s="54" t="n">
        <f aca="false">BA239+BB238</f>
        <v>89.8306783384725</v>
      </c>
      <c r="BC239" s="55" t="n">
        <f aca="false">BB239*100/BB$367</f>
        <v>85.3424248231697</v>
      </c>
      <c r="BT239" s="103" t="n">
        <v>44447</v>
      </c>
      <c r="BU239" s="54" t="n">
        <f aca="true">FORECAST(BT239,OFFSET(BR$3,MATCH(BT239,BQ$3:BQ$153,1)-1,0,2),OFFSET(BQ$3,MATCH(BT239,BQ$3:BQ$153,1)-1,0,2))</f>
        <v>0.933616723775117</v>
      </c>
      <c r="BV239" s="54" t="n">
        <f aca="false">BU239+BV238</f>
        <v>108.738573761945</v>
      </c>
      <c r="BW239" s="55" t="n">
        <f aca="false">BV239*100/BV$367</f>
        <v>67.3920662031734</v>
      </c>
    </row>
    <row r="240" customFormat="false" ht="14.5" hidden="false" customHeight="false" outlineLevel="0" collapsed="false">
      <c r="E240" s="42" t="n">
        <v>44265</v>
      </c>
      <c r="F240" s="46" t="n">
        <f aca="true">FORECAST($E240,OFFSET(C$3,MATCH($E240,$A$3:$A$33,1)-1,0,2),OFFSET($A$3,MATCH($E240,$A$3:$A$33,1)-1,0,2))</f>
        <v>2.86653579657669</v>
      </c>
      <c r="AF240" s="103" t="n">
        <v>44448</v>
      </c>
      <c r="AG240" s="54" t="n">
        <f aca="true">FORECAST($AF240,OFFSET(AD$3,MATCH($AF240,$AC$3:$AC$153,1)-1,0,2),OFFSET($AC$3,MATCH($AF240,$AC$3:$AC$153,1)-1,0,2))</f>
        <v>0.475928059449936</v>
      </c>
      <c r="AH240" s="54" t="n">
        <f aca="false">AG240+AH239</f>
        <v>98.2006694665945</v>
      </c>
      <c r="AI240" s="55" t="n">
        <f aca="false">AH240*100/AH$367</f>
        <v>68.9970160490189</v>
      </c>
      <c r="AZ240" s="103" t="n">
        <v>44448</v>
      </c>
      <c r="BA240" s="54" t="n">
        <f aca="true">FORECAST(AZ240,OFFSET(AX$3,MATCH(AZ240,AW$3:AW$153,1)-1,0,2),OFFSET(AW$3,MATCH(AZ240,AW$3:AW$153,1)-1,0,2))</f>
        <v>0.184238983321409</v>
      </c>
      <c r="BB240" s="54" t="n">
        <f aca="false">BA240+BB239</f>
        <v>90.0149173217939</v>
      </c>
      <c r="BC240" s="55" t="n">
        <f aca="false">BB240*100/BB$367</f>
        <v>85.5174585852923</v>
      </c>
      <c r="BT240" s="103" t="n">
        <v>44448</v>
      </c>
      <c r="BU240" s="54" t="n">
        <f aca="true">FORECAST(BT240,OFFSET(BR$3,MATCH(BT240,BQ$3:BQ$153,1)-1,0,2),OFFSET(BQ$3,MATCH(BT240,BQ$3:BQ$153,1)-1,0,2))</f>
        <v>0.925746778813288</v>
      </c>
      <c r="BV240" s="54" t="n">
        <f aca="false">BU240+BV239</f>
        <v>109.664320540758</v>
      </c>
      <c r="BW240" s="55" t="n">
        <f aca="false">BV240*100/BV$367</f>
        <v>67.9658091358492</v>
      </c>
    </row>
    <row r="241" customFormat="false" ht="14.5" hidden="false" customHeight="false" outlineLevel="0" collapsed="false">
      <c r="E241" s="42" t="n">
        <v>44266</v>
      </c>
      <c r="F241" s="46" t="n">
        <f aca="true">FORECAST($E241,OFFSET(C$3,MATCH($E241,$A$3:$A$33,1)-1,0,2),OFFSET($A$3,MATCH($E241,$A$3:$A$33,1)-1,0,2))</f>
        <v>2.86910006583278</v>
      </c>
      <c r="AF241" s="103" t="n">
        <v>44449</v>
      </c>
      <c r="AG241" s="54" t="n">
        <f aca="true">FORECAST($AF241,OFFSET(AD$3,MATCH($AF241,$AC$3:$AC$153,1)-1,0,2),OFFSET($AC$3,MATCH($AF241,$AC$3:$AC$153,1)-1,0,2))</f>
        <v>0.473525145703677</v>
      </c>
      <c r="AH241" s="54" t="n">
        <f aca="false">AG241+AH240</f>
        <v>98.6741946122982</v>
      </c>
      <c r="AI241" s="55" t="n">
        <f aca="false">AH241*100/AH$367</f>
        <v>69.3297207266468</v>
      </c>
      <c r="AZ241" s="103" t="n">
        <v>44449</v>
      </c>
      <c r="BA241" s="54" t="n">
        <f aca="true">FORECAST(AZ241,OFFSET(AX$3,MATCH(AZ241,AW$3:AW$153,1)-1,0,2),OFFSET(AW$3,MATCH(AZ241,AW$3:AW$153,1)-1,0,2))</f>
        <v>0.16331749915421</v>
      </c>
      <c r="BB241" s="54" t="n">
        <f aca="false">BA241+BB240</f>
        <v>90.1782348209481</v>
      </c>
      <c r="BC241" s="55" t="n">
        <f aca="false">BB241*100/BB$367</f>
        <v>85.6726161734534</v>
      </c>
      <c r="BT241" s="103" t="n">
        <v>44449</v>
      </c>
      <c r="BU241" s="54" t="n">
        <f aca="true">FORECAST(BT241,OFFSET(BR$3,MATCH(BT241,BQ$3:BQ$153,1)-1,0,2),OFFSET(BQ$3,MATCH(BT241,BQ$3:BQ$153,1)-1,0,2))</f>
        <v>0.91787683385146</v>
      </c>
      <c r="BV241" s="54" t="n">
        <f aca="false">BU241+BV240</f>
        <v>110.58219737461</v>
      </c>
      <c r="BW241" s="55" t="n">
        <f aca="false">BV241*100/BV$367</f>
        <v>68.5346745735061</v>
      </c>
    </row>
    <row r="242" customFormat="false" ht="14.5" hidden="false" customHeight="false" outlineLevel="0" collapsed="false">
      <c r="E242" s="42" t="n">
        <v>44267</v>
      </c>
      <c r="F242" s="46" t="n">
        <f aca="true">FORECAST($E242,OFFSET(C$3,MATCH($E242,$A$3:$A$33,1)-1,0,2),OFFSET($A$3,MATCH($E242,$A$3:$A$33,1)-1,0,2))</f>
        <v>2.87166433508887</v>
      </c>
      <c r="AF242" s="103" t="n">
        <v>44450</v>
      </c>
      <c r="AG242" s="54" t="n">
        <f aca="true">FORECAST($AF242,OFFSET(AD$3,MATCH($AF242,$AC$3:$AC$153,1)-1,0,2),OFFSET($AC$3,MATCH($AF242,$AC$3:$AC$153,1)-1,0,2))</f>
        <v>0.471122231957417</v>
      </c>
      <c r="AH242" s="54" t="n">
        <f aca="false">AG242+AH241</f>
        <v>99.1453168442556</v>
      </c>
      <c r="AI242" s="55" t="n">
        <f aca="false">AH242*100/AH$367</f>
        <v>69.6607370870849</v>
      </c>
      <c r="AZ242" s="103" t="n">
        <v>44450</v>
      </c>
      <c r="BA242" s="54" t="n">
        <f aca="true">FORECAST(AZ242,OFFSET(AX$3,MATCH(AZ242,AW$3:AW$153,1)-1,0,2),OFFSET(AW$3,MATCH(AZ242,AW$3:AW$153,1)-1,0,2))</f>
        <v>0.162596658274792</v>
      </c>
      <c r="BB242" s="54" t="n">
        <f aca="false">BA242+BB241</f>
        <v>90.3408314792229</v>
      </c>
      <c r="BC242" s="55" t="n">
        <f aca="false">BB242*100/BB$367</f>
        <v>85.8270889364557</v>
      </c>
      <c r="BT242" s="103" t="n">
        <v>44450</v>
      </c>
      <c r="BU242" s="54" t="n">
        <f aca="true">FORECAST(BT242,OFFSET(BR$3,MATCH(BT242,BQ$3:BQ$153,1)-1,0,2),OFFSET(BQ$3,MATCH(BT242,BQ$3:BQ$153,1)-1,0,2))</f>
        <v>0.910006888889631</v>
      </c>
      <c r="BV242" s="54" t="n">
        <f aca="false">BU242+BV241</f>
        <v>111.492204263499</v>
      </c>
      <c r="BW242" s="55" t="n">
        <f aca="false">BV242*100/BV$367</f>
        <v>69.0986625161442</v>
      </c>
    </row>
    <row r="243" customFormat="false" ht="14.5" hidden="false" customHeight="false" outlineLevel="0" collapsed="false">
      <c r="E243" s="42" t="n">
        <v>44268</v>
      </c>
      <c r="F243" s="46" t="n">
        <f aca="true">FORECAST($E243,OFFSET(C$3,MATCH($E243,$A$3:$A$33,1)-1,0,2),OFFSET($A$3,MATCH($E243,$A$3:$A$33,1)-1,0,2))</f>
        <v>2.87422860434496</v>
      </c>
      <c r="AF243" s="103" t="n">
        <v>44451</v>
      </c>
      <c r="AG243" s="54" t="n">
        <f aca="true">FORECAST($AF243,OFFSET(AD$3,MATCH($AF243,$AC$3:$AC$153,1)-1,0,2),OFFSET($AC$3,MATCH($AF243,$AC$3:$AC$153,1)-1,0,2))</f>
        <v>0.468719318211158</v>
      </c>
      <c r="AH243" s="54" t="n">
        <f aca="false">AG243+AH242</f>
        <v>99.6140361624667</v>
      </c>
      <c r="AI243" s="55" t="n">
        <f aca="false">AH243*100/AH$367</f>
        <v>69.9900651303331</v>
      </c>
      <c r="AZ243" s="103" t="n">
        <v>44451</v>
      </c>
      <c r="BA243" s="54" t="n">
        <f aca="true">FORECAST(AZ243,OFFSET(AX$3,MATCH(AZ243,AW$3:AW$153,1)-1,0,2),OFFSET(AW$3,MATCH(AZ243,AW$3:AW$153,1)-1,0,2))</f>
        <v>0.161875817395373</v>
      </c>
      <c r="BB243" s="54" t="n">
        <f aca="false">BA243+BB242</f>
        <v>90.5027072966182</v>
      </c>
      <c r="BC243" s="55" t="n">
        <f aca="false">BB243*100/BB$367</f>
        <v>85.9808768742992</v>
      </c>
      <c r="BT243" s="103" t="n">
        <v>44451</v>
      </c>
      <c r="BU243" s="54" t="n">
        <f aca="true">FORECAST(BT243,OFFSET(BR$3,MATCH(BT243,BQ$3:BQ$153,1)-1,0,2),OFFSET(BQ$3,MATCH(BT243,BQ$3:BQ$153,1)-1,0,2))</f>
        <v>0.902136943927802</v>
      </c>
      <c r="BV243" s="54" t="n">
        <f aca="false">BU243+BV242</f>
        <v>112.394341207427</v>
      </c>
      <c r="BW243" s="55" t="n">
        <f aca="false">BV243*100/BV$367</f>
        <v>69.6577729637633</v>
      </c>
    </row>
    <row r="244" customFormat="false" ht="14.5" hidden="false" customHeight="false" outlineLevel="0" collapsed="false">
      <c r="E244" s="42" t="n">
        <v>44269</v>
      </c>
      <c r="F244" s="46" t="n">
        <f aca="true">FORECAST($E244,OFFSET(C$3,MATCH($E244,$A$3:$A$33,1)-1,0,2),OFFSET($A$3,MATCH($E244,$A$3:$A$33,1)-1,0,2))</f>
        <v>2.87679287360105</v>
      </c>
      <c r="AF244" s="103" t="n">
        <v>44452</v>
      </c>
      <c r="AG244" s="54" t="n">
        <f aca="true">FORECAST($AF244,OFFSET(AD$3,MATCH($AF244,$AC$3:$AC$153,1)-1,0,2),OFFSET($AC$3,MATCH($AF244,$AC$3:$AC$153,1)-1,0,2))</f>
        <v>0.466316404464899</v>
      </c>
      <c r="AH244" s="54" t="n">
        <f aca="false">AG244+AH243</f>
        <v>100.080352566932</v>
      </c>
      <c r="AI244" s="55" t="n">
        <f aca="false">AH244*100/AH$367</f>
        <v>70.3177048563915</v>
      </c>
      <c r="AZ244" s="103" t="n">
        <v>44452</v>
      </c>
      <c r="BA244" s="54" t="n">
        <f aca="true">FORECAST(AZ244,OFFSET(AX$3,MATCH(AZ244,AW$3:AW$153,1)-1,0,2),OFFSET(AW$3,MATCH(AZ244,AW$3:AW$153,1)-1,0,2))</f>
        <v>0.161154976515955</v>
      </c>
      <c r="BB244" s="54" t="n">
        <f aca="false">BA244+BB243</f>
        <v>90.6638622731342</v>
      </c>
      <c r="BC244" s="55" t="n">
        <f aca="false">BB244*100/BB$367</f>
        <v>86.1339799869838</v>
      </c>
      <c r="BT244" s="103" t="n">
        <v>44452</v>
      </c>
      <c r="BU244" s="54" t="n">
        <f aca="true">FORECAST(BT244,OFFSET(BR$3,MATCH(BT244,BQ$3:BQ$153,1)-1,0,2),OFFSET(BQ$3,MATCH(BT244,BQ$3:BQ$153,1)-1,0,2))</f>
        <v>0.894266998965973</v>
      </c>
      <c r="BV244" s="54" t="n">
        <f aca="false">BU244+BV243</f>
        <v>113.288608206393</v>
      </c>
      <c r="BW244" s="55" t="n">
        <f aca="false">BV244*100/BV$367</f>
        <v>70.2120059163636</v>
      </c>
    </row>
    <row r="245" customFormat="false" ht="14.5" hidden="false" customHeight="false" outlineLevel="0" collapsed="false">
      <c r="E245" s="42" t="n">
        <v>44270</v>
      </c>
      <c r="F245" s="46" t="n">
        <f aca="true">FORECAST($E245,OFFSET(C$3,MATCH($E245,$A$3:$A$33,1)-1,0,2),OFFSET($A$3,MATCH($E245,$A$3:$A$33,1)-1,0,2))</f>
        <v>2.87935714285714</v>
      </c>
      <c r="AF245" s="103" t="n">
        <v>44453</v>
      </c>
      <c r="AG245" s="54" t="n">
        <f aca="true">FORECAST($AF245,OFFSET(AD$3,MATCH($AF245,$AC$3:$AC$153,1)-1,0,2),OFFSET($AC$3,MATCH($AF245,$AC$3:$AC$153,1)-1,0,2))</f>
        <v>0.46391349071864</v>
      </c>
      <c r="AH245" s="54" t="n">
        <f aca="false">AG245+AH244</f>
        <v>100.54426605765</v>
      </c>
      <c r="AI245" s="55" t="n">
        <f aca="false">AH245*100/AH$367</f>
        <v>70.6436562652601</v>
      </c>
      <c r="AZ245" s="103" t="n">
        <v>44453</v>
      </c>
      <c r="BA245" s="54" t="n">
        <f aca="true">FORECAST(AZ245,OFFSET(AX$3,MATCH(AZ245,AW$3:AW$153,1)-1,0,2),OFFSET(AW$3,MATCH(AZ245,AW$3:AW$153,1)-1,0,2))</f>
        <v>0.160434135636536</v>
      </c>
      <c r="BB245" s="54" t="n">
        <f aca="false">BA245+BB244</f>
        <v>90.8242964087707</v>
      </c>
      <c r="BC245" s="55" t="n">
        <f aca="false">BB245*100/BB$367</f>
        <v>86.2863982745096</v>
      </c>
      <c r="BT245" s="103" t="n">
        <v>44453</v>
      </c>
      <c r="BU245" s="54" t="n">
        <f aca="true">FORECAST(BT245,OFFSET(BR$3,MATCH(BT245,BQ$3:BQ$153,1)-1,0,2),OFFSET(BQ$3,MATCH(BT245,BQ$3:BQ$153,1)-1,0,2))</f>
        <v>0.886397054004144</v>
      </c>
      <c r="BV245" s="54" t="n">
        <f aca="false">BU245+BV244</f>
        <v>114.175005260397</v>
      </c>
      <c r="BW245" s="55" t="n">
        <f aca="false">BV245*100/BV$367</f>
        <v>70.761361373945</v>
      </c>
    </row>
    <row r="246" customFormat="false" ht="14.5" hidden="false" customHeight="false" outlineLevel="0" collapsed="false">
      <c r="E246" s="42" t="n">
        <v>44271</v>
      </c>
      <c r="F246" s="46" t="n">
        <f aca="true">FORECAST($E246,OFFSET(C$3,MATCH($E246,$A$3:$A$33,1)-1,0,2),OFFSET($A$3,MATCH($E246,$A$3:$A$33,1)-1,0,2))</f>
        <v>2.87944105842128</v>
      </c>
      <c r="AF246" s="103" t="n">
        <v>44454</v>
      </c>
      <c r="AG246" s="54" t="n">
        <f aca="true">FORECAST($AF246,OFFSET(AD$3,MATCH($AF246,$AC$3:$AC$153,1)-1,0,2),OFFSET($AC$3,MATCH($AF246,$AC$3:$AC$153,1)-1,0,2))</f>
        <v>0.461510576972381</v>
      </c>
      <c r="AH246" s="54" t="n">
        <f aca="false">AG246+AH245</f>
        <v>101.005776634623</v>
      </c>
      <c r="AI246" s="55" t="n">
        <f aca="false">AH246*100/AH$367</f>
        <v>70.9679193569388</v>
      </c>
      <c r="AZ246" s="103" t="n">
        <v>44454</v>
      </c>
      <c r="BA246" s="54" t="n">
        <f aca="true">FORECAST(AZ246,OFFSET(AX$3,MATCH(AZ246,AW$3:AW$153,1)-1,0,2),OFFSET(AW$3,MATCH(AZ246,AW$3:AW$153,1)-1,0,2))</f>
        <v>0.159713294757118</v>
      </c>
      <c r="BB246" s="54" t="n">
        <f aca="false">BA246+BB245</f>
        <v>90.9840097035278</v>
      </c>
      <c r="BC246" s="55" t="n">
        <f aca="false">BB246*100/BB$367</f>
        <v>86.4381317368766</v>
      </c>
      <c r="BT246" s="103" t="n">
        <v>44454</v>
      </c>
      <c r="BU246" s="54" t="n">
        <f aca="true">FORECAST(BT246,OFFSET(BR$3,MATCH(BT246,BQ$3:BQ$153,1)-1,0,2),OFFSET(BQ$3,MATCH(BT246,BQ$3:BQ$153,1)-1,0,2))</f>
        <v>0.878527109042315</v>
      </c>
      <c r="BV246" s="54" t="n">
        <f aca="false">BU246+BV245</f>
        <v>115.053532369439</v>
      </c>
      <c r="BW246" s="55" t="n">
        <f aca="false">BV246*100/BV$367</f>
        <v>71.3058393365076</v>
      </c>
    </row>
    <row r="247" customFormat="false" ht="14.5" hidden="false" customHeight="false" outlineLevel="0" collapsed="false">
      <c r="E247" s="42" t="n">
        <v>44272</v>
      </c>
      <c r="F247" s="46" t="n">
        <f aca="true">FORECAST($E247,OFFSET(C$3,MATCH($E247,$A$3:$A$33,1)-1,0,2),OFFSET($A$3,MATCH($E247,$A$3:$A$33,1)-1,0,2))</f>
        <v>2.87952497398543</v>
      </c>
      <c r="AF247" s="103" t="n">
        <v>44455</v>
      </c>
      <c r="AG247" s="54" t="n">
        <f aca="true">FORECAST($AF247,OFFSET(AD$3,MATCH($AF247,$AC$3:$AC$153,1)-1,0,2),OFFSET($AC$3,MATCH($AF247,$AC$3:$AC$153,1)-1,0,2))</f>
        <v>0.459107663226122</v>
      </c>
      <c r="AH247" s="54" t="n">
        <f aca="false">AG247+AH246</f>
        <v>101.464884297849</v>
      </c>
      <c r="AI247" s="55" t="n">
        <f aca="false">AH247*100/AH$367</f>
        <v>71.2904941314276</v>
      </c>
      <c r="AZ247" s="103" t="n">
        <v>44455</v>
      </c>
      <c r="BA247" s="54" t="n">
        <f aca="true">FORECAST(AZ247,OFFSET(AX$3,MATCH(AZ247,AW$3:AW$153,1)-1,0,2),OFFSET(AW$3,MATCH(AZ247,AW$3:AW$153,1)-1,0,2))</f>
        <v>0.1589924538777</v>
      </c>
      <c r="BB247" s="54" t="n">
        <f aca="false">BA247+BB246</f>
        <v>91.1430021574055</v>
      </c>
      <c r="BC247" s="55" t="n">
        <f aca="false">BB247*100/BB$367</f>
        <v>86.5891803740847</v>
      </c>
      <c r="BT247" s="103" t="n">
        <v>44455</v>
      </c>
      <c r="BU247" s="54" t="n">
        <f aca="true">FORECAST(BT247,OFFSET(BR$3,MATCH(BT247,BQ$3:BQ$153,1)-1,0,2),OFFSET(BQ$3,MATCH(BT247,BQ$3:BQ$153,1)-1,0,2))</f>
        <v>0.85785621401152</v>
      </c>
      <c r="BV247" s="54" t="n">
        <f aca="false">BU247+BV246</f>
        <v>115.911388583451</v>
      </c>
      <c r="BW247" s="55" t="n">
        <f aca="false">BV247*100/BV$367</f>
        <v>71.8375062580734</v>
      </c>
    </row>
    <row r="248" customFormat="false" ht="14.5" hidden="false" customHeight="false" outlineLevel="0" collapsed="false">
      <c r="E248" s="42" t="n">
        <v>44273</v>
      </c>
      <c r="F248" s="46" t="n">
        <f aca="true">FORECAST($E248,OFFSET(C$3,MATCH($E248,$A$3:$A$33,1)-1,0,2),OFFSET($A$3,MATCH($E248,$A$3:$A$33,1)-1,0,2))</f>
        <v>2.87960888954957</v>
      </c>
      <c r="AF248" s="103" t="n">
        <v>44456</v>
      </c>
      <c r="AG248" s="54" t="n">
        <f aca="true">FORECAST($AF248,OFFSET(AD$3,MATCH($AF248,$AC$3:$AC$153,1)-1,0,2),OFFSET($AC$3,MATCH($AF248,$AC$3:$AC$153,1)-1,0,2))</f>
        <v>0.456704749479863</v>
      </c>
      <c r="AH248" s="54" t="n">
        <f aca="false">AG248+AH247</f>
        <v>101.921589047329</v>
      </c>
      <c r="AI248" s="55" t="n">
        <f aca="false">AH248*100/AH$367</f>
        <v>71.6113805887266</v>
      </c>
      <c r="AZ248" s="103" t="n">
        <v>44456</v>
      </c>
      <c r="BA248" s="54" t="n">
        <f aca="true">FORECAST(AZ248,OFFSET(AX$3,MATCH(AZ248,AW$3:AW$153,1)-1,0,2),OFFSET(AW$3,MATCH(AZ248,AW$3:AW$153,1)-1,0,2))</f>
        <v>0.158271612998281</v>
      </c>
      <c r="BB248" s="54" t="n">
        <f aca="false">BA248+BB247</f>
        <v>91.3012737704038</v>
      </c>
      <c r="BC248" s="55" t="n">
        <f aca="false">BB248*100/BB$367</f>
        <v>86.739544186134</v>
      </c>
      <c r="BT248" s="103" t="n">
        <v>44456</v>
      </c>
      <c r="BU248" s="54" t="n">
        <f aca="true">FORECAST(BT248,OFFSET(BR$3,MATCH(BT248,BQ$3:BQ$153,1)-1,0,2),OFFSET(BQ$3,MATCH(BT248,BQ$3:BQ$153,1)-1,0,2))</f>
        <v>0.837185318980726</v>
      </c>
      <c r="BV248" s="54" t="n">
        <f aca="false">BU248+BV247</f>
        <v>116.748573902432</v>
      </c>
      <c r="BW248" s="55" t="n">
        <f aca="false">BV248*100/BV$367</f>
        <v>72.3563621386424</v>
      </c>
    </row>
    <row r="249" customFormat="false" ht="14.5" hidden="false" customHeight="false" outlineLevel="0" collapsed="false">
      <c r="E249" s="42" t="n">
        <v>44274</v>
      </c>
      <c r="F249" s="46" t="n">
        <f aca="true">FORECAST($E249,OFFSET(C$3,MATCH($E249,$A$3:$A$33,1)-1,0,2),OFFSET($A$3,MATCH($E249,$A$3:$A$33,1)-1,0,2))</f>
        <v>2.87969280511372</v>
      </c>
      <c r="AF249" s="103" t="n">
        <v>44457</v>
      </c>
      <c r="AG249" s="54" t="n">
        <f aca="true">FORECAST($AF249,OFFSET(AD$3,MATCH($AF249,$AC$3:$AC$153,1)-1,0,2),OFFSET($AC$3,MATCH($AF249,$AC$3:$AC$153,1)-1,0,2))</f>
        <v>0.454301835733604</v>
      </c>
      <c r="AH249" s="54" t="n">
        <f aca="false">AG249+AH248</f>
        <v>102.375890883062</v>
      </c>
      <c r="AI249" s="55" t="n">
        <f aca="false">AH249*100/AH$367</f>
        <v>71.9305787288357</v>
      </c>
      <c r="AZ249" s="103" t="n">
        <v>44457</v>
      </c>
      <c r="BA249" s="54" t="n">
        <f aca="true">FORECAST(AZ249,OFFSET(AX$3,MATCH(AZ249,AW$3:AW$153,1)-1,0,2),OFFSET(AW$3,MATCH(AZ249,AW$3:AW$153,1)-1,0,2))</f>
        <v>0.157550772118863</v>
      </c>
      <c r="BB249" s="54" t="n">
        <f aca="false">BA249+BB248</f>
        <v>91.4588245425227</v>
      </c>
      <c r="BC249" s="55" t="n">
        <f aca="false">BB249*100/BB$367</f>
        <v>86.8892231730245</v>
      </c>
      <c r="BT249" s="103" t="n">
        <v>44457</v>
      </c>
      <c r="BU249" s="54" t="n">
        <f aca="true">FORECAST(BT249,OFFSET(BR$3,MATCH(BT249,BQ$3:BQ$153,1)-1,0,2),OFFSET(BQ$3,MATCH(BT249,BQ$3:BQ$153,1)-1,0,2))</f>
        <v>0.816514423949931</v>
      </c>
      <c r="BV249" s="54" t="n">
        <f aca="false">BU249+BV248</f>
        <v>117.565088326382</v>
      </c>
      <c r="BW249" s="55" t="n">
        <f aca="false">BV249*100/BV$367</f>
        <v>72.8624069782147</v>
      </c>
    </row>
    <row r="250" customFormat="false" ht="14.5" hidden="false" customHeight="false" outlineLevel="0" collapsed="false">
      <c r="E250" s="42" t="n">
        <v>44275</v>
      </c>
      <c r="F250" s="46" t="n">
        <f aca="true">FORECAST($E250,OFFSET(C$3,MATCH($E250,$A$3:$A$33,1)-1,0,2),OFFSET($A$3,MATCH($E250,$A$3:$A$33,1)-1,0,2))</f>
        <v>2.87977672067786</v>
      </c>
      <c r="AF250" s="103" t="n">
        <v>44458</v>
      </c>
      <c r="AG250" s="54" t="n">
        <f aca="true">FORECAST($AF250,OFFSET(AD$3,MATCH($AF250,$AC$3:$AC$153,1)-1,0,2),OFFSET($AC$3,MATCH($AF250,$AC$3:$AC$153,1)-1,0,2))</f>
        <v>0.451898921987344</v>
      </c>
      <c r="AH250" s="54" t="n">
        <f aca="false">AG250+AH249</f>
        <v>102.82778980505</v>
      </c>
      <c r="AI250" s="55" t="n">
        <f aca="false">AH250*100/AH$367</f>
        <v>72.2480885517551</v>
      </c>
      <c r="AZ250" s="103" t="n">
        <v>44458</v>
      </c>
      <c r="BA250" s="54" t="n">
        <f aca="true">FORECAST(AZ250,OFFSET(AX$3,MATCH(AZ250,AW$3:AW$153,1)-1,0,2),OFFSET(AW$3,MATCH(AZ250,AW$3:AW$153,1)-1,0,2))</f>
        <v>0.156829931239445</v>
      </c>
      <c r="BB250" s="54" t="n">
        <f aca="false">BA250+BB249</f>
        <v>91.6156544737621</v>
      </c>
      <c r="BC250" s="55" t="n">
        <f aca="false">BB250*100/BB$367</f>
        <v>87.0382173347561</v>
      </c>
      <c r="BT250" s="103" t="n">
        <v>44458</v>
      </c>
      <c r="BU250" s="54" t="n">
        <f aca="true">FORECAST(BT250,OFFSET(BR$3,MATCH(BT250,BQ$3:BQ$153,1)-1,0,2),OFFSET(BQ$3,MATCH(BT250,BQ$3:BQ$153,1)-1,0,2))</f>
        <v>0.795843528919137</v>
      </c>
      <c r="BV250" s="54" t="n">
        <f aca="false">BU250+BV249</f>
        <v>118.360931855301</v>
      </c>
      <c r="BW250" s="55" t="n">
        <f aca="false">BV250*100/BV$367</f>
        <v>73.3556407767902</v>
      </c>
    </row>
    <row r="251" customFormat="false" ht="14.5" hidden="false" customHeight="false" outlineLevel="0" collapsed="false">
      <c r="E251" s="42" t="n">
        <v>44276</v>
      </c>
      <c r="F251" s="46" t="n">
        <f aca="true">FORECAST($E251,OFFSET(C$3,MATCH($E251,$A$3:$A$33,1)-1,0,2),OFFSET($A$3,MATCH($E251,$A$3:$A$33,1)-1,0,2))</f>
        <v>2.87986063624201</v>
      </c>
      <c r="AF251" s="103" t="n">
        <v>44459</v>
      </c>
      <c r="AG251" s="54" t="n">
        <f aca="true">FORECAST($AF251,OFFSET(AD$3,MATCH($AF251,$AC$3:$AC$153,1)-1,0,2),OFFSET($AC$3,MATCH($AF251,$AC$3:$AC$153,1)-1,0,2))</f>
        <v>0.449496008241085</v>
      </c>
      <c r="AH251" s="54" t="n">
        <f aca="false">AG251+AH250</f>
        <v>103.277285813291</v>
      </c>
      <c r="AI251" s="55" t="n">
        <f aca="false">AH251*100/AH$367</f>
        <v>72.5639100574845</v>
      </c>
      <c r="AZ251" s="103" t="n">
        <v>44459</v>
      </c>
      <c r="BA251" s="54" t="n">
        <f aca="true">FORECAST(AZ251,OFFSET(AX$3,MATCH(AZ251,AW$3:AW$153,1)-1,0,2),OFFSET(AW$3,MATCH(AZ251,AW$3:AW$153,1)-1,0,2))</f>
        <v>0.156109090360026</v>
      </c>
      <c r="BB251" s="54" t="n">
        <f aca="false">BA251+BB250</f>
        <v>91.7717635641222</v>
      </c>
      <c r="BC251" s="55" t="n">
        <f aca="false">BB251*100/BB$367</f>
        <v>87.1865266713289</v>
      </c>
      <c r="BT251" s="103" t="n">
        <v>44459</v>
      </c>
      <c r="BU251" s="54" t="n">
        <f aca="true">FORECAST(BT251,OFFSET(BR$3,MATCH(BT251,BQ$3:BQ$153,1)-1,0,2),OFFSET(BQ$3,MATCH(BT251,BQ$3:BQ$153,1)-1,0,2))</f>
        <v>0.775172633888342</v>
      </c>
      <c r="BV251" s="54" t="n">
        <f aca="false">BU251+BV250</f>
        <v>119.136104489189</v>
      </c>
      <c r="BW251" s="55" t="n">
        <f aca="false">BV251*100/BV$367</f>
        <v>73.8360635343689</v>
      </c>
    </row>
    <row r="252" customFormat="false" ht="14.5" hidden="false" customHeight="false" outlineLevel="0" collapsed="false">
      <c r="E252" s="42" t="n">
        <v>44277</v>
      </c>
      <c r="F252" s="46" t="n">
        <f aca="true">FORECAST($E252,OFFSET(C$3,MATCH($E252,$A$3:$A$33,1)-1,0,2),OFFSET($A$3,MATCH($E252,$A$3:$A$33,1)-1,0,2))</f>
        <v>2.87994455180615</v>
      </c>
      <c r="AF252" s="103" t="n">
        <v>44460</v>
      </c>
      <c r="AG252" s="54" t="n">
        <f aca="true">FORECAST($AF252,OFFSET(AD$3,MATCH($AF252,$AC$3:$AC$153,1)-1,0,2),OFFSET($AC$3,MATCH($AF252,$AC$3:$AC$153,1)-1,0,2))</f>
        <v>0.447093094494826</v>
      </c>
      <c r="AH252" s="54" t="n">
        <f aca="false">AG252+AH251</f>
        <v>103.724378907786</v>
      </c>
      <c r="AI252" s="55" t="n">
        <f aca="false">AH252*100/AH$367</f>
        <v>72.8780432460241</v>
      </c>
      <c r="AZ252" s="103" t="n">
        <v>44460</v>
      </c>
      <c r="BA252" s="54" t="n">
        <f aca="true">FORECAST(AZ252,OFFSET(AX$3,MATCH(AZ252,AW$3:AW$153,1)-1,0,2),OFFSET(AW$3,MATCH(AZ252,AW$3:AW$153,1)-1,0,2))</f>
        <v>0.155388249480608</v>
      </c>
      <c r="BB252" s="54" t="n">
        <f aca="false">BA252+BB251</f>
        <v>91.9271518136028</v>
      </c>
      <c r="BC252" s="55" t="n">
        <f aca="false">BB252*100/BB$367</f>
        <v>87.3341511827429</v>
      </c>
      <c r="BT252" s="103" t="n">
        <v>44460</v>
      </c>
      <c r="BU252" s="54" t="n">
        <f aca="true">FORECAST(BT252,OFFSET(BR$3,MATCH(BT252,BQ$3:BQ$153,1)-1,0,2),OFFSET(BQ$3,MATCH(BT252,BQ$3:BQ$153,1)-1,0,2))</f>
        <v>0.754501738857548</v>
      </c>
      <c r="BV252" s="54" t="n">
        <f aca="false">BU252+BV251</f>
        <v>119.890606228047</v>
      </c>
      <c r="BW252" s="55" t="n">
        <f aca="false">BV252*100/BV$367</f>
        <v>74.3036752509509</v>
      </c>
    </row>
    <row r="253" customFormat="false" ht="14.5" hidden="false" customHeight="false" outlineLevel="0" collapsed="false">
      <c r="E253" s="42" t="n">
        <v>44278</v>
      </c>
      <c r="F253" s="46" t="n">
        <f aca="true">FORECAST($E253,OFFSET(C$3,MATCH($E253,$A$3:$A$33,1)-1,0,2),OFFSET($A$3,MATCH($E253,$A$3:$A$33,1)-1,0,2))</f>
        <v>2.8800284673703</v>
      </c>
      <c r="AF253" s="103" t="n">
        <v>44461</v>
      </c>
      <c r="AG253" s="54" t="n">
        <f aca="true">FORECAST($AF253,OFFSET(AD$3,MATCH($AF253,$AC$3:$AC$153,1)-1,0,2),OFFSET($AC$3,MATCH($AF253,$AC$3:$AC$153,1)-1,0,2))</f>
        <v>0.444690180748567</v>
      </c>
      <c r="AH253" s="54" t="n">
        <f aca="false">AG253+AH252</f>
        <v>104.169069088534</v>
      </c>
      <c r="AI253" s="55" t="n">
        <f aca="false">AH253*100/AH$367</f>
        <v>73.1904881173739</v>
      </c>
      <c r="AZ253" s="103" t="n">
        <v>44461</v>
      </c>
      <c r="BA253" s="54" t="n">
        <f aca="true">FORECAST(AZ253,OFFSET(AX$3,MATCH(AZ253,AW$3:AW$153,1)-1,0,2),OFFSET(AW$3,MATCH(AZ253,AW$3:AW$153,1)-1,0,2))</f>
        <v>0.154667408601189</v>
      </c>
      <c r="BB253" s="54" t="n">
        <f aca="false">BA253+BB252</f>
        <v>92.081819222204</v>
      </c>
      <c r="BC253" s="55" t="n">
        <f aca="false">BB253*100/BB$367</f>
        <v>87.481090868998</v>
      </c>
      <c r="BT253" s="103" t="n">
        <v>44461</v>
      </c>
      <c r="BU253" s="54" t="n">
        <f aca="true">FORECAST(BT253,OFFSET(BR$3,MATCH(BT253,BQ$3:BQ$153,1)-1,0,2),OFFSET(BQ$3,MATCH(BT253,BQ$3:BQ$153,1)-1,0,2))</f>
        <v>0.733830843826753</v>
      </c>
      <c r="BV253" s="54" t="n">
        <f aca="false">BU253+BV252</f>
        <v>120.624437071873</v>
      </c>
      <c r="BW253" s="55" t="n">
        <f aca="false">BV253*100/BV$367</f>
        <v>74.7584759265361</v>
      </c>
    </row>
    <row r="254" customFormat="false" ht="14.5" hidden="false" customHeight="false" outlineLevel="0" collapsed="false">
      <c r="E254" s="42" t="n">
        <v>44279</v>
      </c>
      <c r="F254" s="46" t="n">
        <f aca="true">FORECAST($E254,OFFSET(C$3,MATCH($E254,$A$3:$A$33,1)-1,0,2),OFFSET($A$3,MATCH($E254,$A$3:$A$33,1)-1,0,2))</f>
        <v>2.88011238293444</v>
      </c>
      <c r="AF254" s="103" t="n">
        <v>44462</v>
      </c>
      <c r="AG254" s="54" t="n">
        <f aca="true">FORECAST($AF254,OFFSET(AD$3,MATCH($AF254,$AC$3:$AC$153,1)-1,0,2),OFFSET($AC$3,MATCH($AF254,$AC$3:$AC$153,1)-1,0,2))</f>
        <v>0.442287267002308</v>
      </c>
      <c r="AH254" s="54" t="n">
        <f aca="false">AG254+AH253</f>
        <v>104.611356355536</v>
      </c>
      <c r="AI254" s="55" t="n">
        <f aca="false">AH254*100/AH$367</f>
        <v>73.5012446715338</v>
      </c>
      <c r="AZ254" s="103" t="n">
        <v>44462</v>
      </c>
      <c r="BA254" s="54" t="n">
        <f aca="true">FORECAST(AZ254,OFFSET(AX$3,MATCH(AZ254,AW$3:AW$153,1)-1,0,2),OFFSET(AW$3,MATCH(AZ254,AW$3:AW$153,1)-1,0,2))</f>
        <v>0.153946567721771</v>
      </c>
      <c r="BB254" s="54" t="n">
        <f aca="false">BA254+BB253</f>
        <v>92.2357657899257</v>
      </c>
      <c r="BC254" s="55" t="n">
        <f aca="false">BB254*100/BB$367</f>
        <v>87.6273457300943</v>
      </c>
      <c r="BT254" s="103" t="n">
        <v>44462</v>
      </c>
      <c r="BU254" s="54" t="n">
        <f aca="true">FORECAST(BT254,OFFSET(BR$3,MATCH(BT254,BQ$3:BQ$153,1)-1,0,2),OFFSET(BQ$3,MATCH(BT254,BQ$3:BQ$153,1)-1,0,2))</f>
        <v>0.713159948795959</v>
      </c>
      <c r="BV254" s="54" t="n">
        <f aca="false">BU254+BV253</f>
        <v>121.337597020669</v>
      </c>
      <c r="BW254" s="55" t="n">
        <f aca="false">BV254*100/BV$367</f>
        <v>75.2004655611245</v>
      </c>
    </row>
    <row r="255" customFormat="false" ht="14.5" hidden="false" customHeight="false" outlineLevel="0" collapsed="false">
      <c r="E255" s="42" t="n">
        <v>44280</v>
      </c>
      <c r="F255" s="46" t="n">
        <f aca="true">FORECAST($E255,OFFSET(C$3,MATCH($E255,$A$3:$A$33,1)-1,0,2),OFFSET($A$3,MATCH($E255,$A$3:$A$33,1)-1,0,2))</f>
        <v>2.88019629849859</v>
      </c>
      <c r="AF255" s="103" t="n">
        <v>44463</v>
      </c>
      <c r="AG255" s="54" t="n">
        <f aca="true">FORECAST($AF255,OFFSET(AD$3,MATCH($AF255,$AC$3:$AC$153,1)-1,0,2),OFFSET($AC$3,MATCH($AF255,$AC$3:$AC$153,1)-1,0,2))</f>
        <v>0.439884353256049</v>
      </c>
      <c r="AH255" s="54" t="n">
        <f aca="false">AG255+AH254</f>
        <v>105.051240708792</v>
      </c>
      <c r="AI255" s="55" t="n">
        <f aca="false">AH255*100/AH$367</f>
        <v>73.8103129085038</v>
      </c>
      <c r="AZ255" s="103" t="n">
        <v>44463</v>
      </c>
      <c r="BA255" s="54" t="n">
        <f aca="true">FORECAST(AZ255,OFFSET(AX$3,MATCH(AZ255,AW$3:AW$153,1)-1,0,2),OFFSET(AW$3,MATCH(AZ255,AW$3:AW$153,1)-1,0,2))</f>
        <v>0.153225726842353</v>
      </c>
      <c r="BB255" s="54" t="n">
        <f aca="false">BA255+BB254</f>
        <v>92.3889915167681</v>
      </c>
      <c r="BC255" s="55" t="n">
        <f aca="false">BB255*100/BB$367</f>
        <v>87.7729157660318</v>
      </c>
      <c r="BT255" s="103" t="n">
        <v>44463</v>
      </c>
      <c r="BU255" s="54" t="n">
        <f aca="true">FORECAST(BT255,OFFSET(BR$3,MATCH(BT255,BQ$3:BQ$153,1)-1,0,2),OFFSET(BQ$3,MATCH(BT255,BQ$3:BQ$153,1)-1,0,2))</f>
        <v>0.692489053765164</v>
      </c>
      <c r="BV255" s="54" t="n">
        <f aca="false">BU255+BV254</f>
        <v>122.030086074434</v>
      </c>
      <c r="BW255" s="55" t="n">
        <f aca="false">BV255*100/BV$367</f>
        <v>75.6296441547161</v>
      </c>
    </row>
    <row r="256" customFormat="false" ht="14.5" hidden="false" customHeight="false" outlineLevel="0" collapsed="false">
      <c r="E256" s="42" t="n">
        <v>44281</v>
      </c>
      <c r="F256" s="46" t="n">
        <f aca="true">FORECAST($E256,OFFSET(C$3,MATCH($E256,$A$3:$A$33,1)-1,0,2),OFFSET($A$3,MATCH($E256,$A$3:$A$33,1)-1,0,2))</f>
        <v>2.88028021406273</v>
      </c>
      <c r="AF256" s="103" t="n">
        <v>44464</v>
      </c>
      <c r="AG256" s="54" t="n">
        <f aca="true">FORECAST($AF256,OFFSET(AD$3,MATCH($AF256,$AC$3:$AC$153,1)-1,0,2),OFFSET($AC$3,MATCH($AF256,$AC$3:$AC$153,1)-1,0,2))</f>
        <v>0.43748143950979</v>
      </c>
      <c r="AH256" s="54" t="n">
        <f aca="false">AG256+AH255</f>
        <v>105.488722148302</v>
      </c>
      <c r="AI256" s="55" t="n">
        <f aca="false">AH256*100/AH$367</f>
        <v>74.1176928282841</v>
      </c>
      <c r="AZ256" s="103" t="n">
        <v>44464</v>
      </c>
      <c r="BA256" s="54" t="n">
        <f aca="true">FORECAST(AZ256,OFFSET(AX$3,MATCH(AZ256,AW$3:AW$153,1)-1,0,2),OFFSET(AW$3,MATCH(AZ256,AW$3:AW$153,1)-1,0,2))</f>
        <v>0.152504885962934</v>
      </c>
      <c r="BB256" s="54" t="n">
        <f aca="false">BA256+BB255</f>
        <v>92.541496402731</v>
      </c>
      <c r="BC256" s="55" t="n">
        <f aca="false">BB256*100/BB$367</f>
        <v>87.9178009768105</v>
      </c>
      <c r="BT256" s="103" t="n">
        <v>44464</v>
      </c>
      <c r="BU256" s="54" t="n">
        <f aca="true">FORECAST(BT256,OFFSET(BR$3,MATCH(BT256,BQ$3:BQ$153,1)-1,0,2),OFFSET(BQ$3,MATCH(BT256,BQ$3:BQ$153,1)-1,0,2))</f>
        <v>0.67181815873437</v>
      </c>
      <c r="BV256" s="54" t="n">
        <f aca="false">BU256+BV255</f>
        <v>122.701904233169</v>
      </c>
      <c r="BW256" s="55" t="n">
        <f aca="false">BV256*100/BV$367</f>
        <v>76.0460117073111</v>
      </c>
    </row>
    <row r="257" customFormat="false" ht="14.5" hidden="false" customHeight="false" outlineLevel="0" collapsed="false">
      <c r="E257" s="42" t="n">
        <v>44282</v>
      </c>
      <c r="F257" s="46" t="n">
        <f aca="true">FORECAST($E257,OFFSET(C$3,MATCH($E257,$A$3:$A$33,1)-1,0,2),OFFSET($A$3,MATCH($E257,$A$3:$A$33,1)-1,0,2))</f>
        <v>2.88036412962687</v>
      </c>
      <c r="AF257" s="103" t="n">
        <v>44465</v>
      </c>
      <c r="AG257" s="54" t="n">
        <f aca="true">FORECAST($AF257,OFFSET(AD$3,MATCH($AF257,$AC$3:$AC$153,1)-1,0,2),OFFSET($AC$3,MATCH($AF257,$AC$3:$AC$153,1)-1,0,2))</f>
        <v>0.435078525763531</v>
      </c>
      <c r="AH257" s="54" t="n">
        <f aca="false">AG257+AH256</f>
        <v>105.923800674066</v>
      </c>
      <c r="AI257" s="55" t="n">
        <f aca="false">AH257*100/AH$367</f>
        <v>74.4233844308744</v>
      </c>
      <c r="AZ257" s="103" t="n">
        <v>44465</v>
      </c>
      <c r="BA257" s="54" t="n">
        <f aca="true">FORECAST(AZ257,OFFSET(AX$3,MATCH(AZ257,AW$3:AW$153,1)-1,0,2),OFFSET(AW$3,MATCH(AZ257,AW$3:AW$153,1)-1,0,2))</f>
        <v>0.151784045083516</v>
      </c>
      <c r="BB257" s="54" t="n">
        <f aca="false">BA257+BB256</f>
        <v>92.6932804478146</v>
      </c>
      <c r="BC257" s="55" t="n">
        <f aca="false">BB257*100/BB$367</f>
        <v>88.0620013624303</v>
      </c>
      <c r="BT257" s="103" t="n">
        <v>44465</v>
      </c>
      <c r="BU257" s="54" t="n">
        <f aca="true">FORECAST(BT257,OFFSET(BR$3,MATCH(BT257,BQ$3:BQ$153,1)-1,0,2),OFFSET(BQ$3,MATCH(BT257,BQ$3:BQ$153,1)-1,0,2))</f>
        <v>0.664043784461836</v>
      </c>
      <c r="BV257" s="54" t="n">
        <f aca="false">BU257+BV256</f>
        <v>123.365948017631</v>
      </c>
      <c r="BW257" s="55" t="n">
        <f aca="false">BV257*100/BV$367</f>
        <v>76.4575609959952</v>
      </c>
    </row>
    <row r="258" customFormat="false" ht="14.5" hidden="false" customHeight="false" outlineLevel="0" collapsed="false">
      <c r="E258" s="42" t="n">
        <v>44283</v>
      </c>
      <c r="F258" s="46" t="n">
        <f aca="true">FORECAST($E258,OFFSET(C$3,MATCH($E258,$A$3:$A$33,1)-1,0,2),OFFSET($A$3,MATCH($E258,$A$3:$A$33,1)-1,0,2))</f>
        <v>2.88044804519102</v>
      </c>
      <c r="AF258" s="103" t="n">
        <v>44466</v>
      </c>
      <c r="AG258" s="54" t="n">
        <f aca="true">FORECAST($AF258,OFFSET(AD$3,MATCH($AF258,$AC$3:$AC$153,1)-1,0,2),OFFSET($AC$3,MATCH($AF258,$AC$3:$AC$153,1)-1,0,2))</f>
        <v>0.432675612017271</v>
      </c>
      <c r="AH258" s="54" t="n">
        <f aca="false">AG258+AH257</f>
        <v>106.356476286083</v>
      </c>
      <c r="AI258" s="55" t="n">
        <f aca="false">AH258*100/AH$367</f>
        <v>74.7273877162749</v>
      </c>
      <c r="AZ258" s="103" t="n">
        <v>44466</v>
      </c>
      <c r="BA258" s="54" t="n">
        <f aca="true">FORECAST(AZ258,OFFSET(AX$3,MATCH(AZ258,AW$3:AW$153,1)-1,0,2),OFFSET(AW$3,MATCH(AZ258,AW$3:AW$153,1)-1,0,2))</f>
        <v>0.151063204204097</v>
      </c>
      <c r="BB258" s="54" t="n">
        <f aca="false">BA258+BB257</f>
        <v>92.8443436520186</v>
      </c>
      <c r="BC258" s="55" t="n">
        <f aca="false">BB258*100/BB$367</f>
        <v>88.2055169228912</v>
      </c>
      <c r="BT258" s="103" t="n">
        <v>44466</v>
      </c>
      <c r="BU258" s="54" t="n">
        <f aca="true">FORECAST(BT258,OFFSET(BR$3,MATCH(BT258,BQ$3:BQ$153,1)-1,0,2),OFFSET(BQ$3,MATCH(BT258,BQ$3:BQ$153,1)-1,0,2))</f>
        <v>0.656269410189301</v>
      </c>
      <c r="BV258" s="54" t="n">
        <f aca="false">BU258+BV257</f>
        <v>124.02221742782</v>
      </c>
      <c r="BW258" s="55" t="n">
        <f aca="false">BV258*100/BV$367</f>
        <v>76.8642920207686</v>
      </c>
    </row>
    <row r="259" customFormat="false" ht="14.5" hidden="false" customHeight="false" outlineLevel="0" collapsed="false">
      <c r="E259" s="42" t="n">
        <v>44284</v>
      </c>
      <c r="F259" s="46" t="n">
        <f aca="true">FORECAST($E259,OFFSET(C$3,MATCH($E259,$A$3:$A$33,1)-1,0,2),OFFSET($A$3,MATCH($E259,$A$3:$A$33,1)-1,0,2))</f>
        <v>2.88053196075516</v>
      </c>
      <c r="AF259" s="103" t="n">
        <v>44467</v>
      </c>
      <c r="AG259" s="54" t="n">
        <f aca="true">FORECAST($AF259,OFFSET(AD$3,MATCH($AF259,$AC$3:$AC$153,1)-1,0,2),OFFSET($AC$3,MATCH($AF259,$AC$3:$AC$153,1)-1,0,2))</f>
        <v>0.430272698271012</v>
      </c>
      <c r="AH259" s="54" t="n">
        <f aca="false">AG259+AH258</f>
        <v>106.786748984354</v>
      </c>
      <c r="AI259" s="55" t="n">
        <f aca="false">AH259*100/AH$367</f>
        <v>75.0297026844856</v>
      </c>
      <c r="AZ259" s="103" t="n">
        <v>44467</v>
      </c>
      <c r="BA259" s="54" t="n">
        <f aca="true">FORECAST(AZ259,OFFSET(AX$3,MATCH(AZ259,AW$3:AW$153,1)-1,0,2),OFFSET(AW$3,MATCH(AZ259,AW$3:AW$153,1)-1,0,2))</f>
        <v>0.150342363324679</v>
      </c>
      <c r="BB259" s="54" t="n">
        <f aca="false">BA259+BB258</f>
        <v>92.9946860153433</v>
      </c>
      <c r="BC259" s="55" t="n">
        <f aca="false">BB259*100/BB$367</f>
        <v>88.3483476581934</v>
      </c>
      <c r="BT259" s="103" t="n">
        <v>44467</v>
      </c>
      <c r="BU259" s="54" t="n">
        <f aca="true">FORECAST(BT259,OFFSET(BR$3,MATCH(BT259,BQ$3:BQ$153,1)-1,0,2),OFFSET(BQ$3,MATCH(BT259,BQ$3:BQ$153,1)-1,0,2))</f>
        <v>0.648495035916767</v>
      </c>
      <c r="BV259" s="54" t="n">
        <f aca="false">BU259+BV258</f>
        <v>124.670712463737</v>
      </c>
      <c r="BW259" s="55" t="n">
        <f aca="false">BV259*100/BV$367</f>
        <v>77.2662047816313</v>
      </c>
    </row>
    <row r="260" customFormat="false" ht="14.5" hidden="false" customHeight="false" outlineLevel="0" collapsed="false">
      <c r="E260" s="42" t="n">
        <v>44285</v>
      </c>
      <c r="F260" s="46" t="n">
        <f aca="true">FORECAST($E260,OFFSET(C$3,MATCH($E260,$A$3:$A$33,1)-1,0,2),OFFSET($A$3,MATCH($E260,$A$3:$A$33,1)-1,0,2))</f>
        <v>2.88061587631931</v>
      </c>
      <c r="AF260" s="103" t="n">
        <v>44468</v>
      </c>
      <c r="AG260" s="54" t="n">
        <f aca="true">FORECAST($AF260,OFFSET(AD$3,MATCH($AF260,$AC$3:$AC$153,1)-1,0,2),OFFSET($AC$3,MATCH($AF260,$AC$3:$AC$153,1)-1,0,2))</f>
        <v>0.427869784524753</v>
      </c>
      <c r="AH260" s="54" t="n">
        <f aca="false">AG260+AH259</f>
        <v>107.214618768879</v>
      </c>
      <c r="AI260" s="55" t="n">
        <f aca="false">AH260*100/AH$367</f>
        <v>75.3303293355064</v>
      </c>
      <c r="AZ260" s="103" t="n">
        <v>44468</v>
      </c>
      <c r="BA260" s="54" t="n">
        <f aca="true">FORECAST(AZ260,OFFSET(AX$3,MATCH(AZ260,AW$3:AW$153,1)-1,0,2),OFFSET(AW$3,MATCH(AZ260,AW$3:AW$153,1)-1,0,2))</f>
        <v>0.149621522445261</v>
      </c>
      <c r="BB260" s="54" t="n">
        <f aca="false">BA260+BB259</f>
        <v>93.1443075377886</v>
      </c>
      <c r="BC260" s="55" t="n">
        <f aca="false">BB260*100/BB$367</f>
        <v>88.4904935683367</v>
      </c>
      <c r="BT260" s="103" t="n">
        <v>44468</v>
      </c>
      <c r="BU260" s="54" t="n">
        <f aca="true">FORECAST(BT260,OFFSET(BR$3,MATCH(BT260,BQ$3:BQ$153,1)-1,0,2),OFFSET(BQ$3,MATCH(BT260,BQ$3:BQ$153,1)-1,0,2))</f>
        <v>0.640720661644233</v>
      </c>
      <c r="BV260" s="54" t="n">
        <f aca="false">BU260+BV259</f>
        <v>125.311433125381</v>
      </c>
      <c r="BW260" s="55" t="n">
        <f aca="false">BV260*100/BV$367</f>
        <v>77.6632992785832</v>
      </c>
    </row>
    <row r="261" customFormat="false" ht="14.5" hidden="false" customHeight="false" outlineLevel="0" collapsed="false">
      <c r="E261" s="42" t="n">
        <v>44286</v>
      </c>
      <c r="F261" s="46" t="n">
        <f aca="true">FORECAST($E261,OFFSET(C$3,MATCH($E261,$A$3:$A$33,1)-1,0,2),OFFSET($A$3,MATCH($E261,$A$3:$A$33,1)-1,0,2))</f>
        <v>2.88069979188345</v>
      </c>
      <c r="AF261" s="103" t="n">
        <v>44469</v>
      </c>
      <c r="AG261" s="54" t="n">
        <f aca="true">FORECAST($AF261,OFFSET(AD$3,MATCH($AF261,$AC$3:$AC$153,1)-1,0,2),OFFSET($AC$3,MATCH($AF261,$AC$3:$AC$153,1)-1,0,2))</f>
        <v>0.425466870778494</v>
      </c>
      <c r="AH261" s="54" t="n">
        <f aca="false">AG261+AH260</f>
        <v>107.640085639657</v>
      </c>
      <c r="AI261" s="55" t="n">
        <f aca="false">AH261*100/AH$367</f>
        <v>75.6292676693374</v>
      </c>
      <c r="AZ261" s="103" t="n">
        <v>44469</v>
      </c>
      <c r="BA261" s="54" t="n">
        <f aca="true">FORECAST(AZ261,OFFSET(AX$3,MATCH(AZ261,AW$3:AW$153,1)-1,0,2),OFFSET(AW$3,MATCH(AZ261,AW$3:AW$153,1)-1,0,2))</f>
        <v>0.148900681565842</v>
      </c>
      <c r="BB261" s="54" t="n">
        <f aca="false">BA261+BB260</f>
        <v>93.2932082193544</v>
      </c>
      <c r="BC261" s="55" t="n">
        <f aca="false">BB261*100/BB$367</f>
        <v>88.6319546533212</v>
      </c>
      <c r="BT261" s="103" t="n">
        <v>44469</v>
      </c>
      <c r="BU261" s="54" t="n">
        <f aca="true">FORECAST(BT261,OFFSET(BR$3,MATCH(BT261,BQ$3:BQ$153,1)-1,0,2),OFFSET(BQ$3,MATCH(BT261,BQ$3:BQ$153,1)-1,0,2))</f>
        <v>0.632946287371698</v>
      </c>
      <c r="BV261" s="54" t="n">
        <f aca="false">BU261+BV260</f>
        <v>125.944379412753</v>
      </c>
      <c r="BW261" s="55" t="n">
        <f aca="false">BV261*100/BV$367</f>
        <v>78.0555755116244</v>
      </c>
    </row>
    <row r="262" customFormat="false" ht="14.5" hidden="false" customHeight="false" outlineLevel="0" collapsed="false">
      <c r="E262" s="42" t="n">
        <v>44287</v>
      </c>
      <c r="F262" s="46" t="n">
        <f aca="true">FORECAST($E262,OFFSET(C$3,MATCH($E262,$A$3:$A$33,1)-1,0,2),OFFSET($A$3,MATCH($E262,$A$3:$A$33,1)-1,0,2))</f>
        <v>2.8807837074476</v>
      </c>
      <c r="AF262" s="103" t="n">
        <v>44470</v>
      </c>
      <c r="AG262" s="54" t="n">
        <f aca="true">FORECAST($AF262,OFFSET(AD$3,MATCH($AF262,$AC$3:$AC$153,1)-1,0,2),OFFSET($AC$3,MATCH($AF262,$AC$3:$AC$153,1)-1,0,2))</f>
        <v>0.422426605248876</v>
      </c>
      <c r="AH262" s="54" t="n">
        <f aca="false">AG262+AH261</f>
        <v>108.062512244906</v>
      </c>
      <c r="AI262" s="55" t="n">
        <f aca="false">AH262*100/AH$367</f>
        <v>75.9260698746605</v>
      </c>
      <c r="AZ262" s="103" t="n">
        <v>44470</v>
      </c>
      <c r="BA262" s="54" t="n">
        <f aca="true">FORECAST(AZ262,OFFSET(AX$3,MATCH(AZ262,AW$3:AW$153,1)-1,0,2),OFFSET(AW$3,MATCH(AZ262,AW$3:AW$153,1)-1,0,2))</f>
        <v>0.148179840686424</v>
      </c>
      <c r="BB262" s="54" t="n">
        <f aca="false">BA262+BB261</f>
        <v>93.4413880600409</v>
      </c>
      <c r="BC262" s="55" t="n">
        <f aca="false">BB262*100/BB$367</f>
        <v>88.7727309131468</v>
      </c>
      <c r="BT262" s="103" t="n">
        <v>44470</v>
      </c>
      <c r="BU262" s="54" t="n">
        <f aca="true">FORECAST(BT262,OFFSET(BR$3,MATCH(BT262,BQ$3:BQ$153,1)-1,0,2),OFFSET(BQ$3,MATCH(BT262,BQ$3:BQ$153,1)-1,0,2))</f>
        <v>0.625171913099164</v>
      </c>
      <c r="BV262" s="54" t="n">
        <f aca="false">BU262+BV261</f>
        <v>126.569551325852</v>
      </c>
      <c r="BW262" s="55" t="n">
        <f aca="false">BV262*100/BV$367</f>
        <v>78.4430334807548</v>
      </c>
    </row>
    <row r="263" customFormat="false" ht="14.5" hidden="false" customHeight="false" outlineLevel="0" collapsed="false">
      <c r="E263" s="42" t="n">
        <v>44288</v>
      </c>
      <c r="F263" s="46" t="n">
        <f aca="true">FORECAST($E263,OFFSET(C$3,MATCH($E263,$A$3:$A$33,1)-1,0,2),OFFSET($A$3,MATCH($E263,$A$3:$A$33,1)-1,0,2))</f>
        <v>2.88086762301174</v>
      </c>
      <c r="AF263" s="103" t="n">
        <v>44471</v>
      </c>
      <c r="AG263" s="54" t="n">
        <f aca="true">FORECAST($AF263,OFFSET(AD$3,MATCH($AF263,$AC$3:$AC$153,1)-1,0,2),OFFSET($AC$3,MATCH($AF263,$AC$3:$AC$153,1)-1,0,2))</f>
        <v>0.419386339719259</v>
      </c>
      <c r="AH263" s="54" t="n">
        <f aca="false">AG263+AH262</f>
        <v>108.481898584625</v>
      </c>
      <c r="AI263" s="55" t="n">
        <f aca="false">AH263*100/AH$367</f>
        <v>76.2207359514757</v>
      </c>
      <c r="AZ263" s="103" t="n">
        <v>44471</v>
      </c>
      <c r="BA263" s="54" t="n">
        <f aca="true">FORECAST(AZ263,OFFSET(AX$3,MATCH(AZ263,AW$3:AW$153,1)-1,0,2),OFFSET(AW$3,MATCH(AZ263,AW$3:AW$153,1)-1,0,2))</f>
        <v>0.147458999807006</v>
      </c>
      <c r="BB263" s="54" t="n">
        <f aca="false">BA263+BB262</f>
        <v>93.5888470598479</v>
      </c>
      <c r="BC263" s="55" t="n">
        <f aca="false">BB263*100/BB$367</f>
        <v>88.9128223478136</v>
      </c>
      <c r="BT263" s="103" t="n">
        <v>44471</v>
      </c>
      <c r="BU263" s="54" t="n">
        <f aca="true">FORECAST(BT263,OFFSET(BR$3,MATCH(BT263,BQ$3:BQ$153,1)-1,0,2),OFFSET(BQ$3,MATCH(BT263,BQ$3:BQ$153,1)-1,0,2))</f>
        <v>0.61739753882663</v>
      </c>
      <c r="BV263" s="54" t="n">
        <f aca="false">BU263+BV262</f>
        <v>127.186948864678</v>
      </c>
      <c r="BW263" s="55" t="n">
        <f aca="false">BV263*100/BV$367</f>
        <v>78.8256731859745</v>
      </c>
    </row>
    <row r="264" customFormat="false" ht="14.5" hidden="false" customHeight="false" outlineLevel="0" collapsed="false">
      <c r="E264" s="42" t="n">
        <v>44289</v>
      </c>
      <c r="F264" s="46" t="n">
        <f aca="true">FORECAST($E264,OFFSET(C$3,MATCH($E264,$A$3:$A$33,1)-1,0,2),OFFSET($A$3,MATCH($E264,$A$3:$A$33,1)-1,0,2))</f>
        <v>2.88095153857589</v>
      </c>
      <c r="AF264" s="103" t="n">
        <v>44472</v>
      </c>
      <c r="AG264" s="54" t="n">
        <f aca="true">FORECAST($AF264,OFFSET(AD$3,MATCH($AF264,$AC$3:$AC$153,1)-1,0,2),OFFSET($AC$3,MATCH($AF264,$AC$3:$AC$153,1)-1,0,2))</f>
        <v>0.416346074189641</v>
      </c>
      <c r="AH264" s="54" t="n">
        <f aca="false">AG264+AH263</f>
        <v>108.898244658815</v>
      </c>
      <c r="AI264" s="55" t="n">
        <f aca="false">AH264*100/AH$367</f>
        <v>76.513265899783</v>
      </c>
      <c r="AZ264" s="103" t="n">
        <v>44472</v>
      </c>
      <c r="BA264" s="54" t="n">
        <f aca="true">FORECAST(AZ264,OFFSET(AX$3,MATCH(AZ264,AW$3:AW$153,1)-1,0,2),OFFSET(AW$3,MATCH(AZ264,AW$3:AW$153,1)-1,0,2))</f>
        <v>0.146738158927587</v>
      </c>
      <c r="BB264" s="54" t="n">
        <f aca="false">BA264+BB263</f>
        <v>93.7355852187755</v>
      </c>
      <c r="BC264" s="55" t="n">
        <f aca="false">BB264*100/BB$367</f>
        <v>89.0522289573216</v>
      </c>
      <c r="BT264" s="103" t="n">
        <v>44472</v>
      </c>
      <c r="BU264" s="54" t="n">
        <f aca="true">FORECAST(BT264,OFFSET(BR$3,MATCH(BT264,BQ$3:BQ$153,1)-1,0,2),OFFSET(BQ$3,MATCH(BT264,BQ$3:BQ$153,1)-1,0,2))</f>
        <v>0.609623164554095</v>
      </c>
      <c r="BV264" s="54" t="n">
        <f aca="false">BU264+BV263</f>
        <v>127.796572029233</v>
      </c>
      <c r="BW264" s="55" t="n">
        <f aca="false">BV264*100/BV$367</f>
        <v>79.2034946272835</v>
      </c>
    </row>
    <row r="265" customFormat="false" ht="14.5" hidden="false" customHeight="false" outlineLevel="0" collapsed="false">
      <c r="E265" s="42" t="n">
        <v>44290</v>
      </c>
      <c r="F265" s="46" t="n">
        <f aca="true">FORECAST($E265,OFFSET(C$3,MATCH($E265,$A$3:$A$33,1)-1,0,2),OFFSET($A$3,MATCH($E265,$A$3:$A$33,1)-1,0,2))</f>
        <v>2.88103545414003</v>
      </c>
      <c r="AF265" s="103" t="n">
        <v>44473</v>
      </c>
      <c r="AG265" s="54" t="n">
        <f aca="true">FORECAST($AF265,OFFSET(AD$3,MATCH($AF265,$AC$3:$AC$153,1)-1,0,2),OFFSET($AC$3,MATCH($AF265,$AC$3:$AC$153,1)-1,0,2))</f>
        <v>0.413305808660024</v>
      </c>
      <c r="AH265" s="54" t="n">
        <f aca="false">AG265+AH264</f>
        <v>109.311550467475</v>
      </c>
      <c r="AI265" s="55" t="n">
        <f aca="false">AH265*100/AH$367</f>
        <v>76.8036597195825</v>
      </c>
      <c r="AZ265" s="103" t="n">
        <v>44473</v>
      </c>
      <c r="BA265" s="54" t="n">
        <f aca="true">FORECAST(AZ265,OFFSET(AX$3,MATCH(AZ265,AW$3:AW$153,1)-1,0,2),OFFSET(AW$3,MATCH(AZ265,AW$3:AW$153,1)-1,0,2))</f>
        <v>0.146017318048169</v>
      </c>
      <c r="BB265" s="54" t="n">
        <f aca="false">BA265+BB264</f>
        <v>93.8816025368236</v>
      </c>
      <c r="BC265" s="55" t="n">
        <f aca="false">BB265*100/BB$367</f>
        <v>89.1909507416707</v>
      </c>
      <c r="BT265" s="103" t="n">
        <v>44473</v>
      </c>
      <c r="BU265" s="54" t="n">
        <f aca="true">FORECAST(BT265,OFFSET(BR$3,MATCH(BT265,BQ$3:BQ$153,1)-1,0,2),OFFSET(BQ$3,MATCH(BT265,BQ$3:BQ$153,1)-1,0,2))</f>
        <v>0.601848790281561</v>
      </c>
      <c r="BV265" s="54" t="n">
        <f aca="false">BU265+BV264</f>
        <v>128.398420819514</v>
      </c>
      <c r="BW265" s="55" t="n">
        <f aca="false">BV265*100/BV$367</f>
        <v>79.5764978046817</v>
      </c>
    </row>
    <row r="266" customFormat="false" ht="14.5" hidden="false" customHeight="false" outlineLevel="0" collapsed="false">
      <c r="E266" s="42" t="n">
        <v>44291</v>
      </c>
      <c r="F266" s="46" t="n">
        <f aca="true">FORECAST($E266,OFFSET(C$3,MATCH($E266,$A$3:$A$33,1)-1,0,2),OFFSET($A$3,MATCH($E266,$A$3:$A$33,1)-1,0,2))</f>
        <v>2.88111936970417</v>
      </c>
      <c r="AF266" s="103" t="n">
        <v>44474</v>
      </c>
      <c r="AG266" s="54" t="n">
        <f aca="true">FORECAST($AF266,OFFSET(AD$3,MATCH($AF266,$AC$3:$AC$153,1)-1,0,2),OFFSET($AC$3,MATCH($AF266,$AC$3:$AC$153,1)-1,0,2))</f>
        <v>0.410265543130406</v>
      </c>
      <c r="AH266" s="54" t="n">
        <f aca="false">AG266+AH265</f>
        <v>109.721816010606</v>
      </c>
      <c r="AI266" s="55" t="n">
        <f aca="false">AH266*100/AH$367</f>
        <v>77.0919174108741</v>
      </c>
      <c r="AZ266" s="103" t="n">
        <v>44474</v>
      </c>
      <c r="BA266" s="54" t="n">
        <f aca="true">FORECAST(AZ266,OFFSET(AX$3,MATCH(AZ266,AW$3:AW$153,1)-1,0,2),OFFSET(AW$3,MATCH(AZ266,AW$3:AW$153,1)-1,0,2))</f>
        <v>0.14529647716875</v>
      </c>
      <c r="BB266" s="54" t="n">
        <f aca="false">BA266+BB265</f>
        <v>94.0268990139924</v>
      </c>
      <c r="BC266" s="55" t="n">
        <f aca="false">BB266*100/BB$367</f>
        <v>89.3289877008611</v>
      </c>
      <c r="BT266" s="103" t="n">
        <v>44474</v>
      </c>
      <c r="BU266" s="54" t="n">
        <f aca="true">FORECAST(BT266,OFFSET(BR$3,MATCH(BT266,BQ$3:BQ$153,1)-1,0,2),OFFSET(BQ$3,MATCH(BT266,BQ$3:BQ$153,1)-1,0,2))</f>
        <v>0.594074416009027</v>
      </c>
      <c r="BV266" s="54" t="n">
        <f aca="false">BU266+BV265</f>
        <v>128.992495235523</v>
      </c>
      <c r="BW266" s="55" t="n">
        <f aca="false">BV266*100/BV$367</f>
        <v>79.9446827181691</v>
      </c>
    </row>
    <row r="267" customFormat="false" ht="14.5" hidden="false" customHeight="false" outlineLevel="0" collapsed="false">
      <c r="E267" s="42" t="n">
        <v>44292</v>
      </c>
      <c r="F267" s="46" t="n">
        <f aca="true">FORECAST($E267,OFFSET(C$3,MATCH($E267,$A$3:$A$33,1)-1,0,2),OFFSET($A$3,MATCH($E267,$A$3:$A$33,1)-1,0,2))</f>
        <v>2.88120328526832</v>
      </c>
      <c r="AF267" s="103" t="n">
        <v>44475</v>
      </c>
      <c r="AG267" s="54" t="n">
        <f aca="true">FORECAST($AF267,OFFSET(AD$3,MATCH($AF267,$AC$3:$AC$153,1)-1,0,2),OFFSET($AC$3,MATCH($AF267,$AC$3:$AC$153,1)-1,0,2))</f>
        <v>0.407225277600789</v>
      </c>
      <c r="AH267" s="54" t="n">
        <f aca="false">AG267+AH266</f>
        <v>110.129041288206</v>
      </c>
      <c r="AI267" s="55" t="n">
        <f aca="false">AH267*100/AH$367</f>
        <v>77.3780389736578</v>
      </c>
      <c r="AZ267" s="103" t="n">
        <v>44475</v>
      </c>
      <c r="BA267" s="54" t="n">
        <f aca="true">FORECAST(AZ267,OFFSET(AX$3,MATCH(AZ267,AW$3:AW$153,1)-1,0,2),OFFSET(AW$3,MATCH(AZ267,AW$3:AW$153,1)-1,0,2))</f>
        <v>0.144575636289332</v>
      </c>
      <c r="BB267" s="54" t="n">
        <f aca="false">BA267+BB266</f>
        <v>94.1714746502817</v>
      </c>
      <c r="BC267" s="55" t="n">
        <f aca="false">BB267*100/BB$367</f>
        <v>89.4663398348925</v>
      </c>
      <c r="BT267" s="103" t="n">
        <v>44475</v>
      </c>
      <c r="BU267" s="54" t="n">
        <f aca="true">FORECAST(BT267,OFFSET(BR$3,MATCH(BT267,BQ$3:BQ$153,1)-1,0,2),OFFSET(BQ$3,MATCH(BT267,BQ$3:BQ$153,1)-1,0,2))</f>
        <v>0.586300041736492</v>
      </c>
      <c r="BV267" s="54" t="n">
        <f aca="false">BU267+BV266</f>
        <v>129.57879527726</v>
      </c>
      <c r="BW267" s="55" t="n">
        <f aca="false">BV267*100/BV$367</f>
        <v>80.3080493677459</v>
      </c>
    </row>
    <row r="268" customFormat="false" ht="14.5" hidden="false" customHeight="false" outlineLevel="0" collapsed="false">
      <c r="E268" s="42" t="n">
        <v>44293</v>
      </c>
      <c r="F268" s="46" t="n">
        <f aca="true">FORECAST($E268,OFFSET(C$3,MATCH($E268,$A$3:$A$33,1)-1,0,2),OFFSET($A$3,MATCH($E268,$A$3:$A$33,1)-1,0,2))</f>
        <v>2.88128720083246</v>
      </c>
      <c r="AF268" s="103" t="n">
        <v>44476</v>
      </c>
      <c r="AG268" s="54" t="n">
        <f aca="true">FORECAST($AF268,OFFSET(AD$3,MATCH($AF268,$AC$3:$AC$153,1)-1,0,2),OFFSET($AC$3,MATCH($AF268,$AC$3:$AC$153,1)-1,0,2))</f>
        <v>0.404185012071171</v>
      </c>
      <c r="AH268" s="54" t="n">
        <f aca="false">AG268+AH267</f>
        <v>110.533226300277</v>
      </c>
      <c r="AI268" s="55" t="n">
        <f aca="false">AH268*100/AH$367</f>
        <v>77.6620244079336</v>
      </c>
      <c r="AZ268" s="103" t="n">
        <v>44476</v>
      </c>
      <c r="BA268" s="54" t="n">
        <f aca="true">FORECAST(AZ268,OFFSET(AX$3,MATCH(AZ268,AW$3:AW$153,1)-1,0,2),OFFSET(AW$3,MATCH(AZ268,AW$3:AW$153,1)-1,0,2))</f>
        <v>0.143854795409914</v>
      </c>
      <c r="BB268" s="54" t="n">
        <f aca="false">BA268+BB267</f>
        <v>94.3153294456916</v>
      </c>
      <c r="BC268" s="55" t="n">
        <f aca="false">BB268*100/BB$367</f>
        <v>89.6030071437652</v>
      </c>
      <c r="BT268" s="103" t="n">
        <v>44476</v>
      </c>
      <c r="BU268" s="54" t="n">
        <f aca="true">FORECAST(BT268,OFFSET(BR$3,MATCH(BT268,BQ$3:BQ$153,1)-1,0,2),OFFSET(BQ$3,MATCH(BT268,BQ$3:BQ$153,1)-1,0,2))</f>
        <v>0.578525667463958</v>
      </c>
      <c r="BV268" s="54" t="n">
        <f aca="false">BU268+BV267</f>
        <v>130.157320944724</v>
      </c>
      <c r="BW268" s="55" t="n">
        <f aca="false">BV268*100/BV$367</f>
        <v>80.6665977534118</v>
      </c>
    </row>
    <row r="269" customFormat="false" ht="14.5" hidden="false" customHeight="false" outlineLevel="0" collapsed="false">
      <c r="E269" s="42" t="n">
        <v>44294</v>
      </c>
      <c r="F269" s="46" t="n">
        <f aca="true">FORECAST($E269,OFFSET(C$3,MATCH($E269,$A$3:$A$33,1)-1,0,2),OFFSET($A$3,MATCH($E269,$A$3:$A$33,1)-1,0,2))</f>
        <v>2.88137111639661</v>
      </c>
      <c r="AF269" s="103" t="n">
        <v>44477</v>
      </c>
      <c r="AG269" s="54" t="n">
        <f aca="true">FORECAST($AF269,OFFSET(AD$3,MATCH($AF269,$AC$3:$AC$153,1)-1,0,2),OFFSET($AC$3,MATCH($AF269,$AC$3:$AC$153,1)-1,0,2))</f>
        <v>0.401144746541554</v>
      </c>
      <c r="AH269" s="54" t="n">
        <f aca="false">AG269+AH268</f>
        <v>110.934371046819</v>
      </c>
      <c r="AI269" s="55" t="n">
        <f aca="false">AH269*100/AH$367</f>
        <v>77.9438737137015</v>
      </c>
      <c r="AZ269" s="103" t="n">
        <v>44477</v>
      </c>
      <c r="BA269" s="54" t="n">
        <f aca="true">FORECAST(AZ269,OFFSET(AX$3,MATCH(AZ269,AW$3:AW$153,1)-1,0,2),OFFSET(AW$3,MATCH(AZ269,AW$3:AW$153,1)-1,0,2))</f>
        <v>0.143133954530495</v>
      </c>
      <c r="BB269" s="54" t="n">
        <f aca="false">BA269+BB268</f>
        <v>94.4584634002221</v>
      </c>
      <c r="BC269" s="55" t="n">
        <f aca="false">BB269*100/BB$367</f>
        <v>89.738989627479</v>
      </c>
      <c r="BT269" s="103" t="n">
        <v>44477</v>
      </c>
      <c r="BU269" s="54" t="n">
        <f aca="true">FORECAST(BT269,OFFSET(BR$3,MATCH(BT269,BQ$3:BQ$153,1)-1,0,2),OFFSET(BQ$3,MATCH(BT269,BQ$3:BQ$153,1)-1,0,2))</f>
        <v>0.570751293191424</v>
      </c>
      <c r="BV269" s="54" t="n">
        <f aca="false">BU269+BV268</f>
        <v>130.728072237915</v>
      </c>
      <c r="BW269" s="55" t="n">
        <f aca="false">BV269*100/BV$367</f>
        <v>81.0203278751671</v>
      </c>
    </row>
    <row r="270" customFormat="false" ht="14.5" hidden="false" customHeight="false" outlineLevel="0" collapsed="false">
      <c r="E270" s="42" t="n">
        <v>44295</v>
      </c>
      <c r="F270" s="46" t="n">
        <f aca="true">FORECAST($E270,OFFSET(C$3,MATCH($E270,$A$3:$A$33,1)-1,0,2),OFFSET($A$3,MATCH($E270,$A$3:$A$33,1)-1,0,2))</f>
        <v>2.88145503196075</v>
      </c>
      <c r="AF270" s="103" t="n">
        <v>44478</v>
      </c>
      <c r="AG270" s="54" t="n">
        <f aca="true">FORECAST($AF270,OFFSET(AD$3,MATCH($AF270,$AC$3:$AC$153,1)-1,0,2),OFFSET($AC$3,MATCH($AF270,$AC$3:$AC$153,1)-1,0,2))</f>
        <v>0.398104481011936</v>
      </c>
      <c r="AH270" s="54" t="n">
        <f aca="false">AG270+AH269</f>
        <v>111.332475527831</v>
      </c>
      <c r="AI270" s="55" t="n">
        <f aca="false">AH270*100/AH$367</f>
        <v>78.2235868909616</v>
      </c>
      <c r="AZ270" s="103" t="n">
        <v>44478</v>
      </c>
      <c r="BA270" s="54" t="n">
        <f aca="true">FORECAST(AZ270,OFFSET(AX$3,MATCH(AZ270,AW$3:AW$153,1)-1,0,2),OFFSET(AW$3,MATCH(AZ270,AW$3:AW$153,1)-1,0,2))</f>
        <v>0.142413113651077</v>
      </c>
      <c r="BB270" s="54" t="n">
        <f aca="false">BA270+BB269</f>
        <v>94.6008765138732</v>
      </c>
      <c r="BC270" s="55" t="n">
        <f aca="false">BB270*100/BB$367</f>
        <v>89.8742872860339</v>
      </c>
      <c r="BT270" s="103" t="n">
        <v>44478</v>
      </c>
      <c r="BU270" s="54" t="n">
        <f aca="true">FORECAST(BT270,OFFSET(BR$3,MATCH(BT270,BQ$3:BQ$153,1)-1,0,2),OFFSET(BQ$3,MATCH(BT270,BQ$3:BQ$153,1)-1,0,2))</f>
        <v>0.562976918918889</v>
      </c>
      <c r="BV270" s="54" t="n">
        <f aca="false">BU270+BV269</f>
        <v>131.291049156834</v>
      </c>
      <c r="BW270" s="55" t="n">
        <f aca="false">BV270*100/BV$367</f>
        <v>81.3692397330116</v>
      </c>
    </row>
    <row r="271" customFormat="false" ht="14.5" hidden="false" customHeight="false" outlineLevel="0" collapsed="false">
      <c r="E271" s="42" t="n">
        <v>44296</v>
      </c>
      <c r="F271" s="46" t="n">
        <f aca="true">FORECAST($E271,OFFSET(C$3,MATCH($E271,$A$3:$A$33,1)-1,0,2),OFFSET($A$3,MATCH($E271,$A$3:$A$33,1)-1,0,2))</f>
        <v>2.8815389475249</v>
      </c>
      <c r="AF271" s="103" t="n">
        <v>44479</v>
      </c>
      <c r="AG271" s="54" t="n">
        <f aca="true">FORECAST($AF271,OFFSET(AD$3,MATCH($AF271,$AC$3:$AC$153,1)-1,0,2),OFFSET($AC$3,MATCH($AF271,$AC$3:$AC$153,1)-1,0,2))</f>
        <v>0.395064215482319</v>
      </c>
      <c r="AH271" s="54" t="n">
        <f aca="false">AG271+AH270</f>
        <v>111.727539743313</v>
      </c>
      <c r="AI271" s="55" t="n">
        <f aca="false">AH271*100/AH$367</f>
        <v>78.5011639397138</v>
      </c>
      <c r="AZ271" s="103" t="n">
        <v>44479</v>
      </c>
      <c r="BA271" s="54" t="n">
        <f aca="true">FORECAST(AZ271,OFFSET(AX$3,MATCH(AZ271,AW$3:AW$153,1)-1,0,2),OFFSET(AW$3,MATCH(AZ271,AW$3:AW$153,1)-1,0,2))</f>
        <v>0.141692272771658</v>
      </c>
      <c r="BB271" s="54" t="n">
        <f aca="false">BA271+BB270</f>
        <v>94.7425687866448</v>
      </c>
      <c r="BC271" s="55" t="n">
        <f aca="false">BB271*100/BB$367</f>
        <v>90.0089001194301</v>
      </c>
      <c r="BT271" s="103" t="n">
        <v>44479</v>
      </c>
      <c r="BU271" s="54" t="n">
        <f aca="true">FORECAST(BT271,OFFSET(BR$3,MATCH(BT271,BQ$3:BQ$153,1)-1,0,2),OFFSET(BQ$3,MATCH(BT271,BQ$3:BQ$153,1)-1,0,2))</f>
        <v>0.555202544646355</v>
      </c>
      <c r="BV271" s="54" t="n">
        <f aca="false">BU271+BV270</f>
        <v>131.84625170148</v>
      </c>
      <c r="BW271" s="55" t="n">
        <f aca="false">BV271*100/BV$367</f>
        <v>81.7133333269453</v>
      </c>
    </row>
    <row r="272" customFormat="false" ht="14.5" hidden="false" customHeight="false" outlineLevel="0" collapsed="false">
      <c r="E272" s="42" t="n">
        <v>44297</v>
      </c>
      <c r="F272" s="46" t="n">
        <f aca="true">FORECAST($E272,OFFSET(C$3,MATCH($E272,$A$3:$A$33,1)-1,0,2),OFFSET($A$3,MATCH($E272,$A$3:$A$33,1)-1,0,2))</f>
        <v>2.88162286308904</v>
      </c>
      <c r="AF272" s="103" t="n">
        <v>44480</v>
      </c>
      <c r="AG272" s="54" t="n">
        <f aca="true">FORECAST($AF272,OFFSET(AD$3,MATCH($AF272,$AC$3:$AC$153,1)-1,0,2),OFFSET($AC$3,MATCH($AF272,$AC$3:$AC$153,1)-1,0,2))</f>
        <v>0.392023949952701</v>
      </c>
      <c r="AH272" s="54" t="n">
        <f aca="false">AG272+AH271</f>
        <v>112.119563693266</v>
      </c>
      <c r="AI272" s="55" t="n">
        <f aca="false">AH272*100/AH$367</f>
        <v>78.7766048599581</v>
      </c>
      <c r="AZ272" s="103" t="n">
        <v>44480</v>
      </c>
      <c r="BA272" s="54" t="n">
        <f aca="true">FORECAST(AZ272,OFFSET(AX$3,MATCH(AZ272,AW$3:AW$153,1)-1,0,2),OFFSET(AW$3,MATCH(AZ272,AW$3:AW$153,1)-1,0,2))</f>
        <v>0.14097143189224</v>
      </c>
      <c r="BB272" s="54" t="n">
        <f aca="false">BA272+BB271</f>
        <v>94.8835402185371</v>
      </c>
      <c r="BC272" s="55" t="n">
        <f aca="false">BB272*100/BB$367</f>
        <v>90.1428281276674</v>
      </c>
      <c r="BT272" s="103" t="n">
        <v>44480</v>
      </c>
      <c r="BU272" s="54" t="n">
        <f aca="true">FORECAST(BT272,OFFSET(BR$3,MATCH(BT272,BQ$3:BQ$153,1)-1,0,2),OFFSET(BQ$3,MATCH(BT272,BQ$3:BQ$153,1)-1,0,2))</f>
        <v>0.542571077412503</v>
      </c>
      <c r="BV272" s="54" t="n">
        <f aca="false">BU272+BV271</f>
        <v>132.388822778893</v>
      </c>
      <c r="BW272" s="55" t="n">
        <f aca="false">BV272*100/BV$367</f>
        <v>82.0495984139692</v>
      </c>
    </row>
    <row r="273" customFormat="false" ht="14.5" hidden="false" customHeight="false" outlineLevel="0" collapsed="false">
      <c r="E273" s="42" t="n">
        <v>44298</v>
      </c>
      <c r="F273" s="46" t="n">
        <f aca="true">FORECAST($E273,OFFSET(C$3,MATCH($E273,$A$3:$A$33,1)-1,0,2),OFFSET($A$3,MATCH($E273,$A$3:$A$33,1)-1,0,2))</f>
        <v>2.88170677865319</v>
      </c>
      <c r="AF273" s="103" t="n">
        <v>44481</v>
      </c>
      <c r="AG273" s="54" t="n">
        <f aca="true">FORECAST($AF273,OFFSET(AD$3,MATCH($AF273,$AC$3:$AC$153,1)-1,0,2),OFFSET($AC$3,MATCH($AF273,$AC$3:$AC$153,1)-1,0,2))</f>
        <v>0.388983684423084</v>
      </c>
      <c r="AH273" s="54" t="n">
        <f aca="false">AG273+AH272</f>
        <v>112.508547377689</v>
      </c>
      <c r="AI273" s="55" t="n">
        <f aca="false">AH273*100/AH$367</f>
        <v>79.0499096516945</v>
      </c>
      <c r="AZ273" s="103" t="n">
        <v>44481</v>
      </c>
      <c r="BA273" s="54" t="n">
        <f aca="true">FORECAST(AZ273,OFFSET(AX$3,MATCH(AZ273,AW$3:AW$153,1)-1,0,2),OFFSET(AW$3,MATCH(AZ273,AW$3:AW$153,1)-1,0,2))</f>
        <v>0.140250591012822</v>
      </c>
      <c r="BB273" s="54" t="n">
        <f aca="false">BA273+BB272</f>
        <v>95.0237908095499</v>
      </c>
      <c r="BC273" s="55" t="n">
        <f aca="false">BB273*100/BB$367</f>
        <v>90.2760713107459</v>
      </c>
      <c r="BT273" s="103" t="n">
        <v>44481</v>
      </c>
      <c r="BU273" s="54" t="n">
        <f aca="true">FORECAST(BT273,OFFSET(BR$3,MATCH(BT273,BQ$3:BQ$153,1)-1,0,2),OFFSET(BQ$3,MATCH(BT273,BQ$3:BQ$153,1)-1,0,2))</f>
        <v>0.529939610178652</v>
      </c>
      <c r="BV273" s="54" t="n">
        <f aca="false">BU273+BV272</f>
        <v>132.918762389071</v>
      </c>
      <c r="BW273" s="55" t="n">
        <f aca="false">BV273*100/BV$367</f>
        <v>82.3780349940831</v>
      </c>
    </row>
    <row r="274" customFormat="false" ht="14.5" hidden="false" customHeight="false" outlineLevel="0" collapsed="false">
      <c r="E274" s="42" t="n">
        <v>44299</v>
      </c>
      <c r="F274" s="46" t="n">
        <f aca="true">FORECAST($E274,OFFSET(C$3,MATCH($E274,$A$3:$A$33,1)-1,0,2),OFFSET($A$3,MATCH($E274,$A$3:$A$33,1)-1,0,2))</f>
        <v>2.88179069421733</v>
      </c>
      <c r="AF274" s="103" t="n">
        <v>44482</v>
      </c>
      <c r="AG274" s="54" t="n">
        <f aca="true">FORECAST($AF274,OFFSET(AD$3,MATCH($AF274,$AC$3:$AC$153,1)-1,0,2),OFFSET($AC$3,MATCH($AF274,$AC$3:$AC$153,1)-1,0,2))</f>
        <v>0.385943418893466</v>
      </c>
      <c r="AH274" s="54" t="n">
        <f aca="false">AG274+AH273</f>
        <v>112.894490796583</v>
      </c>
      <c r="AI274" s="55" t="n">
        <f aca="false">AH274*100/AH$367</f>
        <v>79.3210783149231</v>
      </c>
      <c r="AZ274" s="103" t="n">
        <v>44482</v>
      </c>
      <c r="BA274" s="54" t="n">
        <f aca="true">FORECAST(AZ274,OFFSET(AX$3,MATCH(AZ274,AW$3:AW$153,1)-1,0,2),OFFSET(AW$3,MATCH(AZ274,AW$3:AW$153,1)-1,0,2))</f>
        <v>0.139529750133403</v>
      </c>
      <c r="BB274" s="54" t="n">
        <f aca="false">BA274+BB273</f>
        <v>95.1633205596833</v>
      </c>
      <c r="BC274" s="55" t="n">
        <f aca="false">BB274*100/BB$367</f>
        <v>90.4086296686655</v>
      </c>
      <c r="BT274" s="103" t="n">
        <v>44482</v>
      </c>
      <c r="BU274" s="54" t="n">
        <f aca="true">FORECAST(BT274,OFFSET(BR$3,MATCH(BT274,BQ$3:BQ$153,1)-1,0,2),OFFSET(BQ$3,MATCH(BT274,BQ$3:BQ$153,1)-1,0,2))</f>
        <v>0.5173081429448</v>
      </c>
      <c r="BV274" s="54" t="n">
        <f aca="false">BU274+BV273</f>
        <v>133.436070532016</v>
      </c>
      <c r="BW274" s="55" t="n">
        <f aca="false">BV274*100/BV$367</f>
        <v>82.6986430672872</v>
      </c>
    </row>
    <row r="275" customFormat="false" ht="14.5" hidden="false" customHeight="false" outlineLevel="0" collapsed="false">
      <c r="E275" s="42" t="n">
        <v>44300</v>
      </c>
      <c r="F275" s="46" t="n">
        <f aca="true">FORECAST($E275,OFFSET(C$3,MATCH($E275,$A$3:$A$33,1)-1,0,2),OFFSET($A$3,MATCH($E275,$A$3:$A$33,1)-1,0,2))</f>
        <v>2.88187460978148</v>
      </c>
      <c r="AF275" s="103" t="n">
        <v>44483</v>
      </c>
      <c r="AG275" s="54" t="n">
        <f aca="true">FORECAST($AF275,OFFSET(AD$3,MATCH($AF275,$AC$3:$AC$153,1)-1,0,2),OFFSET($AC$3,MATCH($AF275,$AC$3:$AC$153,1)-1,0,2))</f>
        <v>0.382903153363849</v>
      </c>
      <c r="AH275" s="54" t="n">
        <f aca="false">AG275+AH274</f>
        <v>113.277393949946</v>
      </c>
      <c r="AI275" s="55" t="n">
        <f aca="false">AH275*100/AH$367</f>
        <v>79.5901108496438</v>
      </c>
      <c r="AZ275" s="103" t="n">
        <v>44483</v>
      </c>
      <c r="BA275" s="54" t="n">
        <f aca="true">FORECAST(AZ275,OFFSET(AX$3,MATCH(AZ275,AW$3:AW$153,1)-1,0,2),OFFSET(AW$3,MATCH(AZ275,AW$3:AW$153,1)-1,0,2))</f>
        <v>0.138808909253985</v>
      </c>
      <c r="BB275" s="54" t="n">
        <f aca="false">BA275+BB274</f>
        <v>95.3021294689373</v>
      </c>
      <c r="BC275" s="55" t="n">
        <f aca="false">BB275*100/BB$367</f>
        <v>90.5405032014263</v>
      </c>
      <c r="BT275" s="103" t="n">
        <v>44483</v>
      </c>
      <c r="BU275" s="54" t="n">
        <f aca="true">FORECAST(BT275,OFFSET(BR$3,MATCH(BT275,BQ$3:BQ$153,1)-1,0,2),OFFSET(BQ$3,MATCH(BT275,BQ$3:BQ$153,1)-1,0,2))</f>
        <v>0.504676675710948</v>
      </c>
      <c r="BV275" s="54" t="n">
        <f aca="false">BU275+BV274</f>
        <v>133.940747207727</v>
      </c>
      <c r="BW275" s="55" t="n">
        <f aca="false">BV275*100/BV$367</f>
        <v>83.0114226335814</v>
      </c>
    </row>
    <row r="276" customFormat="false" ht="14.5" hidden="false" customHeight="false" outlineLevel="0" collapsed="false">
      <c r="E276" s="42" t="n">
        <v>44301</v>
      </c>
      <c r="F276" s="46" t="n">
        <f aca="true">FORECAST($E276,OFFSET(C$3,MATCH($E276,$A$3:$A$33,1)-1,0,2),OFFSET($A$3,MATCH($E276,$A$3:$A$33,1)-1,0,2))</f>
        <v>2.88195852534562</v>
      </c>
      <c r="AF276" s="103" t="n">
        <v>44484</v>
      </c>
      <c r="AG276" s="54" t="n">
        <f aca="true">FORECAST($AF276,OFFSET(AD$3,MATCH($AF276,$AC$3:$AC$153,1)-1,0,2),OFFSET($AC$3,MATCH($AF276,$AC$3:$AC$153,1)-1,0,2))</f>
        <v>0.379862887834231</v>
      </c>
      <c r="AH276" s="54" t="n">
        <f aca="false">AG276+AH275</f>
        <v>113.657256837781</v>
      </c>
      <c r="AI276" s="55" t="n">
        <f aca="false">AH276*100/AH$367</f>
        <v>79.8570072558566</v>
      </c>
      <c r="AZ276" s="103" t="n">
        <v>44484</v>
      </c>
      <c r="BA276" s="54" t="n">
        <f aca="true">FORECAST(AZ276,OFFSET(AX$3,MATCH(AZ276,AW$3:AW$153,1)-1,0,2),OFFSET(AW$3,MATCH(AZ276,AW$3:AW$153,1)-1,0,2))</f>
        <v>0.138088068374567</v>
      </c>
      <c r="BB276" s="54" t="n">
        <f aca="false">BA276+BB275</f>
        <v>95.4402175373119</v>
      </c>
      <c r="BC276" s="55" t="n">
        <f aca="false">BB276*100/BB$367</f>
        <v>90.6716919090283</v>
      </c>
      <c r="BT276" s="103" t="n">
        <v>44484</v>
      </c>
      <c r="BU276" s="54" t="n">
        <f aca="true">FORECAST(BT276,OFFSET(BR$3,MATCH(BT276,BQ$3:BQ$153,1)-1,0,2),OFFSET(BQ$3,MATCH(BT276,BQ$3:BQ$153,1)-1,0,2))</f>
        <v>0.492045208477097</v>
      </c>
      <c r="BV276" s="54" t="n">
        <f aca="false">BU276+BV275</f>
        <v>134.432792416204</v>
      </c>
      <c r="BW276" s="55" t="n">
        <f aca="false">BV276*100/BV$367</f>
        <v>83.3163736929657</v>
      </c>
    </row>
    <row r="277" customFormat="false" ht="14.5" hidden="false" customHeight="false" outlineLevel="0" collapsed="false">
      <c r="E277" s="42" t="n">
        <v>44302</v>
      </c>
      <c r="F277" s="46" t="n">
        <f aca="true">FORECAST($E277,OFFSET(C$3,MATCH($E277,$A$3:$A$33,1)-1,0,2),OFFSET($A$3,MATCH($E277,$A$3:$A$33,1)-1,0,2))</f>
        <v>2.88024039938556</v>
      </c>
      <c r="AF277" s="103" t="n">
        <v>44485</v>
      </c>
      <c r="AG277" s="54" t="n">
        <f aca="true">FORECAST($AF277,OFFSET(AD$3,MATCH($AF277,$AC$3:$AC$153,1)-1,0,2),OFFSET($AC$3,MATCH($AF277,$AC$3:$AC$153,1)-1,0,2))</f>
        <v>0.376822622304614</v>
      </c>
      <c r="AH277" s="54" t="n">
        <f aca="false">AG277+AH276</f>
        <v>114.034079460085</v>
      </c>
      <c r="AI277" s="55" t="n">
        <f aca="false">AH277*100/AH$367</f>
        <v>80.1217675335615</v>
      </c>
      <c r="AZ277" s="103" t="n">
        <v>44485</v>
      </c>
      <c r="BA277" s="54" t="n">
        <f aca="true">FORECAST(AZ277,OFFSET(AX$3,MATCH(AZ277,AW$3:AW$153,1)-1,0,2),OFFSET(AW$3,MATCH(AZ277,AW$3:AW$153,1)-1,0,2))</f>
        <v>0.137367227495148</v>
      </c>
      <c r="BB277" s="54" t="n">
        <f aca="false">BA277+BB276</f>
        <v>95.577584764807</v>
      </c>
      <c r="BC277" s="55" t="n">
        <f aca="false">BB277*100/BB$367</f>
        <v>90.8021957914714</v>
      </c>
      <c r="BT277" s="103" t="n">
        <v>44485</v>
      </c>
      <c r="BU277" s="54" t="n">
        <f aca="true">FORECAST(BT277,OFFSET(BR$3,MATCH(BT277,BQ$3:BQ$153,1)-1,0,2),OFFSET(BQ$3,MATCH(BT277,BQ$3:BQ$153,1)-1,0,2))</f>
        <v>0.479413741243245</v>
      </c>
      <c r="BV277" s="54" t="n">
        <f aca="false">BU277+BV276</f>
        <v>134.912206157447</v>
      </c>
      <c r="BW277" s="55" t="n">
        <f aca="false">BV277*100/BV$367</f>
        <v>83.6134962454401</v>
      </c>
    </row>
    <row r="278" customFormat="false" ht="14.5" hidden="false" customHeight="false" outlineLevel="0" collapsed="false">
      <c r="E278" s="42" t="n">
        <v>44303</v>
      </c>
      <c r="F278" s="46" t="n">
        <f aca="true">FORECAST($E278,OFFSET(C$3,MATCH($E278,$A$3:$A$33,1)-1,0,2),OFFSET($A$3,MATCH($E278,$A$3:$A$33,1)-1,0,2))</f>
        <v>2.8785222734255</v>
      </c>
      <c r="AF278" s="103" t="n">
        <v>44486</v>
      </c>
      <c r="AG278" s="54" t="n">
        <f aca="true">FORECAST($AF278,OFFSET(AD$3,MATCH($AF278,$AC$3:$AC$153,1)-1,0,2),OFFSET($AC$3,MATCH($AF278,$AC$3:$AC$153,1)-1,0,2))</f>
        <v>0.373782356774996</v>
      </c>
      <c r="AH278" s="54" t="n">
        <f aca="false">AG278+AH277</f>
        <v>114.40786181686</v>
      </c>
      <c r="AI278" s="55" t="n">
        <f aca="false">AH278*100/AH$367</f>
        <v>80.3843916827585</v>
      </c>
      <c r="AZ278" s="103" t="n">
        <v>44486</v>
      </c>
      <c r="BA278" s="54" t="n">
        <f aca="true">FORECAST(AZ278,OFFSET(AX$3,MATCH(AZ278,AW$3:AW$153,1)-1,0,2),OFFSET(AW$3,MATCH(AZ278,AW$3:AW$153,1)-1,0,2))</f>
        <v>0.13664638661573</v>
      </c>
      <c r="BB278" s="54" t="n">
        <f aca="false">BA278+BB277</f>
        <v>95.7142311514227</v>
      </c>
      <c r="BC278" s="55" t="n">
        <f aca="false">BB278*100/BB$367</f>
        <v>90.9320148487558</v>
      </c>
      <c r="BT278" s="103" t="n">
        <v>44486</v>
      </c>
      <c r="BU278" s="54" t="n">
        <f aca="true">FORECAST(BT278,OFFSET(BR$3,MATCH(BT278,BQ$3:BQ$153,1)-1,0,2),OFFSET(BQ$3,MATCH(BT278,BQ$3:BQ$153,1)-1,0,2))</f>
        <v>0.466782274009394</v>
      </c>
      <c r="BV278" s="54" t="n">
        <f aca="false">BU278+BV277</f>
        <v>135.378988431457</v>
      </c>
      <c r="BW278" s="55" t="n">
        <f aca="false">BV278*100/BV$367</f>
        <v>83.9027902910046</v>
      </c>
    </row>
    <row r="279" customFormat="false" ht="14.5" hidden="false" customHeight="false" outlineLevel="0" collapsed="false">
      <c r="E279" s="42" t="n">
        <v>44304</v>
      </c>
      <c r="F279" s="46" t="n">
        <f aca="true">FORECAST($E279,OFFSET(C$3,MATCH($E279,$A$3:$A$33,1)-1,0,2),OFFSET($A$3,MATCH($E279,$A$3:$A$33,1)-1,0,2))</f>
        <v>2.87680414746544</v>
      </c>
      <c r="AF279" s="103" t="n">
        <v>44487</v>
      </c>
      <c r="AG279" s="54" t="n">
        <f aca="true">FORECAST($AF279,OFFSET(AD$3,MATCH($AF279,$AC$3:$AC$153,1)-1,0,2),OFFSET($AC$3,MATCH($AF279,$AC$3:$AC$153,1)-1,0,2))</f>
        <v>0.370742091245379</v>
      </c>
      <c r="AH279" s="54" t="n">
        <f aca="false">AG279+AH278</f>
        <v>114.778603908106</v>
      </c>
      <c r="AI279" s="55" t="n">
        <f aca="false">AH279*100/AH$367</f>
        <v>80.6448797034477</v>
      </c>
      <c r="AZ279" s="103" t="n">
        <v>44487</v>
      </c>
      <c r="BA279" s="54" t="n">
        <f aca="true">FORECAST(AZ279,OFFSET(AX$3,MATCH(AZ279,AW$3:AW$153,1)-1,0,2),OFFSET(AW$3,MATCH(AZ279,AW$3:AW$153,1)-1,0,2))</f>
        <v>0.135925545736311</v>
      </c>
      <c r="BB279" s="54" t="n">
        <f aca="false">BA279+BB278</f>
        <v>95.850156697159</v>
      </c>
      <c r="BC279" s="55" t="n">
        <f aca="false">BB279*100/BB$367</f>
        <v>91.0611490808812</v>
      </c>
      <c r="BT279" s="103" t="n">
        <v>44487</v>
      </c>
      <c r="BU279" s="54" t="n">
        <f aca="true">FORECAST(BT279,OFFSET(BR$3,MATCH(BT279,BQ$3:BQ$153,1)-1,0,2),OFFSET(BQ$3,MATCH(BT279,BQ$3:BQ$153,1)-1,0,2))</f>
        <v>0.454150806775542</v>
      </c>
      <c r="BV279" s="54" t="n">
        <f aca="false">BU279+BV278</f>
        <v>135.833139238232</v>
      </c>
      <c r="BW279" s="55" t="n">
        <f aca="false">BV279*100/BV$367</f>
        <v>84.1842558296593</v>
      </c>
    </row>
    <row r="280" customFormat="false" ht="14.5" hidden="false" customHeight="false" outlineLevel="0" collapsed="false">
      <c r="E280" s="42" t="n">
        <v>44305</v>
      </c>
      <c r="F280" s="46" t="n">
        <f aca="true">FORECAST($E280,OFFSET(C$3,MATCH($E280,$A$3:$A$33,1)-1,0,2),OFFSET($A$3,MATCH($E280,$A$3:$A$33,1)-1,0,2))</f>
        <v>2.87508602150537</v>
      </c>
      <c r="AF280" s="103" t="n">
        <v>44488</v>
      </c>
      <c r="AG280" s="54" t="n">
        <f aca="true">FORECAST($AF280,OFFSET(AD$3,MATCH($AF280,$AC$3:$AC$153,1)-1,0,2),OFFSET($AC$3,MATCH($AF280,$AC$3:$AC$153,1)-1,0,2))</f>
        <v>0.367701825715761</v>
      </c>
      <c r="AH280" s="54" t="n">
        <f aca="false">AG280+AH279</f>
        <v>115.146305733821</v>
      </c>
      <c r="AI280" s="55" t="n">
        <f aca="false">AH280*100/AH$367</f>
        <v>80.903231595629</v>
      </c>
      <c r="AZ280" s="103" t="n">
        <v>44488</v>
      </c>
      <c r="BA280" s="54" t="n">
        <f aca="true">FORECAST(AZ280,OFFSET(AX$3,MATCH(AZ280,AW$3:AW$153,1)-1,0,2),OFFSET(AW$3,MATCH(AZ280,AW$3:AW$153,1)-1,0,2))</f>
        <v>0.135204704856893</v>
      </c>
      <c r="BB280" s="54" t="n">
        <f aca="false">BA280+BB279</f>
        <v>95.9853614020159</v>
      </c>
      <c r="BC280" s="55" t="n">
        <f aca="false">BB280*100/BB$367</f>
        <v>91.1895984878479</v>
      </c>
      <c r="BT280" s="103" t="n">
        <v>44488</v>
      </c>
      <c r="BU280" s="54" t="n">
        <f aca="true">FORECAST(BT280,OFFSET(BR$3,MATCH(BT280,BQ$3:BQ$153,1)-1,0,2),OFFSET(BQ$3,MATCH(BT280,BQ$3:BQ$153,1)-1,0,2))</f>
        <v>0.44151933954169</v>
      </c>
      <c r="BV280" s="54" t="n">
        <f aca="false">BU280+BV279</f>
        <v>136.274658577774</v>
      </c>
      <c r="BW280" s="55" t="n">
        <f aca="false">BV280*100/BV$367</f>
        <v>84.457892861404</v>
      </c>
    </row>
    <row r="281" customFormat="false" ht="14.5" hidden="false" customHeight="false" outlineLevel="0" collapsed="false">
      <c r="E281" s="42" t="n">
        <v>44306</v>
      </c>
      <c r="F281" s="46" t="n">
        <f aca="true">FORECAST($E281,OFFSET(C$3,MATCH($E281,$A$3:$A$33,1)-1,0,2),OFFSET($A$3,MATCH($E281,$A$3:$A$33,1)-1,0,2))</f>
        <v>2.87336789554531</v>
      </c>
      <c r="AF281" s="103" t="n">
        <v>44489</v>
      </c>
      <c r="AG281" s="54" t="n">
        <f aca="true">FORECAST($AF281,OFFSET(AD$3,MATCH($AF281,$AC$3:$AC$153,1)-1,0,2),OFFSET($AC$3,MATCH($AF281,$AC$3:$AC$153,1)-1,0,2))</f>
        <v>0.364661560186143</v>
      </c>
      <c r="AH281" s="54" t="n">
        <f aca="false">AG281+AH280</f>
        <v>115.510967294008</v>
      </c>
      <c r="AI281" s="55" t="n">
        <f aca="false">AH281*100/AH$367</f>
        <v>81.1594473593024</v>
      </c>
      <c r="AZ281" s="103" t="n">
        <v>44489</v>
      </c>
      <c r="BA281" s="54" t="n">
        <f aca="true">FORECAST(AZ281,OFFSET(AX$3,MATCH(AZ281,AW$3:AW$153,1)-1,0,2),OFFSET(AW$3,MATCH(AZ281,AW$3:AW$153,1)-1,0,2))</f>
        <v>0.134483863977475</v>
      </c>
      <c r="BB281" s="54" t="n">
        <f aca="false">BA281+BB280</f>
        <v>96.1198452659934</v>
      </c>
      <c r="BC281" s="55" t="n">
        <f aca="false">BB281*100/BB$367</f>
        <v>91.3173630696557</v>
      </c>
      <c r="BT281" s="103" t="n">
        <v>44489</v>
      </c>
      <c r="BU281" s="54" t="n">
        <f aca="true">FORECAST(BT281,OFFSET(BR$3,MATCH(BT281,BQ$3:BQ$153,1)-1,0,2),OFFSET(BQ$3,MATCH(BT281,BQ$3:BQ$153,1)-1,0,2))</f>
        <v>0.428887872307839</v>
      </c>
      <c r="BV281" s="54" t="n">
        <f aca="false">BU281+BV280</f>
        <v>136.703546450082</v>
      </c>
      <c r="BW281" s="55" t="n">
        <f aca="false">BV281*100/BV$367</f>
        <v>84.7237013862388</v>
      </c>
    </row>
    <row r="282" customFormat="false" ht="14.5" hidden="false" customHeight="false" outlineLevel="0" collapsed="false">
      <c r="E282" s="42" t="n">
        <v>44307</v>
      </c>
      <c r="F282" s="46" t="n">
        <f aca="true">FORECAST($E282,OFFSET(C$3,MATCH($E282,$A$3:$A$33,1)-1,0,2),OFFSET($A$3,MATCH($E282,$A$3:$A$33,1)-1,0,2))</f>
        <v>2.87164976958525</v>
      </c>
      <c r="AF282" s="103" t="n">
        <v>44490</v>
      </c>
      <c r="AG282" s="54" t="n">
        <f aca="true">FORECAST($AF282,OFFSET(AD$3,MATCH($AF282,$AC$3:$AC$153,1)-1,0,2),OFFSET($AC$3,MATCH($AF282,$AC$3:$AC$153,1)-1,0,2))</f>
        <v>0.361621294656526</v>
      </c>
      <c r="AH282" s="54" t="n">
        <f aca="false">AG282+AH281</f>
        <v>115.872588588664</v>
      </c>
      <c r="AI282" s="55" t="n">
        <f aca="false">AH282*100/AH$367</f>
        <v>81.413526994468</v>
      </c>
      <c r="AZ282" s="103" t="n">
        <v>44490</v>
      </c>
      <c r="BA282" s="54" t="n">
        <f aca="true">FORECAST(AZ282,OFFSET(AX$3,MATCH(AZ282,AW$3:AW$153,1)-1,0,2),OFFSET(AW$3,MATCH(AZ282,AW$3:AW$153,1)-1,0,2))</f>
        <v>0.133763023098056</v>
      </c>
      <c r="BB282" s="54" t="n">
        <f aca="false">BA282+BB281</f>
        <v>96.2536082890915</v>
      </c>
      <c r="BC282" s="55" t="n">
        <f aca="false">BB282*100/BB$367</f>
        <v>91.4444428263047</v>
      </c>
      <c r="BT282" s="103" t="n">
        <v>44490</v>
      </c>
      <c r="BU282" s="54" t="n">
        <f aca="true">FORECAST(BT282,OFFSET(BR$3,MATCH(BT282,BQ$3:BQ$153,1)-1,0,2),OFFSET(BQ$3,MATCH(BT282,BQ$3:BQ$153,1)-1,0,2))</f>
        <v>0.416256405073987</v>
      </c>
      <c r="BV282" s="54" t="n">
        <f aca="false">BU282+BV281</f>
        <v>137.119802855156</v>
      </c>
      <c r="BW282" s="55" t="n">
        <f aca="false">BV282*100/BV$367</f>
        <v>84.9816814041638</v>
      </c>
    </row>
    <row r="283" customFormat="false" ht="14.5" hidden="false" customHeight="false" outlineLevel="0" collapsed="false">
      <c r="E283" s="42" t="n">
        <v>44308</v>
      </c>
      <c r="F283" s="46" t="n">
        <f aca="true">FORECAST($E283,OFFSET(C$3,MATCH($E283,$A$3:$A$33,1)-1,0,2),OFFSET($A$3,MATCH($E283,$A$3:$A$33,1)-1,0,2))</f>
        <v>2.86993164362519</v>
      </c>
      <c r="AF283" s="103" t="n">
        <v>44491</v>
      </c>
      <c r="AG283" s="54" t="n">
        <f aca="true">FORECAST($AF283,OFFSET(AD$3,MATCH($AF283,$AC$3:$AC$153,1)-1,0,2),OFFSET($AC$3,MATCH($AF283,$AC$3:$AC$153,1)-1,0,2))</f>
        <v>0.358581029126908</v>
      </c>
      <c r="AH283" s="54" t="n">
        <f aca="false">AG283+AH282</f>
        <v>116.231169617791</v>
      </c>
      <c r="AI283" s="55" t="n">
        <f aca="false">AH283*100/AH$367</f>
        <v>81.6654705011256</v>
      </c>
      <c r="AZ283" s="103" t="n">
        <v>44491</v>
      </c>
      <c r="BA283" s="54" t="n">
        <f aca="true">FORECAST(AZ283,OFFSET(AX$3,MATCH(AZ283,AW$3:AW$153,1)-1,0,2),OFFSET(AW$3,MATCH(AZ283,AW$3:AW$153,1)-1,0,2))</f>
        <v>0.133042182218638</v>
      </c>
      <c r="BB283" s="54" t="n">
        <f aca="false">BA283+BB282</f>
        <v>96.3866504713101</v>
      </c>
      <c r="BC283" s="55" t="n">
        <f aca="false">BB283*100/BB$367</f>
        <v>91.5708377577948</v>
      </c>
      <c r="BT283" s="103" t="n">
        <v>44491</v>
      </c>
      <c r="BU283" s="54" t="n">
        <f aca="true">FORECAST(BT283,OFFSET(BR$3,MATCH(BT283,BQ$3:BQ$153,1)-1,0,2),OFFSET(BQ$3,MATCH(BT283,BQ$3:BQ$153,1)-1,0,2))</f>
        <v>0.403624937840135</v>
      </c>
      <c r="BV283" s="54" t="n">
        <f aca="false">BU283+BV282</f>
        <v>137.523427792996</v>
      </c>
      <c r="BW283" s="55" t="n">
        <f aca="false">BV283*100/BV$367</f>
        <v>85.2318329151789</v>
      </c>
    </row>
    <row r="284" customFormat="false" ht="14.5" hidden="false" customHeight="false" outlineLevel="0" collapsed="false">
      <c r="E284" s="42" t="n">
        <v>44309</v>
      </c>
      <c r="F284" s="46" t="n">
        <f aca="true">FORECAST($E284,OFFSET(C$3,MATCH($E284,$A$3:$A$33,1)-1,0,2),OFFSET($A$3,MATCH($E284,$A$3:$A$33,1)-1,0,2))</f>
        <v>2.86821351766513</v>
      </c>
      <c r="AF284" s="103" t="n">
        <v>44492</v>
      </c>
      <c r="AG284" s="54" t="n">
        <f aca="true">FORECAST($AF284,OFFSET(AD$3,MATCH($AF284,$AC$3:$AC$153,1)-1,0,2),OFFSET($AC$3,MATCH($AF284,$AC$3:$AC$153,1)-1,0,2))</f>
        <v>0.355540763597291</v>
      </c>
      <c r="AH284" s="54" t="n">
        <f aca="false">AG284+AH283</f>
        <v>116.586710381388</v>
      </c>
      <c r="AI284" s="55" t="n">
        <f aca="false">AH284*100/AH$367</f>
        <v>81.9152778792754</v>
      </c>
      <c r="AZ284" s="103" t="n">
        <v>44492</v>
      </c>
      <c r="BA284" s="54" t="n">
        <f aca="true">FORECAST(AZ284,OFFSET(AX$3,MATCH(AZ284,AW$3:AW$153,1)-1,0,2),OFFSET(AW$3,MATCH(AZ284,AW$3:AW$153,1)-1,0,2))</f>
        <v>0.132321341339219</v>
      </c>
      <c r="BB284" s="54" t="n">
        <f aca="false">BA284+BB283</f>
        <v>96.5189718126493</v>
      </c>
      <c r="BC284" s="55" t="n">
        <f aca="false">BB284*100/BB$367</f>
        <v>91.6965478641261</v>
      </c>
      <c r="BT284" s="103" t="n">
        <v>44492</v>
      </c>
      <c r="BU284" s="54" t="n">
        <f aca="true">FORECAST(BT284,OFFSET(BR$3,MATCH(BT284,BQ$3:BQ$153,1)-1,0,2),OFFSET(BQ$3,MATCH(BT284,BQ$3:BQ$153,1)-1,0,2))</f>
        <v>0.390993470606284</v>
      </c>
      <c r="BV284" s="54" t="n">
        <f aca="false">BU284+BV283</f>
        <v>137.914421263602</v>
      </c>
      <c r="BW284" s="55" t="n">
        <f aca="false">BV284*100/BV$367</f>
        <v>85.474155919284</v>
      </c>
    </row>
    <row r="285" customFormat="false" ht="14.5" hidden="false" customHeight="false" outlineLevel="0" collapsed="false">
      <c r="E285" s="42" t="n">
        <v>44310</v>
      </c>
      <c r="F285" s="46" t="n">
        <f aca="true">FORECAST($E285,OFFSET(C$3,MATCH($E285,$A$3:$A$33,1)-1,0,2),OFFSET($A$3,MATCH($E285,$A$3:$A$33,1)-1,0,2))</f>
        <v>2.86649539170507</v>
      </c>
      <c r="AF285" s="103" t="n">
        <v>44493</v>
      </c>
      <c r="AG285" s="54" t="n">
        <f aca="true">FORECAST($AF285,OFFSET(AD$3,MATCH($AF285,$AC$3:$AC$153,1)-1,0,2),OFFSET($AC$3,MATCH($AF285,$AC$3:$AC$153,1)-1,0,2))</f>
        <v>0.352500498067673</v>
      </c>
      <c r="AH285" s="54" t="n">
        <f aca="false">AG285+AH284</f>
        <v>116.939210879456</v>
      </c>
      <c r="AI285" s="55" t="n">
        <f aca="false">AH285*100/AH$367</f>
        <v>82.1629491289173</v>
      </c>
      <c r="AZ285" s="103" t="n">
        <v>44493</v>
      </c>
      <c r="BA285" s="54" t="n">
        <f aca="true">FORECAST(AZ285,OFFSET(AX$3,MATCH(AZ285,AW$3:AW$153,1)-1,0,2),OFFSET(AW$3,MATCH(AZ285,AW$3:AW$153,1)-1,0,2))</f>
        <v>0.131600500459801</v>
      </c>
      <c r="BB285" s="54" t="n">
        <f aca="false">BA285+BB284</f>
        <v>96.6505723131091</v>
      </c>
      <c r="BC285" s="55" t="n">
        <f aca="false">BB285*100/BB$367</f>
        <v>91.8215731452986</v>
      </c>
      <c r="BT285" s="103" t="n">
        <v>44493</v>
      </c>
      <c r="BU285" s="54" t="n">
        <f aca="true">FORECAST(BT285,OFFSET(BR$3,MATCH(BT285,BQ$3:BQ$153,1)-1,0,2),OFFSET(BQ$3,MATCH(BT285,BQ$3:BQ$153,1)-1,0,2))</f>
        <v>0.378362003372432</v>
      </c>
      <c r="BV285" s="54" t="n">
        <f aca="false">BU285+BV284</f>
        <v>138.292783266975</v>
      </c>
      <c r="BW285" s="55" t="n">
        <f aca="false">BV285*100/BV$367</f>
        <v>85.7086504164793</v>
      </c>
    </row>
    <row r="286" customFormat="false" ht="14.5" hidden="false" customHeight="false" outlineLevel="0" collapsed="false">
      <c r="E286" s="42" t="n">
        <v>44311</v>
      </c>
      <c r="F286" s="46" t="n">
        <f aca="true">FORECAST($E286,OFFSET(C$3,MATCH($E286,$A$3:$A$33,1)-1,0,2),OFFSET($A$3,MATCH($E286,$A$3:$A$33,1)-1,0,2))</f>
        <v>2.86477726574501</v>
      </c>
      <c r="AF286" s="103" t="n">
        <v>44494</v>
      </c>
      <c r="AG286" s="54" t="n">
        <f aca="true">FORECAST($AF286,OFFSET(AD$3,MATCH($AF286,$AC$3:$AC$153,1)-1,0,2),OFFSET($AC$3,MATCH($AF286,$AC$3:$AC$153,1)-1,0,2))</f>
        <v>0.349460232538056</v>
      </c>
      <c r="AH286" s="54" t="n">
        <f aca="false">AG286+AH285</f>
        <v>117.288671111994</v>
      </c>
      <c r="AI286" s="55" t="n">
        <f aca="false">AH286*100/AH$367</f>
        <v>82.4084842500513</v>
      </c>
      <c r="AZ286" s="103" t="n">
        <v>44494</v>
      </c>
      <c r="BA286" s="54" t="n">
        <f aca="true">FORECAST(AZ286,OFFSET(AX$3,MATCH(AZ286,AW$3:AW$153,1)-1,0,2),OFFSET(AW$3,MATCH(AZ286,AW$3:AW$153,1)-1,0,2))</f>
        <v>0.130879659580383</v>
      </c>
      <c r="BB286" s="54" t="n">
        <f aca="false">BA286+BB285</f>
        <v>96.7814519726895</v>
      </c>
      <c r="BC286" s="55" t="n">
        <f aca="false">BB286*100/BB$367</f>
        <v>91.9459136013123</v>
      </c>
      <c r="BT286" s="103" t="n">
        <v>44494</v>
      </c>
      <c r="BU286" s="54" t="n">
        <f aca="true">FORECAST(BT286,OFFSET(BR$3,MATCH(BT286,BQ$3:BQ$153,1)-1,0,2),OFFSET(BQ$3,MATCH(BT286,BQ$3:BQ$153,1)-1,0,2))</f>
        <v>0.36573053613858</v>
      </c>
      <c r="BV286" s="54" t="n">
        <f aca="false">BU286+BV285</f>
        <v>138.658513803113</v>
      </c>
      <c r="BW286" s="55" t="n">
        <f aca="false">BV286*100/BV$367</f>
        <v>85.9353164067647</v>
      </c>
    </row>
    <row r="287" customFormat="false" ht="14.5" hidden="false" customHeight="false" outlineLevel="0" collapsed="false">
      <c r="E287" s="42" t="n">
        <v>44312</v>
      </c>
      <c r="F287" s="46" t="n">
        <f aca="true">FORECAST($E287,OFFSET(C$3,MATCH($E287,$A$3:$A$33,1)-1,0,2),OFFSET($A$3,MATCH($E287,$A$3:$A$33,1)-1,0,2))</f>
        <v>2.86305913978494</v>
      </c>
      <c r="AF287" s="103" t="n">
        <v>44495</v>
      </c>
      <c r="AG287" s="54" t="n">
        <f aca="true">FORECAST($AF287,OFFSET(AD$3,MATCH($AF287,$AC$3:$AC$153,1)-1,0,2),OFFSET($AC$3,MATCH($AF287,$AC$3:$AC$153,1)-1,0,2))</f>
        <v>0.346419967008438</v>
      </c>
      <c r="AH287" s="54" t="n">
        <f aca="false">AG287+AH286</f>
        <v>117.635091079002</v>
      </c>
      <c r="AI287" s="55" t="n">
        <f aca="false">AH287*100/AH$367</f>
        <v>82.6518832426774</v>
      </c>
      <c r="AZ287" s="103" t="n">
        <v>44495</v>
      </c>
      <c r="BA287" s="54" t="n">
        <f aca="true">FORECAST(AZ287,OFFSET(AX$3,MATCH(AZ287,AW$3:AW$153,1)-1,0,2),OFFSET(AW$3,MATCH(AZ287,AW$3:AW$153,1)-1,0,2))</f>
        <v>0.130158818700964</v>
      </c>
      <c r="BB287" s="54" t="n">
        <f aca="false">BA287+BB286</f>
        <v>96.9116107913905</v>
      </c>
      <c r="BC287" s="55" t="n">
        <f aca="false">BB287*100/BB$367</f>
        <v>92.0695692321671</v>
      </c>
      <c r="BT287" s="103" t="n">
        <v>44495</v>
      </c>
      <c r="BU287" s="54" t="n">
        <f aca="true">FORECAST(BT287,OFFSET(BR$3,MATCH(BT287,BQ$3:BQ$153,1)-1,0,2),OFFSET(BQ$3,MATCH(BT287,BQ$3:BQ$153,1)-1,0,2))</f>
        <v>0.353099068904729</v>
      </c>
      <c r="BV287" s="54" t="n">
        <f aca="false">BU287+BV286</f>
        <v>139.011612872018</v>
      </c>
      <c r="BW287" s="55" t="n">
        <f aca="false">BV287*100/BV$367</f>
        <v>86.1541538901403</v>
      </c>
    </row>
    <row r="288" customFormat="false" ht="14.5" hidden="false" customHeight="false" outlineLevel="0" collapsed="false">
      <c r="E288" s="42" t="n">
        <v>44313</v>
      </c>
      <c r="F288" s="46" t="n">
        <f aca="true">FORECAST($E288,OFFSET(C$3,MATCH($E288,$A$3:$A$33,1)-1,0,2),OFFSET($A$3,MATCH($E288,$A$3:$A$33,1)-1,0,2))</f>
        <v>2.86134101382488</v>
      </c>
      <c r="AF288" s="103" t="n">
        <v>44496</v>
      </c>
      <c r="AG288" s="54" t="n">
        <f aca="true">FORECAST($AF288,OFFSET(AD$3,MATCH($AF288,$AC$3:$AC$153,1)-1,0,2),OFFSET($AC$3,MATCH($AF288,$AC$3:$AC$153,1)-1,0,2))</f>
        <v>0.343379701478821</v>
      </c>
      <c r="AH288" s="54" t="n">
        <f aca="false">AG288+AH287</f>
        <v>117.978470780481</v>
      </c>
      <c r="AI288" s="55" t="n">
        <f aca="false">AH288*100/AH$367</f>
        <v>82.8931461067957</v>
      </c>
      <c r="AZ288" s="103" t="n">
        <v>44496</v>
      </c>
      <c r="BA288" s="54" t="n">
        <f aca="true">FORECAST(AZ288,OFFSET(AX$3,MATCH(AZ288,AW$3:AW$153,1)-1,0,2),OFFSET(AW$3,MATCH(AZ288,AW$3:AW$153,1)-1,0,2))</f>
        <v>0.129437977821546</v>
      </c>
      <c r="BB288" s="54" t="n">
        <f aca="false">BA288+BB287</f>
        <v>97.041048769212</v>
      </c>
      <c r="BC288" s="55" t="n">
        <f aca="false">BB288*100/BB$367</f>
        <v>92.192540037863</v>
      </c>
      <c r="BT288" s="103" t="n">
        <v>44496</v>
      </c>
      <c r="BU288" s="54" t="n">
        <f aca="true">FORECAST(BT288,OFFSET(BR$3,MATCH(BT288,BQ$3:BQ$153,1)-1,0,2),OFFSET(BQ$3,MATCH(BT288,BQ$3:BQ$153,1)-1,0,2))</f>
        <v>0.340467601670877</v>
      </c>
      <c r="BV288" s="54" t="n">
        <f aca="false">BU288+BV287</f>
        <v>139.352080473689</v>
      </c>
      <c r="BW288" s="55" t="n">
        <f aca="false">BV288*100/BV$367</f>
        <v>86.3651628666059</v>
      </c>
    </row>
    <row r="289" customFormat="false" ht="14.5" hidden="false" customHeight="false" outlineLevel="0" collapsed="false">
      <c r="E289" s="42" t="n">
        <v>44314</v>
      </c>
      <c r="F289" s="46" t="n">
        <f aca="true">FORECAST($E289,OFFSET(C$3,MATCH($E289,$A$3:$A$33,1)-1,0,2),OFFSET($A$3,MATCH($E289,$A$3:$A$33,1)-1,0,2))</f>
        <v>2.85962288786482</v>
      </c>
      <c r="AF289" s="103" t="n">
        <v>44497</v>
      </c>
      <c r="AG289" s="54" t="n">
        <f aca="true">FORECAST($AF289,OFFSET(AD$3,MATCH($AF289,$AC$3:$AC$153,1)-1,0,2),OFFSET($AC$3,MATCH($AF289,$AC$3:$AC$153,1)-1,0,2))</f>
        <v>0.340339435949203</v>
      </c>
      <c r="AH289" s="54" t="n">
        <f aca="false">AG289+AH288</f>
        <v>118.31881021643</v>
      </c>
      <c r="AI289" s="55" t="n">
        <f aca="false">AH289*100/AH$367</f>
        <v>83.1322728424061</v>
      </c>
      <c r="AZ289" s="103" t="n">
        <v>44497</v>
      </c>
      <c r="BA289" s="54" t="n">
        <f aca="true">FORECAST(AZ289,OFFSET(AX$3,MATCH(AZ289,AW$3:AW$153,1)-1,0,2),OFFSET(AW$3,MATCH(AZ289,AW$3:AW$153,1)-1,0,2))</f>
        <v>0.128717136942128</v>
      </c>
      <c r="BB289" s="54" t="n">
        <f aca="false">BA289+BB288</f>
        <v>97.1697659061541</v>
      </c>
      <c r="BC289" s="55" t="n">
        <f aca="false">BB289*100/BB$367</f>
        <v>92.3148260184002</v>
      </c>
      <c r="BT289" s="103" t="n">
        <v>44497</v>
      </c>
      <c r="BU289" s="54" t="n">
        <f aca="true">FORECAST(BT289,OFFSET(BR$3,MATCH(BT289,BQ$3:BQ$153,1)-1,0,2),OFFSET(BQ$3,MATCH(BT289,BQ$3:BQ$153,1)-1,0,2))</f>
        <v>0.327836134437025</v>
      </c>
      <c r="BV289" s="54" t="n">
        <f aca="false">BU289+BV288</f>
        <v>139.679916608126</v>
      </c>
      <c r="BW289" s="55" t="n">
        <f aca="false">BV289*100/BV$367</f>
        <v>86.5683433361616</v>
      </c>
    </row>
    <row r="290" customFormat="false" ht="14.5" hidden="false" customHeight="false" outlineLevel="0" collapsed="false">
      <c r="E290" s="42" t="n">
        <v>44315</v>
      </c>
      <c r="F290" s="46" t="n">
        <f aca="true">FORECAST($E290,OFFSET(C$3,MATCH($E290,$A$3:$A$33,1)-1,0,2),OFFSET($A$3,MATCH($E290,$A$3:$A$33,1)-1,0,2))</f>
        <v>2.85790476190476</v>
      </c>
      <c r="AF290" s="103" t="n">
        <v>44498</v>
      </c>
      <c r="AG290" s="54" t="n">
        <f aca="true">FORECAST($AF290,OFFSET(AD$3,MATCH($AF290,$AC$3:$AC$153,1)-1,0,2),OFFSET($AC$3,MATCH($AF290,$AC$3:$AC$153,1)-1,0,2))</f>
        <v>0.337299170419586</v>
      </c>
      <c r="AH290" s="54" t="n">
        <f aca="false">AG290+AH289</f>
        <v>118.65610938685</v>
      </c>
      <c r="AI290" s="55" t="n">
        <f aca="false">AH290*100/AH$367</f>
        <v>83.3692634495086</v>
      </c>
      <c r="AZ290" s="103" t="n">
        <v>44498</v>
      </c>
      <c r="BA290" s="54" t="n">
        <f aca="true">FORECAST(AZ290,OFFSET(AX$3,MATCH(AZ290,AW$3:AW$153,1)-1,0,2),OFFSET(AW$3,MATCH(AZ290,AW$3:AW$153,1)-1,0,2))</f>
        <v>0.127996296062709</v>
      </c>
      <c r="BB290" s="54" t="n">
        <f aca="false">BA290+BB289</f>
        <v>97.2977622022168</v>
      </c>
      <c r="BC290" s="55" t="n">
        <f aca="false">BB290*100/BB$367</f>
        <v>92.4364271737785</v>
      </c>
      <c r="BT290" s="103" t="n">
        <v>44498</v>
      </c>
      <c r="BU290" s="54" t="n">
        <f aca="true">FORECAST(BT290,OFFSET(BR$3,MATCH(BT290,BQ$3:BQ$153,1)-1,0,2),OFFSET(BQ$3,MATCH(BT290,BQ$3:BQ$153,1)-1,0,2))</f>
        <v>0.315204667203174</v>
      </c>
      <c r="BV290" s="54" t="n">
        <f aca="false">BU290+BV289</f>
        <v>139.995121275329</v>
      </c>
      <c r="BW290" s="55" t="n">
        <f aca="false">BV290*100/BV$367</f>
        <v>86.7636952988075</v>
      </c>
    </row>
    <row r="291" customFormat="false" ht="14.5" hidden="false" customHeight="false" outlineLevel="0" collapsed="false">
      <c r="E291" s="42" t="n">
        <v>44316</v>
      </c>
      <c r="F291" s="46" t="n">
        <f aca="true">FORECAST($E291,OFFSET(C$3,MATCH($E291,$A$3:$A$33,1)-1,0,2),OFFSET($A$3,MATCH($E291,$A$3:$A$33,1)-1,0,2))</f>
        <v>2.8561866359447</v>
      </c>
      <c r="AF291" s="103" t="n">
        <v>44499</v>
      </c>
      <c r="AG291" s="54" t="n">
        <f aca="true">FORECAST($AF291,OFFSET(AD$3,MATCH($AF291,$AC$3:$AC$153,1)-1,0,2),OFFSET($AC$3,MATCH($AF291,$AC$3:$AC$153,1)-1,0,2))</f>
        <v>0.334258904889968</v>
      </c>
      <c r="AH291" s="54" t="n">
        <f aca="false">AG291+AH290</f>
        <v>118.99036829174</v>
      </c>
      <c r="AI291" s="55" t="n">
        <f aca="false">AH291*100/AH$367</f>
        <v>83.6041179281032</v>
      </c>
      <c r="AZ291" s="103" t="n">
        <v>44499</v>
      </c>
      <c r="BA291" s="54" t="n">
        <f aca="true">FORECAST(AZ291,OFFSET(AX$3,MATCH(AZ291,AW$3:AW$153,1)-1,0,2),OFFSET(AW$3,MATCH(AZ291,AW$3:AW$153,1)-1,0,2))</f>
        <v>0.127275455183291</v>
      </c>
      <c r="BB291" s="54" t="n">
        <f aca="false">BA291+BB290</f>
        <v>97.4250376574001</v>
      </c>
      <c r="BC291" s="55" t="n">
        <f aca="false">BB291*100/BB$367</f>
        <v>92.557343503998</v>
      </c>
      <c r="BT291" s="103" t="n">
        <v>44499</v>
      </c>
      <c r="BU291" s="54" t="n">
        <f aca="true">FORECAST(BT291,OFFSET(BR$3,MATCH(BT291,BQ$3:BQ$153,1)-1,0,2),OFFSET(BQ$3,MATCH(BT291,BQ$3:BQ$153,1)-1,0,2))</f>
        <v>0.302573199969322</v>
      </c>
      <c r="BV291" s="54" t="n">
        <f aca="false">BU291+BV290</f>
        <v>140.297694475298</v>
      </c>
      <c r="BW291" s="55" t="n">
        <f aca="false">BV291*100/BV$367</f>
        <v>86.9512187545434</v>
      </c>
    </row>
    <row r="292" customFormat="false" ht="14.5" hidden="false" customHeight="false" outlineLevel="0" collapsed="false">
      <c r="E292" s="42" t="n">
        <v>44317</v>
      </c>
      <c r="F292" s="46" t="n">
        <f aca="true">FORECAST($E292,OFFSET(C$3,MATCH($E292,$A$3:$A$33,1)-1,0,2),OFFSET($A$3,MATCH($E292,$A$3:$A$33,1)-1,0,2))</f>
        <v>2.85446850998464</v>
      </c>
      <c r="AF292" s="103" t="n">
        <v>44500</v>
      </c>
      <c r="AG292" s="54" t="n">
        <f aca="true">FORECAST($AF292,OFFSET(AD$3,MATCH($AF292,$AC$3:$AC$153,1)-1,0,2),OFFSET($AC$3,MATCH($AF292,$AC$3:$AC$153,1)-1,0,2))</f>
        <v>0.331218639360351</v>
      </c>
      <c r="AH292" s="54" t="n">
        <f aca="false">AG292+AH291</f>
        <v>119.3215869311</v>
      </c>
      <c r="AI292" s="55" t="n">
        <f aca="false">AH292*100/AH$367</f>
        <v>83.8368362781899</v>
      </c>
      <c r="AZ292" s="103" t="n">
        <v>44500</v>
      </c>
      <c r="BA292" s="54" t="n">
        <f aca="true">FORECAST(AZ292,OFFSET(AX$3,MATCH(AZ292,AW$3:AW$153,1)-1,0,2),OFFSET(AW$3,MATCH(AZ292,AW$3:AW$153,1)-1,0,2))</f>
        <v>0.126554614303872</v>
      </c>
      <c r="BB292" s="54" t="n">
        <f aca="false">BA292+BB291</f>
        <v>97.551592271704</v>
      </c>
      <c r="BC292" s="55" t="n">
        <f aca="false">BB292*100/BB$367</f>
        <v>92.6775750090586</v>
      </c>
      <c r="BT292" s="103" t="n">
        <v>44500</v>
      </c>
      <c r="BU292" s="54" t="n">
        <f aca="true">FORECAST(BT292,OFFSET(BR$3,MATCH(BT292,BQ$3:BQ$153,1)-1,0,2),OFFSET(BQ$3,MATCH(BT292,BQ$3:BQ$153,1)-1,0,2))</f>
        <v>0.302723769908533</v>
      </c>
      <c r="BV292" s="54" t="n">
        <f aca="false">BU292+BV291</f>
        <v>140.600418245207</v>
      </c>
      <c r="BW292" s="55" t="n">
        <f aca="false">BV292*100/BV$367</f>
        <v>87.1388355278479</v>
      </c>
    </row>
    <row r="293" customFormat="false" ht="14.5" hidden="false" customHeight="false" outlineLevel="0" collapsed="false">
      <c r="E293" s="42" t="n">
        <v>44318</v>
      </c>
      <c r="F293" s="46" t="n">
        <f aca="true">FORECAST($E293,OFFSET(C$3,MATCH($E293,$A$3:$A$33,1)-1,0,2),OFFSET($A$3,MATCH($E293,$A$3:$A$33,1)-1,0,2))</f>
        <v>2.85275038402458</v>
      </c>
      <c r="AF293" s="103" t="n">
        <v>44501</v>
      </c>
      <c r="AG293" s="54" t="n">
        <f aca="true">FORECAST($AF293,OFFSET(AD$3,MATCH($AF293,$AC$3:$AC$153,1)-1,0,2),OFFSET($AC$3,MATCH($AF293,$AC$3:$AC$153,1)-1,0,2))</f>
        <v>0.328178373830733</v>
      </c>
      <c r="AH293" s="54" t="n">
        <f aca="false">AG293+AH292</f>
        <v>119.649765304931</v>
      </c>
      <c r="AI293" s="55" t="n">
        <f aca="false">AH293*100/AH$367</f>
        <v>84.0674184997688</v>
      </c>
      <c r="AZ293" s="103" t="n">
        <v>44501</v>
      </c>
      <c r="BA293" s="54" t="n">
        <f aca="true">FORECAST(AZ293,OFFSET(AX$3,MATCH(AZ293,AW$3:AW$153,1)-1,0,2),OFFSET(AW$3,MATCH(AZ293,AW$3:AW$153,1)-1,0,2))</f>
        <v>0.125833773424454</v>
      </c>
      <c r="BB293" s="54" t="n">
        <f aca="false">BA293+BB292</f>
        <v>97.6774260451285</v>
      </c>
      <c r="BC293" s="55" t="n">
        <f aca="false">BB293*100/BB$367</f>
        <v>92.7971216889604</v>
      </c>
      <c r="BT293" s="103" t="n">
        <v>44501</v>
      </c>
      <c r="BU293" s="54" t="n">
        <f aca="true">FORECAST(BT293,OFFSET(BR$3,MATCH(BT293,BQ$3:BQ$153,1)-1,0,2),OFFSET(BQ$3,MATCH(BT293,BQ$3:BQ$153,1)-1,0,2))</f>
        <v>0.302874339847744</v>
      </c>
      <c r="BV293" s="54" t="n">
        <f aca="false">BU293+BV292</f>
        <v>140.903292585055</v>
      </c>
      <c r="BW293" s="55" t="n">
        <f aca="false">BV293*100/BV$367</f>
        <v>87.326545618721</v>
      </c>
    </row>
    <row r="294" customFormat="false" ht="14.5" hidden="false" customHeight="false" outlineLevel="0" collapsed="false">
      <c r="E294" s="42" t="n">
        <v>44319</v>
      </c>
      <c r="F294" s="46" t="n">
        <f aca="true">FORECAST($E294,OFFSET(C$3,MATCH($E294,$A$3:$A$33,1)-1,0,2),OFFSET($A$3,MATCH($E294,$A$3:$A$33,1)-1,0,2))</f>
        <v>2.85103225806452</v>
      </c>
      <c r="AF294" s="103" t="n">
        <v>44502</v>
      </c>
      <c r="AG294" s="54" t="n">
        <f aca="true">FORECAST($AF294,OFFSET(AD$3,MATCH($AF294,$AC$3:$AC$153,1)-1,0,2),OFFSET($AC$3,MATCH($AF294,$AC$3:$AC$153,1)-1,0,2))</f>
        <v>0.325138108301116</v>
      </c>
      <c r="AH294" s="54" t="n">
        <f aca="false">AG294+AH293</f>
        <v>119.974903413232</v>
      </c>
      <c r="AI294" s="55" t="n">
        <f aca="false">AH294*100/AH$367</f>
        <v>84.2958645928398</v>
      </c>
      <c r="AZ294" s="103" t="n">
        <v>44502</v>
      </c>
      <c r="BA294" s="54" t="n">
        <f aca="true">FORECAST(AZ294,OFFSET(AX$3,MATCH(AZ294,AW$3:AW$153,1)-1,0,2),OFFSET(AW$3,MATCH(AZ294,AW$3:AW$153,1)-1,0,2))</f>
        <v>0.125112932545036</v>
      </c>
      <c r="BB294" s="54" t="n">
        <f aca="false">BA294+BB293</f>
        <v>97.8025389776735</v>
      </c>
      <c r="BC294" s="55" t="n">
        <f aca="false">BB294*100/BB$367</f>
        <v>92.9159835437034</v>
      </c>
      <c r="BT294" s="103" t="n">
        <v>44502</v>
      </c>
      <c r="BU294" s="54" t="n">
        <f aca="true">FORECAST(BT294,OFFSET(BR$3,MATCH(BT294,BQ$3:BQ$153,1)-1,0,2),OFFSET(BQ$3,MATCH(BT294,BQ$3:BQ$153,1)-1,0,2))</f>
        <v>0.303024909786955</v>
      </c>
      <c r="BV294" s="54" t="n">
        <f aca="false">BU294+BV293</f>
        <v>141.206317494842</v>
      </c>
      <c r="BW294" s="55" t="n">
        <f aca="false">BV294*100/BV$367</f>
        <v>87.5143490271626</v>
      </c>
    </row>
    <row r="295" customFormat="false" ht="14.5" hidden="false" customHeight="false" outlineLevel="0" collapsed="false">
      <c r="E295" s="42" t="n">
        <v>44320</v>
      </c>
      <c r="F295" s="46" t="n">
        <f aca="true">FORECAST($E295,OFFSET(C$3,MATCH($E295,$A$3:$A$33,1)-1,0,2),OFFSET($A$3,MATCH($E295,$A$3:$A$33,1)-1,0,2))</f>
        <v>2.84931413210445</v>
      </c>
      <c r="AF295" s="103" t="n">
        <v>44503</v>
      </c>
      <c r="AG295" s="54" t="n">
        <f aca="true">FORECAST($AF295,OFFSET(AD$3,MATCH($AF295,$AC$3:$AC$153,1)-1,0,2),OFFSET($AC$3,MATCH($AF295,$AC$3:$AC$153,1)-1,0,2))</f>
        <v>0.322097842771498</v>
      </c>
      <c r="AH295" s="54" t="n">
        <f aca="false">AG295+AH294</f>
        <v>120.297001256004</v>
      </c>
      <c r="AI295" s="55" t="n">
        <f aca="false">AH295*100/AH$367</f>
        <v>84.5221745574029</v>
      </c>
      <c r="AZ295" s="103" t="n">
        <v>44503</v>
      </c>
      <c r="BA295" s="54" t="n">
        <f aca="true">FORECAST(AZ295,OFFSET(AX$3,MATCH(AZ295,AW$3:AW$153,1)-1,0,2),OFFSET(AW$3,MATCH(AZ295,AW$3:AW$153,1)-1,0,2))</f>
        <v>0.124392091665617</v>
      </c>
      <c r="BB295" s="54" t="n">
        <f aca="false">BA295+BB294</f>
        <v>97.9269310693391</v>
      </c>
      <c r="BC295" s="55" t="n">
        <f aca="false">BB295*100/BB$367</f>
        <v>93.0341605732876</v>
      </c>
      <c r="BT295" s="103" t="n">
        <v>44503</v>
      </c>
      <c r="BU295" s="54" t="n">
        <f aca="true">FORECAST(BT295,OFFSET(BR$3,MATCH(BT295,BQ$3:BQ$153,1)-1,0,2),OFFSET(BQ$3,MATCH(BT295,BQ$3:BQ$153,1)-1,0,2))</f>
        <v>0.303175479726166</v>
      </c>
      <c r="BV295" s="54" t="n">
        <f aca="false">BU295+BV294</f>
        <v>141.509492974568</v>
      </c>
      <c r="BW295" s="55" t="n">
        <f aca="false">BV295*100/BV$367</f>
        <v>87.7022457531728</v>
      </c>
    </row>
    <row r="296" customFormat="false" ht="14.5" hidden="false" customHeight="false" outlineLevel="0" collapsed="false">
      <c r="E296" s="42" t="n">
        <v>44321</v>
      </c>
      <c r="F296" s="46" t="n">
        <f aca="true">FORECAST($E296,OFFSET(C$3,MATCH($E296,$A$3:$A$33,1)-1,0,2),OFFSET($A$3,MATCH($E296,$A$3:$A$33,1)-1,0,2))</f>
        <v>2.84759600614439</v>
      </c>
      <c r="AF296" s="103" t="n">
        <v>44504</v>
      </c>
      <c r="AG296" s="54" t="n">
        <f aca="true">FORECAST($AF296,OFFSET(AD$3,MATCH($AF296,$AC$3:$AC$153,1)-1,0,2),OFFSET($AC$3,MATCH($AF296,$AC$3:$AC$153,1)-1,0,2))</f>
        <v>0.319057577241881</v>
      </c>
      <c r="AH296" s="54" t="n">
        <f aca="false">AG296+AH295</f>
        <v>120.616058833246</v>
      </c>
      <c r="AI296" s="55" t="n">
        <f aca="false">AH296*100/AH$367</f>
        <v>84.7463483934582</v>
      </c>
      <c r="AZ296" s="103" t="n">
        <v>44504</v>
      </c>
      <c r="BA296" s="54" t="n">
        <f aca="true">FORECAST(AZ296,OFFSET(AX$3,MATCH(AZ296,AW$3:AW$153,1)-1,0,2),OFFSET(AW$3,MATCH(AZ296,AW$3:AW$153,1)-1,0,2))</f>
        <v>0.123671250786199</v>
      </c>
      <c r="BB296" s="54" t="n">
        <f aca="false">BA296+BB295</f>
        <v>98.0506023201253</v>
      </c>
      <c r="BC296" s="55" t="n">
        <f aca="false">BB296*100/BB$367</f>
        <v>93.1516527777129</v>
      </c>
      <c r="BT296" s="103" t="n">
        <v>44504</v>
      </c>
      <c r="BU296" s="54" t="n">
        <f aca="true">FORECAST(BT296,OFFSET(BR$3,MATCH(BT296,BQ$3:BQ$153,1)-1,0,2),OFFSET(BQ$3,MATCH(BT296,BQ$3:BQ$153,1)-1,0,2))</f>
        <v>0.303326049665378</v>
      </c>
      <c r="BV296" s="54" t="n">
        <f aca="false">BU296+BV295</f>
        <v>141.812819024233</v>
      </c>
      <c r="BW296" s="55" t="n">
        <f aca="false">BV296*100/BV$367</f>
        <v>87.8902357967515</v>
      </c>
    </row>
    <row r="297" customFormat="false" ht="14.5" hidden="false" customHeight="false" outlineLevel="0" collapsed="false">
      <c r="E297" s="42" t="n">
        <v>44322</v>
      </c>
      <c r="F297" s="46" t="n">
        <f aca="true">FORECAST($E297,OFFSET(C$3,MATCH($E297,$A$3:$A$33,1)-1,0,2),OFFSET($A$3,MATCH($E297,$A$3:$A$33,1)-1,0,2))</f>
        <v>2.84587788018433</v>
      </c>
      <c r="AF297" s="103" t="n">
        <v>44505</v>
      </c>
      <c r="AG297" s="54" t="n">
        <f aca="true">FORECAST($AF297,OFFSET(AD$3,MATCH($AF297,$AC$3:$AC$153,1)-1,0,2),OFFSET($AC$3,MATCH($AF297,$AC$3:$AC$153,1)-1,0,2))</f>
        <v>0.316017311712263</v>
      </c>
      <c r="AH297" s="54" t="n">
        <f aca="false">AG297+AH296</f>
        <v>120.932076144958</v>
      </c>
      <c r="AI297" s="55" t="n">
        <f aca="false">AH297*100/AH$367</f>
        <v>84.9683861010055</v>
      </c>
      <c r="AZ297" s="103" t="n">
        <v>44505</v>
      </c>
      <c r="BA297" s="54" t="n">
        <f aca="true">FORECAST(AZ297,OFFSET(AX$3,MATCH(AZ297,AW$3:AW$153,1)-1,0,2),OFFSET(AW$3,MATCH(AZ297,AW$3:AW$153,1)-1,0,2))</f>
        <v>0.12295040990678</v>
      </c>
      <c r="BB297" s="54" t="n">
        <f aca="false">BA297+BB296</f>
        <v>98.1735527300321</v>
      </c>
      <c r="BC297" s="55" t="n">
        <f aca="false">BB297*100/BB$367</f>
        <v>93.2684601569794</v>
      </c>
      <c r="BT297" s="103" t="n">
        <v>44505</v>
      </c>
      <c r="BU297" s="54" t="n">
        <f aca="true">FORECAST(BT297,OFFSET(BR$3,MATCH(BT297,BQ$3:BQ$153,1)-1,0,2),OFFSET(BQ$3,MATCH(BT297,BQ$3:BQ$153,1)-1,0,2))</f>
        <v>0.303476619604589</v>
      </c>
      <c r="BV297" s="54" t="n">
        <f aca="false">BU297+BV296</f>
        <v>142.116295643838</v>
      </c>
      <c r="BW297" s="55" t="n">
        <f aca="false">BV297*100/BV$367</f>
        <v>88.0783191578987</v>
      </c>
    </row>
    <row r="298" customFormat="false" ht="14.5" hidden="false" customHeight="false" outlineLevel="0" collapsed="false">
      <c r="E298" s="42" t="n">
        <v>44323</v>
      </c>
      <c r="F298" s="46" t="n">
        <f aca="true">FORECAST($E298,OFFSET(C$3,MATCH($E298,$A$3:$A$33,1)-1,0,2),OFFSET($A$3,MATCH($E298,$A$3:$A$33,1)-1,0,2))</f>
        <v>2.84415975422427</v>
      </c>
      <c r="AF298" s="103" t="n">
        <v>44506</v>
      </c>
      <c r="AG298" s="54" t="n">
        <f aca="true">FORECAST($AF298,OFFSET(AD$3,MATCH($AF298,$AC$3:$AC$153,1)-1,0,2),OFFSET($AC$3,MATCH($AF298,$AC$3:$AC$153,1)-1,0,2))</f>
        <v>0.312977046182646</v>
      </c>
      <c r="AH298" s="54" t="n">
        <f aca="false">AG298+AH297</f>
        <v>121.245053191141</v>
      </c>
      <c r="AI298" s="55" t="n">
        <f aca="false">AH298*100/AH$367</f>
        <v>85.188287680045</v>
      </c>
      <c r="AZ298" s="103" t="n">
        <v>44506</v>
      </c>
      <c r="BA298" s="54" t="n">
        <f aca="true">FORECAST(AZ298,OFFSET(AX$3,MATCH(AZ298,AW$3:AW$153,1)-1,0,2),OFFSET(AW$3,MATCH(AZ298,AW$3:AW$153,1)-1,0,2))</f>
        <v>0.122229569027362</v>
      </c>
      <c r="BB298" s="54" t="n">
        <f aca="false">BA298+BB297</f>
        <v>98.2957822990595</v>
      </c>
      <c r="BC298" s="55" t="n">
        <f aca="false">BB298*100/BB$367</f>
        <v>93.384582711087</v>
      </c>
      <c r="BT298" s="103" t="n">
        <v>44506</v>
      </c>
      <c r="BU298" s="54" t="n">
        <f aca="true">FORECAST(BT298,OFFSET(BR$3,MATCH(BT298,BQ$3:BQ$153,1)-1,0,2),OFFSET(BQ$3,MATCH(BT298,BQ$3:BQ$153,1)-1,0,2))</f>
        <v>0.3036271895438</v>
      </c>
      <c r="BV298" s="54" t="n">
        <f aca="false">BU298+BV297</f>
        <v>142.419922833382</v>
      </c>
      <c r="BW298" s="55" t="n">
        <f aca="false">BV298*100/BV$367</f>
        <v>88.2664958366146</v>
      </c>
    </row>
    <row r="299" customFormat="false" ht="14.5" hidden="false" customHeight="false" outlineLevel="0" collapsed="false">
      <c r="E299" s="42" t="n">
        <v>44324</v>
      </c>
      <c r="F299" s="46" t="n">
        <f aca="true">FORECAST($E299,OFFSET(C$3,MATCH($E299,$A$3:$A$33,1)-1,0,2),OFFSET($A$3,MATCH($E299,$A$3:$A$33,1)-1,0,2))</f>
        <v>2.84244162826421</v>
      </c>
      <c r="AF299" s="103" t="n">
        <v>44507</v>
      </c>
      <c r="AG299" s="54" t="n">
        <f aca="true">FORECAST($AF299,OFFSET(AD$3,MATCH($AF299,$AC$3:$AC$153,1)-1,0,2),OFFSET($AC$3,MATCH($AF299,$AC$3:$AC$153,1)-1,0,2))</f>
        <v>0.309936780653028</v>
      </c>
      <c r="AH299" s="54" t="n">
        <f aca="false">AG299+AH298</f>
        <v>121.554989971794</v>
      </c>
      <c r="AI299" s="55" t="n">
        <f aca="false">AH299*100/AH$367</f>
        <v>85.4060531305766</v>
      </c>
      <c r="AZ299" s="103" t="n">
        <v>44507</v>
      </c>
      <c r="BA299" s="54" t="n">
        <f aca="true">FORECAST(AZ299,OFFSET(AX$3,MATCH(AZ299,AW$3:AW$153,1)-1,0,2),OFFSET(AW$3,MATCH(AZ299,AW$3:AW$153,1)-1,0,2))</f>
        <v>0.121508728147944</v>
      </c>
      <c r="BB299" s="54" t="n">
        <f aca="false">BA299+BB298</f>
        <v>98.4172910272074</v>
      </c>
      <c r="BC299" s="55" t="n">
        <f aca="false">BB299*100/BB$367</f>
        <v>93.5000204400359</v>
      </c>
      <c r="BT299" s="103" t="n">
        <v>44507</v>
      </c>
      <c r="BU299" s="54" t="n">
        <f aca="true">FORECAST(BT299,OFFSET(BR$3,MATCH(BT299,BQ$3:BQ$153,1)-1,0,2),OFFSET(BQ$3,MATCH(BT299,BQ$3:BQ$153,1)-1,0,2))</f>
        <v>0.303777759483011</v>
      </c>
      <c r="BV299" s="54" t="n">
        <f aca="false">BU299+BV298</f>
        <v>142.723700592865</v>
      </c>
      <c r="BW299" s="55" t="n">
        <f aca="false">BV299*100/BV$367</f>
        <v>88.454765832899</v>
      </c>
    </row>
    <row r="300" customFormat="false" ht="14.5" hidden="false" customHeight="false" outlineLevel="0" collapsed="false">
      <c r="E300" s="42" t="n">
        <v>44325</v>
      </c>
      <c r="F300" s="46" t="n">
        <f aca="true">FORECAST($E300,OFFSET(C$3,MATCH($E300,$A$3:$A$33,1)-1,0,2),OFFSET($A$3,MATCH($E300,$A$3:$A$33,1)-1,0,2))</f>
        <v>2.84072350230415</v>
      </c>
      <c r="AF300" s="103" t="n">
        <v>44508</v>
      </c>
      <c r="AG300" s="54" t="n">
        <f aca="true">FORECAST($AF300,OFFSET(AD$3,MATCH($AF300,$AC$3:$AC$153,1)-1,0,2),OFFSET($AC$3,MATCH($AF300,$AC$3:$AC$153,1)-1,0,2))</f>
        <v>0.30689651512341</v>
      </c>
      <c r="AH300" s="54" t="n">
        <f aca="false">AG300+AH299</f>
        <v>121.861886486917</v>
      </c>
      <c r="AI300" s="55" t="n">
        <f aca="false">AH300*100/AH$367</f>
        <v>85.6216824526004</v>
      </c>
      <c r="AZ300" s="103" t="n">
        <v>44508</v>
      </c>
      <c r="BA300" s="54" t="n">
        <f aca="true">FORECAST(AZ300,OFFSET(AX$3,MATCH(AZ300,AW$3:AW$153,1)-1,0,2),OFFSET(AW$3,MATCH(AZ300,AW$3:AW$153,1)-1,0,2))</f>
        <v>0.120787887268525</v>
      </c>
      <c r="BB300" s="54" t="n">
        <f aca="false">BA300+BB299</f>
        <v>98.5380789144759</v>
      </c>
      <c r="BC300" s="55" t="n">
        <f aca="false">BB300*100/BB$367</f>
        <v>93.6147733438258</v>
      </c>
      <c r="BT300" s="103" t="n">
        <v>44508</v>
      </c>
      <c r="BU300" s="54" t="n">
        <f aca="true">FORECAST(BT300,OFFSET(BR$3,MATCH(BT300,BQ$3:BQ$153,1)-1,0,2),OFFSET(BQ$3,MATCH(BT300,BQ$3:BQ$153,1)-1,0,2))</f>
        <v>0.303928329422222</v>
      </c>
      <c r="BV300" s="54" t="n">
        <f aca="false">BU300+BV299</f>
        <v>143.027628922287</v>
      </c>
      <c r="BW300" s="55" t="n">
        <f aca="false">BV300*100/BV$367</f>
        <v>88.6431291467519</v>
      </c>
    </row>
    <row r="301" customFormat="false" ht="14.5" hidden="false" customHeight="false" outlineLevel="0" collapsed="false">
      <c r="E301" s="42" t="n">
        <v>44326</v>
      </c>
      <c r="F301" s="46" t="n">
        <f aca="true">FORECAST($E301,OFFSET(C$3,MATCH($E301,$A$3:$A$33,1)-1,0,2),OFFSET($A$3,MATCH($E301,$A$3:$A$33,1)-1,0,2))</f>
        <v>2.83900537634409</v>
      </c>
      <c r="AF301" s="103" t="n">
        <v>44509</v>
      </c>
      <c r="AG301" s="54" t="n">
        <f aca="true">FORECAST($AF301,OFFSET(AD$3,MATCH($AF301,$AC$3:$AC$153,1)-1,0,2),OFFSET($AC$3,MATCH($AF301,$AC$3:$AC$153,1)-1,0,2))</f>
        <v>0.303856249593793</v>
      </c>
      <c r="AH301" s="54" t="n">
        <f aca="false">AG301+AH300</f>
        <v>122.165742736511</v>
      </c>
      <c r="AI301" s="55" t="n">
        <f aca="false">AH301*100/AH$367</f>
        <v>85.8351756461162</v>
      </c>
      <c r="AZ301" s="103" t="n">
        <v>44509</v>
      </c>
      <c r="BA301" s="54" t="n">
        <f aca="true">FORECAST(AZ301,OFFSET(AX$3,MATCH(AZ301,AW$3:AW$153,1)-1,0,2),OFFSET(AW$3,MATCH(AZ301,AW$3:AW$153,1)-1,0,2))</f>
        <v>0.120067046389107</v>
      </c>
      <c r="BB301" s="54" t="n">
        <f aca="false">BA301+BB300</f>
        <v>98.6581459608651</v>
      </c>
      <c r="BC301" s="55" t="n">
        <f aca="false">BB301*100/BB$367</f>
        <v>93.728841422457</v>
      </c>
      <c r="BT301" s="103" t="n">
        <v>44509</v>
      </c>
      <c r="BU301" s="54" t="n">
        <f aca="true">FORECAST(BT301,OFFSET(BR$3,MATCH(BT301,BQ$3:BQ$153,1)-1,0,2),OFFSET(BQ$3,MATCH(BT301,BQ$3:BQ$153,1)-1,0,2))</f>
        <v>0.304078899361433</v>
      </c>
      <c r="BV301" s="54" t="n">
        <f aca="false">BU301+BV300</f>
        <v>143.331707821648</v>
      </c>
      <c r="BW301" s="55" t="n">
        <f aca="false">BV301*100/BV$367</f>
        <v>88.8315857781734</v>
      </c>
    </row>
    <row r="302" customFormat="false" ht="14.5" hidden="false" customHeight="false" outlineLevel="0" collapsed="false">
      <c r="E302" s="42" t="n">
        <v>44327</v>
      </c>
      <c r="F302" s="46" t="n">
        <f aca="true">FORECAST($E302,OFFSET(C$3,MATCH($E302,$A$3:$A$33,1)-1,0,2),OFFSET($A$3,MATCH($E302,$A$3:$A$33,1)-1,0,2))</f>
        <v>2.83728725038402</v>
      </c>
      <c r="AF302" s="103" t="n">
        <v>44510</v>
      </c>
      <c r="AG302" s="54" t="n">
        <f aca="true">FORECAST($AF302,OFFSET(AD$3,MATCH($AF302,$AC$3:$AC$153,1)-1,0,2),OFFSET($AC$3,MATCH($AF302,$AC$3:$AC$153,1)-1,0,2))</f>
        <v>0.303904060807129</v>
      </c>
      <c r="AH302" s="54" t="n">
        <f aca="false">AG302+AH301</f>
        <v>122.469646797318</v>
      </c>
      <c r="AI302" s="55" t="n">
        <f aca="false">AH302*100/AH$367</f>
        <v>86.0487024323873</v>
      </c>
      <c r="AZ302" s="103" t="n">
        <v>44510</v>
      </c>
      <c r="BA302" s="54" t="n">
        <f aca="true">FORECAST(AZ302,OFFSET(AX$3,MATCH(AZ302,AW$3:AW$153,1)-1,0,2),OFFSET(AW$3,MATCH(AZ302,AW$3:AW$153,1)-1,0,2))</f>
        <v>0.119346205509689</v>
      </c>
      <c r="BB302" s="54" t="n">
        <f aca="false">BA302+BB301</f>
        <v>98.7774921663747</v>
      </c>
      <c r="BC302" s="55" t="n">
        <f aca="false">BB302*100/BB$367</f>
        <v>93.8422246759293</v>
      </c>
      <c r="BT302" s="103" t="n">
        <v>44510</v>
      </c>
      <c r="BU302" s="54" t="n">
        <f aca="true">FORECAST(BT302,OFFSET(BR$3,MATCH(BT302,BQ$3:BQ$153,1)-1,0,2),OFFSET(BQ$3,MATCH(BT302,BQ$3:BQ$153,1)-1,0,2))</f>
        <v>0.304229469300644</v>
      </c>
      <c r="BV302" s="54" t="n">
        <f aca="false">BU302+BV301</f>
        <v>143.635937290949</v>
      </c>
      <c r="BW302" s="55" t="n">
        <f aca="false">BV302*100/BV$367</f>
        <v>89.0201357271635</v>
      </c>
    </row>
    <row r="303" customFormat="false" ht="14.5" hidden="false" customHeight="false" outlineLevel="0" collapsed="false">
      <c r="E303" s="42" t="n">
        <v>44328</v>
      </c>
      <c r="F303" s="46" t="n">
        <f aca="true">FORECAST($E303,OFFSET(C$3,MATCH($E303,$A$3:$A$33,1)-1,0,2),OFFSET($A$3,MATCH($E303,$A$3:$A$33,1)-1,0,2))</f>
        <v>2.83556912442396</v>
      </c>
      <c r="AF303" s="103" t="n">
        <v>44511</v>
      </c>
      <c r="AG303" s="54" t="n">
        <f aca="true">FORECAST($AF303,OFFSET(AD$3,MATCH($AF303,$AC$3:$AC$153,1)-1,0,2),OFFSET($AC$3,MATCH($AF303,$AC$3:$AC$153,1)-1,0,2))</f>
        <v>0.303951872020466</v>
      </c>
      <c r="AH303" s="54" t="n">
        <f aca="false">AG303+AH302</f>
        <v>122.773598669338</v>
      </c>
      <c r="AI303" s="55" t="n">
        <f aca="false">AH303*100/AH$367</f>
        <v>86.2622628114136</v>
      </c>
      <c r="AZ303" s="103" t="n">
        <v>44511</v>
      </c>
      <c r="BA303" s="54" t="n">
        <f aca="true">FORECAST(AZ303,OFFSET(AX$3,MATCH(AZ303,AW$3:AW$153,1)-1,0,2),OFFSET(AW$3,MATCH(AZ303,AW$3:AW$153,1)-1,0,2))</f>
        <v>0.11862536463027</v>
      </c>
      <c r="BB303" s="54" t="n">
        <f aca="false">BA303+BB302</f>
        <v>98.896117531005</v>
      </c>
      <c r="BC303" s="55" t="n">
        <f aca="false">BB303*100/BB$367</f>
        <v>93.9549231042428</v>
      </c>
      <c r="BT303" s="103" t="n">
        <v>44511</v>
      </c>
      <c r="BU303" s="54" t="n">
        <f aca="true">FORECAST(BT303,OFFSET(BR$3,MATCH(BT303,BQ$3:BQ$153,1)-1,0,2),OFFSET(BQ$3,MATCH(BT303,BQ$3:BQ$153,1)-1,0,2))</f>
        <v>0.304380039239855</v>
      </c>
      <c r="BV303" s="54" t="n">
        <f aca="false">BU303+BV302</f>
        <v>143.940317330189</v>
      </c>
      <c r="BW303" s="55" t="n">
        <f aca="false">BV303*100/BV$367</f>
        <v>89.2087789937221</v>
      </c>
    </row>
    <row r="304" customFormat="false" ht="14.5" hidden="false" customHeight="false" outlineLevel="0" collapsed="false">
      <c r="E304" s="42" t="n">
        <v>44329</v>
      </c>
      <c r="F304" s="46" t="n">
        <f aca="true">FORECAST($E304,OFFSET(C$3,MATCH($E304,$A$3:$A$33,1)-1,0,2),OFFSET($A$3,MATCH($E304,$A$3:$A$33,1)-1,0,2))</f>
        <v>2.8338509984639</v>
      </c>
      <c r="AF304" s="103" t="n">
        <v>44512</v>
      </c>
      <c r="AG304" s="54" t="n">
        <f aca="true">FORECAST($AF304,OFFSET(AD$3,MATCH($AF304,$AC$3:$AC$153,1)-1,0,2),OFFSET($AC$3,MATCH($AF304,$AC$3:$AC$153,1)-1,0,2))</f>
        <v>0.303999683233802</v>
      </c>
      <c r="AH304" s="54" t="n">
        <f aca="false">AG304+AH303</f>
        <v>123.077598352572</v>
      </c>
      <c r="AI304" s="55" t="n">
        <f aca="false">AH304*100/AH$367</f>
        <v>86.4758567831952</v>
      </c>
      <c r="AZ304" s="103" t="n">
        <v>44512</v>
      </c>
      <c r="BA304" s="54" t="n">
        <f aca="true">FORECAST(AZ304,OFFSET(AX$3,MATCH(AZ304,AW$3:AW$153,1)-1,0,2),OFFSET(AW$3,MATCH(AZ304,AW$3:AW$153,1)-1,0,2))</f>
        <v>0.117904523750852</v>
      </c>
      <c r="BB304" s="54" t="n">
        <f aca="false">BA304+BB303</f>
        <v>99.0140220547559</v>
      </c>
      <c r="BC304" s="55" t="n">
        <f aca="false">BB304*100/BB$367</f>
        <v>94.0669367073974</v>
      </c>
      <c r="BT304" s="103" t="n">
        <v>44512</v>
      </c>
      <c r="BU304" s="54" t="n">
        <f aca="true">FORECAST(BT304,OFFSET(BR$3,MATCH(BT304,BQ$3:BQ$153,1)-1,0,2),OFFSET(BQ$3,MATCH(BT304,BQ$3:BQ$153,1)-1,0,2))</f>
        <v>0.304530609179066</v>
      </c>
      <c r="BV304" s="54" t="n">
        <f aca="false">BU304+BV303</f>
        <v>144.244847939368</v>
      </c>
      <c r="BW304" s="55" t="n">
        <f aca="false">BV304*100/BV$367</f>
        <v>89.3975155778492</v>
      </c>
    </row>
    <row r="305" customFormat="false" ht="14.5" hidden="false" customHeight="false" outlineLevel="0" collapsed="false">
      <c r="E305" s="42" t="n">
        <v>44330</v>
      </c>
      <c r="F305" s="46" t="n">
        <f aca="true">FORECAST($E305,OFFSET(C$3,MATCH($E305,$A$3:$A$33,1)-1,0,2),OFFSET($A$3,MATCH($E305,$A$3:$A$33,1)-1,0,2))</f>
        <v>2.83213287250384</v>
      </c>
      <c r="AF305" s="103" t="n">
        <v>44513</v>
      </c>
      <c r="AG305" s="54" t="n">
        <f aca="true">FORECAST($AF305,OFFSET(AD$3,MATCH($AF305,$AC$3:$AC$153,1)-1,0,2),OFFSET($AC$3,MATCH($AF305,$AC$3:$AC$153,1)-1,0,2))</f>
        <v>0.304047494447138</v>
      </c>
      <c r="AH305" s="54" t="n">
        <f aca="false">AG305+AH304</f>
        <v>123.381645847019</v>
      </c>
      <c r="AI305" s="55" t="n">
        <f aca="false">AH305*100/AH$367</f>
        <v>86.689484347732</v>
      </c>
      <c r="AZ305" s="103" t="n">
        <v>44513</v>
      </c>
      <c r="BA305" s="54" t="n">
        <f aca="true">FORECAST(AZ305,OFFSET(AX$3,MATCH(AZ305,AW$3:AW$153,1)-1,0,2),OFFSET(AW$3,MATCH(AZ305,AW$3:AW$153,1)-1,0,2))</f>
        <v>0.117183682871433</v>
      </c>
      <c r="BB305" s="54" t="n">
        <f aca="false">BA305+BB304</f>
        <v>99.1312057376273</v>
      </c>
      <c r="BC305" s="55" t="n">
        <f aca="false">BB305*100/BB$367</f>
        <v>94.1782654853932</v>
      </c>
      <c r="BT305" s="103" t="n">
        <v>44513</v>
      </c>
      <c r="BU305" s="54" t="n">
        <f aca="true">FORECAST(BT305,OFFSET(BR$3,MATCH(BT305,BQ$3:BQ$153,1)-1,0,2),OFFSET(BQ$3,MATCH(BT305,BQ$3:BQ$153,1)-1,0,2))</f>
        <v>0.304681179118277</v>
      </c>
      <c r="BV305" s="54" t="n">
        <f aca="false">BU305+BV304</f>
        <v>144.549529118486</v>
      </c>
      <c r="BW305" s="55" t="n">
        <f aca="false">BV305*100/BV$367</f>
        <v>89.5863454795449</v>
      </c>
    </row>
    <row r="306" customFormat="false" ht="14.5" hidden="false" customHeight="false" outlineLevel="0" collapsed="false">
      <c r="E306" s="42" t="n">
        <v>44331</v>
      </c>
      <c r="F306" s="46" t="n">
        <f aca="true">FORECAST($E306,OFFSET(C$3,MATCH($E306,$A$3:$A$33,1)-1,0,2),OFFSET($A$3,MATCH($E306,$A$3:$A$33,1)-1,0,2))</f>
        <v>2.83041474654378</v>
      </c>
      <c r="AF306" s="103" t="n">
        <v>44514</v>
      </c>
      <c r="AG306" s="54" t="n">
        <f aca="true">FORECAST($AF306,OFFSET(AD$3,MATCH($AF306,$AC$3:$AC$153,1)-1,0,2),OFFSET($AC$3,MATCH($AF306,$AC$3:$AC$153,1)-1,0,2))</f>
        <v>0.304095305660475</v>
      </c>
      <c r="AH306" s="54" t="n">
        <f aca="false">AG306+AH305</f>
        <v>123.68574115268</v>
      </c>
      <c r="AI306" s="55" t="n">
        <f aca="false">AH306*100/AH$367</f>
        <v>86.9031455050241</v>
      </c>
      <c r="AZ306" s="103" t="n">
        <v>44514</v>
      </c>
      <c r="BA306" s="54" t="n">
        <f aca="true">FORECAST(AZ306,OFFSET(AX$3,MATCH(AZ306,AW$3:AW$153,1)-1,0,2),OFFSET(AW$3,MATCH(AZ306,AW$3:AW$153,1)-1,0,2))</f>
        <v>0.116462841992015</v>
      </c>
      <c r="BB306" s="54" t="n">
        <f aca="false">BA306+BB305</f>
        <v>99.2476685796193</v>
      </c>
      <c r="BC306" s="55" t="n">
        <f aca="false">BB306*100/BB$367</f>
        <v>94.2889094382302</v>
      </c>
      <c r="BT306" s="103" t="n">
        <v>44514</v>
      </c>
      <c r="BU306" s="54" t="n">
        <f aca="true">FORECAST(BT306,OFFSET(BR$3,MATCH(BT306,BQ$3:BQ$153,1)-1,0,2),OFFSET(BQ$3,MATCH(BT306,BQ$3:BQ$153,1)-1,0,2))</f>
        <v>0.304831749057489</v>
      </c>
      <c r="BV306" s="54" t="n">
        <f aca="false">BU306+BV305</f>
        <v>144.854360867544</v>
      </c>
      <c r="BW306" s="55" t="n">
        <f aca="false">BV306*100/BV$367</f>
        <v>89.7752686988092</v>
      </c>
    </row>
    <row r="307" customFormat="false" ht="14.5" hidden="false" customHeight="false" outlineLevel="0" collapsed="false">
      <c r="E307" s="42" t="n">
        <v>44332</v>
      </c>
      <c r="F307" s="46" t="n">
        <f aca="true">FORECAST($E307,OFFSET(C$3,MATCH($E307,$A$3:$A$33,1)-1,0,2),OFFSET($A$3,MATCH($E307,$A$3:$A$33,1)-1,0,2))</f>
        <v>2.82803471086666</v>
      </c>
      <c r="AF307" s="103" t="n">
        <v>44515</v>
      </c>
      <c r="AG307" s="54" t="n">
        <f aca="true">FORECAST($AF307,OFFSET(AD$3,MATCH($AF307,$AC$3:$AC$153,1)-1,0,2),OFFSET($AC$3,MATCH($AF307,$AC$3:$AC$153,1)-1,0,2))</f>
        <v>0.304143116873811</v>
      </c>
      <c r="AH307" s="54" t="n">
        <f aca="false">AG307+AH306</f>
        <v>123.989884269554</v>
      </c>
      <c r="AI307" s="55" t="n">
        <f aca="false">AH307*100/AH$367</f>
        <v>87.1168402550714</v>
      </c>
      <c r="AZ307" s="103" t="n">
        <v>44515</v>
      </c>
      <c r="BA307" s="54" t="n">
        <f aca="true">FORECAST(AZ307,OFFSET(AX$3,MATCH(AZ307,AW$3:AW$153,1)-1,0,2),OFFSET(AW$3,MATCH(AZ307,AW$3:AW$153,1)-1,0,2))</f>
        <v>0.115884951900333</v>
      </c>
      <c r="BB307" s="54" t="n">
        <f aca="false">BA307+BB306</f>
        <v>99.3635535315196</v>
      </c>
      <c r="BC307" s="55" t="n">
        <f aca="false">BB307*100/BB$367</f>
        <v>94.399004374377</v>
      </c>
      <c r="BT307" s="103" t="n">
        <v>44515</v>
      </c>
      <c r="BU307" s="54" t="n">
        <f aca="true">FORECAST(BT307,OFFSET(BR$3,MATCH(BT307,BQ$3:BQ$153,1)-1,0,2),OFFSET(BQ$3,MATCH(BT307,BQ$3:BQ$153,1)-1,0,2))</f>
        <v>0.3049823189967</v>
      </c>
      <c r="BV307" s="54" t="n">
        <f aca="false">BU307+BV306</f>
        <v>145.15934318654</v>
      </c>
      <c r="BW307" s="55" t="n">
        <f aca="false">BV307*100/BV$367</f>
        <v>89.964285235642</v>
      </c>
    </row>
    <row r="308" customFormat="false" ht="14.5" hidden="false" customHeight="false" outlineLevel="0" collapsed="false">
      <c r="E308" s="42" t="n">
        <v>44333</v>
      </c>
      <c r="F308" s="46" t="n">
        <f aca="true">FORECAST($E308,OFFSET(C$3,MATCH($E308,$A$3:$A$33,1)-1,0,2),OFFSET($A$3,MATCH($E308,$A$3:$A$33,1)-1,0,2))</f>
        <v>2.82565467518954</v>
      </c>
      <c r="AF308" s="103" t="n">
        <v>44516</v>
      </c>
      <c r="AG308" s="54" t="n">
        <f aca="true">FORECAST($AF308,OFFSET(AD$3,MATCH($AF308,$AC$3:$AC$153,1)-1,0,2),OFFSET($AC$3,MATCH($AF308,$AC$3:$AC$153,1)-1,0,2))</f>
        <v>0.304190928087147</v>
      </c>
      <c r="AH308" s="54" t="n">
        <f aca="false">AG308+AH307</f>
        <v>124.294075197641</v>
      </c>
      <c r="AI308" s="55" t="n">
        <f aca="false">AH308*100/AH$367</f>
        <v>87.3305685978739</v>
      </c>
      <c r="AZ308" s="103" t="n">
        <v>44516</v>
      </c>
      <c r="BA308" s="54" t="n">
        <f aca="true">FORECAST(AZ308,OFFSET(AX$3,MATCH(AZ308,AW$3:AW$153,1)-1,0,2),OFFSET(AW$3,MATCH(AZ308,AW$3:AW$153,1)-1,0,2))</f>
        <v>0.115307061808651</v>
      </c>
      <c r="BB308" s="54" t="n">
        <f aca="false">BA308+BB307</f>
        <v>99.4788605933283</v>
      </c>
      <c r="BC308" s="55" t="n">
        <f aca="false">BB308*100/BB$367</f>
        <v>94.5085502938334</v>
      </c>
      <c r="BT308" s="103" t="n">
        <v>44516</v>
      </c>
      <c r="BU308" s="54" t="n">
        <f aca="true">FORECAST(BT308,OFFSET(BR$3,MATCH(BT308,BQ$3:BQ$153,1)-1,0,2),OFFSET(BQ$3,MATCH(BT308,BQ$3:BQ$153,1)-1,0,2))</f>
        <v>0.305132888935911</v>
      </c>
      <c r="BV308" s="54" t="n">
        <f aca="false">BU308+BV307</f>
        <v>145.464476075476</v>
      </c>
      <c r="BW308" s="55" t="n">
        <f aca="false">BV308*100/BV$367</f>
        <v>90.1533950900434</v>
      </c>
    </row>
    <row r="309" customFormat="false" ht="14.5" hidden="false" customHeight="false" outlineLevel="0" collapsed="false">
      <c r="E309" s="42" t="n">
        <v>44334</v>
      </c>
      <c r="F309" s="46" t="n">
        <f aca="true">FORECAST($E309,OFFSET(C$3,MATCH($E309,$A$3:$A$33,1)-1,0,2),OFFSET($A$3,MATCH($E309,$A$3:$A$33,1)-1,0,2))</f>
        <v>2.82327463951241</v>
      </c>
      <c r="AF309" s="103" t="n">
        <v>44517</v>
      </c>
      <c r="AG309" s="54" t="n">
        <f aca="true">FORECAST($AF309,OFFSET(AD$3,MATCH($AF309,$AC$3:$AC$153,1)-1,0,2),OFFSET($AC$3,MATCH($AF309,$AC$3:$AC$153,1)-1,0,2))</f>
        <v>0.304238739300483</v>
      </c>
      <c r="AH309" s="54" t="n">
        <f aca="false">AG309+AH308</f>
        <v>124.598313936941</v>
      </c>
      <c r="AI309" s="55" t="n">
        <f aca="false">AH309*100/AH$367</f>
        <v>87.5443305334317</v>
      </c>
      <c r="AZ309" s="103" t="n">
        <v>44517</v>
      </c>
      <c r="BA309" s="54" t="n">
        <f aca="true">FORECAST(AZ309,OFFSET(AX$3,MATCH(AZ309,AW$3:AW$153,1)-1,0,2),OFFSET(AW$3,MATCH(AZ309,AW$3:AW$153,1)-1,0,2))</f>
        <v>0.114729171716969</v>
      </c>
      <c r="BB309" s="54" t="n">
        <f aca="false">BA309+BB308</f>
        <v>99.5935897650453</v>
      </c>
      <c r="BC309" s="55" t="n">
        <f aca="false">BB309*100/BB$367</f>
        <v>94.6175471965996</v>
      </c>
      <c r="BT309" s="103" t="n">
        <v>44517</v>
      </c>
      <c r="BU309" s="54" t="n">
        <f aca="true">FORECAST(BT309,OFFSET(BR$3,MATCH(BT309,BQ$3:BQ$153,1)-1,0,2),OFFSET(BQ$3,MATCH(BT309,BQ$3:BQ$153,1)-1,0,2))</f>
        <v>0.305283458875122</v>
      </c>
      <c r="BV309" s="54" t="n">
        <f aca="false">BU309+BV308</f>
        <v>145.769759534351</v>
      </c>
      <c r="BW309" s="55" t="n">
        <f aca="false">BV309*100/BV$367</f>
        <v>90.3425982620133</v>
      </c>
    </row>
    <row r="310" customFormat="false" ht="14.5" hidden="false" customHeight="false" outlineLevel="0" collapsed="false">
      <c r="E310" s="42" t="n">
        <v>44335</v>
      </c>
      <c r="F310" s="46" t="n">
        <f aca="true">FORECAST($E310,OFFSET(C$3,MATCH($E310,$A$3:$A$33,1)-1,0,2),OFFSET($A$3,MATCH($E310,$A$3:$A$33,1)-1,0,2))</f>
        <v>2.82089460383529</v>
      </c>
      <c r="AF310" s="103" t="n">
        <v>44518</v>
      </c>
      <c r="AG310" s="54" t="n">
        <f aca="true">FORECAST($AF310,OFFSET(AD$3,MATCH($AF310,$AC$3:$AC$153,1)-1,0,2),OFFSET($AC$3,MATCH($AF310,$AC$3:$AC$153,1)-1,0,2))</f>
        <v>0.30428655051382</v>
      </c>
      <c r="AH310" s="54" t="n">
        <f aca="false">AG310+AH309</f>
        <v>124.902600487455</v>
      </c>
      <c r="AI310" s="55" t="n">
        <f aca="false">AH310*100/AH$367</f>
        <v>87.7581260617447</v>
      </c>
      <c r="AZ310" s="103" t="n">
        <v>44518</v>
      </c>
      <c r="BA310" s="54" t="n">
        <f aca="true">FORECAST(AZ310,OFFSET(AX$3,MATCH(AZ310,AW$3:AW$153,1)-1,0,2),OFFSET(AW$3,MATCH(AZ310,AW$3:AW$153,1)-1,0,2))</f>
        <v>0.114151281625287</v>
      </c>
      <c r="BB310" s="54" t="n">
        <f aca="false">BA310+BB309</f>
        <v>99.7077410466705</v>
      </c>
      <c r="BC310" s="55" t="n">
        <f aca="false">BB310*100/BB$367</f>
        <v>94.7259950826755</v>
      </c>
      <c r="BT310" s="103" t="n">
        <v>44518</v>
      </c>
      <c r="BU310" s="54" t="n">
        <f aca="true">FORECAST(BT310,OFFSET(BR$3,MATCH(BT310,BQ$3:BQ$153,1)-1,0,2),OFFSET(BQ$3,MATCH(BT310,BQ$3:BQ$153,1)-1,0,2))</f>
        <v>0.305434028814333</v>
      </c>
      <c r="BV310" s="54" t="n">
        <f aca="false">BU310+BV309</f>
        <v>146.075193563166</v>
      </c>
      <c r="BW310" s="55" t="n">
        <f aca="false">BV310*100/BV$367</f>
        <v>90.5318947515518</v>
      </c>
    </row>
    <row r="311" customFormat="false" ht="14.5" hidden="false" customHeight="false" outlineLevel="0" collapsed="false">
      <c r="E311" s="42" t="n">
        <v>44336</v>
      </c>
      <c r="F311" s="46" t="n">
        <f aca="true">FORECAST($E311,OFFSET(C$3,MATCH($E311,$A$3:$A$33,1)-1,0,2),OFFSET($A$3,MATCH($E311,$A$3:$A$33,1)-1,0,2))</f>
        <v>2.81851456815817</v>
      </c>
      <c r="AF311" s="103" t="n">
        <v>44519</v>
      </c>
      <c r="AG311" s="54" t="n">
        <f aca="true">FORECAST($AF311,OFFSET(AD$3,MATCH($AF311,$AC$3:$AC$153,1)-1,0,2),OFFSET($AC$3,MATCH($AF311,$AC$3:$AC$153,1)-1,0,2))</f>
        <v>0.304334361727156</v>
      </c>
      <c r="AH311" s="54" t="n">
        <f aca="false">AG311+AH310</f>
        <v>125.206934849182</v>
      </c>
      <c r="AI311" s="55" t="n">
        <f aca="false">AH311*100/AH$367</f>
        <v>87.971955182813</v>
      </c>
      <c r="AZ311" s="103" t="n">
        <v>44519</v>
      </c>
      <c r="BA311" s="54" t="n">
        <f aca="true">FORECAST(AZ311,OFFSET(AX$3,MATCH(AZ311,AW$3:AW$153,1)-1,0,2),OFFSET(AW$3,MATCH(AZ311,AW$3:AW$153,1)-1,0,2))</f>
        <v>0.113573391533606</v>
      </c>
      <c r="BB311" s="54" t="n">
        <f aca="false">BA311+BB310</f>
        <v>99.8213144382041</v>
      </c>
      <c r="BC311" s="55" t="n">
        <f aca="false">BB311*100/BB$367</f>
        <v>94.8338939520612</v>
      </c>
      <c r="BT311" s="103" t="n">
        <v>44519</v>
      </c>
      <c r="BU311" s="54" t="n">
        <f aca="true">FORECAST(BT311,OFFSET(BR$3,MATCH(BT311,BQ$3:BQ$153,1)-1,0,2),OFFSET(BQ$3,MATCH(BT311,BQ$3:BQ$153,1)-1,0,2))</f>
        <v>0.305584598753544</v>
      </c>
      <c r="BV311" s="54" t="n">
        <f aca="false">BU311+BV310</f>
        <v>146.380778161919</v>
      </c>
      <c r="BW311" s="55" t="n">
        <f aca="false">BV311*100/BV$367</f>
        <v>90.7212845586588</v>
      </c>
    </row>
    <row r="312" customFormat="false" ht="14.5" hidden="false" customHeight="false" outlineLevel="0" collapsed="false">
      <c r="E312" s="42" t="n">
        <v>44337</v>
      </c>
      <c r="F312" s="46" t="n">
        <f aca="true">FORECAST($E312,OFFSET(C$3,MATCH($E312,$A$3:$A$33,1)-1,0,2),OFFSET($A$3,MATCH($E312,$A$3:$A$33,1)-1,0,2))</f>
        <v>2.81613453248105</v>
      </c>
      <c r="AF312" s="103" t="n">
        <v>44520</v>
      </c>
      <c r="AG312" s="54" t="n">
        <f aca="true">FORECAST($AF312,OFFSET(AD$3,MATCH($AF312,$AC$3:$AC$153,1)-1,0,2),OFFSET($AC$3,MATCH($AF312,$AC$3:$AC$153,1)-1,0,2))</f>
        <v>0.304382172940492</v>
      </c>
      <c r="AH312" s="54" t="n">
        <f aca="false">AG312+AH311</f>
        <v>125.511317022123</v>
      </c>
      <c r="AI312" s="55" t="n">
        <f aca="false">AH312*100/AH$367</f>
        <v>88.1858178966365</v>
      </c>
      <c r="AZ312" s="103" t="n">
        <v>44520</v>
      </c>
      <c r="BA312" s="54" t="n">
        <f aca="true">FORECAST(AZ312,OFFSET(AX$3,MATCH(AZ312,AW$3:AW$153,1)-1,0,2),OFFSET(AW$3,MATCH(AZ312,AW$3:AW$153,1)-1,0,2))</f>
        <v>0.112995501441924</v>
      </c>
      <c r="BB312" s="54" t="n">
        <f aca="false">BA312+BB311</f>
        <v>99.9343099396461</v>
      </c>
      <c r="BC312" s="55" t="n">
        <f aca="false">BB312*100/BB$367</f>
        <v>94.9412438047566</v>
      </c>
      <c r="BT312" s="103" t="n">
        <v>44520</v>
      </c>
      <c r="BU312" s="54" t="n">
        <f aca="true">FORECAST(BT312,OFFSET(BR$3,MATCH(BT312,BQ$3:BQ$153,1)-1,0,2),OFFSET(BQ$3,MATCH(BT312,BQ$3:BQ$153,1)-1,0,2))</f>
        <v>0.305735168692755</v>
      </c>
      <c r="BV312" s="54" t="n">
        <f aca="false">BU312+BV311</f>
        <v>146.686513330612</v>
      </c>
      <c r="BW312" s="55" t="n">
        <f aca="false">BV312*100/BV$367</f>
        <v>90.9107676833344</v>
      </c>
    </row>
    <row r="313" customFormat="false" ht="14.5" hidden="false" customHeight="false" outlineLevel="0" collapsed="false">
      <c r="E313" s="42" t="n">
        <v>44338</v>
      </c>
      <c r="F313" s="46" t="n">
        <f aca="true">FORECAST($E313,OFFSET(C$3,MATCH($E313,$A$3:$A$33,1)-1,0,2),OFFSET($A$3,MATCH($E313,$A$3:$A$33,1)-1,0,2))</f>
        <v>2.81375449680393</v>
      </c>
      <c r="AF313" s="103" t="n">
        <v>44521</v>
      </c>
      <c r="AG313" s="54" t="n">
        <f aca="true">FORECAST($AF313,OFFSET(AD$3,MATCH($AF313,$AC$3:$AC$153,1)-1,0,2),OFFSET($AC$3,MATCH($AF313,$AC$3:$AC$153,1)-1,0,2))</f>
        <v>0.304429984153829</v>
      </c>
      <c r="AH313" s="54" t="n">
        <f aca="false">AG313+AH312</f>
        <v>125.815747006276</v>
      </c>
      <c r="AI313" s="55" t="n">
        <f aca="false">AH313*100/AH$367</f>
        <v>88.3997142032152</v>
      </c>
      <c r="AZ313" s="103" t="n">
        <v>44521</v>
      </c>
      <c r="BA313" s="54" t="n">
        <f aca="true">FORECAST(AZ313,OFFSET(AX$3,MATCH(AZ313,AW$3:AW$153,1)-1,0,2),OFFSET(AW$3,MATCH(AZ313,AW$3:AW$153,1)-1,0,2))</f>
        <v>0.112417611350242</v>
      </c>
      <c r="BB313" s="54" t="n">
        <f aca="false">BA313+BB312</f>
        <v>100.046727550996</v>
      </c>
      <c r="BC313" s="55" t="n">
        <f aca="false">BB313*100/BB$367</f>
        <v>95.0480446407618</v>
      </c>
      <c r="BT313" s="103" t="n">
        <v>44521</v>
      </c>
      <c r="BU313" s="54" t="n">
        <f aca="true">FORECAST(BT313,OFFSET(BR$3,MATCH(BT313,BQ$3:BQ$153,1)-1,0,2),OFFSET(BQ$3,MATCH(BT313,BQ$3:BQ$153,1)-1,0,2))</f>
        <v>0.305885738631966</v>
      </c>
      <c r="BV313" s="54" t="n">
        <f aca="false">BU313+BV312</f>
        <v>146.992399069244</v>
      </c>
      <c r="BW313" s="55" t="n">
        <f aca="false">BV313*100/BV$367</f>
        <v>91.1003441255786</v>
      </c>
    </row>
    <row r="314" customFormat="false" ht="14.5" hidden="false" customHeight="false" outlineLevel="0" collapsed="false">
      <c r="E314" s="42" t="n">
        <v>44339</v>
      </c>
      <c r="F314" s="46" t="n">
        <f aca="true">FORECAST($E314,OFFSET(C$3,MATCH($E314,$A$3:$A$33,1)-1,0,2),OFFSET($A$3,MATCH($E314,$A$3:$A$33,1)-1,0,2))</f>
        <v>2.8113744611268</v>
      </c>
      <c r="AF314" s="103" t="n">
        <v>44522</v>
      </c>
      <c r="AG314" s="54" t="n">
        <f aca="true">FORECAST($AF314,OFFSET(AD$3,MATCH($AF314,$AC$3:$AC$153,1)-1,0,2),OFFSET($AC$3,MATCH($AF314,$AC$3:$AC$153,1)-1,0,2))</f>
        <v>0.304477795367165</v>
      </c>
      <c r="AH314" s="54" t="n">
        <f aca="false">AG314+AH313</f>
        <v>126.120224801644</v>
      </c>
      <c r="AI314" s="55" t="n">
        <f aca="false">AH314*100/AH$367</f>
        <v>88.6136441025492</v>
      </c>
      <c r="AZ314" s="103" t="n">
        <v>44522</v>
      </c>
      <c r="BA314" s="54" t="n">
        <f aca="true">FORECAST(AZ314,OFFSET(AX$3,MATCH(AZ314,AW$3:AW$153,1)-1,0,2),OFFSET(AW$3,MATCH(AZ314,AW$3:AW$153,1)-1,0,2))</f>
        <v>0.11183972125856</v>
      </c>
      <c r="BB314" s="54" t="n">
        <f aca="false">BA314+BB313</f>
        <v>100.158567272255</v>
      </c>
      <c r="BC314" s="55" t="n">
        <f aca="false">BB314*100/BB$367</f>
        <v>95.1542964600766</v>
      </c>
      <c r="BT314" s="103" t="n">
        <v>44522</v>
      </c>
      <c r="BU314" s="54" t="n">
        <f aca="true">FORECAST(BT314,OFFSET(BR$3,MATCH(BT314,BQ$3:BQ$153,1)-1,0,2),OFFSET(BQ$3,MATCH(BT314,BQ$3:BQ$153,1)-1,0,2))</f>
        <v>0.306036308571177</v>
      </c>
      <c r="BV314" s="54" t="n">
        <f aca="false">BU314+BV313</f>
        <v>147.298435377815</v>
      </c>
      <c r="BW314" s="55" t="n">
        <f aca="false">BV314*100/BV$367</f>
        <v>91.2900138853913</v>
      </c>
    </row>
    <row r="315" customFormat="false" ht="14.5" hidden="false" customHeight="false" outlineLevel="0" collapsed="false">
      <c r="E315" s="42" t="n">
        <v>44340</v>
      </c>
      <c r="F315" s="46" t="n">
        <f aca="true">FORECAST($E315,OFFSET(C$3,MATCH($E315,$A$3:$A$33,1)-1,0,2),OFFSET($A$3,MATCH($E315,$A$3:$A$33,1)-1,0,2))</f>
        <v>2.80899442544968</v>
      </c>
      <c r="AF315" s="103" t="n">
        <v>44523</v>
      </c>
      <c r="AG315" s="54" t="n">
        <f aca="true">FORECAST($AF315,OFFSET(AD$3,MATCH($AF315,$AC$3:$AC$153,1)-1,0,2),OFFSET($AC$3,MATCH($AF315,$AC$3:$AC$153,1)-1,0,2))</f>
        <v>0.304525606580501</v>
      </c>
      <c r="AH315" s="54" t="n">
        <f aca="false">AG315+AH314</f>
        <v>126.424750408224</v>
      </c>
      <c r="AI315" s="55" t="n">
        <f aca="false">AH315*100/AH$367</f>
        <v>88.8276075946384</v>
      </c>
      <c r="AZ315" s="103" t="n">
        <v>44523</v>
      </c>
      <c r="BA315" s="54" t="n">
        <f aca="true">FORECAST(AZ315,OFFSET(AX$3,MATCH(AZ315,AW$3:AW$153,1)-1,0,2),OFFSET(AW$3,MATCH(AZ315,AW$3:AW$153,1)-1,0,2))</f>
        <v>0.111261831166878</v>
      </c>
      <c r="BB315" s="54" t="n">
        <f aca="false">BA315+BB314</f>
        <v>100.269829103422</v>
      </c>
      <c r="BC315" s="55" t="n">
        <f aca="false">BB315*100/BB$367</f>
        <v>95.2599992627013</v>
      </c>
      <c r="BT315" s="103" t="n">
        <v>44523</v>
      </c>
      <c r="BU315" s="54" t="n">
        <f aca="true">FORECAST(BT315,OFFSET(BR$3,MATCH(BT315,BQ$3:BQ$153,1)-1,0,2),OFFSET(BQ$3,MATCH(BT315,BQ$3:BQ$153,1)-1,0,2))</f>
        <v>0.306186878510388</v>
      </c>
      <c r="BV315" s="54" t="n">
        <f aca="false">BU315+BV314</f>
        <v>147.604622256326</v>
      </c>
      <c r="BW315" s="55" t="n">
        <f aca="false">BV315*100/BV$367</f>
        <v>91.4797769627726</v>
      </c>
    </row>
    <row r="316" customFormat="false" ht="14.5" hidden="false" customHeight="false" outlineLevel="0" collapsed="false">
      <c r="E316" s="42" t="n">
        <v>44341</v>
      </c>
      <c r="F316" s="46" t="n">
        <f aca="true">FORECAST($E316,OFFSET(C$3,MATCH($E316,$A$3:$A$33,1)-1,0,2),OFFSET($A$3,MATCH($E316,$A$3:$A$33,1)-1,0,2))</f>
        <v>2.80661438977256</v>
      </c>
      <c r="AF316" s="103" t="n">
        <v>44524</v>
      </c>
      <c r="AG316" s="54" t="n">
        <f aca="true">FORECAST($AF316,OFFSET(AD$3,MATCH($AF316,$AC$3:$AC$153,1)-1,0,2),OFFSET($AC$3,MATCH($AF316,$AC$3:$AC$153,1)-1,0,2))</f>
        <v>0.304573417793838</v>
      </c>
      <c r="AH316" s="54" t="n">
        <f aca="false">AG316+AH315</f>
        <v>126.729323826018</v>
      </c>
      <c r="AI316" s="55" t="n">
        <f aca="false">AH316*100/AH$367</f>
        <v>89.0416046794829</v>
      </c>
      <c r="AZ316" s="103" t="n">
        <v>44524</v>
      </c>
      <c r="BA316" s="54" t="n">
        <f aca="true">FORECAST(AZ316,OFFSET(AX$3,MATCH(AZ316,AW$3:AW$153,1)-1,0,2),OFFSET(AW$3,MATCH(AZ316,AW$3:AW$153,1)-1,0,2))</f>
        <v>0.110683941075196</v>
      </c>
      <c r="BB316" s="54" t="n">
        <f aca="false">BA316+BB315</f>
        <v>100.380513044497</v>
      </c>
      <c r="BC316" s="55" t="n">
        <f aca="false">BB316*100/BB$367</f>
        <v>95.3651530486356</v>
      </c>
      <c r="BT316" s="103" t="n">
        <v>44524</v>
      </c>
      <c r="BU316" s="54" t="n">
        <f aca="true">FORECAST(BT316,OFFSET(BR$3,MATCH(BT316,BQ$3:BQ$153,1)-1,0,2),OFFSET(BQ$3,MATCH(BT316,BQ$3:BQ$153,1)-1,0,2))</f>
        <v>0.3063374484496</v>
      </c>
      <c r="BV316" s="54" t="n">
        <f aca="false">BU316+BV315</f>
        <v>147.910959704775</v>
      </c>
      <c r="BW316" s="55" t="n">
        <f aca="false">BV316*100/BV$367</f>
        <v>91.6696333577223</v>
      </c>
    </row>
    <row r="317" customFormat="false" ht="14.5" hidden="false" customHeight="false" outlineLevel="0" collapsed="false">
      <c r="E317" s="42" t="n">
        <v>44342</v>
      </c>
      <c r="F317" s="46" t="n">
        <f aca="true">FORECAST($E317,OFFSET(C$3,MATCH($E317,$A$3:$A$33,1)-1,0,2),OFFSET($A$3,MATCH($E317,$A$3:$A$33,1)-1,0,2))</f>
        <v>2.80423435409544</v>
      </c>
      <c r="AF317" s="103" t="n">
        <v>44525</v>
      </c>
      <c r="AG317" s="54" t="n">
        <f aca="true">FORECAST($AF317,OFFSET(AD$3,MATCH($AF317,$AC$3:$AC$153,1)-1,0,2),OFFSET($AC$3,MATCH($AF317,$AC$3:$AC$153,1)-1,0,2))</f>
        <v>0.304621229007174</v>
      </c>
      <c r="AH317" s="54" t="n">
        <f aca="false">AG317+AH316</f>
        <v>127.033945055025</v>
      </c>
      <c r="AI317" s="55" t="n">
        <f aca="false">AH317*100/AH$367</f>
        <v>89.2556353570826</v>
      </c>
      <c r="AZ317" s="103" t="n">
        <v>44525</v>
      </c>
      <c r="BA317" s="54" t="n">
        <f aca="true">FORECAST(AZ317,OFFSET(AX$3,MATCH(AZ317,AW$3:AW$153,1)-1,0,2),OFFSET(AW$3,MATCH(AZ317,AW$3:AW$153,1)-1,0,2))</f>
        <v>0.110106050983514</v>
      </c>
      <c r="BB317" s="54" t="n">
        <f aca="false">BA317+BB316</f>
        <v>100.49061909548</v>
      </c>
      <c r="BC317" s="55" t="n">
        <f aca="false">BB317*100/BB$367</f>
        <v>95.4697578178797</v>
      </c>
      <c r="BT317" s="103" t="n">
        <v>44525</v>
      </c>
      <c r="BU317" s="54" t="n">
        <f aca="true">FORECAST(BT317,OFFSET(BR$3,MATCH(BT317,BQ$3:BQ$153,1)-1,0,2),OFFSET(BQ$3,MATCH(BT317,BQ$3:BQ$153,1)-1,0,2))</f>
        <v>0.306488018388811</v>
      </c>
      <c r="BV317" s="54" t="n">
        <f aca="false">BU317+BV316</f>
        <v>148.217447723164</v>
      </c>
      <c r="BW317" s="55" t="n">
        <f aca="false">BV317*100/BV$367</f>
        <v>91.8595830702407</v>
      </c>
    </row>
    <row r="318" customFormat="false" ht="14.5" hidden="false" customHeight="false" outlineLevel="0" collapsed="false">
      <c r="E318" s="42" t="n">
        <v>44343</v>
      </c>
      <c r="F318" s="46" t="n">
        <f aca="true">FORECAST($E318,OFFSET(C$3,MATCH($E318,$A$3:$A$33,1)-1,0,2),OFFSET($A$3,MATCH($E318,$A$3:$A$33,1)-1,0,2))</f>
        <v>2.80185431841832</v>
      </c>
      <c r="AF318" s="103" t="n">
        <v>44526</v>
      </c>
      <c r="AG318" s="54" t="n">
        <f aca="true">FORECAST($AF318,OFFSET(AD$3,MATCH($AF318,$AC$3:$AC$153,1)-1,0,2),OFFSET($AC$3,MATCH($AF318,$AC$3:$AC$153,1)-1,0,2))</f>
        <v>0.30466904022051</v>
      </c>
      <c r="AH318" s="54" t="n">
        <f aca="false">AG318+AH317</f>
        <v>127.338614095246</v>
      </c>
      <c r="AI318" s="55" t="n">
        <f aca="false">AH318*100/AH$367</f>
        <v>89.4696996274375</v>
      </c>
      <c r="AZ318" s="103" t="n">
        <v>44526</v>
      </c>
      <c r="BA318" s="54" t="n">
        <f aca="true">FORECAST(AZ318,OFFSET(AX$3,MATCH(AZ318,AW$3:AW$153,1)-1,0,2),OFFSET(AW$3,MATCH(AZ318,AW$3:AW$153,1)-1,0,2))</f>
        <v>0.109528160891832</v>
      </c>
      <c r="BB318" s="54" t="n">
        <f aca="false">BA318+BB317</f>
        <v>100.600147256372</v>
      </c>
      <c r="BC318" s="55" t="n">
        <f aca="false">BB318*100/BB$367</f>
        <v>95.5738135704335</v>
      </c>
      <c r="BT318" s="103" t="n">
        <v>44526</v>
      </c>
      <c r="BU318" s="54" t="n">
        <f aca="true">FORECAST(BT318,OFFSET(BR$3,MATCH(BT318,BQ$3:BQ$153,1)-1,0,2),OFFSET(BQ$3,MATCH(BT318,BQ$3:BQ$153,1)-1,0,2))</f>
        <v>0.306638588328022</v>
      </c>
      <c r="BV318" s="54" t="n">
        <f aca="false">BU318+BV317</f>
        <v>148.524086311492</v>
      </c>
      <c r="BW318" s="55" t="n">
        <f aca="false">BV318*100/BV$367</f>
        <v>92.0496261003276</v>
      </c>
    </row>
    <row r="319" customFormat="false" ht="14.5" hidden="false" customHeight="false" outlineLevel="0" collapsed="false">
      <c r="E319" s="42" t="n">
        <v>44344</v>
      </c>
      <c r="F319" s="46" t="n">
        <f aca="true">FORECAST($E319,OFFSET(C$3,MATCH($E319,$A$3:$A$33,1)-1,0,2),OFFSET($A$3,MATCH($E319,$A$3:$A$33,1)-1,0,2))</f>
        <v>2.79947428274119</v>
      </c>
      <c r="AF319" s="103" t="n">
        <v>44527</v>
      </c>
      <c r="AG319" s="54" t="n">
        <f aca="true">FORECAST($AF319,OFFSET(AD$3,MATCH($AF319,$AC$3:$AC$153,1)-1,0,2),OFFSET($AC$3,MATCH($AF319,$AC$3:$AC$153,1)-1,0,2))</f>
        <v>0.304716851433847</v>
      </c>
      <c r="AH319" s="54" t="n">
        <f aca="false">AG319+AH318</f>
        <v>127.64333094668</v>
      </c>
      <c r="AI319" s="55" t="n">
        <f aca="false">AH319*100/AH$367</f>
        <v>89.6837974905477</v>
      </c>
      <c r="AZ319" s="103" t="n">
        <v>44527</v>
      </c>
      <c r="BA319" s="54" t="n">
        <f aca="true">FORECAST(AZ319,OFFSET(AX$3,MATCH(AZ319,AW$3:AW$153,1)-1,0,2),OFFSET(AW$3,MATCH(AZ319,AW$3:AW$153,1)-1,0,2))</f>
        <v>0.10895027080015</v>
      </c>
      <c r="BB319" s="54" t="n">
        <f aca="false">BA319+BB318</f>
        <v>100.709097527172</v>
      </c>
      <c r="BC319" s="55" t="n">
        <f aca="false">BB319*100/BB$367</f>
        <v>95.6773203062971</v>
      </c>
      <c r="BT319" s="103" t="n">
        <v>44527</v>
      </c>
      <c r="BU319" s="54" t="n">
        <f aca="true">FORECAST(BT319,OFFSET(BR$3,MATCH(BT319,BQ$3:BQ$153,1)-1,0,2),OFFSET(BQ$3,MATCH(BT319,BQ$3:BQ$153,1)-1,0,2))</f>
        <v>0.306789158267233</v>
      </c>
      <c r="BV319" s="54" t="n">
        <f aca="false">BU319+BV318</f>
        <v>148.830875469759</v>
      </c>
      <c r="BW319" s="55" t="n">
        <f aca="false">BV319*100/BV$367</f>
        <v>92.2397624479831</v>
      </c>
    </row>
    <row r="320" customFormat="false" ht="14.5" hidden="false" customHeight="false" outlineLevel="0" collapsed="false">
      <c r="E320" s="42" t="n">
        <v>44345</v>
      </c>
      <c r="F320" s="46" t="n">
        <f aca="true">FORECAST($E320,OFFSET(C$3,MATCH($E320,$A$3:$A$33,1)-1,0,2),OFFSET($A$3,MATCH($E320,$A$3:$A$33,1)-1,0,2))</f>
        <v>2.79709424706407</v>
      </c>
      <c r="AF320" s="103" t="n">
        <v>44528</v>
      </c>
      <c r="AG320" s="54" t="n">
        <f aca="true">FORECAST($AF320,OFFSET(AD$3,MATCH($AF320,$AC$3:$AC$153,1)-1,0,2),OFFSET($AC$3,MATCH($AF320,$AC$3:$AC$153,1)-1,0,2))</f>
        <v>0.304764662647183</v>
      </c>
      <c r="AH320" s="54" t="n">
        <f aca="false">AG320+AH319</f>
        <v>127.948095609327</v>
      </c>
      <c r="AI320" s="55" t="n">
        <f aca="false">AH320*100/AH$367</f>
        <v>89.8979289464131</v>
      </c>
      <c r="AZ320" s="103" t="n">
        <v>44528</v>
      </c>
      <c r="BA320" s="54" t="n">
        <f aca="true">FORECAST(AZ320,OFFSET(AX$3,MATCH(AZ320,AW$3:AW$153,1)-1,0,2),OFFSET(AW$3,MATCH(AZ320,AW$3:AW$153,1)-1,0,2))</f>
        <v>0.108372380708468</v>
      </c>
      <c r="BB320" s="54" t="n">
        <f aca="false">BA320+BB319</f>
        <v>100.817469907881</v>
      </c>
      <c r="BC320" s="55" t="n">
        <f aca="false">BB320*100/BB$367</f>
        <v>95.7802780254704</v>
      </c>
      <c r="BT320" s="103" t="n">
        <v>44528</v>
      </c>
      <c r="BU320" s="54" t="n">
        <f aca="true">FORECAST(BT320,OFFSET(BR$3,MATCH(BT320,BQ$3:BQ$153,1)-1,0,2),OFFSET(BQ$3,MATCH(BT320,BQ$3:BQ$153,1)-1,0,2))</f>
        <v>0.306939728206444</v>
      </c>
      <c r="BV320" s="54" t="n">
        <f aca="false">BU320+BV319</f>
        <v>149.137815197966</v>
      </c>
      <c r="BW320" s="55" t="n">
        <f aca="false">BV320*100/BV$367</f>
        <v>92.4299921132071</v>
      </c>
    </row>
    <row r="321" customFormat="false" ht="14.5" hidden="false" customHeight="false" outlineLevel="0" collapsed="false">
      <c r="E321" s="42" t="n">
        <v>44346</v>
      </c>
      <c r="F321" s="46" t="n">
        <f aca="true">FORECAST($E321,OFFSET(C$3,MATCH($E321,$A$3:$A$33,1)-1,0,2),OFFSET($A$3,MATCH($E321,$A$3:$A$33,1)-1,0,2))</f>
        <v>2.79471421138695</v>
      </c>
      <c r="AF321" s="103" t="n">
        <v>44529</v>
      </c>
      <c r="AG321" s="54" t="n">
        <f aca="true">FORECAST($AF321,OFFSET(AD$3,MATCH($AF321,$AC$3:$AC$153,1)-1,0,2),OFFSET($AC$3,MATCH($AF321,$AC$3:$AC$153,1)-1,0,2))</f>
        <v>0.304812473860519</v>
      </c>
      <c r="AH321" s="54" t="n">
        <f aca="false">AG321+AH320</f>
        <v>128.252908083187</v>
      </c>
      <c r="AI321" s="55" t="n">
        <f aca="false">AH321*100/AH$367</f>
        <v>90.1120939950338</v>
      </c>
      <c r="AZ321" s="103" t="n">
        <v>44529</v>
      </c>
      <c r="BA321" s="54" t="n">
        <f aca="true">FORECAST(AZ321,OFFSET(AX$3,MATCH(AZ321,AW$3:AW$153,1)-1,0,2),OFFSET(AW$3,MATCH(AZ321,AW$3:AW$153,1)-1,0,2))</f>
        <v>0.107794490616787</v>
      </c>
      <c r="BB321" s="54" t="n">
        <f aca="false">BA321+BB320</f>
        <v>100.925264398498</v>
      </c>
      <c r="BC321" s="55" t="n">
        <f aca="false">BB321*100/BB$367</f>
        <v>95.8826867279535</v>
      </c>
      <c r="BT321" s="103" t="n">
        <v>44529</v>
      </c>
      <c r="BU321" s="54" t="n">
        <f aca="true">FORECAST(BT321,OFFSET(BR$3,MATCH(BT321,BQ$3:BQ$153,1)-1,0,2),OFFSET(BQ$3,MATCH(BT321,BQ$3:BQ$153,1)-1,0,2))</f>
        <v>0.307090298145655</v>
      </c>
      <c r="BV321" s="54" t="n">
        <f aca="false">BU321+BV320</f>
        <v>149.444905496111</v>
      </c>
      <c r="BW321" s="55" t="n">
        <f aca="false">BV321*100/BV$367</f>
        <v>92.6203150959997</v>
      </c>
    </row>
    <row r="322" customFormat="false" ht="14.5" hidden="false" customHeight="false" outlineLevel="0" collapsed="false">
      <c r="E322" s="42" t="n">
        <v>44347</v>
      </c>
      <c r="F322" s="46" t="n">
        <f aca="true">FORECAST($E322,OFFSET(C$3,MATCH($E322,$A$3:$A$33,1)-1,0,2),OFFSET($A$3,MATCH($E322,$A$3:$A$33,1)-1,0,2))</f>
        <v>2.79233417570983</v>
      </c>
      <c r="AF322" s="103" t="n">
        <v>44530</v>
      </c>
      <c r="AG322" s="54" t="n">
        <f aca="true">FORECAST($AF322,OFFSET(AD$3,MATCH($AF322,$AC$3:$AC$153,1)-1,0,2),OFFSET($AC$3,MATCH($AF322,$AC$3:$AC$153,1)-1,0,2))</f>
        <v>0.304860285073855</v>
      </c>
      <c r="AH322" s="54" t="n">
        <f aca="false">AG322+AH321</f>
        <v>128.557768368261</v>
      </c>
      <c r="AI322" s="55" t="n">
        <f aca="false">AH322*100/AH$367</f>
        <v>90.3262926364097</v>
      </c>
      <c r="AZ322" s="103" t="n">
        <v>44530</v>
      </c>
      <c r="BA322" s="54" t="n">
        <f aca="true">FORECAST(AZ322,OFFSET(AX$3,MATCH(AZ322,AW$3:AW$153,1)-1,0,2),OFFSET(AW$3,MATCH(AZ322,AW$3:AW$153,1)-1,0,2))</f>
        <v>0.107216600525105</v>
      </c>
      <c r="BB322" s="54" t="n">
        <f aca="false">BA322+BB321</f>
        <v>101.032480999023</v>
      </c>
      <c r="BC322" s="55" t="n">
        <f aca="false">BB322*100/BB$367</f>
        <v>95.9845464137463</v>
      </c>
      <c r="BT322" s="103" t="n">
        <v>44530</v>
      </c>
      <c r="BU322" s="54" t="n">
        <f aca="true">FORECAST(BT322,OFFSET(BR$3,MATCH(BT322,BQ$3:BQ$153,1)-1,0,2),OFFSET(BQ$3,MATCH(BT322,BQ$3:BQ$153,1)-1,0,2))</f>
        <v>0.305422865251886</v>
      </c>
      <c r="BV322" s="54" t="n">
        <f aca="false">BU322+BV321</f>
        <v>149.750328361363</v>
      </c>
      <c r="BW322" s="55" t="n">
        <f aca="false">BV322*100/BV$367</f>
        <v>92.8096046667833</v>
      </c>
    </row>
    <row r="323" customFormat="false" ht="14.5" hidden="false" customHeight="false" outlineLevel="0" collapsed="false">
      <c r="E323" s="42" t="n">
        <v>44348</v>
      </c>
      <c r="F323" s="46" t="n">
        <f aca="true">FORECAST($E323,OFFSET(C$3,MATCH($E323,$A$3:$A$33,1)-1,0,2),OFFSET($A$3,MATCH($E323,$A$3:$A$33,1)-1,0,2))</f>
        <v>2.78995414003271</v>
      </c>
      <c r="AF323" s="103" t="n">
        <v>44531</v>
      </c>
      <c r="AG323" s="54" t="n">
        <f aca="true">FORECAST($AF323,OFFSET(AD$3,MATCH($AF323,$AC$3:$AC$153,1)-1,0,2),OFFSET($AC$3,MATCH($AF323,$AC$3:$AC$153,1)-1,0,2))</f>
        <v>0.304908096287192</v>
      </c>
      <c r="AH323" s="54" t="n">
        <f aca="false">AG323+AH322</f>
        <v>128.862676464548</v>
      </c>
      <c r="AI323" s="55" t="n">
        <f aca="false">AH323*100/AH$367</f>
        <v>90.5405248705409</v>
      </c>
      <c r="AZ323" s="103" t="n">
        <v>44531</v>
      </c>
      <c r="BA323" s="54" t="n">
        <f aca="true">FORECAST(AZ323,OFFSET(AX$3,MATCH(AZ323,AW$3:AW$153,1)-1,0,2),OFFSET(AW$3,MATCH(AZ323,AW$3:AW$153,1)-1,0,2))</f>
        <v>0.106638710433423</v>
      </c>
      <c r="BB323" s="54" t="n">
        <f aca="false">BA323+BB322</f>
        <v>101.139119709456</v>
      </c>
      <c r="BC323" s="55" t="n">
        <f aca="false">BB323*100/BB$367</f>
        <v>96.0858570828488</v>
      </c>
      <c r="BT323" s="103" t="n">
        <v>44531</v>
      </c>
      <c r="BU323" s="54" t="n">
        <f aca="true">FORECAST(BT323,OFFSET(BR$3,MATCH(BT323,BQ$3:BQ$153,1)-1,0,2),OFFSET(BQ$3,MATCH(BT323,BQ$3:BQ$153,1)-1,0,2))</f>
        <v>0.303755432358116</v>
      </c>
      <c r="BV323" s="54" t="n">
        <f aca="false">BU323+BV322</f>
        <v>150.054083793721</v>
      </c>
      <c r="BW323" s="55" t="n">
        <f aca="false">BV323*100/BV$367</f>
        <v>92.9978608255579</v>
      </c>
    </row>
    <row r="324" customFormat="false" ht="14.5" hidden="false" customHeight="false" outlineLevel="0" collapsed="false">
      <c r="E324" s="42" t="n">
        <v>44349</v>
      </c>
      <c r="F324" s="46" t="n">
        <f aca="true">FORECAST($E324,OFFSET(C$3,MATCH($E324,$A$3:$A$33,1)-1,0,2),OFFSET($A$3,MATCH($E324,$A$3:$A$33,1)-1,0,2))</f>
        <v>2.78757410435558</v>
      </c>
      <c r="AF324" s="103" t="n">
        <v>44532</v>
      </c>
      <c r="AG324" s="54" t="n">
        <f aca="true">FORECAST($AF324,OFFSET(AD$3,MATCH($AF324,$AC$3:$AC$153,1)-1,0,2),OFFSET($AC$3,MATCH($AF324,$AC$3:$AC$153,1)-1,0,2))</f>
        <v>0.304955907500528</v>
      </c>
      <c r="AH324" s="54" t="n">
        <f aca="false">AG324+AH323</f>
        <v>129.167632372049</v>
      </c>
      <c r="AI324" s="55" t="n">
        <f aca="false">AH324*100/AH$367</f>
        <v>90.7547906974273</v>
      </c>
      <c r="AZ324" s="103" t="n">
        <v>44532</v>
      </c>
      <c r="BA324" s="54" t="n">
        <f aca="true">FORECAST(AZ324,OFFSET(AX$3,MATCH(AZ324,AW$3:AW$153,1)-1,0,2),OFFSET(AW$3,MATCH(AZ324,AW$3:AW$153,1)-1,0,2))</f>
        <v>0.106060820341741</v>
      </c>
      <c r="BB324" s="54" t="n">
        <f aca="false">BA324+BB323</f>
        <v>101.245180529798</v>
      </c>
      <c r="BC324" s="55" t="n">
        <f aca="false">BB324*100/BB$367</f>
        <v>96.1866187352611</v>
      </c>
      <c r="BT324" s="103" t="n">
        <v>44532</v>
      </c>
      <c r="BU324" s="54" t="n">
        <f aca="true">FORECAST(BT324,OFFSET(BR$3,MATCH(BT324,BQ$3:BQ$153,1)-1,0,2),OFFSET(BQ$3,MATCH(BT324,BQ$3:BQ$153,1)-1,0,2))</f>
        <v>0.302087999464346</v>
      </c>
      <c r="BV324" s="54" t="n">
        <f aca="false">BU324+BV323</f>
        <v>150.356171793186</v>
      </c>
      <c r="BW324" s="55" t="n">
        <f aca="false">BV324*100/BV$367</f>
        <v>93.1850835723235</v>
      </c>
    </row>
    <row r="325" customFormat="false" ht="14.5" hidden="false" customHeight="false" outlineLevel="0" collapsed="false">
      <c r="E325" s="42" t="n">
        <v>44350</v>
      </c>
      <c r="F325" s="46" t="n">
        <f aca="true">FORECAST($E325,OFFSET(C$3,MATCH($E325,$A$3:$A$33,1)-1,0,2),OFFSET($A$3,MATCH($E325,$A$3:$A$33,1)-1,0,2))</f>
        <v>2.78519406867846</v>
      </c>
      <c r="AF325" s="103" t="n">
        <v>44533</v>
      </c>
      <c r="AG325" s="54" t="n">
        <f aca="true">FORECAST($AF325,OFFSET(AD$3,MATCH($AF325,$AC$3:$AC$153,1)-1,0,2),OFFSET($AC$3,MATCH($AF325,$AC$3:$AC$153,1)-1,0,2))</f>
        <v>0.305003718713864</v>
      </c>
      <c r="AH325" s="54" t="n">
        <f aca="false">AG325+AH324</f>
        <v>129.472636090763</v>
      </c>
      <c r="AI325" s="55" t="n">
        <f aca="false">AH325*100/AH$367</f>
        <v>90.9690901170689</v>
      </c>
      <c r="AZ325" s="103" t="n">
        <v>44533</v>
      </c>
      <c r="BA325" s="54" t="n">
        <f aca="true">FORECAST(AZ325,OFFSET(AX$3,MATCH(AZ325,AW$3:AW$153,1)-1,0,2),OFFSET(AW$3,MATCH(AZ325,AW$3:AW$153,1)-1,0,2))</f>
        <v>0.105482930250059</v>
      </c>
      <c r="BB325" s="54" t="n">
        <f aca="false">BA325+BB324</f>
        <v>101.350663460048</v>
      </c>
      <c r="BC325" s="55" t="n">
        <f aca="false">BB325*100/BB$367</f>
        <v>96.2868313709831</v>
      </c>
      <c r="BT325" s="103" t="n">
        <v>44533</v>
      </c>
      <c r="BU325" s="54" t="n">
        <f aca="true">FORECAST(BT325,OFFSET(BR$3,MATCH(BT325,BQ$3:BQ$153,1)-1,0,2),OFFSET(BQ$3,MATCH(BT325,BQ$3:BQ$153,1)-1,0,2))</f>
        <v>0.300420566570577</v>
      </c>
      <c r="BV325" s="54" t="n">
        <f aca="false">BU325+BV324</f>
        <v>150.656592359756</v>
      </c>
      <c r="BW325" s="55" t="n">
        <f aca="false">BV325*100/BV$367</f>
        <v>93.3712729070801</v>
      </c>
    </row>
    <row r="326" customFormat="false" ht="14.5" hidden="false" customHeight="false" outlineLevel="0" collapsed="false">
      <c r="E326" s="42" t="n">
        <v>44351</v>
      </c>
      <c r="F326" s="46" t="n">
        <f aca="true">FORECAST($E326,OFFSET(C$3,MATCH($E326,$A$3:$A$33,1)-1,0,2),OFFSET($A$3,MATCH($E326,$A$3:$A$33,1)-1,0,2))</f>
        <v>2.78281403300134</v>
      </c>
      <c r="AF326" s="103" t="n">
        <v>44534</v>
      </c>
      <c r="AG326" s="54" t="n">
        <f aca="true">FORECAST($AF326,OFFSET(AD$3,MATCH($AF326,$AC$3:$AC$153,1)-1,0,2),OFFSET($AC$3,MATCH($AF326,$AC$3:$AC$153,1)-1,0,2))</f>
        <v>0.305051529927201</v>
      </c>
      <c r="AH326" s="54" t="n">
        <f aca="false">AG326+AH325</f>
        <v>129.77768762069</v>
      </c>
      <c r="AI326" s="55" t="n">
        <f aca="false">AH326*100/AH$367</f>
        <v>91.1834231294658</v>
      </c>
      <c r="AZ326" s="103" t="n">
        <v>44534</v>
      </c>
      <c r="BA326" s="54" t="n">
        <f aca="true">FORECAST(AZ326,OFFSET(AX$3,MATCH(AZ326,AW$3:AW$153,1)-1,0,2),OFFSET(AW$3,MATCH(AZ326,AW$3:AW$153,1)-1,0,2))</f>
        <v>0.104905040158377</v>
      </c>
      <c r="BB326" s="54" t="n">
        <f aca="false">BA326+BB325</f>
        <v>101.455568500206</v>
      </c>
      <c r="BC326" s="55" t="n">
        <f aca="false">BB326*100/BB$367</f>
        <v>96.3864949900148</v>
      </c>
      <c r="BT326" s="103" t="n">
        <v>44534</v>
      </c>
      <c r="BU326" s="54" t="n">
        <f aca="true">FORECAST(BT326,OFFSET(BR$3,MATCH(BT326,BQ$3:BQ$153,1)-1,0,2),OFFSET(BQ$3,MATCH(BT326,BQ$3:BQ$153,1)-1,0,2))</f>
        <v>0.298753133676807</v>
      </c>
      <c r="BV326" s="54" t="n">
        <f aca="false">BU326+BV325</f>
        <v>150.955345493433</v>
      </c>
      <c r="BW326" s="55" t="n">
        <f aca="false">BV326*100/BV$367</f>
        <v>93.5564288298277</v>
      </c>
    </row>
    <row r="327" customFormat="false" ht="14.5" hidden="false" customHeight="false" outlineLevel="0" collapsed="false">
      <c r="E327" s="42" t="n">
        <v>44352</v>
      </c>
      <c r="F327" s="46" t="n">
        <f aca="true">FORECAST($E327,OFFSET(C$3,MATCH($E327,$A$3:$A$33,1)-1,0,2),OFFSET($A$3,MATCH($E327,$A$3:$A$33,1)-1,0,2))</f>
        <v>2.78043399732422</v>
      </c>
      <c r="AF327" s="103" t="n">
        <v>44535</v>
      </c>
      <c r="AG327" s="54" t="n">
        <f aca="true">FORECAST($AF327,OFFSET(AD$3,MATCH($AF327,$AC$3:$AC$153,1)-1,0,2),OFFSET($AC$3,MATCH($AF327,$AC$3:$AC$153,1)-1,0,2))</f>
        <v>0.305099341140537</v>
      </c>
      <c r="AH327" s="54" t="n">
        <f aca="false">AG327+AH326</f>
        <v>130.08278696183</v>
      </c>
      <c r="AI327" s="55" t="n">
        <f aca="false">AH327*100/AH$367</f>
        <v>91.3977897346179</v>
      </c>
      <c r="AZ327" s="103" t="n">
        <v>44535</v>
      </c>
      <c r="BA327" s="54" t="n">
        <f aca="true">FORECAST(AZ327,OFFSET(AX$3,MATCH(AZ327,AW$3:AW$153,1)-1,0,2),OFFSET(AW$3,MATCH(AZ327,AW$3:AW$153,1)-1,0,2))</f>
        <v>0.104327150066695</v>
      </c>
      <c r="BB327" s="54" t="n">
        <f aca="false">BA327+BB326</f>
        <v>101.559895650273</v>
      </c>
      <c r="BC327" s="55" t="n">
        <f aca="false">BB327*100/BB$367</f>
        <v>96.4856095923563</v>
      </c>
      <c r="BT327" s="103" t="n">
        <v>44535</v>
      </c>
      <c r="BU327" s="54" t="n">
        <f aca="true">FORECAST(BT327,OFFSET(BR$3,MATCH(BT327,BQ$3:BQ$153,1)-1,0,2),OFFSET(BQ$3,MATCH(BT327,BQ$3:BQ$153,1)-1,0,2))</f>
        <v>0.297085700783038</v>
      </c>
      <c r="BV327" s="54" t="n">
        <f aca="false">BU327+BV326</f>
        <v>151.252431194216</v>
      </c>
      <c r="BW327" s="55" t="n">
        <f aca="false">BV327*100/BV$367</f>
        <v>93.7405513405663</v>
      </c>
    </row>
    <row r="328" customFormat="false" ht="14.5" hidden="false" customHeight="false" outlineLevel="0" collapsed="false">
      <c r="E328" s="42" t="n">
        <v>44353</v>
      </c>
      <c r="F328" s="46" t="n">
        <f aca="true">FORECAST($E328,OFFSET(C$3,MATCH($E328,$A$3:$A$33,1)-1,0,2),OFFSET($A$3,MATCH($E328,$A$3:$A$33,1)-1,0,2))</f>
        <v>2.7780539616471</v>
      </c>
      <c r="AF328" s="103" t="n">
        <v>44536</v>
      </c>
      <c r="AG328" s="54" t="n">
        <f aca="true">FORECAST($AF328,OFFSET(AD$3,MATCH($AF328,$AC$3:$AC$153,1)-1,0,2),OFFSET($AC$3,MATCH($AF328,$AC$3:$AC$153,1)-1,0,2))</f>
        <v>0.305147152353873</v>
      </c>
      <c r="AH328" s="54" t="n">
        <f aca="false">AG328+AH327</f>
        <v>130.387934114184</v>
      </c>
      <c r="AI328" s="55" t="n">
        <f aca="false">AH328*100/AH$367</f>
        <v>91.6121899325252</v>
      </c>
      <c r="AZ328" s="103" t="n">
        <v>44536</v>
      </c>
      <c r="BA328" s="54" t="n">
        <f aca="true">FORECAST(AZ328,OFFSET(AX$3,MATCH(AZ328,AW$3:AW$153,1)-1,0,2),OFFSET(AW$3,MATCH(AZ328,AW$3:AW$153,1)-1,0,2))</f>
        <v>0.103749259975013</v>
      </c>
      <c r="BB328" s="54" t="n">
        <f aca="false">BA328+BB327</f>
        <v>101.663644910248</v>
      </c>
      <c r="BC328" s="55" t="n">
        <f aca="false">BB328*100/BB$367</f>
        <v>96.5841751780075</v>
      </c>
      <c r="BT328" s="103" t="n">
        <v>44536</v>
      </c>
      <c r="BU328" s="54" t="n">
        <f aca="true">FORECAST(BT328,OFFSET(BR$3,MATCH(BT328,BQ$3:BQ$153,1)-1,0,2),OFFSET(BQ$3,MATCH(BT328,BQ$3:BQ$153,1)-1,0,2))</f>
        <v>0.295418267889268</v>
      </c>
      <c r="BV328" s="54" t="n">
        <f aca="false">BU328+BV327</f>
        <v>151.547849462105</v>
      </c>
      <c r="BW328" s="55" t="n">
        <f aca="false">BV328*100/BV$367</f>
        <v>93.923640439296</v>
      </c>
    </row>
    <row r="329" customFormat="false" ht="14.5" hidden="false" customHeight="false" outlineLevel="0" collapsed="false">
      <c r="E329" s="42" t="n">
        <v>44354</v>
      </c>
      <c r="F329" s="46" t="n">
        <f aca="true">FORECAST($E329,OFFSET(C$3,MATCH($E329,$A$3:$A$33,1)-1,0,2),OFFSET($A$3,MATCH($E329,$A$3:$A$33,1)-1,0,2))</f>
        <v>2.77567392596998</v>
      </c>
      <c r="AF329" s="103" t="n">
        <v>44537</v>
      </c>
      <c r="AG329" s="54" t="n">
        <f aca="true">FORECAST($AF329,OFFSET(AD$3,MATCH($AF329,$AC$3:$AC$153,1)-1,0,2),OFFSET($AC$3,MATCH($AF329,$AC$3:$AC$153,1)-1,0,2))</f>
        <v>0.30519496356721</v>
      </c>
      <c r="AH329" s="54" t="n">
        <f aca="false">AG329+AH328</f>
        <v>130.693129077751</v>
      </c>
      <c r="AI329" s="55" t="n">
        <f aca="false">AH329*100/AH$367</f>
        <v>91.8266237231878</v>
      </c>
      <c r="AZ329" s="103" t="n">
        <v>44537</v>
      </c>
      <c r="BA329" s="54" t="n">
        <f aca="true">FORECAST(AZ329,OFFSET(AX$3,MATCH(AZ329,AW$3:AW$153,1)-1,0,2),OFFSET(AW$3,MATCH(AZ329,AW$3:AW$153,1)-1,0,2))</f>
        <v>0.103171369883331</v>
      </c>
      <c r="BB329" s="54" t="n">
        <f aca="false">BA329+BB328</f>
        <v>101.766816280131</v>
      </c>
      <c r="BC329" s="55" t="n">
        <f aca="false">BB329*100/BB$367</f>
        <v>96.6821917469684</v>
      </c>
      <c r="BT329" s="103" t="n">
        <v>44537</v>
      </c>
      <c r="BU329" s="54" t="n">
        <f aca="true">FORECAST(BT329,OFFSET(BR$3,MATCH(BT329,BQ$3:BQ$153,1)-1,0,2),OFFSET(BQ$3,MATCH(BT329,BQ$3:BQ$153,1)-1,0,2))</f>
        <v>0.293750834995499</v>
      </c>
      <c r="BV329" s="54" t="n">
        <f aca="false">BU329+BV328</f>
        <v>151.841600297101</v>
      </c>
      <c r="BW329" s="55" t="n">
        <f aca="false">BV329*100/BV$367</f>
        <v>94.1056961260166</v>
      </c>
    </row>
    <row r="330" customFormat="false" ht="14.5" hidden="false" customHeight="false" outlineLevel="0" collapsed="false">
      <c r="E330" s="42" t="n">
        <v>44355</v>
      </c>
      <c r="F330" s="46" t="n">
        <f aca="true">FORECAST($E330,OFFSET(C$3,MATCH($E330,$A$3:$A$33,1)-1,0,2),OFFSET($A$3,MATCH($E330,$A$3:$A$33,1)-1,0,2))</f>
        <v>2.77329389029285</v>
      </c>
      <c r="AF330" s="103" t="n">
        <v>44538</v>
      </c>
      <c r="AG330" s="54" t="n">
        <f aca="true">FORECAST($AF330,OFFSET(AD$3,MATCH($AF330,$AC$3:$AC$153,1)-1,0,2),OFFSET($AC$3,MATCH($AF330,$AC$3:$AC$153,1)-1,0,2))</f>
        <v>0.305242774780546</v>
      </c>
      <c r="AH330" s="54" t="n">
        <f aca="false">AG330+AH329</f>
        <v>130.998371852532</v>
      </c>
      <c r="AI330" s="55" t="n">
        <f aca="false">AH330*100/AH$367</f>
        <v>92.0410911066056</v>
      </c>
      <c r="AZ330" s="103" t="n">
        <v>44538</v>
      </c>
      <c r="BA330" s="54" t="n">
        <f aca="true">FORECAST(AZ330,OFFSET(AX$3,MATCH(AZ330,AW$3:AW$153,1)-1,0,2),OFFSET(AW$3,MATCH(AZ330,AW$3:AW$153,1)-1,0,2))</f>
        <v>0.102593479791649</v>
      </c>
      <c r="BB330" s="54" t="n">
        <f aca="false">BA330+BB329</f>
        <v>101.869409759923</v>
      </c>
      <c r="BC330" s="55" t="n">
        <f aca="false">BB330*100/BB$367</f>
        <v>96.7796592992391</v>
      </c>
      <c r="BT330" s="103" t="n">
        <v>44538</v>
      </c>
      <c r="BU330" s="54" t="n">
        <f aca="true">FORECAST(BT330,OFFSET(BR$3,MATCH(BT330,BQ$3:BQ$153,1)-1,0,2),OFFSET(BQ$3,MATCH(BT330,BQ$3:BQ$153,1)-1,0,2))</f>
        <v>0.292083402101729</v>
      </c>
      <c r="BV330" s="54" t="n">
        <f aca="false">BU330+BV329</f>
        <v>152.133683699203</v>
      </c>
      <c r="BW330" s="55" t="n">
        <f aca="false">BV330*100/BV$367</f>
        <v>94.2867184007283</v>
      </c>
    </row>
    <row r="331" customFormat="false" ht="14.5" hidden="false" customHeight="false" outlineLevel="0" collapsed="false">
      <c r="E331" s="42" t="n">
        <v>44356</v>
      </c>
      <c r="F331" s="46" t="n">
        <f aca="true">FORECAST($E331,OFFSET(C$3,MATCH($E331,$A$3:$A$33,1)-1,0,2),OFFSET($A$3,MATCH($E331,$A$3:$A$33,1)-1,0,2))</f>
        <v>2.77091385461573</v>
      </c>
      <c r="AF331" s="103" t="n">
        <v>44539</v>
      </c>
      <c r="AG331" s="54" t="n">
        <f aca="true">FORECAST($AF331,OFFSET(AD$3,MATCH($AF331,$AC$3:$AC$153,1)-1,0,2),OFFSET($AC$3,MATCH($AF331,$AC$3:$AC$153,1)-1,0,2))</f>
        <v>0.305290585993882</v>
      </c>
      <c r="AH331" s="54" t="n">
        <f aca="false">AG331+AH330</f>
        <v>131.303662438526</v>
      </c>
      <c r="AI331" s="55" t="n">
        <f aca="false">AH331*100/AH$367</f>
        <v>92.2555920827787</v>
      </c>
      <c r="AZ331" s="103" t="n">
        <v>44539</v>
      </c>
      <c r="BA331" s="54" t="n">
        <f aca="true">FORECAST(AZ331,OFFSET(AX$3,MATCH(AZ331,AW$3:AW$153,1)-1,0,2),OFFSET(AW$3,MATCH(AZ331,AW$3:AW$153,1)-1,0,2))</f>
        <v>0.102015589699968</v>
      </c>
      <c r="BB331" s="54" t="n">
        <f aca="false">BA331+BB330</f>
        <v>101.971425349623</v>
      </c>
      <c r="BC331" s="55" t="n">
        <f aca="false">BB331*100/BB$367</f>
        <v>96.8765778348195</v>
      </c>
      <c r="BT331" s="103" t="n">
        <v>44539</v>
      </c>
      <c r="BU331" s="54" t="n">
        <f aca="true">FORECAST(BT331,OFFSET(BR$3,MATCH(BT331,BQ$3:BQ$153,1)-1,0,2),OFFSET(BQ$3,MATCH(BT331,BQ$3:BQ$153,1)-1,0,2))</f>
        <v>0.29041596920796</v>
      </c>
      <c r="BV331" s="54" t="n">
        <f aca="false">BU331+BV330</f>
        <v>152.424099668411</v>
      </c>
      <c r="BW331" s="55" t="n">
        <f aca="false">BV331*100/BV$367</f>
        <v>94.4667072634309</v>
      </c>
    </row>
    <row r="332" customFormat="false" ht="14.5" hidden="false" customHeight="false" outlineLevel="0" collapsed="false">
      <c r="E332" s="42" t="n">
        <v>44357</v>
      </c>
      <c r="F332" s="46" t="n">
        <f aca="true">FORECAST($E332,OFFSET(C$3,MATCH($E332,$A$3:$A$33,1)-1,0,2),OFFSET($A$3,MATCH($E332,$A$3:$A$33,1)-1,0,2))</f>
        <v>2.76853381893861</v>
      </c>
      <c r="AF332" s="103" t="n">
        <v>44540</v>
      </c>
      <c r="AG332" s="54" t="n">
        <f aca="true">FORECAST($AF332,OFFSET(AD$3,MATCH($AF332,$AC$3:$AC$153,1)-1,0,2),OFFSET($AC$3,MATCH($AF332,$AC$3:$AC$153,1)-1,0,2))</f>
        <v>0.305338397207219</v>
      </c>
      <c r="AH332" s="54" t="n">
        <f aca="false">AG332+AH331</f>
        <v>131.609000835733</v>
      </c>
      <c r="AI332" s="55" t="n">
        <f aca="false">AH332*100/AH$367</f>
        <v>92.470126651707</v>
      </c>
      <c r="AZ332" s="103" t="n">
        <v>44540</v>
      </c>
      <c r="BA332" s="54" t="n">
        <f aca="true">FORECAST(AZ332,OFFSET(AX$3,MATCH(AZ332,AW$3:AW$153,1)-1,0,2),OFFSET(AW$3,MATCH(AZ332,AW$3:AW$153,1)-1,0,2))</f>
        <v>0.101437699608286</v>
      </c>
      <c r="BB332" s="54" t="n">
        <f aca="false">BA332+BB331</f>
        <v>102.072863049231</v>
      </c>
      <c r="BC332" s="55" t="n">
        <f aca="false">BB332*100/BB$367</f>
        <v>96.9729473537097</v>
      </c>
      <c r="BT332" s="103" t="n">
        <v>44540</v>
      </c>
      <c r="BU332" s="54" t="n">
        <f aca="true">FORECAST(BT332,OFFSET(BR$3,MATCH(BT332,BQ$3:BQ$153,1)-1,0,2),OFFSET(BQ$3,MATCH(BT332,BQ$3:BQ$153,1)-1,0,2))</f>
        <v>0.28874853631419</v>
      </c>
      <c r="BV332" s="54" t="n">
        <f aca="false">BU332+BV331</f>
        <v>152.712848204725</v>
      </c>
      <c r="BW332" s="55" t="n">
        <f aca="false">BV332*100/BV$367</f>
        <v>94.6456627141246</v>
      </c>
    </row>
    <row r="333" customFormat="false" ht="14.5" hidden="false" customHeight="false" outlineLevel="0" collapsed="false">
      <c r="E333" s="42" t="n">
        <v>44358</v>
      </c>
      <c r="F333" s="46" t="n">
        <f aca="true">FORECAST($E333,OFFSET(C$3,MATCH($E333,$A$3:$A$33,1)-1,0,2),OFFSET($A$3,MATCH($E333,$A$3:$A$33,1)-1,0,2))</f>
        <v>2.76615378326149</v>
      </c>
      <c r="AF333" s="103" t="n">
        <v>44541</v>
      </c>
      <c r="AG333" s="54" t="n">
        <f aca="true">FORECAST($AF333,OFFSET(AD$3,MATCH($AF333,$AC$3:$AC$153,1)-1,0,2),OFFSET($AC$3,MATCH($AF333,$AC$3:$AC$153,1)-1,0,2))</f>
        <v>0.305386208420555</v>
      </c>
      <c r="AH333" s="54" t="n">
        <f aca="false">AG333+AH332</f>
        <v>131.914387044154</v>
      </c>
      <c r="AI333" s="55" t="n">
        <f aca="false">AH333*100/AH$367</f>
        <v>92.6846948133906</v>
      </c>
      <c r="AZ333" s="103" t="n">
        <v>44541</v>
      </c>
      <c r="BA333" s="54" t="n">
        <f aca="true">FORECAST(AZ333,OFFSET(AX$3,MATCH(AZ333,AW$3:AW$153,1)-1,0,2),OFFSET(AW$3,MATCH(AZ333,AW$3:AW$153,1)-1,0,2))</f>
        <v>0.100859809516604</v>
      </c>
      <c r="BB333" s="54" t="n">
        <f aca="false">BA333+BB332</f>
        <v>102.173722858748</v>
      </c>
      <c r="BC333" s="55" t="n">
        <f aca="false">BB333*100/BB$367</f>
        <v>97.0687678559096</v>
      </c>
      <c r="BT333" s="103" t="n">
        <v>44541</v>
      </c>
      <c r="BU333" s="54" t="n">
        <f aca="true">FORECAST(BT333,OFFSET(BR$3,MATCH(BT333,BQ$3:BQ$153,1)-1,0,2),OFFSET(BQ$3,MATCH(BT333,BQ$3:BQ$153,1)-1,0,2))</f>
        <v>0.287081103420421</v>
      </c>
      <c r="BV333" s="54" t="n">
        <f aca="false">BU333+BV332</f>
        <v>152.999929308145</v>
      </c>
      <c r="BW333" s="55" t="n">
        <f aca="false">BV333*100/BV$367</f>
        <v>94.8235847528093</v>
      </c>
    </row>
    <row r="334" customFormat="false" ht="14.5" hidden="false" customHeight="false" outlineLevel="0" collapsed="false">
      <c r="E334" s="42" t="n">
        <v>44359</v>
      </c>
      <c r="F334" s="46" t="n">
        <f aca="true">FORECAST($E334,OFFSET(C$3,MATCH($E334,$A$3:$A$33,1)-1,0,2),OFFSET($A$3,MATCH($E334,$A$3:$A$33,1)-1,0,2))</f>
        <v>2.76377374758437</v>
      </c>
      <c r="AF334" s="103" t="n">
        <v>44542</v>
      </c>
      <c r="AG334" s="54" t="n">
        <f aca="true">FORECAST($AF334,OFFSET(AD$3,MATCH($AF334,$AC$3:$AC$153,1)-1,0,2),OFFSET($AC$3,MATCH($AF334,$AC$3:$AC$153,1)-1,0,2))</f>
        <v>0.305434019633891</v>
      </c>
      <c r="AH334" s="54" t="n">
        <f aca="false">AG334+AH333</f>
        <v>132.219821063788</v>
      </c>
      <c r="AI334" s="55" t="n">
        <f aca="false">AH334*100/AH$367</f>
        <v>92.8992965678294</v>
      </c>
      <c r="AZ334" s="103" t="n">
        <v>44542</v>
      </c>
      <c r="BA334" s="54" t="n">
        <f aca="true">FORECAST(AZ334,OFFSET(AX$3,MATCH(AZ334,AW$3:AW$153,1)-1,0,2),OFFSET(AW$3,MATCH(AZ334,AW$3:AW$153,1)-1,0,2))</f>
        <v>0.100281919424922</v>
      </c>
      <c r="BB334" s="54" t="n">
        <f aca="false">BA334+BB333</f>
        <v>102.274004778173</v>
      </c>
      <c r="BC334" s="55" t="n">
        <f aca="false">BB334*100/BB$367</f>
        <v>97.1640393414192</v>
      </c>
      <c r="BT334" s="103" t="n">
        <v>44542</v>
      </c>
      <c r="BU334" s="54" t="n">
        <f aca="true">FORECAST(BT334,OFFSET(BR$3,MATCH(BT334,BQ$3:BQ$153,1)-1,0,2),OFFSET(BQ$3,MATCH(BT334,BQ$3:BQ$153,1)-1,0,2))</f>
        <v>0.285413670526651</v>
      </c>
      <c r="BV334" s="54" t="n">
        <f aca="false">BU334+BV333</f>
        <v>153.285342978672</v>
      </c>
      <c r="BW334" s="55" t="n">
        <f aca="false">BV334*100/BV$367</f>
        <v>95.000473379485</v>
      </c>
    </row>
    <row r="335" customFormat="false" ht="14.5" hidden="false" customHeight="false" outlineLevel="0" collapsed="false">
      <c r="E335" s="42" t="n">
        <v>44360</v>
      </c>
      <c r="F335" s="46" t="n">
        <f aca="true">FORECAST($E335,OFFSET(C$3,MATCH($E335,$A$3:$A$33,1)-1,0,2),OFFSET($A$3,MATCH($E335,$A$3:$A$33,1)-1,0,2))</f>
        <v>2.76139371190724</v>
      </c>
      <c r="AF335" s="103" t="n">
        <v>44543</v>
      </c>
      <c r="AG335" s="54" t="n">
        <f aca="true">FORECAST($AF335,OFFSET(AD$3,MATCH($AF335,$AC$3:$AC$153,1)-1,0,2),OFFSET($AC$3,MATCH($AF335,$AC$3:$AC$153,1)-1,0,2))</f>
        <v>0.305481830847227</v>
      </c>
      <c r="AH335" s="54" t="n">
        <f aca="false">AG335+AH334</f>
        <v>132.525302894635</v>
      </c>
      <c r="AI335" s="55" t="n">
        <f aca="false">AH335*100/AH$367</f>
        <v>93.1139319150234</v>
      </c>
      <c r="AZ335" s="103" t="n">
        <v>44543</v>
      </c>
      <c r="BA335" s="54" t="n">
        <f aca="true">FORECAST(AZ335,OFFSET(AX$3,MATCH(AZ335,AW$3:AW$153,1)-1,0,2),OFFSET(AW$3,MATCH(AZ335,AW$3:AW$153,1)-1,0,2))</f>
        <v>0.0997040293332399</v>
      </c>
      <c r="BB335" s="54" t="n">
        <f aca="false">BA335+BB334</f>
        <v>102.373708807506</v>
      </c>
      <c r="BC335" s="55" t="n">
        <f aca="false">BB335*100/BB$367</f>
        <v>97.2587618102386</v>
      </c>
      <c r="BT335" s="103" t="n">
        <v>44543</v>
      </c>
      <c r="BU335" s="54" t="n">
        <f aca="true">FORECAST(BT335,OFFSET(BR$3,MATCH(BT335,BQ$3:BQ$153,1)-1,0,2),OFFSET(BQ$3,MATCH(BT335,BQ$3:BQ$153,1)-1,0,2))</f>
        <v>0.283746237632882</v>
      </c>
      <c r="BV335" s="54" t="n">
        <f aca="false">BU335+BV334</f>
        <v>153.569089216305</v>
      </c>
      <c r="BW335" s="55" t="n">
        <f aca="false">BV335*100/BV$367</f>
        <v>95.1763285941516</v>
      </c>
    </row>
    <row r="336" customFormat="false" ht="14.5" hidden="false" customHeight="false" outlineLevel="0" collapsed="false">
      <c r="E336" s="42" t="n">
        <v>44361</v>
      </c>
      <c r="F336" s="46" t="n">
        <f aca="true">FORECAST($E336,OFFSET(C$3,MATCH($E336,$A$3:$A$33,1)-1,0,2),OFFSET($A$3,MATCH($E336,$A$3:$A$33,1)-1,0,2))</f>
        <v>2.75901367623012</v>
      </c>
      <c r="AF336" s="103" t="n">
        <v>44544</v>
      </c>
      <c r="AG336" s="54" t="n">
        <f aca="true">FORECAST($AF336,OFFSET(AD$3,MATCH($AF336,$AC$3:$AC$153,1)-1,0,2),OFFSET($AC$3,MATCH($AF336,$AC$3:$AC$153,1)-1,0,2))</f>
        <v>0.305529642060564</v>
      </c>
      <c r="AH336" s="54" t="n">
        <f aca="false">AG336+AH335</f>
        <v>132.830832536695</v>
      </c>
      <c r="AI336" s="55" t="n">
        <f aca="false">AH336*100/AH$367</f>
        <v>93.3286008549727</v>
      </c>
      <c r="AZ336" s="103" t="n">
        <v>44544</v>
      </c>
      <c r="BA336" s="54" t="n">
        <f aca="true">FORECAST(AZ336,OFFSET(AX$3,MATCH(AZ336,AW$3:AW$153,1)-1,0,2),OFFSET(AW$3,MATCH(AZ336,AW$3:AW$153,1)-1,0,2))</f>
        <v>0.099126139241558</v>
      </c>
      <c r="BB336" s="54" t="n">
        <f aca="false">BA336+BB335</f>
        <v>102.472834946748</v>
      </c>
      <c r="BC336" s="55" t="n">
        <f aca="false">BB336*100/BB$367</f>
        <v>97.3529352623677</v>
      </c>
      <c r="BT336" s="103" t="n">
        <v>44544</v>
      </c>
      <c r="BU336" s="54" t="n">
        <f aca="true">FORECAST(BT336,OFFSET(BR$3,MATCH(BT336,BQ$3:BQ$153,1)-1,0,2),OFFSET(BQ$3,MATCH(BT336,BQ$3:BQ$153,1)-1,0,2))</f>
        <v>0.282078804739112</v>
      </c>
      <c r="BV336" s="54" t="n">
        <f aca="false">BU336+BV335</f>
        <v>153.851168021044</v>
      </c>
      <c r="BW336" s="55" t="n">
        <f aca="false">BV336*100/BV$367</f>
        <v>95.3511503968094</v>
      </c>
    </row>
    <row r="337" customFormat="false" ht="14.5" hidden="false" customHeight="false" outlineLevel="0" collapsed="false">
      <c r="E337" s="42" t="n">
        <v>44362</v>
      </c>
      <c r="F337" s="46" t="n">
        <f aca="true">FORECAST($E337,OFFSET(C$3,MATCH($E337,$A$3:$A$33,1)-1,0,2),OFFSET($A$3,MATCH($E337,$A$3:$A$33,1)-1,0,2))</f>
        <v>2.756633640553</v>
      </c>
      <c r="AF337" s="103" t="n">
        <v>44545</v>
      </c>
      <c r="AG337" s="54" t="n">
        <f aca="true">FORECAST($AF337,OFFSET(AD$3,MATCH($AF337,$AC$3:$AC$153,1)-1,0,2),OFFSET($AC$3,MATCH($AF337,$AC$3:$AC$153,1)-1,0,2))</f>
        <v>0.3055774532739</v>
      </c>
      <c r="AH337" s="54" t="n">
        <f aca="false">AG337+AH336</f>
        <v>133.136409989969</v>
      </c>
      <c r="AI337" s="55" t="n">
        <f aca="false">AH337*100/AH$367</f>
        <v>93.5433033876772</v>
      </c>
      <c r="AZ337" s="103" t="n">
        <v>44545</v>
      </c>
      <c r="BA337" s="54" t="n">
        <f aca="true">FORECAST(AZ337,OFFSET(AX$3,MATCH(AZ337,AW$3:AW$153,1)-1,0,2),OFFSET(AW$3,MATCH(AZ337,AW$3:AW$153,1)-1,0,2))</f>
        <v>0.0985482491498761</v>
      </c>
      <c r="BB337" s="54" t="n">
        <f aca="false">BA337+BB336</f>
        <v>102.571383195898</v>
      </c>
      <c r="BC337" s="55" t="n">
        <f aca="false">BB337*100/BB$367</f>
        <v>97.4465596978066</v>
      </c>
      <c r="BT337" s="103" t="n">
        <v>44545</v>
      </c>
      <c r="BU337" s="54" t="n">
        <f aca="true">FORECAST(BT337,OFFSET(BR$3,MATCH(BT337,BQ$3:BQ$153,1)-1,0,2),OFFSET(BQ$3,MATCH(BT337,BQ$3:BQ$153,1)-1,0,2))</f>
        <v>0.280411371845343</v>
      </c>
      <c r="BV337" s="54" t="n">
        <f aca="false">BU337+BV336</f>
        <v>154.131579392889</v>
      </c>
      <c r="BW337" s="55" t="n">
        <f aca="false">BV337*100/BV$367</f>
        <v>95.524938787458</v>
      </c>
    </row>
    <row r="338" customFormat="false" ht="14.5" hidden="false" customHeight="false" outlineLevel="0" collapsed="false">
      <c r="E338" s="42" t="n">
        <v>44363</v>
      </c>
      <c r="F338" s="46" t="n">
        <f aca="true">FORECAST($E338,OFFSET(C$3,MATCH($E338,$A$3:$A$33,1)-1,0,2),OFFSET($A$3,MATCH($E338,$A$3:$A$33,1)-1,0,2))</f>
        <v>2.75394331029186</v>
      </c>
      <c r="AF338" s="103" t="n">
        <v>44546</v>
      </c>
      <c r="AG338" s="54" t="n">
        <f aca="true">FORECAST($AF338,OFFSET(AD$3,MATCH($AF338,$AC$3:$AC$153,1)-1,0,2),OFFSET($AC$3,MATCH($AF338,$AC$3:$AC$153,1)-1,0,2))</f>
        <v>0.305625264487236</v>
      </c>
      <c r="AH338" s="54" t="n">
        <f aca="false">AG338+AH337</f>
        <v>133.442035254456</v>
      </c>
      <c r="AI338" s="55" t="n">
        <f aca="false">AH338*100/AH$367</f>
        <v>93.758039513137</v>
      </c>
      <c r="AZ338" s="103" t="n">
        <v>44546</v>
      </c>
      <c r="BA338" s="54" t="n">
        <f aca="true">FORECAST(AZ338,OFFSET(AX$3,MATCH(AZ338,AW$3:AW$153,1)-1,0,2),OFFSET(AW$3,MATCH(AZ338,AW$3:AW$153,1)-1,0,2))</f>
        <v>0.0979703590581942</v>
      </c>
      <c r="BB338" s="54" t="n">
        <f aca="false">BA338+BB337</f>
        <v>102.669353554956</v>
      </c>
      <c r="BC338" s="55" t="n">
        <f aca="false">BB338*100/BB$367</f>
        <v>97.5396351165552</v>
      </c>
      <c r="BT338" s="103" t="n">
        <v>44546</v>
      </c>
      <c r="BU338" s="54" t="n">
        <f aca="true">FORECAST(BT338,OFFSET(BR$3,MATCH(BT338,BQ$3:BQ$153,1)-1,0,2),OFFSET(BQ$3,MATCH(BT338,BQ$3:BQ$153,1)-1,0,2))</f>
        <v>0.278743938951573</v>
      </c>
      <c r="BV338" s="54" t="n">
        <f aca="false">BU338+BV337</f>
        <v>154.410323331841</v>
      </c>
      <c r="BW338" s="55" t="n">
        <f aca="false">BV338*100/BV$367</f>
        <v>95.6976937660978</v>
      </c>
    </row>
    <row r="339" customFormat="false" ht="14.5" hidden="false" customHeight="false" outlineLevel="0" collapsed="false">
      <c r="E339" s="42" t="n">
        <v>44364</v>
      </c>
      <c r="F339" s="46" t="n">
        <f aca="true">FORECAST($E339,OFFSET(C$3,MATCH($E339,$A$3:$A$33,1)-1,0,2),OFFSET($A$3,MATCH($E339,$A$3:$A$33,1)-1,0,2))</f>
        <v>2.75125298003073</v>
      </c>
      <c r="AF339" s="103" t="n">
        <v>44547</v>
      </c>
      <c r="AG339" s="54" t="n">
        <f aca="true">FORECAST($AF339,OFFSET(AD$3,MATCH($AF339,$AC$3:$AC$153,1)-1,0,2),OFFSET($AC$3,MATCH($AF339,$AC$3:$AC$153,1)-1,0,2))</f>
        <v>0.305673075700573</v>
      </c>
      <c r="AH339" s="54" t="n">
        <f aca="false">AG339+AH338</f>
        <v>133.747708330157</v>
      </c>
      <c r="AI339" s="55" t="n">
        <f aca="false">AH339*100/AH$367</f>
        <v>93.972809231352</v>
      </c>
      <c r="AZ339" s="103" t="n">
        <v>44547</v>
      </c>
      <c r="BA339" s="54" t="n">
        <f aca="true">FORECAST(AZ339,OFFSET(AX$3,MATCH(AZ339,AW$3:AW$153,1)-1,0,2),OFFSET(AW$3,MATCH(AZ339,AW$3:AW$153,1)-1,0,2))</f>
        <v>0.0973924689665123</v>
      </c>
      <c r="BB339" s="54" t="n">
        <f aca="false">BA339+BB338</f>
        <v>102.766746023922</v>
      </c>
      <c r="BC339" s="55" t="n">
        <f aca="false">BB339*100/BB$367</f>
        <v>97.6321615186135</v>
      </c>
      <c r="BT339" s="103" t="n">
        <v>44547</v>
      </c>
      <c r="BU339" s="54" t="n">
        <f aca="true">FORECAST(BT339,OFFSET(BR$3,MATCH(BT339,BQ$3:BQ$153,1)-1,0,2),OFFSET(BQ$3,MATCH(BT339,BQ$3:BQ$153,1)-1,0,2))</f>
        <v>0.277076506057804</v>
      </c>
      <c r="BV339" s="54" t="n">
        <f aca="false">BU339+BV338</f>
        <v>154.687399837899</v>
      </c>
      <c r="BW339" s="55" t="n">
        <f aca="false">BV339*100/BV$367</f>
        <v>95.8694153327285</v>
      </c>
    </row>
    <row r="340" customFormat="false" ht="14.5" hidden="false" customHeight="false" outlineLevel="0" collapsed="false">
      <c r="E340" s="42" t="n">
        <v>44365</v>
      </c>
      <c r="F340" s="46" t="n">
        <f aca="true">FORECAST($E340,OFFSET(C$3,MATCH($E340,$A$3:$A$33,1)-1,0,2),OFFSET($A$3,MATCH($E340,$A$3:$A$33,1)-1,0,2))</f>
        <v>2.74856264976959</v>
      </c>
      <c r="AF340" s="103" t="n">
        <v>44548</v>
      </c>
      <c r="AG340" s="54" t="n">
        <f aca="true">FORECAST($AF340,OFFSET(AD$3,MATCH($AF340,$AC$3:$AC$153,1)-1,0,2),OFFSET($AC$3,MATCH($AF340,$AC$3:$AC$153,1)-1,0,2))</f>
        <v>0.305720886913909</v>
      </c>
      <c r="AH340" s="54" t="n">
        <f aca="false">AG340+AH339</f>
        <v>134.053429217071</v>
      </c>
      <c r="AI340" s="55" t="n">
        <f aca="false">AH340*100/AH$367</f>
        <v>94.1876125423223</v>
      </c>
      <c r="AZ340" s="103" t="n">
        <v>44548</v>
      </c>
      <c r="BA340" s="54" t="n">
        <f aca="true">FORECAST(AZ340,OFFSET(AX$3,MATCH(AZ340,AW$3:AW$153,1)-1,0,2),OFFSET(AW$3,MATCH(AZ340,AW$3:AW$153,1)-1,0,2))</f>
        <v>0.0968145788748304</v>
      </c>
      <c r="BB340" s="54" t="n">
        <f aca="false">BA340+BB339</f>
        <v>102.863560602797</v>
      </c>
      <c r="BC340" s="55" t="n">
        <f aca="false">BB340*100/BB$367</f>
        <v>97.7241389039815</v>
      </c>
      <c r="BT340" s="103" t="n">
        <v>44548</v>
      </c>
      <c r="BU340" s="54" t="n">
        <f aca="true">FORECAST(BT340,OFFSET(BR$3,MATCH(BT340,BQ$3:BQ$153,1)-1,0,2),OFFSET(BQ$3,MATCH(BT340,BQ$3:BQ$153,1)-1,0,2))</f>
        <v>0.275409073164034</v>
      </c>
      <c r="BV340" s="54" t="n">
        <f aca="false">BU340+BV339</f>
        <v>154.962808911063</v>
      </c>
      <c r="BW340" s="55" t="n">
        <f aca="false">BV340*100/BV$367</f>
        <v>96.0401034873502</v>
      </c>
    </row>
    <row r="341" customFormat="false" ht="14.5" hidden="false" customHeight="false" outlineLevel="0" collapsed="false">
      <c r="E341" s="42" t="n">
        <v>44366</v>
      </c>
      <c r="F341" s="46" t="n">
        <f aca="true">FORECAST($E341,OFFSET(C$3,MATCH($E341,$A$3:$A$33,1)-1,0,2),OFFSET($A$3,MATCH($E341,$A$3:$A$33,1)-1,0,2))</f>
        <v>2.74587231950845</v>
      </c>
      <c r="AF341" s="103" t="n">
        <v>44549</v>
      </c>
      <c r="AG341" s="54" t="n">
        <f aca="true">FORECAST($AF341,OFFSET(AD$3,MATCH($AF341,$AC$3:$AC$153,1)-1,0,2),OFFSET($AC$3,MATCH($AF341,$AC$3:$AC$153,1)-1,0,2))</f>
        <v>0.305768698127245</v>
      </c>
      <c r="AH341" s="54" t="n">
        <f aca="false">AG341+AH340</f>
        <v>134.359197915198</v>
      </c>
      <c r="AI341" s="55" t="n">
        <f aca="false">AH341*100/AH$367</f>
        <v>94.4024494460478</v>
      </c>
      <c r="AZ341" s="103" t="n">
        <v>44549</v>
      </c>
      <c r="BA341" s="54" t="n">
        <f aca="true">FORECAST(AZ341,OFFSET(AX$3,MATCH(AZ341,AW$3:AW$153,1)-1,0,2),OFFSET(AW$3,MATCH(AZ341,AW$3:AW$153,1)-1,0,2))</f>
        <v>0.0962366887831485</v>
      </c>
      <c r="BB341" s="54" t="n">
        <f aca="false">BA341+BB340</f>
        <v>102.95979729158</v>
      </c>
      <c r="BC341" s="55" t="n">
        <f aca="false">BB341*100/BB$367</f>
        <v>97.8155672726594</v>
      </c>
      <c r="BT341" s="103" t="n">
        <v>44549</v>
      </c>
      <c r="BU341" s="54" t="n">
        <f aca="true">FORECAST(BT341,OFFSET(BR$3,MATCH(BT341,BQ$3:BQ$153,1)-1,0,2),OFFSET(BQ$3,MATCH(BT341,BQ$3:BQ$153,1)-1,0,2))</f>
        <v>0.273741640270265</v>
      </c>
      <c r="BV341" s="54" t="n">
        <f aca="false">BU341+BV340</f>
        <v>155.236550551333</v>
      </c>
      <c r="BW341" s="55" t="n">
        <f aca="false">BV341*100/BV$367</f>
        <v>96.209758229963</v>
      </c>
    </row>
    <row r="342" customFormat="false" ht="14.5" hidden="false" customHeight="false" outlineLevel="0" collapsed="false">
      <c r="E342" s="42" t="n">
        <v>44367</v>
      </c>
      <c r="F342" s="46" t="n">
        <f aca="true">FORECAST($E342,OFFSET(C$3,MATCH($E342,$A$3:$A$33,1)-1,0,2),OFFSET($A$3,MATCH($E342,$A$3:$A$33,1)-1,0,2))</f>
        <v>2.74318198924731</v>
      </c>
      <c r="AF342" s="103" t="n">
        <v>44550</v>
      </c>
      <c r="AG342" s="54" t="n">
        <f aca="true">FORECAST($AF342,OFFSET(AD$3,MATCH($AF342,$AC$3:$AC$153,1)-1,0,2),OFFSET($AC$3,MATCH($AF342,$AC$3:$AC$153,1)-1,0,2))</f>
        <v>0.305816509340582</v>
      </c>
      <c r="AH342" s="54" t="n">
        <f aca="false">AG342+AH341</f>
        <v>134.665014424539</v>
      </c>
      <c r="AI342" s="55" t="n">
        <f aca="false">AH342*100/AH$367</f>
        <v>94.6173199425285</v>
      </c>
      <c r="AZ342" s="103" t="n">
        <v>44550</v>
      </c>
      <c r="BA342" s="54" t="n">
        <f aca="true">FORECAST(AZ342,OFFSET(AX$3,MATCH(AZ342,AW$3:AW$153,1)-1,0,2),OFFSET(AW$3,MATCH(AZ342,AW$3:AW$153,1)-1,0,2))</f>
        <v>0.0956587986914666</v>
      </c>
      <c r="BB342" s="54" t="n">
        <f aca="false">BA342+BB341</f>
        <v>103.055456090272</v>
      </c>
      <c r="BC342" s="55" t="n">
        <f aca="false">BB342*100/BB$367</f>
        <v>97.9064466246469</v>
      </c>
      <c r="BT342" s="103" t="n">
        <v>44550</v>
      </c>
      <c r="BU342" s="54" t="n">
        <f aca="true">FORECAST(BT342,OFFSET(BR$3,MATCH(BT342,BQ$3:BQ$153,1)-1,0,2),OFFSET(BQ$3,MATCH(BT342,BQ$3:BQ$153,1)-1,0,2))</f>
        <v>0.272074207376495</v>
      </c>
      <c r="BV342" s="54" t="n">
        <f aca="false">BU342+BV341</f>
        <v>155.508624758709</v>
      </c>
      <c r="BW342" s="55" t="n">
        <f aca="false">BV342*100/BV$367</f>
        <v>96.3783795605667</v>
      </c>
    </row>
    <row r="343" customFormat="false" ht="14.5" hidden="false" customHeight="false" outlineLevel="0" collapsed="false">
      <c r="E343" s="42" t="n">
        <v>44368</v>
      </c>
      <c r="F343" s="46" t="n">
        <f aca="true">FORECAST($E343,OFFSET(C$3,MATCH($E343,$A$3:$A$33,1)-1,0,2),OFFSET($A$3,MATCH($E343,$A$3:$A$33,1)-1,0,2))</f>
        <v>2.74049165898618</v>
      </c>
      <c r="AF343" s="103" t="n">
        <v>44551</v>
      </c>
      <c r="AG343" s="54" t="n">
        <f aca="true">FORECAST($AF343,OFFSET(AD$3,MATCH($AF343,$AC$3:$AC$153,1)-1,0,2),OFFSET($AC$3,MATCH($AF343,$AC$3:$AC$153,1)-1,0,2))</f>
        <v>0.305864320553918</v>
      </c>
      <c r="AH343" s="54" t="n">
        <f aca="false">AG343+AH342</f>
        <v>134.970878745093</v>
      </c>
      <c r="AI343" s="55" t="n">
        <f aca="false">AH343*100/AH$367</f>
        <v>94.8322240317645</v>
      </c>
      <c r="AZ343" s="103" t="n">
        <v>44551</v>
      </c>
      <c r="BA343" s="54" t="n">
        <f aca="true">FORECAST(AZ343,OFFSET(AX$3,MATCH(AZ343,AW$3:AW$153,1)-1,0,2),OFFSET(AW$3,MATCH(AZ343,AW$3:AW$153,1)-1,0,2))</f>
        <v>0.0950809085997847</v>
      </c>
      <c r="BB343" s="54" t="n">
        <f aca="false">BA343+BB342</f>
        <v>103.150536998871</v>
      </c>
      <c r="BC343" s="55" t="n">
        <f aca="false">BB343*100/BB$367</f>
        <v>97.9967769599442</v>
      </c>
      <c r="BT343" s="103" t="n">
        <v>44551</v>
      </c>
      <c r="BU343" s="54" t="n">
        <f aca="true">FORECAST(BT343,OFFSET(BR$3,MATCH(BT343,BQ$3:BQ$153,1)-1,0,2),OFFSET(BQ$3,MATCH(BT343,BQ$3:BQ$153,1)-1,0,2))</f>
        <v>0.270406774482726</v>
      </c>
      <c r="BV343" s="54" t="n">
        <f aca="false">BU343+BV342</f>
        <v>155.779031533192</v>
      </c>
      <c r="BW343" s="55" t="n">
        <f aca="false">BV343*100/BV$367</f>
        <v>96.5459674791615</v>
      </c>
    </row>
    <row r="344" customFormat="false" ht="14.5" hidden="false" customHeight="false" outlineLevel="0" collapsed="false">
      <c r="E344" s="42" t="n">
        <v>44369</v>
      </c>
      <c r="F344" s="46" t="n">
        <f aca="true">FORECAST($E344,OFFSET(C$3,MATCH($E344,$A$3:$A$33,1)-1,0,2),OFFSET($A$3,MATCH($E344,$A$3:$A$33,1)-1,0,2))</f>
        <v>2.73780132872504</v>
      </c>
      <c r="AF344" s="103" t="n">
        <v>44552</v>
      </c>
      <c r="AG344" s="54" t="n">
        <f aca="true">FORECAST($AF344,OFFSET(AD$3,MATCH($AF344,$AC$3:$AC$153,1)-1,0,2),OFFSET($AC$3,MATCH($AF344,$AC$3:$AC$153,1)-1,0,2))</f>
        <v>0.305912131767254</v>
      </c>
      <c r="AH344" s="54" t="n">
        <f aca="false">AG344+AH343</f>
        <v>135.27679087686</v>
      </c>
      <c r="AI344" s="55" t="n">
        <f aca="false">AH344*100/AH$367</f>
        <v>95.0471617137557</v>
      </c>
      <c r="AZ344" s="103" t="n">
        <v>44552</v>
      </c>
      <c r="BA344" s="54" t="n">
        <f aca="true">FORECAST(AZ344,OFFSET(AX$3,MATCH(AZ344,AW$3:AW$153,1)-1,0,2),OFFSET(AW$3,MATCH(AZ344,AW$3:AW$153,1)-1,0,2))</f>
        <v>0.0945030185081028</v>
      </c>
      <c r="BB344" s="54" t="n">
        <f aca="false">BA344+BB343</f>
        <v>103.24504001738</v>
      </c>
      <c r="BC344" s="55" t="n">
        <f aca="false">BB344*100/BB$367</f>
        <v>98.0865582785512</v>
      </c>
      <c r="BT344" s="103" t="n">
        <v>44552</v>
      </c>
      <c r="BU344" s="54" t="n">
        <f aca="true">FORECAST(BT344,OFFSET(BR$3,MATCH(BT344,BQ$3:BQ$153,1)-1,0,2),OFFSET(BQ$3,MATCH(BT344,BQ$3:BQ$153,1)-1,0,2))</f>
        <v>0.268739341588957</v>
      </c>
      <c r="BV344" s="54" t="n">
        <f aca="false">BU344+BV343</f>
        <v>156.047770874781</v>
      </c>
      <c r="BW344" s="55" t="n">
        <f aca="false">BV344*100/BV$367</f>
        <v>96.7125219857472</v>
      </c>
    </row>
    <row r="345" customFormat="false" ht="14.5" hidden="false" customHeight="false" outlineLevel="0" collapsed="false">
      <c r="E345" s="42" t="n">
        <v>44370</v>
      </c>
      <c r="F345" s="46" t="n">
        <f aca="true">FORECAST($E345,OFFSET(C$3,MATCH($E345,$A$3:$A$33,1)-1,0,2),OFFSET($A$3,MATCH($E345,$A$3:$A$33,1)-1,0,2))</f>
        <v>2.7351109984639</v>
      </c>
      <c r="AF345" s="103" t="n">
        <v>44553</v>
      </c>
      <c r="AG345" s="54" t="n">
        <f aca="true">FORECAST($AF345,OFFSET(AD$3,MATCH($AF345,$AC$3:$AC$153,1)-1,0,2),OFFSET($AC$3,MATCH($AF345,$AC$3:$AC$153,1)-1,0,2))</f>
        <v>0.30595994298059</v>
      </c>
      <c r="AH345" s="54" t="n">
        <f aca="false">AG345+AH344</f>
        <v>135.582750819841</v>
      </c>
      <c r="AI345" s="55" t="n">
        <f aca="false">AH345*100/AH$367</f>
        <v>95.2621329885021</v>
      </c>
      <c r="AZ345" s="103" t="n">
        <v>44553</v>
      </c>
      <c r="BA345" s="54" t="n">
        <f aca="true">FORECAST(AZ345,OFFSET(AX$3,MATCH(AZ345,AW$3:AW$153,1)-1,0,2),OFFSET(AW$3,MATCH(AZ345,AW$3:AW$153,1)-1,0,2))</f>
        <v>0.0939251284164209</v>
      </c>
      <c r="BB345" s="54" t="n">
        <f aca="false">BA345+BB344</f>
        <v>103.338965145796</v>
      </c>
      <c r="BC345" s="55" t="n">
        <f aca="false">BB345*100/BB$367</f>
        <v>98.1757905804679</v>
      </c>
      <c r="BT345" s="103" t="n">
        <v>44553</v>
      </c>
      <c r="BU345" s="54" t="n">
        <f aca="true">FORECAST(BT345,OFFSET(BR$3,MATCH(BT345,BQ$3:BQ$153,1)-1,0,2),OFFSET(BQ$3,MATCH(BT345,BQ$3:BQ$153,1)-1,0,2))</f>
        <v>0.267071908695187</v>
      </c>
      <c r="BV345" s="54" t="n">
        <f aca="false">BU345+BV344</f>
        <v>156.314842783476</v>
      </c>
      <c r="BW345" s="55" t="n">
        <f aca="false">BV345*100/BV$367</f>
        <v>96.878043080324</v>
      </c>
    </row>
    <row r="346" customFormat="false" ht="14.5" hidden="false" customHeight="false" outlineLevel="0" collapsed="false">
      <c r="E346" s="42" t="n">
        <v>44371</v>
      </c>
      <c r="F346" s="46" t="n">
        <f aca="true">FORECAST($E346,OFFSET(C$3,MATCH($E346,$A$3:$A$33,1)-1,0,2),OFFSET($A$3,MATCH($E346,$A$3:$A$33,1)-1,0,2))</f>
        <v>2.73242066820277</v>
      </c>
      <c r="AF346" s="103" t="n">
        <v>44554</v>
      </c>
      <c r="AG346" s="54" t="n">
        <f aca="true">FORECAST($AF346,OFFSET(AD$3,MATCH($AF346,$AC$3:$AC$153,1)-1,0,2),OFFSET($AC$3,MATCH($AF346,$AC$3:$AC$153,1)-1,0,2))</f>
        <v>0.306007754193927</v>
      </c>
      <c r="AH346" s="54" t="n">
        <f aca="false">AG346+AH345</f>
        <v>135.888758574034</v>
      </c>
      <c r="AI346" s="55" t="n">
        <f aca="false">AH346*100/AH$367</f>
        <v>95.4771378560038</v>
      </c>
      <c r="AZ346" s="103" t="n">
        <v>44554</v>
      </c>
      <c r="BA346" s="54" t="n">
        <f aca="true">FORECAST(AZ346,OFFSET(AX$3,MATCH(AZ346,AW$3:AW$153,1)-1,0,2),OFFSET(AW$3,MATCH(AZ346,AW$3:AW$153,1)-1,0,2))</f>
        <v>0.093347238324739</v>
      </c>
      <c r="BB346" s="54" t="n">
        <f aca="false">BA346+BB345</f>
        <v>103.432312384121</v>
      </c>
      <c r="BC346" s="55" t="n">
        <f aca="false">BB346*100/BB$367</f>
        <v>98.2644738656944</v>
      </c>
      <c r="BT346" s="103" t="n">
        <v>44554</v>
      </c>
      <c r="BU346" s="54" t="n">
        <f aca="true">FORECAST(BT346,OFFSET(BR$3,MATCH(BT346,BQ$3:BQ$153,1)-1,0,2),OFFSET(BQ$3,MATCH(BT346,BQ$3:BQ$153,1)-1,0,2))</f>
        <v>0.265404475801417</v>
      </c>
      <c r="BV346" s="54" t="n">
        <f aca="false">BU346+BV345</f>
        <v>156.580247259278</v>
      </c>
      <c r="BW346" s="55" t="n">
        <f aca="false">BV346*100/BV$367</f>
        <v>97.0425307628918</v>
      </c>
    </row>
    <row r="347" customFormat="false" ht="14.5" hidden="false" customHeight="false" outlineLevel="0" collapsed="false">
      <c r="E347" s="42" t="n">
        <v>44372</v>
      </c>
      <c r="F347" s="46" t="n">
        <f aca="true">FORECAST($E347,OFFSET(C$3,MATCH($E347,$A$3:$A$33,1)-1,0,2),OFFSET($A$3,MATCH($E347,$A$3:$A$33,1)-1,0,2))</f>
        <v>2.72973033794163</v>
      </c>
      <c r="AF347" s="103" t="n">
        <v>44555</v>
      </c>
      <c r="AG347" s="54" t="n">
        <f aca="true">FORECAST($AF347,OFFSET(AD$3,MATCH($AF347,$AC$3:$AC$153,1)-1,0,2),OFFSET($AC$3,MATCH($AF347,$AC$3:$AC$153,1)-1,0,2))</f>
        <v>0.306055565407263</v>
      </c>
      <c r="AH347" s="54" t="n">
        <f aca="false">AG347+AH346</f>
        <v>136.194814139442</v>
      </c>
      <c r="AI347" s="55" t="n">
        <f aca="false">AH347*100/AH$367</f>
        <v>95.6921763162608</v>
      </c>
      <c r="AZ347" s="103" t="n">
        <v>44555</v>
      </c>
      <c r="BA347" s="54" t="n">
        <f aca="true">FORECAST(AZ347,OFFSET(AX$3,MATCH(AZ347,AW$3:AW$153,1)-1,0,2),OFFSET(AW$3,MATCH(AZ347,AW$3:AW$153,1)-1,0,2))</f>
        <v>0.0927693482330571</v>
      </c>
      <c r="BB347" s="54" t="n">
        <f aca="false">BA347+BB346</f>
        <v>103.525081732354</v>
      </c>
      <c r="BC347" s="55" t="n">
        <f aca="false">BB347*100/BB$367</f>
        <v>98.3526081342306</v>
      </c>
      <c r="BT347" s="103" t="n">
        <v>44555</v>
      </c>
      <c r="BU347" s="54" t="n">
        <f aca="true">FORECAST(BT347,OFFSET(BR$3,MATCH(BT347,BQ$3:BQ$153,1)-1,0,2),OFFSET(BQ$3,MATCH(BT347,BQ$3:BQ$153,1)-1,0,2))</f>
        <v>0.263737042907648</v>
      </c>
      <c r="BV347" s="54" t="n">
        <f aca="false">BU347+BV346</f>
        <v>156.843984302185</v>
      </c>
      <c r="BW347" s="55" t="n">
        <f aca="false">BV347*100/BV$367</f>
        <v>97.2059850334506</v>
      </c>
    </row>
    <row r="348" customFormat="false" ht="14.5" hidden="false" customHeight="false" outlineLevel="0" collapsed="false">
      <c r="E348" s="42" t="n">
        <v>44373</v>
      </c>
      <c r="F348" s="46" t="n">
        <f aca="true">FORECAST($E348,OFFSET(C$3,MATCH($E348,$A$3:$A$33,1)-1,0,2),OFFSET($A$3,MATCH($E348,$A$3:$A$33,1)-1,0,2))</f>
        <v>2.72704000768049</v>
      </c>
      <c r="AF348" s="103" t="n">
        <v>44556</v>
      </c>
      <c r="AG348" s="54" t="n">
        <f aca="true">FORECAST($AF348,OFFSET(AD$3,MATCH($AF348,$AC$3:$AC$153,1)-1,0,2),OFFSET($AC$3,MATCH($AF348,$AC$3:$AC$153,1)-1,0,2))</f>
        <v>0.306103376620599</v>
      </c>
      <c r="AH348" s="54" t="n">
        <f aca="false">AG348+AH347</f>
        <v>136.500917516062</v>
      </c>
      <c r="AI348" s="55" t="n">
        <f aca="false">AH348*100/AH$367</f>
        <v>95.9072483692729</v>
      </c>
      <c r="AZ348" s="103" t="n">
        <v>44556</v>
      </c>
      <c r="BA348" s="54" t="n">
        <f aca="true">FORECAST(AZ348,OFFSET(AX$3,MATCH(AZ348,AW$3:AW$153,1)-1,0,2),OFFSET(AW$3,MATCH(AZ348,AW$3:AW$153,1)-1,0,2))</f>
        <v>0.0921914581413752</v>
      </c>
      <c r="BB348" s="54" t="n">
        <f aca="false">BA348+BB347</f>
        <v>103.617273190495</v>
      </c>
      <c r="BC348" s="55" t="n">
        <f aca="false">BB348*100/BB$367</f>
        <v>98.4401933860766</v>
      </c>
      <c r="BT348" s="103" t="n">
        <v>44556</v>
      </c>
      <c r="BU348" s="54" t="n">
        <f aca="true">FORECAST(BT348,OFFSET(BR$3,MATCH(BT348,BQ$3:BQ$153,1)-1,0,2),OFFSET(BQ$3,MATCH(BT348,BQ$3:BQ$153,1)-1,0,2))</f>
        <v>0.262069610013878</v>
      </c>
      <c r="BV348" s="54" t="n">
        <f aca="false">BU348+BV347</f>
        <v>157.106053912199</v>
      </c>
      <c r="BW348" s="55" t="n">
        <f aca="false">BV348*100/BV$367</f>
        <v>97.3684058920003</v>
      </c>
    </row>
    <row r="349" customFormat="false" ht="14.5" hidden="false" customHeight="false" outlineLevel="0" collapsed="false">
      <c r="E349" s="42" t="n">
        <v>44374</v>
      </c>
      <c r="F349" s="46" t="n">
        <f aca="true">FORECAST($E349,OFFSET(C$3,MATCH($E349,$A$3:$A$33,1)-1,0,2),OFFSET($A$3,MATCH($E349,$A$3:$A$33,1)-1,0,2))</f>
        <v>2.72434967741936</v>
      </c>
      <c r="AF349" s="103" t="n">
        <v>44557</v>
      </c>
      <c r="AG349" s="54" t="n">
        <f aca="true">FORECAST($AF349,OFFSET(AD$3,MATCH($AF349,$AC$3:$AC$153,1)-1,0,2),OFFSET($AC$3,MATCH($AF349,$AC$3:$AC$153,1)-1,0,2))</f>
        <v>0.306151187833936</v>
      </c>
      <c r="AH349" s="54" t="n">
        <f aca="false">AG349+AH348</f>
        <v>136.807068703896</v>
      </c>
      <c r="AI349" s="55" t="n">
        <f aca="false">AH349*100/AH$367</f>
        <v>96.1223540150403</v>
      </c>
      <c r="AZ349" s="103" t="n">
        <v>44557</v>
      </c>
      <c r="BA349" s="54" t="n">
        <f aca="true">FORECAST(AZ349,OFFSET(AX$3,MATCH(AZ349,AW$3:AW$153,1)-1,0,2),OFFSET(AW$3,MATCH(AZ349,AW$3:AW$153,1)-1,0,2))</f>
        <v>0.0916135680496933</v>
      </c>
      <c r="BB349" s="54" t="n">
        <f aca="false">BA349+BB348</f>
        <v>103.708886758545</v>
      </c>
      <c r="BC349" s="55" t="n">
        <f aca="false">BB349*100/BB$367</f>
        <v>98.5272296212323</v>
      </c>
      <c r="BT349" s="103" t="n">
        <v>44557</v>
      </c>
      <c r="BU349" s="54" t="n">
        <f aca="true">FORECAST(BT349,OFFSET(BR$3,MATCH(BT349,BQ$3:BQ$153,1)-1,0,2),OFFSET(BQ$3,MATCH(BT349,BQ$3:BQ$153,1)-1,0,2))</f>
        <v>0.260402177120109</v>
      </c>
      <c r="BV349" s="54" t="n">
        <f aca="false">BU349+BV348</f>
        <v>157.366456089319</v>
      </c>
      <c r="BW349" s="55" t="n">
        <f aca="false">BV349*100/BV$367</f>
        <v>97.5297933385411</v>
      </c>
    </row>
    <row r="350" customFormat="false" ht="14.5" hidden="false" customHeight="false" outlineLevel="0" collapsed="false">
      <c r="E350" s="42" t="n">
        <v>44375</v>
      </c>
      <c r="F350" s="46" t="n">
        <f aca="true">FORECAST($E350,OFFSET(C$3,MATCH($E350,$A$3:$A$33,1)-1,0,2),OFFSET($A$3,MATCH($E350,$A$3:$A$33,1)-1,0,2))</f>
        <v>2.72165934715822</v>
      </c>
      <c r="AF350" s="103" t="n">
        <v>44558</v>
      </c>
      <c r="AG350" s="54" t="n">
        <f aca="true">FORECAST($AF350,OFFSET(AD$3,MATCH($AF350,$AC$3:$AC$153,1)-1,0,2),OFFSET($AC$3,MATCH($AF350,$AC$3:$AC$153,1)-1,0,2))</f>
        <v>0.306198999047272</v>
      </c>
      <c r="AH350" s="54" t="n">
        <f aca="false">AG350+AH349</f>
        <v>137.113267702944</v>
      </c>
      <c r="AI350" s="55" t="n">
        <f aca="false">AH350*100/AH$367</f>
        <v>96.337493253563</v>
      </c>
      <c r="AZ350" s="103" t="n">
        <v>44558</v>
      </c>
      <c r="BA350" s="54" t="n">
        <f aca="true">FORECAST(AZ350,OFFSET(AX$3,MATCH(AZ350,AW$3:AW$153,1)-1,0,2),OFFSET(AW$3,MATCH(AZ350,AW$3:AW$153,1)-1,0,2))</f>
        <v>0.0910356779580114</v>
      </c>
      <c r="BB350" s="54" t="n">
        <f aca="false">BA350+BB349</f>
        <v>103.799922436503</v>
      </c>
      <c r="BC350" s="55" t="n">
        <f aca="false">BB350*100/BB$367</f>
        <v>98.6137168396977</v>
      </c>
      <c r="BT350" s="103" t="n">
        <v>44558</v>
      </c>
      <c r="BU350" s="54" t="n">
        <f aca="true">FORECAST(BT350,OFFSET(BR$3,MATCH(BT350,BQ$3:BQ$153,1)-1,0,2),OFFSET(BQ$3,MATCH(BT350,BQ$3:BQ$153,1)-1,0,2))</f>
        <v>0.258734744226339</v>
      </c>
      <c r="BV350" s="54" t="n">
        <f aca="false">BU350+BV349</f>
        <v>157.625190833546</v>
      </c>
      <c r="BW350" s="55" t="n">
        <f aca="false">BV350*100/BV$367</f>
        <v>97.6901473730729</v>
      </c>
    </row>
    <row r="351" customFormat="false" ht="14.5" hidden="false" customHeight="false" outlineLevel="0" collapsed="false">
      <c r="E351" s="42" t="n">
        <v>44376</v>
      </c>
      <c r="F351" s="46" t="n">
        <f aca="true">FORECAST($E351,OFFSET(C$3,MATCH($E351,$A$3:$A$33,1)-1,0,2),OFFSET($A$3,MATCH($E351,$A$3:$A$33,1)-1,0,2))</f>
        <v>2.71896901689708</v>
      </c>
      <c r="AF351" s="103" t="n">
        <v>44559</v>
      </c>
      <c r="AG351" s="54" t="n">
        <f aca="true">FORECAST($AF351,OFFSET(AD$3,MATCH($AF351,$AC$3:$AC$153,1)-1,0,2),OFFSET($AC$3,MATCH($AF351,$AC$3:$AC$153,1)-1,0,2))</f>
        <v>0.306246810260608</v>
      </c>
      <c r="AH351" s="54" t="n">
        <f aca="false">AG351+AH350</f>
        <v>137.419514513204</v>
      </c>
      <c r="AI351" s="55" t="n">
        <f aca="false">AH351*100/AH$367</f>
        <v>96.5526660848409</v>
      </c>
      <c r="AZ351" s="103" t="n">
        <v>44559</v>
      </c>
      <c r="BA351" s="54" t="n">
        <f aca="true">FORECAST(AZ351,OFFSET(AX$3,MATCH(AZ351,AW$3:AW$153,1)-1,0,2),OFFSET(AW$3,MATCH(AZ351,AW$3:AW$153,1)-1,0,2))</f>
        <v>0.0904577878663295</v>
      </c>
      <c r="BB351" s="54" t="n">
        <f aca="false">BA351+BB350</f>
        <v>103.890380224369</v>
      </c>
      <c r="BC351" s="55" t="n">
        <f aca="false">BB351*100/BB$367</f>
        <v>98.6996550414729</v>
      </c>
      <c r="BT351" s="103" t="n">
        <v>44559</v>
      </c>
      <c r="BU351" s="54" t="n">
        <f aca="true">FORECAST(BT351,OFFSET(BR$3,MATCH(BT351,BQ$3:BQ$153,1)-1,0,2),OFFSET(BQ$3,MATCH(BT351,BQ$3:BQ$153,1)-1,0,2))</f>
        <v>0.25706731133257</v>
      </c>
      <c r="BV351" s="54" t="n">
        <f aca="false">BU351+BV350</f>
        <v>157.882258144878</v>
      </c>
      <c r="BW351" s="55" t="n">
        <f aca="false">BV351*100/BV$367</f>
        <v>97.8494679955958</v>
      </c>
    </row>
    <row r="352" customFormat="false" ht="14.5" hidden="false" customHeight="false" outlineLevel="0" collapsed="false">
      <c r="E352" s="42" t="n">
        <v>44377</v>
      </c>
      <c r="F352" s="46" t="n">
        <f aca="true">FORECAST($E352,OFFSET(C$3,MATCH($E352,$A$3:$A$33,1)-1,0,2),OFFSET($A$3,MATCH($E352,$A$3:$A$33,1)-1,0,2))</f>
        <v>2.71627868663594</v>
      </c>
      <c r="AF352" s="103" t="n">
        <v>44560</v>
      </c>
      <c r="AG352" s="54" t="n">
        <f aca="true">FORECAST($AF352,OFFSET(AD$3,MATCH($AF352,$AC$3:$AC$153,1)-1,0,2),OFFSET($AC$3,MATCH($AF352,$AC$3:$AC$153,1)-1,0,2))</f>
        <v>0.306294621473945</v>
      </c>
      <c r="AH352" s="54" t="n">
        <f aca="false">AG352+AH351</f>
        <v>137.725809134678</v>
      </c>
      <c r="AI352" s="55" t="n">
        <f aca="false">AH352*100/AH$367</f>
        <v>96.767872508874</v>
      </c>
      <c r="AZ352" s="103" t="n">
        <v>44560</v>
      </c>
      <c r="BA352" s="54" t="n">
        <f aca="true">FORECAST(AZ352,OFFSET(AX$3,MATCH(AZ352,AW$3:AW$153,1)-1,0,2),OFFSET(AW$3,MATCH(AZ352,AW$3:AW$153,1)-1,0,2))</f>
        <v>0.0898798977746477</v>
      </c>
      <c r="BB352" s="54" t="n">
        <f aca="false">BA352+BB351</f>
        <v>103.980260122144</v>
      </c>
      <c r="BC352" s="55" t="n">
        <f aca="false">BB352*100/BB$367</f>
        <v>98.7850442265578</v>
      </c>
      <c r="BT352" s="103" t="n">
        <v>44560</v>
      </c>
      <c r="BU352" s="54" t="n">
        <f aca="true">FORECAST(BT352,OFFSET(BR$3,MATCH(BT352,BQ$3:BQ$153,1)-1,0,2),OFFSET(BQ$3,MATCH(BT352,BQ$3:BQ$153,1)-1,0,2))</f>
        <v>0.252338292761542</v>
      </c>
      <c r="BV352" s="54" t="n">
        <f aca="false">BU352+BV351</f>
        <v>158.13459643764</v>
      </c>
      <c r="BW352" s="55" t="n">
        <f aca="false">BV352*100/BV$367</f>
        <v>98.0058577507953</v>
      </c>
    </row>
    <row r="353" customFormat="false" ht="14.5" hidden="false" customHeight="false" outlineLevel="0" collapsed="false">
      <c r="E353" s="42" t="n">
        <v>44378</v>
      </c>
      <c r="F353" s="46" t="n">
        <f aca="true">FORECAST($E353,OFFSET(C$3,MATCH($E353,$A$3:$A$33,1)-1,0,2),OFFSET($A$3,MATCH($E353,$A$3:$A$33,1)-1,0,2))</f>
        <v>2.71358835637481</v>
      </c>
      <c r="AF353" s="103" t="n">
        <v>44561</v>
      </c>
      <c r="AG353" s="54" t="n">
        <f aca="true">FORECAST($AF353,OFFSET(AD$3,MATCH($AF353,$AC$3:$AC$153,1)-1,0,2),OFFSET($AC$3,MATCH($AF353,$AC$3:$AC$153,1)-1,0,2))</f>
        <v>0.306342432687281</v>
      </c>
      <c r="AH353" s="54" t="n">
        <f aca="false">AG353+AH352</f>
        <v>138.032151567365</v>
      </c>
      <c r="AI353" s="55" t="n">
        <f aca="false">AH353*100/AH$367</f>
        <v>96.9831125256624</v>
      </c>
      <c r="AZ353" s="103" t="n">
        <v>44561</v>
      </c>
      <c r="BA353" s="54" t="n">
        <f aca="true">FORECAST(AZ353,OFFSET(AX$3,MATCH(AZ353,AW$3:AW$153,1)-1,0,2),OFFSET(AW$3,MATCH(AZ353,AW$3:AW$153,1)-1,0,2))</f>
        <v>0.0893020076829658</v>
      </c>
      <c r="BB353" s="54" t="n">
        <f aca="false">BA353+BB352</f>
        <v>104.069562129827</v>
      </c>
      <c r="BC353" s="55" t="n">
        <f aca="false">BB353*100/BB$367</f>
        <v>98.8698843949525</v>
      </c>
      <c r="BT353" s="103" t="n">
        <v>44561</v>
      </c>
      <c r="BU353" s="54" t="n">
        <f aca="true">FORECAST(BT353,OFFSET(BR$3,MATCH(BT353,BQ$3:BQ$153,1)-1,0,2),OFFSET(BQ$3,MATCH(BT353,BQ$3:BQ$153,1)-1,0,2))</f>
        <v>0.247609274190514</v>
      </c>
      <c r="BV353" s="54" t="n">
        <f aca="false">BU353+BV352</f>
        <v>158.38220571183</v>
      </c>
      <c r="BW353" s="55" t="n">
        <f aca="false">BV353*100/BV$367</f>
        <v>98.1593166386717</v>
      </c>
    </row>
    <row r="354" customFormat="false" ht="14.5" hidden="false" customHeight="false" outlineLevel="0" collapsed="false">
      <c r="E354" s="42" t="n">
        <v>44379</v>
      </c>
      <c r="F354" s="46" t="n">
        <f aca="true">FORECAST($E354,OFFSET(C$3,MATCH($E354,$A$3:$A$33,1)-1,0,2),OFFSET($A$3,MATCH($E354,$A$3:$A$33,1)-1,0,2))</f>
        <v>2.71089802611367</v>
      </c>
      <c r="AF354" s="103" t="n">
        <v>44562</v>
      </c>
      <c r="AG354" s="54" t="n">
        <f aca="true">FORECAST($AF354,OFFSET(AD$3,MATCH($AF354,$AC$3:$AC$153,1)-1,0,2),OFFSET($AC$3,MATCH($AF354,$AC$3:$AC$153,1)-1,0,2))</f>
        <v>0.306390243900617</v>
      </c>
      <c r="AH354" s="54" t="n">
        <f aca="false">AG354+AH353</f>
        <v>138.338541811266</v>
      </c>
      <c r="AI354" s="55" t="n">
        <f aca="false">AH354*100/AH$367</f>
        <v>97.198386135206</v>
      </c>
      <c r="AZ354" s="103" t="n">
        <v>44562</v>
      </c>
      <c r="BA354" s="54" t="n">
        <f aca="true">FORECAST(AZ354,OFFSET(AX$3,MATCH(AZ354,AW$3:AW$153,1)-1,0,2),OFFSET(AW$3,MATCH(AZ354,AW$3:AW$153,1)-1,0,2))</f>
        <v>0.0887241175912838</v>
      </c>
      <c r="BB354" s="54" t="n">
        <f aca="false">BA354+BB353</f>
        <v>104.158286247418</v>
      </c>
      <c r="BC354" s="55" t="n">
        <f aca="false">BB354*100/BB$367</f>
        <v>98.9541755466568</v>
      </c>
      <c r="BT354" s="103" t="n">
        <v>44562</v>
      </c>
      <c r="BU354" s="54" t="n">
        <f aca="true">FORECAST(BT354,OFFSET(BR$3,MATCH(BT354,BQ$3:BQ$153,1)-1,0,2),OFFSET(BQ$3,MATCH(BT354,BQ$3:BQ$153,1)-1,0,2))</f>
        <v>0.242880255619486</v>
      </c>
      <c r="BV354" s="54" t="n">
        <f aca="false">BU354+BV353</f>
        <v>158.62508596745</v>
      </c>
      <c r="BW354" s="55" t="n">
        <f aca="false">BV354*100/BV$367</f>
        <v>98.3098446592248</v>
      </c>
    </row>
    <row r="355" customFormat="false" ht="14.5" hidden="false" customHeight="false" outlineLevel="0" collapsed="false">
      <c r="E355" s="42" t="n">
        <v>44380</v>
      </c>
      <c r="F355" s="46" t="n">
        <f aca="true">FORECAST($E355,OFFSET(C$3,MATCH($E355,$A$3:$A$33,1)-1,0,2),OFFSET($A$3,MATCH($E355,$A$3:$A$33,1)-1,0,2))</f>
        <v>2.70820769585253</v>
      </c>
      <c r="AF355" s="103" t="n">
        <v>44563</v>
      </c>
      <c r="AG355" s="54" t="n">
        <f aca="true">FORECAST($AF355,OFFSET(AD$3,MATCH($AF355,$AC$3:$AC$153,1)-1,0,2),OFFSET($AC$3,MATCH($AF355,$AC$3:$AC$153,1)-1,0,2))</f>
        <v>0.306438055113954</v>
      </c>
      <c r="AH355" s="54" t="n">
        <f aca="false">AG355+AH354</f>
        <v>138.64497986638</v>
      </c>
      <c r="AI355" s="55" t="n">
        <f aca="false">AH355*100/AH$367</f>
        <v>97.4136933375049</v>
      </c>
      <c r="AZ355" s="103" t="n">
        <v>44563</v>
      </c>
      <c r="BA355" s="54" t="n">
        <f aca="true">FORECAST(AZ355,OFFSET(AX$3,MATCH(AZ355,AW$3:AW$153,1)-1,0,2),OFFSET(AW$3,MATCH(AZ355,AW$3:AW$153,1)-1,0,2))</f>
        <v>0.088146227499602</v>
      </c>
      <c r="BB355" s="54" t="n">
        <f aca="false">BA355+BB354</f>
        <v>104.246432474918</v>
      </c>
      <c r="BC355" s="55" t="n">
        <f aca="false">BB355*100/BB$367</f>
        <v>99.037917681671</v>
      </c>
      <c r="BT355" s="103" t="n">
        <v>44563</v>
      </c>
      <c r="BU355" s="54" t="n">
        <f aca="true">FORECAST(BT355,OFFSET(BR$3,MATCH(BT355,BQ$3:BQ$153,1)-1,0,2),OFFSET(BQ$3,MATCH(BT355,BQ$3:BQ$153,1)-1,0,2))</f>
        <v>0.238151237048458</v>
      </c>
      <c r="BV355" s="54" t="n">
        <f aca="false">BU355+BV354</f>
        <v>158.863237204498</v>
      </c>
      <c r="BW355" s="55" t="n">
        <f aca="false">BV355*100/BV$367</f>
        <v>98.4574418124547</v>
      </c>
    </row>
    <row r="356" customFormat="false" ht="14.5" hidden="false" customHeight="false" outlineLevel="0" collapsed="false">
      <c r="E356" s="42" t="n">
        <v>44381</v>
      </c>
      <c r="F356" s="46" t="n">
        <f aca="true">FORECAST($E356,OFFSET(C$3,MATCH($E356,$A$3:$A$33,1)-1,0,2),OFFSET($A$3,MATCH($E356,$A$3:$A$33,1)-1,0,2))</f>
        <v>2.7055173655914</v>
      </c>
      <c r="AF356" s="103" t="n">
        <v>44564</v>
      </c>
      <c r="AG356" s="54" t="n">
        <f aca="true">FORECAST($AF356,OFFSET(AD$3,MATCH($AF356,$AC$3:$AC$153,1)-1,0,2),OFFSET($AC$3,MATCH($AF356,$AC$3:$AC$153,1)-1,0,2))</f>
        <v>0.30648586632729</v>
      </c>
      <c r="AH356" s="54" t="n">
        <f aca="false">AG356+AH355</f>
        <v>138.951465732707</v>
      </c>
      <c r="AI356" s="55" t="n">
        <f aca="false">AH356*100/AH$367</f>
        <v>97.629034132559</v>
      </c>
      <c r="AZ356" s="103" t="n">
        <v>44564</v>
      </c>
      <c r="BA356" s="54" t="n">
        <f aca="true">FORECAST(AZ356,OFFSET(AX$3,MATCH(AZ356,AW$3:AW$153,1)-1,0,2),OFFSET(AW$3,MATCH(AZ356,AW$3:AW$153,1)-1,0,2))</f>
        <v>0.0875683374079201</v>
      </c>
      <c r="BB356" s="54" t="n">
        <f aca="false">BA356+BB355</f>
        <v>104.334000812326</v>
      </c>
      <c r="BC356" s="55" t="n">
        <f aca="false">BB356*100/BB$367</f>
        <v>99.1211107999948</v>
      </c>
      <c r="BT356" s="103" t="n">
        <v>44564</v>
      </c>
      <c r="BU356" s="54" t="n">
        <f aca="true">FORECAST(BT356,OFFSET(BR$3,MATCH(BT356,BQ$3:BQ$153,1)-1,0,2),OFFSET(BQ$3,MATCH(BT356,BQ$3:BQ$153,1)-1,0,2))</f>
        <v>0.23342221847743</v>
      </c>
      <c r="BV356" s="54" t="n">
        <f aca="false">BU356+BV355</f>
        <v>159.096659422976</v>
      </c>
      <c r="BW356" s="55" t="n">
        <f aca="false">BV356*100/BV$367</f>
        <v>98.6021080983613</v>
      </c>
    </row>
    <row r="357" customFormat="false" ht="14.5" hidden="false" customHeight="false" outlineLevel="0" collapsed="false">
      <c r="E357" s="42" t="n">
        <v>44382</v>
      </c>
      <c r="F357" s="46" t="n">
        <f aca="true">FORECAST($E357,OFFSET(C$3,MATCH($E357,$A$3:$A$33,1)-1,0,2),OFFSET($A$3,MATCH($E357,$A$3:$A$33,1)-1,0,2))</f>
        <v>2.70282703533026</v>
      </c>
      <c r="AF357" s="103" t="n">
        <v>44565</v>
      </c>
      <c r="AG357" s="54" t="n">
        <f aca="true">FORECAST($AF357,OFFSET(AD$3,MATCH($AF357,$AC$3:$AC$153,1)-1,0,2),OFFSET($AC$3,MATCH($AF357,$AC$3:$AC$153,1)-1,0,2))</f>
        <v>0.306533677540626</v>
      </c>
      <c r="AH357" s="54" t="n">
        <f aca="false">AG357+AH356</f>
        <v>139.257999410248</v>
      </c>
      <c r="AI357" s="55" t="n">
        <f aca="false">AH357*100/AH$367</f>
        <v>97.8444085203683</v>
      </c>
      <c r="AZ357" s="103" t="n">
        <v>44565</v>
      </c>
      <c r="BA357" s="54" t="n">
        <f aca="true">FORECAST(AZ357,OFFSET(AX$3,MATCH(AZ357,AW$3:AW$153,1)-1,0,2),OFFSET(AW$3,MATCH(AZ357,AW$3:AW$153,1)-1,0,2))</f>
        <v>0.0869904473162382</v>
      </c>
      <c r="BB357" s="54" t="n">
        <f aca="false">BA357+BB356</f>
        <v>104.420991259642</v>
      </c>
      <c r="BC357" s="55" t="n">
        <f aca="false">BB357*100/BB$367</f>
        <v>99.2037549016284</v>
      </c>
      <c r="BT357" s="103" t="n">
        <v>44565</v>
      </c>
      <c r="BU357" s="54" t="n">
        <f aca="true">FORECAST(BT357,OFFSET(BR$3,MATCH(BT357,BQ$3:BQ$153,1)-1,0,2),OFFSET(BQ$3,MATCH(BT357,BQ$3:BQ$153,1)-1,0,2))</f>
        <v>0.228693199906402</v>
      </c>
      <c r="BV357" s="54" t="n">
        <f aca="false">BU357+BV356</f>
        <v>159.325352622882</v>
      </c>
      <c r="BW357" s="55" t="n">
        <f aca="false">BV357*100/BV$367</f>
        <v>98.7438435169446</v>
      </c>
    </row>
    <row r="358" customFormat="false" ht="14.5" hidden="false" customHeight="false" outlineLevel="0" collapsed="false">
      <c r="E358" s="42" t="n">
        <v>44383</v>
      </c>
      <c r="F358" s="46" t="n">
        <f aca="true">FORECAST($E358,OFFSET(C$3,MATCH($E358,$A$3:$A$33,1)-1,0,2),OFFSET($A$3,MATCH($E358,$A$3:$A$33,1)-1,0,2))</f>
        <v>2.70013670506912</v>
      </c>
      <c r="AF358" s="103" t="n">
        <v>44566</v>
      </c>
      <c r="AG358" s="54" t="n">
        <f aca="true">FORECAST($AF358,OFFSET(AD$3,MATCH($AF358,$AC$3:$AC$153,1)-1,0,2),OFFSET($AC$3,MATCH($AF358,$AC$3:$AC$153,1)-1,0,2))</f>
        <v>0.306581488753963</v>
      </c>
      <c r="AH358" s="54" t="n">
        <f aca="false">AG358+AH357</f>
        <v>139.564580899002</v>
      </c>
      <c r="AI358" s="55" t="n">
        <f aca="false">AH358*100/AH$367</f>
        <v>98.0598165009329</v>
      </c>
      <c r="AZ358" s="103" t="n">
        <v>44566</v>
      </c>
      <c r="BA358" s="54" t="n">
        <f aca="true">FORECAST(AZ358,OFFSET(AX$3,MATCH(AZ358,AW$3:AW$153,1)-1,0,2),OFFSET(AW$3,MATCH(AZ358,AW$3:AW$153,1)-1,0,2))</f>
        <v>0.0864125572245563</v>
      </c>
      <c r="BB358" s="54" t="n">
        <f aca="false">BA358+BB357</f>
        <v>104.507403816866</v>
      </c>
      <c r="BC358" s="55" t="n">
        <f aca="false">BB358*100/BB$367</f>
        <v>99.2858499865718</v>
      </c>
      <c r="BT358" s="103" t="n">
        <v>44566</v>
      </c>
      <c r="BU358" s="54" t="n">
        <f aca="true">FORECAST(BT358,OFFSET(BR$3,MATCH(BT358,BQ$3:BQ$153,1)-1,0,2),OFFSET(BQ$3,MATCH(BT358,BQ$3:BQ$153,1)-1,0,2))</f>
        <v>0.223964181335374</v>
      </c>
      <c r="BV358" s="54" t="n">
        <f aca="false">BU358+BV357</f>
        <v>159.549316804217</v>
      </c>
      <c r="BW358" s="55" t="n">
        <f aca="false">BV358*100/BV$367</f>
        <v>98.8826480682048</v>
      </c>
    </row>
    <row r="359" customFormat="false" ht="14.5" hidden="false" customHeight="false" outlineLevel="0" collapsed="false">
      <c r="E359" s="42" t="n">
        <v>44384</v>
      </c>
      <c r="F359" s="46" t="n">
        <f aca="true">FORECAST($E359,OFFSET(C$3,MATCH($E359,$A$3:$A$33,1)-1,0,2),OFFSET($A$3,MATCH($E359,$A$3:$A$33,1)-1,0,2))</f>
        <v>2.69744637480799</v>
      </c>
      <c r="AF359" s="103" t="n">
        <v>44567</v>
      </c>
      <c r="AG359" s="54" t="n">
        <f aca="true">FORECAST($AF359,OFFSET(AD$3,MATCH($AF359,$AC$3:$AC$153,1)-1,0,2),OFFSET($AC$3,MATCH($AF359,$AC$3:$AC$153,1)-1,0,2))</f>
        <v>0.306629299967299</v>
      </c>
      <c r="AH359" s="54" t="n">
        <f aca="false">AG359+AH358</f>
        <v>139.871210198969</v>
      </c>
      <c r="AI359" s="55" t="n">
        <f aca="false">AH359*100/AH$367</f>
        <v>98.2752580742527</v>
      </c>
      <c r="AZ359" s="103" t="n">
        <v>44567</v>
      </c>
      <c r="BA359" s="54" t="n">
        <f aca="true">FORECAST(AZ359,OFFSET(AX$3,MATCH(AZ359,AW$3:AW$153,1)-1,0,2),OFFSET(AW$3,MATCH(AZ359,AW$3:AW$153,1)-1,0,2))</f>
        <v>0.0858346671328744</v>
      </c>
      <c r="BB359" s="54" t="n">
        <f aca="false">BA359+BB358</f>
        <v>104.593238483999</v>
      </c>
      <c r="BC359" s="55" t="n">
        <f aca="false">BB359*100/BB$367</f>
        <v>99.3673960548249</v>
      </c>
      <c r="BT359" s="103" t="n">
        <v>44567</v>
      </c>
      <c r="BU359" s="54" t="n">
        <f aca="true">FORECAST(BT359,OFFSET(BR$3,MATCH(BT359,BQ$3:BQ$153,1)-1,0,2),OFFSET(BQ$3,MATCH(BT359,BQ$3:BQ$153,1)-1,0,2))</f>
        <v>0.219235162764345</v>
      </c>
      <c r="BV359" s="54" t="n">
        <f aca="false">BU359+BV358</f>
        <v>159.768551966982</v>
      </c>
      <c r="BW359" s="55" t="n">
        <f aca="false">BV359*100/BV$367</f>
        <v>99.0185217521416</v>
      </c>
    </row>
    <row r="360" customFormat="false" ht="14.5" hidden="false" customHeight="false" outlineLevel="0" collapsed="false">
      <c r="E360" s="42" t="n">
        <v>44385</v>
      </c>
      <c r="F360" s="46" t="n">
        <f aca="true">FORECAST($E360,OFFSET(C$3,MATCH($E360,$A$3:$A$33,1)-1,0,2),OFFSET($A$3,MATCH($E360,$A$3:$A$33,1)-1,0,2))</f>
        <v>2.69475604454685</v>
      </c>
      <c r="AF360" s="103" t="n">
        <v>44568</v>
      </c>
      <c r="AG360" s="54" t="n">
        <f aca="true">FORECAST($AF360,OFFSET(AD$3,MATCH($AF360,$AC$3:$AC$153,1)-1,0,2),OFFSET($AC$3,MATCH($AF360,$AC$3:$AC$153,1)-1,0,2))</f>
        <v>0.306677111180635</v>
      </c>
      <c r="AH360" s="54" t="n">
        <f aca="false">AG360+AH359</f>
        <v>140.17788731015</v>
      </c>
      <c r="AI360" s="55" t="n">
        <f aca="false">AH360*100/AH$367</f>
        <v>98.4907332403278</v>
      </c>
      <c r="AZ360" s="103" t="n">
        <v>44568</v>
      </c>
      <c r="BA360" s="54" t="n">
        <f aca="true">FORECAST(AZ360,OFFSET(AX$3,MATCH(AZ360,AW$3:AW$153,1)-1,0,2),OFFSET(AW$3,MATCH(AZ360,AW$3:AW$153,1)-1,0,2))</f>
        <v>0.0852567770411925</v>
      </c>
      <c r="BB360" s="54" t="n">
        <f aca="false">BA360+BB359</f>
        <v>104.678495261041</v>
      </c>
      <c r="BC360" s="55" t="n">
        <f aca="false">BB360*100/BB$367</f>
        <v>99.4483931063877</v>
      </c>
      <c r="BT360" s="103" t="n">
        <v>44568</v>
      </c>
      <c r="BU360" s="54" t="n">
        <f aca="true">FORECAST(BT360,OFFSET(BR$3,MATCH(BT360,BQ$3:BQ$153,1)-1,0,2),OFFSET(BQ$3,MATCH(BT360,BQ$3:BQ$153,1)-1,0,2))</f>
        <v>0.214506144193317</v>
      </c>
      <c r="BV360" s="54" t="n">
        <f aca="false">BU360+BV359</f>
        <v>159.983058111175</v>
      </c>
      <c r="BW360" s="55" t="n">
        <f aca="false">BV360*100/BV$367</f>
        <v>99.1514645687553</v>
      </c>
    </row>
    <row r="361" customFormat="false" ht="14.5" hidden="false" customHeight="false" outlineLevel="0" collapsed="false">
      <c r="E361" s="42" t="n">
        <v>44386</v>
      </c>
      <c r="F361" s="46" t="n">
        <f aca="true">FORECAST($E361,OFFSET(C$3,MATCH($E361,$A$3:$A$33,1)-1,0,2),OFFSET($A$3,MATCH($E361,$A$3:$A$33,1)-1,0,2))</f>
        <v>2.69206571428571</v>
      </c>
      <c r="AF361" s="103" t="n">
        <v>44569</v>
      </c>
      <c r="AG361" s="54" t="n">
        <f aca="true">FORECAST($AF361,OFFSET(AD$3,MATCH($AF361,$AC$3:$AC$153,1)-1,0,2),OFFSET($AC$3,MATCH($AF361,$AC$3:$AC$153,1)-1,0,2))</f>
        <v>0.306724922393971</v>
      </c>
      <c r="AH361" s="54" t="n">
        <f aca="false">AG361+AH360</f>
        <v>140.484612232544</v>
      </c>
      <c r="AI361" s="55" t="n">
        <f aca="false">AH361*100/AH$367</f>
        <v>98.7062419991581</v>
      </c>
      <c r="AZ361" s="103" t="n">
        <v>44569</v>
      </c>
      <c r="BA361" s="54" t="n">
        <f aca="true">FORECAST(AZ361,OFFSET(AX$3,MATCH(AZ361,AW$3:AW$153,1)-1,0,2),OFFSET(AW$3,MATCH(AZ361,AW$3:AW$153,1)-1,0,2))</f>
        <v>0.0846788869495106</v>
      </c>
      <c r="BB361" s="54" t="n">
        <f aca="false">BA361+BB360</f>
        <v>104.76317414799</v>
      </c>
      <c r="BC361" s="55" t="n">
        <f aca="false">BB361*100/BB$367</f>
        <v>99.5288411412602</v>
      </c>
      <c r="BT361" s="103" t="n">
        <v>44569</v>
      </c>
      <c r="BU361" s="54" t="n">
        <f aca="true">FORECAST(BT361,OFFSET(BR$3,MATCH(BT361,BQ$3:BQ$153,1)-1,0,2),OFFSET(BQ$3,MATCH(BT361,BQ$3:BQ$153,1)-1,0,2))</f>
        <v>0.209777125622289</v>
      </c>
      <c r="BV361" s="54" t="n">
        <f aca="false">BU361+BV360</f>
        <v>160.192835236797</v>
      </c>
      <c r="BW361" s="55" t="n">
        <f aca="false">BV361*100/BV$367</f>
        <v>99.2814765180457</v>
      </c>
    </row>
    <row r="362" customFormat="false" ht="14.5" hidden="false" customHeight="false" outlineLevel="0" collapsed="false">
      <c r="E362" s="42" t="n">
        <v>44387</v>
      </c>
      <c r="F362" s="46" t="n">
        <f aca="true">FORECAST($E362,OFFSET(C$3,MATCH($E362,$A$3:$A$33,1)-1,0,2),OFFSET($A$3,MATCH($E362,$A$3:$A$33,1)-1,0,2))</f>
        <v>2.68937538402457</v>
      </c>
      <c r="AF362" s="103" t="n">
        <v>44570</v>
      </c>
      <c r="AG362" s="54" t="n">
        <f aca="true">FORECAST($AF362,OFFSET(AD$3,MATCH($AF362,$AC$3:$AC$153,1)-1,0,2),OFFSET($AC$3,MATCH($AF362,$AC$3:$AC$153,1)-1,0,2))</f>
        <v>0.306772733607308</v>
      </c>
      <c r="AH362" s="54" t="n">
        <f aca="false">AG362+AH361</f>
        <v>140.791384966151</v>
      </c>
      <c r="AI362" s="55" t="n">
        <f aca="false">AH362*100/AH$367</f>
        <v>98.9217843507436</v>
      </c>
      <c r="AZ362" s="103" t="n">
        <v>44570</v>
      </c>
      <c r="BA362" s="54" t="n">
        <f aca="true">FORECAST(AZ362,OFFSET(AX$3,MATCH(AZ362,AW$3:AW$153,1)-1,0,2),OFFSET(AW$3,MATCH(AZ362,AW$3:AW$153,1)-1,0,2))</f>
        <v>0.0841009968578287</v>
      </c>
      <c r="BB362" s="54" t="n">
        <f aca="false">BA362+BB361</f>
        <v>104.847275144848</v>
      </c>
      <c r="BC362" s="55" t="n">
        <f aca="false">BB362*100/BB$367</f>
        <v>99.6087401594425</v>
      </c>
      <c r="BT362" s="103" t="n">
        <v>44570</v>
      </c>
      <c r="BU362" s="54" t="n">
        <f aca="true">FORECAST(BT362,OFFSET(BR$3,MATCH(BT362,BQ$3:BQ$153,1)-1,0,2),OFFSET(BQ$3,MATCH(BT362,BQ$3:BQ$153,1)-1,0,2))</f>
        <v>0.205048107051261</v>
      </c>
      <c r="BV362" s="54" t="n">
        <f aca="false">BU362+BV361</f>
        <v>160.397883343849</v>
      </c>
      <c r="BW362" s="55" t="n">
        <f aca="false">BV362*100/BV$367</f>
        <v>99.4085576000128</v>
      </c>
    </row>
    <row r="363" customFormat="false" ht="14.5" hidden="false" customHeight="false" outlineLevel="0" collapsed="false">
      <c r="E363" s="42" t="n">
        <v>44388</v>
      </c>
      <c r="F363" s="46" t="n">
        <f aca="true">FORECAST($E363,OFFSET(C$3,MATCH($E363,$A$3:$A$33,1)-1,0,2),OFFSET($A$3,MATCH($E363,$A$3:$A$33,1)-1,0,2))</f>
        <v>2.68668505376344</v>
      </c>
      <c r="AF363" s="103" t="n">
        <v>44571</v>
      </c>
      <c r="AG363" s="54" t="n">
        <f aca="true">FORECAST($AF363,OFFSET(AD$3,MATCH($AF363,$AC$3:$AC$153,1)-1,0,2),OFFSET($AC$3,MATCH($AF363,$AC$3:$AC$153,1)-1,0,2))</f>
        <v>0.306820544820644</v>
      </c>
      <c r="AH363" s="54" t="n">
        <f aca="false">AG363+AH362</f>
        <v>141.098205510972</v>
      </c>
      <c r="AI363" s="55" t="n">
        <f aca="false">AH363*100/AH$367</f>
        <v>99.1373602950844</v>
      </c>
      <c r="AZ363" s="103" t="n">
        <v>44571</v>
      </c>
      <c r="BA363" s="54" t="n">
        <f aca="true">FORECAST(AZ363,OFFSET(AX$3,MATCH(AZ363,AW$3:AW$153,1)-1,0,2),OFFSET(AW$3,MATCH(AZ363,AW$3:AW$153,1)-1,0,2))</f>
        <v>0.0835231067661467</v>
      </c>
      <c r="BB363" s="54" t="n">
        <f aca="false">BA363+BB362</f>
        <v>104.930798251614</v>
      </c>
      <c r="BC363" s="55" t="n">
        <f aca="false">BB363*100/BB$367</f>
        <v>99.6880901609345</v>
      </c>
      <c r="BT363" s="103" t="n">
        <v>44571</v>
      </c>
      <c r="BU363" s="54" t="n">
        <f aca="true">FORECAST(BT363,OFFSET(BR$3,MATCH(BT363,BQ$3:BQ$153,1)-1,0,2),OFFSET(BQ$3,MATCH(BT363,BQ$3:BQ$153,1)-1,0,2))</f>
        <v>0.200319088480233</v>
      </c>
      <c r="BV363" s="54" t="n">
        <f aca="false">BU363+BV362</f>
        <v>160.598202432329</v>
      </c>
      <c r="BW363" s="55" t="n">
        <f aca="false">BV363*100/BV$367</f>
        <v>99.5327078146567</v>
      </c>
    </row>
    <row r="364" customFormat="false" ht="14.5" hidden="false" customHeight="false" outlineLevel="0" collapsed="false">
      <c r="E364" s="42" t="n">
        <v>44389</v>
      </c>
      <c r="F364" s="46" t="n">
        <f aca="true">FORECAST($E364,OFFSET(C$3,MATCH($E364,$A$3:$A$33,1)-1,0,2),OFFSET($A$3,MATCH($E364,$A$3:$A$33,1)-1,0,2))</f>
        <v>2.6839947235023</v>
      </c>
      <c r="AF364" s="103" t="n">
        <v>44572</v>
      </c>
      <c r="AG364" s="54" t="n">
        <f aca="true">FORECAST($AF364,OFFSET(AD$3,MATCH($AF364,$AC$3:$AC$153,1)-1,0,2),OFFSET($AC$3,MATCH($AF364,$AC$3:$AC$153,1)-1,0,2))</f>
        <v>0.30686835603398</v>
      </c>
      <c r="AH364" s="54" t="n">
        <f aca="false">AG364+AH363</f>
        <v>141.405073867006</v>
      </c>
      <c r="AI364" s="55" t="n">
        <f aca="false">AH364*100/AH$367</f>
        <v>99.3529698321805</v>
      </c>
      <c r="AZ364" s="103" t="n">
        <v>44572</v>
      </c>
      <c r="BA364" s="54" t="n">
        <f aca="true">FORECAST(AZ364,OFFSET(AX$3,MATCH(AZ364,AW$3:AW$153,1)-1,0,2),OFFSET(AW$3,MATCH(AZ364,AW$3:AW$153,1)-1,0,2))</f>
        <v>0.0829452166744649</v>
      </c>
      <c r="BB364" s="54" t="n">
        <f aca="false">BA364+BB363</f>
        <v>105.013743468288</v>
      </c>
      <c r="BC364" s="55" t="n">
        <f aca="false">BB364*100/BB$367</f>
        <v>99.7668911457363</v>
      </c>
      <c r="BT364" s="103" t="n">
        <v>44572</v>
      </c>
      <c r="BU364" s="54" t="n">
        <f aca="true">FORECAST(BT364,OFFSET(BR$3,MATCH(BT364,BQ$3:BQ$153,1)-1,0,2),OFFSET(BQ$3,MATCH(BT364,BQ$3:BQ$153,1)-1,0,2))</f>
        <v>0.195590069909205</v>
      </c>
      <c r="BV364" s="54" t="n">
        <f aca="false">BU364+BV363</f>
        <v>160.793792502238</v>
      </c>
      <c r="BW364" s="55" t="n">
        <f aca="false">BV364*100/BV$367</f>
        <v>99.6539271619774</v>
      </c>
    </row>
    <row r="365" customFormat="false" ht="14.5" hidden="false" customHeight="false" outlineLevel="0" collapsed="false">
      <c r="E365" s="42" t="n">
        <v>44390</v>
      </c>
      <c r="F365" s="46" t="n">
        <f aca="true">FORECAST($E365,OFFSET(C$3,MATCH($E365,$A$3:$A$33,1)-1,0,2),OFFSET($A$3,MATCH($E365,$A$3:$A$33,1)-1,0,2))</f>
        <v>2.68130439324116</v>
      </c>
      <c r="AF365" s="103" t="n">
        <v>44573</v>
      </c>
      <c r="AG365" s="54" t="n">
        <f aca="true">FORECAST($AF365,OFFSET(AD$3,MATCH($AF365,$AC$3:$AC$153,1)-1,0,2),OFFSET($AC$3,MATCH($AF365,$AC$3:$AC$153,1)-1,0,2))</f>
        <v>0.306916167247317</v>
      </c>
      <c r="AH365" s="54" t="n">
        <f aca="false">AG365+AH364</f>
        <v>141.711990034253</v>
      </c>
      <c r="AI365" s="55" t="n">
        <f aca="false">AH365*100/AH$367</f>
        <v>99.5686129620317</v>
      </c>
      <c r="AZ365" s="103" t="n">
        <v>44573</v>
      </c>
      <c r="BA365" s="54" t="n">
        <f aca="true">FORECAST(AZ365,OFFSET(AX$3,MATCH(AZ365,AW$3:AW$153,1)-1,0,2),OFFSET(AW$3,MATCH(AZ365,AW$3:AW$153,1)-1,0,2))</f>
        <v>0.082367326582783</v>
      </c>
      <c r="BB365" s="54" t="n">
        <f aca="false">BA365+BB364</f>
        <v>105.096110794871</v>
      </c>
      <c r="BC365" s="55" t="n">
        <f aca="false">BB365*100/BB$367</f>
        <v>99.8451431138478</v>
      </c>
      <c r="BT365" s="103" t="n">
        <v>44573</v>
      </c>
      <c r="BU365" s="54" t="n">
        <f aca="true">FORECAST(BT365,OFFSET(BR$3,MATCH(BT365,BQ$3:BQ$153,1)-1,0,2),OFFSET(BQ$3,MATCH(BT365,BQ$3:BQ$153,1)-1,0,2))</f>
        <v>0.190861051338177</v>
      </c>
      <c r="BV365" s="54" t="n">
        <f aca="false">BU365+BV364</f>
        <v>160.984653553576</v>
      </c>
      <c r="BW365" s="55" t="n">
        <f aca="false">BV365*100/BV$367</f>
        <v>99.7722156419749</v>
      </c>
    </row>
    <row r="366" customFormat="false" ht="14.5" hidden="false" customHeight="false" outlineLevel="0" collapsed="false">
      <c r="E366" s="42" t="n">
        <v>44391</v>
      </c>
      <c r="F366" s="46" t="n">
        <f aca="true">FORECAST($E366,OFFSET(C$3,MATCH($E366,$A$3:$A$33,1)-1,0,2),OFFSET($A$3,MATCH($E366,$A$3:$A$33,1)-1,0,2))</f>
        <v>2.67861406298003</v>
      </c>
      <c r="AF366" s="103" t="n">
        <v>44574</v>
      </c>
      <c r="AG366" s="54" t="n">
        <f aca="true">FORECAST($AF366,OFFSET(AD$3,MATCH($AF366,$AC$3:$AC$153,1)-1,0,2),OFFSET($AC$3,MATCH($AF366,$AC$3:$AC$153,1)-1,0,2))</f>
        <v>0.306963978460653</v>
      </c>
      <c r="AH366" s="54" t="n">
        <f aca="false">AG366+AH365</f>
        <v>142.018954012714</v>
      </c>
      <c r="AI366" s="55" t="n">
        <f aca="false">AH366*100/AH$367</f>
        <v>99.7842896846383</v>
      </c>
      <c r="AZ366" s="103" t="n">
        <v>44574</v>
      </c>
      <c r="BA366" s="54" t="n">
        <f aca="true">FORECAST(AZ366,OFFSET(AX$3,MATCH(AZ366,AW$3:AW$153,1)-1,0,2),OFFSET(AW$3,MATCH(AZ366,AW$3:AW$153,1)-1,0,2))</f>
        <v>0.0817894364911011</v>
      </c>
      <c r="BB366" s="54" t="n">
        <f aca="false">BA366+BB365</f>
        <v>105.177900231362</v>
      </c>
      <c r="BC366" s="55" t="n">
        <f aca="false">BB366*100/BB$367</f>
        <v>99.922846065269</v>
      </c>
      <c r="BT366" s="103" t="n">
        <v>44574</v>
      </c>
      <c r="BU366" s="54" t="n">
        <f aca="true">FORECAST(BT366,OFFSET(BR$3,MATCH(BT366,BQ$3:BQ$153,1)-1,0,2),OFFSET(BQ$3,MATCH(BT366,BQ$3:BQ$153,1)-1,0,2))</f>
        <v>0.186132032767149</v>
      </c>
      <c r="BV366" s="54" t="n">
        <f aca="false">BU366+BV365</f>
        <v>161.170785586343</v>
      </c>
      <c r="BW366" s="55" t="n">
        <f aca="false">BV366*100/BV$367</f>
        <v>99.887573254649</v>
      </c>
    </row>
    <row r="367" customFormat="false" ht="14.5" hidden="false" customHeight="false" outlineLevel="0" collapsed="false">
      <c r="E367" s="42" t="n">
        <v>44392</v>
      </c>
      <c r="F367" s="46" t="n">
        <f aca="true">FORECAST($E367,OFFSET(C$3,MATCH($E367,$A$3:$A$33,1)-1,0,2),OFFSET($A$3,MATCH($E367,$A$3:$A$33,1)-1,0,2))</f>
        <v>2.67592373271889</v>
      </c>
      <c r="AF367" s="103" t="n">
        <v>44575</v>
      </c>
      <c r="AG367" s="54" t="n">
        <f aca="true">FORECAST($AF367,OFFSET(AD$3,MATCH($AF367,$AC$3:$AC$153,1)-1,0,2),OFFSET($AC$3,MATCH($AF367,$AC$3:$AC$153,1)-1,0,2))</f>
        <v>0.307011789673989</v>
      </c>
      <c r="AH367" s="54" t="n">
        <f aca="false">AG367+AH366</f>
        <v>142.325965802388</v>
      </c>
      <c r="AI367" s="55" t="n">
        <f aca="false">AH367*100/AH$367</f>
        <v>100</v>
      </c>
      <c r="AZ367" s="103" t="n">
        <v>44575</v>
      </c>
      <c r="BA367" s="54" t="n">
        <f aca="true">FORECAST(AZ367,OFFSET(AX$3,MATCH(AZ367,AW$3:AW$153,1)-1,0,2),OFFSET(AW$3,MATCH(AZ367,AW$3:AW$153,1)-1,0,2))</f>
        <v>0.0812115463994192</v>
      </c>
      <c r="BB367" s="54" t="n">
        <f aca="false">BA367+BB366</f>
        <v>105.259111777762</v>
      </c>
      <c r="BC367" s="55" t="n">
        <f aca="false">BB367*100/BB$367</f>
        <v>100</v>
      </c>
      <c r="BT367" s="103" t="n">
        <v>44575</v>
      </c>
      <c r="BU367" s="54" t="n">
        <f aca="true">FORECAST(BT367,OFFSET(BR$3,MATCH(BT367,BQ$3:BQ$153,1)-1,0,2),OFFSET(BQ$3,MATCH(BT367,BQ$3:BQ$153,1)-1,0,2))</f>
        <v>0.181403014196121</v>
      </c>
      <c r="BV367" s="54" t="n">
        <f aca="false">BU367+BV366</f>
        <v>161.352188600539</v>
      </c>
      <c r="BW367" s="55" t="n">
        <f aca="false">BV367*100/BV$367</f>
        <v>100</v>
      </c>
    </row>
    <row r="368" customFormat="false" ht="14.5" hidden="false" customHeight="false" outlineLevel="0" collapsed="false">
      <c r="E368" s="42" t="n">
        <v>44393</v>
      </c>
      <c r="F368" s="46" t="n">
        <f aca="true">FORECAST($E368,OFFSET(C$3,MATCH($E368,$A$3:$A$33,1)-1,0,2),OFFSET($A$3,MATCH($E368,$A$3:$A$33,1)-1,0,2))</f>
        <v>2.67409447004608</v>
      </c>
    </row>
    <row r="369" customFormat="false" ht="14.5" hidden="false" customHeight="false" outlineLevel="0" collapsed="false">
      <c r="E369" s="42" t="n">
        <v>44394</v>
      </c>
      <c r="F369" s="46" t="n">
        <f aca="true">FORECAST($E369,OFFSET(C$3,MATCH($E369,$A$3:$A$33,1)-1,0,2),OFFSET($A$3,MATCH($E369,$A$3:$A$33,1)-1,0,2))</f>
        <v>2.67226520737327</v>
      </c>
    </row>
    <row r="370" customFormat="false" ht="14.5" hidden="false" customHeight="false" outlineLevel="0" collapsed="false">
      <c r="E370" s="42" t="n">
        <v>44395</v>
      </c>
      <c r="F370" s="46" t="n">
        <f aca="true">FORECAST($E370,OFFSET(C$3,MATCH($E370,$A$3:$A$33,1)-1,0,2),OFFSET($A$3,MATCH($E370,$A$3:$A$33,1)-1,0,2))</f>
        <v>2.67043594470046</v>
      </c>
    </row>
    <row r="371" customFormat="false" ht="14.5" hidden="false" customHeight="false" outlineLevel="0" collapsed="false">
      <c r="E371" s="42" t="n">
        <v>44396</v>
      </c>
      <c r="F371" s="46" t="n">
        <f aca="true">FORECAST($E371,OFFSET(C$3,MATCH($E371,$A$3:$A$33,1)-1,0,2),OFFSET($A$3,MATCH($E371,$A$3:$A$33,1)-1,0,2))</f>
        <v>2.66860668202765</v>
      </c>
    </row>
    <row r="372" customFormat="false" ht="14.5" hidden="false" customHeight="false" outlineLevel="0" collapsed="false">
      <c r="E372" s="42" t="n">
        <v>44397</v>
      </c>
      <c r="F372" s="46" t="n">
        <f aca="true">FORECAST($E372,OFFSET(C$3,MATCH($E372,$A$3:$A$33,1)-1,0,2),OFFSET($A$3,MATCH($E372,$A$3:$A$33,1)-1,0,2))</f>
        <v>2.66677741935483</v>
      </c>
    </row>
    <row r="373" customFormat="false" ht="14.5" hidden="false" customHeight="false" outlineLevel="0" collapsed="false">
      <c r="E373" s="42" t="n">
        <v>44398</v>
      </c>
      <c r="F373" s="46" t="n">
        <f aca="true">FORECAST($E373,OFFSET(C$3,MATCH($E373,$A$3:$A$33,1)-1,0,2),OFFSET($A$3,MATCH($E373,$A$3:$A$33,1)-1,0,2))</f>
        <v>2.66494815668202</v>
      </c>
    </row>
    <row r="374" customFormat="false" ht="14.5" hidden="false" customHeight="false" outlineLevel="0" collapsed="false">
      <c r="E374" s="42" t="n">
        <v>44399</v>
      </c>
      <c r="F374" s="46" t="n">
        <f aca="true">FORECAST($E374,OFFSET(C$3,MATCH($E374,$A$3:$A$33,1)-1,0,2),OFFSET($A$3,MATCH($E374,$A$3:$A$33,1)-1,0,2))</f>
        <v>2.66311889400921</v>
      </c>
    </row>
    <row r="375" customFormat="false" ht="14.5" hidden="false" customHeight="false" outlineLevel="0" collapsed="false">
      <c r="E375" s="42" t="n">
        <v>44400</v>
      </c>
      <c r="F375" s="46" t="n">
        <f aca="true">FORECAST($E375,OFFSET(C$3,MATCH($E375,$A$3:$A$33,1)-1,0,2),OFFSET($A$3,MATCH($E375,$A$3:$A$33,1)-1,0,2))</f>
        <v>2.6612896313364</v>
      </c>
    </row>
    <row r="376" customFormat="false" ht="14.5" hidden="false" customHeight="false" outlineLevel="0" collapsed="false">
      <c r="E376" s="42" t="n">
        <v>44401</v>
      </c>
      <c r="F376" s="46" t="n">
        <f aca="true">FORECAST($E376,OFFSET(C$3,MATCH($E376,$A$3:$A$33,1)-1,0,2),OFFSET($A$3,MATCH($E376,$A$3:$A$33,1)-1,0,2))</f>
        <v>2.65946036866359</v>
      </c>
    </row>
    <row r="377" customFormat="false" ht="14.5" hidden="false" customHeight="false" outlineLevel="0" collapsed="false">
      <c r="E377" s="42" t="n">
        <v>44402</v>
      </c>
      <c r="F377" s="46" t="n">
        <f aca="true">FORECAST($E377,OFFSET(C$3,MATCH($E377,$A$3:$A$33,1)-1,0,2),OFFSET($A$3,MATCH($E377,$A$3:$A$33,1)-1,0,2))</f>
        <v>2.65763110599078</v>
      </c>
    </row>
    <row r="378" customFormat="false" ht="14.5" hidden="false" customHeight="false" outlineLevel="0" collapsed="false">
      <c r="E378" s="42" t="n">
        <v>44403</v>
      </c>
      <c r="F378" s="46" t="n">
        <f aca="true">FORECAST($E378,OFFSET(C$3,MATCH($E378,$A$3:$A$33,1)-1,0,2),OFFSET($A$3,MATCH($E378,$A$3:$A$33,1)-1,0,2))</f>
        <v>2.65580184331797</v>
      </c>
    </row>
    <row r="379" customFormat="false" ht="14.5" hidden="false" customHeight="false" outlineLevel="0" collapsed="false">
      <c r="E379" s="42" t="n">
        <v>44404</v>
      </c>
      <c r="F379" s="46" t="n">
        <f aca="true">FORECAST($E379,OFFSET(C$3,MATCH($E379,$A$3:$A$33,1)-1,0,2),OFFSET($A$3,MATCH($E379,$A$3:$A$33,1)-1,0,2))</f>
        <v>2.65397258064516</v>
      </c>
    </row>
    <row r="380" customFormat="false" ht="14.5" hidden="false" customHeight="false" outlineLevel="0" collapsed="false">
      <c r="E380" s="42" t="n">
        <v>44405</v>
      </c>
      <c r="F380" s="46" t="n">
        <f aca="true">FORECAST($E380,OFFSET(C$3,MATCH($E380,$A$3:$A$33,1)-1,0,2),OFFSET($A$3,MATCH($E380,$A$3:$A$33,1)-1,0,2))</f>
        <v>2.65214331797235</v>
      </c>
    </row>
    <row r="381" customFormat="false" ht="14.5" hidden="false" customHeight="false" outlineLevel="0" collapsed="false">
      <c r="E381" s="42" t="n">
        <v>44406</v>
      </c>
      <c r="F381" s="46" t="n">
        <f aca="true">FORECAST($E381,OFFSET(C$3,MATCH($E381,$A$3:$A$33,1)-1,0,2),OFFSET($A$3,MATCH($E381,$A$3:$A$33,1)-1,0,2))</f>
        <v>2.65031405529954</v>
      </c>
    </row>
    <row r="382" customFormat="false" ht="14.5" hidden="false" customHeight="false" outlineLevel="0" collapsed="false">
      <c r="E382" s="42" t="n">
        <v>44407</v>
      </c>
      <c r="F382" s="46" t="n">
        <f aca="true">FORECAST($E382,OFFSET(C$3,MATCH($E382,$A$3:$A$33,1)-1,0,2),OFFSET($A$3,MATCH($E382,$A$3:$A$33,1)-1,0,2))</f>
        <v>2.64848479262673</v>
      </c>
    </row>
    <row r="383" customFormat="false" ht="14.5" hidden="false" customHeight="false" outlineLevel="0" collapsed="false">
      <c r="E383" s="42" t="n">
        <v>44408</v>
      </c>
      <c r="F383" s="46" t="n">
        <f aca="true">FORECAST($E383,OFFSET(C$3,MATCH($E383,$A$3:$A$33,1)-1,0,2),OFFSET($A$3,MATCH($E383,$A$3:$A$33,1)-1,0,2))</f>
        <v>2.64665552995391</v>
      </c>
    </row>
    <row r="384" customFormat="false" ht="14.5" hidden="false" customHeight="false" outlineLevel="0" collapsed="false">
      <c r="E384" s="42" t="n">
        <v>44409</v>
      </c>
      <c r="F384" s="46" t="n">
        <f aca="true">FORECAST($E384,OFFSET(C$3,MATCH($E384,$A$3:$A$33,1)-1,0,2),OFFSET($A$3,MATCH($E384,$A$3:$A$33,1)-1,0,2))</f>
        <v>2.6448262672811</v>
      </c>
    </row>
    <row r="385" customFormat="false" ht="14.5" hidden="false" customHeight="false" outlineLevel="0" collapsed="false">
      <c r="E385" s="42" t="n">
        <v>44410</v>
      </c>
      <c r="F385" s="46" t="n">
        <f aca="true">FORECAST($E385,OFFSET(C$3,MATCH($E385,$A$3:$A$33,1)-1,0,2),OFFSET($A$3,MATCH($E385,$A$3:$A$33,1)-1,0,2))</f>
        <v>2.64299700460829</v>
      </c>
    </row>
    <row r="386" customFormat="false" ht="14.5" hidden="false" customHeight="false" outlineLevel="0" collapsed="false">
      <c r="E386" s="42" t="n">
        <v>44411</v>
      </c>
      <c r="F386" s="46" t="n">
        <f aca="true">FORECAST($E386,OFFSET(C$3,MATCH($E386,$A$3:$A$33,1)-1,0,2),OFFSET($A$3,MATCH($E386,$A$3:$A$33,1)-1,0,2))</f>
        <v>2.64116774193548</v>
      </c>
    </row>
    <row r="387" customFormat="false" ht="14.5" hidden="false" customHeight="false" outlineLevel="0" collapsed="false">
      <c r="E387" s="42" t="n">
        <v>44412</v>
      </c>
      <c r="F387" s="46" t="n">
        <f aca="true">FORECAST($E387,OFFSET(C$3,MATCH($E387,$A$3:$A$33,1)-1,0,2),OFFSET($A$3,MATCH($E387,$A$3:$A$33,1)-1,0,2))</f>
        <v>2.63933847926267</v>
      </c>
    </row>
    <row r="388" customFormat="false" ht="14.5" hidden="false" customHeight="false" outlineLevel="0" collapsed="false">
      <c r="E388" s="42" t="n">
        <v>44413</v>
      </c>
      <c r="F388" s="46" t="n">
        <f aca="true">FORECAST($E388,OFFSET(C$3,MATCH($E388,$A$3:$A$33,1)-1,0,2),OFFSET($A$3,MATCH($E388,$A$3:$A$33,1)-1,0,2))</f>
        <v>2.63750921658986</v>
      </c>
    </row>
    <row r="389" customFormat="false" ht="14.5" hidden="false" customHeight="false" outlineLevel="0" collapsed="false">
      <c r="E389" s="42" t="n">
        <v>44414</v>
      </c>
      <c r="F389" s="46" t="n">
        <f aca="true">FORECAST($E389,OFFSET(C$3,MATCH($E389,$A$3:$A$33,1)-1,0,2),OFFSET($A$3,MATCH($E389,$A$3:$A$33,1)-1,0,2))</f>
        <v>2.63567995391705</v>
      </c>
    </row>
    <row r="390" customFormat="false" ht="14.5" hidden="false" customHeight="false" outlineLevel="0" collapsed="false">
      <c r="E390" s="42" t="n">
        <v>44415</v>
      </c>
      <c r="F390" s="46" t="n">
        <f aca="true">FORECAST($E390,OFFSET(C$3,MATCH($E390,$A$3:$A$33,1)-1,0,2),OFFSET($A$3,MATCH($E390,$A$3:$A$33,1)-1,0,2))</f>
        <v>2.63385069124424</v>
      </c>
    </row>
    <row r="391" customFormat="false" ht="14.5" hidden="false" customHeight="false" outlineLevel="0" collapsed="false">
      <c r="E391" s="42" t="n">
        <v>44416</v>
      </c>
      <c r="F391" s="46" t="n">
        <f aca="true">FORECAST($E391,OFFSET(C$3,MATCH($E391,$A$3:$A$33,1)-1,0,2),OFFSET($A$3,MATCH($E391,$A$3:$A$33,1)-1,0,2))</f>
        <v>2.63202142857143</v>
      </c>
    </row>
    <row r="392" customFormat="false" ht="14.5" hidden="false" customHeight="false" outlineLevel="0" collapsed="false">
      <c r="E392" s="42" t="n">
        <v>44417</v>
      </c>
      <c r="F392" s="46" t="n">
        <f aca="true">FORECAST($E392,OFFSET(C$3,MATCH($E392,$A$3:$A$33,1)-1,0,2),OFFSET($A$3,MATCH($E392,$A$3:$A$33,1)-1,0,2))</f>
        <v>2.63019216589862</v>
      </c>
    </row>
    <row r="393" customFormat="false" ht="14.5" hidden="false" customHeight="false" outlineLevel="0" collapsed="false">
      <c r="E393" s="42" t="n">
        <v>44418</v>
      </c>
      <c r="F393" s="46" t="n">
        <f aca="true">FORECAST($E393,OFFSET(C$3,MATCH($E393,$A$3:$A$33,1)-1,0,2),OFFSET($A$3,MATCH($E393,$A$3:$A$33,1)-1,0,2))</f>
        <v>2.6283629032258</v>
      </c>
    </row>
    <row r="394" customFormat="false" ht="14.5" hidden="false" customHeight="false" outlineLevel="0" collapsed="false">
      <c r="E394" s="42" t="n">
        <v>44419</v>
      </c>
      <c r="F394" s="46" t="n">
        <f aca="true">FORECAST($E394,OFFSET(C$3,MATCH($E394,$A$3:$A$33,1)-1,0,2),OFFSET($A$3,MATCH($E394,$A$3:$A$33,1)-1,0,2))</f>
        <v>2.62653364055299</v>
      </c>
    </row>
    <row r="395" customFormat="false" ht="14.5" hidden="false" customHeight="false" outlineLevel="0" collapsed="false">
      <c r="E395" s="42" t="n">
        <v>44420</v>
      </c>
      <c r="F395" s="46" t="n">
        <f aca="true">FORECAST($E395,OFFSET(C$3,MATCH($E395,$A$3:$A$33,1)-1,0,2),OFFSET($A$3,MATCH($E395,$A$3:$A$33,1)-1,0,2))</f>
        <v>2.62470437788018</v>
      </c>
    </row>
    <row r="396" customFormat="false" ht="14.5" hidden="false" customHeight="false" outlineLevel="0" collapsed="false">
      <c r="E396" s="42" t="n">
        <v>44421</v>
      </c>
      <c r="F396" s="46" t="n">
        <f aca="true">FORECAST($E396,OFFSET(C$3,MATCH($E396,$A$3:$A$33,1)-1,0,2),OFFSET($A$3,MATCH($E396,$A$3:$A$33,1)-1,0,2))</f>
        <v>2.62287511520737</v>
      </c>
    </row>
    <row r="397" customFormat="false" ht="14.5" hidden="false" customHeight="false" outlineLevel="0" collapsed="false">
      <c r="E397" s="42" t="n">
        <v>44422</v>
      </c>
      <c r="F397" s="46" t="n">
        <f aca="true">FORECAST($E397,OFFSET(C$3,MATCH($E397,$A$3:$A$33,1)-1,0,2),OFFSET($A$3,MATCH($E397,$A$3:$A$33,1)-1,0,2))</f>
        <v>2.62104585253456</v>
      </c>
    </row>
    <row r="398" customFormat="false" ht="14.5" hidden="false" customHeight="false" outlineLevel="0" collapsed="false">
      <c r="E398" s="42" t="n">
        <v>44423</v>
      </c>
      <c r="F398" s="46" t="n">
        <f aca="true">FORECAST($E398,OFFSET(C$3,MATCH($E398,$A$3:$A$33,1)-1,0,2),OFFSET($A$3,MATCH($E398,$A$3:$A$33,1)-1,0,2))</f>
        <v>2.61921658986175</v>
      </c>
    </row>
    <row r="399" customFormat="false" ht="14.5" hidden="false" customHeight="false" outlineLevel="0" collapsed="false">
      <c r="E399" s="42" t="n">
        <v>44424</v>
      </c>
      <c r="F399" s="46" t="n">
        <f aca="true">FORECAST($E399,OFFSET(C$3,MATCH($E399,$A$3:$A$33,1)-1,0,2),OFFSET($A$3,MATCH($E399,$A$3:$A$33,1)-1,0,2))</f>
        <v>2.61717927753828</v>
      </c>
    </row>
    <row r="400" customFormat="false" ht="14.5" hidden="false" customHeight="false" outlineLevel="0" collapsed="false">
      <c r="E400" s="42" t="n">
        <v>44425</v>
      </c>
      <c r="F400" s="46" t="n">
        <f aca="true">FORECAST($E400,OFFSET(C$3,MATCH($E400,$A$3:$A$33,1)-1,0,2),OFFSET($A$3,MATCH($E400,$A$3:$A$33,1)-1,0,2))</f>
        <v>2.6151419652148</v>
      </c>
    </row>
    <row r="401" customFormat="false" ht="14.5" hidden="false" customHeight="false" outlineLevel="0" collapsed="false">
      <c r="E401" s="42" t="n">
        <v>44426</v>
      </c>
      <c r="F401" s="46" t="n">
        <f aca="true">FORECAST($E401,OFFSET(C$3,MATCH($E401,$A$3:$A$33,1)-1,0,2),OFFSET($A$3,MATCH($E401,$A$3:$A$33,1)-1,0,2))</f>
        <v>2.61310465289133</v>
      </c>
    </row>
    <row r="402" customFormat="false" ht="14.5" hidden="false" customHeight="false" outlineLevel="0" collapsed="false">
      <c r="E402" s="42" t="n">
        <v>44427</v>
      </c>
      <c r="F402" s="46" t="n">
        <f aca="true">FORECAST($E402,OFFSET(C$3,MATCH($E402,$A$3:$A$33,1)-1,0,2),OFFSET($A$3,MATCH($E402,$A$3:$A$33,1)-1,0,2))</f>
        <v>2.61106734056786</v>
      </c>
    </row>
    <row r="403" customFormat="false" ht="14.5" hidden="false" customHeight="false" outlineLevel="0" collapsed="false">
      <c r="E403" s="42" t="n">
        <v>44428</v>
      </c>
      <c r="F403" s="46" t="n">
        <f aca="true">FORECAST($E403,OFFSET(C$3,MATCH($E403,$A$3:$A$33,1)-1,0,2),OFFSET($A$3,MATCH($E403,$A$3:$A$33,1)-1,0,2))</f>
        <v>2.60903002824439</v>
      </c>
    </row>
    <row r="404" customFormat="false" ht="14.5" hidden="false" customHeight="false" outlineLevel="0" collapsed="false">
      <c r="E404" s="42" t="n">
        <v>44429</v>
      </c>
      <c r="F404" s="46" t="n">
        <f aca="true">FORECAST($E404,OFFSET(C$3,MATCH($E404,$A$3:$A$33,1)-1,0,2),OFFSET($A$3,MATCH($E404,$A$3:$A$33,1)-1,0,2))</f>
        <v>2.60699271592091</v>
      </c>
    </row>
    <row r="405" customFormat="false" ht="14.5" hidden="false" customHeight="false" outlineLevel="0" collapsed="false">
      <c r="E405" s="42" t="n">
        <v>44430</v>
      </c>
      <c r="F405" s="46" t="n">
        <f aca="true">FORECAST($E405,OFFSET(C$3,MATCH($E405,$A$3:$A$33,1)-1,0,2),OFFSET($A$3,MATCH($E405,$A$3:$A$33,1)-1,0,2))</f>
        <v>2.60495540359744</v>
      </c>
    </row>
    <row r="406" customFormat="false" ht="14.5" hidden="false" customHeight="false" outlineLevel="0" collapsed="false">
      <c r="E406" s="42" t="n">
        <v>44431</v>
      </c>
      <c r="F406" s="46" t="n">
        <f aca="true">FORECAST($E406,OFFSET(C$3,MATCH($E406,$A$3:$A$33,1)-1,0,2),OFFSET($A$3,MATCH($E406,$A$3:$A$33,1)-1,0,2))</f>
        <v>2.60291809127397</v>
      </c>
    </row>
    <row r="407" customFormat="false" ht="14.5" hidden="false" customHeight="false" outlineLevel="0" collapsed="false">
      <c r="E407" s="42" t="n">
        <v>44432</v>
      </c>
      <c r="F407" s="46" t="n">
        <f aca="true">FORECAST($E407,OFFSET(C$3,MATCH($E407,$A$3:$A$33,1)-1,0,2),OFFSET($A$3,MATCH($E407,$A$3:$A$33,1)-1,0,2))</f>
        <v>2.6008807789505</v>
      </c>
    </row>
    <row r="408" customFormat="false" ht="14.5" hidden="false" customHeight="false" outlineLevel="0" collapsed="false">
      <c r="E408" s="42" t="n">
        <v>44433</v>
      </c>
      <c r="F408" s="46" t="n">
        <f aca="true">FORECAST($E408,OFFSET(C$3,MATCH($E408,$A$3:$A$33,1)-1,0,2),OFFSET($A$3,MATCH($E408,$A$3:$A$33,1)-1,0,2))</f>
        <v>2.59884346662702</v>
      </c>
    </row>
    <row r="409" customFormat="false" ht="14.5" hidden="false" customHeight="false" outlineLevel="0" collapsed="false">
      <c r="E409" s="42" t="n">
        <v>44434</v>
      </c>
      <c r="F409" s="46" t="n">
        <f aca="true">FORECAST($E409,OFFSET(C$3,MATCH($E409,$A$3:$A$33,1)-1,0,2),OFFSET($A$3,MATCH($E409,$A$3:$A$33,1)-1,0,2))</f>
        <v>2.59680615430355</v>
      </c>
    </row>
    <row r="410" customFormat="false" ht="14.5" hidden="false" customHeight="false" outlineLevel="0" collapsed="false">
      <c r="E410" s="42" t="n">
        <v>44435</v>
      </c>
      <c r="F410" s="46" t="n">
        <f aca="true">FORECAST($E410,OFFSET(C$3,MATCH($E410,$A$3:$A$33,1)-1,0,2),OFFSET($A$3,MATCH($E410,$A$3:$A$33,1)-1,0,2))</f>
        <v>2.59476884198008</v>
      </c>
    </row>
    <row r="411" customFormat="false" ht="14.5" hidden="false" customHeight="false" outlineLevel="0" collapsed="false">
      <c r="E411" s="42" t="n">
        <v>44436</v>
      </c>
      <c r="F411" s="46" t="n">
        <f aca="true">FORECAST($E411,OFFSET(C$3,MATCH($E411,$A$3:$A$33,1)-1,0,2),OFFSET($A$3,MATCH($E411,$A$3:$A$33,1)-1,0,2))</f>
        <v>2.59273152965661</v>
      </c>
    </row>
    <row r="412" customFormat="false" ht="14.5" hidden="false" customHeight="false" outlineLevel="0" collapsed="false">
      <c r="E412" s="42" t="n">
        <v>44437</v>
      </c>
      <c r="F412" s="46" t="n">
        <f aca="true">FORECAST($E412,OFFSET(C$3,MATCH($E412,$A$3:$A$33,1)-1,0,2),OFFSET($A$3,MATCH($E412,$A$3:$A$33,1)-1,0,2))</f>
        <v>2.59069421733313</v>
      </c>
    </row>
    <row r="413" customFormat="false" ht="14.5" hidden="false" customHeight="false" outlineLevel="0" collapsed="false">
      <c r="E413" s="42" t="n">
        <v>44438</v>
      </c>
      <c r="F413" s="46" t="n">
        <f aca="true">FORECAST($E413,OFFSET(C$3,MATCH($E413,$A$3:$A$33,1)-1,0,2),OFFSET($A$3,MATCH($E413,$A$3:$A$33,1)-1,0,2))</f>
        <v>2.58865690500966</v>
      </c>
    </row>
    <row r="414" customFormat="false" ht="14.5" hidden="false" customHeight="false" outlineLevel="0" collapsed="false">
      <c r="E414" s="42" t="n">
        <v>44439</v>
      </c>
      <c r="F414" s="46" t="n">
        <f aca="true">FORECAST($E414,OFFSET(C$3,MATCH($E414,$A$3:$A$33,1)-1,0,2),OFFSET($A$3,MATCH($E414,$A$3:$A$33,1)-1,0,2))</f>
        <v>2.58661959268619</v>
      </c>
    </row>
    <row r="415" customFormat="false" ht="14.5" hidden="false" customHeight="false" outlineLevel="0" collapsed="false">
      <c r="E415" s="42" t="n">
        <v>44440</v>
      </c>
      <c r="F415" s="46" t="n">
        <f aca="true">FORECAST($E415,OFFSET(C$3,MATCH($E415,$A$3:$A$33,1)-1,0,2),OFFSET($A$3,MATCH($E415,$A$3:$A$33,1)-1,0,2))</f>
        <v>2.58458228036272</v>
      </c>
    </row>
    <row r="416" customFormat="false" ht="14.5" hidden="false" customHeight="false" outlineLevel="0" collapsed="false">
      <c r="E416" s="42" t="n">
        <v>44441</v>
      </c>
      <c r="F416" s="46" t="n">
        <f aca="true">FORECAST($E416,OFFSET(C$3,MATCH($E416,$A$3:$A$33,1)-1,0,2),OFFSET($A$3,MATCH($E416,$A$3:$A$33,1)-1,0,2))</f>
        <v>2.58254496803924</v>
      </c>
    </row>
    <row r="417" customFormat="false" ht="14.5" hidden="false" customHeight="false" outlineLevel="0" collapsed="false">
      <c r="E417" s="42" t="n">
        <v>44442</v>
      </c>
      <c r="F417" s="46" t="n">
        <f aca="true">FORECAST($E417,OFFSET(C$3,MATCH($E417,$A$3:$A$33,1)-1,0,2),OFFSET($A$3,MATCH($E417,$A$3:$A$33,1)-1,0,2))</f>
        <v>2.58050765571577</v>
      </c>
    </row>
    <row r="418" customFormat="false" ht="14.5" hidden="false" customHeight="false" outlineLevel="0" collapsed="false">
      <c r="E418" s="42" t="n">
        <v>44443</v>
      </c>
      <c r="F418" s="46" t="n">
        <f aca="true">FORECAST($E418,OFFSET(C$3,MATCH($E418,$A$3:$A$33,1)-1,0,2),OFFSET($A$3,MATCH($E418,$A$3:$A$33,1)-1,0,2))</f>
        <v>2.5784703433923</v>
      </c>
    </row>
    <row r="419" customFormat="false" ht="14.5" hidden="false" customHeight="false" outlineLevel="0" collapsed="false">
      <c r="E419" s="42" t="n">
        <v>44444</v>
      </c>
      <c r="F419" s="46" t="n">
        <f aca="true">FORECAST($E419,OFFSET(C$3,MATCH($E419,$A$3:$A$33,1)-1,0,2),OFFSET($A$3,MATCH($E419,$A$3:$A$33,1)-1,0,2))</f>
        <v>2.57643303106883</v>
      </c>
    </row>
    <row r="420" customFormat="false" ht="14.5" hidden="false" customHeight="false" outlineLevel="0" collapsed="false">
      <c r="E420" s="42" t="n">
        <v>44445</v>
      </c>
      <c r="F420" s="46" t="n">
        <f aca="true">FORECAST($E420,OFFSET(C$3,MATCH($E420,$A$3:$A$33,1)-1,0,2),OFFSET($A$3,MATCH($E420,$A$3:$A$33,1)-1,0,2))</f>
        <v>2.57439571874535</v>
      </c>
    </row>
    <row r="421" customFormat="false" ht="14.5" hidden="false" customHeight="false" outlineLevel="0" collapsed="false">
      <c r="E421" s="42" t="n">
        <v>44446</v>
      </c>
      <c r="F421" s="46" t="n">
        <f aca="true">FORECAST($E421,OFFSET(C$3,MATCH($E421,$A$3:$A$33,1)-1,0,2),OFFSET($A$3,MATCH($E421,$A$3:$A$33,1)-1,0,2))</f>
        <v>2.57235840642188</v>
      </c>
    </row>
    <row r="422" customFormat="false" ht="14.5" hidden="false" customHeight="false" outlineLevel="0" collapsed="false">
      <c r="E422" s="42" t="n">
        <v>44447</v>
      </c>
      <c r="F422" s="46" t="n">
        <f aca="true">FORECAST($E422,OFFSET(C$3,MATCH($E422,$A$3:$A$33,1)-1,0,2),OFFSET($A$3,MATCH($E422,$A$3:$A$33,1)-1,0,2))</f>
        <v>2.57032109409841</v>
      </c>
    </row>
    <row r="423" customFormat="false" ht="14.5" hidden="false" customHeight="false" outlineLevel="0" collapsed="false">
      <c r="E423" s="42" t="n">
        <v>44448</v>
      </c>
      <c r="F423" s="46" t="n">
        <f aca="true">FORECAST($E423,OFFSET(C$3,MATCH($E423,$A$3:$A$33,1)-1,0,2),OFFSET($A$3,MATCH($E423,$A$3:$A$33,1)-1,0,2))</f>
        <v>2.56828378177494</v>
      </c>
    </row>
    <row r="424" customFormat="false" ht="14.5" hidden="false" customHeight="false" outlineLevel="0" collapsed="false">
      <c r="E424" s="42" t="n">
        <v>44449</v>
      </c>
      <c r="F424" s="46" t="n">
        <f aca="true">FORECAST($E424,OFFSET(C$3,MATCH($E424,$A$3:$A$33,1)-1,0,2),OFFSET($A$3,MATCH($E424,$A$3:$A$33,1)-1,0,2))</f>
        <v>2.56624646945146</v>
      </c>
    </row>
    <row r="425" customFormat="false" ht="14.5" hidden="false" customHeight="false" outlineLevel="0" collapsed="false">
      <c r="E425" s="42" t="n">
        <v>44450</v>
      </c>
      <c r="F425" s="46" t="n">
        <f aca="true">FORECAST($E425,OFFSET(C$3,MATCH($E425,$A$3:$A$33,1)-1,0,2),OFFSET($A$3,MATCH($E425,$A$3:$A$33,1)-1,0,2))</f>
        <v>2.56420915712799</v>
      </c>
    </row>
    <row r="426" customFormat="false" ht="14.5" hidden="false" customHeight="false" outlineLevel="0" collapsed="false">
      <c r="E426" s="42" t="n">
        <v>44451</v>
      </c>
      <c r="F426" s="46" t="n">
        <f aca="true">FORECAST($E426,OFFSET(C$3,MATCH($E426,$A$3:$A$33,1)-1,0,2),OFFSET($A$3,MATCH($E426,$A$3:$A$33,1)-1,0,2))</f>
        <v>2.56217184480452</v>
      </c>
    </row>
    <row r="427" customFormat="false" ht="14.5" hidden="false" customHeight="false" outlineLevel="0" collapsed="false">
      <c r="E427" s="42" t="n">
        <v>44452</v>
      </c>
      <c r="F427" s="46" t="n">
        <f aca="true">FORECAST($E427,OFFSET(C$3,MATCH($E427,$A$3:$A$33,1)-1,0,2),OFFSET($A$3,MATCH($E427,$A$3:$A$33,1)-1,0,2))</f>
        <v>2.56013453248105</v>
      </c>
    </row>
    <row r="428" customFormat="false" ht="14.5" hidden="false" customHeight="false" outlineLevel="0" collapsed="false">
      <c r="E428" s="42" t="n">
        <v>44453</v>
      </c>
      <c r="F428" s="46" t="n">
        <f aca="true">FORECAST($E428,OFFSET(C$3,MATCH($E428,$A$3:$A$33,1)-1,0,2),OFFSET($A$3,MATCH($E428,$A$3:$A$33,1)-1,0,2))</f>
        <v>2.55809722015757</v>
      </c>
    </row>
    <row r="429" customFormat="false" ht="14.5" hidden="false" customHeight="false" outlineLevel="0" collapsed="false">
      <c r="E429" s="42" t="n">
        <v>44454</v>
      </c>
      <c r="F429" s="46" t="n">
        <f aca="true">FORECAST($E429,OFFSET(C$3,MATCH($E429,$A$3:$A$33,1)-1,0,2),OFFSET($A$3,MATCH($E429,$A$3:$A$33,1)-1,0,2))</f>
        <v>2.5560599078341</v>
      </c>
    </row>
    <row r="430" customFormat="false" ht="14.5" hidden="false" customHeight="false" outlineLevel="0" collapsed="false">
      <c r="E430" s="42" t="n">
        <v>44455</v>
      </c>
      <c r="F430" s="46" t="n">
        <f aca="true">FORECAST($E430,OFFSET(C$3,MATCH($E430,$A$3:$A$33,1)-1,0,2),OFFSET($A$3,MATCH($E430,$A$3:$A$33,1)-1,0,2))</f>
        <v>2.55306528417819</v>
      </c>
    </row>
    <row r="431" customFormat="false" ht="14.5" hidden="false" customHeight="false" outlineLevel="0" collapsed="false">
      <c r="E431" s="42" t="n">
        <v>44456</v>
      </c>
      <c r="F431" s="46" t="n">
        <f aca="true">FORECAST($E431,OFFSET(C$3,MATCH($E431,$A$3:$A$33,1)-1,0,2),OFFSET($A$3,MATCH($E431,$A$3:$A$33,1)-1,0,2))</f>
        <v>2.55007066052227</v>
      </c>
    </row>
    <row r="432" customFormat="false" ht="14.5" hidden="false" customHeight="false" outlineLevel="0" collapsed="false">
      <c r="E432" s="42" t="n">
        <v>44457</v>
      </c>
      <c r="F432" s="46" t="n">
        <f aca="true">FORECAST($E432,OFFSET(C$3,MATCH($E432,$A$3:$A$33,1)-1,0,2),OFFSET($A$3,MATCH($E432,$A$3:$A$33,1)-1,0,2))</f>
        <v>2.54707603686636</v>
      </c>
    </row>
    <row r="433" customFormat="false" ht="14.5" hidden="false" customHeight="false" outlineLevel="0" collapsed="false">
      <c r="E433" s="42" t="n">
        <v>44458</v>
      </c>
      <c r="F433" s="46" t="n">
        <f aca="true">FORECAST($E433,OFFSET(C$3,MATCH($E433,$A$3:$A$33,1)-1,0,2),OFFSET($A$3,MATCH($E433,$A$3:$A$33,1)-1,0,2))</f>
        <v>2.54408141321044</v>
      </c>
    </row>
    <row r="434" customFormat="false" ht="14.5" hidden="false" customHeight="false" outlineLevel="0" collapsed="false">
      <c r="E434" s="42" t="n">
        <v>44459</v>
      </c>
      <c r="F434" s="46" t="n">
        <f aca="true">FORECAST($E434,OFFSET(C$3,MATCH($E434,$A$3:$A$33,1)-1,0,2),OFFSET($A$3,MATCH($E434,$A$3:$A$33,1)-1,0,2))</f>
        <v>2.54108678955453</v>
      </c>
    </row>
    <row r="435" customFormat="false" ht="14.5" hidden="false" customHeight="false" outlineLevel="0" collapsed="false">
      <c r="E435" s="42" t="n">
        <v>44460</v>
      </c>
      <c r="F435" s="46" t="n">
        <f aca="true">FORECAST($E435,OFFSET(C$3,MATCH($E435,$A$3:$A$33,1)-1,0,2),OFFSET($A$3,MATCH($E435,$A$3:$A$33,1)-1,0,2))</f>
        <v>2.53809216589862</v>
      </c>
    </row>
    <row r="436" customFormat="false" ht="14.5" hidden="false" customHeight="false" outlineLevel="0" collapsed="false">
      <c r="E436" s="42" t="n">
        <v>44461</v>
      </c>
      <c r="F436" s="46" t="n">
        <f aca="true">FORECAST($E436,OFFSET(C$3,MATCH($E436,$A$3:$A$33,1)-1,0,2),OFFSET($A$3,MATCH($E436,$A$3:$A$33,1)-1,0,2))</f>
        <v>2.5350975422427</v>
      </c>
    </row>
    <row r="437" customFormat="false" ht="14.5" hidden="false" customHeight="false" outlineLevel="0" collapsed="false">
      <c r="E437" s="42" t="n">
        <v>44462</v>
      </c>
      <c r="F437" s="46" t="n">
        <f aca="true">FORECAST($E437,OFFSET(C$3,MATCH($E437,$A$3:$A$33,1)-1,0,2),OFFSET($A$3,MATCH($E437,$A$3:$A$33,1)-1,0,2))</f>
        <v>2.53210291858679</v>
      </c>
    </row>
    <row r="438" customFormat="false" ht="14.5" hidden="false" customHeight="false" outlineLevel="0" collapsed="false">
      <c r="E438" s="42" t="n">
        <v>44463</v>
      </c>
      <c r="F438" s="46" t="n">
        <f aca="true">FORECAST($E438,OFFSET(C$3,MATCH($E438,$A$3:$A$33,1)-1,0,2),OFFSET($A$3,MATCH($E438,$A$3:$A$33,1)-1,0,2))</f>
        <v>2.52910829493087</v>
      </c>
    </row>
    <row r="439" customFormat="false" ht="14.5" hidden="false" customHeight="false" outlineLevel="0" collapsed="false">
      <c r="E439" s="42" t="n">
        <v>44464</v>
      </c>
      <c r="F439" s="46" t="n">
        <f aca="true">FORECAST($E439,OFFSET(C$3,MATCH($E439,$A$3:$A$33,1)-1,0,2),OFFSET($A$3,MATCH($E439,$A$3:$A$33,1)-1,0,2))</f>
        <v>2.52611367127496</v>
      </c>
    </row>
    <row r="440" customFormat="false" ht="14.5" hidden="false" customHeight="false" outlineLevel="0" collapsed="false">
      <c r="E440" s="42" t="n">
        <v>44465</v>
      </c>
      <c r="F440" s="46" t="n">
        <f aca="true">FORECAST($E440,OFFSET(C$3,MATCH($E440,$A$3:$A$33,1)-1,0,2),OFFSET($A$3,MATCH($E440,$A$3:$A$33,1)-1,0,2))</f>
        <v>2.52311904761905</v>
      </c>
    </row>
    <row r="441" customFormat="false" ht="14.5" hidden="false" customHeight="false" outlineLevel="0" collapsed="false">
      <c r="E441" s="42" t="n">
        <v>44466</v>
      </c>
      <c r="F441" s="46" t="n">
        <f aca="true">FORECAST($E441,OFFSET(C$3,MATCH($E441,$A$3:$A$33,1)-1,0,2),OFFSET($A$3,MATCH($E441,$A$3:$A$33,1)-1,0,2))</f>
        <v>2.52012442396313</v>
      </c>
    </row>
    <row r="442" customFormat="false" ht="14.5" hidden="false" customHeight="false" outlineLevel="0" collapsed="false">
      <c r="E442" s="42" t="n">
        <v>44467</v>
      </c>
      <c r="F442" s="46" t="n">
        <f aca="true">FORECAST($E442,OFFSET(C$3,MATCH($E442,$A$3:$A$33,1)-1,0,2),OFFSET($A$3,MATCH($E442,$A$3:$A$33,1)-1,0,2))</f>
        <v>2.51712980030722</v>
      </c>
    </row>
    <row r="443" customFormat="false" ht="14.5" hidden="false" customHeight="false" outlineLevel="0" collapsed="false">
      <c r="E443" s="42" t="n">
        <v>44468</v>
      </c>
      <c r="F443" s="46" t="n">
        <f aca="true">FORECAST($E443,OFFSET(C$3,MATCH($E443,$A$3:$A$33,1)-1,0,2),OFFSET($A$3,MATCH($E443,$A$3:$A$33,1)-1,0,2))</f>
        <v>2.5141351766513</v>
      </c>
    </row>
    <row r="444" customFormat="false" ht="14.5" hidden="false" customHeight="false" outlineLevel="0" collapsed="false">
      <c r="E444" s="42" t="n">
        <v>44469</v>
      </c>
      <c r="F444" s="46" t="n">
        <f aca="true">FORECAST($E444,OFFSET(C$3,MATCH($E444,$A$3:$A$33,1)-1,0,2),OFFSET($A$3,MATCH($E444,$A$3:$A$33,1)-1,0,2))</f>
        <v>2.51114055299539</v>
      </c>
    </row>
    <row r="445" customFormat="false" ht="14.5" hidden="false" customHeight="false" outlineLevel="0" collapsed="false">
      <c r="E445" s="42" t="n">
        <v>44470</v>
      </c>
      <c r="F445" s="46" t="n">
        <f aca="true">FORECAST($E445,OFFSET(C$3,MATCH($E445,$A$3:$A$33,1)-1,0,2),OFFSET($A$3,MATCH($E445,$A$3:$A$33,1)-1,0,2))</f>
        <v>2.50814592933948</v>
      </c>
    </row>
    <row r="446" customFormat="false" ht="14.5" hidden="false" customHeight="false" outlineLevel="0" collapsed="false">
      <c r="E446" s="42" t="n">
        <v>44471</v>
      </c>
      <c r="F446" s="46" t="n">
        <f aca="true">FORECAST($E446,OFFSET(C$3,MATCH($E446,$A$3:$A$33,1)-1,0,2),OFFSET($A$3,MATCH($E446,$A$3:$A$33,1)-1,0,2))</f>
        <v>2.50515130568356</v>
      </c>
    </row>
    <row r="447" customFormat="false" ht="14.5" hidden="false" customHeight="false" outlineLevel="0" collapsed="false">
      <c r="E447" s="42" t="n">
        <v>44472</v>
      </c>
      <c r="F447" s="46" t="n">
        <f aca="true">FORECAST($E447,OFFSET(C$3,MATCH($E447,$A$3:$A$33,1)-1,0,2),OFFSET($A$3,MATCH($E447,$A$3:$A$33,1)-1,0,2))</f>
        <v>2.50215668202765</v>
      </c>
    </row>
    <row r="448" customFormat="false" ht="14.5" hidden="false" customHeight="false" outlineLevel="0" collapsed="false">
      <c r="E448" s="42" t="n">
        <v>44473</v>
      </c>
      <c r="F448" s="46" t="n">
        <f aca="true">FORECAST($E448,OFFSET(C$3,MATCH($E448,$A$3:$A$33,1)-1,0,2),OFFSET($A$3,MATCH($E448,$A$3:$A$33,1)-1,0,2))</f>
        <v>2.49916205837173</v>
      </c>
    </row>
    <row r="449" customFormat="false" ht="14.5" hidden="false" customHeight="false" outlineLevel="0" collapsed="false">
      <c r="E449" s="42" t="n">
        <v>44474</v>
      </c>
      <c r="F449" s="46" t="n">
        <f aca="true">FORECAST($E449,OFFSET(C$3,MATCH($E449,$A$3:$A$33,1)-1,0,2),OFFSET($A$3,MATCH($E449,$A$3:$A$33,1)-1,0,2))</f>
        <v>2.49616743471582</v>
      </c>
    </row>
    <row r="450" customFormat="false" ht="14.5" hidden="false" customHeight="false" outlineLevel="0" collapsed="false">
      <c r="E450" s="42" t="n">
        <v>44475</v>
      </c>
      <c r="F450" s="46" t="n">
        <f aca="true">FORECAST($E450,OFFSET(C$3,MATCH($E450,$A$3:$A$33,1)-1,0,2),OFFSET($A$3,MATCH($E450,$A$3:$A$33,1)-1,0,2))</f>
        <v>2.49317281105991</v>
      </c>
    </row>
    <row r="451" customFormat="false" ht="14.5" hidden="false" customHeight="false" outlineLevel="0" collapsed="false">
      <c r="E451" s="42" t="n">
        <v>44476</v>
      </c>
      <c r="F451" s="46" t="n">
        <f aca="true">FORECAST($E451,OFFSET(C$3,MATCH($E451,$A$3:$A$33,1)-1,0,2),OFFSET($A$3,MATCH($E451,$A$3:$A$33,1)-1,0,2))</f>
        <v>2.49017818740399</v>
      </c>
    </row>
    <row r="452" customFormat="false" ht="14.5" hidden="false" customHeight="false" outlineLevel="0" collapsed="false">
      <c r="E452" s="42" t="n">
        <v>44477</v>
      </c>
      <c r="F452" s="46" t="n">
        <f aca="true">FORECAST($E452,OFFSET(C$3,MATCH($E452,$A$3:$A$33,1)-1,0,2),OFFSET($A$3,MATCH($E452,$A$3:$A$33,1)-1,0,2))</f>
        <v>2.48718356374808</v>
      </c>
    </row>
    <row r="453" customFormat="false" ht="14.5" hidden="false" customHeight="false" outlineLevel="0" collapsed="false">
      <c r="E453" s="42" t="n">
        <v>44478</v>
      </c>
      <c r="F453" s="46" t="n">
        <f aca="true">FORECAST($E453,OFFSET(C$3,MATCH($E453,$A$3:$A$33,1)-1,0,2),OFFSET($A$3,MATCH($E453,$A$3:$A$33,1)-1,0,2))</f>
        <v>2.48418894009216</v>
      </c>
    </row>
    <row r="454" customFormat="false" ht="14.5" hidden="false" customHeight="false" outlineLevel="0" collapsed="false">
      <c r="E454" s="42" t="n">
        <v>44479</v>
      </c>
      <c r="F454" s="46" t="n">
        <f aca="true">FORECAST($E454,OFFSET(C$3,MATCH($E454,$A$3:$A$33,1)-1,0,2),OFFSET($A$3,MATCH($E454,$A$3:$A$33,1)-1,0,2))</f>
        <v>2.48119431643625</v>
      </c>
    </row>
    <row r="455" customFormat="false" ht="14.5" hidden="false" customHeight="false" outlineLevel="0" collapsed="false">
      <c r="E455" s="42" t="n">
        <v>44480</v>
      </c>
      <c r="F455" s="46" t="n">
        <f aca="true">FORECAST($E455,OFFSET(C$3,MATCH($E455,$A$3:$A$33,1)-1,0,2),OFFSET($A$3,MATCH($E455,$A$3:$A$33,1)-1,0,2))</f>
        <v>2.47819969278034</v>
      </c>
    </row>
    <row r="456" customFormat="false" ht="14.5" hidden="false" customHeight="false" outlineLevel="0" collapsed="false">
      <c r="E456" s="42" t="n">
        <v>44481</v>
      </c>
      <c r="F456" s="46" t="n">
        <f aca="true">FORECAST($E456,OFFSET(C$3,MATCH($E456,$A$3:$A$33,1)-1,0,2),OFFSET($A$3,MATCH($E456,$A$3:$A$33,1)-1,0,2))</f>
        <v>2.47520506912442</v>
      </c>
    </row>
    <row r="457" customFormat="false" ht="14.5" hidden="false" customHeight="false" outlineLevel="0" collapsed="false">
      <c r="E457" s="42" t="n">
        <v>44482</v>
      </c>
      <c r="F457" s="46" t="n">
        <f aca="true">FORECAST($E457,OFFSET(C$3,MATCH($E457,$A$3:$A$33,1)-1,0,2),OFFSET($A$3,MATCH($E457,$A$3:$A$33,1)-1,0,2))</f>
        <v>2.47221044546851</v>
      </c>
    </row>
    <row r="458" customFormat="false" ht="14.5" hidden="false" customHeight="false" outlineLevel="0" collapsed="false">
      <c r="E458" s="42" t="n">
        <v>44483</v>
      </c>
      <c r="F458" s="46" t="n">
        <f aca="true">FORECAST($E458,OFFSET(C$3,MATCH($E458,$A$3:$A$33,1)-1,0,2),OFFSET($A$3,MATCH($E458,$A$3:$A$33,1)-1,0,2))</f>
        <v>2.46921582181259</v>
      </c>
    </row>
    <row r="459" customFormat="false" ht="14.5" hidden="false" customHeight="false" outlineLevel="0" collapsed="false">
      <c r="E459" s="42" t="n">
        <v>44484</v>
      </c>
      <c r="F459" s="46" t="n">
        <f aca="true">FORECAST($E459,OFFSET(C$3,MATCH($E459,$A$3:$A$33,1)-1,0,2),OFFSET($A$3,MATCH($E459,$A$3:$A$33,1)-1,0,2))</f>
        <v>2.46622119815668</v>
      </c>
    </row>
    <row r="460" customFormat="false" ht="14.5" hidden="false" customHeight="false" outlineLevel="0" collapsed="false">
      <c r="E460" s="42" t="n">
        <v>44485</v>
      </c>
      <c r="F460" s="46" t="n">
        <f aca="true">FORECAST($E460,OFFSET(C$3,MATCH($E460,$A$3:$A$33,1)-1,0,2),OFFSET($A$3,MATCH($E460,$A$3:$A$33,1)-1,0,2))</f>
        <v>2.46348885833209</v>
      </c>
    </row>
    <row r="461" customFormat="false" ht="14.5" hidden="false" customHeight="false" outlineLevel="0" collapsed="false">
      <c r="E461" s="42" t="n">
        <v>44486</v>
      </c>
      <c r="F461" s="46" t="n">
        <f aca="true">FORECAST($E461,OFFSET(C$3,MATCH($E461,$A$3:$A$33,1)-1,0,2),OFFSET($A$3,MATCH($E461,$A$3:$A$33,1)-1,0,2))</f>
        <v>2.4607565185075</v>
      </c>
    </row>
    <row r="462" customFormat="false" ht="14.5" hidden="false" customHeight="false" outlineLevel="0" collapsed="false">
      <c r="E462" s="42" t="n">
        <v>44487</v>
      </c>
      <c r="F462" s="46" t="n">
        <f aca="true">FORECAST($E462,OFFSET(C$3,MATCH($E462,$A$3:$A$33,1)-1,0,2),OFFSET($A$3,MATCH($E462,$A$3:$A$33,1)-1,0,2))</f>
        <v>2.45802417868292</v>
      </c>
    </row>
    <row r="463" customFormat="false" ht="14.5" hidden="false" customHeight="false" outlineLevel="0" collapsed="false">
      <c r="E463" s="42" t="n">
        <v>44488</v>
      </c>
      <c r="F463" s="46" t="n">
        <f aca="true">FORECAST($E463,OFFSET(C$3,MATCH($E463,$A$3:$A$33,1)-1,0,2),OFFSET($A$3,MATCH($E463,$A$3:$A$33,1)-1,0,2))</f>
        <v>2.45529183885833</v>
      </c>
    </row>
    <row r="464" customFormat="false" ht="14.5" hidden="false" customHeight="false" outlineLevel="0" collapsed="false">
      <c r="E464" s="42" t="n">
        <v>44489</v>
      </c>
      <c r="F464" s="46" t="n">
        <f aca="true">FORECAST($E464,OFFSET(C$3,MATCH($E464,$A$3:$A$33,1)-1,0,2),OFFSET($A$3,MATCH($E464,$A$3:$A$33,1)-1,0,2))</f>
        <v>2.45255949903374</v>
      </c>
    </row>
    <row r="465" customFormat="false" ht="14.5" hidden="false" customHeight="false" outlineLevel="0" collapsed="false">
      <c r="E465" s="42" t="n">
        <v>44490</v>
      </c>
      <c r="F465" s="46" t="n">
        <f aca="true">FORECAST($E465,OFFSET(C$3,MATCH($E465,$A$3:$A$33,1)-1,0,2),OFFSET($A$3,MATCH($E465,$A$3:$A$33,1)-1,0,2))</f>
        <v>2.44982715920916</v>
      </c>
    </row>
    <row r="466" customFormat="false" ht="14.5" hidden="false" customHeight="false" outlineLevel="0" collapsed="false">
      <c r="E466" s="42" t="n">
        <v>44491</v>
      </c>
      <c r="F466" s="46" t="n">
        <f aca="true">FORECAST($E466,OFFSET(C$3,MATCH($E466,$A$3:$A$33,1)-1,0,2),OFFSET($A$3,MATCH($E466,$A$3:$A$33,1)-1,0,2))</f>
        <v>2.44709481938457</v>
      </c>
    </row>
    <row r="467" customFormat="false" ht="14.5" hidden="false" customHeight="false" outlineLevel="0" collapsed="false">
      <c r="E467" s="42" t="n">
        <v>44492</v>
      </c>
      <c r="F467" s="46" t="n">
        <f aca="true">FORECAST($E467,OFFSET(C$3,MATCH($E467,$A$3:$A$33,1)-1,0,2),OFFSET($A$3,MATCH($E467,$A$3:$A$33,1)-1,0,2))</f>
        <v>2.44436247955998</v>
      </c>
    </row>
    <row r="468" customFormat="false" ht="14.5" hidden="false" customHeight="false" outlineLevel="0" collapsed="false">
      <c r="E468" s="42" t="n">
        <v>44493</v>
      </c>
      <c r="F468" s="46" t="n">
        <f aca="true">FORECAST($E468,OFFSET(C$3,MATCH($E468,$A$3:$A$33,1)-1,0,2),OFFSET($A$3,MATCH($E468,$A$3:$A$33,1)-1,0,2))</f>
        <v>2.44163013973539</v>
      </c>
    </row>
    <row r="469" customFormat="false" ht="14.5" hidden="false" customHeight="false" outlineLevel="0" collapsed="false">
      <c r="E469" s="42" t="n">
        <v>44494</v>
      </c>
      <c r="F469" s="46" t="n">
        <f aca="true">FORECAST($E469,OFFSET(C$3,MATCH($E469,$A$3:$A$33,1)-1,0,2),OFFSET($A$3,MATCH($E469,$A$3:$A$33,1)-1,0,2))</f>
        <v>2.43889779991081</v>
      </c>
    </row>
    <row r="470" customFormat="false" ht="14.5" hidden="false" customHeight="false" outlineLevel="0" collapsed="false">
      <c r="E470" s="42" t="n">
        <v>44495</v>
      </c>
      <c r="F470" s="46" t="n">
        <f aca="true">FORECAST($E470,OFFSET(C$3,MATCH($E470,$A$3:$A$33,1)-1,0,2),OFFSET($A$3,MATCH($E470,$A$3:$A$33,1)-1,0,2))</f>
        <v>2.43616546008622</v>
      </c>
    </row>
    <row r="471" customFormat="false" ht="14.5" hidden="false" customHeight="false" outlineLevel="0" collapsed="false">
      <c r="E471" s="42" t="n">
        <v>44496</v>
      </c>
      <c r="F471" s="46" t="n">
        <f aca="true">FORECAST($E471,OFFSET(C$3,MATCH($E471,$A$3:$A$33,1)-1,0,2),OFFSET($A$3,MATCH($E471,$A$3:$A$33,1)-1,0,2))</f>
        <v>2.43343312026163</v>
      </c>
    </row>
    <row r="472" customFormat="false" ht="14.5" hidden="false" customHeight="false" outlineLevel="0" collapsed="false">
      <c r="E472" s="42" t="n">
        <v>44497</v>
      </c>
      <c r="F472" s="46" t="n">
        <f aca="true">FORECAST($E472,OFFSET(C$3,MATCH($E472,$A$3:$A$33,1)-1,0,2),OFFSET($A$3,MATCH($E472,$A$3:$A$33,1)-1,0,2))</f>
        <v>2.43070078043704</v>
      </c>
    </row>
    <row r="473" customFormat="false" ht="14.5" hidden="false" customHeight="false" outlineLevel="0" collapsed="false">
      <c r="E473" s="42" t="n">
        <v>44498</v>
      </c>
      <c r="F473" s="46" t="n">
        <f aca="true">FORECAST($E473,OFFSET(C$3,MATCH($E473,$A$3:$A$33,1)-1,0,2),OFFSET($A$3,MATCH($E473,$A$3:$A$33,1)-1,0,2))</f>
        <v>2.42796844061246</v>
      </c>
    </row>
    <row r="474" customFormat="false" ht="14.5" hidden="false" customHeight="false" outlineLevel="0" collapsed="false">
      <c r="E474" s="42" t="n">
        <v>44499</v>
      </c>
      <c r="F474" s="46" t="n">
        <f aca="true">FORECAST($E474,OFFSET(C$3,MATCH($E474,$A$3:$A$33,1)-1,0,2),OFFSET($A$3,MATCH($E474,$A$3:$A$33,1)-1,0,2))</f>
        <v>2.42523610078787</v>
      </c>
    </row>
    <row r="475" customFormat="false" ht="14.5" hidden="false" customHeight="false" outlineLevel="0" collapsed="false">
      <c r="E475" s="42" t="n">
        <v>44500</v>
      </c>
      <c r="F475" s="46" t="n">
        <f aca="true">FORECAST($E475,OFFSET(C$3,MATCH($E475,$A$3:$A$33,1)-1,0,2),OFFSET($A$3,MATCH($E475,$A$3:$A$33,1)-1,0,2))</f>
        <v>2.42250376096328</v>
      </c>
    </row>
    <row r="476" customFormat="false" ht="14.5" hidden="false" customHeight="false" outlineLevel="0" collapsed="false">
      <c r="E476" s="42" t="n">
        <v>44501</v>
      </c>
      <c r="F476" s="46" t="n">
        <f aca="true">FORECAST($E476,OFFSET(C$3,MATCH($E476,$A$3:$A$33,1)-1,0,2),OFFSET($A$3,MATCH($E476,$A$3:$A$33,1)-1,0,2))</f>
        <v>2.41977142113869</v>
      </c>
    </row>
    <row r="477" customFormat="false" ht="14.5" hidden="false" customHeight="false" outlineLevel="0" collapsed="false">
      <c r="E477" s="42" t="n">
        <v>44502</v>
      </c>
      <c r="F477" s="46" t="n">
        <f aca="true">FORECAST($E477,OFFSET(C$3,MATCH($E477,$A$3:$A$33,1)-1,0,2),OFFSET($A$3,MATCH($E477,$A$3:$A$33,1)-1,0,2))</f>
        <v>2.41703908131411</v>
      </c>
    </row>
    <row r="478" customFormat="false" ht="14.5" hidden="false" customHeight="false" outlineLevel="0" collapsed="false">
      <c r="E478" s="42" t="n">
        <v>44503</v>
      </c>
      <c r="F478" s="46" t="n">
        <f aca="true">FORECAST($E478,OFFSET(C$3,MATCH($E478,$A$3:$A$33,1)-1,0,2),OFFSET($A$3,MATCH($E478,$A$3:$A$33,1)-1,0,2))</f>
        <v>2.41430674148952</v>
      </c>
    </row>
    <row r="479" customFormat="false" ht="14.5" hidden="false" customHeight="false" outlineLevel="0" collapsed="false">
      <c r="E479" s="42" t="n">
        <v>44504</v>
      </c>
      <c r="F479" s="46" t="n">
        <f aca="true">FORECAST($E479,OFFSET(C$3,MATCH($E479,$A$3:$A$33,1)-1,0,2),OFFSET($A$3,MATCH($E479,$A$3:$A$33,1)-1,0,2))</f>
        <v>2.41157440166493</v>
      </c>
    </row>
    <row r="480" customFormat="false" ht="14.5" hidden="false" customHeight="false" outlineLevel="0" collapsed="false">
      <c r="E480" s="42" t="n">
        <v>44505</v>
      </c>
      <c r="F480" s="46" t="n">
        <f aca="true">FORECAST($E480,OFFSET(C$3,MATCH($E480,$A$3:$A$33,1)-1,0,2),OFFSET($A$3,MATCH($E480,$A$3:$A$33,1)-1,0,2))</f>
        <v>2.40884206184034</v>
      </c>
    </row>
    <row r="481" customFormat="false" ht="14.5" hidden="false" customHeight="false" outlineLevel="0" collapsed="false">
      <c r="E481" s="42" t="n">
        <v>44506</v>
      </c>
      <c r="F481" s="46" t="n">
        <f aca="true">FORECAST($E481,OFFSET(C$3,MATCH($E481,$A$3:$A$33,1)-1,0,2),OFFSET($A$3,MATCH($E481,$A$3:$A$33,1)-1,0,2))</f>
        <v>2.40610972201576</v>
      </c>
    </row>
    <row r="482" customFormat="false" ht="14.5" hidden="false" customHeight="false" outlineLevel="0" collapsed="false">
      <c r="E482" s="42" t="n">
        <v>44507</v>
      </c>
      <c r="F482" s="46" t="n">
        <f aca="true">FORECAST($E482,OFFSET(C$3,MATCH($E482,$A$3:$A$33,1)-1,0,2),OFFSET($A$3,MATCH($E482,$A$3:$A$33,1)-1,0,2))</f>
        <v>2.40337738219117</v>
      </c>
    </row>
    <row r="483" customFormat="false" ht="14.5" hidden="false" customHeight="false" outlineLevel="0" collapsed="false">
      <c r="E483" s="42" t="n">
        <v>44508</v>
      </c>
      <c r="F483" s="46" t="n">
        <f aca="true">FORECAST($E483,OFFSET(C$3,MATCH($E483,$A$3:$A$33,1)-1,0,2),OFFSET($A$3,MATCH($E483,$A$3:$A$33,1)-1,0,2))</f>
        <v>2.40064504236658</v>
      </c>
    </row>
    <row r="484" customFormat="false" ht="14.5" hidden="false" customHeight="false" outlineLevel="0" collapsed="false">
      <c r="E484" s="42" t="n">
        <v>44509</v>
      </c>
      <c r="F484" s="46" t="n">
        <f aca="true">FORECAST($E484,OFFSET(C$3,MATCH($E484,$A$3:$A$33,1)-1,0,2),OFFSET($A$3,MATCH($E484,$A$3:$A$33,1)-1,0,2))</f>
        <v>2.39791270254199</v>
      </c>
    </row>
    <row r="485" customFormat="false" ht="14.5" hidden="false" customHeight="false" outlineLevel="0" collapsed="false">
      <c r="E485" s="42" t="n">
        <v>44510</v>
      </c>
      <c r="F485" s="46" t="n">
        <f aca="true">FORECAST($E485,OFFSET(C$3,MATCH($E485,$A$3:$A$33,1)-1,0,2),OFFSET($A$3,MATCH($E485,$A$3:$A$33,1)-1,0,2))</f>
        <v>2.39518036271741</v>
      </c>
    </row>
    <row r="486" customFormat="false" ht="14.5" hidden="false" customHeight="false" outlineLevel="0" collapsed="false">
      <c r="E486" s="42" t="n">
        <v>44511</v>
      </c>
      <c r="F486" s="46" t="n">
        <f aca="true">FORECAST($E486,OFFSET(C$3,MATCH($E486,$A$3:$A$33,1)-1,0,2),OFFSET($A$3,MATCH($E486,$A$3:$A$33,1)-1,0,2))</f>
        <v>2.39244802289282</v>
      </c>
    </row>
    <row r="487" customFormat="false" ht="14.5" hidden="false" customHeight="false" outlineLevel="0" collapsed="false">
      <c r="E487" s="42" t="n">
        <v>44512</v>
      </c>
      <c r="F487" s="46" t="n">
        <f aca="true">FORECAST($E487,OFFSET(C$3,MATCH($E487,$A$3:$A$33,1)-1,0,2),OFFSET($A$3,MATCH($E487,$A$3:$A$33,1)-1,0,2))</f>
        <v>2.38971568306823</v>
      </c>
    </row>
    <row r="488" customFormat="false" ht="14.5" hidden="false" customHeight="false" outlineLevel="0" collapsed="false">
      <c r="E488" s="42" t="n">
        <v>44513</v>
      </c>
      <c r="F488" s="46" t="n">
        <f aca="true">FORECAST($E488,OFFSET(C$3,MATCH($E488,$A$3:$A$33,1)-1,0,2),OFFSET($A$3,MATCH($E488,$A$3:$A$33,1)-1,0,2))</f>
        <v>2.38698334324364</v>
      </c>
    </row>
    <row r="489" customFormat="false" ht="14.5" hidden="false" customHeight="false" outlineLevel="0" collapsed="false">
      <c r="E489" s="42" t="n">
        <v>44514</v>
      </c>
      <c r="F489" s="46" t="n">
        <f aca="true">FORECAST($E489,OFFSET(C$3,MATCH($E489,$A$3:$A$33,1)-1,0,2),OFFSET($A$3,MATCH($E489,$A$3:$A$33,1)-1,0,2))</f>
        <v>2.38425100341906</v>
      </c>
    </row>
    <row r="490" customFormat="false" ht="14.5" hidden="false" customHeight="false" outlineLevel="0" collapsed="false">
      <c r="E490" s="42" t="n">
        <v>44515</v>
      </c>
      <c r="F490" s="46" t="n">
        <f aca="true">FORECAST($E490,OFFSET(C$3,MATCH($E490,$A$3:$A$33,1)-1,0,2),OFFSET($A$3,MATCH($E490,$A$3:$A$33,1)-1,0,2))</f>
        <v>2.38151866359447</v>
      </c>
    </row>
    <row r="491" customFormat="false" ht="14.5" hidden="false" customHeight="false" outlineLevel="0" collapsed="false">
      <c r="E491" s="42" t="n">
        <v>44516</v>
      </c>
      <c r="F491" s="46" t="n">
        <f aca="true">FORECAST($E491,OFFSET(C$3,MATCH($E491,$A$3:$A$33,1)-1,0,2),OFFSET($A$3,MATCH($E491,$A$3:$A$33,1)-1,0,2))</f>
        <v>2.38565321428571</v>
      </c>
    </row>
    <row r="492" customFormat="false" ht="14.5" hidden="false" customHeight="false" outlineLevel="0" collapsed="false">
      <c r="E492" s="42" t="n">
        <v>44517</v>
      </c>
      <c r="F492" s="46" t="n">
        <f aca="true">FORECAST($E492,OFFSET(C$3,MATCH($E492,$A$3:$A$33,1)-1,0,2),OFFSET($A$3,MATCH($E492,$A$3:$A$33,1)-1,0,2))</f>
        <v>2.38978776497696</v>
      </c>
    </row>
    <row r="493" customFormat="false" ht="14.5" hidden="false" customHeight="false" outlineLevel="0" collapsed="false">
      <c r="E493" s="42" t="n">
        <v>44518</v>
      </c>
      <c r="F493" s="46" t="n">
        <f aca="true">FORECAST($E493,OFFSET(C$3,MATCH($E493,$A$3:$A$33,1)-1,0,2),OFFSET($A$3,MATCH($E493,$A$3:$A$33,1)-1,0,2))</f>
        <v>2.3939223156682</v>
      </c>
    </row>
    <row r="494" customFormat="false" ht="14.5" hidden="false" customHeight="false" outlineLevel="0" collapsed="false">
      <c r="E494" s="42" t="n">
        <v>44519</v>
      </c>
      <c r="F494" s="46" t="n">
        <f aca="true">FORECAST($E494,OFFSET(C$3,MATCH($E494,$A$3:$A$33,1)-1,0,2),OFFSET($A$3,MATCH($E494,$A$3:$A$33,1)-1,0,2))</f>
        <v>2.39805686635945</v>
      </c>
    </row>
    <row r="495" customFormat="false" ht="14.5" hidden="false" customHeight="false" outlineLevel="0" collapsed="false">
      <c r="E495" s="42" t="n">
        <v>44520</v>
      </c>
      <c r="F495" s="46" t="n">
        <f aca="true">FORECAST($E495,OFFSET(C$3,MATCH($E495,$A$3:$A$33,1)-1,0,2),OFFSET($A$3,MATCH($E495,$A$3:$A$33,1)-1,0,2))</f>
        <v>2.40219141705069</v>
      </c>
    </row>
    <row r="496" customFormat="false" ht="14.5" hidden="false" customHeight="false" outlineLevel="0" collapsed="false">
      <c r="E496" s="42" t="n">
        <v>44521</v>
      </c>
      <c r="F496" s="46" t="n">
        <f aca="true">FORECAST($E496,OFFSET(C$3,MATCH($E496,$A$3:$A$33,1)-1,0,2),OFFSET($A$3,MATCH($E496,$A$3:$A$33,1)-1,0,2))</f>
        <v>2.40632596774194</v>
      </c>
    </row>
    <row r="497" customFormat="false" ht="14.5" hidden="false" customHeight="false" outlineLevel="0" collapsed="false">
      <c r="E497" s="42" t="n">
        <v>44522</v>
      </c>
      <c r="F497" s="46" t="n">
        <f aca="true">FORECAST($E497,OFFSET(C$3,MATCH($E497,$A$3:$A$33,1)-1,0,2),OFFSET($A$3,MATCH($E497,$A$3:$A$33,1)-1,0,2))</f>
        <v>2.41046051843318</v>
      </c>
    </row>
    <row r="498" customFormat="false" ht="14.5" hidden="false" customHeight="false" outlineLevel="0" collapsed="false">
      <c r="E498" s="42" t="n">
        <v>44523</v>
      </c>
      <c r="F498" s="46" t="n">
        <f aca="true">FORECAST($E498,OFFSET(C$3,MATCH($E498,$A$3:$A$33,1)-1,0,2),OFFSET($A$3,MATCH($E498,$A$3:$A$33,1)-1,0,2))</f>
        <v>2.41459506912442</v>
      </c>
    </row>
    <row r="499" customFormat="false" ht="14.5" hidden="false" customHeight="false" outlineLevel="0" collapsed="false">
      <c r="E499" s="42" t="n">
        <v>44524</v>
      </c>
      <c r="F499" s="46" t="n">
        <f aca="true">FORECAST($E499,OFFSET(C$3,MATCH($E499,$A$3:$A$33,1)-1,0,2),OFFSET($A$3,MATCH($E499,$A$3:$A$33,1)-1,0,2))</f>
        <v>2.41872961981567</v>
      </c>
    </row>
    <row r="500" customFormat="false" ht="14.5" hidden="false" customHeight="false" outlineLevel="0" collapsed="false">
      <c r="E500" s="42" t="n">
        <v>44525</v>
      </c>
      <c r="F500" s="46" t="n">
        <f aca="true">FORECAST($E500,OFFSET(C$3,MATCH($E500,$A$3:$A$33,1)-1,0,2),OFFSET($A$3,MATCH($E500,$A$3:$A$33,1)-1,0,2))</f>
        <v>2.42286417050691</v>
      </c>
    </row>
    <row r="501" customFormat="false" ht="14.5" hidden="false" customHeight="false" outlineLevel="0" collapsed="false">
      <c r="E501" s="42" t="n">
        <v>44526</v>
      </c>
      <c r="F501" s="46" t="n">
        <f aca="true">FORECAST($E501,OFFSET(C$3,MATCH($E501,$A$3:$A$33,1)-1,0,2),OFFSET($A$3,MATCH($E501,$A$3:$A$33,1)-1,0,2))</f>
        <v>2.42699872119816</v>
      </c>
    </row>
    <row r="502" customFormat="false" ht="14.5" hidden="false" customHeight="false" outlineLevel="0" collapsed="false">
      <c r="E502" s="42" t="n">
        <v>44527</v>
      </c>
      <c r="F502" s="46" t="n">
        <f aca="true">FORECAST($E502,OFFSET(C$3,MATCH($E502,$A$3:$A$33,1)-1,0,2),OFFSET($A$3,MATCH($E502,$A$3:$A$33,1)-1,0,2))</f>
        <v>2.4311332718894</v>
      </c>
    </row>
    <row r="503" customFormat="false" ht="14.5" hidden="false" customHeight="false" outlineLevel="0" collapsed="false">
      <c r="E503" s="42" t="n">
        <v>44528</v>
      </c>
      <c r="F503" s="46" t="n">
        <f aca="true">FORECAST($E503,OFFSET(C$3,MATCH($E503,$A$3:$A$33,1)-1,0,2),OFFSET($A$3,MATCH($E503,$A$3:$A$33,1)-1,0,2))</f>
        <v>2.43526782258065</v>
      </c>
    </row>
    <row r="504" customFormat="false" ht="14.5" hidden="false" customHeight="false" outlineLevel="0" collapsed="false">
      <c r="E504" s="42" t="n">
        <v>44529</v>
      </c>
      <c r="F504" s="46" t="n">
        <f aca="true">FORECAST($E504,OFFSET(C$3,MATCH($E504,$A$3:$A$33,1)-1,0,2),OFFSET($A$3,MATCH($E504,$A$3:$A$33,1)-1,0,2))</f>
        <v>2.43940237327189</v>
      </c>
    </row>
    <row r="505" customFormat="false" ht="14.5" hidden="false" customHeight="false" outlineLevel="0" collapsed="false">
      <c r="E505" s="42" t="n">
        <v>44530</v>
      </c>
      <c r="F505" s="46" t="n">
        <f aca="true">FORECAST($E505,OFFSET(C$3,MATCH($E505,$A$3:$A$33,1)-1,0,2),OFFSET($A$3,MATCH($E505,$A$3:$A$33,1)-1,0,2))</f>
        <v>2.44353692396313</v>
      </c>
    </row>
    <row r="506" customFormat="false" ht="14.5" hidden="false" customHeight="false" outlineLevel="0" collapsed="false">
      <c r="E506" s="42" t="n">
        <v>44531</v>
      </c>
      <c r="F506" s="46" t="n">
        <f aca="true">FORECAST($E506,OFFSET(C$3,MATCH($E506,$A$3:$A$33,1)-1,0,2),OFFSET($A$3,MATCH($E506,$A$3:$A$33,1)-1,0,2))</f>
        <v>2.44767147465438</v>
      </c>
    </row>
    <row r="507" customFormat="false" ht="14.5" hidden="false" customHeight="false" outlineLevel="0" collapsed="false">
      <c r="E507" s="42" t="n">
        <v>44532</v>
      </c>
      <c r="F507" s="46" t="n">
        <f aca="true">FORECAST($E507,OFFSET(C$3,MATCH($E507,$A$3:$A$33,1)-1,0,2),OFFSET($A$3,MATCH($E507,$A$3:$A$33,1)-1,0,2))</f>
        <v>2.45180602534562</v>
      </c>
    </row>
    <row r="508" customFormat="false" ht="14.5" hidden="false" customHeight="false" outlineLevel="0" collapsed="false">
      <c r="E508" s="42" t="n">
        <v>44533</v>
      </c>
      <c r="F508" s="46" t="n">
        <f aca="true">FORECAST($E508,OFFSET(C$3,MATCH($E508,$A$3:$A$33,1)-1,0,2),OFFSET($A$3,MATCH($E508,$A$3:$A$33,1)-1,0,2))</f>
        <v>2.45594057603687</v>
      </c>
    </row>
    <row r="509" customFormat="false" ht="14.5" hidden="false" customHeight="false" outlineLevel="0" collapsed="false">
      <c r="E509" s="42" t="n">
        <v>44534</v>
      </c>
      <c r="F509" s="46" t="n">
        <f aca="true">FORECAST($E509,OFFSET(C$3,MATCH($E509,$A$3:$A$33,1)-1,0,2),OFFSET($A$3,MATCH($E509,$A$3:$A$33,1)-1,0,2))</f>
        <v>2.46007512672811</v>
      </c>
    </row>
    <row r="510" customFormat="false" ht="14.5" hidden="false" customHeight="false" outlineLevel="0" collapsed="false">
      <c r="E510" s="42" t="n">
        <v>44535</v>
      </c>
      <c r="F510" s="46" t="n">
        <f aca="true">FORECAST($E510,OFFSET(C$3,MATCH($E510,$A$3:$A$33,1)-1,0,2),OFFSET($A$3,MATCH($E510,$A$3:$A$33,1)-1,0,2))</f>
        <v>2.46420967741936</v>
      </c>
    </row>
    <row r="511" customFormat="false" ht="14.5" hidden="false" customHeight="false" outlineLevel="0" collapsed="false">
      <c r="E511" s="42" t="n">
        <v>44536</v>
      </c>
      <c r="F511" s="46" t="n">
        <f aca="true">FORECAST($E511,OFFSET(C$3,MATCH($E511,$A$3:$A$33,1)-1,0,2),OFFSET($A$3,MATCH($E511,$A$3:$A$33,1)-1,0,2))</f>
        <v>2.4683442281106</v>
      </c>
    </row>
    <row r="512" customFormat="false" ht="14.5" hidden="false" customHeight="false" outlineLevel="0" collapsed="false">
      <c r="E512" s="42" t="n">
        <v>44537</v>
      </c>
      <c r="F512" s="46" t="n">
        <f aca="true">FORECAST($E512,OFFSET(C$3,MATCH($E512,$A$3:$A$33,1)-1,0,2),OFFSET($A$3,MATCH($E512,$A$3:$A$33,1)-1,0,2))</f>
        <v>2.47247877880184</v>
      </c>
    </row>
    <row r="513" customFormat="false" ht="14.5" hidden="false" customHeight="false" outlineLevel="0" collapsed="false">
      <c r="E513" s="42" t="n">
        <v>44538</v>
      </c>
      <c r="F513" s="46" t="n">
        <f aca="true">FORECAST($E513,OFFSET(C$3,MATCH($E513,$A$3:$A$33,1)-1,0,2),OFFSET($A$3,MATCH($E513,$A$3:$A$33,1)-1,0,2))</f>
        <v>2.47661332949309</v>
      </c>
    </row>
    <row r="514" customFormat="false" ht="14.5" hidden="false" customHeight="false" outlineLevel="0" collapsed="false">
      <c r="E514" s="42" t="n">
        <v>44539</v>
      </c>
      <c r="F514" s="46" t="n">
        <f aca="true">FORECAST($E514,OFFSET(C$3,MATCH($E514,$A$3:$A$33,1)-1,0,2),OFFSET($A$3,MATCH($E514,$A$3:$A$33,1)-1,0,2))</f>
        <v>2.48074788018433</v>
      </c>
    </row>
    <row r="515" customFormat="false" ht="14.5" hidden="false" customHeight="false" outlineLevel="0" collapsed="false">
      <c r="E515" s="42" t="n">
        <v>44540</v>
      </c>
      <c r="F515" s="46" t="n">
        <f aca="true">FORECAST($E515,OFFSET(C$3,MATCH($E515,$A$3:$A$33,1)-1,0,2),OFFSET($A$3,MATCH($E515,$A$3:$A$33,1)-1,0,2))</f>
        <v>2.48488243087558</v>
      </c>
    </row>
    <row r="516" customFormat="false" ht="14.5" hidden="false" customHeight="false" outlineLevel="0" collapsed="false">
      <c r="E516" s="42" t="n">
        <v>44541</v>
      </c>
      <c r="F516" s="46" t="n">
        <f aca="true">FORECAST($E516,OFFSET(C$3,MATCH($E516,$A$3:$A$33,1)-1,0,2),OFFSET($A$3,MATCH($E516,$A$3:$A$33,1)-1,0,2))</f>
        <v>2.48901698156682</v>
      </c>
    </row>
    <row r="517" customFormat="false" ht="14.5" hidden="false" customHeight="false" outlineLevel="0" collapsed="false">
      <c r="E517" s="42" t="n">
        <v>44542</v>
      </c>
      <c r="F517" s="46" t="n">
        <f aca="true">FORECAST($E517,OFFSET(C$3,MATCH($E517,$A$3:$A$33,1)-1,0,2),OFFSET($A$3,MATCH($E517,$A$3:$A$33,1)-1,0,2))</f>
        <v>2.49315153225807</v>
      </c>
    </row>
    <row r="518" customFormat="false" ht="14.5" hidden="false" customHeight="false" outlineLevel="0" collapsed="false">
      <c r="E518" s="42" t="n">
        <v>44543</v>
      </c>
      <c r="F518" s="46" t="n">
        <f aca="true">FORECAST($E518,OFFSET(C$3,MATCH($E518,$A$3:$A$33,1)-1,0,2),OFFSET($A$3,MATCH($E518,$A$3:$A$33,1)-1,0,2))</f>
        <v>2.49728608294931</v>
      </c>
    </row>
    <row r="519" customFormat="false" ht="14.5" hidden="false" customHeight="false" outlineLevel="0" collapsed="false">
      <c r="E519" s="42" t="n">
        <v>44544</v>
      </c>
      <c r="F519" s="46" t="n">
        <f aca="true">FORECAST($E519,OFFSET(C$3,MATCH($E519,$A$3:$A$33,1)-1,0,2),OFFSET($A$3,MATCH($E519,$A$3:$A$33,1)-1,0,2))</f>
        <v>2.50142063364056</v>
      </c>
    </row>
    <row r="520" customFormat="false" ht="14.5" hidden="false" customHeight="false" outlineLevel="0" collapsed="false">
      <c r="E520" s="42" t="n">
        <v>44545</v>
      </c>
      <c r="F520" s="46" t="n">
        <f aca="true">FORECAST($E520,OFFSET(C$3,MATCH($E520,$A$3:$A$33,1)-1,0,2),OFFSET($A$3,MATCH($E520,$A$3:$A$33,1)-1,0,2))</f>
        <v>2.5055551843318</v>
      </c>
    </row>
    <row r="521" customFormat="false" ht="14.5" hidden="false" customHeight="false" outlineLevel="0" collapsed="false">
      <c r="E521" s="42" t="n">
        <v>44546</v>
      </c>
      <c r="F521" s="46" t="n">
        <f aca="true">FORECAST($E521,OFFSET(C$3,MATCH($E521,$A$3:$A$33,1)-1,0,2),OFFSET($A$3,MATCH($E521,$A$3:$A$33,1)-1,0,2))</f>
        <v>2.51160015608741</v>
      </c>
    </row>
    <row r="522" customFormat="false" ht="14.5" hidden="false" customHeight="false" outlineLevel="0" collapsed="false">
      <c r="E522" s="42" t="n">
        <v>44547</v>
      </c>
      <c r="F522" s="46" t="n">
        <f aca="true">FORECAST($E522,OFFSET(C$3,MATCH($E522,$A$3:$A$33,1)-1,0,2),OFFSET($A$3,MATCH($E522,$A$3:$A$33,1)-1,0,2))</f>
        <v>2.51764512784302</v>
      </c>
    </row>
    <row r="523" customFormat="false" ht="14.5" hidden="false" customHeight="false" outlineLevel="0" collapsed="false">
      <c r="E523" s="42" t="n">
        <v>44548</v>
      </c>
      <c r="F523" s="46" t="n">
        <f aca="true">FORECAST($E523,OFFSET(C$3,MATCH($E523,$A$3:$A$33,1)-1,0,2),OFFSET($A$3,MATCH($E523,$A$3:$A$33,1)-1,0,2))</f>
        <v>2.52369009959863</v>
      </c>
    </row>
    <row r="524" customFormat="false" ht="14.5" hidden="false" customHeight="false" outlineLevel="0" collapsed="false">
      <c r="E524" s="42" t="n">
        <v>44549</v>
      </c>
      <c r="F524" s="46" t="n">
        <f aca="true">FORECAST($E524,OFFSET(C$3,MATCH($E524,$A$3:$A$33,1)-1,0,2),OFFSET($A$3,MATCH($E524,$A$3:$A$33,1)-1,0,2))</f>
        <v>2.52973507135425</v>
      </c>
    </row>
    <row r="525" customFormat="false" ht="14.5" hidden="false" customHeight="false" outlineLevel="0" collapsed="false">
      <c r="E525" s="42" t="n">
        <v>44550</v>
      </c>
      <c r="F525" s="46" t="n">
        <f aca="true">FORECAST($E525,OFFSET(C$3,MATCH($E525,$A$3:$A$33,1)-1,0,2),OFFSET($A$3,MATCH($E525,$A$3:$A$33,1)-1,0,2))</f>
        <v>2.53578004310986</v>
      </c>
    </row>
    <row r="526" customFormat="false" ht="14.5" hidden="false" customHeight="false" outlineLevel="0" collapsed="false">
      <c r="E526" s="42" t="n">
        <v>44551</v>
      </c>
      <c r="F526" s="46" t="n">
        <f aca="true">FORECAST($E526,OFFSET(C$3,MATCH($E526,$A$3:$A$33,1)-1,0,2),OFFSET($A$3,MATCH($E526,$A$3:$A$33,1)-1,0,2))</f>
        <v>2.54182501486547</v>
      </c>
    </row>
    <row r="527" customFormat="false" ht="14.5" hidden="false" customHeight="false" outlineLevel="0" collapsed="false">
      <c r="E527" s="42" t="n">
        <v>44552</v>
      </c>
      <c r="F527" s="46" t="n">
        <f aca="true">FORECAST($E527,OFFSET(C$3,MATCH($E527,$A$3:$A$33,1)-1,0,2),OFFSET($A$3,MATCH($E527,$A$3:$A$33,1)-1,0,2))</f>
        <v>2.54786998662108</v>
      </c>
    </row>
    <row r="528" customFormat="false" ht="14.5" hidden="false" customHeight="false" outlineLevel="0" collapsed="false">
      <c r="E528" s="42" t="n">
        <v>44553</v>
      </c>
      <c r="F528" s="46" t="n">
        <f aca="true">FORECAST($E528,OFFSET(C$3,MATCH($E528,$A$3:$A$33,1)-1,0,2),OFFSET($A$3,MATCH($E528,$A$3:$A$33,1)-1,0,2))</f>
        <v>2.55391495837669</v>
      </c>
    </row>
    <row r="529" customFormat="false" ht="14.5" hidden="false" customHeight="false" outlineLevel="0" collapsed="false">
      <c r="E529" s="42" t="n">
        <v>44554</v>
      </c>
      <c r="F529" s="46" t="n">
        <f aca="true">FORECAST($E529,OFFSET(C$3,MATCH($E529,$A$3:$A$33,1)-1,0,2),OFFSET($A$3,MATCH($E529,$A$3:$A$33,1)-1,0,2))</f>
        <v>2.5599599301323</v>
      </c>
    </row>
    <row r="530" customFormat="false" ht="14.5" hidden="false" customHeight="false" outlineLevel="0" collapsed="false">
      <c r="E530" s="42" t="n">
        <v>44555</v>
      </c>
      <c r="F530" s="46" t="n">
        <f aca="true">FORECAST($E530,OFFSET(C$3,MATCH($E530,$A$3:$A$33,1)-1,0,2),OFFSET($A$3,MATCH($E530,$A$3:$A$33,1)-1,0,2))</f>
        <v>2.56600490188792</v>
      </c>
    </row>
    <row r="531" customFormat="false" ht="14.5" hidden="false" customHeight="false" outlineLevel="0" collapsed="false">
      <c r="E531" s="42" t="n">
        <v>44556</v>
      </c>
      <c r="F531" s="46" t="n">
        <f aca="true">FORECAST($E531,OFFSET(C$3,MATCH($E531,$A$3:$A$33,1)-1,0,2),OFFSET($A$3,MATCH($E531,$A$3:$A$33,1)-1,0,2))</f>
        <v>2.57204987364353</v>
      </c>
    </row>
    <row r="532" customFormat="false" ht="14.5" hidden="false" customHeight="false" outlineLevel="0" collapsed="false">
      <c r="E532" s="42" t="n">
        <v>44557</v>
      </c>
      <c r="F532" s="46" t="n">
        <f aca="true">FORECAST($E532,OFFSET(C$3,MATCH($E532,$A$3:$A$33,1)-1,0,2),OFFSET($A$3,MATCH($E532,$A$3:$A$33,1)-1,0,2))</f>
        <v>2.57809484539914</v>
      </c>
    </row>
    <row r="533" customFormat="false" ht="14.5" hidden="false" customHeight="false" outlineLevel="0" collapsed="false">
      <c r="E533" s="42" t="n">
        <v>44558</v>
      </c>
      <c r="F533" s="46" t="n">
        <f aca="true">FORECAST($E533,OFFSET(C$3,MATCH($E533,$A$3:$A$33,1)-1,0,2),OFFSET($A$3,MATCH($E533,$A$3:$A$33,1)-1,0,2))</f>
        <v>2.58413981715475</v>
      </c>
    </row>
    <row r="534" customFormat="false" ht="14.5" hidden="false" customHeight="false" outlineLevel="0" collapsed="false">
      <c r="E534" s="42" t="n">
        <v>44559</v>
      </c>
      <c r="F534" s="46" t="n">
        <f aca="true">FORECAST($E534,OFFSET(C$3,MATCH($E534,$A$3:$A$33,1)-1,0,2),OFFSET($A$3,MATCH($E534,$A$3:$A$33,1)-1,0,2))</f>
        <v>2.59018478891036</v>
      </c>
    </row>
    <row r="535" customFormat="false" ht="14.5" hidden="false" customHeight="false" outlineLevel="0" collapsed="false">
      <c r="E535" s="42" t="n">
        <v>44560</v>
      </c>
      <c r="F535" s="46" t="n">
        <f aca="true">FORECAST($E535,OFFSET(C$3,MATCH($E535,$A$3:$A$33,1)-1,0,2),OFFSET($A$3,MATCH($E535,$A$3:$A$33,1)-1,0,2))</f>
        <v>2.59622976066597</v>
      </c>
    </row>
    <row r="536" customFormat="false" ht="14.5" hidden="false" customHeight="false" outlineLevel="0" collapsed="false">
      <c r="E536" s="42" t="n">
        <v>44561</v>
      </c>
      <c r="F536" s="46" t="n">
        <f aca="true">FORECAST($E536,OFFSET(C$3,MATCH($E536,$A$3:$A$33,1)-1,0,2),OFFSET($A$3,MATCH($E536,$A$3:$A$33,1)-1,0,2))</f>
        <v>2.60227473242159</v>
      </c>
    </row>
    <row r="537" customFormat="false" ht="14.5" hidden="false" customHeight="false" outlineLevel="0" collapsed="false">
      <c r="E537" s="42" t="n">
        <v>44562</v>
      </c>
      <c r="F537" s="46" t="n">
        <f aca="true">FORECAST($E537,OFFSET(C$3,MATCH($E537,$A$3:$A$33,1)-1,0,2),OFFSET($A$3,MATCH($E537,$A$3:$A$33,1)-1,0,2))</f>
        <v>2.6083197041772</v>
      </c>
    </row>
    <row r="538" customFormat="false" ht="14.5" hidden="false" customHeight="false" outlineLevel="0" collapsed="false">
      <c r="E538" s="42" t="n">
        <v>44563</v>
      </c>
      <c r="F538" s="46" t="n">
        <f aca="true">FORECAST($E538,OFFSET(C$3,MATCH($E538,$A$3:$A$33,1)-1,0,2),OFFSET($A$3,MATCH($E538,$A$3:$A$33,1)-1,0,2))</f>
        <v>2.61436467593281</v>
      </c>
    </row>
    <row r="539" customFormat="false" ht="14.5" hidden="false" customHeight="false" outlineLevel="0" collapsed="false">
      <c r="E539" s="42" t="n">
        <v>44564</v>
      </c>
      <c r="F539" s="46" t="n">
        <f aca="true">FORECAST($E539,OFFSET(C$3,MATCH($E539,$A$3:$A$33,1)-1,0,2),OFFSET($A$3,MATCH($E539,$A$3:$A$33,1)-1,0,2))</f>
        <v>2.62040964768842</v>
      </c>
    </row>
    <row r="540" customFormat="false" ht="14.5" hidden="false" customHeight="false" outlineLevel="0" collapsed="false">
      <c r="E540" s="42" t="n">
        <v>44565</v>
      </c>
      <c r="F540" s="46" t="n">
        <f aca="true">FORECAST($E540,OFFSET(C$3,MATCH($E540,$A$3:$A$33,1)-1,0,2),OFFSET($A$3,MATCH($E540,$A$3:$A$33,1)-1,0,2))</f>
        <v>2.62645461944403</v>
      </c>
    </row>
    <row r="541" customFormat="false" ht="14.5" hidden="false" customHeight="false" outlineLevel="0" collapsed="false">
      <c r="E541" s="42" t="n">
        <v>44566</v>
      </c>
      <c r="F541" s="46" t="n">
        <f aca="true">FORECAST($E541,OFFSET(C$3,MATCH($E541,$A$3:$A$33,1)-1,0,2),OFFSET($A$3,MATCH($E541,$A$3:$A$33,1)-1,0,2))</f>
        <v>2.63249959119964</v>
      </c>
    </row>
    <row r="542" customFormat="false" ht="14.5" hidden="false" customHeight="false" outlineLevel="0" collapsed="false">
      <c r="E542" s="42" t="n">
        <v>44567</v>
      </c>
      <c r="F542" s="46" t="n">
        <f aca="true">FORECAST($E542,OFFSET(C$3,MATCH($E542,$A$3:$A$33,1)-1,0,2),OFFSET($A$3,MATCH($E542,$A$3:$A$33,1)-1,0,2))</f>
        <v>2.63854456295526</v>
      </c>
    </row>
    <row r="543" customFormat="false" ht="14.5" hidden="false" customHeight="false" outlineLevel="0" collapsed="false">
      <c r="E543" s="42" t="n">
        <v>44568</v>
      </c>
      <c r="F543" s="46" t="n">
        <f aca="true">FORECAST($E543,OFFSET(C$3,MATCH($E543,$A$3:$A$33,1)-1,0,2),OFFSET($A$3,MATCH($E543,$A$3:$A$33,1)-1,0,2))</f>
        <v>2.64458953471087</v>
      </c>
    </row>
    <row r="544" customFormat="false" ht="14.5" hidden="false" customHeight="false" outlineLevel="0" collapsed="false">
      <c r="E544" s="42" t="n">
        <v>44569</v>
      </c>
      <c r="F544" s="46" t="n">
        <f aca="true">FORECAST($E544,OFFSET(C$3,MATCH($E544,$A$3:$A$33,1)-1,0,2),OFFSET($A$3,MATCH($E544,$A$3:$A$33,1)-1,0,2))</f>
        <v>2.65063450646648</v>
      </c>
    </row>
    <row r="545" customFormat="false" ht="14.5" hidden="false" customHeight="false" outlineLevel="0" collapsed="false">
      <c r="E545" s="42" t="n">
        <v>44570</v>
      </c>
      <c r="F545" s="46" t="n">
        <f aca="true">FORECAST($E545,OFFSET(C$3,MATCH($E545,$A$3:$A$33,1)-1,0,2),OFFSET($A$3,MATCH($E545,$A$3:$A$33,1)-1,0,2))</f>
        <v>2.65667947822209</v>
      </c>
    </row>
    <row r="546" customFormat="false" ht="14.5" hidden="false" customHeight="false" outlineLevel="0" collapsed="false">
      <c r="E546" s="42" t="n">
        <v>44571</v>
      </c>
      <c r="F546" s="46" t="n">
        <f aca="true">FORECAST($E546,OFFSET(C$3,MATCH($E546,$A$3:$A$33,1)-1,0,2),OFFSET($A$3,MATCH($E546,$A$3:$A$33,1)-1,0,2))</f>
        <v>2.6627244499777</v>
      </c>
    </row>
    <row r="547" customFormat="false" ht="14.5" hidden="false" customHeight="false" outlineLevel="0" collapsed="false">
      <c r="E547" s="42" t="n">
        <v>44572</v>
      </c>
      <c r="F547" s="46" t="n">
        <f aca="true">FORECAST($E547,OFFSET(C$3,MATCH($E547,$A$3:$A$33,1)-1,0,2),OFFSET($A$3,MATCH($E547,$A$3:$A$33,1)-1,0,2))</f>
        <v>2.66876942173331</v>
      </c>
    </row>
    <row r="548" customFormat="false" ht="14.5" hidden="false" customHeight="false" outlineLevel="0" collapsed="false">
      <c r="E548" s="42" t="n">
        <v>44573</v>
      </c>
      <c r="F548" s="46" t="n">
        <f aca="true">FORECAST($E548,OFFSET(C$3,MATCH($E548,$A$3:$A$33,1)-1,0,2),OFFSET($A$3,MATCH($E548,$A$3:$A$33,1)-1,0,2))</f>
        <v>2.67481439348892</v>
      </c>
    </row>
    <row r="549" customFormat="false" ht="14.5" hidden="false" customHeight="false" outlineLevel="0" collapsed="false">
      <c r="E549" s="42" t="n">
        <v>44574</v>
      </c>
      <c r="F549" s="46" t="n">
        <f aca="true">FORECAST($E549,OFFSET(C$3,MATCH($E549,$A$3:$A$33,1)-1,0,2),OFFSET($A$3,MATCH($E549,$A$3:$A$33,1)-1,0,2))</f>
        <v>2.68085936524454</v>
      </c>
    </row>
    <row r="550" customFormat="false" ht="14.5" hidden="false" customHeight="false" outlineLevel="0" collapsed="false">
      <c r="E550" s="42" t="n">
        <v>44575</v>
      </c>
      <c r="F550" s="46" t="n">
        <f aca="true">FORECAST($E550,OFFSET(C$3,MATCH($E550,$A$3:$A$33,1)-1,0,2),OFFSET($A$3,MATCH($E550,$A$3:$A$33,1)-1,0,2))</f>
        <v>2.68690433700015</v>
      </c>
    </row>
    <row r="551" customFormat="false" ht="14.5" hidden="false" customHeight="false" outlineLevel="0" collapsed="false">
      <c r="E551" s="42" t="n">
        <v>44576</v>
      </c>
      <c r="F551" s="46" t="n">
        <f aca="true">FORECAST($E551,OFFSET(C$3,MATCH($E551,$A$3:$A$33,1)-1,0,2),OFFSET($A$3,MATCH($E551,$A$3:$A$33,1)-1,0,2))</f>
        <v>2.69294930875576</v>
      </c>
    </row>
    <row r="552" customFormat="false" ht="14.5" hidden="false" customHeight="false" outlineLevel="0" collapsed="false">
      <c r="E552" s="42" t="n">
        <v>44577</v>
      </c>
      <c r="F552" s="46" t="n">
        <f aca="true">FORECAST($E552,OFFSET(C$3,MATCH($E552,$A$3:$A$33,1)-1,0,2),OFFSET($A$3,MATCH($E552,$A$3:$A$33,1)-1,0,2))</f>
        <v>2.69664635052772</v>
      </c>
    </row>
    <row r="553" customFormat="false" ht="14.5" hidden="false" customHeight="false" outlineLevel="0" collapsed="false">
      <c r="E553" s="42" t="n">
        <v>44578</v>
      </c>
      <c r="F553" s="46" t="n">
        <f aca="true">FORECAST($E553,OFFSET(C$3,MATCH($E553,$A$3:$A$33,1)-1,0,2),OFFSET($A$3,MATCH($E553,$A$3:$A$33,1)-1,0,2))</f>
        <v>2.70034339229969</v>
      </c>
    </row>
    <row r="554" customFormat="false" ht="14.5" hidden="false" customHeight="false" outlineLevel="0" collapsed="false">
      <c r="E554" s="42" t="n">
        <v>44579</v>
      </c>
      <c r="F554" s="46" t="n">
        <f aca="true">FORECAST($E554,OFFSET(C$3,MATCH($E554,$A$3:$A$33,1)-1,0,2),OFFSET($A$3,MATCH($E554,$A$3:$A$33,1)-1,0,2))</f>
        <v>2.70404043407165</v>
      </c>
    </row>
    <row r="555" customFormat="false" ht="14.5" hidden="false" customHeight="false" outlineLevel="0" collapsed="false">
      <c r="E555" s="42" t="n">
        <v>44580</v>
      </c>
      <c r="F555" s="46" t="n">
        <f aca="true">FORECAST($E555,OFFSET(C$3,MATCH($E555,$A$3:$A$33,1)-1,0,2),OFFSET($A$3,MATCH($E555,$A$3:$A$33,1)-1,0,2))</f>
        <v>2.70773747584362</v>
      </c>
    </row>
    <row r="556" customFormat="false" ht="14.5" hidden="false" customHeight="false" outlineLevel="0" collapsed="false">
      <c r="E556" s="42" t="n">
        <v>44581</v>
      </c>
      <c r="F556" s="46" t="n">
        <f aca="true">FORECAST($E556,OFFSET(C$3,MATCH($E556,$A$3:$A$33,1)-1,0,2),OFFSET($A$3,MATCH($E556,$A$3:$A$33,1)-1,0,2))</f>
        <v>2.71143451761558</v>
      </c>
    </row>
    <row r="557" customFormat="false" ht="14.5" hidden="false" customHeight="false" outlineLevel="0" collapsed="false">
      <c r="E557" s="42" t="n">
        <v>44582</v>
      </c>
      <c r="F557" s="46" t="n">
        <f aca="true">FORECAST($E557,OFFSET(C$3,MATCH($E557,$A$3:$A$33,1)-1,0,2),OFFSET($A$3,MATCH($E557,$A$3:$A$33,1)-1,0,2))</f>
        <v>2.71513155938754</v>
      </c>
    </row>
    <row r="558" customFormat="false" ht="14.5" hidden="false" customHeight="false" outlineLevel="0" collapsed="false">
      <c r="E558" s="42" t="n">
        <v>44583</v>
      </c>
      <c r="F558" s="46" t="n">
        <f aca="true">FORECAST($E558,OFFSET(C$3,MATCH($E558,$A$3:$A$33,1)-1,0,2),OFFSET($A$3,MATCH($E558,$A$3:$A$33,1)-1,0,2))</f>
        <v>2.71882860115951</v>
      </c>
    </row>
    <row r="559" customFormat="false" ht="14.5" hidden="false" customHeight="false" outlineLevel="0" collapsed="false">
      <c r="E559" s="42" t="n">
        <v>44584</v>
      </c>
      <c r="F559" s="46" t="n">
        <f aca="true">FORECAST($E559,OFFSET(C$3,MATCH($E559,$A$3:$A$33,1)-1,0,2),OFFSET($A$3,MATCH($E559,$A$3:$A$33,1)-1,0,2))</f>
        <v>2.72252564293147</v>
      </c>
    </row>
    <row r="560" customFormat="false" ht="14.5" hidden="false" customHeight="false" outlineLevel="0" collapsed="false">
      <c r="E560" s="42" t="n">
        <v>44585</v>
      </c>
      <c r="F560" s="46" t="n">
        <f aca="true">FORECAST($E560,OFFSET(C$3,MATCH($E560,$A$3:$A$33,1)-1,0,2),OFFSET($A$3,MATCH($E560,$A$3:$A$33,1)-1,0,2))</f>
        <v>2.72622268470344</v>
      </c>
    </row>
    <row r="561" customFormat="false" ht="14.5" hidden="false" customHeight="false" outlineLevel="0" collapsed="false">
      <c r="E561" s="42" t="n">
        <v>44586</v>
      </c>
      <c r="F561" s="46" t="n">
        <f aca="true">FORECAST($E561,OFFSET(C$3,MATCH($E561,$A$3:$A$33,1)-1,0,2),OFFSET($A$3,MATCH($E561,$A$3:$A$33,1)-1,0,2))</f>
        <v>2.7299197264754</v>
      </c>
    </row>
    <row r="562" customFormat="false" ht="14.5" hidden="false" customHeight="false" outlineLevel="0" collapsed="false">
      <c r="E562" s="42" t="n">
        <v>44587</v>
      </c>
      <c r="F562" s="46" t="n">
        <f aca="true">FORECAST($E562,OFFSET(C$3,MATCH($E562,$A$3:$A$33,1)-1,0,2),OFFSET($A$3,MATCH($E562,$A$3:$A$33,1)-1,0,2))</f>
        <v>2.73361676824736</v>
      </c>
    </row>
    <row r="563" customFormat="false" ht="14.5" hidden="false" customHeight="false" outlineLevel="0" collapsed="false">
      <c r="E563" s="42" t="n">
        <v>44588</v>
      </c>
      <c r="F563" s="46" t="n">
        <f aca="true">FORECAST($E563,OFFSET(C$3,MATCH($E563,$A$3:$A$33,1)-1,0,2),OFFSET($A$3,MATCH($E563,$A$3:$A$33,1)-1,0,2))</f>
        <v>2.73731381001933</v>
      </c>
    </row>
    <row r="564" customFormat="false" ht="14.5" hidden="false" customHeight="false" outlineLevel="0" collapsed="false">
      <c r="E564" s="42" t="n">
        <v>44589</v>
      </c>
      <c r="F564" s="46" t="n">
        <f aca="true">FORECAST($E564,OFFSET(C$3,MATCH($E564,$A$3:$A$33,1)-1,0,2),OFFSET($A$3,MATCH($E564,$A$3:$A$33,1)-1,0,2))</f>
        <v>2.74101085179129</v>
      </c>
    </row>
    <row r="565" customFormat="false" ht="14.5" hidden="false" customHeight="false" outlineLevel="0" collapsed="false">
      <c r="E565" s="42" t="n">
        <v>44590</v>
      </c>
      <c r="F565" s="46" t="n">
        <f aca="true">FORECAST($E565,OFFSET(C$3,MATCH($E565,$A$3:$A$33,1)-1,0,2),OFFSET($A$3,MATCH($E565,$A$3:$A$33,1)-1,0,2))</f>
        <v>2.74470789356325</v>
      </c>
    </row>
    <row r="566" customFormat="false" ht="14.5" hidden="false" customHeight="false" outlineLevel="0" collapsed="false">
      <c r="E566" s="42" t="n">
        <v>44591</v>
      </c>
      <c r="F566" s="46" t="n">
        <f aca="true">FORECAST($E566,OFFSET(C$3,MATCH($E566,$A$3:$A$33,1)-1,0,2),OFFSET($A$3,MATCH($E566,$A$3:$A$33,1)-1,0,2))</f>
        <v>2.74840493533522</v>
      </c>
    </row>
    <row r="567" customFormat="false" ht="14.5" hidden="false" customHeight="false" outlineLevel="0" collapsed="false">
      <c r="E567" s="42" t="n">
        <v>44592</v>
      </c>
      <c r="F567" s="46" t="n">
        <f aca="true">FORECAST($E567,OFFSET(C$3,MATCH($E567,$A$3:$A$33,1)-1,0,2),OFFSET($A$3,MATCH($E567,$A$3:$A$33,1)-1,0,2))</f>
        <v>2.75210197710718</v>
      </c>
    </row>
    <row r="568" customFormat="false" ht="14.5" hidden="false" customHeight="false" outlineLevel="0" collapsed="false">
      <c r="E568" s="42" t="n">
        <v>44593</v>
      </c>
      <c r="F568" s="46" t="n">
        <f aca="true">FORECAST($E568,OFFSET(C$3,MATCH($E568,$A$3:$A$33,1)-1,0,2),OFFSET($A$3,MATCH($E568,$A$3:$A$33,1)-1,0,2))</f>
        <v>2.75579901887915</v>
      </c>
    </row>
    <row r="569" customFormat="false" ht="14.5" hidden="false" customHeight="false" outlineLevel="0" collapsed="false">
      <c r="E569" s="42" t="n">
        <v>44594</v>
      </c>
      <c r="F569" s="46" t="n">
        <f aca="true">FORECAST($E569,OFFSET(C$3,MATCH($E569,$A$3:$A$33,1)-1,0,2),OFFSET($A$3,MATCH($E569,$A$3:$A$33,1)-1,0,2))</f>
        <v>2.75949606065111</v>
      </c>
    </row>
    <row r="570" customFormat="false" ht="14.5" hidden="false" customHeight="false" outlineLevel="0" collapsed="false">
      <c r="E570" s="42" t="n">
        <v>44595</v>
      </c>
      <c r="F570" s="46" t="n">
        <f aca="true">FORECAST($E570,OFFSET(C$3,MATCH($E570,$A$3:$A$33,1)-1,0,2),OFFSET($A$3,MATCH($E570,$A$3:$A$33,1)-1,0,2))</f>
        <v>2.76319310242307</v>
      </c>
    </row>
    <row r="571" customFormat="false" ht="14.5" hidden="false" customHeight="false" outlineLevel="0" collapsed="false">
      <c r="E571" s="42" t="n">
        <v>44596</v>
      </c>
      <c r="F571" s="46" t="n">
        <f aca="true">FORECAST($E571,OFFSET(C$3,MATCH($E571,$A$3:$A$33,1)-1,0,2),OFFSET($A$3,MATCH($E571,$A$3:$A$33,1)-1,0,2))</f>
        <v>2.76689014419504</v>
      </c>
    </row>
    <row r="572" customFormat="false" ht="14.5" hidden="false" customHeight="false" outlineLevel="0" collapsed="false">
      <c r="E572" s="42" t="n">
        <v>44597</v>
      </c>
      <c r="F572" s="46" t="n">
        <f aca="true">FORECAST($E572,OFFSET(C$3,MATCH($E572,$A$3:$A$33,1)-1,0,2),OFFSET($A$3,MATCH($E572,$A$3:$A$33,1)-1,0,2))</f>
        <v>2.770587185967</v>
      </c>
    </row>
    <row r="573" customFormat="false" ht="14.5" hidden="false" customHeight="false" outlineLevel="0" collapsed="false">
      <c r="E573" s="42" t="n">
        <v>44598</v>
      </c>
      <c r="F573" s="46" t="n">
        <f aca="true">FORECAST($E573,OFFSET(C$3,MATCH($E573,$A$3:$A$33,1)-1,0,2),OFFSET($A$3,MATCH($E573,$A$3:$A$33,1)-1,0,2))</f>
        <v>2.77428422773897</v>
      </c>
    </row>
    <row r="574" customFormat="false" ht="14.5" hidden="false" customHeight="false" outlineLevel="0" collapsed="false">
      <c r="E574" s="42" t="n">
        <v>44599</v>
      </c>
      <c r="F574" s="46" t="n">
        <f aca="true">FORECAST($E574,OFFSET(C$3,MATCH($E574,$A$3:$A$33,1)-1,0,2),OFFSET($A$3,MATCH($E574,$A$3:$A$33,1)-1,0,2))</f>
        <v>2.77798126951093</v>
      </c>
    </row>
    <row r="575" customFormat="false" ht="14.5" hidden="false" customHeight="false" outlineLevel="0" collapsed="false">
      <c r="E575" s="42" t="n">
        <v>44600</v>
      </c>
      <c r="F575" s="46" t="n">
        <f aca="true">FORECAST($E575,OFFSET(C$3,MATCH($E575,$A$3:$A$33,1)-1,0,2),OFFSET($A$3,MATCH($E575,$A$3:$A$33,1)-1,0,2))</f>
        <v>2.78167831128289</v>
      </c>
    </row>
    <row r="576" customFormat="false" ht="14.5" hidden="false" customHeight="false" outlineLevel="0" collapsed="false">
      <c r="E576" s="42" t="n">
        <v>44601</v>
      </c>
      <c r="F576" s="46" t="n">
        <f aca="true">FORECAST($E576,OFFSET(C$3,MATCH($E576,$A$3:$A$33,1)-1,0,2),OFFSET($A$3,MATCH($E576,$A$3:$A$33,1)-1,0,2))</f>
        <v>2.78537535305486</v>
      </c>
    </row>
    <row r="577" customFormat="false" ht="14.5" hidden="false" customHeight="false" outlineLevel="0" collapsed="false">
      <c r="E577" s="42" t="n">
        <v>44602</v>
      </c>
      <c r="F577" s="46" t="n">
        <f aca="true">FORECAST($E577,OFFSET(C$3,MATCH($E577,$A$3:$A$33,1)-1,0,2),OFFSET($A$3,MATCH($E577,$A$3:$A$33,1)-1,0,2))</f>
        <v>2.78907239482682</v>
      </c>
    </row>
    <row r="578" customFormat="false" ht="14.5" hidden="false" customHeight="false" outlineLevel="0" collapsed="false">
      <c r="E578" s="42" t="n">
        <v>44603</v>
      </c>
      <c r="F578" s="46" t="n">
        <f aca="true">FORECAST($E578,OFFSET(C$3,MATCH($E578,$A$3:$A$33,1)-1,0,2),OFFSET($A$3,MATCH($E578,$A$3:$A$33,1)-1,0,2))</f>
        <v>2.79276943659878</v>
      </c>
    </row>
    <row r="579" customFormat="false" ht="14.5" hidden="false" customHeight="false" outlineLevel="0" collapsed="false">
      <c r="E579" s="42" t="n">
        <v>44604</v>
      </c>
      <c r="F579" s="46" t="n">
        <f aca="true">FORECAST($E579,OFFSET(C$3,MATCH($E579,$A$3:$A$33,1)-1,0,2),OFFSET($A$3,MATCH($E579,$A$3:$A$33,1)-1,0,2))</f>
        <v>2.79646647837075</v>
      </c>
    </row>
    <row r="580" customFormat="false" ht="14.5" hidden="false" customHeight="false" outlineLevel="0" collapsed="false">
      <c r="E580" s="42" t="n">
        <v>44605</v>
      </c>
      <c r="F580" s="46" t="n">
        <f aca="true">FORECAST($E580,OFFSET(C$3,MATCH($E580,$A$3:$A$33,1)-1,0,2),OFFSET($A$3,MATCH($E580,$A$3:$A$33,1)-1,0,2))</f>
        <v>2.80016352014271</v>
      </c>
    </row>
    <row r="581" customFormat="false" ht="14.5" hidden="false" customHeight="false" outlineLevel="0" collapsed="false">
      <c r="E581" s="42" t="n">
        <v>44606</v>
      </c>
      <c r="F581" s="46" t="n">
        <f aca="true">FORECAST($E581,OFFSET(C$3,MATCH($E581,$A$3:$A$33,1)-1,0,2),OFFSET($A$3,MATCH($E581,$A$3:$A$33,1)-1,0,2))</f>
        <v>2.80386056191468</v>
      </c>
    </row>
    <row r="582" customFormat="false" ht="14.5" hidden="false" customHeight="false" outlineLevel="0" collapsed="false">
      <c r="E582" s="42" t="n">
        <v>44607</v>
      </c>
      <c r="F582" s="46" t="n">
        <f aca="true">FORECAST($E582,OFFSET(C$3,MATCH($E582,$A$3:$A$33,1)-1,0,2),OFFSET($A$3,MATCH($E582,$A$3:$A$33,1)-1,0,2))</f>
        <v>2.80755760368664</v>
      </c>
    </row>
    <row r="583" customFormat="false" ht="14.5" hidden="false" customHeight="false" outlineLevel="0" collapsed="false">
      <c r="E583" s="42" t="n">
        <v>44608</v>
      </c>
      <c r="F583" s="46" t="n">
        <f aca="true">FORECAST($E583,OFFSET(C$3,MATCH($E583,$A$3:$A$33,1)-1,0,2),OFFSET($A$3,MATCH($E583,$A$3:$A$33,1)-1,0,2))</f>
        <v>2.81012187294273</v>
      </c>
    </row>
    <row r="584" customFormat="false" ht="14.5" hidden="false" customHeight="false" outlineLevel="0" collapsed="false">
      <c r="E584" s="42" t="n">
        <v>44609</v>
      </c>
      <c r="F584" s="46" t="n">
        <f aca="true">FORECAST($E584,OFFSET(C$3,MATCH($E584,$A$3:$A$33,1)-1,0,2),OFFSET($A$3,MATCH($E584,$A$3:$A$33,1)-1,0,2))</f>
        <v>2.81268614219882</v>
      </c>
    </row>
    <row r="585" customFormat="false" ht="14.5" hidden="false" customHeight="false" outlineLevel="0" collapsed="false">
      <c r="E585" s="42" t="n">
        <v>44610</v>
      </c>
      <c r="F585" s="46" t="n">
        <f aca="true">FORECAST($E585,OFFSET(C$3,MATCH($E585,$A$3:$A$33,1)-1,0,2),OFFSET($A$3,MATCH($E585,$A$3:$A$33,1)-1,0,2))</f>
        <v>2.81525041145491</v>
      </c>
    </row>
    <row r="586" customFormat="false" ht="14.5" hidden="false" customHeight="false" outlineLevel="0" collapsed="false">
      <c r="E586" s="42" t="n">
        <v>44611</v>
      </c>
      <c r="F586" s="46" t="n">
        <f aca="true">FORECAST($E586,OFFSET(C$3,MATCH($E586,$A$3:$A$33,1)-1,0,2),OFFSET($A$3,MATCH($E586,$A$3:$A$33,1)-1,0,2))</f>
        <v>2.817814680711</v>
      </c>
    </row>
    <row r="587" customFormat="false" ht="14.5" hidden="false" customHeight="false" outlineLevel="0" collapsed="false">
      <c r="E587" s="42" t="n">
        <v>44612</v>
      </c>
      <c r="F587" s="46" t="n">
        <f aca="true">FORECAST($E587,OFFSET(C$3,MATCH($E587,$A$3:$A$33,1)-1,0,2),OFFSET($A$3,MATCH($E587,$A$3:$A$33,1)-1,0,2))</f>
        <v>2.82037894996709</v>
      </c>
    </row>
    <row r="588" customFormat="false" ht="14.5" hidden="false" customHeight="false" outlineLevel="0" collapsed="false">
      <c r="E588" s="42" t="n">
        <v>44613</v>
      </c>
      <c r="F588" s="46" t="n">
        <f aca="true">FORECAST($E588,OFFSET(C$3,MATCH($E588,$A$3:$A$33,1)-1,0,2),OFFSET($A$3,MATCH($E588,$A$3:$A$33,1)-1,0,2))</f>
        <v>2.82294321922318</v>
      </c>
    </row>
    <row r="589" customFormat="false" ht="14.5" hidden="false" customHeight="false" outlineLevel="0" collapsed="false">
      <c r="E589" s="42" t="n">
        <v>44614</v>
      </c>
      <c r="F589" s="46" t="n">
        <f aca="true">FORECAST($E589,OFFSET(C$3,MATCH($E589,$A$3:$A$33,1)-1,0,2),OFFSET($A$3,MATCH($E589,$A$3:$A$33,1)-1,0,2))</f>
        <v>2.82550748847926</v>
      </c>
    </row>
    <row r="590" customFormat="false" ht="14.5" hidden="false" customHeight="false" outlineLevel="0" collapsed="false">
      <c r="E590" s="42" t="n">
        <v>44615</v>
      </c>
      <c r="F590" s="46" t="n">
        <f aca="true">FORECAST($E590,OFFSET(C$3,MATCH($E590,$A$3:$A$33,1)-1,0,2),OFFSET($A$3,MATCH($E590,$A$3:$A$33,1)-1,0,2))</f>
        <v>2.82807175773535</v>
      </c>
    </row>
    <row r="591" customFormat="false" ht="14.5" hidden="false" customHeight="false" outlineLevel="0" collapsed="false">
      <c r="E591" s="42" t="n">
        <v>44616</v>
      </c>
      <c r="F591" s="46" t="n">
        <f aca="true">FORECAST($E591,OFFSET(C$3,MATCH($E591,$A$3:$A$33,1)-1,0,2),OFFSET($A$3,MATCH($E591,$A$3:$A$33,1)-1,0,2))</f>
        <v>2.83063602699144</v>
      </c>
    </row>
    <row r="592" customFormat="false" ht="14.5" hidden="false" customHeight="false" outlineLevel="0" collapsed="false">
      <c r="E592" s="42" t="n">
        <v>44617</v>
      </c>
      <c r="F592" s="46" t="n">
        <f aca="true">FORECAST($E592,OFFSET(C$3,MATCH($E592,$A$3:$A$33,1)-1,0,2),OFFSET($A$3,MATCH($E592,$A$3:$A$33,1)-1,0,2))</f>
        <v>2.83320029624753</v>
      </c>
    </row>
    <row r="593" customFormat="false" ht="14.5" hidden="false" customHeight="false" outlineLevel="0" collapsed="false">
      <c r="E593" s="42" t="n">
        <v>44618</v>
      </c>
      <c r="F593" s="46" t="n">
        <f aca="true">FORECAST($E593,OFFSET(C$3,MATCH($E593,$A$3:$A$33,1)-1,0,2),OFFSET($A$3,MATCH($E593,$A$3:$A$33,1)-1,0,2))</f>
        <v>2.83576456550362</v>
      </c>
    </row>
    <row r="594" customFormat="false" ht="14.5" hidden="false" customHeight="false" outlineLevel="0" collapsed="false">
      <c r="E594" s="42" t="n">
        <v>44619</v>
      </c>
      <c r="F594" s="46" t="n">
        <f aca="true">FORECAST($E594,OFFSET(C$3,MATCH($E594,$A$3:$A$33,1)-1,0,2),OFFSET($A$3,MATCH($E594,$A$3:$A$33,1)-1,0,2))</f>
        <v>2.83832883475971</v>
      </c>
    </row>
    <row r="595" customFormat="false" ht="14.5" hidden="false" customHeight="false" outlineLevel="0" collapsed="false">
      <c r="E595" s="42" t="n">
        <v>44620</v>
      </c>
      <c r="F595" s="46" t="n">
        <f aca="true">FORECAST($E595,OFFSET(C$3,MATCH($E595,$A$3:$A$33,1)-1,0,2),OFFSET($A$3,MATCH($E595,$A$3:$A$33,1)-1,0,2))</f>
        <v>2.8408931040158</v>
      </c>
    </row>
    <row r="596" customFormat="false" ht="14.5" hidden="false" customHeight="false" outlineLevel="0" collapsed="false">
      <c r="E596" s="42" t="n">
        <v>44621</v>
      </c>
      <c r="F596" s="46" t="n">
        <f aca="true">FORECAST($E596,OFFSET(C$3,MATCH($E596,$A$3:$A$33,1)-1,0,2),OFFSET($A$3,MATCH($E596,$A$3:$A$33,1)-1,0,2))</f>
        <v>2.84345737327189</v>
      </c>
    </row>
    <row r="597" customFormat="false" ht="14.5" hidden="false" customHeight="false" outlineLevel="0" collapsed="false">
      <c r="E597" s="42" t="n">
        <v>44622</v>
      </c>
      <c r="F597" s="46" t="n">
        <f aca="true">FORECAST($E597,OFFSET(C$3,MATCH($E597,$A$3:$A$33,1)-1,0,2),OFFSET($A$3,MATCH($E597,$A$3:$A$33,1)-1,0,2))</f>
        <v>2.84602164252798</v>
      </c>
    </row>
    <row r="598" customFormat="false" ht="14.5" hidden="false" customHeight="false" outlineLevel="0" collapsed="false">
      <c r="E598" s="42" t="n">
        <v>44623</v>
      </c>
      <c r="F598" s="46" t="n">
        <f aca="true">FORECAST($E598,OFFSET(C$3,MATCH($E598,$A$3:$A$33,1)-1,0,2),OFFSET($A$3,MATCH($E598,$A$3:$A$33,1)-1,0,2))</f>
        <v>2.84858591178407</v>
      </c>
    </row>
    <row r="599" customFormat="false" ht="14.5" hidden="false" customHeight="false" outlineLevel="0" collapsed="false">
      <c r="E599" s="42" t="n">
        <v>44624</v>
      </c>
      <c r="F599" s="46" t="n">
        <f aca="true">FORECAST($E599,OFFSET(C$3,MATCH($E599,$A$3:$A$33,1)-1,0,2),OFFSET($A$3,MATCH($E599,$A$3:$A$33,1)-1,0,2))</f>
        <v>2.85115018104016</v>
      </c>
    </row>
    <row r="600" customFormat="false" ht="14.5" hidden="false" customHeight="false" outlineLevel="0" collapsed="false">
      <c r="E600" s="42" t="n">
        <v>44625</v>
      </c>
      <c r="F600" s="46" t="n">
        <f aca="true">FORECAST($E600,OFFSET(C$3,MATCH($E600,$A$3:$A$33,1)-1,0,2),OFFSET($A$3,MATCH($E600,$A$3:$A$33,1)-1,0,2))</f>
        <v>2.85371445029625</v>
      </c>
    </row>
    <row r="601" customFormat="false" ht="14.5" hidden="false" customHeight="false" outlineLevel="0" collapsed="false">
      <c r="E601" s="42" t="n">
        <v>44626</v>
      </c>
      <c r="F601" s="46" t="n">
        <f aca="true">FORECAST($E601,OFFSET(C$3,MATCH($E601,$A$3:$A$33,1)-1,0,2),OFFSET($A$3,MATCH($E601,$A$3:$A$33,1)-1,0,2))</f>
        <v>2.85627871955234</v>
      </c>
    </row>
    <row r="602" customFormat="false" ht="14.5" hidden="false" customHeight="false" outlineLevel="0" collapsed="false">
      <c r="E602" s="42" t="n">
        <v>44627</v>
      </c>
      <c r="F602" s="46" t="n">
        <f aca="true">FORECAST($E602,OFFSET(C$3,MATCH($E602,$A$3:$A$33,1)-1,0,2),OFFSET($A$3,MATCH($E602,$A$3:$A$33,1)-1,0,2))</f>
        <v>2.85884298880843</v>
      </c>
    </row>
    <row r="603" customFormat="false" ht="14.5" hidden="false" customHeight="false" outlineLevel="0" collapsed="false">
      <c r="E603" s="42" t="n">
        <v>44628</v>
      </c>
      <c r="F603" s="46" t="n">
        <f aca="true">FORECAST($E603,OFFSET(C$3,MATCH($E603,$A$3:$A$33,1)-1,0,2),OFFSET($A$3,MATCH($E603,$A$3:$A$33,1)-1,0,2))</f>
        <v>2.86140725806451</v>
      </c>
    </row>
    <row r="604" customFormat="false" ht="14.5" hidden="false" customHeight="false" outlineLevel="0" collapsed="false">
      <c r="E604" s="42" t="n">
        <v>44629</v>
      </c>
      <c r="F604" s="46" t="n">
        <f aca="true">FORECAST($E604,OFFSET(C$3,MATCH($E604,$A$3:$A$33,1)-1,0,2),OFFSET($A$3,MATCH($E604,$A$3:$A$33,1)-1,0,2))</f>
        <v>2.8639715273206</v>
      </c>
    </row>
    <row r="605" customFormat="false" ht="14.5" hidden="false" customHeight="false" outlineLevel="0" collapsed="false">
      <c r="E605" s="42" t="n">
        <v>44630</v>
      </c>
      <c r="F605" s="46" t="n">
        <f aca="true">FORECAST($E605,OFFSET(C$3,MATCH($E605,$A$3:$A$33,1)-1,0,2),OFFSET($A$3,MATCH($E605,$A$3:$A$33,1)-1,0,2))</f>
        <v>2.86653579657669</v>
      </c>
    </row>
    <row r="606" customFormat="false" ht="14.5" hidden="false" customHeight="false" outlineLevel="0" collapsed="false">
      <c r="E606" s="42" t="n">
        <v>44631</v>
      </c>
      <c r="F606" s="46" t="n">
        <f aca="true">FORECAST($E606,OFFSET(C$3,MATCH($E606,$A$3:$A$33,1)-1,0,2),OFFSET($A$3,MATCH($E606,$A$3:$A$33,1)-1,0,2))</f>
        <v>2.86910006583278</v>
      </c>
    </row>
    <row r="607" customFormat="false" ht="14.5" hidden="false" customHeight="false" outlineLevel="0" collapsed="false">
      <c r="E607" s="42" t="n">
        <v>44632</v>
      </c>
      <c r="F607" s="46" t="n">
        <f aca="true">FORECAST($E607,OFFSET(C$3,MATCH($E607,$A$3:$A$33,1)-1,0,2),OFFSET($A$3,MATCH($E607,$A$3:$A$33,1)-1,0,2))</f>
        <v>2.87166433508887</v>
      </c>
    </row>
    <row r="608" customFormat="false" ht="14.5" hidden="false" customHeight="false" outlineLevel="0" collapsed="false">
      <c r="E608" s="42" t="n">
        <v>44633</v>
      </c>
      <c r="F608" s="46" t="n">
        <f aca="true">FORECAST($E608,OFFSET(C$3,MATCH($E608,$A$3:$A$33,1)-1,0,2),OFFSET($A$3,MATCH($E608,$A$3:$A$33,1)-1,0,2))</f>
        <v>2.87422860434496</v>
      </c>
    </row>
    <row r="609" customFormat="false" ht="14.5" hidden="false" customHeight="false" outlineLevel="0" collapsed="false">
      <c r="E609" s="42" t="n">
        <v>44634</v>
      </c>
      <c r="F609" s="46" t="n">
        <f aca="true">FORECAST($E609,OFFSET(C$3,MATCH($E609,$A$3:$A$33,1)-1,0,2),OFFSET($A$3,MATCH($E609,$A$3:$A$33,1)-1,0,2))</f>
        <v>2.87679287360105</v>
      </c>
    </row>
    <row r="610" customFormat="false" ht="14.5" hidden="false" customHeight="false" outlineLevel="0" collapsed="false">
      <c r="E610" s="42" t="n">
        <v>44635</v>
      </c>
      <c r="F610" s="46" t="n">
        <f aca="true">FORECAST($E610,OFFSET(C$3,MATCH($E610,$A$3:$A$33,1)-1,0,2),OFFSET($A$3,MATCH($E610,$A$3:$A$33,1)-1,0,2))</f>
        <v>2.87935714285714</v>
      </c>
    </row>
    <row r="611" customFormat="false" ht="14.5" hidden="false" customHeight="false" outlineLevel="0" collapsed="false">
      <c r="E611" s="42" t="n">
        <v>44636</v>
      </c>
      <c r="F611" s="46" t="n">
        <f aca="true">FORECAST($E611,OFFSET(C$3,MATCH($E611,$A$3:$A$33,1)-1,0,2),OFFSET($A$3,MATCH($E611,$A$3:$A$33,1)-1,0,2))</f>
        <v>2.87944105842128</v>
      </c>
    </row>
    <row r="612" customFormat="false" ht="14.5" hidden="false" customHeight="false" outlineLevel="0" collapsed="false">
      <c r="E612" s="42" t="n">
        <v>44637</v>
      </c>
      <c r="F612" s="46" t="n">
        <f aca="true">FORECAST($E612,OFFSET(C$3,MATCH($E612,$A$3:$A$33,1)-1,0,2),OFFSET($A$3,MATCH($E612,$A$3:$A$33,1)-1,0,2))</f>
        <v>2.87952497398543</v>
      </c>
    </row>
    <row r="613" customFormat="false" ht="14.5" hidden="false" customHeight="false" outlineLevel="0" collapsed="false">
      <c r="E613" s="42" t="n">
        <v>44638</v>
      </c>
      <c r="F613" s="46" t="n">
        <f aca="true">FORECAST($E613,OFFSET(C$3,MATCH($E613,$A$3:$A$33,1)-1,0,2),OFFSET($A$3,MATCH($E613,$A$3:$A$33,1)-1,0,2))</f>
        <v>2.87960888954957</v>
      </c>
    </row>
    <row r="614" customFormat="false" ht="14.5" hidden="false" customHeight="false" outlineLevel="0" collapsed="false">
      <c r="E614" s="42" t="n">
        <v>44639</v>
      </c>
      <c r="F614" s="46" t="n">
        <f aca="true">FORECAST($E614,OFFSET(C$3,MATCH($E614,$A$3:$A$33,1)-1,0,2),OFFSET($A$3,MATCH($E614,$A$3:$A$33,1)-1,0,2))</f>
        <v>2.87969280511372</v>
      </c>
    </row>
    <row r="615" customFormat="false" ht="14.5" hidden="false" customHeight="false" outlineLevel="0" collapsed="false">
      <c r="E615" s="42" t="n">
        <v>44640</v>
      </c>
      <c r="F615" s="46" t="n">
        <f aca="true">FORECAST($E615,OFFSET(C$3,MATCH($E615,$A$3:$A$33,1)-1,0,2),OFFSET($A$3,MATCH($E615,$A$3:$A$33,1)-1,0,2))</f>
        <v>2.87977672067786</v>
      </c>
    </row>
    <row r="616" customFormat="false" ht="14.5" hidden="false" customHeight="false" outlineLevel="0" collapsed="false">
      <c r="E616" s="42" t="n">
        <v>44641</v>
      </c>
      <c r="F616" s="46" t="n">
        <f aca="true">FORECAST($E616,OFFSET(C$3,MATCH($E616,$A$3:$A$33,1)-1,0,2),OFFSET($A$3,MATCH($E616,$A$3:$A$33,1)-1,0,2))</f>
        <v>2.87986063624201</v>
      </c>
    </row>
    <row r="617" customFormat="false" ht="14.5" hidden="false" customHeight="false" outlineLevel="0" collapsed="false">
      <c r="E617" s="42" t="n">
        <v>44642</v>
      </c>
      <c r="F617" s="46" t="n">
        <f aca="true">FORECAST($E617,OFFSET(C$3,MATCH($E617,$A$3:$A$33,1)-1,0,2),OFFSET($A$3,MATCH($E617,$A$3:$A$33,1)-1,0,2))</f>
        <v>2.87994455180615</v>
      </c>
    </row>
    <row r="618" customFormat="false" ht="14.5" hidden="false" customHeight="false" outlineLevel="0" collapsed="false">
      <c r="E618" s="42" t="n">
        <v>44643</v>
      </c>
      <c r="F618" s="46" t="n">
        <f aca="true">FORECAST($E618,OFFSET(C$3,MATCH($E618,$A$3:$A$33,1)-1,0,2),OFFSET($A$3,MATCH($E618,$A$3:$A$33,1)-1,0,2))</f>
        <v>2.8800284673703</v>
      </c>
    </row>
    <row r="619" customFormat="false" ht="14.5" hidden="false" customHeight="false" outlineLevel="0" collapsed="false">
      <c r="E619" s="42" t="n">
        <v>44644</v>
      </c>
      <c r="F619" s="46" t="n">
        <f aca="true">FORECAST($E619,OFFSET(C$3,MATCH($E619,$A$3:$A$33,1)-1,0,2),OFFSET($A$3,MATCH($E619,$A$3:$A$33,1)-1,0,2))</f>
        <v>2.88011238293444</v>
      </c>
    </row>
    <row r="620" customFormat="false" ht="14.5" hidden="false" customHeight="false" outlineLevel="0" collapsed="false">
      <c r="E620" s="42" t="n">
        <v>44645</v>
      </c>
      <c r="F620" s="46" t="n">
        <f aca="true">FORECAST($E620,OFFSET(C$3,MATCH($E620,$A$3:$A$33,1)-1,0,2),OFFSET($A$3,MATCH($E620,$A$3:$A$33,1)-1,0,2))</f>
        <v>2.88019629849859</v>
      </c>
    </row>
    <row r="621" customFormat="false" ht="14.5" hidden="false" customHeight="false" outlineLevel="0" collapsed="false">
      <c r="E621" s="42" t="n">
        <v>44646</v>
      </c>
      <c r="F621" s="46" t="n">
        <f aca="true">FORECAST($E621,OFFSET(C$3,MATCH($E621,$A$3:$A$33,1)-1,0,2),OFFSET($A$3,MATCH($E621,$A$3:$A$33,1)-1,0,2))</f>
        <v>2.88028021406273</v>
      </c>
    </row>
    <row r="622" customFormat="false" ht="14.5" hidden="false" customHeight="false" outlineLevel="0" collapsed="false">
      <c r="E622" s="42" t="n">
        <v>44647</v>
      </c>
      <c r="F622" s="46" t="n">
        <f aca="true">FORECAST($E622,OFFSET(C$3,MATCH($E622,$A$3:$A$33,1)-1,0,2),OFFSET($A$3,MATCH($E622,$A$3:$A$33,1)-1,0,2))</f>
        <v>2.88036412962687</v>
      </c>
    </row>
    <row r="623" customFormat="false" ht="14.5" hidden="false" customHeight="false" outlineLevel="0" collapsed="false">
      <c r="E623" s="42" t="n">
        <v>44648</v>
      </c>
      <c r="F623" s="46" t="n">
        <f aca="true">FORECAST($E623,OFFSET(C$3,MATCH($E623,$A$3:$A$33,1)-1,0,2),OFFSET($A$3,MATCH($E623,$A$3:$A$33,1)-1,0,2))</f>
        <v>2.88044804519102</v>
      </c>
    </row>
    <row r="624" customFormat="false" ht="14.5" hidden="false" customHeight="false" outlineLevel="0" collapsed="false">
      <c r="E624" s="42" t="n">
        <v>44649</v>
      </c>
      <c r="F624" s="46" t="n">
        <f aca="true">FORECAST($E624,OFFSET(C$3,MATCH($E624,$A$3:$A$33,1)-1,0,2),OFFSET($A$3,MATCH($E624,$A$3:$A$33,1)-1,0,2))</f>
        <v>2.88053196075516</v>
      </c>
    </row>
    <row r="625" customFormat="false" ht="14.5" hidden="false" customHeight="false" outlineLevel="0" collapsed="false">
      <c r="E625" s="42" t="n">
        <v>44650</v>
      </c>
      <c r="F625" s="46" t="n">
        <f aca="true">FORECAST($E625,OFFSET(C$3,MATCH($E625,$A$3:$A$33,1)-1,0,2),OFFSET($A$3,MATCH($E625,$A$3:$A$33,1)-1,0,2))</f>
        <v>2.88061587631931</v>
      </c>
    </row>
    <row r="626" customFormat="false" ht="14.5" hidden="false" customHeight="false" outlineLevel="0" collapsed="false">
      <c r="E626" s="42" t="n">
        <v>44651</v>
      </c>
      <c r="F626" s="46" t="n">
        <f aca="true">FORECAST($E626,OFFSET(C$3,MATCH($E626,$A$3:$A$33,1)-1,0,2),OFFSET($A$3,MATCH($E626,$A$3:$A$33,1)-1,0,2))</f>
        <v>2.88069979188345</v>
      </c>
    </row>
    <row r="627" customFormat="false" ht="14.5" hidden="false" customHeight="false" outlineLevel="0" collapsed="false">
      <c r="E627" s="42" t="n">
        <v>44652</v>
      </c>
      <c r="F627" s="46" t="n">
        <f aca="true">FORECAST($E627,OFFSET(C$3,MATCH($E627,$A$3:$A$33,1)-1,0,2),OFFSET($A$3,MATCH($E627,$A$3:$A$33,1)-1,0,2))</f>
        <v>2.8807837074476</v>
      </c>
    </row>
    <row r="628" customFormat="false" ht="14.5" hidden="false" customHeight="false" outlineLevel="0" collapsed="false">
      <c r="E628" s="42" t="n">
        <v>44653</v>
      </c>
      <c r="F628" s="46" t="n">
        <f aca="true">FORECAST($E628,OFFSET(C$3,MATCH($E628,$A$3:$A$33,1)-1,0,2),OFFSET($A$3,MATCH($E628,$A$3:$A$33,1)-1,0,2))</f>
        <v>2.88086762301174</v>
      </c>
    </row>
    <row r="629" customFormat="false" ht="14.5" hidden="false" customHeight="false" outlineLevel="0" collapsed="false">
      <c r="E629" s="42" t="n">
        <v>44654</v>
      </c>
      <c r="F629" s="46" t="n">
        <f aca="true">FORECAST($E629,OFFSET(C$3,MATCH($E629,$A$3:$A$33,1)-1,0,2),OFFSET($A$3,MATCH($E629,$A$3:$A$33,1)-1,0,2))</f>
        <v>2.88095153857589</v>
      </c>
    </row>
    <row r="630" customFormat="false" ht="14.5" hidden="false" customHeight="false" outlineLevel="0" collapsed="false">
      <c r="E630" s="42" t="n">
        <v>44655</v>
      </c>
      <c r="F630" s="46" t="n">
        <f aca="true">FORECAST($E630,OFFSET(C$3,MATCH($E630,$A$3:$A$33,1)-1,0,2),OFFSET($A$3,MATCH($E630,$A$3:$A$33,1)-1,0,2))</f>
        <v>2.88103545414003</v>
      </c>
    </row>
    <row r="631" customFormat="false" ht="14.5" hidden="false" customHeight="false" outlineLevel="0" collapsed="false">
      <c r="E631" s="42" t="n">
        <v>44656</v>
      </c>
      <c r="F631" s="46" t="n">
        <f aca="true">FORECAST($E631,OFFSET(C$3,MATCH($E631,$A$3:$A$33,1)-1,0,2),OFFSET($A$3,MATCH($E631,$A$3:$A$33,1)-1,0,2))</f>
        <v>2.88111936970417</v>
      </c>
    </row>
    <row r="632" customFormat="false" ht="14.5" hidden="false" customHeight="false" outlineLevel="0" collapsed="false">
      <c r="E632" s="42" t="n">
        <v>44657</v>
      </c>
      <c r="F632" s="46" t="n">
        <f aca="true">FORECAST($E632,OFFSET(C$3,MATCH($E632,$A$3:$A$33,1)-1,0,2),OFFSET($A$3,MATCH($E632,$A$3:$A$33,1)-1,0,2))</f>
        <v>2.88120328526832</v>
      </c>
    </row>
    <row r="633" customFormat="false" ht="14.5" hidden="false" customHeight="false" outlineLevel="0" collapsed="false">
      <c r="E633" s="42" t="n">
        <v>44658</v>
      </c>
      <c r="F633" s="46" t="n">
        <f aca="true">FORECAST($E633,OFFSET(C$3,MATCH($E633,$A$3:$A$33,1)-1,0,2),OFFSET($A$3,MATCH($E633,$A$3:$A$33,1)-1,0,2))</f>
        <v>2.88128720083246</v>
      </c>
    </row>
    <row r="634" customFormat="false" ht="14.5" hidden="false" customHeight="false" outlineLevel="0" collapsed="false">
      <c r="E634" s="42" t="n">
        <v>44659</v>
      </c>
      <c r="F634" s="46" t="n">
        <f aca="true">FORECAST($E634,OFFSET(C$3,MATCH($E634,$A$3:$A$33,1)-1,0,2),OFFSET($A$3,MATCH($E634,$A$3:$A$33,1)-1,0,2))</f>
        <v>2.88137111639661</v>
      </c>
    </row>
    <row r="635" customFormat="false" ht="14.5" hidden="false" customHeight="false" outlineLevel="0" collapsed="false">
      <c r="E635" s="42" t="n">
        <v>44660</v>
      </c>
      <c r="F635" s="46" t="n">
        <f aca="true">FORECAST($E635,OFFSET(C$3,MATCH($E635,$A$3:$A$33,1)-1,0,2),OFFSET($A$3,MATCH($E635,$A$3:$A$33,1)-1,0,2))</f>
        <v>2.88145503196075</v>
      </c>
    </row>
    <row r="636" customFormat="false" ht="14.5" hidden="false" customHeight="false" outlineLevel="0" collapsed="false">
      <c r="E636" s="42" t="n">
        <v>44661</v>
      </c>
      <c r="F636" s="46" t="n">
        <f aca="true">FORECAST($E636,OFFSET(C$3,MATCH($E636,$A$3:$A$33,1)-1,0,2),OFFSET($A$3,MATCH($E636,$A$3:$A$33,1)-1,0,2))</f>
        <v>2.8815389475249</v>
      </c>
    </row>
    <row r="637" customFormat="false" ht="14.5" hidden="false" customHeight="false" outlineLevel="0" collapsed="false">
      <c r="E637" s="42" t="n">
        <v>44662</v>
      </c>
      <c r="F637" s="46" t="n">
        <f aca="true">FORECAST($E637,OFFSET(C$3,MATCH($E637,$A$3:$A$33,1)-1,0,2),OFFSET($A$3,MATCH($E637,$A$3:$A$33,1)-1,0,2))</f>
        <v>2.88162286308904</v>
      </c>
    </row>
    <row r="638" customFormat="false" ht="14.5" hidden="false" customHeight="false" outlineLevel="0" collapsed="false">
      <c r="E638" s="42" t="n">
        <v>44663</v>
      </c>
      <c r="F638" s="46" t="n">
        <f aca="true">FORECAST($E638,OFFSET(C$3,MATCH($E638,$A$3:$A$33,1)-1,0,2),OFFSET($A$3,MATCH($E638,$A$3:$A$33,1)-1,0,2))</f>
        <v>2.88170677865319</v>
      </c>
    </row>
    <row r="639" customFormat="false" ht="14.5" hidden="false" customHeight="false" outlineLevel="0" collapsed="false">
      <c r="E639" s="42" t="n">
        <v>44664</v>
      </c>
      <c r="F639" s="46" t="n">
        <f aca="true">FORECAST($E639,OFFSET(C$3,MATCH($E639,$A$3:$A$33,1)-1,0,2),OFFSET($A$3,MATCH($E639,$A$3:$A$33,1)-1,0,2))</f>
        <v>2.88179069421733</v>
      </c>
    </row>
    <row r="640" customFormat="false" ht="14.5" hidden="false" customHeight="false" outlineLevel="0" collapsed="false">
      <c r="E640" s="42" t="n">
        <v>44665</v>
      </c>
      <c r="F640" s="46" t="n">
        <f aca="true">FORECAST($E640,OFFSET(C$3,MATCH($E640,$A$3:$A$33,1)-1,0,2),OFFSET($A$3,MATCH($E640,$A$3:$A$33,1)-1,0,2))</f>
        <v>2.88187460978148</v>
      </c>
    </row>
    <row r="641" customFormat="false" ht="14.5" hidden="false" customHeight="false" outlineLevel="0" collapsed="false">
      <c r="E641" s="42" t="n">
        <v>44666</v>
      </c>
      <c r="F641" s="46" t="n">
        <f aca="true">FORECAST($E641,OFFSET(C$3,MATCH($E641,$A$3:$A$33,1)-1,0,2),OFFSET($A$3,MATCH($E641,$A$3:$A$33,1)-1,0,2))</f>
        <v>2.88195852534562</v>
      </c>
    </row>
    <row r="642" customFormat="false" ht="14.5" hidden="false" customHeight="false" outlineLevel="0" collapsed="false">
      <c r="E642" s="42" t="n">
        <v>44667</v>
      </c>
      <c r="F642" s="46" t="n">
        <f aca="true">FORECAST($E642,OFFSET(C$3,MATCH($E642,$A$3:$A$33,1)-1,0,2),OFFSET($A$3,MATCH($E642,$A$3:$A$33,1)-1,0,2))</f>
        <v>2.88024039938556</v>
      </c>
    </row>
    <row r="643" customFormat="false" ht="14.5" hidden="false" customHeight="false" outlineLevel="0" collapsed="false">
      <c r="E643" s="42" t="n">
        <v>44668</v>
      </c>
      <c r="F643" s="46" t="n">
        <f aca="true">FORECAST($E643,OFFSET(C$3,MATCH($E643,$A$3:$A$33,1)-1,0,2),OFFSET($A$3,MATCH($E643,$A$3:$A$33,1)-1,0,2))</f>
        <v>2.8785222734255</v>
      </c>
    </row>
    <row r="644" customFormat="false" ht="14.5" hidden="false" customHeight="false" outlineLevel="0" collapsed="false">
      <c r="E644" s="42" t="n">
        <v>44669</v>
      </c>
      <c r="F644" s="46" t="n">
        <f aca="true">FORECAST($E644,OFFSET(C$3,MATCH($E644,$A$3:$A$33,1)-1,0,2),OFFSET($A$3,MATCH($E644,$A$3:$A$33,1)-1,0,2))</f>
        <v>2.87680414746544</v>
      </c>
    </row>
    <row r="645" customFormat="false" ht="14.5" hidden="false" customHeight="false" outlineLevel="0" collapsed="false">
      <c r="E645" s="42" t="n">
        <v>44670</v>
      </c>
      <c r="F645" s="46" t="n">
        <f aca="true">FORECAST($E645,OFFSET(C$3,MATCH($E645,$A$3:$A$33,1)-1,0,2),OFFSET($A$3,MATCH($E645,$A$3:$A$33,1)-1,0,2))</f>
        <v>2.87508602150537</v>
      </c>
    </row>
    <row r="646" customFormat="false" ht="14.5" hidden="false" customHeight="false" outlineLevel="0" collapsed="false">
      <c r="E646" s="42" t="n">
        <v>44671</v>
      </c>
      <c r="F646" s="46" t="n">
        <f aca="true">FORECAST($E646,OFFSET(C$3,MATCH($E646,$A$3:$A$33,1)-1,0,2),OFFSET($A$3,MATCH($E646,$A$3:$A$33,1)-1,0,2))</f>
        <v>2.87336789554531</v>
      </c>
    </row>
    <row r="647" customFormat="false" ht="14.5" hidden="false" customHeight="false" outlineLevel="0" collapsed="false">
      <c r="E647" s="42" t="n">
        <v>44672</v>
      </c>
      <c r="F647" s="46" t="n">
        <f aca="true">FORECAST($E647,OFFSET(C$3,MATCH($E647,$A$3:$A$33,1)-1,0,2),OFFSET($A$3,MATCH($E647,$A$3:$A$33,1)-1,0,2))</f>
        <v>2.87164976958525</v>
      </c>
    </row>
    <row r="648" customFormat="false" ht="14.5" hidden="false" customHeight="false" outlineLevel="0" collapsed="false">
      <c r="E648" s="42" t="n">
        <v>44673</v>
      </c>
      <c r="F648" s="46" t="n">
        <f aca="true">FORECAST($E648,OFFSET(C$3,MATCH($E648,$A$3:$A$33,1)-1,0,2),OFFSET($A$3,MATCH($E648,$A$3:$A$33,1)-1,0,2))</f>
        <v>2.86993164362519</v>
      </c>
    </row>
    <row r="649" customFormat="false" ht="14.5" hidden="false" customHeight="false" outlineLevel="0" collapsed="false">
      <c r="E649" s="42" t="n">
        <v>44674</v>
      </c>
      <c r="F649" s="46" t="n">
        <f aca="true">FORECAST($E649,OFFSET(C$3,MATCH($E649,$A$3:$A$33,1)-1,0,2),OFFSET($A$3,MATCH($E649,$A$3:$A$33,1)-1,0,2))</f>
        <v>2.86821351766513</v>
      </c>
    </row>
    <row r="650" customFormat="false" ht="14.5" hidden="false" customHeight="false" outlineLevel="0" collapsed="false">
      <c r="E650" s="42" t="n">
        <v>44675</v>
      </c>
      <c r="F650" s="46" t="n">
        <f aca="true">FORECAST($E650,OFFSET(C$3,MATCH($E650,$A$3:$A$33,1)-1,0,2),OFFSET($A$3,MATCH($E650,$A$3:$A$33,1)-1,0,2))</f>
        <v>2.86649539170507</v>
      </c>
    </row>
    <row r="651" customFormat="false" ht="14.5" hidden="false" customHeight="false" outlineLevel="0" collapsed="false">
      <c r="E651" s="42" t="n">
        <v>44676</v>
      </c>
      <c r="F651" s="46" t="n">
        <f aca="true">FORECAST($E651,OFFSET(C$3,MATCH($E651,$A$3:$A$33,1)-1,0,2),OFFSET($A$3,MATCH($E651,$A$3:$A$33,1)-1,0,2))</f>
        <v>2.86477726574501</v>
      </c>
    </row>
    <row r="652" customFormat="false" ht="14.5" hidden="false" customHeight="false" outlineLevel="0" collapsed="false">
      <c r="E652" s="42" t="n">
        <v>44677</v>
      </c>
      <c r="F652" s="46" t="n">
        <f aca="true">FORECAST($E652,OFFSET(C$3,MATCH($E652,$A$3:$A$33,1)-1,0,2),OFFSET($A$3,MATCH($E652,$A$3:$A$33,1)-1,0,2))</f>
        <v>2.86305913978494</v>
      </c>
    </row>
    <row r="653" customFormat="false" ht="14.5" hidden="false" customHeight="false" outlineLevel="0" collapsed="false">
      <c r="E653" s="42" t="n">
        <v>44678</v>
      </c>
      <c r="F653" s="46" t="n">
        <f aca="true">FORECAST($E653,OFFSET(C$3,MATCH($E653,$A$3:$A$33,1)-1,0,2),OFFSET($A$3,MATCH($E653,$A$3:$A$33,1)-1,0,2))</f>
        <v>2.86134101382488</v>
      </c>
    </row>
    <row r="654" customFormat="false" ht="14.5" hidden="false" customHeight="false" outlineLevel="0" collapsed="false">
      <c r="E654" s="42" t="n">
        <v>44679</v>
      </c>
      <c r="F654" s="46" t="n">
        <f aca="true">FORECAST($E654,OFFSET(C$3,MATCH($E654,$A$3:$A$33,1)-1,0,2),OFFSET($A$3,MATCH($E654,$A$3:$A$33,1)-1,0,2))</f>
        <v>2.85962288786482</v>
      </c>
    </row>
    <row r="655" customFormat="false" ht="14.5" hidden="false" customHeight="false" outlineLevel="0" collapsed="false">
      <c r="E655" s="42" t="n">
        <v>44680</v>
      </c>
      <c r="F655" s="46" t="n">
        <f aca="true">FORECAST($E655,OFFSET(C$3,MATCH($E655,$A$3:$A$33,1)-1,0,2),OFFSET($A$3,MATCH($E655,$A$3:$A$33,1)-1,0,2))</f>
        <v>2.85790476190476</v>
      </c>
    </row>
    <row r="656" customFormat="false" ht="14.5" hidden="false" customHeight="false" outlineLevel="0" collapsed="false">
      <c r="E656" s="42" t="n">
        <v>44681</v>
      </c>
      <c r="F656" s="46" t="n">
        <f aca="true">FORECAST($E656,OFFSET(C$3,MATCH($E656,$A$3:$A$33,1)-1,0,2),OFFSET($A$3,MATCH($E656,$A$3:$A$33,1)-1,0,2))</f>
        <v>2.8561866359447</v>
      </c>
    </row>
    <row r="657" customFormat="false" ht="14.5" hidden="false" customHeight="false" outlineLevel="0" collapsed="false">
      <c r="E657" s="42" t="n">
        <v>44682</v>
      </c>
      <c r="F657" s="46" t="n">
        <f aca="true">FORECAST($E657,OFFSET(C$3,MATCH($E657,$A$3:$A$33,1)-1,0,2),OFFSET($A$3,MATCH($E657,$A$3:$A$33,1)-1,0,2))</f>
        <v>2.85446850998464</v>
      </c>
    </row>
    <row r="658" customFormat="false" ht="14.5" hidden="false" customHeight="false" outlineLevel="0" collapsed="false">
      <c r="E658" s="42" t="n">
        <v>44683</v>
      </c>
      <c r="F658" s="46" t="n">
        <f aca="true">FORECAST($E658,OFFSET(C$3,MATCH($E658,$A$3:$A$33,1)-1,0,2),OFFSET($A$3,MATCH($E658,$A$3:$A$33,1)-1,0,2))</f>
        <v>2.85275038402458</v>
      </c>
    </row>
    <row r="659" customFormat="false" ht="14.5" hidden="false" customHeight="false" outlineLevel="0" collapsed="false">
      <c r="E659" s="42" t="n">
        <v>44684</v>
      </c>
      <c r="F659" s="46" t="n">
        <f aca="true">FORECAST($E659,OFFSET(C$3,MATCH($E659,$A$3:$A$33,1)-1,0,2),OFFSET($A$3,MATCH($E659,$A$3:$A$33,1)-1,0,2))</f>
        <v>2.85103225806452</v>
      </c>
    </row>
    <row r="660" customFormat="false" ht="14.5" hidden="false" customHeight="false" outlineLevel="0" collapsed="false">
      <c r="E660" s="42" t="n">
        <v>44685</v>
      </c>
      <c r="F660" s="46" t="n">
        <f aca="true">FORECAST($E660,OFFSET(C$3,MATCH($E660,$A$3:$A$33,1)-1,0,2),OFFSET($A$3,MATCH($E660,$A$3:$A$33,1)-1,0,2))</f>
        <v>2.84931413210445</v>
      </c>
    </row>
    <row r="661" customFormat="false" ht="14.5" hidden="false" customHeight="false" outlineLevel="0" collapsed="false">
      <c r="E661" s="42" t="n">
        <v>44686</v>
      </c>
      <c r="F661" s="46" t="n">
        <f aca="true">FORECAST($E661,OFFSET(C$3,MATCH($E661,$A$3:$A$33,1)-1,0,2),OFFSET($A$3,MATCH($E661,$A$3:$A$33,1)-1,0,2))</f>
        <v>2.84759600614439</v>
      </c>
    </row>
    <row r="662" customFormat="false" ht="14.5" hidden="false" customHeight="false" outlineLevel="0" collapsed="false">
      <c r="E662" s="42" t="n">
        <v>44687</v>
      </c>
      <c r="F662" s="46" t="n">
        <f aca="true">FORECAST($E662,OFFSET(C$3,MATCH($E662,$A$3:$A$33,1)-1,0,2),OFFSET($A$3,MATCH($E662,$A$3:$A$33,1)-1,0,2))</f>
        <v>2.84587788018433</v>
      </c>
    </row>
    <row r="663" customFormat="false" ht="14.5" hidden="false" customHeight="false" outlineLevel="0" collapsed="false">
      <c r="E663" s="42" t="n">
        <v>44688</v>
      </c>
      <c r="F663" s="46" t="n">
        <f aca="true">FORECAST($E663,OFFSET(C$3,MATCH($E663,$A$3:$A$33,1)-1,0,2),OFFSET($A$3,MATCH($E663,$A$3:$A$33,1)-1,0,2))</f>
        <v>2.84415975422427</v>
      </c>
    </row>
    <row r="664" customFormat="false" ht="14.5" hidden="false" customHeight="false" outlineLevel="0" collapsed="false">
      <c r="E664" s="42" t="n">
        <v>44689</v>
      </c>
      <c r="F664" s="46" t="n">
        <f aca="true">FORECAST($E664,OFFSET(C$3,MATCH($E664,$A$3:$A$33,1)-1,0,2),OFFSET($A$3,MATCH($E664,$A$3:$A$33,1)-1,0,2))</f>
        <v>2.84244162826421</v>
      </c>
    </row>
    <row r="665" customFormat="false" ht="14.5" hidden="false" customHeight="false" outlineLevel="0" collapsed="false">
      <c r="E665" s="42" t="n">
        <v>44690</v>
      </c>
      <c r="F665" s="46" t="n">
        <f aca="true">FORECAST($E665,OFFSET(C$3,MATCH($E665,$A$3:$A$33,1)-1,0,2),OFFSET($A$3,MATCH($E665,$A$3:$A$33,1)-1,0,2))</f>
        <v>2.84072350230415</v>
      </c>
    </row>
    <row r="666" customFormat="false" ht="14.5" hidden="false" customHeight="false" outlineLevel="0" collapsed="false">
      <c r="E666" s="42" t="n">
        <v>44691</v>
      </c>
      <c r="F666" s="46" t="n">
        <f aca="true">FORECAST($E666,OFFSET(C$3,MATCH($E666,$A$3:$A$33,1)-1,0,2),OFFSET($A$3,MATCH($E666,$A$3:$A$33,1)-1,0,2))</f>
        <v>2.83900537634409</v>
      </c>
    </row>
    <row r="667" customFormat="false" ht="14.5" hidden="false" customHeight="false" outlineLevel="0" collapsed="false">
      <c r="E667" s="42" t="n">
        <v>44692</v>
      </c>
      <c r="F667" s="46" t="n">
        <f aca="true">FORECAST($E667,OFFSET(C$3,MATCH($E667,$A$3:$A$33,1)-1,0,2),OFFSET($A$3,MATCH($E667,$A$3:$A$33,1)-1,0,2))</f>
        <v>2.83728725038402</v>
      </c>
    </row>
    <row r="668" customFormat="false" ht="14.5" hidden="false" customHeight="false" outlineLevel="0" collapsed="false">
      <c r="E668" s="42" t="n">
        <v>44693</v>
      </c>
      <c r="F668" s="46" t="n">
        <f aca="true">FORECAST($E668,OFFSET(C$3,MATCH($E668,$A$3:$A$33,1)-1,0,2),OFFSET($A$3,MATCH($E668,$A$3:$A$33,1)-1,0,2))</f>
        <v>2.83556912442396</v>
      </c>
    </row>
    <row r="669" customFormat="false" ht="14.5" hidden="false" customHeight="false" outlineLevel="0" collapsed="false">
      <c r="E669" s="42" t="n">
        <v>44694</v>
      </c>
      <c r="F669" s="46" t="n">
        <f aca="true">FORECAST($E669,OFFSET(C$3,MATCH($E669,$A$3:$A$33,1)-1,0,2),OFFSET($A$3,MATCH($E669,$A$3:$A$33,1)-1,0,2))</f>
        <v>2.8338509984639</v>
      </c>
    </row>
    <row r="670" customFormat="false" ht="14.5" hidden="false" customHeight="false" outlineLevel="0" collapsed="false">
      <c r="E670" s="42" t="n">
        <v>44695</v>
      </c>
      <c r="F670" s="46" t="n">
        <f aca="true">FORECAST($E670,OFFSET(C$3,MATCH($E670,$A$3:$A$33,1)-1,0,2),OFFSET($A$3,MATCH($E670,$A$3:$A$33,1)-1,0,2))</f>
        <v>2.83213287250384</v>
      </c>
    </row>
    <row r="671" customFormat="false" ht="14.5" hidden="false" customHeight="false" outlineLevel="0" collapsed="false">
      <c r="E671" s="42" t="n">
        <v>44696</v>
      </c>
      <c r="F671" s="46" t="n">
        <f aca="true">FORECAST($E671,OFFSET(C$3,MATCH($E671,$A$3:$A$33,1)-1,0,2),OFFSET($A$3,MATCH($E671,$A$3:$A$33,1)-1,0,2))</f>
        <v>2.83041474654378</v>
      </c>
    </row>
    <row r="672" customFormat="false" ht="14.5" hidden="false" customHeight="false" outlineLevel="0" collapsed="false">
      <c r="E672" s="42" t="n">
        <v>44697</v>
      </c>
      <c r="F672" s="46" t="n">
        <f aca="true">FORECAST($E672,OFFSET(C$3,MATCH($E672,$A$3:$A$33,1)-1,0,2),OFFSET($A$3,MATCH($E672,$A$3:$A$33,1)-1,0,2))</f>
        <v>2.82803471086666</v>
      </c>
    </row>
    <row r="673" customFormat="false" ht="14.5" hidden="false" customHeight="false" outlineLevel="0" collapsed="false">
      <c r="E673" s="42" t="n">
        <v>44698</v>
      </c>
      <c r="F673" s="46" t="n">
        <f aca="true">FORECAST($E673,OFFSET(C$3,MATCH($E673,$A$3:$A$33,1)-1,0,2),OFFSET($A$3,MATCH($E673,$A$3:$A$33,1)-1,0,2))</f>
        <v>2.82565467518954</v>
      </c>
    </row>
    <row r="674" customFormat="false" ht="14.5" hidden="false" customHeight="false" outlineLevel="0" collapsed="false">
      <c r="E674" s="42" t="n">
        <v>44699</v>
      </c>
      <c r="F674" s="46" t="n">
        <f aca="true">FORECAST($E674,OFFSET(C$3,MATCH($E674,$A$3:$A$33,1)-1,0,2),OFFSET($A$3,MATCH($E674,$A$3:$A$33,1)-1,0,2))</f>
        <v>2.82327463951241</v>
      </c>
    </row>
    <row r="675" customFormat="false" ht="14.5" hidden="false" customHeight="false" outlineLevel="0" collapsed="false">
      <c r="E675" s="42" t="n">
        <v>44700</v>
      </c>
      <c r="F675" s="46" t="n">
        <f aca="true">FORECAST($E675,OFFSET(C$3,MATCH($E675,$A$3:$A$33,1)-1,0,2),OFFSET($A$3,MATCH($E675,$A$3:$A$33,1)-1,0,2))</f>
        <v>2.82089460383529</v>
      </c>
    </row>
    <row r="676" customFormat="false" ht="14.5" hidden="false" customHeight="false" outlineLevel="0" collapsed="false">
      <c r="E676" s="42" t="n">
        <v>44701</v>
      </c>
      <c r="F676" s="46" t="n">
        <f aca="true">FORECAST($E676,OFFSET(C$3,MATCH($E676,$A$3:$A$33,1)-1,0,2),OFFSET($A$3,MATCH($E676,$A$3:$A$33,1)-1,0,2))</f>
        <v>2.81851456815817</v>
      </c>
    </row>
    <row r="677" customFormat="false" ht="14.5" hidden="false" customHeight="false" outlineLevel="0" collapsed="false">
      <c r="E677" s="42" t="n">
        <v>44702</v>
      </c>
      <c r="F677" s="46" t="n">
        <f aca="true">FORECAST($E677,OFFSET(C$3,MATCH($E677,$A$3:$A$33,1)-1,0,2),OFFSET($A$3,MATCH($E677,$A$3:$A$33,1)-1,0,2))</f>
        <v>2.81613453248105</v>
      </c>
    </row>
    <row r="678" customFormat="false" ht="14.5" hidden="false" customHeight="false" outlineLevel="0" collapsed="false">
      <c r="E678" s="42" t="n">
        <v>44703</v>
      </c>
      <c r="F678" s="46" t="n">
        <f aca="true">FORECAST($E678,OFFSET(C$3,MATCH($E678,$A$3:$A$33,1)-1,0,2),OFFSET($A$3,MATCH($E678,$A$3:$A$33,1)-1,0,2))</f>
        <v>2.81375449680393</v>
      </c>
    </row>
    <row r="679" customFormat="false" ht="14.5" hidden="false" customHeight="false" outlineLevel="0" collapsed="false">
      <c r="E679" s="42" t="n">
        <v>44704</v>
      </c>
      <c r="F679" s="46" t="n">
        <f aca="true">FORECAST($E679,OFFSET(C$3,MATCH($E679,$A$3:$A$33,1)-1,0,2),OFFSET($A$3,MATCH($E679,$A$3:$A$33,1)-1,0,2))</f>
        <v>2.8113744611268</v>
      </c>
    </row>
    <row r="680" customFormat="false" ht="14.5" hidden="false" customHeight="false" outlineLevel="0" collapsed="false">
      <c r="E680" s="42" t="n">
        <v>44705</v>
      </c>
      <c r="F680" s="46" t="n">
        <f aca="true">FORECAST($E680,OFFSET(C$3,MATCH($E680,$A$3:$A$33,1)-1,0,2),OFFSET($A$3,MATCH($E680,$A$3:$A$33,1)-1,0,2))</f>
        <v>2.80899442544968</v>
      </c>
    </row>
    <row r="681" customFormat="false" ht="14.5" hidden="false" customHeight="false" outlineLevel="0" collapsed="false">
      <c r="E681" s="42" t="n">
        <v>44706</v>
      </c>
      <c r="F681" s="46" t="n">
        <f aca="true">FORECAST($E681,OFFSET(C$3,MATCH($E681,$A$3:$A$33,1)-1,0,2),OFFSET($A$3,MATCH($E681,$A$3:$A$33,1)-1,0,2))</f>
        <v>2.80661438977256</v>
      </c>
    </row>
    <row r="682" customFormat="false" ht="14.5" hidden="false" customHeight="false" outlineLevel="0" collapsed="false">
      <c r="E682" s="42" t="n">
        <v>44707</v>
      </c>
      <c r="F682" s="46" t="n">
        <f aca="true">FORECAST($E682,OFFSET(C$3,MATCH($E682,$A$3:$A$33,1)-1,0,2),OFFSET($A$3,MATCH($E682,$A$3:$A$33,1)-1,0,2))</f>
        <v>2.80423435409544</v>
      </c>
    </row>
    <row r="683" customFormat="false" ht="14.5" hidden="false" customHeight="false" outlineLevel="0" collapsed="false">
      <c r="E683" s="42" t="n">
        <v>44708</v>
      </c>
      <c r="F683" s="46" t="n">
        <f aca="true">FORECAST($E683,OFFSET(C$3,MATCH($E683,$A$3:$A$33,1)-1,0,2),OFFSET($A$3,MATCH($E683,$A$3:$A$33,1)-1,0,2))</f>
        <v>2.80185431841832</v>
      </c>
    </row>
    <row r="684" customFormat="false" ht="14.5" hidden="false" customHeight="false" outlineLevel="0" collapsed="false">
      <c r="E684" s="42" t="n">
        <v>44709</v>
      </c>
      <c r="F684" s="46" t="n">
        <f aca="true">FORECAST($E684,OFFSET(C$3,MATCH($E684,$A$3:$A$33,1)-1,0,2),OFFSET($A$3,MATCH($E684,$A$3:$A$33,1)-1,0,2))</f>
        <v>2.79947428274119</v>
      </c>
    </row>
    <row r="685" customFormat="false" ht="14.5" hidden="false" customHeight="false" outlineLevel="0" collapsed="false">
      <c r="E685" s="42" t="n">
        <v>44710</v>
      </c>
      <c r="F685" s="46" t="n">
        <f aca="true">FORECAST($E685,OFFSET(C$3,MATCH($E685,$A$3:$A$33,1)-1,0,2),OFFSET($A$3,MATCH($E685,$A$3:$A$33,1)-1,0,2))</f>
        <v>2.79709424706407</v>
      </c>
    </row>
    <row r="686" customFormat="false" ht="14.5" hidden="false" customHeight="false" outlineLevel="0" collapsed="false">
      <c r="E686" s="42" t="n">
        <v>44711</v>
      </c>
      <c r="F686" s="46" t="n">
        <f aca="true">FORECAST($E686,OFFSET(C$3,MATCH($E686,$A$3:$A$33,1)-1,0,2),OFFSET($A$3,MATCH($E686,$A$3:$A$33,1)-1,0,2))</f>
        <v>2.79471421138695</v>
      </c>
    </row>
    <row r="687" customFormat="false" ht="14.5" hidden="false" customHeight="false" outlineLevel="0" collapsed="false">
      <c r="E687" s="42" t="n">
        <v>44712</v>
      </c>
      <c r="F687" s="46" t="n">
        <f aca="true">FORECAST($E687,OFFSET(C$3,MATCH($E687,$A$3:$A$33,1)-1,0,2),OFFSET($A$3,MATCH($E687,$A$3:$A$33,1)-1,0,2))</f>
        <v>2.79233417570983</v>
      </c>
    </row>
    <row r="688" customFormat="false" ht="14.5" hidden="false" customHeight="false" outlineLevel="0" collapsed="false">
      <c r="E688" s="42" t="n">
        <v>44713</v>
      </c>
      <c r="F688" s="46" t="n">
        <f aca="true">FORECAST($E688,OFFSET(C$3,MATCH($E688,$A$3:$A$33,1)-1,0,2),OFFSET($A$3,MATCH($E688,$A$3:$A$33,1)-1,0,2))</f>
        <v>2.78995414003271</v>
      </c>
    </row>
    <row r="689" customFormat="false" ht="14.5" hidden="false" customHeight="false" outlineLevel="0" collapsed="false">
      <c r="E689" s="42" t="n">
        <v>44714</v>
      </c>
      <c r="F689" s="46" t="n">
        <f aca="true">FORECAST($E689,OFFSET(C$3,MATCH($E689,$A$3:$A$33,1)-1,0,2),OFFSET($A$3,MATCH($E689,$A$3:$A$33,1)-1,0,2))</f>
        <v>2.78757410435558</v>
      </c>
    </row>
    <row r="690" customFormat="false" ht="14.5" hidden="false" customHeight="false" outlineLevel="0" collapsed="false">
      <c r="E690" s="42" t="n">
        <v>44715</v>
      </c>
      <c r="F690" s="46" t="n">
        <f aca="true">FORECAST($E690,OFFSET(C$3,MATCH($E690,$A$3:$A$33,1)-1,0,2),OFFSET($A$3,MATCH($E690,$A$3:$A$33,1)-1,0,2))</f>
        <v>2.78519406867846</v>
      </c>
    </row>
    <row r="691" customFormat="false" ht="14.5" hidden="false" customHeight="false" outlineLevel="0" collapsed="false">
      <c r="E691" s="42" t="n">
        <v>44716</v>
      </c>
      <c r="F691" s="46" t="n">
        <f aca="true">FORECAST($E691,OFFSET(C$3,MATCH($E691,$A$3:$A$33,1)-1,0,2),OFFSET($A$3,MATCH($E691,$A$3:$A$33,1)-1,0,2))</f>
        <v>2.78281403300134</v>
      </c>
    </row>
    <row r="692" customFormat="false" ht="14.5" hidden="false" customHeight="false" outlineLevel="0" collapsed="false">
      <c r="E692" s="42" t="n">
        <v>44717</v>
      </c>
      <c r="F692" s="46" t="n">
        <f aca="true">FORECAST($E692,OFFSET(C$3,MATCH($E692,$A$3:$A$33,1)-1,0,2),OFFSET($A$3,MATCH($E692,$A$3:$A$33,1)-1,0,2))</f>
        <v>2.78043399732422</v>
      </c>
    </row>
    <row r="693" customFormat="false" ht="14.5" hidden="false" customHeight="false" outlineLevel="0" collapsed="false">
      <c r="E693" s="42" t="n">
        <v>44718</v>
      </c>
      <c r="F693" s="46" t="n">
        <f aca="true">FORECAST($E693,OFFSET(C$3,MATCH($E693,$A$3:$A$33,1)-1,0,2),OFFSET($A$3,MATCH($E693,$A$3:$A$33,1)-1,0,2))</f>
        <v>2.7780539616471</v>
      </c>
    </row>
    <row r="694" customFormat="false" ht="14.5" hidden="false" customHeight="false" outlineLevel="0" collapsed="false">
      <c r="E694" s="42" t="n">
        <v>44719</v>
      </c>
      <c r="F694" s="46" t="n">
        <f aca="true">FORECAST($E694,OFFSET(C$3,MATCH($E694,$A$3:$A$33,1)-1,0,2),OFFSET($A$3,MATCH($E694,$A$3:$A$33,1)-1,0,2))</f>
        <v>2.77567392596998</v>
      </c>
    </row>
    <row r="695" customFormat="false" ht="14.5" hidden="false" customHeight="false" outlineLevel="0" collapsed="false">
      <c r="E695" s="42" t="n">
        <v>44720</v>
      </c>
      <c r="F695" s="46" t="n">
        <f aca="true">FORECAST($E695,OFFSET(C$3,MATCH($E695,$A$3:$A$33,1)-1,0,2),OFFSET($A$3,MATCH($E695,$A$3:$A$33,1)-1,0,2))</f>
        <v>2.77329389029285</v>
      </c>
    </row>
    <row r="696" customFormat="false" ht="14.5" hidden="false" customHeight="false" outlineLevel="0" collapsed="false">
      <c r="E696" s="42" t="n">
        <v>44721</v>
      </c>
      <c r="F696" s="46" t="n">
        <f aca="true">FORECAST($E696,OFFSET(C$3,MATCH($E696,$A$3:$A$33,1)-1,0,2),OFFSET($A$3,MATCH($E696,$A$3:$A$33,1)-1,0,2))</f>
        <v>2.77091385461573</v>
      </c>
    </row>
    <row r="697" customFormat="false" ht="14.5" hidden="false" customHeight="false" outlineLevel="0" collapsed="false">
      <c r="E697" s="42" t="n">
        <v>44722</v>
      </c>
      <c r="F697" s="46" t="n">
        <f aca="true">FORECAST($E697,OFFSET(C$3,MATCH($E697,$A$3:$A$33,1)-1,0,2),OFFSET($A$3,MATCH($E697,$A$3:$A$33,1)-1,0,2))</f>
        <v>2.76853381893861</v>
      </c>
    </row>
    <row r="698" customFormat="false" ht="14.5" hidden="false" customHeight="false" outlineLevel="0" collapsed="false">
      <c r="E698" s="42" t="n">
        <v>44723</v>
      </c>
      <c r="F698" s="46" t="n">
        <f aca="true">FORECAST($E698,OFFSET(C$3,MATCH($E698,$A$3:$A$33,1)-1,0,2),OFFSET($A$3,MATCH($E698,$A$3:$A$33,1)-1,0,2))</f>
        <v>2.76615378326149</v>
      </c>
    </row>
    <row r="699" customFormat="false" ht="14.5" hidden="false" customHeight="false" outlineLevel="0" collapsed="false">
      <c r="E699" s="42" t="n">
        <v>44724</v>
      </c>
      <c r="F699" s="46" t="n">
        <f aca="true">FORECAST($E699,OFFSET(C$3,MATCH($E699,$A$3:$A$33,1)-1,0,2),OFFSET($A$3,MATCH($E699,$A$3:$A$33,1)-1,0,2))</f>
        <v>2.76377374758437</v>
      </c>
    </row>
    <row r="700" customFormat="false" ht="14.5" hidden="false" customHeight="false" outlineLevel="0" collapsed="false">
      <c r="E700" s="42" t="n">
        <v>44725</v>
      </c>
      <c r="F700" s="46" t="n">
        <f aca="true">FORECAST($E700,OFFSET(C$3,MATCH($E700,$A$3:$A$33,1)-1,0,2),OFFSET($A$3,MATCH($E700,$A$3:$A$33,1)-1,0,2))</f>
        <v>2.76139371190724</v>
      </c>
    </row>
    <row r="701" customFormat="false" ht="14.5" hidden="false" customHeight="false" outlineLevel="0" collapsed="false">
      <c r="E701" s="42" t="n">
        <v>44726</v>
      </c>
      <c r="F701" s="46" t="n">
        <f aca="true">FORECAST($E701,OFFSET(C$3,MATCH($E701,$A$3:$A$33,1)-1,0,2),OFFSET($A$3,MATCH($E701,$A$3:$A$33,1)-1,0,2))</f>
        <v>2.75901367623012</v>
      </c>
    </row>
    <row r="702" customFormat="false" ht="14.5" hidden="false" customHeight="false" outlineLevel="0" collapsed="false">
      <c r="E702" s="42" t="n">
        <v>44727</v>
      </c>
      <c r="F702" s="46" t="n">
        <f aca="true">FORECAST($E702,OFFSET(C$3,MATCH($E702,$A$3:$A$33,1)-1,0,2),OFFSET($A$3,MATCH($E702,$A$3:$A$33,1)-1,0,2))</f>
        <v>2.756633640553</v>
      </c>
    </row>
    <row r="703" customFormat="false" ht="14.5" hidden="false" customHeight="false" outlineLevel="0" collapsed="false">
      <c r="E703" s="42" t="n">
        <v>44728</v>
      </c>
      <c r="F703" s="46" t="n">
        <f aca="true">FORECAST($E703,OFFSET(C$3,MATCH($E703,$A$3:$A$33,1)-1,0,2),OFFSET($A$3,MATCH($E703,$A$3:$A$33,1)-1,0,2))</f>
        <v>2.75394331029186</v>
      </c>
    </row>
    <row r="704" customFormat="false" ht="14.5" hidden="false" customHeight="false" outlineLevel="0" collapsed="false">
      <c r="E704" s="42" t="n">
        <v>44729</v>
      </c>
      <c r="F704" s="46" t="n">
        <f aca="true">FORECAST($E704,OFFSET(C$3,MATCH($E704,$A$3:$A$33,1)-1,0,2),OFFSET($A$3,MATCH($E704,$A$3:$A$33,1)-1,0,2))</f>
        <v>2.75125298003073</v>
      </c>
    </row>
    <row r="705" customFormat="false" ht="14.5" hidden="false" customHeight="false" outlineLevel="0" collapsed="false">
      <c r="E705" s="42" t="n">
        <v>44730</v>
      </c>
      <c r="F705" s="46" t="n">
        <f aca="true">FORECAST($E705,OFFSET(C$3,MATCH($E705,$A$3:$A$33,1)-1,0,2),OFFSET($A$3,MATCH($E705,$A$3:$A$33,1)-1,0,2))</f>
        <v>2.74856264976959</v>
      </c>
    </row>
    <row r="706" customFormat="false" ht="14.5" hidden="false" customHeight="false" outlineLevel="0" collapsed="false">
      <c r="E706" s="42" t="n">
        <v>44731</v>
      </c>
      <c r="F706" s="46" t="n">
        <f aca="true">FORECAST($E706,OFFSET(C$3,MATCH($E706,$A$3:$A$33,1)-1,0,2),OFFSET($A$3,MATCH($E706,$A$3:$A$33,1)-1,0,2))</f>
        <v>2.74587231950845</v>
      </c>
    </row>
    <row r="707" customFormat="false" ht="14.5" hidden="false" customHeight="false" outlineLevel="0" collapsed="false">
      <c r="E707" s="42" t="n">
        <v>44732</v>
      </c>
      <c r="F707" s="46" t="n">
        <f aca="true">FORECAST($E707,OFFSET(C$3,MATCH($E707,$A$3:$A$33,1)-1,0,2),OFFSET($A$3,MATCH($E707,$A$3:$A$33,1)-1,0,2))</f>
        <v>2.74318198924731</v>
      </c>
    </row>
    <row r="708" customFormat="false" ht="14.5" hidden="false" customHeight="false" outlineLevel="0" collapsed="false">
      <c r="E708" s="42" t="n">
        <v>44733</v>
      </c>
      <c r="F708" s="46" t="n">
        <f aca="true">FORECAST($E708,OFFSET(C$3,MATCH($E708,$A$3:$A$33,1)-1,0,2),OFFSET($A$3,MATCH($E708,$A$3:$A$33,1)-1,0,2))</f>
        <v>2.74049165898618</v>
      </c>
    </row>
    <row r="709" customFormat="false" ht="14.5" hidden="false" customHeight="false" outlineLevel="0" collapsed="false">
      <c r="E709" s="42" t="n">
        <v>44734</v>
      </c>
      <c r="F709" s="46" t="n">
        <f aca="true">FORECAST($E709,OFFSET(C$3,MATCH($E709,$A$3:$A$33,1)-1,0,2),OFFSET($A$3,MATCH($E709,$A$3:$A$33,1)-1,0,2))</f>
        <v>2.73780132872504</v>
      </c>
    </row>
    <row r="710" customFormat="false" ht="14.5" hidden="false" customHeight="false" outlineLevel="0" collapsed="false">
      <c r="E710" s="42" t="n">
        <v>44735</v>
      </c>
      <c r="F710" s="46" t="n">
        <f aca="true">FORECAST($E710,OFFSET(C$3,MATCH($E710,$A$3:$A$33,1)-1,0,2),OFFSET($A$3,MATCH($E710,$A$3:$A$33,1)-1,0,2))</f>
        <v>2.7351109984639</v>
      </c>
    </row>
    <row r="711" customFormat="false" ht="14.5" hidden="false" customHeight="false" outlineLevel="0" collapsed="false">
      <c r="E711" s="42" t="n">
        <v>44736</v>
      </c>
      <c r="F711" s="46" t="n">
        <f aca="true">FORECAST($E711,OFFSET(C$3,MATCH($E711,$A$3:$A$33,1)-1,0,2),OFFSET($A$3,MATCH($E711,$A$3:$A$33,1)-1,0,2))</f>
        <v>2.73242066820277</v>
      </c>
    </row>
    <row r="712" customFormat="false" ht="14.5" hidden="false" customHeight="false" outlineLevel="0" collapsed="false">
      <c r="E712" s="42" t="n">
        <v>44737</v>
      </c>
      <c r="F712" s="46" t="n">
        <f aca="true">FORECAST($E712,OFFSET(C$3,MATCH($E712,$A$3:$A$33,1)-1,0,2),OFFSET($A$3,MATCH($E712,$A$3:$A$33,1)-1,0,2))</f>
        <v>2.72973033794163</v>
      </c>
    </row>
    <row r="713" customFormat="false" ht="14.5" hidden="false" customHeight="false" outlineLevel="0" collapsed="false">
      <c r="E713" s="42" t="n">
        <v>44738</v>
      </c>
      <c r="F713" s="46" t="n">
        <f aca="true">FORECAST($E713,OFFSET(C$3,MATCH($E713,$A$3:$A$33,1)-1,0,2),OFFSET($A$3,MATCH($E713,$A$3:$A$33,1)-1,0,2))</f>
        <v>2.72704000768049</v>
      </c>
    </row>
    <row r="714" customFormat="false" ht="14.5" hidden="false" customHeight="false" outlineLevel="0" collapsed="false">
      <c r="E714" s="42" t="n">
        <v>44739</v>
      </c>
      <c r="F714" s="46" t="n">
        <f aca="true">FORECAST($E714,OFFSET(C$3,MATCH($E714,$A$3:$A$33,1)-1,0,2),OFFSET($A$3,MATCH($E714,$A$3:$A$33,1)-1,0,2))</f>
        <v>2.72434967741936</v>
      </c>
    </row>
    <row r="715" customFormat="false" ht="14.5" hidden="false" customHeight="false" outlineLevel="0" collapsed="false">
      <c r="E715" s="42" t="n">
        <v>44740</v>
      </c>
      <c r="F715" s="46" t="n">
        <f aca="true">FORECAST($E715,OFFSET(C$3,MATCH($E715,$A$3:$A$33,1)-1,0,2),OFFSET($A$3,MATCH($E715,$A$3:$A$33,1)-1,0,2))</f>
        <v>2.72165934715822</v>
      </c>
    </row>
    <row r="716" customFormat="false" ht="14.5" hidden="false" customHeight="false" outlineLevel="0" collapsed="false">
      <c r="E716" s="42" t="n">
        <v>44741</v>
      </c>
      <c r="F716" s="46" t="n">
        <f aca="true">FORECAST($E716,OFFSET(C$3,MATCH($E716,$A$3:$A$33,1)-1,0,2),OFFSET($A$3,MATCH($E716,$A$3:$A$33,1)-1,0,2))</f>
        <v>2.71896901689708</v>
      </c>
    </row>
    <row r="717" customFormat="false" ht="14.5" hidden="false" customHeight="false" outlineLevel="0" collapsed="false">
      <c r="E717" s="42" t="n">
        <v>44742</v>
      </c>
      <c r="F717" s="46" t="n">
        <f aca="true">FORECAST($E717,OFFSET(C$3,MATCH($E717,$A$3:$A$33,1)-1,0,2),OFFSET($A$3,MATCH($E717,$A$3:$A$33,1)-1,0,2))</f>
        <v>2.71627868663594</v>
      </c>
    </row>
    <row r="718" customFormat="false" ht="14.5" hidden="false" customHeight="false" outlineLevel="0" collapsed="false">
      <c r="E718" s="42" t="n">
        <v>44743</v>
      </c>
      <c r="F718" s="46" t="n">
        <f aca="true">FORECAST($E718,OFFSET(C$3,MATCH($E718,$A$3:$A$33,1)-1,0,2),OFFSET($A$3,MATCH($E718,$A$3:$A$33,1)-1,0,2))</f>
        <v>2.71358835637481</v>
      </c>
    </row>
    <row r="719" customFormat="false" ht="14.5" hidden="false" customHeight="false" outlineLevel="0" collapsed="false">
      <c r="E719" s="42" t="n">
        <v>44744</v>
      </c>
      <c r="F719" s="46" t="n">
        <f aca="true">FORECAST($E719,OFFSET(C$3,MATCH($E719,$A$3:$A$33,1)-1,0,2),OFFSET($A$3,MATCH($E719,$A$3:$A$33,1)-1,0,2))</f>
        <v>2.71089802611367</v>
      </c>
    </row>
    <row r="720" customFormat="false" ht="14.5" hidden="false" customHeight="false" outlineLevel="0" collapsed="false">
      <c r="E720" s="42" t="n">
        <v>44745</v>
      </c>
      <c r="F720" s="46" t="n">
        <f aca="true">FORECAST($E720,OFFSET(C$3,MATCH($E720,$A$3:$A$33,1)-1,0,2),OFFSET($A$3,MATCH($E720,$A$3:$A$33,1)-1,0,2))</f>
        <v>2.70820769585253</v>
      </c>
    </row>
    <row r="721" customFormat="false" ht="14.5" hidden="false" customHeight="false" outlineLevel="0" collapsed="false">
      <c r="E721" s="42" t="n">
        <v>44746</v>
      </c>
      <c r="F721" s="46" t="n">
        <f aca="true">FORECAST($E721,OFFSET(C$3,MATCH($E721,$A$3:$A$33,1)-1,0,2),OFFSET($A$3,MATCH($E721,$A$3:$A$33,1)-1,0,2))</f>
        <v>2.7055173655914</v>
      </c>
    </row>
    <row r="722" customFormat="false" ht="14.5" hidden="false" customHeight="false" outlineLevel="0" collapsed="false">
      <c r="E722" s="42" t="n">
        <v>44747</v>
      </c>
      <c r="F722" s="46" t="n">
        <f aca="true">FORECAST($E722,OFFSET(C$3,MATCH($E722,$A$3:$A$33,1)-1,0,2),OFFSET($A$3,MATCH($E722,$A$3:$A$33,1)-1,0,2))</f>
        <v>2.70282703533026</v>
      </c>
    </row>
    <row r="723" customFormat="false" ht="14.5" hidden="false" customHeight="false" outlineLevel="0" collapsed="false">
      <c r="E723" s="42" t="n">
        <v>44748</v>
      </c>
      <c r="F723" s="46" t="n">
        <f aca="true">FORECAST($E723,OFFSET(C$3,MATCH($E723,$A$3:$A$33,1)-1,0,2),OFFSET($A$3,MATCH($E723,$A$3:$A$33,1)-1,0,2))</f>
        <v>2.70013670506912</v>
      </c>
    </row>
    <row r="724" customFormat="false" ht="14.5" hidden="false" customHeight="false" outlineLevel="0" collapsed="false">
      <c r="E724" s="42" t="n">
        <v>44749</v>
      </c>
      <c r="F724" s="46" t="n">
        <f aca="true">FORECAST($E724,OFFSET(C$3,MATCH($E724,$A$3:$A$33,1)-1,0,2),OFFSET($A$3,MATCH($E724,$A$3:$A$33,1)-1,0,2))</f>
        <v>2.69744637480799</v>
      </c>
    </row>
    <row r="725" customFormat="false" ht="14.5" hidden="false" customHeight="false" outlineLevel="0" collapsed="false">
      <c r="E725" s="42" t="n">
        <v>44750</v>
      </c>
      <c r="F725" s="46" t="n">
        <f aca="true">FORECAST($E725,OFFSET(C$3,MATCH($E725,$A$3:$A$33,1)-1,0,2),OFFSET($A$3,MATCH($E725,$A$3:$A$33,1)-1,0,2))</f>
        <v>2.69475604454685</v>
      </c>
    </row>
    <row r="726" customFormat="false" ht="14.5" hidden="false" customHeight="false" outlineLevel="0" collapsed="false">
      <c r="E726" s="42" t="n">
        <v>44751</v>
      </c>
      <c r="F726" s="46" t="n">
        <f aca="true">FORECAST($E726,OFFSET(C$3,MATCH($E726,$A$3:$A$33,1)-1,0,2),OFFSET($A$3,MATCH($E726,$A$3:$A$33,1)-1,0,2))</f>
        <v>2.69206571428571</v>
      </c>
    </row>
    <row r="727" customFormat="false" ht="14.5" hidden="false" customHeight="false" outlineLevel="0" collapsed="false">
      <c r="E727" s="42" t="n">
        <v>44752</v>
      </c>
      <c r="F727" s="46" t="n">
        <f aca="true">FORECAST($E727,OFFSET(C$3,MATCH($E727,$A$3:$A$33,1)-1,0,2),OFFSET($A$3,MATCH($E727,$A$3:$A$33,1)-1,0,2))</f>
        <v>2.68937538402457</v>
      </c>
    </row>
    <row r="728" customFormat="false" ht="14.5" hidden="false" customHeight="false" outlineLevel="0" collapsed="false">
      <c r="E728" s="42" t="n">
        <v>44753</v>
      </c>
      <c r="F728" s="46" t="n">
        <f aca="true">FORECAST($E728,OFFSET(C$3,MATCH($E728,$A$3:$A$33,1)-1,0,2),OFFSET($A$3,MATCH($E728,$A$3:$A$33,1)-1,0,2))</f>
        <v>2.68668505376344</v>
      </c>
    </row>
    <row r="729" customFormat="false" ht="14.5" hidden="false" customHeight="false" outlineLevel="0" collapsed="false">
      <c r="E729" s="42" t="n">
        <v>44754</v>
      </c>
      <c r="F729" s="46" t="n">
        <f aca="true">FORECAST($E729,OFFSET(C$3,MATCH($E729,$A$3:$A$33,1)-1,0,2),OFFSET($A$3,MATCH($E729,$A$3:$A$33,1)-1,0,2))</f>
        <v>2.6839947235023</v>
      </c>
    </row>
    <row r="730" customFormat="false" ht="14.5" hidden="false" customHeight="false" outlineLevel="0" collapsed="false">
      <c r="E730" s="42" t="n">
        <v>44755</v>
      </c>
      <c r="F730" s="46" t="n">
        <f aca="true">FORECAST($E730,OFFSET(C$3,MATCH($E730,$A$3:$A$33,1)-1,0,2),OFFSET($A$3,MATCH($E730,$A$3:$A$33,1)-1,0,2))</f>
        <v>2.68130439324116</v>
      </c>
    </row>
    <row r="731" customFormat="false" ht="14.5" hidden="false" customHeight="false" outlineLevel="0" collapsed="false">
      <c r="E731" s="42" t="n">
        <v>44756</v>
      </c>
      <c r="F731" s="46" t="n">
        <f aca="true">FORECAST($E731,OFFSET(C$3,MATCH($E731,$A$3:$A$33,1)-1,0,2),OFFSET($A$3,MATCH($E731,$A$3:$A$33,1)-1,0,2))</f>
        <v>2.67861406298003</v>
      </c>
    </row>
    <row r="732" customFormat="false" ht="14.5" hidden="false" customHeight="false" outlineLevel="0" collapsed="false">
      <c r="E732" s="42" t="n">
        <v>44757</v>
      </c>
      <c r="F732" s="46" t="n">
        <f aca="true">FORECAST($E732,OFFSET(C$3,MATCH($E732,$A$3:$A$33,1)-1,0,2),OFFSET($A$3,MATCH($E732,$A$3:$A$33,1)-1,0,2))</f>
        <v>2.67592373271889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36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8.72265625" defaultRowHeight="14.5" zeroHeight="false" outlineLevelRow="0" outlineLevelCol="0"/>
  <cols>
    <col collapsed="false" customWidth="true" hidden="false" outlineLevel="0" max="1" min="1" style="133" width="9.73"/>
    <col collapsed="false" customWidth="true" hidden="false" outlineLevel="0" max="2" min="2" style="54" width="17.45"/>
    <col collapsed="false" customWidth="true" hidden="false" outlineLevel="0" max="4" min="3" style="54" width="17.18"/>
    <col collapsed="false" customWidth="true" hidden="false" outlineLevel="0" max="5" min="5" style="134" width="13.02"/>
    <col collapsed="false" customWidth="true" hidden="false" outlineLevel="0" max="6" min="6" style="0" width="17.45"/>
    <col collapsed="false" customWidth="true" hidden="false" outlineLevel="0" max="7" min="7" style="133" width="9.73"/>
    <col collapsed="false" customWidth="true" hidden="false" outlineLevel="0" max="10" min="8" style="54" width="13.02"/>
    <col collapsed="false" customWidth="true" hidden="false" outlineLevel="0" max="11" min="11" style="49" width="13.02"/>
  </cols>
  <sheetData>
    <row r="1" customFormat="false" ht="14.5" hidden="false" customHeight="false" outlineLevel="0" collapsed="false">
      <c r="B1" s="0" t="s">
        <v>141</v>
      </c>
      <c r="C1" s="0"/>
      <c r="D1" s="0"/>
      <c r="E1" s="134" t="s">
        <v>142</v>
      </c>
      <c r="H1" s="49" t="s">
        <v>143</v>
      </c>
      <c r="I1" s="49"/>
      <c r="J1" s="49"/>
      <c r="K1" s="137" t="s">
        <v>142</v>
      </c>
    </row>
    <row r="2" customFormat="false" ht="14.5" hidden="false" customHeight="false" outlineLevel="0" collapsed="false">
      <c r="A2" s="133" t="s">
        <v>121</v>
      </c>
      <c r="F2" s="141"/>
      <c r="G2" s="133" t="s">
        <v>121</v>
      </c>
      <c r="H2" s="54" t="s">
        <v>159</v>
      </c>
      <c r="I2" s="54" t="s">
        <v>159</v>
      </c>
      <c r="J2" s="54" t="s">
        <v>159</v>
      </c>
      <c r="K2" s="137"/>
    </row>
    <row r="3" customFormat="false" ht="14.5" hidden="false" customHeight="false" outlineLevel="0" collapsed="false">
      <c r="A3" s="133" t="n">
        <v>44211</v>
      </c>
      <c r="B3" s="54" t="n">
        <v>0.340568418301046</v>
      </c>
      <c r="C3" s="54" t="n">
        <v>0.226364273920737</v>
      </c>
      <c r="D3" s="54" t="n">
        <v>0.209337929540069</v>
      </c>
      <c r="E3" s="134" t="n">
        <f aca="false">AVERAGE(B3:D3)</f>
        <v>0.258756873920617</v>
      </c>
      <c r="F3" s="49"/>
      <c r="G3" s="133" t="n">
        <v>44211</v>
      </c>
      <c r="H3" s="54" t="n">
        <v>0.239287621468811</v>
      </c>
      <c r="I3" s="54" t="n">
        <v>0.215054326506827</v>
      </c>
      <c r="J3" s="54" t="n">
        <v>0.129739752125912</v>
      </c>
      <c r="K3" s="137" t="n">
        <f aca="false">AVERAGE(H3:J3)</f>
        <v>0.19469390003385</v>
      </c>
    </row>
    <row r="4" customFormat="false" ht="14.5" hidden="false" customHeight="false" outlineLevel="0" collapsed="false">
      <c r="A4" s="133" t="n">
        <v>44212</v>
      </c>
      <c r="B4" s="54" t="n">
        <v>0.343536037301703</v>
      </c>
      <c r="C4" s="54" t="n">
        <v>0.228317480010304</v>
      </c>
      <c r="D4" s="54" t="n">
        <v>0.211476185942189</v>
      </c>
      <c r="E4" s="134" t="n">
        <f aca="false">AVERAGE(B4:D4)</f>
        <v>0.261109901084732</v>
      </c>
      <c r="F4" s="49"/>
      <c r="G4" s="133" t="n">
        <v>44212</v>
      </c>
      <c r="H4" s="54" t="n">
        <v>0.480660329087523</v>
      </c>
      <c r="I4" s="54" t="n">
        <v>0.431964270125159</v>
      </c>
      <c r="J4" s="54" t="n">
        <v>0.260804714910982</v>
      </c>
      <c r="K4" s="137" t="n">
        <f aca="false">AVERAGE(H4:J4)</f>
        <v>0.391143104707888</v>
      </c>
    </row>
    <row r="5" customFormat="false" ht="14.5" hidden="false" customHeight="false" outlineLevel="0" collapsed="false">
      <c r="A5" s="133" t="n">
        <v>44213</v>
      </c>
      <c r="B5" s="54" t="n">
        <v>0.346503656302389</v>
      </c>
      <c r="C5" s="54" t="n">
        <v>0.230270686099885</v>
      </c>
      <c r="D5" s="54" t="n">
        <v>0.213614442344294</v>
      </c>
      <c r="E5" s="134" t="n">
        <f aca="false">AVERAGE(B5:D5)</f>
        <v>0.263462928248856</v>
      </c>
      <c r="F5" s="49"/>
      <c r="G5" s="133" t="n">
        <v>44213</v>
      </c>
      <c r="H5" s="54" t="n">
        <v>0.724118122856154</v>
      </c>
      <c r="I5" s="54" t="n">
        <v>0.650729830855011</v>
      </c>
      <c r="J5" s="54" t="n">
        <v>0.393194888355201</v>
      </c>
      <c r="K5" s="137" t="n">
        <f aca="false">AVERAGE(H5:J5)</f>
        <v>0.589347614022122</v>
      </c>
    </row>
    <row r="6" customFormat="false" ht="14.5" hidden="false" customHeight="false" outlineLevel="0" collapsed="false">
      <c r="A6" s="133" t="n">
        <v>44214</v>
      </c>
      <c r="B6" s="54" t="n">
        <v>0.349471275303046</v>
      </c>
      <c r="C6" s="54" t="n">
        <v>0.232223892189467</v>
      </c>
      <c r="D6" s="54" t="n">
        <v>0.215752698746414</v>
      </c>
      <c r="E6" s="134" t="n">
        <f aca="false">AVERAGE(B6:D6)</f>
        <v>0.265815955412976</v>
      </c>
      <c r="F6" s="49"/>
      <c r="G6" s="133" t="n">
        <v>44214</v>
      </c>
      <c r="H6" s="54" t="n">
        <v>0.969661002774685</v>
      </c>
      <c r="I6" s="54" t="n">
        <v>0.871351008696382</v>
      </c>
      <c r="J6" s="54" t="n">
        <v>0.526910272458579</v>
      </c>
      <c r="K6" s="137" t="n">
        <f aca="false">AVERAGE(H6:J6)</f>
        <v>0.789307427976549</v>
      </c>
    </row>
    <row r="7" customFormat="false" ht="14.5" hidden="false" customHeight="false" outlineLevel="0" collapsed="false">
      <c r="A7" s="133" t="n">
        <v>44215</v>
      </c>
      <c r="B7" s="54" t="n">
        <v>0.352438894303731</v>
      </c>
      <c r="C7" s="54" t="n">
        <v>0.234177098279048</v>
      </c>
      <c r="D7" s="54" t="n">
        <v>0.217890955148519</v>
      </c>
      <c r="E7" s="134" t="n">
        <f aca="false">AVERAGE(B7:D7)</f>
        <v>0.268168982577099</v>
      </c>
      <c r="F7" s="49"/>
      <c r="G7" s="133" t="n">
        <v>44215</v>
      </c>
      <c r="H7" s="54" t="n">
        <v>1.21728896884314</v>
      </c>
      <c r="I7" s="54" t="n">
        <v>1.09382780364927</v>
      </c>
      <c r="J7" s="54" t="n">
        <v>0.661950867221106</v>
      </c>
      <c r="K7" s="137" t="n">
        <f aca="false">AVERAGE(H7:J7)</f>
        <v>0.991022546571172</v>
      </c>
    </row>
    <row r="8" customFormat="false" ht="14.5" hidden="false" customHeight="false" outlineLevel="0" collapsed="false">
      <c r="A8" s="133" t="n">
        <v>44216</v>
      </c>
      <c r="B8" s="54" t="n">
        <v>0.355406513304416</v>
      </c>
      <c r="C8" s="54" t="n">
        <v>0.236130304368629</v>
      </c>
      <c r="D8" s="54" t="n">
        <v>0.220029211550639</v>
      </c>
      <c r="E8" s="134" t="n">
        <f aca="false">AVERAGE(B8:D8)</f>
        <v>0.270522009741228</v>
      </c>
      <c r="F8" s="49"/>
      <c r="G8" s="133" t="n">
        <v>44216</v>
      </c>
      <c r="H8" s="54" t="n">
        <v>1.46700202106151</v>
      </c>
      <c r="I8" s="54" t="n">
        <v>1.31816021571368</v>
      </c>
      <c r="J8" s="54" t="n">
        <v>0.798316672642792</v>
      </c>
      <c r="K8" s="137" t="n">
        <f aca="false">AVERAGE(H8:J8)</f>
        <v>1.19449296980599</v>
      </c>
    </row>
    <row r="9" customFormat="false" ht="14.5" hidden="false" customHeight="false" outlineLevel="0" collapsed="false">
      <c r="A9" s="133" t="n">
        <v>44217</v>
      </c>
      <c r="B9" s="54" t="n">
        <v>0.358374132305073</v>
      </c>
      <c r="C9" s="54" t="n">
        <v>0.23808351045821</v>
      </c>
      <c r="D9" s="54" t="n">
        <v>0.222167467952758</v>
      </c>
      <c r="E9" s="134" t="n">
        <f aca="false">AVERAGE(B9:D9)</f>
        <v>0.272875036905347</v>
      </c>
      <c r="F9" s="49"/>
      <c r="G9" s="133" t="n">
        <v>44217</v>
      </c>
      <c r="H9" s="54" t="n">
        <v>1.71880015942978</v>
      </c>
      <c r="I9" s="54" t="n">
        <v>1.54434824488961</v>
      </c>
      <c r="J9" s="54" t="n">
        <v>0.936007688723636</v>
      </c>
      <c r="K9" s="137" t="n">
        <f aca="false">AVERAGE(H9:J9)</f>
        <v>1.39971869768101</v>
      </c>
    </row>
    <row r="10" customFormat="false" ht="14.5" hidden="false" customHeight="false" outlineLevel="0" collapsed="false">
      <c r="A10" s="133" t="n">
        <v>44218</v>
      </c>
      <c r="B10" s="54" t="n">
        <v>0.361341751305758</v>
      </c>
      <c r="C10" s="54" t="n">
        <v>0.240036716547777</v>
      </c>
      <c r="D10" s="54" t="n">
        <v>0.224305724354863</v>
      </c>
      <c r="E10" s="134" t="n">
        <f aca="false">AVERAGE(B10:D10)</f>
        <v>0.275228064069466</v>
      </c>
      <c r="F10" s="49"/>
      <c r="G10" s="133" t="n">
        <v>44218</v>
      </c>
      <c r="H10" s="54" t="n">
        <v>1.97268338394797</v>
      </c>
      <c r="I10" s="54" t="n">
        <v>1.77239189117704</v>
      </c>
      <c r="J10" s="54" t="n">
        <v>1.07502391546363</v>
      </c>
      <c r="K10" s="137" t="n">
        <f aca="false">AVERAGE(H10:J10)</f>
        <v>1.60669973019621</v>
      </c>
    </row>
    <row r="11" customFormat="false" ht="14.5" hidden="false" customHeight="false" outlineLevel="0" collapsed="false">
      <c r="A11" s="133" t="n">
        <v>44219</v>
      </c>
      <c r="B11" s="54" t="n">
        <v>0.364309370306415</v>
      </c>
      <c r="C11" s="54" t="n">
        <v>0.241989922637359</v>
      </c>
      <c r="D11" s="54" t="n">
        <v>0.226443980756983</v>
      </c>
      <c r="E11" s="134" t="n">
        <f aca="false">AVERAGE(B11:D11)</f>
        <v>0.277581091233586</v>
      </c>
      <c r="F11" s="49"/>
      <c r="G11" s="133" t="n">
        <v>44219</v>
      </c>
      <c r="H11" s="54" t="n">
        <v>2.22865169461606</v>
      </c>
      <c r="I11" s="54" t="n">
        <v>2.002291154576</v>
      </c>
      <c r="J11" s="54" t="n">
        <v>1.21536535286278</v>
      </c>
      <c r="K11" s="137" t="n">
        <f aca="false">AVERAGE(H11:J11)</f>
        <v>1.81543606735161</v>
      </c>
    </row>
    <row r="12" customFormat="false" ht="14.5" hidden="false" customHeight="false" outlineLevel="0" collapsed="false">
      <c r="A12" s="133" t="n">
        <v>44220</v>
      </c>
      <c r="B12" s="54" t="n">
        <v>0.367276989307101</v>
      </c>
      <c r="C12" s="54" t="n">
        <v>0.24394312872694</v>
      </c>
      <c r="D12" s="54" t="n">
        <v>0.228582237159102</v>
      </c>
      <c r="E12" s="134" t="n">
        <f aca="false">AVERAGE(B12:D12)</f>
        <v>0.279934118397714</v>
      </c>
      <c r="F12" s="49"/>
      <c r="G12" s="133" t="n">
        <v>44220</v>
      </c>
      <c r="H12" s="54" t="n">
        <v>2.48670509143407</v>
      </c>
      <c r="I12" s="54" t="n">
        <v>2.23404603508647</v>
      </c>
      <c r="J12" s="54" t="n">
        <v>1.35703200092109</v>
      </c>
      <c r="K12" s="137" t="n">
        <f aca="false">AVERAGE(H12:J12)</f>
        <v>2.02592770914721</v>
      </c>
    </row>
    <row r="13" customFormat="false" ht="14.5" hidden="false" customHeight="false" outlineLevel="0" collapsed="false">
      <c r="A13" s="133" t="n">
        <v>44221</v>
      </c>
      <c r="B13" s="54" t="n">
        <v>0.370244608307786</v>
      </c>
      <c r="C13" s="54" t="n">
        <v>0.245896334816521</v>
      </c>
      <c r="D13" s="54" t="n">
        <v>0.230720493561208</v>
      </c>
      <c r="E13" s="134" t="n">
        <f aca="false">AVERAGE(B13:D13)</f>
        <v>0.282287145561838</v>
      </c>
      <c r="F13" s="49"/>
      <c r="G13" s="133" t="n">
        <v>44221</v>
      </c>
      <c r="H13" s="54" t="n">
        <v>2.746843574402</v>
      </c>
      <c r="I13" s="54" t="n">
        <v>2.46765653270846</v>
      </c>
      <c r="J13" s="54" t="n">
        <v>1.50002385963855</v>
      </c>
      <c r="K13" s="137" t="n">
        <f aca="false">AVERAGE(H13:J13)</f>
        <v>2.238174655583</v>
      </c>
    </row>
    <row r="14" customFormat="false" ht="14.5" hidden="false" customHeight="false" outlineLevel="0" collapsed="false">
      <c r="A14" s="133" t="n">
        <v>44222</v>
      </c>
      <c r="B14" s="54" t="n">
        <v>0.373212227308443</v>
      </c>
      <c r="C14" s="54" t="n">
        <v>0.247849540906103</v>
      </c>
      <c r="D14" s="54" t="n">
        <v>0.232858749963327</v>
      </c>
      <c r="E14" s="134" t="n">
        <f aca="false">AVERAGE(B14:D14)</f>
        <v>0.284640172725958</v>
      </c>
      <c r="F14" s="49"/>
      <c r="G14" s="133" t="n">
        <v>44222</v>
      </c>
      <c r="H14" s="54" t="n">
        <v>3.00906714351983</v>
      </c>
      <c r="I14" s="54" t="n">
        <v>2.70312264744197</v>
      </c>
      <c r="J14" s="54" t="n">
        <v>1.64434092901517</v>
      </c>
      <c r="K14" s="137" t="n">
        <f aca="false">AVERAGE(H14:J14)</f>
        <v>2.45217690665899</v>
      </c>
    </row>
    <row r="15" customFormat="false" ht="14.5" hidden="false" customHeight="false" outlineLevel="0" collapsed="false">
      <c r="A15" s="133" t="n">
        <v>44223</v>
      </c>
      <c r="B15" s="54" t="n">
        <v>0.376179846309128</v>
      </c>
      <c r="C15" s="54" t="n">
        <v>0.24980274699567</v>
      </c>
      <c r="D15" s="54" t="n">
        <v>0.234997006365433</v>
      </c>
      <c r="E15" s="134" t="n">
        <f aca="false">AVERAGE(B15:D15)</f>
        <v>0.286993199890077</v>
      </c>
      <c r="F15" s="49"/>
      <c r="G15" s="133" t="n">
        <v>44223</v>
      </c>
      <c r="H15" s="54" t="n">
        <v>3.27337579878758</v>
      </c>
      <c r="I15" s="54" t="n">
        <v>2.94044437928699</v>
      </c>
      <c r="J15" s="54" t="n">
        <v>1.78998320905093</v>
      </c>
      <c r="K15" s="137" t="n">
        <f aca="false">AVERAGE(H15:J15)</f>
        <v>2.66793446237517</v>
      </c>
    </row>
    <row r="16" customFormat="false" ht="14.5" hidden="false" customHeight="false" outlineLevel="0" collapsed="false">
      <c r="A16" s="133" t="n">
        <v>44224</v>
      </c>
      <c r="B16" s="54" t="n">
        <v>0.379147465309785</v>
      </c>
      <c r="C16" s="54" t="n">
        <v>0.251755953085251</v>
      </c>
      <c r="D16" s="54" t="n">
        <v>0.237135262767552</v>
      </c>
      <c r="E16" s="134" t="n">
        <f aca="false">AVERAGE(B16:D16)</f>
        <v>0.289346227054196</v>
      </c>
      <c r="F16" s="49"/>
      <c r="G16" s="133" t="n">
        <v>44224</v>
      </c>
      <c r="H16" s="54" t="n">
        <v>3.53976954020523</v>
      </c>
      <c r="I16" s="54" t="n">
        <v>3.17962172824352</v>
      </c>
      <c r="J16" s="54" t="n">
        <v>1.93695069974586</v>
      </c>
      <c r="K16" s="137" t="n">
        <f aca="false">AVERAGE(H16:J16)</f>
        <v>2.88544732273154</v>
      </c>
    </row>
    <row r="17" customFormat="false" ht="14.5" hidden="false" customHeight="false" outlineLevel="0" collapsed="false">
      <c r="A17" s="133" t="n">
        <v>44225</v>
      </c>
      <c r="B17" s="54" t="n">
        <v>0.38211508431047</v>
      </c>
      <c r="C17" s="54" t="n">
        <v>0.253709159174832</v>
      </c>
      <c r="D17" s="54" t="n">
        <v>0.239273519169672</v>
      </c>
      <c r="E17" s="134" t="n">
        <f aca="false">AVERAGE(B17:D17)</f>
        <v>0.291699254218325</v>
      </c>
      <c r="F17" s="49"/>
      <c r="G17" s="133" t="n">
        <v>44225</v>
      </c>
      <c r="H17" s="54" t="n">
        <v>3.8082483677728</v>
      </c>
      <c r="I17" s="54" t="n">
        <v>3.42065469431158</v>
      </c>
      <c r="J17" s="54" t="n">
        <v>2.08524340109994</v>
      </c>
      <c r="K17" s="137" t="n">
        <f aca="false">AVERAGE(H17:J17)</f>
        <v>3.10471548772811</v>
      </c>
    </row>
    <row r="18" customFormat="false" ht="14.5" hidden="false" customHeight="false" outlineLevel="0" collapsed="false">
      <c r="A18" s="133" t="n">
        <v>44226</v>
      </c>
      <c r="B18" s="54" t="n">
        <v>0.385082703311156</v>
      </c>
      <c r="C18" s="54" t="n">
        <v>0.255662365264413</v>
      </c>
      <c r="D18" s="54" t="n">
        <v>0.241411775571777</v>
      </c>
      <c r="E18" s="134" t="n">
        <f aca="false">AVERAGE(B18:D18)</f>
        <v>0.294052281382449</v>
      </c>
      <c r="F18" s="49"/>
      <c r="G18" s="133" t="n">
        <v>44226</v>
      </c>
      <c r="H18" s="54" t="n">
        <v>4.07881228149029</v>
      </c>
      <c r="I18" s="54" t="n">
        <v>3.66354327749115</v>
      </c>
      <c r="J18" s="54" t="n">
        <v>2.23486131311318</v>
      </c>
      <c r="K18" s="137" t="n">
        <f aca="false">AVERAGE(H18:J18)</f>
        <v>3.32573895736487</v>
      </c>
    </row>
    <row r="19" customFormat="false" ht="14.5" hidden="false" customHeight="false" outlineLevel="0" collapsed="false">
      <c r="A19" s="133" t="n">
        <v>44227</v>
      </c>
      <c r="B19" s="54" t="n">
        <v>0.388050322311813</v>
      </c>
      <c r="C19" s="54" t="n">
        <v>0.257615571353995</v>
      </c>
      <c r="D19" s="54" t="n">
        <v>0.243550031973896</v>
      </c>
      <c r="E19" s="134" t="n">
        <f aca="false">AVERAGE(B19:D19)</f>
        <v>0.296405308546568</v>
      </c>
      <c r="F19" s="49"/>
      <c r="G19" s="133" t="n">
        <v>44227</v>
      </c>
      <c r="H19" s="54" t="n">
        <v>4.35146128135768</v>
      </c>
      <c r="I19" s="54" t="n">
        <v>3.90828747778224</v>
      </c>
      <c r="J19" s="54" t="n">
        <v>2.38580443578557</v>
      </c>
      <c r="K19" s="137" t="n">
        <f aca="false">AVERAGE(H19:J19)</f>
        <v>3.54851773164183</v>
      </c>
    </row>
    <row r="20" customFormat="false" ht="14.5" hidden="false" customHeight="false" outlineLevel="0" collapsed="false">
      <c r="A20" s="133" t="n">
        <v>44228</v>
      </c>
      <c r="B20" s="54" t="n">
        <v>0.391017941312498</v>
      </c>
      <c r="C20" s="54" t="n">
        <v>0.259568777443576</v>
      </c>
      <c r="D20" s="54" t="n">
        <v>0.245688288376002</v>
      </c>
      <c r="E20" s="134" t="n">
        <f aca="false">AVERAGE(B20:D20)</f>
        <v>0.298758335710692</v>
      </c>
      <c r="F20" s="49"/>
      <c r="G20" s="133" t="n">
        <v>44228</v>
      </c>
      <c r="H20" s="54" t="n">
        <v>4.62619536737499</v>
      </c>
      <c r="I20" s="54" t="n">
        <v>4.15488729518486</v>
      </c>
      <c r="J20" s="54" t="n">
        <v>2.53807276911711</v>
      </c>
      <c r="K20" s="137" t="n">
        <f aca="false">AVERAGE(H20:J20)</f>
        <v>3.77305181055899</v>
      </c>
    </row>
    <row r="21" customFormat="false" ht="14.5" hidden="false" customHeight="false" outlineLevel="0" collapsed="false">
      <c r="A21" s="133" t="n">
        <v>44229</v>
      </c>
      <c r="B21" s="54" t="n">
        <v>0.393985560313155</v>
      </c>
      <c r="C21" s="54" t="n">
        <v>0.261521983533143</v>
      </c>
      <c r="D21" s="54" t="n">
        <v>0.247826544778121</v>
      </c>
      <c r="E21" s="134" t="n">
        <f aca="false">AVERAGE(B21:D21)</f>
        <v>0.301111362874806</v>
      </c>
      <c r="F21" s="49"/>
      <c r="G21" s="133" t="n">
        <v>44229</v>
      </c>
      <c r="H21" s="54" t="n">
        <v>4.9030145395422</v>
      </c>
      <c r="I21" s="54" t="n">
        <v>4.40334272969897</v>
      </c>
      <c r="J21" s="54" t="n">
        <v>2.69166631310781</v>
      </c>
      <c r="K21" s="137" t="n">
        <f aca="false">AVERAGE(H21:J21)</f>
        <v>3.99934119411633</v>
      </c>
    </row>
    <row r="22" customFormat="false" ht="14.5" hidden="false" customHeight="false" outlineLevel="0" collapsed="false">
      <c r="A22" s="133" t="n">
        <v>44230</v>
      </c>
      <c r="B22" s="54" t="n">
        <v>0.39695317931384</v>
      </c>
      <c r="C22" s="54" t="n">
        <v>0.263475189622724</v>
      </c>
      <c r="D22" s="54" t="n">
        <v>0.249964801180241</v>
      </c>
      <c r="E22" s="134" t="n">
        <f aca="false">AVERAGE(B22:D22)</f>
        <v>0.303464390038935</v>
      </c>
      <c r="F22" s="49"/>
      <c r="G22" s="133" t="n">
        <v>44230</v>
      </c>
      <c r="H22" s="54" t="n">
        <v>5.18191879785933</v>
      </c>
      <c r="I22" s="54" t="n">
        <v>4.65365378132461</v>
      </c>
      <c r="J22" s="54" t="n">
        <v>2.84658506775767</v>
      </c>
      <c r="K22" s="137" t="n">
        <f aca="false">AVERAGE(H22:J22)</f>
        <v>4.22738588231387</v>
      </c>
    </row>
    <row r="23" customFormat="false" ht="14.5" hidden="false" customHeight="false" outlineLevel="0" collapsed="false">
      <c r="A23" s="133" t="n">
        <v>44231</v>
      </c>
      <c r="B23" s="54" t="n">
        <v>0.399920798314525</v>
      </c>
      <c r="C23" s="54" t="n">
        <v>0.265428395712306</v>
      </c>
      <c r="D23" s="54" t="n">
        <v>0.252103057582346</v>
      </c>
      <c r="E23" s="134" t="n">
        <f aca="false">AVERAGE(B23:D23)</f>
        <v>0.305817417203059</v>
      </c>
      <c r="F23" s="49"/>
      <c r="G23" s="133" t="n">
        <v>44231</v>
      </c>
      <c r="H23" s="54" t="n">
        <v>5.46290814232638</v>
      </c>
      <c r="I23" s="54" t="n">
        <v>4.90582045006177</v>
      </c>
      <c r="J23" s="54" t="n">
        <v>3.00282903306667</v>
      </c>
      <c r="K23" s="137" t="n">
        <f aca="false">AVERAGE(H23:J23)</f>
        <v>4.45718587515161</v>
      </c>
    </row>
    <row r="24" customFormat="false" ht="14.5" hidden="false" customHeight="false" outlineLevel="0" collapsed="false">
      <c r="A24" s="133" t="n">
        <v>44232</v>
      </c>
      <c r="B24" s="54" t="n">
        <v>0.402888417315182</v>
      </c>
      <c r="C24" s="54" t="n">
        <v>0.267381601801887</v>
      </c>
      <c r="D24" s="54" t="n">
        <v>0.254241313984465</v>
      </c>
      <c r="E24" s="134" t="n">
        <f aca="false">AVERAGE(B24:D24)</f>
        <v>0.308170444367178</v>
      </c>
      <c r="F24" s="49"/>
      <c r="G24" s="133" t="n">
        <v>44232</v>
      </c>
      <c r="H24" s="54" t="n">
        <v>5.74598257294333</v>
      </c>
      <c r="I24" s="54" t="n">
        <v>5.15984273591044</v>
      </c>
      <c r="J24" s="54" t="n">
        <v>3.16039820903484</v>
      </c>
      <c r="K24" s="137" t="n">
        <f aca="false">AVERAGE(H24:J24)</f>
        <v>4.68874117262954</v>
      </c>
    </row>
    <row r="25" customFormat="false" ht="14.5" hidden="false" customHeight="false" outlineLevel="0" collapsed="false">
      <c r="A25" s="133" t="n">
        <v>44233</v>
      </c>
      <c r="B25" s="54" t="n">
        <v>0.405856036315868</v>
      </c>
      <c r="C25" s="54" t="n">
        <v>0.269334807891468</v>
      </c>
      <c r="D25" s="54" t="n">
        <v>0.256379570386571</v>
      </c>
      <c r="E25" s="134" t="n">
        <f aca="false">AVERAGE(B25:D25)</f>
        <v>0.310523471531302</v>
      </c>
      <c r="F25" s="49"/>
      <c r="G25" s="133" t="n">
        <v>44233</v>
      </c>
      <c r="H25" s="54" t="n">
        <v>6.0311420897102</v>
      </c>
      <c r="I25" s="54" t="n">
        <v>5.41572063887064</v>
      </c>
      <c r="J25" s="54" t="n">
        <v>3.31929259566215</v>
      </c>
      <c r="K25" s="137" t="n">
        <f aca="false">AVERAGE(H25:J25)</f>
        <v>4.92205177474766</v>
      </c>
    </row>
    <row r="26" customFormat="false" ht="14.5" hidden="false" customHeight="false" outlineLevel="0" collapsed="false">
      <c r="A26" s="133" t="n">
        <v>44234</v>
      </c>
      <c r="B26" s="54" t="n">
        <v>0.408823655316525</v>
      </c>
      <c r="C26" s="54" t="n">
        <v>0.271288013981049</v>
      </c>
      <c r="D26" s="54" t="n">
        <v>0.25851782678869</v>
      </c>
      <c r="E26" s="134" t="n">
        <f aca="false">AVERAGE(B26:D26)</f>
        <v>0.312876498695421</v>
      </c>
      <c r="F26" s="49"/>
      <c r="G26" s="133" t="n">
        <v>44234</v>
      </c>
      <c r="H26" s="54" t="n">
        <v>6.31838669262697</v>
      </c>
      <c r="I26" s="54" t="n">
        <v>5.67345415894235</v>
      </c>
      <c r="J26" s="54" t="n">
        <v>3.47951219294863</v>
      </c>
      <c r="K26" s="137" t="n">
        <f aca="false">AVERAGE(H26:J26)</f>
        <v>5.15711768150598</v>
      </c>
    </row>
    <row r="27" customFormat="false" ht="14.5" hidden="false" customHeight="false" outlineLevel="0" collapsed="false">
      <c r="A27" s="133" t="n">
        <v>44235</v>
      </c>
      <c r="B27" s="54" t="n">
        <v>0.41179127431721</v>
      </c>
      <c r="C27" s="54" t="n">
        <v>0.273241220070616</v>
      </c>
      <c r="D27" s="54" t="n">
        <v>0.26065608319081</v>
      </c>
      <c r="E27" s="134" t="n">
        <f aca="false">AVERAGE(B27:D27)</f>
        <v>0.315229525859545</v>
      </c>
      <c r="F27" s="49"/>
      <c r="G27" s="133" t="n">
        <v>44235</v>
      </c>
      <c r="H27" s="54" t="n">
        <v>6.60771638169366</v>
      </c>
      <c r="I27" s="54" t="n">
        <v>5.93304329612557</v>
      </c>
      <c r="J27" s="54" t="n">
        <v>3.64105700089426</v>
      </c>
      <c r="K27" s="137" t="n">
        <f aca="false">AVERAGE(H27:J27)</f>
        <v>5.3939388929045</v>
      </c>
    </row>
    <row r="28" customFormat="false" ht="14.5" hidden="false" customHeight="false" outlineLevel="0" collapsed="false">
      <c r="A28" s="133" t="n">
        <v>44236</v>
      </c>
      <c r="B28" s="54" t="n">
        <v>0.414758893317895</v>
      </c>
      <c r="C28" s="54" t="n">
        <v>0.275194426160198</v>
      </c>
      <c r="D28" s="54" t="n">
        <v>0.262794339592915</v>
      </c>
      <c r="E28" s="134" t="n">
        <f aca="false">AVERAGE(B28:D28)</f>
        <v>0.317582553023669</v>
      </c>
      <c r="F28" s="49"/>
      <c r="G28" s="133" t="n">
        <v>44236</v>
      </c>
      <c r="H28" s="54" t="n">
        <v>6.89913115691027</v>
      </c>
      <c r="I28" s="54" t="n">
        <v>6.19448805042031</v>
      </c>
      <c r="J28" s="54" t="n">
        <v>3.80392701949904</v>
      </c>
      <c r="K28" s="137" t="n">
        <f aca="false">AVERAGE(H28:J28)</f>
        <v>5.63251540894321</v>
      </c>
    </row>
    <row r="29" customFormat="false" ht="14.5" hidden="false" customHeight="false" outlineLevel="0" collapsed="false">
      <c r="A29" s="133" t="n">
        <v>44237</v>
      </c>
      <c r="B29" s="54" t="n">
        <v>0.417726512318552</v>
      </c>
      <c r="C29" s="54" t="n">
        <v>0.277147632249779</v>
      </c>
      <c r="D29" s="54" t="n">
        <v>0.264932595995035</v>
      </c>
      <c r="E29" s="134" t="n">
        <f aca="false">AVERAGE(B29:D29)</f>
        <v>0.319935580187789</v>
      </c>
      <c r="F29" s="49"/>
      <c r="G29" s="133" t="n">
        <v>44237</v>
      </c>
      <c r="H29" s="54" t="n">
        <v>7.19263101827678</v>
      </c>
      <c r="I29" s="54" t="n">
        <v>6.45778842182657</v>
      </c>
      <c r="J29" s="54" t="n">
        <v>3.96812224876298</v>
      </c>
      <c r="K29" s="137" t="n">
        <f aca="false">AVERAGE(H29:J29)</f>
        <v>5.87284722962211</v>
      </c>
    </row>
    <row r="30" customFormat="false" ht="14.5" hidden="false" customHeight="false" outlineLevel="0" collapsed="false">
      <c r="A30" s="133" t="n">
        <v>44238</v>
      </c>
      <c r="B30" s="54" t="n">
        <v>0.420694131319237</v>
      </c>
      <c r="C30" s="54" t="n">
        <v>0.27910083833936</v>
      </c>
      <c r="D30" s="54" t="n">
        <v>0.267070852397154</v>
      </c>
      <c r="E30" s="134" t="n">
        <f aca="false">AVERAGE(B30:D30)</f>
        <v>0.322288607351917</v>
      </c>
      <c r="F30" s="49"/>
      <c r="G30" s="133" t="n">
        <v>44238</v>
      </c>
      <c r="H30" s="54" t="n">
        <v>7.48821596579321</v>
      </c>
      <c r="I30" s="54" t="n">
        <v>6.72294441034434</v>
      </c>
      <c r="J30" s="54" t="n">
        <v>4.13364268868608</v>
      </c>
      <c r="K30" s="137" t="n">
        <f aca="false">AVERAGE(H30:J30)</f>
        <v>6.11493435494121</v>
      </c>
    </row>
    <row r="31" customFormat="false" ht="14.5" hidden="false" customHeight="false" outlineLevel="0" collapsed="false">
      <c r="A31" s="133" t="n">
        <v>44239</v>
      </c>
      <c r="B31" s="54" t="n">
        <v>0.423661750319887</v>
      </c>
      <c r="C31" s="54" t="n">
        <v>0.281054044428942</v>
      </c>
      <c r="D31" s="54" t="n">
        <v>0.269209108799259</v>
      </c>
      <c r="E31" s="134" t="n">
        <f aca="false">AVERAGE(B31:D31)</f>
        <v>0.324641634516029</v>
      </c>
      <c r="F31" s="49"/>
      <c r="G31" s="133" t="n">
        <v>44239</v>
      </c>
      <c r="H31" s="54" t="n">
        <v>7.78588599945954</v>
      </c>
      <c r="I31" s="54" t="n">
        <v>6.98995601597364</v>
      </c>
      <c r="J31" s="54" t="n">
        <v>4.30048833926832</v>
      </c>
      <c r="K31" s="137" t="n">
        <f aca="false">AVERAGE(H31:J31)</f>
        <v>6.3587767849005</v>
      </c>
    </row>
    <row r="32" customFormat="false" ht="14.5" hidden="false" customHeight="false" outlineLevel="0" collapsed="false">
      <c r="A32" s="133" t="n">
        <v>44240</v>
      </c>
      <c r="B32" s="54" t="n">
        <v>0.423212304329024</v>
      </c>
      <c r="C32" s="54" t="n">
        <v>0.283007250518509</v>
      </c>
      <c r="D32" s="54" t="n">
        <v>0.271347365201379</v>
      </c>
      <c r="E32" s="134" t="n">
        <f aca="false">AVERAGE(B32:D32)</f>
        <v>0.325855640016304</v>
      </c>
      <c r="F32" s="49"/>
      <c r="G32" s="133" t="n">
        <v>44240</v>
      </c>
      <c r="H32" s="54" t="n">
        <v>8.08324024676296</v>
      </c>
      <c r="I32" s="54" t="n">
        <v>7.25882323871444</v>
      </c>
      <c r="J32" s="54" t="n">
        <v>4.46865920050973</v>
      </c>
      <c r="K32" s="137" t="n">
        <f aca="false">AVERAGE(H32:J32)</f>
        <v>6.60357422866238</v>
      </c>
    </row>
    <row r="33" customFormat="false" ht="14.5" hidden="false" customHeight="false" outlineLevel="0" collapsed="false">
      <c r="A33" s="133" t="n">
        <v>44241</v>
      </c>
      <c r="B33" s="54" t="n">
        <v>0.422762858338157</v>
      </c>
      <c r="C33" s="54" t="n">
        <v>0.28496045660809</v>
      </c>
      <c r="D33" s="54" t="n">
        <v>0.273485621603484</v>
      </c>
      <c r="E33" s="134" t="n">
        <f aca="false">AVERAGE(B33:D33)</f>
        <v>0.327069645516577</v>
      </c>
      <c r="F33" s="49"/>
      <c r="G33" s="133" t="n">
        <v>44241</v>
      </c>
      <c r="H33" s="54" t="n">
        <v>8.38027870770349</v>
      </c>
      <c r="I33" s="54" t="n">
        <v>7.52954607856676</v>
      </c>
      <c r="J33" s="54" t="n">
        <v>4.63815527241029</v>
      </c>
      <c r="K33" s="137" t="n">
        <f aca="false">AVERAGE(H33:J33)</f>
        <v>6.84932668622685</v>
      </c>
    </row>
    <row r="34" customFormat="false" ht="14.5" hidden="false" customHeight="false" outlineLevel="0" collapsed="false">
      <c r="A34" s="133" t="n">
        <v>44242</v>
      </c>
      <c r="B34" s="54" t="n">
        <v>0.42231341234729</v>
      </c>
      <c r="C34" s="54" t="n">
        <v>0.286913662697671</v>
      </c>
      <c r="D34" s="54" t="n">
        <v>0.275623878005604</v>
      </c>
      <c r="E34" s="134" t="n">
        <f aca="false">AVERAGE(B34:D34)</f>
        <v>0.328283651016855</v>
      </c>
      <c r="F34" s="49"/>
      <c r="G34" s="133" t="n">
        <v>44242</v>
      </c>
      <c r="H34" s="54" t="n">
        <v>8.67700138228113</v>
      </c>
      <c r="I34" s="54" t="n">
        <v>7.8021245355306</v>
      </c>
      <c r="J34" s="54" t="n">
        <v>4.80897655497</v>
      </c>
      <c r="K34" s="137" t="n">
        <f aca="false">AVERAGE(H34:J34)</f>
        <v>7.09603415759391</v>
      </c>
    </row>
    <row r="35" customFormat="false" ht="14.5" hidden="false" customHeight="false" outlineLevel="0" collapsed="false">
      <c r="A35" s="133" t="n">
        <v>44243</v>
      </c>
      <c r="B35" s="54" t="n">
        <v>0.421863966356423</v>
      </c>
      <c r="C35" s="54" t="n">
        <v>0.288866868787252</v>
      </c>
      <c r="D35" s="54" t="n">
        <v>0.277762134407723</v>
      </c>
      <c r="E35" s="134" t="n">
        <f aca="false">AVERAGE(B35:D35)</f>
        <v>0.329497656517133</v>
      </c>
      <c r="F35" s="49"/>
      <c r="G35" s="133" t="n">
        <v>44243</v>
      </c>
      <c r="H35" s="54" t="n">
        <v>8.97340827049586</v>
      </c>
      <c r="I35" s="54" t="n">
        <v>8.07655860960596</v>
      </c>
      <c r="J35" s="54" t="n">
        <v>4.98112304818887</v>
      </c>
      <c r="K35" s="137" t="n">
        <f aca="false">AVERAGE(H35:J35)</f>
        <v>7.34369664276356</v>
      </c>
    </row>
    <row r="36" customFormat="false" ht="14.5" hidden="false" customHeight="false" outlineLevel="0" collapsed="false">
      <c r="A36" s="133" t="n">
        <v>44244</v>
      </c>
      <c r="B36" s="54" t="n">
        <v>0.421414520365556</v>
      </c>
      <c r="C36" s="54" t="n">
        <v>0.290820074876834</v>
      </c>
      <c r="D36" s="54" t="n">
        <v>0.279900390809829</v>
      </c>
      <c r="E36" s="134" t="n">
        <f aca="false">AVERAGE(B36:D36)</f>
        <v>0.330711662017406</v>
      </c>
      <c r="F36" s="49"/>
      <c r="G36" s="133" t="n">
        <v>44244</v>
      </c>
      <c r="H36" s="54" t="n">
        <v>9.2694993723477</v>
      </c>
      <c r="I36" s="54" t="n">
        <v>8.35284830079284</v>
      </c>
      <c r="J36" s="54" t="n">
        <v>5.15459475206689</v>
      </c>
      <c r="K36" s="137" t="n">
        <f aca="false">AVERAGE(H36:J36)</f>
        <v>7.59231414173581</v>
      </c>
    </row>
    <row r="37" customFormat="false" ht="14.5" hidden="false" customHeight="false" outlineLevel="0" collapsed="false">
      <c r="A37" s="133" t="n">
        <v>44245</v>
      </c>
      <c r="B37" s="54" t="n">
        <v>0.420965074374688</v>
      </c>
      <c r="C37" s="54" t="n">
        <v>0.292773280966415</v>
      </c>
      <c r="D37" s="54" t="n">
        <v>0.282038647211948</v>
      </c>
      <c r="E37" s="134" t="n">
        <f aca="false">AVERAGE(B37:D37)</f>
        <v>0.331925667517684</v>
      </c>
      <c r="F37" s="49"/>
      <c r="G37" s="133" t="n">
        <v>44245</v>
      </c>
      <c r="H37" s="54" t="n">
        <v>9.56527468783663</v>
      </c>
      <c r="I37" s="54" t="n">
        <v>8.63099360909124</v>
      </c>
      <c r="J37" s="54" t="n">
        <v>5.32939166660407</v>
      </c>
      <c r="K37" s="137" t="n">
        <f aca="false">AVERAGE(H37:J37)</f>
        <v>7.84188665451065</v>
      </c>
    </row>
    <row r="38" customFormat="false" ht="14.5" hidden="false" customHeight="false" outlineLevel="0" collapsed="false">
      <c r="A38" s="133" t="n">
        <v>44246</v>
      </c>
      <c r="B38" s="54" t="n">
        <v>0.420515628383821</v>
      </c>
      <c r="C38" s="54" t="n">
        <v>0.294726487055982</v>
      </c>
      <c r="D38" s="54" t="n">
        <v>0.284176903614053</v>
      </c>
      <c r="E38" s="134" t="n">
        <f aca="false">AVERAGE(B38:D38)</f>
        <v>0.333139673017952</v>
      </c>
      <c r="F38" s="49"/>
      <c r="G38" s="133" t="n">
        <v>44246</v>
      </c>
      <c r="H38" s="54" t="n">
        <v>9.86073421696267</v>
      </c>
      <c r="I38" s="54" t="n">
        <v>8.91099453450114</v>
      </c>
      <c r="J38" s="54" t="n">
        <v>5.5055137918004</v>
      </c>
      <c r="K38" s="137" t="n">
        <f aca="false">AVERAGE(H38:J38)</f>
        <v>8.09241418108807</v>
      </c>
    </row>
    <row r="39" customFormat="false" ht="14.5" hidden="false" customHeight="false" outlineLevel="0" collapsed="false">
      <c r="A39" s="133" t="n">
        <v>44247</v>
      </c>
      <c r="B39" s="54" t="n">
        <v>0.420066182392954</v>
      </c>
      <c r="C39" s="54" t="n">
        <v>0.296679693145563</v>
      </c>
      <c r="D39" s="54" t="n">
        <v>0.286315160016173</v>
      </c>
      <c r="E39" s="134" t="n">
        <f aca="false">AVERAGE(B39:D39)</f>
        <v>0.33435367851823</v>
      </c>
      <c r="F39" s="49"/>
      <c r="G39" s="133" t="n">
        <v>44247</v>
      </c>
      <c r="H39" s="54" t="n">
        <v>10.1558779597258</v>
      </c>
      <c r="I39" s="54" t="n">
        <v>9.19285107702256</v>
      </c>
      <c r="J39" s="54" t="n">
        <v>5.68296112765589</v>
      </c>
      <c r="K39" s="137" t="n">
        <f aca="false">AVERAGE(H39:J39)</f>
        <v>8.34389672146808</v>
      </c>
    </row>
    <row r="40" customFormat="false" ht="14.5" hidden="false" customHeight="false" outlineLevel="0" collapsed="false">
      <c r="A40" s="133" t="n">
        <v>44248</v>
      </c>
      <c r="B40" s="54" t="n">
        <v>0.419616736402087</v>
      </c>
      <c r="C40" s="54" t="n">
        <v>0.298632899235145</v>
      </c>
      <c r="D40" s="54" t="n">
        <v>0.288453416418292</v>
      </c>
      <c r="E40" s="134" t="n">
        <f aca="false">AVERAGE(B40:D40)</f>
        <v>0.335567684018508</v>
      </c>
      <c r="F40" s="49"/>
      <c r="G40" s="133" t="n">
        <v>44248</v>
      </c>
      <c r="H40" s="54" t="n">
        <v>10.4507059161261</v>
      </c>
      <c r="I40" s="54" t="n">
        <v>9.47656323665551</v>
      </c>
      <c r="J40" s="54" t="n">
        <v>5.86173367417053</v>
      </c>
      <c r="K40" s="137" t="n">
        <f aca="false">AVERAGE(H40:J40)</f>
        <v>8.59633427565071</v>
      </c>
    </row>
    <row r="41" customFormat="false" ht="14.5" hidden="false" customHeight="false" outlineLevel="0" collapsed="false">
      <c r="A41" s="133" t="n">
        <v>44249</v>
      </c>
      <c r="B41" s="54" t="n">
        <v>0.41916729041122</v>
      </c>
      <c r="C41" s="54" t="n">
        <v>0.30058610532474</v>
      </c>
      <c r="D41" s="54" t="n">
        <v>0.290591672820398</v>
      </c>
      <c r="E41" s="134" t="n">
        <f aca="false">AVERAGE(B41:D41)</f>
        <v>0.336781689518786</v>
      </c>
      <c r="F41" s="49"/>
      <c r="G41" s="133" t="n">
        <v>44249</v>
      </c>
      <c r="H41" s="54" t="n">
        <v>10.7452180861634</v>
      </c>
      <c r="I41" s="54" t="n">
        <v>9.76213101339998</v>
      </c>
      <c r="J41" s="54" t="n">
        <v>6.04183143134433</v>
      </c>
      <c r="K41" s="137" t="n">
        <f aca="false">AVERAGE(H41:J41)</f>
        <v>8.84972684363591</v>
      </c>
    </row>
    <row r="42" customFormat="false" ht="14.5" hidden="false" customHeight="false" outlineLevel="0" collapsed="false">
      <c r="A42" s="133" t="n">
        <v>44250</v>
      </c>
      <c r="B42" s="54" t="n">
        <v>0.418717844420357</v>
      </c>
      <c r="C42" s="54" t="n">
        <v>0.299154741036638</v>
      </c>
      <c r="D42" s="54" t="n">
        <v>0.292729929222517</v>
      </c>
      <c r="E42" s="134" t="n">
        <f aca="false">AVERAGE(B42:D42)</f>
        <v>0.336867504893171</v>
      </c>
      <c r="F42" s="49"/>
      <c r="G42" s="133" t="n">
        <v>44250</v>
      </c>
      <c r="H42" s="54" t="n">
        <v>11.0394144698379</v>
      </c>
      <c r="I42" s="54" t="n">
        <v>10.0463389418008</v>
      </c>
      <c r="J42" s="54" t="n">
        <v>6.22325439917728</v>
      </c>
      <c r="K42" s="137" t="n">
        <f aca="false">AVERAGE(H42:J42)</f>
        <v>9.10300260360533</v>
      </c>
    </row>
    <row r="43" customFormat="false" ht="14.5" hidden="false" customHeight="false" outlineLevel="0" collapsed="false">
      <c r="A43" s="133" t="n">
        <v>44251</v>
      </c>
      <c r="B43" s="54" t="n">
        <v>0.41826839842949</v>
      </c>
      <c r="C43" s="54" t="n">
        <v>0.297723376748536</v>
      </c>
      <c r="D43" s="54" t="n">
        <v>0.294868185624622</v>
      </c>
      <c r="E43" s="134" t="n">
        <f aca="false">AVERAGE(B43:D43)</f>
        <v>0.336953320267549</v>
      </c>
      <c r="F43" s="49"/>
      <c r="G43" s="133" t="n">
        <v>44251</v>
      </c>
      <c r="H43" s="54" t="n">
        <v>11.3332950671494</v>
      </c>
      <c r="I43" s="54" t="n">
        <v>10.3291870218578</v>
      </c>
      <c r="J43" s="54" t="n">
        <v>6.40600257766938</v>
      </c>
      <c r="K43" s="137" t="n">
        <f aca="false">AVERAGE(H43:J43)</f>
        <v>9.35616155555886</v>
      </c>
    </row>
    <row r="44" customFormat="false" ht="14.5" hidden="false" customHeight="false" outlineLevel="0" collapsed="false">
      <c r="A44" s="133" t="n">
        <v>44252</v>
      </c>
      <c r="B44" s="54" t="n">
        <v>0.417818952438623</v>
      </c>
      <c r="C44" s="54" t="n">
        <v>0.296292012460434</v>
      </c>
      <c r="D44" s="54" t="n">
        <v>0.297006442026742</v>
      </c>
      <c r="E44" s="134" t="n">
        <f aca="false">AVERAGE(B44:D44)</f>
        <v>0.337039135641933</v>
      </c>
      <c r="F44" s="49"/>
      <c r="G44" s="133" t="n">
        <v>44252</v>
      </c>
      <c r="H44" s="54" t="n">
        <v>11.6268598780981</v>
      </c>
      <c r="I44" s="54" t="n">
        <v>10.6106752535712</v>
      </c>
      <c r="J44" s="54" t="n">
        <v>6.59007596682064</v>
      </c>
      <c r="K44" s="137" t="n">
        <f aca="false">AVERAGE(H44:J44)</f>
        <v>9.60920369949665</v>
      </c>
    </row>
    <row r="45" customFormat="false" ht="14.5" hidden="false" customHeight="false" outlineLevel="0" collapsed="false">
      <c r="A45" s="133" t="n">
        <v>44253</v>
      </c>
      <c r="B45" s="54" t="n">
        <v>0.417369506447756</v>
      </c>
      <c r="C45" s="54" t="n">
        <v>0.294860648172332</v>
      </c>
      <c r="D45" s="54" t="n">
        <v>0.299144698428861</v>
      </c>
      <c r="E45" s="134" t="n">
        <f aca="false">AVERAGE(B45:D45)</f>
        <v>0.337124951016316</v>
      </c>
      <c r="F45" s="49"/>
      <c r="G45" s="133" t="n">
        <v>44253</v>
      </c>
      <c r="H45" s="54" t="n">
        <v>11.9201089026838</v>
      </c>
      <c r="I45" s="54" t="n">
        <v>10.8908036369409</v>
      </c>
      <c r="J45" s="54" t="n">
        <v>6.77547456663106</v>
      </c>
      <c r="K45" s="137" t="n">
        <f aca="false">AVERAGE(H45:J45)</f>
        <v>9.86212903541859</v>
      </c>
    </row>
    <row r="46" customFormat="false" ht="14.5" hidden="false" customHeight="false" outlineLevel="0" collapsed="false">
      <c r="A46" s="133" t="n">
        <v>44254</v>
      </c>
      <c r="B46" s="54" t="n">
        <v>0.416920060456889</v>
      </c>
      <c r="C46" s="54" t="n">
        <v>0.29342928388423</v>
      </c>
      <c r="D46" s="54" t="n">
        <v>0.301282954830967</v>
      </c>
      <c r="E46" s="134" t="n">
        <f aca="false">AVERAGE(B46:D46)</f>
        <v>0.337210766390695</v>
      </c>
      <c r="F46" s="49"/>
      <c r="G46" s="133" t="n">
        <v>44254</v>
      </c>
      <c r="H46" s="54" t="n">
        <v>12.2130421409067</v>
      </c>
      <c r="I46" s="54" t="n">
        <v>11.1695721719669</v>
      </c>
      <c r="J46" s="54" t="n">
        <v>6.96219837710063</v>
      </c>
      <c r="K46" s="137" t="n">
        <f aca="false">AVERAGE(H46:J46)</f>
        <v>10.1149375633247</v>
      </c>
    </row>
    <row r="47" customFormat="false" ht="14.5" hidden="false" customHeight="false" outlineLevel="0" collapsed="false">
      <c r="A47" s="133" t="n">
        <v>44255</v>
      </c>
      <c r="B47" s="54" t="n">
        <v>0.416470614466022</v>
      </c>
      <c r="C47" s="54" t="n">
        <v>0.291997919596128</v>
      </c>
      <c r="D47" s="54" t="n">
        <v>0.303421211233086</v>
      </c>
      <c r="E47" s="134" t="n">
        <f aca="false">AVERAGE(B47:D47)</f>
        <v>0.337296581765079</v>
      </c>
      <c r="F47" s="49"/>
      <c r="G47" s="133" t="n">
        <v>44255</v>
      </c>
      <c r="H47" s="54" t="n">
        <v>12.5056595927666</v>
      </c>
      <c r="I47" s="54" t="n">
        <v>11.4469808586492</v>
      </c>
      <c r="J47" s="54" t="n">
        <v>7.15024739822936</v>
      </c>
      <c r="K47" s="137" t="n">
        <f aca="false">AVERAGE(H47:J47)</f>
        <v>10.3676292832151</v>
      </c>
    </row>
    <row r="48" customFormat="false" ht="14.5" hidden="false" customHeight="false" outlineLevel="0" collapsed="false">
      <c r="A48" s="133" t="n">
        <v>44256</v>
      </c>
      <c r="B48" s="54" t="n">
        <v>0.416021168475155</v>
      </c>
      <c r="C48" s="54" t="n">
        <v>0.290566555308025</v>
      </c>
      <c r="D48" s="54" t="n">
        <v>0.305559467635206</v>
      </c>
      <c r="E48" s="134" t="n">
        <f aca="false">AVERAGE(B48:D48)</f>
        <v>0.337382397139462</v>
      </c>
      <c r="F48" s="49"/>
      <c r="G48" s="133" t="n">
        <v>44256</v>
      </c>
      <c r="H48" s="54" t="n">
        <v>12.7979612582637</v>
      </c>
      <c r="I48" s="54" t="n">
        <v>11.7230296969877</v>
      </c>
      <c r="J48" s="54" t="n">
        <v>7.33962163001724</v>
      </c>
      <c r="K48" s="137" t="n">
        <f aca="false">AVERAGE(H48:J48)</f>
        <v>10.6202041950895</v>
      </c>
    </row>
    <row r="49" customFormat="false" ht="14.5" hidden="false" customHeight="false" outlineLevel="0" collapsed="false">
      <c r="A49" s="133" t="n">
        <v>44257</v>
      </c>
      <c r="B49" s="54" t="n">
        <v>0.415571722484287</v>
      </c>
      <c r="C49" s="54" t="n">
        <v>0.289135191019923</v>
      </c>
      <c r="D49" s="54" t="n">
        <v>0.307697724037311</v>
      </c>
      <c r="E49" s="134" t="n">
        <f aca="false">AVERAGE(B49:D49)</f>
        <v>0.33746821251384</v>
      </c>
      <c r="F49" s="49"/>
      <c r="G49" s="133" t="n">
        <v>44257</v>
      </c>
      <c r="H49" s="54" t="n">
        <v>13.0899471373979</v>
      </c>
      <c r="I49" s="54" t="n">
        <v>11.9977186869826</v>
      </c>
      <c r="J49" s="54" t="n">
        <v>7.53032107246428</v>
      </c>
      <c r="K49" s="137" t="n">
        <f aca="false">AVERAGE(H49:J49)</f>
        <v>10.8726622989483</v>
      </c>
    </row>
    <row r="50" customFormat="false" ht="14.5" hidden="false" customHeight="false" outlineLevel="0" collapsed="false">
      <c r="A50" s="133" t="n">
        <v>44258</v>
      </c>
      <c r="B50" s="54" t="n">
        <v>0.41512227649342</v>
      </c>
      <c r="C50" s="54" t="n">
        <v>0.287703826731821</v>
      </c>
      <c r="D50" s="54" t="n">
        <v>0.309835980439431</v>
      </c>
      <c r="E50" s="134" t="n">
        <f aca="false">AVERAGE(B50:D50)</f>
        <v>0.337554027888224</v>
      </c>
      <c r="F50" s="49"/>
      <c r="G50" s="133" t="n">
        <v>44258</v>
      </c>
      <c r="H50" s="54" t="n">
        <v>13.3816172301691</v>
      </c>
      <c r="I50" s="54" t="n">
        <v>12.2710478286338</v>
      </c>
      <c r="J50" s="54" t="n">
        <v>7.72234572557047</v>
      </c>
      <c r="K50" s="137" t="n">
        <f aca="false">AVERAGE(H50:J50)</f>
        <v>11.1250035947911</v>
      </c>
    </row>
    <row r="51" customFormat="false" ht="14.5" hidden="false" customHeight="false" outlineLevel="0" collapsed="false">
      <c r="A51" s="133" t="n">
        <v>44259</v>
      </c>
      <c r="B51" s="54" t="n">
        <v>0.414672830502553</v>
      </c>
      <c r="C51" s="54" t="n">
        <v>0.286272462443719</v>
      </c>
      <c r="D51" s="54" t="n">
        <v>0.311974236841536</v>
      </c>
      <c r="E51" s="134" t="n">
        <f aca="false">AVERAGE(B51:D51)</f>
        <v>0.337639843262603</v>
      </c>
      <c r="F51" s="49"/>
      <c r="G51" s="133" t="n">
        <v>44259</v>
      </c>
      <c r="H51" s="54" t="n">
        <v>13.6729715365775</v>
      </c>
      <c r="I51" s="54" t="n">
        <v>12.5430171219413</v>
      </c>
      <c r="J51" s="54" t="n">
        <v>7.91569558933581</v>
      </c>
      <c r="K51" s="137" t="n">
        <f aca="false">AVERAGE(H51:J51)</f>
        <v>11.3772280826182</v>
      </c>
    </row>
    <row r="52" customFormat="false" ht="14.5" hidden="false" customHeight="false" outlineLevel="0" collapsed="false">
      <c r="A52" s="133" t="n">
        <v>44260</v>
      </c>
      <c r="B52" s="54" t="n">
        <v>0.41422338451169</v>
      </c>
      <c r="C52" s="54" t="n">
        <v>0.284841098155617</v>
      </c>
      <c r="D52" s="54" t="n">
        <v>0.314112493243655</v>
      </c>
      <c r="E52" s="134" t="n">
        <f aca="false">AVERAGE(B52:D52)</f>
        <v>0.337725658636987</v>
      </c>
      <c r="F52" s="49"/>
      <c r="G52" s="133" t="n">
        <v>44260</v>
      </c>
      <c r="H52" s="54" t="n">
        <v>13.964010056623</v>
      </c>
      <c r="I52" s="54" t="n">
        <v>12.8136265669051</v>
      </c>
      <c r="J52" s="54" t="n">
        <v>8.11037066376032</v>
      </c>
      <c r="K52" s="137" t="n">
        <f aca="false">AVERAGE(H52:J52)</f>
        <v>11.6293357624295</v>
      </c>
    </row>
    <row r="53" customFormat="false" ht="14.5" hidden="false" customHeight="false" outlineLevel="0" collapsed="false">
      <c r="A53" s="133" t="n">
        <v>44261</v>
      </c>
      <c r="B53" s="54" t="n">
        <v>0.413773938520823</v>
      </c>
      <c r="C53" s="54" t="n">
        <v>0.283409733867515</v>
      </c>
      <c r="D53" s="54" t="n">
        <v>0.316250749645775</v>
      </c>
      <c r="E53" s="134" t="n">
        <f aca="false">AVERAGE(B53:D53)</f>
        <v>0.337811474011371</v>
      </c>
      <c r="F53" s="49"/>
      <c r="G53" s="133" t="n">
        <v>44261</v>
      </c>
      <c r="H53" s="54" t="n">
        <v>14.2547327903055</v>
      </c>
      <c r="I53" s="54" t="n">
        <v>13.0828761635252</v>
      </c>
      <c r="J53" s="54" t="n">
        <v>8.30637094884397</v>
      </c>
      <c r="K53" s="137" t="n">
        <f aca="false">AVERAGE(H53:J53)</f>
        <v>11.8813266342249</v>
      </c>
    </row>
    <row r="54" customFormat="false" ht="14.5" hidden="false" customHeight="false" outlineLevel="0" collapsed="false">
      <c r="A54" s="133" t="n">
        <v>44262</v>
      </c>
      <c r="B54" s="54" t="n">
        <v>0.413324492529956</v>
      </c>
      <c r="C54" s="54" t="n">
        <v>0.281978369579413</v>
      </c>
      <c r="D54" s="54" t="n">
        <v>0.31838900604788</v>
      </c>
      <c r="E54" s="134" t="n">
        <f aca="false">AVERAGE(B54:D54)</f>
        <v>0.33789728938575</v>
      </c>
      <c r="F54" s="49"/>
      <c r="G54" s="133" t="n">
        <v>44262</v>
      </c>
      <c r="H54" s="54" t="n">
        <v>14.5451397376252</v>
      </c>
      <c r="I54" s="54" t="n">
        <v>13.3507659118015</v>
      </c>
      <c r="J54" s="54" t="n">
        <v>8.50369644458678</v>
      </c>
      <c r="K54" s="137" t="n">
        <f aca="false">AVERAGE(H54:J54)</f>
        <v>12.1332006980045</v>
      </c>
    </row>
    <row r="55" customFormat="false" ht="14.5" hidden="false" customHeight="false" outlineLevel="0" collapsed="false">
      <c r="A55" s="133" t="n">
        <v>44263</v>
      </c>
      <c r="B55" s="54" t="n">
        <v>0.412875046539089</v>
      </c>
      <c r="C55" s="54" t="n">
        <v>0.280547005291311</v>
      </c>
      <c r="D55" s="54" t="n">
        <v>0.32052726245</v>
      </c>
      <c r="E55" s="134" t="n">
        <f aca="false">AVERAGE(B55:D55)</f>
        <v>0.337983104760133</v>
      </c>
      <c r="F55" s="49"/>
      <c r="G55" s="133" t="n">
        <v>44263</v>
      </c>
      <c r="H55" s="54" t="n">
        <v>14.835230898582</v>
      </c>
      <c r="I55" s="54" t="n">
        <v>13.6172958117342</v>
      </c>
      <c r="J55" s="54" t="n">
        <v>8.70234715098875</v>
      </c>
      <c r="K55" s="137" t="n">
        <f aca="false">AVERAGE(H55:J55)</f>
        <v>12.3849579537683</v>
      </c>
    </row>
    <row r="56" customFormat="false" ht="14.5" hidden="false" customHeight="false" outlineLevel="0" collapsed="false">
      <c r="A56" s="133" t="n">
        <v>44264</v>
      </c>
      <c r="B56" s="54" t="n">
        <v>0.412425600548222</v>
      </c>
      <c r="C56" s="54" t="n">
        <v>0.279115641003209</v>
      </c>
      <c r="D56" s="54" t="n">
        <v>0.322665518852105</v>
      </c>
      <c r="E56" s="134" t="n">
        <f aca="false">AVERAGE(B56:D56)</f>
        <v>0.338068920134512</v>
      </c>
      <c r="F56" s="49"/>
      <c r="G56" s="133" t="n">
        <v>44264</v>
      </c>
      <c r="H56" s="54" t="n">
        <v>15.1250062731759</v>
      </c>
      <c r="I56" s="54" t="n">
        <v>13.8824658633232</v>
      </c>
      <c r="J56" s="54" t="n">
        <v>8.90232306804987</v>
      </c>
      <c r="K56" s="137" t="n">
        <f aca="false">AVERAGE(H56:J56)</f>
        <v>12.6365984015163</v>
      </c>
    </row>
    <row r="57" customFormat="false" ht="14.5" hidden="false" customHeight="false" outlineLevel="0" collapsed="false">
      <c r="A57" s="133" t="n">
        <v>44265</v>
      </c>
      <c r="B57" s="54" t="n">
        <v>0.411976154557355</v>
      </c>
      <c r="C57" s="54" t="n">
        <v>0.277684276715114</v>
      </c>
      <c r="D57" s="54" t="n">
        <v>0.324803775254225</v>
      </c>
      <c r="E57" s="134" t="n">
        <f aca="false">AVERAGE(B57:D57)</f>
        <v>0.338154735508898</v>
      </c>
      <c r="F57" s="49"/>
      <c r="G57" s="133" t="n">
        <v>44265</v>
      </c>
      <c r="H57" s="54" t="n">
        <v>15.4144658614068</v>
      </c>
      <c r="I57" s="54" t="n">
        <v>14.1462760665685</v>
      </c>
      <c r="J57" s="54" t="n">
        <v>9.10362419577014</v>
      </c>
      <c r="K57" s="137" t="n">
        <f aca="false">AVERAGE(H57:J57)</f>
        <v>12.8881220412485</v>
      </c>
    </row>
    <row r="58" customFormat="false" ht="14.5" hidden="false" customHeight="false" outlineLevel="0" collapsed="false">
      <c r="A58" s="133" t="n">
        <v>44266</v>
      </c>
      <c r="B58" s="54" t="n">
        <v>0.411526708566488</v>
      </c>
      <c r="C58" s="54" t="n">
        <v>0.276252912427012</v>
      </c>
      <c r="D58" s="54" t="n">
        <v>0.326942031656344</v>
      </c>
      <c r="E58" s="134" t="n">
        <f aca="false">AVERAGE(B58:D58)</f>
        <v>0.338240550883281</v>
      </c>
      <c r="F58" s="49"/>
      <c r="G58" s="133" t="n">
        <v>44266</v>
      </c>
      <c r="H58" s="54" t="n">
        <v>15.7036096632749</v>
      </c>
      <c r="I58" s="54" t="n">
        <v>14.4087264214701</v>
      </c>
      <c r="J58" s="54" t="n">
        <v>9.30625053414958</v>
      </c>
      <c r="K58" s="137" t="n">
        <f aca="false">AVERAGE(H58:J58)</f>
        <v>13.1395288729649</v>
      </c>
    </row>
    <row r="59" customFormat="false" ht="14.5" hidden="false" customHeight="false" outlineLevel="0" collapsed="false">
      <c r="A59" s="133" t="n">
        <v>44267</v>
      </c>
      <c r="B59" s="54" t="n">
        <v>0.411077262575621</v>
      </c>
      <c r="C59" s="54" t="n">
        <v>0.27482154813891</v>
      </c>
      <c r="D59" s="54" t="n">
        <v>0.329080288058449</v>
      </c>
      <c r="E59" s="134" t="n">
        <f aca="false">AVERAGE(B59:D59)</f>
        <v>0.33832636625766</v>
      </c>
      <c r="F59" s="49"/>
      <c r="G59" s="133" t="n">
        <v>44267</v>
      </c>
      <c r="H59" s="54" t="n">
        <v>15.9924376787801</v>
      </c>
      <c r="I59" s="54" t="n">
        <v>14.669816928028</v>
      </c>
      <c r="J59" s="54" t="n">
        <v>9.51020208318816</v>
      </c>
      <c r="K59" s="137" t="n">
        <f aca="false">AVERAGE(H59:J59)</f>
        <v>13.3908188966654</v>
      </c>
    </row>
    <row r="60" customFormat="false" ht="14.5" hidden="false" customHeight="false" outlineLevel="0" collapsed="false">
      <c r="A60" s="133" t="n">
        <v>44268</v>
      </c>
      <c r="B60" s="54" t="n">
        <v>0.410627816584753</v>
      </c>
      <c r="C60" s="54" t="n">
        <v>0.273390183850807</v>
      </c>
      <c r="D60" s="54" t="n">
        <v>0.331218544460569</v>
      </c>
      <c r="E60" s="134" t="n">
        <f aca="false">AVERAGE(B60:D60)</f>
        <v>0.338412181632043</v>
      </c>
      <c r="F60" s="49"/>
      <c r="G60" s="133" t="n">
        <v>44268</v>
      </c>
      <c r="H60" s="54" t="n">
        <v>16.2809499079224</v>
      </c>
      <c r="I60" s="54" t="n">
        <v>14.9295475862422</v>
      </c>
      <c r="J60" s="54" t="n">
        <v>9.7154788428859</v>
      </c>
      <c r="K60" s="137" t="n">
        <f aca="false">AVERAGE(H60:J60)</f>
        <v>13.6419921123502</v>
      </c>
    </row>
    <row r="61" customFormat="false" ht="14.5" hidden="false" customHeight="false" outlineLevel="0" collapsed="false">
      <c r="A61" s="133" t="n">
        <v>44269</v>
      </c>
      <c r="B61" s="54" t="n">
        <v>0.41017837059389</v>
      </c>
      <c r="C61" s="54" t="n">
        <v>0.271958819562705</v>
      </c>
      <c r="D61" s="54" t="n">
        <v>0.333356800862681</v>
      </c>
      <c r="E61" s="134" t="n">
        <f aca="false">AVERAGE(B61:D61)</f>
        <v>0.338497997006425</v>
      </c>
      <c r="F61" s="49"/>
      <c r="G61" s="133" t="n">
        <v>44269</v>
      </c>
      <c r="H61" s="54" t="n">
        <v>16.5691463507018</v>
      </c>
      <c r="I61" s="54" t="n">
        <v>15.1879183961127</v>
      </c>
      <c r="J61" s="54" t="n">
        <v>9.92208081324279</v>
      </c>
      <c r="K61" s="137" t="n">
        <f aca="false">AVERAGE(H61:J61)</f>
        <v>13.8930485200191</v>
      </c>
    </row>
    <row r="62" customFormat="false" ht="14.5" hidden="false" customHeight="false" outlineLevel="0" collapsed="false">
      <c r="A62" s="133" t="n">
        <v>44270</v>
      </c>
      <c r="B62" s="54" t="n">
        <v>0.409728924603023</v>
      </c>
      <c r="C62" s="54" t="n">
        <v>0.270527455274603</v>
      </c>
      <c r="D62" s="54" t="n">
        <v>0.334515184655615</v>
      </c>
      <c r="E62" s="134" t="n">
        <f aca="false">AVERAGE(B62:D62)</f>
        <v>0.338257188177747</v>
      </c>
      <c r="F62" s="49"/>
      <c r="G62" s="133" t="n">
        <v>44270</v>
      </c>
      <c r="H62" s="54" t="n">
        <v>16.8570270071183</v>
      </c>
      <c r="I62" s="54" t="n">
        <v>15.4449293576395</v>
      </c>
      <c r="J62" s="54" t="n">
        <v>10.1294007061782</v>
      </c>
      <c r="K62" s="137" t="n">
        <f aca="false">AVERAGE(H62:J62)</f>
        <v>14.143785690312</v>
      </c>
    </row>
    <row r="63" customFormat="false" ht="14.5" hidden="false" customHeight="false" outlineLevel="0" collapsed="false">
      <c r="A63" s="133" t="n">
        <v>44271</v>
      </c>
      <c r="B63" s="54" t="n">
        <v>0.409279478612156</v>
      </c>
      <c r="C63" s="54" t="n">
        <v>0.269096090986501</v>
      </c>
      <c r="D63" s="54" t="n">
        <v>0.335673568448541</v>
      </c>
      <c r="E63" s="134" t="n">
        <f aca="false">AVERAGE(B63:D63)</f>
        <v>0.338016379349066</v>
      </c>
      <c r="F63" s="49"/>
      <c r="G63" s="133" t="n">
        <v>44271</v>
      </c>
      <c r="H63" s="54" t="n">
        <v>17.1445918771719</v>
      </c>
      <c r="I63" s="54" t="n">
        <v>15.7005804708226</v>
      </c>
      <c r="J63" s="54" t="n">
        <v>10.3374385216922</v>
      </c>
      <c r="K63" s="137" t="n">
        <f aca="false">AVERAGE(H63:J63)</f>
        <v>14.3942036232289</v>
      </c>
    </row>
    <row r="64" customFormat="false" ht="14.5" hidden="false" customHeight="false" outlineLevel="0" collapsed="false">
      <c r="A64" s="133" t="n">
        <v>44272</v>
      </c>
      <c r="B64" s="54" t="n">
        <v>0.408830032621289</v>
      </c>
      <c r="C64" s="54" t="n">
        <v>0.267664726698399</v>
      </c>
      <c r="D64" s="54" t="n">
        <v>0.336831952241468</v>
      </c>
      <c r="E64" s="134" t="n">
        <f aca="false">AVERAGE(B64:D64)</f>
        <v>0.337775570520385</v>
      </c>
      <c r="F64" s="49"/>
      <c r="G64" s="133" t="n">
        <v>44272</v>
      </c>
      <c r="H64" s="54" t="n">
        <v>17.4318409608625</v>
      </c>
      <c r="I64" s="54" t="n">
        <v>15.954871735662</v>
      </c>
      <c r="J64" s="54" t="n">
        <v>10.5461942597847</v>
      </c>
      <c r="K64" s="137" t="n">
        <f aca="false">AVERAGE(H64:J64)</f>
        <v>14.6443023187697</v>
      </c>
    </row>
    <row r="65" customFormat="false" ht="14.5" hidden="false" customHeight="false" outlineLevel="0" collapsed="false">
      <c r="A65" s="133" t="n">
        <v>44273</v>
      </c>
      <c r="B65" s="54" t="n">
        <v>0.408380586630422</v>
      </c>
      <c r="C65" s="54" t="n">
        <v>0.266233362410297</v>
      </c>
      <c r="D65" s="54" t="n">
        <v>0.337990336034402</v>
      </c>
      <c r="E65" s="134" t="n">
        <f aca="false">AVERAGE(B65:D65)</f>
        <v>0.337534761691707</v>
      </c>
      <c r="F65" s="49"/>
      <c r="G65" s="133" t="n">
        <v>44273</v>
      </c>
      <c r="H65" s="54" t="n">
        <v>17.7187742581903</v>
      </c>
      <c r="I65" s="54" t="n">
        <v>16.2078031521578</v>
      </c>
      <c r="J65" s="54" t="n">
        <v>10.7556679204558</v>
      </c>
      <c r="K65" s="137" t="n">
        <f aca="false">AVERAGE(H65:J65)</f>
        <v>14.8940817769346</v>
      </c>
    </row>
    <row r="66" customFormat="false" ht="14.5" hidden="false" customHeight="false" outlineLevel="0" collapsed="false">
      <c r="A66" s="133" t="n">
        <v>44274</v>
      </c>
      <c r="B66" s="54" t="n">
        <v>0.407931140639555</v>
      </c>
      <c r="C66" s="54" t="n">
        <v>0.264801998122195</v>
      </c>
      <c r="D66" s="54" t="n">
        <v>0.339148719827328</v>
      </c>
      <c r="E66" s="134" t="n">
        <f aca="false">AVERAGE(B66:D66)</f>
        <v>0.337293952863026</v>
      </c>
      <c r="F66" s="49"/>
      <c r="G66" s="133" t="n">
        <v>44274</v>
      </c>
      <c r="H66" s="54" t="n">
        <v>18.0053917691552</v>
      </c>
      <c r="I66" s="54" t="n">
        <v>16.4593747203098</v>
      </c>
      <c r="J66" s="54" t="n">
        <v>10.9658595037053</v>
      </c>
      <c r="K66" s="137" t="n">
        <f aca="false">AVERAGE(H66:J66)</f>
        <v>15.1435419977234</v>
      </c>
    </row>
    <row r="67" customFormat="false" ht="14.5" hidden="false" customHeight="false" outlineLevel="0" collapsed="false">
      <c r="A67" s="133" t="n">
        <v>44275</v>
      </c>
      <c r="B67" s="54" t="n">
        <v>0.407481694648688</v>
      </c>
      <c r="C67" s="54" t="n">
        <v>0.263370633834093</v>
      </c>
      <c r="D67" s="54" t="n">
        <v>0.340307103620255</v>
      </c>
      <c r="E67" s="134" t="n">
        <f aca="false">AVERAGE(B67:D67)</f>
        <v>0.337053144034345</v>
      </c>
      <c r="F67" s="49"/>
      <c r="G67" s="133" t="n">
        <v>44275</v>
      </c>
      <c r="H67" s="54" t="n">
        <v>18.2916934937572</v>
      </c>
      <c r="I67" s="54" t="n">
        <v>16.7095864401181</v>
      </c>
      <c r="J67" s="54" t="n">
        <v>11.1767690095335</v>
      </c>
      <c r="K67" s="137" t="n">
        <f aca="false">AVERAGE(H67:J67)</f>
        <v>15.3926829811363</v>
      </c>
    </row>
    <row r="68" customFormat="false" ht="14.5" hidden="false" customHeight="false" outlineLevel="0" collapsed="false">
      <c r="A68" s="133" t="n">
        <v>44276</v>
      </c>
      <c r="B68" s="54" t="n">
        <v>0.407032248657821</v>
      </c>
      <c r="C68" s="54" t="n">
        <v>0.261939269545991</v>
      </c>
      <c r="D68" s="54" t="n">
        <v>0.341465487413188</v>
      </c>
      <c r="E68" s="134" t="n">
        <f aca="false">AVERAGE(B68:D68)</f>
        <v>0.336812335205667</v>
      </c>
      <c r="F68" s="49"/>
      <c r="G68" s="133" t="n">
        <v>44276</v>
      </c>
      <c r="H68" s="54" t="n">
        <v>18.5776794319963</v>
      </c>
      <c r="I68" s="54" t="n">
        <v>16.9584383115827</v>
      </c>
      <c r="J68" s="54" t="n">
        <v>11.3883964379401</v>
      </c>
      <c r="K68" s="137" t="n">
        <f aca="false">AVERAGE(H68:J68)</f>
        <v>15.641504727173</v>
      </c>
    </row>
    <row r="69" customFormat="false" ht="14.5" hidden="false" customHeight="false" outlineLevel="0" collapsed="false">
      <c r="A69" s="133" t="n">
        <v>44277</v>
      </c>
      <c r="B69" s="54" t="n">
        <v>0.406582802666954</v>
      </c>
      <c r="C69" s="54" t="n">
        <v>0.260507905257889</v>
      </c>
      <c r="D69" s="54" t="n">
        <v>0.342623871206115</v>
      </c>
      <c r="E69" s="134" t="n">
        <f aca="false">AVERAGE(B69:D69)</f>
        <v>0.336571526376986</v>
      </c>
      <c r="F69" s="49"/>
      <c r="G69" s="133" t="n">
        <v>44277</v>
      </c>
      <c r="H69" s="54" t="n">
        <v>18.8633495838725</v>
      </c>
      <c r="I69" s="54" t="n">
        <v>17.2059303347036</v>
      </c>
      <c r="J69" s="54" t="n">
        <v>11.6007417889253</v>
      </c>
      <c r="K69" s="137" t="n">
        <f aca="false">AVERAGE(H69:J69)</f>
        <v>15.8900072358338</v>
      </c>
    </row>
    <row r="70" customFormat="false" ht="14.5" hidden="false" customHeight="false" outlineLevel="0" collapsed="false">
      <c r="A70" s="133" t="n">
        <v>44278</v>
      </c>
      <c r="B70" s="54" t="n">
        <v>0.406133356676087</v>
      </c>
      <c r="C70" s="54" t="n">
        <v>0.259076540969787</v>
      </c>
      <c r="D70" s="54" t="n">
        <v>0.343782254999041</v>
      </c>
      <c r="E70" s="134" t="n">
        <f aca="false">AVERAGE(B70:D70)</f>
        <v>0.336330717548305</v>
      </c>
      <c r="F70" s="49"/>
      <c r="G70" s="133" t="n">
        <v>44278</v>
      </c>
      <c r="H70" s="54" t="n">
        <v>19.1487039493859</v>
      </c>
      <c r="I70" s="54" t="n">
        <v>17.4520625094808</v>
      </c>
      <c r="J70" s="54" t="n">
        <v>11.8138050624891</v>
      </c>
      <c r="K70" s="137" t="n">
        <f aca="false">AVERAGE(H70:J70)</f>
        <v>16.1381905071186</v>
      </c>
    </row>
    <row r="71" customFormat="false" ht="14.5" hidden="false" customHeight="false" outlineLevel="0" collapsed="false">
      <c r="A71" s="133" t="n">
        <v>44279</v>
      </c>
      <c r="B71" s="54" t="n">
        <v>0.405683910685223</v>
      </c>
      <c r="C71" s="54" t="n">
        <v>0.257645176681685</v>
      </c>
      <c r="D71" s="54" t="n">
        <v>0.344940638791975</v>
      </c>
      <c r="E71" s="134" t="n">
        <f aca="false">AVERAGE(B71:D71)</f>
        <v>0.336089908719628</v>
      </c>
      <c r="F71" s="49"/>
      <c r="G71" s="133" t="n">
        <v>44279</v>
      </c>
      <c r="H71" s="54" t="n">
        <v>19.4337425285363</v>
      </c>
      <c r="I71" s="54" t="n">
        <v>17.6968348359143</v>
      </c>
      <c r="J71" s="54" t="n">
        <v>12.0275862586314</v>
      </c>
      <c r="K71" s="137" t="n">
        <f aca="false">AVERAGE(H71:J71)</f>
        <v>16.3860545410273</v>
      </c>
    </row>
    <row r="72" customFormat="false" ht="14.5" hidden="false" customHeight="false" outlineLevel="0" collapsed="false">
      <c r="A72" s="133" t="n">
        <v>44280</v>
      </c>
      <c r="B72" s="54" t="n">
        <v>0.405234464694356</v>
      </c>
      <c r="C72" s="54" t="n">
        <v>0.256213812393582</v>
      </c>
      <c r="D72" s="54" t="n">
        <v>0.346099022584902</v>
      </c>
      <c r="E72" s="134" t="n">
        <f aca="false">AVERAGE(B72:D72)</f>
        <v>0.335849099890947</v>
      </c>
      <c r="F72" s="49"/>
      <c r="G72" s="133" t="n">
        <v>44280</v>
      </c>
      <c r="H72" s="54" t="n">
        <v>19.7184653213238</v>
      </c>
      <c r="I72" s="54" t="n">
        <v>17.9402473140041</v>
      </c>
      <c r="J72" s="54" t="n">
        <v>12.2420853773522</v>
      </c>
      <c r="K72" s="137" t="n">
        <f aca="false">AVERAGE(H72:J72)</f>
        <v>16.63359933756</v>
      </c>
    </row>
    <row r="73" customFormat="false" ht="14.5" hidden="false" customHeight="false" outlineLevel="0" collapsed="false">
      <c r="A73" s="133" t="n">
        <v>44281</v>
      </c>
      <c r="B73" s="54" t="n">
        <v>0.404785018703489</v>
      </c>
      <c r="C73" s="54" t="n">
        <v>0.25478244810548</v>
      </c>
      <c r="D73" s="54" t="n">
        <v>0.347257406377828</v>
      </c>
      <c r="E73" s="134" t="n">
        <f aca="false">AVERAGE(B73:D73)</f>
        <v>0.335608291062266</v>
      </c>
      <c r="F73" s="49"/>
      <c r="G73" s="133" t="n">
        <v>44281</v>
      </c>
      <c r="H73" s="54" t="n">
        <v>20.0028723277484</v>
      </c>
      <c r="I73" s="54" t="n">
        <v>18.1822999437503</v>
      </c>
      <c r="J73" s="54" t="n">
        <v>12.4573024186515</v>
      </c>
      <c r="K73" s="137" t="n">
        <f aca="false">AVERAGE(H73:J73)</f>
        <v>16.8808248967167</v>
      </c>
    </row>
    <row r="74" customFormat="false" ht="14.5" hidden="false" customHeight="false" outlineLevel="0" collapsed="false">
      <c r="A74" s="133" t="n">
        <v>44282</v>
      </c>
      <c r="B74" s="54" t="n">
        <v>0.404335572712622</v>
      </c>
      <c r="C74" s="54" t="n">
        <v>0.253351083817385</v>
      </c>
      <c r="D74" s="54" t="n">
        <v>0.348415790170755</v>
      </c>
      <c r="E74" s="134" t="n">
        <f aca="false">AVERAGE(B74:D74)</f>
        <v>0.335367482233587</v>
      </c>
      <c r="F74" s="49"/>
      <c r="G74" s="133" t="n">
        <v>44282</v>
      </c>
      <c r="H74" s="54" t="n">
        <v>20.2869635478101</v>
      </c>
      <c r="I74" s="54" t="n">
        <v>18.4229927251527</v>
      </c>
      <c r="J74" s="54" t="n">
        <v>12.6732373825294</v>
      </c>
      <c r="K74" s="137" t="n">
        <f aca="false">AVERAGE(H74:J74)</f>
        <v>17.1277312184974</v>
      </c>
    </row>
    <row r="75" customFormat="false" ht="14.5" hidden="false" customHeight="false" outlineLevel="0" collapsed="false">
      <c r="A75" s="133" t="n">
        <v>44283</v>
      </c>
      <c r="B75" s="54" t="n">
        <v>0.403886126721755</v>
      </c>
      <c r="C75" s="54" t="n">
        <v>0.251919719529283</v>
      </c>
      <c r="D75" s="54" t="n">
        <v>0.349574173963688</v>
      </c>
      <c r="E75" s="134" t="n">
        <f aca="false">AVERAGE(B75:D75)</f>
        <v>0.335126673404909</v>
      </c>
      <c r="F75" s="49"/>
      <c r="G75" s="133" t="n">
        <v>44283</v>
      </c>
      <c r="H75" s="54" t="n">
        <v>20.5707389815089</v>
      </c>
      <c r="I75" s="54" t="n">
        <v>18.6623256582114</v>
      </c>
      <c r="J75" s="54" t="n">
        <v>12.8898902689859</v>
      </c>
      <c r="K75" s="137" t="n">
        <f aca="false">AVERAGE(H75:J75)</f>
        <v>17.3743183029021</v>
      </c>
    </row>
    <row r="76" customFormat="false" ht="14.5" hidden="false" customHeight="false" outlineLevel="0" collapsed="false">
      <c r="A76" s="133" t="n">
        <v>44284</v>
      </c>
      <c r="B76" s="54" t="n">
        <v>0.403436680730888</v>
      </c>
      <c r="C76" s="54" t="n">
        <v>0.250488355241176</v>
      </c>
      <c r="D76" s="54" t="n">
        <v>0.350732557756615</v>
      </c>
      <c r="E76" s="134" t="n">
        <f aca="false">AVERAGE(B76:D76)</f>
        <v>0.334885864576226</v>
      </c>
      <c r="F76" s="49"/>
      <c r="G76" s="133" t="n">
        <v>44284</v>
      </c>
      <c r="H76" s="54" t="n">
        <v>20.8541986288448</v>
      </c>
      <c r="I76" s="54" t="n">
        <v>18.9002987429264</v>
      </c>
      <c r="J76" s="54" t="n">
        <v>13.1072610780208</v>
      </c>
      <c r="K76" s="137" t="n">
        <f aca="false">AVERAGE(H76:J76)</f>
        <v>17.6205861499307</v>
      </c>
    </row>
    <row r="77" customFormat="false" ht="14.5" hidden="false" customHeight="false" outlineLevel="0" collapsed="false">
      <c r="A77" s="133" t="n">
        <v>44285</v>
      </c>
      <c r="B77" s="54" t="n">
        <v>0.402987234740021</v>
      </c>
      <c r="C77" s="54" t="n">
        <v>0.250322165705904</v>
      </c>
      <c r="D77" s="54" t="n">
        <v>0.351890941549541</v>
      </c>
      <c r="E77" s="134" t="n">
        <f aca="false">AVERAGE(B77:D77)</f>
        <v>0.335066780665155</v>
      </c>
      <c r="F77" s="49"/>
      <c r="G77" s="133" t="n">
        <v>44285</v>
      </c>
      <c r="H77" s="54" t="n">
        <v>21.1373424898179</v>
      </c>
      <c r="I77" s="54" t="n">
        <v>19.1381139415141</v>
      </c>
      <c r="J77" s="54" t="n">
        <v>13.3253498096343</v>
      </c>
      <c r="K77" s="137" t="n">
        <f aca="false">AVERAGE(H77:J77)</f>
        <v>17.8669354136554</v>
      </c>
    </row>
    <row r="78" customFormat="false" ht="14.5" hidden="false" customHeight="false" outlineLevel="0" collapsed="false">
      <c r="A78" s="133" t="n">
        <v>44286</v>
      </c>
      <c r="B78" s="54" t="n">
        <v>0.402537788749154</v>
      </c>
      <c r="C78" s="54" t="n">
        <v>0.250155976170633</v>
      </c>
      <c r="D78" s="54" t="n">
        <v>0.353049325342475</v>
      </c>
      <c r="E78" s="134" t="n">
        <f aca="false">AVERAGE(B78:D78)</f>
        <v>0.335247696754087</v>
      </c>
      <c r="F78" s="49"/>
      <c r="G78" s="133" t="n">
        <v>44286</v>
      </c>
      <c r="H78" s="54" t="n">
        <v>21.420170564428</v>
      </c>
      <c r="I78" s="54" t="n">
        <v>19.3757712539744</v>
      </c>
      <c r="J78" s="54" t="n">
        <v>13.5441564638264</v>
      </c>
      <c r="K78" s="137" t="n">
        <f aca="false">AVERAGE(H78:J78)</f>
        <v>18.1133660940763</v>
      </c>
    </row>
    <row r="79" customFormat="false" ht="14.5" hidden="false" customHeight="false" outlineLevel="0" collapsed="false">
      <c r="A79" s="133" t="n">
        <v>44287</v>
      </c>
      <c r="B79" s="54" t="n">
        <v>0.402088342758287</v>
      </c>
      <c r="C79" s="54" t="n">
        <v>0.249989786635361</v>
      </c>
      <c r="D79" s="54" t="n">
        <v>0.354207709135402</v>
      </c>
      <c r="E79" s="134" t="n">
        <f aca="false">AVERAGE(B79:D79)</f>
        <v>0.335428612843017</v>
      </c>
      <c r="F79" s="49"/>
      <c r="G79" s="133" t="n">
        <v>44287</v>
      </c>
      <c r="H79" s="54" t="n">
        <v>21.7026828526752</v>
      </c>
      <c r="I79" s="54" t="n">
        <v>19.6132706803074</v>
      </c>
      <c r="J79" s="54" t="n">
        <v>13.763681040597</v>
      </c>
      <c r="K79" s="137" t="n">
        <f aca="false">AVERAGE(H79:J79)</f>
        <v>18.3598781911932</v>
      </c>
    </row>
    <row r="80" customFormat="false" ht="14.5" hidden="false" customHeight="false" outlineLevel="0" collapsed="false">
      <c r="A80" s="133" t="n">
        <v>44288</v>
      </c>
      <c r="B80" s="54" t="n">
        <v>0.40163889676742</v>
      </c>
      <c r="C80" s="54" t="n">
        <v>0.249823597100089</v>
      </c>
      <c r="D80" s="54" t="n">
        <v>0.355366092928328</v>
      </c>
      <c r="E80" s="134" t="n">
        <f aca="false">AVERAGE(B80:D80)</f>
        <v>0.335609528931946</v>
      </c>
      <c r="F80" s="49"/>
      <c r="G80" s="133" t="n">
        <v>44288</v>
      </c>
      <c r="H80" s="54" t="n">
        <v>21.9848793545595</v>
      </c>
      <c r="I80" s="54" t="n">
        <v>19.850612220513</v>
      </c>
      <c r="J80" s="54" t="n">
        <v>13.9839235399461</v>
      </c>
      <c r="K80" s="137" t="n">
        <f aca="false">AVERAGE(H80:J80)</f>
        <v>18.6064717050062</v>
      </c>
    </row>
    <row r="81" customFormat="false" ht="14.5" hidden="false" customHeight="false" outlineLevel="0" collapsed="false">
      <c r="A81" s="133" t="n">
        <v>44289</v>
      </c>
      <c r="B81" s="54" t="n">
        <v>0.401189450776556</v>
      </c>
      <c r="C81" s="54" t="n">
        <v>0.249657407564817</v>
      </c>
      <c r="D81" s="54" t="n">
        <v>0.356524476721262</v>
      </c>
      <c r="E81" s="134" t="n">
        <f aca="false">AVERAGE(B81:D81)</f>
        <v>0.335790445020878</v>
      </c>
      <c r="F81" s="49"/>
      <c r="G81" s="133" t="n">
        <v>44289</v>
      </c>
      <c r="H81" s="54" t="n">
        <v>22.266760070081</v>
      </c>
      <c r="I81" s="54" t="n">
        <v>20.0877958745912</v>
      </c>
      <c r="J81" s="54" t="n">
        <v>14.2048839618737</v>
      </c>
      <c r="K81" s="137" t="n">
        <f aca="false">AVERAGE(H81:J81)</f>
        <v>18.8531466355153</v>
      </c>
    </row>
    <row r="82" customFormat="false" ht="14.5" hidden="false" customHeight="false" outlineLevel="0" collapsed="false">
      <c r="A82" s="133" t="n">
        <v>44290</v>
      </c>
      <c r="B82" s="54" t="n">
        <v>0.400740004785689</v>
      </c>
      <c r="C82" s="54" t="n">
        <v>0.249491218029546</v>
      </c>
      <c r="D82" s="54" t="n">
        <v>0.357682860514188</v>
      </c>
      <c r="E82" s="134" t="n">
        <f aca="false">AVERAGE(B82:D82)</f>
        <v>0.335971361109808</v>
      </c>
      <c r="F82" s="49"/>
      <c r="G82" s="133" t="n">
        <v>44290</v>
      </c>
      <c r="H82" s="54" t="n">
        <v>22.5483249992395</v>
      </c>
      <c r="I82" s="54" t="n">
        <v>20.3248216425421</v>
      </c>
      <c r="J82" s="54" t="n">
        <v>14.4265623063799</v>
      </c>
      <c r="K82" s="137" t="n">
        <f aca="false">AVERAGE(H82:J82)</f>
        <v>19.0999029827205</v>
      </c>
    </row>
    <row r="83" customFormat="false" ht="14.5" hidden="false" customHeight="false" outlineLevel="0" collapsed="false">
      <c r="A83" s="133" t="n">
        <v>44291</v>
      </c>
      <c r="B83" s="54" t="n">
        <v>0.400290558794822</v>
      </c>
      <c r="C83" s="54" t="n">
        <v>0.249325028494274</v>
      </c>
      <c r="D83" s="54" t="n">
        <v>0.358841244307115</v>
      </c>
      <c r="E83" s="134" t="n">
        <f aca="false">AVERAGE(B83:D83)</f>
        <v>0.336152277198737</v>
      </c>
      <c r="F83" s="49"/>
      <c r="G83" s="133" t="n">
        <v>44291</v>
      </c>
      <c r="H83" s="54" t="n">
        <v>22.8295741420351</v>
      </c>
      <c r="I83" s="54" t="n">
        <v>20.5616895243657</v>
      </c>
      <c r="J83" s="54" t="n">
        <v>14.6489585734647</v>
      </c>
      <c r="K83" s="137" t="n">
        <f aca="false">AVERAGE(H83:J83)</f>
        <v>19.3467407466218</v>
      </c>
    </row>
    <row r="84" customFormat="false" ht="14.5" hidden="false" customHeight="false" outlineLevel="0" collapsed="false">
      <c r="A84" s="133" t="n">
        <v>44292</v>
      </c>
      <c r="B84" s="54" t="n">
        <v>0.399841112803955</v>
      </c>
      <c r="C84" s="54" t="n">
        <v>0.249158838959002</v>
      </c>
      <c r="D84" s="54" t="n">
        <v>0.359999628100049</v>
      </c>
      <c r="E84" s="134" t="n">
        <f aca="false">AVERAGE(B84:D84)</f>
        <v>0.336333193287669</v>
      </c>
      <c r="F84" s="49"/>
      <c r="G84" s="133" t="n">
        <v>44292</v>
      </c>
      <c r="H84" s="54" t="n">
        <v>23.1105074984679</v>
      </c>
      <c r="I84" s="54" t="n">
        <v>20.7983995200619</v>
      </c>
      <c r="J84" s="54" t="n">
        <v>14.872072763128</v>
      </c>
      <c r="K84" s="137" t="n">
        <f aca="false">AVERAGE(H84:J84)</f>
        <v>19.5936599272193</v>
      </c>
    </row>
    <row r="85" customFormat="false" ht="14.5" hidden="false" customHeight="false" outlineLevel="0" collapsed="false">
      <c r="A85" s="133" t="n">
        <v>44293</v>
      </c>
      <c r="B85" s="54" t="n">
        <v>0.399391666813088</v>
      </c>
      <c r="C85" s="54" t="n">
        <v>0.248992649423731</v>
      </c>
      <c r="D85" s="54" t="n">
        <v>0.361158011892975</v>
      </c>
      <c r="E85" s="134" t="n">
        <f aca="false">AVERAGE(B85:D85)</f>
        <v>0.336514109376598</v>
      </c>
      <c r="F85" s="49"/>
      <c r="G85" s="133" t="n">
        <v>44293</v>
      </c>
      <c r="H85" s="54" t="n">
        <v>23.3911250685377</v>
      </c>
      <c r="I85" s="54" t="n">
        <v>21.0349516296308</v>
      </c>
      <c r="J85" s="54" t="n">
        <v>15.0959048753698</v>
      </c>
      <c r="K85" s="137" t="n">
        <f aca="false">AVERAGE(H85:J85)</f>
        <v>19.8406605245128</v>
      </c>
    </row>
    <row r="86" customFormat="false" ht="14.5" hidden="false" customHeight="false" outlineLevel="0" collapsed="false">
      <c r="A86" s="133" t="n">
        <v>44294</v>
      </c>
      <c r="B86" s="54" t="n">
        <v>0.398942220822221</v>
      </c>
      <c r="C86" s="54" t="n">
        <v>0.248826459888459</v>
      </c>
      <c r="D86" s="54" t="n">
        <v>0.362316395685902</v>
      </c>
      <c r="E86" s="134" t="n">
        <f aca="false">AVERAGE(B86:D86)</f>
        <v>0.336695025465527</v>
      </c>
      <c r="F86" s="49"/>
      <c r="G86" s="133" t="n">
        <v>44294</v>
      </c>
      <c r="H86" s="54" t="n">
        <v>23.6714268522446</v>
      </c>
      <c r="I86" s="54" t="n">
        <v>21.2713458530722</v>
      </c>
      <c r="J86" s="54" t="n">
        <v>15.3204549101901</v>
      </c>
      <c r="K86" s="137" t="n">
        <f aca="false">AVERAGE(H86:J86)</f>
        <v>20.0877425385023</v>
      </c>
    </row>
    <row r="87" customFormat="false" ht="14.5" hidden="false" customHeight="false" outlineLevel="0" collapsed="false">
      <c r="A87" s="133" t="n">
        <v>44295</v>
      </c>
      <c r="B87" s="54" t="n">
        <v>0.398492774831354</v>
      </c>
      <c r="C87" s="54" t="n">
        <v>0.248660270353188</v>
      </c>
      <c r="D87" s="54" t="n">
        <v>0.363474779478828</v>
      </c>
      <c r="E87" s="134" t="n">
        <f aca="false">AVERAGE(B87:D87)</f>
        <v>0.336875941554457</v>
      </c>
      <c r="F87" s="49"/>
      <c r="G87" s="133" t="n">
        <v>44295</v>
      </c>
      <c r="H87" s="54" t="n">
        <v>23.9514128495887</v>
      </c>
      <c r="I87" s="54" t="n">
        <v>21.5075821903864</v>
      </c>
      <c r="J87" s="54" t="n">
        <v>15.545722867589</v>
      </c>
      <c r="K87" s="137" t="n">
        <f aca="false">AVERAGE(H87:J87)</f>
        <v>20.334905969188</v>
      </c>
    </row>
    <row r="88" customFormat="false" ht="14.5" hidden="false" customHeight="false" outlineLevel="0" collapsed="false">
      <c r="A88" s="133" t="n">
        <v>44296</v>
      </c>
      <c r="B88" s="54" t="n">
        <v>0.398043328840487</v>
      </c>
      <c r="C88" s="54" t="n">
        <v>0.248494080817916</v>
      </c>
      <c r="D88" s="54" t="n">
        <v>0.364633163271762</v>
      </c>
      <c r="E88" s="134" t="n">
        <f aca="false">AVERAGE(B88:D88)</f>
        <v>0.337056857643388</v>
      </c>
      <c r="F88" s="49"/>
      <c r="G88" s="133" t="n">
        <v>44296</v>
      </c>
      <c r="H88" s="54" t="n">
        <v>24.2310830605698</v>
      </c>
      <c r="I88" s="54" t="n">
        <v>21.7436606415732</v>
      </c>
      <c r="J88" s="54" t="n">
        <v>15.7717087475664</v>
      </c>
      <c r="K88" s="137" t="n">
        <f aca="false">AVERAGE(H88:J88)</f>
        <v>20.5821508165698</v>
      </c>
    </row>
    <row r="89" customFormat="false" ht="14.5" hidden="false" customHeight="false" outlineLevel="0" collapsed="false">
      <c r="A89" s="133" t="n">
        <v>44297</v>
      </c>
      <c r="B89" s="54" t="n">
        <v>0.39759388284962</v>
      </c>
      <c r="C89" s="54" t="n">
        <v>0.248327891282644</v>
      </c>
      <c r="D89" s="54" t="n">
        <v>0.365791547064688</v>
      </c>
      <c r="E89" s="134" t="n">
        <f aca="false">AVERAGE(B89:D89)</f>
        <v>0.337237773732317</v>
      </c>
      <c r="F89" s="49"/>
      <c r="G89" s="133" t="n">
        <v>44297</v>
      </c>
      <c r="H89" s="54" t="n">
        <v>24.5104374851881</v>
      </c>
      <c r="I89" s="54" t="n">
        <v>21.9795812066326</v>
      </c>
      <c r="J89" s="54" t="n">
        <v>15.9984125501224</v>
      </c>
      <c r="K89" s="137" t="n">
        <f aca="false">AVERAGE(H89:J89)</f>
        <v>20.8294770806477</v>
      </c>
    </row>
    <row r="90" customFormat="false" ht="14.5" hidden="false" customHeight="false" outlineLevel="0" collapsed="false">
      <c r="A90" s="133" t="n">
        <v>44298</v>
      </c>
      <c r="B90" s="54" t="n">
        <v>0.397144436858753</v>
      </c>
      <c r="C90" s="54" t="n">
        <v>0.248161701747373</v>
      </c>
      <c r="D90" s="54" t="n">
        <v>0.366949930857615</v>
      </c>
      <c r="E90" s="134" t="n">
        <f aca="false">AVERAGE(B90:D90)</f>
        <v>0.337418689821247</v>
      </c>
      <c r="F90" s="49"/>
      <c r="G90" s="133" t="n">
        <v>44298</v>
      </c>
      <c r="H90" s="54" t="n">
        <v>24.7894761234434</v>
      </c>
      <c r="I90" s="54" t="n">
        <v>22.2153438855647</v>
      </c>
      <c r="J90" s="54" t="n">
        <v>16.2258342752569</v>
      </c>
      <c r="K90" s="137" t="n">
        <f aca="false">AVERAGE(H90:J90)</f>
        <v>21.0768847614217</v>
      </c>
    </row>
    <row r="91" customFormat="false" ht="14.5" hidden="false" customHeight="false" outlineLevel="0" collapsed="false">
      <c r="A91" s="133" t="n">
        <v>44299</v>
      </c>
      <c r="B91" s="54" t="n">
        <v>0.396694990867889</v>
      </c>
      <c r="C91" s="54" t="n">
        <v>0.247995512212101</v>
      </c>
      <c r="D91" s="54" t="n">
        <v>0.368108314650545</v>
      </c>
      <c r="E91" s="134" t="n">
        <f aca="false">AVERAGE(B91:D91)</f>
        <v>0.337599605910178</v>
      </c>
      <c r="F91" s="49"/>
      <c r="G91" s="133" t="n">
        <v>44299</v>
      </c>
      <c r="H91" s="54" t="n">
        <v>25.0681989753359</v>
      </c>
      <c r="I91" s="54" t="n">
        <v>22.4509486783694</v>
      </c>
      <c r="J91" s="54" t="n">
        <v>16.4539739229699</v>
      </c>
      <c r="K91" s="137" t="n">
        <f aca="false">AVERAGE(H91:J91)</f>
        <v>21.3243738588917</v>
      </c>
    </row>
    <row r="92" customFormat="false" ht="14.5" hidden="false" customHeight="false" outlineLevel="0" collapsed="false">
      <c r="A92" s="133" t="n">
        <v>44300</v>
      </c>
      <c r="B92" s="54" t="n">
        <v>0.396245544877022</v>
      </c>
      <c r="C92" s="54" t="n">
        <v>0.24782932267683</v>
      </c>
      <c r="D92" s="54" t="n">
        <v>0.367893885770751</v>
      </c>
      <c r="E92" s="134" t="n">
        <f aca="false">AVERAGE(B92:D92)</f>
        <v>0.337322917774868</v>
      </c>
      <c r="F92" s="49"/>
      <c r="G92" s="133" t="n">
        <v>44300</v>
      </c>
      <c r="H92" s="54" t="n">
        <v>25.3466060408654</v>
      </c>
      <c r="I92" s="54" t="n">
        <v>22.6863955850468</v>
      </c>
      <c r="J92" s="54" t="n">
        <v>16.6819806757519</v>
      </c>
      <c r="K92" s="137" t="n">
        <f aca="false">AVERAGE(H92:J92)</f>
        <v>21.5716607672214</v>
      </c>
    </row>
    <row r="93" customFormat="false" ht="14.5" hidden="false" customHeight="false" outlineLevel="0" collapsed="false">
      <c r="A93" s="133" t="n">
        <v>44301</v>
      </c>
      <c r="B93" s="54" t="n">
        <v>0.395796098886155</v>
      </c>
      <c r="C93" s="54" t="n">
        <v>0.247663133141558</v>
      </c>
      <c r="D93" s="54" t="n">
        <v>0.367679456890958</v>
      </c>
      <c r="E93" s="134" t="n">
        <f aca="false">AVERAGE(B93:D93)</f>
        <v>0.337046229639557</v>
      </c>
      <c r="F93" s="49"/>
      <c r="G93" s="133" t="n">
        <v>44301</v>
      </c>
      <c r="H93" s="54" t="n">
        <v>25.6246973200321</v>
      </c>
      <c r="I93" s="54" t="n">
        <v>22.9216846055968</v>
      </c>
      <c r="J93" s="54" t="n">
        <v>16.9098545336029</v>
      </c>
      <c r="K93" s="137" t="n">
        <f aca="false">AVERAGE(H93:J93)</f>
        <v>21.8187454864106</v>
      </c>
    </row>
    <row r="94" customFormat="false" ht="14.5" hidden="false" customHeight="false" outlineLevel="0" collapsed="false">
      <c r="A94" s="133" t="n">
        <v>44302</v>
      </c>
      <c r="B94" s="54" t="n">
        <v>0.395346652895288</v>
      </c>
      <c r="C94" s="54" t="n">
        <v>0.247496943606286</v>
      </c>
      <c r="D94" s="54" t="n">
        <v>0.367465028011164</v>
      </c>
      <c r="E94" s="134" t="n">
        <f aca="false">AVERAGE(B94:D94)</f>
        <v>0.336769541504246</v>
      </c>
      <c r="F94" s="49"/>
      <c r="G94" s="133" t="n">
        <v>44302</v>
      </c>
      <c r="H94" s="54" t="n">
        <v>25.9024728128358</v>
      </c>
      <c r="I94" s="54" t="n">
        <v>23.1568157400195</v>
      </c>
      <c r="J94" s="54" t="n">
        <v>17.1375954965227</v>
      </c>
      <c r="K94" s="137" t="n">
        <f aca="false">AVERAGE(H94:J94)</f>
        <v>22.0656280164593</v>
      </c>
    </row>
    <row r="95" customFormat="false" ht="14.5" hidden="false" customHeight="false" outlineLevel="0" collapsed="false">
      <c r="A95" s="133" t="n">
        <v>44303</v>
      </c>
      <c r="B95" s="54" t="n">
        <v>0.394897206904421</v>
      </c>
      <c r="C95" s="54" t="n">
        <v>0.247330754071014</v>
      </c>
      <c r="D95" s="54" t="n">
        <v>0.367250599131371</v>
      </c>
      <c r="E95" s="134" t="n">
        <f aca="false">AVERAGE(B95:D95)</f>
        <v>0.336492853368935</v>
      </c>
      <c r="F95" s="49"/>
      <c r="G95" s="133" t="n">
        <v>44303</v>
      </c>
      <c r="H95" s="54" t="n">
        <v>26.1799325192767</v>
      </c>
      <c r="I95" s="54" t="n">
        <v>23.3917889883148</v>
      </c>
      <c r="J95" s="54" t="n">
        <v>17.3652035645116</v>
      </c>
      <c r="K95" s="137" t="n">
        <f aca="false">AVERAGE(H95:J95)</f>
        <v>22.3123083573677</v>
      </c>
    </row>
    <row r="96" customFormat="false" ht="14.5" hidden="false" customHeight="false" outlineLevel="0" collapsed="false">
      <c r="A96" s="133" t="n">
        <v>44304</v>
      </c>
      <c r="B96" s="54" t="n">
        <v>0.394447760913554</v>
      </c>
      <c r="C96" s="54" t="n">
        <v>0.247164564535742</v>
      </c>
      <c r="D96" s="54" t="n">
        <v>0.367036170251577</v>
      </c>
      <c r="E96" s="134" t="n">
        <f aca="false">AVERAGE(B96:D96)</f>
        <v>0.336216165233624</v>
      </c>
      <c r="F96" s="49"/>
      <c r="G96" s="133" t="n">
        <v>44304</v>
      </c>
      <c r="H96" s="54" t="n">
        <v>26.4570764393547</v>
      </c>
      <c r="I96" s="54" t="n">
        <v>23.6266043504828</v>
      </c>
      <c r="J96" s="54" t="n">
        <v>17.5926787375693</v>
      </c>
      <c r="K96" s="137" t="n">
        <f aca="false">AVERAGE(H96:J96)</f>
        <v>22.5587865091356</v>
      </c>
    </row>
    <row r="97" customFormat="false" ht="14.5" hidden="false" customHeight="false" outlineLevel="0" collapsed="false">
      <c r="A97" s="133" t="n">
        <v>44305</v>
      </c>
      <c r="B97" s="54" t="n">
        <v>0.393998314922687</v>
      </c>
      <c r="C97" s="54" t="n">
        <v>0.246998375000471</v>
      </c>
      <c r="D97" s="54" t="n">
        <v>0.366821741371783</v>
      </c>
      <c r="E97" s="134" t="n">
        <f aca="false">AVERAGE(B97:D97)</f>
        <v>0.335939477098314</v>
      </c>
      <c r="F97" s="49"/>
      <c r="G97" s="133" t="n">
        <v>44305</v>
      </c>
      <c r="H97" s="54" t="n">
        <v>26.7339045730697</v>
      </c>
      <c r="I97" s="54" t="n">
        <v>23.8612618265234</v>
      </c>
      <c r="J97" s="54" t="n">
        <v>17.8200210156961</v>
      </c>
      <c r="K97" s="137" t="n">
        <f aca="false">AVERAGE(H97:J97)</f>
        <v>22.8050624717631</v>
      </c>
    </row>
    <row r="98" customFormat="false" ht="14.5" hidden="false" customHeight="false" outlineLevel="0" collapsed="false">
      <c r="A98" s="133" t="n">
        <v>44306</v>
      </c>
      <c r="B98" s="54" t="n">
        <v>0.39354886893182</v>
      </c>
      <c r="C98" s="54" t="n">
        <v>0.246832185465199</v>
      </c>
      <c r="D98" s="54" t="n">
        <v>0.36660731249199</v>
      </c>
      <c r="E98" s="134" t="n">
        <f aca="false">AVERAGE(B98:D98)</f>
        <v>0.335662788963003</v>
      </c>
      <c r="F98" s="49"/>
      <c r="G98" s="133" t="n">
        <v>44306</v>
      </c>
      <c r="H98" s="54" t="n">
        <v>27.0104169204219</v>
      </c>
      <c r="I98" s="54" t="n">
        <v>24.0957614164367</v>
      </c>
      <c r="J98" s="54" t="n">
        <v>18.0472303988917</v>
      </c>
      <c r="K98" s="137" t="n">
        <f aca="false">AVERAGE(H98:J98)</f>
        <v>23.0511362452501</v>
      </c>
    </row>
    <row r="99" customFormat="false" ht="14.5" hidden="false" customHeight="false" outlineLevel="0" collapsed="false">
      <c r="A99" s="133" t="n">
        <v>44307</v>
      </c>
      <c r="B99" s="54" t="n">
        <v>0.393099422940953</v>
      </c>
      <c r="C99" s="54" t="n">
        <v>0.246665995929928</v>
      </c>
      <c r="D99" s="54" t="n">
        <v>0.366392883612196</v>
      </c>
      <c r="E99" s="134" t="n">
        <f aca="false">AVERAGE(B99:D99)</f>
        <v>0.335386100827692</v>
      </c>
      <c r="F99" s="49"/>
      <c r="G99" s="133" t="n">
        <v>44307</v>
      </c>
      <c r="H99" s="54" t="n">
        <v>27.2866134814111</v>
      </c>
      <c r="I99" s="54" t="n">
        <v>24.3301031202226</v>
      </c>
      <c r="J99" s="54" t="n">
        <v>18.2743068871563</v>
      </c>
      <c r="K99" s="137" t="n">
        <f aca="false">AVERAGE(H99:J99)</f>
        <v>23.2970078295967</v>
      </c>
    </row>
    <row r="100" customFormat="false" ht="14.5" hidden="false" customHeight="false" outlineLevel="0" collapsed="false">
      <c r="A100" s="133" t="n">
        <v>44308</v>
      </c>
      <c r="B100" s="54" t="n">
        <v>0.392649976950086</v>
      </c>
      <c r="C100" s="54" t="n">
        <v>0.246499806394656</v>
      </c>
      <c r="D100" s="54" t="n">
        <v>0.366178454732403</v>
      </c>
      <c r="E100" s="134" t="n">
        <f aca="false">AVERAGE(B100:D100)</f>
        <v>0.335109412692382</v>
      </c>
      <c r="F100" s="49"/>
      <c r="G100" s="133" t="n">
        <v>44308</v>
      </c>
      <c r="H100" s="54" t="n">
        <v>27.5624942560375</v>
      </c>
      <c r="I100" s="54" t="n">
        <v>24.5642869378812</v>
      </c>
      <c r="J100" s="54" t="n">
        <v>18.5012504804899</v>
      </c>
      <c r="K100" s="137" t="n">
        <f aca="false">AVERAGE(H100:J100)</f>
        <v>23.5426772248029</v>
      </c>
    </row>
    <row r="101" customFormat="false" ht="14.5" hidden="false" customHeight="false" outlineLevel="0" collapsed="false">
      <c r="A101" s="133" t="n">
        <v>44309</v>
      </c>
      <c r="B101" s="54" t="n">
        <v>0.392200530959222</v>
      </c>
      <c r="C101" s="54" t="n">
        <v>0.246333616859384</v>
      </c>
      <c r="D101" s="54" t="n">
        <v>0.365964025852609</v>
      </c>
      <c r="E101" s="134" t="n">
        <f aca="false">AVERAGE(B101:D101)</f>
        <v>0.334832724557072</v>
      </c>
      <c r="F101" s="49"/>
      <c r="G101" s="133" t="n">
        <v>44309</v>
      </c>
      <c r="H101" s="54" t="n">
        <v>27.838059244301</v>
      </c>
      <c r="I101" s="54" t="n">
        <v>24.7983128694124</v>
      </c>
      <c r="J101" s="54" t="n">
        <v>18.7280611788924</v>
      </c>
      <c r="K101" s="137" t="n">
        <f aca="false">AVERAGE(H101:J101)</f>
        <v>23.7881444308686</v>
      </c>
    </row>
    <row r="102" customFormat="false" ht="14.5" hidden="false" customHeight="false" outlineLevel="0" collapsed="false">
      <c r="A102" s="133" t="n">
        <v>44310</v>
      </c>
      <c r="B102" s="54" t="n">
        <v>0.391751084968355</v>
      </c>
      <c r="C102" s="54" t="n">
        <v>0.246167427324113</v>
      </c>
      <c r="D102" s="54" t="n">
        <v>0.365749596972815</v>
      </c>
      <c r="E102" s="134" t="n">
        <f aca="false">AVERAGE(B102:D102)</f>
        <v>0.334556036421761</v>
      </c>
      <c r="F102" s="49"/>
      <c r="G102" s="133" t="n">
        <v>44310</v>
      </c>
      <c r="H102" s="54" t="n">
        <v>28.1133084462015</v>
      </c>
      <c r="I102" s="54" t="n">
        <v>25.0321809148162</v>
      </c>
      <c r="J102" s="54" t="n">
        <v>18.9547389823639</v>
      </c>
      <c r="K102" s="137" t="n">
        <f aca="false">AVERAGE(H102:J102)</f>
        <v>24.0334094477939</v>
      </c>
    </row>
    <row r="103" customFormat="false" ht="14.5" hidden="false" customHeight="false" outlineLevel="0" collapsed="false">
      <c r="A103" s="133" t="n">
        <v>44311</v>
      </c>
      <c r="B103" s="54" t="n">
        <v>0.391301638977488</v>
      </c>
      <c r="C103" s="54" t="n">
        <v>0.246001237788841</v>
      </c>
      <c r="D103" s="54" t="n">
        <v>0.365535168093022</v>
      </c>
      <c r="E103" s="134" t="n">
        <f aca="false">AVERAGE(B103:D103)</f>
        <v>0.33427934828645</v>
      </c>
      <c r="F103" s="49"/>
      <c r="G103" s="133" t="n">
        <v>44311</v>
      </c>
      <c r="H103" s="54" t="n">
        <v>28.3882418617392</v>
      </c>
      <c r="I103" s="54" t="n">
        <v>25.2658910740927</v>
      </c>
      <c r="J103" s="54" t="n">
        <v>19.1812838909043</v>
      </c>
      <c r="K103" s="137" t="n">
        <f aca="false">AVERAGE(H103:J103)</f>
        <v>24.2784722755787</v>
      </c>
    </row>
    <row r="104" customFormat="false" ht="14.5" hidden="false" customHeight="false" outlineLevel="0" collapsed="false">
      <c r="A104" s="133" t="n">
        <v>44312</v>
      </c>
      <c r="B104" s="54" t="n">
        <v>0.390852192986621</v>
      </c>
      <c r="C104" s="54" t="n">
        <v>0.24583504825357</v>
      </c>
      <c r="D104" s="54" t="n">
        <v>0.365320739213228</v>
      </c>
      <c r="E104" s="134" t="n">
        <f aca="false">AVERAGE(B104:D104)</f>
        <v>0.33400266015114</v>
      </c>
      <c r="F104" s="49"/>
      <c r="G104" s="133" t="n">
        <v>44312</v>
      </c>
      <c r="H104" s="54" t="n">
        <v>28.662859490914</v>
      </c>
      <c r="I104" s="54" t="n">
        <v>25.4994433472419</v>
      </c>
      <c r="J104" s="54" t="n">
        <v>19.4076959045136</v>
      </c>
      <c r="K104" s="137" t="n">
        <f aca="false">AVERAGE(H104:J104)</f>
        <v>24.5233329142232</v>
      </c>
    </row>
    <row r="105" customFormat="false" ht="14.5" hidden="false" customHeight="false" outlineLevel="0" collapsed="false">
      <c r="A105" s="133" t="n">
        <v>44313</v>
      </c>
      <c r="B105" s="54" t="n">
        <v>0.390402746995754</v>
      </c>
      <c r="C105" s="54" t="n">
        <v>0.245668858718298</v>
      </c>
      <c r="D105" s="54" t="n">
        <v>0.365106310333434</v>
      </c>
      <c r="E105" s="134" t="n">
        <f aca="false">AVERAGE(B105:D105)</f>
        <v>0.333725972015829</v>
      </c>
      <c r="F105" s="49"/>
      <c r="G105" s="133" t="n">
        <v>44313</v>
      </c>
      <c r="H105" s="54" t="n">
        <v>28.9371613337259</v>
      </c>
      <c r="I105" s="54" t="n">
        <v>25.7328377342637</v>
      </c>
      <c r="J105" s="54" t="n">
        <v>19.6339750231919</v>
      </c>
      <c r="K105" s="137" t="n">
        <f aca="false">AVERAGE(H105:J105)</f>
        <v>24.7679913637272</v>
      </c>
    </row>
    <row r="106" customFormat="false" ht="14.5" hidden="false" customHeight="false" outlineLevel="0" collapsed="false">
      <c r="A106" s="133" t="n">
        <v>44314</v>
      </c>
      <c r="B106" s="54" t="n">
        <v>0.389953301004887</v>
      </c>
      <c r="C106" s="54" t="n">
        <v>0.245502669183026</v>
      </c>
      <c r="D106" s="54" t="n">
        <v>0.364891881453641</v>
      </c>
      <c r="E106" s="134" t="n">
        <f aca="false">AVERAGE(B106:D106)</f>
        <v>0.333449283880518</v>
      </c>
      <c r="F106" s="49"/>
      <c r="G106" s="133" t="n">
        <v>44314</v>
      </c>
      <c r="H106" s="54" t="n">
        <v>29.2111473901749</v>
      </c>
      <c r="I106" s="54" t="n">
        <v>25.9660742351581</v>
      </c>
      <c r="J106" s="54" t="n">
        <v>19.8601212469392</v>
      </c>
      <c r="K106" s="137" t="n">
        <f aca="false">AVERAGE(H106:J106)</f>
        <v>25.0124476240907</v>
      </c>
    </row>
    <row r="107" customFormat="false" ht="14.5" hidden="false" customHeight="false" outlineLevel="0" collapsed="false">
      <c r="A107" s="133" t="n">
        <v>44315</v>
      </c>
      <c r="B107" s="54" t="n">
        <v>0.38950385501402</v>
      </c>
      <c r="C107" s="54" t="n">
        <v>0.245336479647754</v>
      </c>
      <c r="D107" s="54" t="n">
        <v>0.364677452573847</v>
      </c>
      <c r="E107" s="134" t="n">
        <f aca="false">AVERAGE(B107:D107)</f>
        <v>0.333172595745207</v>
      </c>
      <c r="F107" s="49"/>
      <c r="G107" s="133" t="n">
        <v>44315</v>
      </c>
      <c r="H107" s="54" t="n">
        <v>29.4848176602609</v>
      </c>
      <c r="I107" s="54" t="n">
        <v>26.1991528499252</v>
      </c>
      <c r="J107" s="54" t="n">
        <v>20.0861345757554</v>
      </c>
      <c r="K107" s="137" t="n">
        <f aca="false">AVERAGE(H107:J107)</f>
        <v>25.2567016953138</v>
      </c>
    </row>
    <row r="108" customFormat="false" ht="14.5" hidden="false" customHeight="false" outlineLevel="0" collapsed="false">
      <c r="A108" s="133" t="n">
        <v>44316</v>
      </c>
      <c r="B108" s="54" t="n">
        <v>0.389054409023153</v>
      </c>
      <c r="C108" s="54" t="n">
        <v>0.245170290112482</v>
      </c>
      <c r="D108" s="54" t="n">
        <v>0.364463023694054</v>
      </c>
      <c r="E108" s="134" t="n">
        <f aca="false">AVERAGE(B108:D108)</f>
        <v>0.332895907609896</v>
      </c>
      <c r="F108" s="49"/>
      <c r="G108" s="133" t="n">
        <v>44316</v>
      </c>
      <c r="H108" s="54" t="n">
        <v>29.7581721439841</v>
      </c>
      <c r="I108" s="54" t="n">
        <v>26.4320735785649</v>
      </c>
      <c r="J108" s="54" t="n">
        <v>20.3120150096405</v>
      </c>
      <c r="K108" s="137" t="n">
        <f aca="false">AVERAGE(H108:J108)</f>
        <v>25.5007535773965</v>
      </c>
    </row>
    <row r="109" customFormat="false" ht="14.5" hidden="false" customHeight="false" outlineLevel="0" collapsed="false">
      <c r="A109" s="133" t="n">
        <v>44317</v>
      </c>
      <c r="B109" s="54" t="n">
        <v>0.388604963032286</v>
      </c>
      <c r="C109" s="54" t="n">
        <v>0.245004100577211</v>
      </c>
      <c r="D109" s="54" t="n">
        <v>0.36424859481426</v>
      </c>
      <c r="E109" s="134" t="n">
        <f aca="false">AVERAGE(B109:D109)</f>
        <v>0.332619219474586</v>
      </c>
      <c r="F109" s="49"/>
      <c r="G109" s="133" t="n">
        <v>44317</v>
      </c>
      <c r="H109" s="54" t="n">
        <v>30.0312108413444</v>
      </c>
      <c r="I109" s="54" t="n">
        <v>26.6648364210773</v>
      </c>
      <c r="J109" s="54" t="n">
        <v>20.5377625485946</v>
      </c>
      <c r="K109" s="137" t="n">
        <f aca="false">AVERAGE(H109:J109)</f>
        <v>25.7446032703388</v>
      </c>
    </row>
    <row r="110" customFormat="false" ht="14.5" hidden="false" customHeight="false" outlineLevel="0" collapsed="false">
      <c r="A110" s="133" t="n">
        <v>44318</v>
      </c>
      <c r="B110" s="54" t="n">
        <v>0.388155517041419</v>
      </c>
      <c r="C110" s="54" t="n">
        <v>0.244837911041939</v>
      </c>
      <c r="D110" s="54" t="n">
        <v>0.364034165934466</v>
      </c>
      <c r="E110" s="134" t="n">
        <f aca="false">AVERAGE(B110:D110)</f>
        <v>0.332342531339275</v>
      </c>
      <c r="F110" s="49"/>
      <c r="G110" s="133" t="n">
        <v>44318</v>
      </c>
      <c r="H110" s="54" t="n">
        <v>30.3039337523418</v>
      </c>
      <c r="I110" s="54" t="n">
        <v>26.8974413774624</v>
      </c>
      <c r="J110" s="54" t="n">
        <v>20.7633771926176</v>
      </c>
      <c r="K110" s="137" t="n">
        <f aca="false">AVERAGE(H110:J110)</f>
        <v>25.9882507741406</v>
      </c>
    </row>
    <row r="111" customFormat="false" ht="14.5" hidden="false" customHeight="false" outlineLevel="0" collapsed="false">
      <c r="A111" s="133" t="n">
        <v>44319</v>
      </c>
      <c r="B111" s="54" t="n">
        <v>0.387706071050555</v>
      </c>
      <c r="C111" s="54" t="n">
        <v>0.244671721506668</v>
      </c>
      <c r="D111" s="54" t="n">
        <v>0.363819737054673</v>
      </c>
      <c r="E111" s="134" t="n">
        <f aca="false">AVERAGE(B111:D111)</f>
        <v>0.332065843203965</v>
      </c>
      <c r="F111" s="49"/>
      <c r="G111" s="133" t="n">
        <v>44319</v>
      </c>
      <c r="H111" s="54" t="n">
        <v>30.5763408769763</v>
      </c>
      <c r="I111" s="54" t="n">
        <v>27.12988844772</v>
      </c>
      <c r="J111" s="54" t="n">
        <v>20.9888589417096</v>
      </c>
      <c r="K111" s="137" t="n">
        <f aca="false">AVERAGE(H111:J111)</f>
        <v>26.231696088802</v>
      </c>
    </row>
    <row r="112" customFormat="false" ht="14.5" hidden="false" customHeight="false" outlineLevel="0" collapsed="false">
      <c r="A112" s="133" t="n">
        <v>44320</v>
      </c>
      <c r="B112" s="54" t="n">
        <v>0.388092249525116</v>
      </c>
      <c r="C112" s="54" t="n">
        <v>0.244505531971396</v>
      </c>
      <c r="D112" s="54" t="n">
        <v>0.363605308174879</v>
      </c>
      <c r="E112" s="134" t="n">
        <f aca="false">AVERAGE(B112:D112)</f>
        <v>0.33206769655713</v>
      </c>
      <c r="F112" s="49"/>
      <c r="G112" s="133" t="n">
        <v>44320</v>
      </c>
      <c r="H112" s="54" t="n">
        <v>30.8490193354271</v>
      </c>
      <c r="I112" s="54" t="n">
        <v>27.3621776318504</v>
      </c>
      <c r="J112" s="54" t="n">
        <v>21.2142077958705</v>
      </c>
      <c r="K112" s="137" t="n">
        <f aca="false">AVERAGE(H112:J112)</f>
        <v>26.4751349210493</v>
      </c>
    </row>
    <row r="113" customFormat="false" ht="14.5" hidden="false" customHeight="false" outlineLevel="0" collapsed="false">
      <c r="A113" s="133" t="n">
        <v>44321</v>
      </c>
      <c r="B113" s="54" t="n">
        <v>0.388478427999676</v>
      </c>
      <c r="C113" s="54" t="n">
        <v>0.244339342436124</v>
      </c>
      <c r="D113" s="54" t="n">
        <v>0.363390879295086</v>
      </c>
      <c r="E113" s="134" t="n">
        <f aca="false">AVERAGE(B113:D113)</f>
        <v>0.332069549910295</v>
      </c>
      <c r="F113" s="49"/>
      <c r="G113" s="133" t="n">
        <v>44321</v>
      </c>
      <c r="H113" s="54" t="n">
        <v>31.1219691276941</v>
      </c>
      <c r="I113" s="54" t="n">
        <v>27.5943089298533</v>
      </c>
      <c r="J113" s="54" t="n">
        <v>21.4394237551004</v>
      </c>
      <c r="K113" s="137" t="n">
        <f aca="false">AVERAGE(H113:J113)</f>
        <v>26.7185672708826</v>
      </c>
    </row>
    <row r="114" customFormat="false" ht="14.5" hidden="false" customHeight="false" outlineLevel="0" collapsed="false">
      <c r="A114" s="133" t="n">
        <v>44322</v>
      </c>
      <c r="B114" s="54" t="n">
        <v>0.38886460647424</v>
      </c>
      <c r="C114" s="54" t="n">
        <v>0.244173152900853</v>
      </c>
      <c r="D114" s="54" t="n">
        <v>0.363176450415292</v>
      </c>
      <c r="E114" s="134" t="n">
        <f aca="false">AVERAGE(B114:D114)</f>
        <v>0.332071403263462</v>
      </c>
      <c r="F114" s="49"/>
      <c r="G114" s="133" t="n">
        <v>44322</v>
      </c>
      <c r="H114" s="54" t="n">
        <v>31.3951902537774</v>
      </c>
      <c r="I114" s="54" t="n">
        <v>27.826282341729</v>
      </c>
      <c r="J114" s="54" t="n">
        <v>21.6645068193992</v>
      </c>
      <c r="K114" s="137" t="n">
        <f aca="false">AVERAGE(H114:J114)</f>
        <v>26.9619931383019</v>
      </c>
    </row>
    <row r="115" customFormat="false" ht="14.5" hidden="false" customHeight="false" outlineLevel="0" collapsed="false">
      <c r="A115" s="133" t="n">
        <v>44323</v>
      </c>
      <c r="B115" s="54" t="n">
        <v>0.3892507849488</v>
      </c>
      <c r="C115" s="54" t="n">
        <v>0.244006963365581</v>
      </c>
      <c r="D115" s="54" t="n">
        <v>0.362962021535498</v>
      </c>
      <c r="E115" s="134" t="n">
        <f aca="false">AVERAGE(B115:D115)</f>
        <v>0.332073256616626</v>
      </c>
      <c r="F115" s="49"/>
      <c r="G115" s="133" t="n">
        <v>44323</v>
      </c>
      <c r="H115" s="54" t="n">
        <v>31.668682713677</v>
      </c>
      <c r="I115" s="54" t="n">
        <v>28.0580978674772</v>
      </c>
      <c r="J115" s="54" t="n">
        <v>21.8894569887669</v>
      </c>
      <c r="K115" s="137" t="n">
        <f aca="false">AVERAGE(H115:J115)</f>
        <v>27.205412523307</v>
      </c>
    </row>
    <row r="116" customFormat="false" ht="14.5" hidden="false" customHeight="false" outlineLevel="0" collapsed="false">
      <c r="A116" s="133" t="n">
        <v>44324</v>
      </c>
      <c r="B116" s="54" t="n">
        <v>0.389636963423364</v>
      </c>
      <c r="C116" s="54" t="n">
        <v>0.24384077383031</v>
      </c>
      <c r="D116" s="54" t="n">
        <v>0.362747592655705</v>
      </c>
      <c r="E116" s="134" t="n">
        <f aca="false">AVERAGE(B116:D116)</f>
        <v>0.332075109969793</v>
      </c>
      <c r="F116" s="49"/>
      <c r="G116" s="133" t="n">
        <v>44324</v>
      </c>
      <c r="H116" s="54" t="n">
        <v>31.9424465073929</v>
      </c>
      <c r="I116" s="54" t="n">
        <v>28.2897555070981</v>
      </c>
      <c r="J116" s="54" t="n">
        <v>22.1142742632037</v>
      </c>
      <c r="K116" s="137" t="n">
        <f aca="false">AVERAGE(H116:J116)</f>
        <v>27.4488254258982</v>
      </c>
    </row>
    <row r="117" customFormat="false" ht="14.5" hidden="false" customHeight="false" outlineLevel="0" collapsed="false">
      <c r="A117" s="133" t="n">
        <v>44325</v>
      </c>
      <c r="B117" s="54" t="n">
        <v>0.390023141897924</v>
      </c>
      <c r="C117" s="54" t="n">
        <v>0.243674584295038</v>
      </c>
      <c r="D117" s="54" t="n">
        <v>0.362533163775911</v>
      </c>
      <c r="E117" s="134" t="n">
        <f aca="false">AVERAGE(B117:D117)</f>
        <v>0.332076963322958</v>
      </c>
      <c r="F117" s="49"/>
      <c r="G117" s="133" t="n">
        <v>44325</v>
      </c>
      <c r="H117" s="54" t="n">
        <v>32.216481634925</v>
      </c>
      <c r="I117" s="54" t="n">
        <v>28.5212552605917</v>
      </c>
      <c r="J117" s="54" t="n">
        <v>22.3389586427093</v>
      </c>
      <c r="K117" s="137" t="n">
        <f aca="false">AVERAGE(H117:J117)</f>
        <v>27.6922318460753</v>
      </c>
    </row>
    <row r="118" customFormat="false" ht="14.5" hidden="false" customHeight="false" outlineLevel="0" collapsed="false">
      <c r="A118" s="133" t="n">
        <v>44326</v>
      </c>
      <c r="B118" s="54" t="n">
        <v>0.390409320372488</v>
      </c>
      <c r="C118" s="54" t="n">
        <v>0.243508394759772</v>
      </c>
      <c r="D118" s="54" t="n">
        <v>0.362318734896117</v>
      </c>
      <c r="E118" s="134" t="n">
        <f aca="false">AVERAGE(B118:D118)</f>
        <v>0.332078816676126</v>
      </c>
      <c r="F118" s="49"/>
      <c r="G118" s="133" t="n">
        <v>44326</v>
      </c>
      <c r="H118" s="54" t="n">
        <v>32.4907880962734</v>
      </c>
      <c r="I118" s="54" t="n">
        <v>28.7525971279579</v>
      </c>
      <c r="J118" s="54" t="n">
        <v>22.5635101272839</v>
      </c>
      <c r="K118" s="137" t="n">
        <f aca="false">AVERAGE(H118:J118)</f>
        <v>27.9356317838384</v>
      </c>
    </row>
    <row r="119" customFormat="false" ht="14.5" hidden="false" customHeight="false" outlineLevel="0" collapsed="false">
      <c r="A119" s="133" t="n">
        <v>44327</v>
      </c>
      <c r="B119" s="54" t="n">
        <v>0.390795498847048</v>
      </c>
      <c r="C119" s="54" t="n">
        <v>0.248574795145316</v>
      </c>
      <c r="D119" s="54" t="n">
        <v>0.362104306016324</v>
      </c>
      <c r="E119" s="134" t="n">
        <f aca="false">AVERAGE(B119:D119)</f>
        <v>0.333824866669563</v>
      </c>
      <c r="F119" s="49"/>
      <c r="G119" s="133" t="n">
        <v>44327</v>
      </c>
      <c r="H119" s="54" t="n">
        <v>32.7653658914381</v>
      </c>
      <c r="I119" s="54" t="n">
        <v>28.9887522607032</v>
      </c>
      <c r="J119" s="54" t="n">
        <v>22.7879287169275</v>
      </c>
      <c r="K119" s="137" t="n">
        <f aca="false">AVERAGE(H119:J119)</f>
        <v>28.1806822896896</v>
      </c>
    </row>
    <row r="120" customFormat="false" ht="14.5" hidden="false" customHeight="false" outlineLevel="0" collapsed="false">
      <c r="A120" s="133" t="n">
        <v>44328</v>
      </c>
      <c r="B120" s="54" t="n">
        <v>0.391181677321608</v>
      </c>
      <c r="C120" s="54" t="n">
        <v>0.253641195530889</v>
      </c>
      <c r="D120" s="54" t="n">
        <v>0.36188987713653</v>
      </c>
      <c r="E120" s="134" t="n">
        <f aca="false">AVERAGE(B120:D120)</f>
        <v>0.335570916663009</v>
      </c>
      <c r="F120" s="49"/>
      <c r="G120" s="133" t="n">
        <v>44328</v>
      </c>
      <c r="H120" s="54" t="n">
        <v>33.0402150204191</v>
      </c>
      <c r="I120" s="54" t="n">
        <v>29.2297206588277</v>
      </c>
      <c r="J120" s="54" t="n">
        <v>23.01221441164</v>
      </c>
      <c r="K120" s="137" t="n">
        <f aca="false">AVERAGE(H120:J120)</f>
        <v>28.4273833636289</v>
      </c>
    </row>
    <row r="121" customFormat="false" ht="14.5" hidden="false" customHeight="false" outlineLevel="0" collapsed="false">
      <c r="A121" s="133" t="n">
        <v>44329</v>
      </c>
      <c r="B121" s="54" t="n">
        <v>0.391567855796172</v>
      </c>
      <c r="C121" s="54" t="n">
        <v>0.258707595916462</v>
      </c>
      <c r="D121" s="54" t="n">
        <v>0.361675448256733</v>
      </c>
      <c r="E121" s="134" t="n">
        <f aca="false">AVERAGE(B121:D121)</f>
        <v>0.337316966656456</v>
      </c>
      <c r="F121" s="49"/>
      <c r="G121" s="133" t="n">
        <v>44329</v>
      </c>
      <c r="H121" s="54" t="n">
        <v>33.3153354832163</v>
      </c>
      <c r="I121" s="54" t="n">
        <v>29.4755023223313</v>
      </c>
      <c r="J121" s="54" t="n">
        <v>23.2363672114214</v>
      </c>
      <c r="K121" s="137" t="n">
        <f aca="false">AVERAGE(H121:J121)</f>
        <v>28.6757350056563</v>
      </c>
    </row>
    <row r="122" customFormat="false" ht="14.5" hidden="false" customHeight="false" outlineLevel="0" collapsed="false">
      <c r="A122" s="133" t="n">
        <v>44330</v>
      </c>
      <c r="B122" s="54" t="n">
        <v>0.391954034270732</v>
      </c>
      <c r="C122" s="54" t="n">
        <v>0.263773996302007</v>
      </c>
      <c r="D122" s="54" t="n">
        <v>0.360822229409791</v>
      </c>
      <c r="E122" s="134" t="n">
        <f aca="false">AVERAGE(B122:D122)</f>
        <v>0.338850086660843</v>
      </c>
      <c r="F122" s="49"/>
      <c r="G122" s="133" t="n">
        <v>44330</v>
      </c>
      <c r="H122" s="54" t="n">
        <v>33.5907272798299</v>
      </c>
      <c r="I122" s="54" t="n">
        <v>29.7260972512139</v>
      </c>
      <c r="J122" s="54" t="n">
        <v>23.4599912183465</v>
      </c>
      <c r="K122" s="137" t="n">
        <f aca="false">AVERAGE(H122:J122)</f>
        <v>28.9256052497968</v>
      </c>
    </row>
    <row r="123" customFormat="false" ht="14.5" hidden="false" customHeight="false" outlineLevel="0" collapsed="false">
      <c r="A123" s="133" t="n">
        <v>44331</v>
      </c>
      <c r="B123" s="54" t="n">
        <v>0.392340212745296</v>
      </c>
      <c r="C123" s="54" t="n">
        <v>0.26884039668758</v>
      </c>
      <c r="D123" s="54" t="n">
        <v>0.35996901056285</v>
      </c>
      <c r="E123" s="134" t="n">
        <f aca="false">AVERAGE(B123:D123)</f>
        <v>0.340383206665242</v>
      </c>
      <c r="F123" s="49"/>
      <c r="G123" s="133" t="n">
        <v>44331</v>
      </c>
      <c r="H123" s="54" t="n">
        <v>33.8663904102596</v>
      </c>
      <c r="I123" s="54" t="n">
        <v>29.9815054454757</v>
      </c>
      <c r="J123" s="54" t="n">
        <v>23.6830864324151</v>
      </c>
      <c r="K123" s="137" t="n">
        <f aca="false">AVERAGE(H123:J123)</f>
        <v>29.1769940960501</v>
      </c>
    </row>
    <row r="124" customFormat="false" ht="14.5" hidden="false" customHeight="false" outlineLevel="0" collapsed="false">
      <c r="A124" s="133" t="n">
        <v>44332</v>
      </c>
      <c r="B124" s="54" t="n">
        <v>0.392726391219856</v>
      </c>
      <c r="C124" s="54" t="n">
        <v>0.273906797073153</v>
      </c>
      <c r="D124" s="54" t="n">
        <v>0.359115791715908</v>
      </c>
      <c r="E124" s="134" t="n">
        <f aca="false">AVERAGE(B124:D124)</f>
        <v>0.341916326669639</v>
      </c>
      <c r="F124" s="49"/>
      <c r="G124" s="133" t="n">
        <v>44332</v>
      </c>
      <c r="H124" s="54" t="n">
        <v>34.1423248745057</v>
      </c>
      <c r="I124" s="54" t="n">
        <v>30.2417269051166</v>
      </c>
      <c r="J124" s="54" t="n">
        <v>23.9056528536274</v>
      </c>
      <c r="K124" s="137" t="n">
        <f aca="false">AVERAGE(H124:J124)</f>
        <v>29.4299015444166</v>
      </c>
    </row>
    <row r="125" customFormat="false" ht="14.5" hidden="false" customHeight="false" outlineLevel="0" collapsed="false">
      <c r="A125" s="133" t="n">
        <v>44333</v>
      </c>
      <c r="B125" s="54" t="n">
        <v>0.39311256969442</v>
      </c>
      <c r="C125" s="54" t="n">
        <v>0.278973197458697</v>
      </c>
      <c r="D125" s="54" t="n">
        <v>0.358262572868959</v>
      </c>
      <c r="E125" s="134" t="n">
        <f aca="false">AVERAGE(B125:D125)</f>
        <v>0.343449446674025</v>
      </c>
      <c r="F125" s="49"/>
      <c r="G125" s="133" t="n">
        <v>44333</v>
      </c>
      <c r="H125" s="54" t="n">
        <v>34.4185306725681</v>
      </c>
      <c r="I125" s="54" t="n">
        <v>30.5067616301366</v>
      </c>
      <c r="J125" s="54" t="n">
        <v>24.1276904819833</v>
      </c>
      <c r="K125" s="137" t="n">
        <f aca="false">AVERAGE(H125:J125)</f>
        <v>29.684327594896</v>
      </c>
    </row>
    <row r="126" customFormat="false" ht="14.5" hidden="false" customHeight="false" outlineLevel="0" collapsed="false">
      <c r="A126" s="133" t="n">
        <v>44334</v>
      </c>
      <c r="B126" s="54" t="n">
        <v>0.39349874816898</v>
      </c>
      <c r="C126" s="54" t="n">
        <v>0.28403959784427</v>
      </c>
      <c r="D126" s="54" t="n">
        <v>0.357409354022018</v>
      </c>
      <c r="E126" s="134" t="n">
        <f aca="false">AVERAGE(B126:D126)</f>
        <v>0.344982566678423</v>
      </c>
      <c r="F126" s="49"/>
      <c r="G126" s="133" t="n">
        <v>44334</v>
      </c>
      <c r="H126" s="54" t="n">
        <v>34.6950078044467</v>
      </c>
      <c r="I126" s="54" t="n">
        <v>30.7766096205357</v>
      </c>
      <c r="J126" s="54" t="n">
        <v>24.3491993174828</v>
      </c>
      <c r="K126" s="137" t="n">
        <f aca="false">AVERAGE(H126:J126)</f>
        <v>29.9402722474884</v>
      </c>
    </row>
    <row r="127" customFormat="false" ht="14.5" hidden="false" customHeight="false" outlineLevel="0" collapsed="false">
      <c r="A127" s="133" t="n">
        <v>44335</v>
      </c>
      <c r="B127" s="54" t="n">
        <v>0.39388492664354</v>
      </c>
      <c r="C127" s="54" t="n">
        <v>0.289105998229843</v>
      </c>
      <c r="D127" s="54" t="n">
        <v>0.356556135175076</v>
      </c>
      <c r="E127" s="134" t="n">
        <f aca="false">AVERAGE(B127:D127)</f>
        <v>0.34651568668282</v>
      </c>
      <c r="F127" s="49"/>
      <c r="G127" s="133" t="n">
        <v>44335</v>
      </c>
      <c r="H127" s="54" t="n">
        <v>34.9717562701416</v>
      </c>
      <c r="I127" s="54" t="n">
        <v>31.051270876314</v>
      </c>
      <c r="J127" s="54" t="n">
        <v>24.5701793601259</v>
      </c>
      <c r="K127" s="137" t="n">
        <f aca="false">AVERAGE(H127:J127)</f>
        <v>30.1977355021938</v>
      </c>
    </row>
    <row r="128" customFormat="false" ht="14.5" hidden="false" customHeight="false" outlineLevel="0" collapsed="false">
      <c r="A128" s="133" t="n">
        <v>44336</v>
      </c>
      <c r="B128" s="54" t="n">
        <v>0.394271105118104</v>
      </c>
      <c r="C128" s="54" t="n">
        <v>0.294172398615387</v>
      </c>
      <c r="D128" s="54" t="n">
        <v>0.355702916328134</v>
      </c>
      <c r="E128" s="134" t="n">
        <f aca="false">AVERAGE(B128:D128)</f>
        <v>0.348048806687208</v>
      </c>
      <c r="F128" s="49"/>
      <c r="G128" s="133" t="n">
        <v>44336</v>
      </c>
      <c r="H128" s="54" t="n">
        <v>35.2487760696527</v>
      </c>
      <c r="I128" s="54" t="n">
        <v>31.3307453974714</v>
      </c>
      <c r="J128" s="54" t="n">
        <v>24.7906306099127</v>
      </c>
      <c r="K128" s="137" t="n">
        <f aca="false">AVERAGE(H128:J128)</f>
        <v>30.4567173590123</v>
      </c>
    </row>
    <row r="129" customFormat="false" ht="14.5" hidden="false" customHeight="false" outlineLevel="0" collapsed="false">
      <c r="A129" s="133" t="n">
        <v>44337</v>
      </c>
      <c r="B129" s="54" t="n">
        <v>0.394657283592664</v>
      </c>
      <c r="C129" s="54" t="n">
        <v>0.29923879900096</v>
      </c>
      <c r="D129" s="54" t="n">
        <v>0.354849697481193</v>
      </c>
      <c r="E129" s="134" t="n">
        <f aca="false">AVERAGE(B129:D129)</f>
        <v>0.349581926691606</v>
      </c>
      <c r="F129" s="49"/>
      <c r="G129" s="133" t="n">
        <v>44337</v>
      </c>
      <c r="H129" s="54" t="n">
        <v>35.5260672029802</v>
      </c>
      <c r="I129" s="54" t="n">
        <v>31.6150331840078</v>
      </c>
      <c r="J129" s="54" t="n">
        <v>25.010553066843</v>
      </c>
      <c r="K129" s="137" t="n">
        <f aca="false">AVERAGE(H129:J129)</f>
        <v>30.7172178179437</v>
      </c>
    </row>
    <row r="130" customFormat="false" ht="14.5" hidden="false" customHeight="false" outlineLevel="0" collapsed="false">
      <c r="A130" s="133" t="n">
        <v>44338</v>
      </c>
      <c r="B130" s="54" t="n">
        <v>0.395043462067228</v>
      </c>
      <c r="C130" s="54" t="n">
        <v>0.304305199386533</v>
      </c>
      <c r="D130" s="54" t="n">
        <v>0.353996478634251</v>
      </c>
      <c r="E130" s="134" t="n">
        <f aca="false">AVERAGE(B130:D130)</f>
        <v>0.351115046696004</v>
      </c>
      <c r="F130" s="49"/>
      <c r="G130" s="133" t="n">
        <v>44338</v>
      </c>
      <c r="H130" s="54" t="n">
        <v>35.8036296701239</v>
      </c>
      <c r="I130" s="54" t="n">
        <v>31.9041342359234</v>
      </c>
      <c r="J130" s="54" t="n">
        <v>25.229946730917</v>
      </c>
      <c r="K130" s="137" t="n">
        <f aca="false">AVERAGE(H130:J130)</f>
        <v>30.9792368789881</v>
      </c>
    </row>
    <row r="131" customFormat="false" ht="14.5" hidden="false" customHeight="false" outlineLevel="0" collapsed="false">
      <c r="A131" s="133" t="n">
        <v>44339</v>
      </c>
      <c r="B131" s="54" t="n">
        <v>0.395429640541789</v>
      </c>
      <c r="C131" s="54" t="n">
        <v>0.309371599772078</v>
      </c>
      <c r="D131" s="54" t="n">
        <v>0.353143259787309</v>
      </c>
      <c r="E131" s="134" t="n">
        <f aca="false">AVERAGE(B131:D131)</f>
        <v>0.352648166700392</v>
      </c>
      <c r="F131" s="49"/>
      <c r="G131" s="133" t="n">
        <v>44339</v>
      </c>
      <c r="H131" s="54" t="n">
        <v>36.0814634710839</v>
      </c>
      <c r="I131" s="54" t="n">
        <v>32.1980485532181</v>
      </c>
      <c r="J131" s="54" t="n">
        <v>25.4488116021346</v>
      </c>
      <c r="K131" s="137" t="n">
        <f aca="false">AVERAGE(H131:J131)</f>
        <v>31.2427745421455</v>
      </c>
    </row>
    <row r="132" customFormat="false" ht="14.5" hidden="false" customHeight="false" outlineLevel="0" collapsed="false">
      <c r="A132" s="133" t="n">
        <v>44340</v>
      </c>
      <c r="B132" s="54" t="n">
        <v>0.395815819016349</v>
      </c>
      <c r="C132" s="54" t="n">
        <v>0.314438000157651</v>
      </c>
      <c r="D132" s="54" t="n">
        <v>0.35229004094036</v>
      </c>
      <c r="E132" s="134" t="n">
        <f aca="false">AVERAGE(B132:D132)</f>
        <v>0.354181286704787</v>
      </c>
      <c r="F132" s="49"/>
      <c r="G132" s="133" t="n">
        <v>44340</v>
      </c>
      <c r="H132" s="54" t="n">
        <v>36.3595686058601</v>
      </c>
      <c r="I132" s="54" t="n">
        <v>32.496776135892</v>
      </c>
      <c r="J132" s="54" t="n">
        <v>25.6671476804957</v>
      </c>
      <c r="K132" s="137" t="n">
        <f aca="false">AVERAGE(H132:J132)</f>
        <v>31.5078308074159</v>
      </c>
    </row>
    <row r="133" customFormat="false" ht="14.5" hidden="false" customHeight="false" outlineLevel="0" collapsed="false">
      <c r="A133" s="133" t="n">
        <v>44341</v>
      </c>
      <c r="B133" s="54" t="n">
        <v>0.396201997490913</v>
      </c>
      <c r="C133" s="54" t="n">
        <v>0.319504400543224</v>
      </c>
      <c r="D133" s="54" t="n">
        <v>0.351436822093419</v>
      </c>
      <c r="E133" s="134" t="n">
        <f aca="false">AVERAGE(B133:D133)</f>
        <v>0.355714406709185</v>
      </c>
      <c r="F133" s="49"/>
      <c r="G133" s="133" t="n">
        <v>44341</v>
      </c>
      <c r="H133" s="54" t="n">
        <v>36.6379450744527</v>
      </c>
      <c r="I133" s="54" t="n">
        <v>32.8003169839449</v>
      </c>
      <c r="J133" s="54" t="n">
        <v>25.8849549660006</v>
      </c>
      <c r="K133" s="137" t="n">
        <f aca="false">AVERAGE(H133:J133)</f>
        <v>31.7744056747994</v>
      </c>
    </row>
    <row r="134" customFormat="false" ht="14.5" hidden="false" customHeight="false" outlineLevel="0" collapsed="false">
      <c r="A134" s="133" t="n">
        <v>44342</v>
      </c>
      <c r="B134" s="54" t="n">
        <v>0.396588175965473</v>
      </c>
      <c r="C134" s="54" t="n">
        <v>0.324570800928768</v>
      </c>
      <c r="D134" s="54" t="n">
        <v>0.350583603246477</v>
      </c>
      <c r="E134" s="134" t="n">
        <f aca="false">AVERAGE(B134:D134)</f>
        <v>0.357247526713573</v>
      </c>
      <c r="F134" s="49"/>
      <c r="G134" s="133" t="n">
        <v>44342</v>
      </c>
      <c r="H134" s="54" t="n">
        <v>36.9165928768615</v>
      </c>
      <c r="I134" s="54" t="n">
        <v>33.108671097377</v>
      </c>
      <c r="J134" s="54" t="n">
        <v>26.102233458649</v>
      </c>
      <c r="K134" s="137" t="n">
        <f aca="false">AVERAGE(H134:J134)</f>
        <v>32.0424991442958</v>
      </c>
    </row>
    <row r="135" customFormat="false" ht="14.5" hidden="false" customHeight="false" outlineLevel="0" collapsed="false">
      <c r="A135" s="133" t="n">
        <v>44343</v>
      </c>
      <c r="B135" s="54" t="n">
        <v>0.396974354440037</v>
      </c>
      <c r="C135" s="54" t="n">
        <v>0.329637201314341</v>
      </c>
      <c r="D135" s="54" t="n">
        <v>0.349730384399535</v>
      </c>
      <c r="E135" s="134" t="n">
        <f aca="false">AVERAGE(B135:D135)</f>
        <v>0.358780646717971</v>
      </c>
      <c r="F135" s="49"/>
      <c r="G135" s="133" t="n">
        <v>44343</v>
      </c>
      <c r="H135" s="54" t="n">
        <v>37.1955120130866</v>
      </c>
      <c r="I135" s="54" t="n">
        <v>33.4218384761881</v>
      </c>
      <c r="J135" s="54" t="n">
        <v>26.318983158441</v>
      </c>
      <c r="K135" s="137" t="n">
        <f aca="false">AVERAGE(H135:J135)</f>
        <v>32.3121112159052</v>
      </c>
    </row>
    <row r="136" customFormat="false" ht="14.5" hidden="false" customHeight="false" outlineLevel="0" collapsed="false">
      <c r="A136" s="133" t="n">
        <v>44344</v>
      </c>
      <c r="B136" s="54" t="n">
        <v>0.397360532914597</v>
      </c>
      <c r="C136" s="54" t="n">
        <v>0.334703601699914</v>
      </c>
      <c r="D136" s="54" t="n">
        <v>0.348877165552594</v>
      </c>
      <c r="E136" s="134" t="n">
        <f aca="false">AVERAGE(B136:D136)</f>
        <v>0.360313766722368</v>
      </c>
      <c r="F136" s="49"/>
      <c r="G136" s="133" t="n">
        <v>44344</v>
      </c>
      <c r="H136" s="54" t="n">
        <v>37.4747024831279</v>
      </c>
      <c r="I136" s="54" t="n">
        <v>33.7398191203784</v>
      </c>
      <c r="J136" s="54" t="n">
        <v>26.5352040653767</v>
      </c>
      <c r="K136" s="137" t="n">
        <f aca="false">AVERAGE(H136:J136)</f>
        <v>32.5832418896277</v>
      </c>
    </row>
    <row r="137" customFormat="false" ht="14.5" hidden="false" customHeight="false" outlineLevel="0" collapsed="false">
      <c r="A137" s="133" t="n">
        <v>44345</v>
      </c>
      <c r="B137" s="54" t="n">
        <v>0.397746711389161</v>
      </c>
      <c r="C137" s="54" t="n">
        <v>0.339770002085459</v>
      </c>
      <c r="D137" s="54" t="n">
        <v>0.348023946705652</v>
      </c>
      <c r="E137" s="134" t="n">
        <f aca="false">AVERAGE(B137:D137)</f>
        <v>0.361846886726757</v>
      </c>
      <c r="F137" s="49"/>
      <c r="G137" s="133" t="n">
        <v>44345</v>
      </c>
      <c r="H137" s="54" t="n">
        <v>37.7541642869856</v>
      </c>
      <c r="I137" s="54" t="n">
        <v>34.0626130299478</v>
      </c>
      <c r="J137" s="54" t="n">
        <v>26.7508961794559</v>
      </c>
      <c r="K137" s="137" t="n">
        <f aca="false">AVERAGE(H137:J137)</f>
        <v>32.8558911654631</v>
      </c>
    </row>
    <row r="138" customFormat="false" ht="14.5" hidden="false" customHeight="false" outlineLevel="0" collapsed="false">
      <c r="A138" s="133" t="n">
        <v>44346</v>
      </c>
      <c r="B138" s="54" t="n">
        <v>0.398132889863721</v>
      </c>
      <c r="C138" s="54" t="n">
        <v>0.344836402471032</v>
      </c>
      <c r="D138" s="54" t="n">
        <v>0.34717072785871</v>
      </c>
      <c r="E138" s="134" t="n">
        <f aca="false">AVERAGE(B138:D138)</f>
        <v>0.363380006731154</v>
      </c>
      <c r="F138" s="49"/>
      <c r="G138" s="133" t="n">
        <v>44346</v>
      </c>
      <c r="H138" s="54" t="n">
        <v>38.0338974246595</v>
      </c>
      <c r="I138" s="54" t="n">
        <v>34.3902202048963</v>
      </c>
      <c r="J138" s="54" t="n">
        <v>26.9660595006788</v>
      </c>
      <c r="K138" s="137" t="n">
        <f aca="false">AVERAGE(H138:J138)</f>
        <v>33.1300590434115</v>
      </c>
    </row>
    <row r="139" customFormat="false" ht="14.5" hidden="false" customHeight="false" outlineLevel="0" collapsed="false">
      <c r="A139" s="133" t="n">
        <v>44347</v>
      </c>
      <c r="B139" s="54" t="n">
        <v>0.398519068338281</v>
      </c>
      <c r="C139" s="54" t="n">
        <v>0.349902802856604</v>
      </c>
      <c r="D139" s="54" t="n">
        <v>0.346317509011762</v>
      </c>
      <c r="E139" s="134" t="n">
        <f aca="false">AVERAGE(B139:D139)</f>
        <v>0.364913126735549</v>
      </c>
      <c r="F139" s="49"/>
      <c r="G139" s="133" t="n">
        <v>44347</v>
      </c>
      <c r="H139" s="54" t="n">
        <v>38.3139018961497</v>
      </c>
      <c r="I139" s="54" t="n">
        <v>34.722640645224</v>
      </c>
      <c r="J139" s="54" t="n">
        <v>27.1806940290453</v>
      </c>
      <c r="K139" s="137" t="n">
        <f aca="false">AVERAGE(H139:J139)</f>
        <v>33.405745523473</v>
      </c>
    </row>
    <row r="140" customFormat="false" ht="14.5" hidden="false" customHeight="false" outlineLevel="0" collapsed="false">
      <c r="A140" s="133" t="n">
        <v>44348</v>
      </c>
      <c r="B140" s="54" t="n">
        <v>0.398905246812845</v>
      </c>
      <c r="C140" s="54" t="n">
        <v>0.354969203242149</v>
      </c>
      <c r="D140" s="54" t="n">
        <v>0.34546429016482</v>
      </c>
      <c r="E140" s="134" t="n">
        <f aca="false">AVERAGE(B140:D140)</f>
        <v>0.366446246739938</v>
      </c>
      <c r="F140" s="49"/>
      <c r="G140" s="133" t="n">
        <v>44348</v>
      </c>
      <c r="H140" s="54" t="n">
        <v>38.5941777014562</v>
      </c>
      <c r="I140" s="54" t="n">
        <v>35.0598743509307</v>
      </c>
      <c r="J140" s="54" t="n">
        <v>27.3947997645554</v>
      </c>
      <c r="K140" s="137" t="n">
        <f aca="false">AVERAGE(H140:J140)</f>
        <v>33.6829506056474</v>
      </c>
    </row>
    <row r="141" customFormat="false" ht="14.5" hidden="false" customHeight="false" outlineLevel="0" collapsed="false">
      <c r="A141" s="133" t="n">
        <v>44349</v>
      </c>
      <c r="B141" s="54" t="n">
        <v>0.399291425287405</v>
      </c>
      <c r="C141" s="54" t="n">
        <v>0.360035603627722</v>
      </c>
      <c r="D141" s="54" t="n">
        <v>0.344611071317878</v>
      </c>
      <c r="E141" s="134" t="n">
        <f aca="false">AVERAGE(B141:D141)</f>
        <v>0.367979366744335</v>
      </c>
      <c r="F141" s="49"/>
      <c r="G141" s="133" t="n">
        <v>44349</v>
      </c>
      <c r="H141" s="54" t="n">
        <v>38.8747248405789</v>
      </c>
      <c r="I141" s="54" t="n">
        <v>35.4019213220166</v>
      </c>
      <c r="J141" s="54" t="n">
        <v>27.6083767072091</v>
      </c>
      <c r="K141" s="137" t="n">
        <f aca="false">AVERAGE(H141:J141)</f>
        <v>33.9616742899349</v>
      </c>
    </row>
    <row r="142" customFormat="false" ht="14.5" hidden="false" customHeight="false" outlineLevel="0" collapsed="false">
      <c r="A142" s="133" t="n">
        <v>44350</v>
      </c>
      <c r="B142" s="54" t="n">
        <v>0.399677603761969</v>
      </c>
      <c r="C142" s="54" t="n">
        <v>0.365102004013266</v>
      </c>
      <c r="D142" s="54" t="n">
        <v>0.343757852470937</v>
      </c>
      <c r="E142" s="134" t="n">
        <f aca="false">AVERAGE(B142:D142)</f>
        <v>0.369512486748724</v>
      </c>
      <c r="F142" s="49"/>
      <c r="G142" s="133" t="n">
        <v>44350</v>
      </c>
      <c r="H142" s="54" t="n">
        <v>39.1555433135179</v>
      </c>
      <c r="I142" s="54" t="n">
        <v>35.7487815584815</v>
      </c>
      <c r="J142" s="54" t="n">
        <v>27.8214248570064</v>
      </c>
      <c r="K142" s="137" t="n">
        <f aca="false">AVERAGE(H142:J142)</f>
        <v>34.2419165763353</v>
      </c>
    </row>
    <row r="143" customFormat="false" ht="14.5" hidden="false" customHeight="false" outlineLevel="0" collapsed="false">
      <c r="A143" s="133" t="n">
        <v>44351</v>
      </c>
      <c r="B143" s="54" t="n">
        <v>0.400063782236529</v>
      </c>
      <c r="C143" s="54" t="n">
        <v>0.370168404398839</v>
      </c>
      <c r="D143" s="54" t="n">
        <v>0.342904633623995</v>
      </c>
      <c r="E143" s="134" t="n">
        <f aca="false">AVERAGE(B143:D143)</f>
        <v>0.371045606753121</v>
      </c>
      <c r="F143" s="49"/>
      <c r="G143" s="133" t="n">
        <v>44351</v>
      </c>
      <c r="H143" s="54" t="n">
        <v>39.4366331202732</v>
      </c>
      <c r="I143" s="54" t="n">
        <v>36.1004550603256</v>
      </c>
      <c r="J143" s="54" t="n">
        <v>28.0339442139474</v>
      </c>
      <c r="K143" s="137" t="n">
        <f aca="false">AVERAGE(H143:J143)</f>
        <v>34.5236774648487</v>
      </c>
    </row>
    <row r="144" customFormat="false" ht="14.5" hidden="false" customHeight="false" outlineLevel="0" collapsed="false">
      <c r="A144" s="133" t="n">
        <v>44352</v>
      </c>
      <c r="B144" s="54" t="n">
        <v>0.400449960711093</v>
      </c>
      <c r="C144" s="54" t="n">
        <v>0.375234804784412</v>
      </c>
      <c r="D144" s="54" t="n">
        <v>0.342051414777053</v>
      </c>
      <c r="E144" s="134" t="n">
        <f aca="false">AVERAGE(B144:D144)</f>
        <v>0.372578726757519</v>
      </c>
      <c r="F144" s="49"/>
      <c r="G144" s="133" t="n">
        <v>44352</v>
      </c>
      <c r="H144" s="54" t="n">
        <v>39.7179942608448</v>
      </c>
      <c r="I144" s="54" t="n">
        <v>36.4569418275488</v>
      </c>
      <c r="J144" s="54" t="n">
        <v>28.2459347780319</v>
      </c>
      <c r="K144" s="137" t="n">
        <f aca="false">AVERAGE(H144:J144)</f>
        <v>34.8069569554752</v>
      </c>
    </row>
    <row r="145" customFormat="false" ht="14.5" hidden="false" customHeight="false" outlineLevel="0" collapsed="false">
      <c r="A145" s="133" t="n">
        <v>44353</v>
      </c>
      <c r="B145" s="54" t="n">
        <v>0.400836139185653</v>
      </c>
      <c r="C145" s="54" t="n">
        <v>0.380301205169957</v>
      </c>
      <c r="D145" s="54" t="n">
        <v>0.341198195930112</v>
      </c>
      <c r="E145" s="134" t="n">
        <f aca="false">AVERAGE(B145:D145)</f>
        <v>0.374111846761907</v>
      </c>
      <c r="F145" s="49"/>
      <c r="G145" s="133" t="n">
        <v>44353</v>
      </c>
      <c r="H145" s="54" t="n">
        <v>39.9996267352326</v>
      </c>
      <c r="I145" s="54" t="n">
        <v>36.8182418601511</v>
      </c>
      <c r="J145" s="54" t="n">
        <v>28.4573965492601</v>
      </c>
      <c r="K145" s="137" t="n">
        <f aca="false">AVERAGE(H145:J145)</f>
        <v>35.0917550482146</v>
      </c>
    </row>
    <row r="146" customFormat="false" ht="14.5" hidden="false" customHeight="false" outlineLevel="0" collapsed="false">
      <c r="A146" s="133" t="n">
        <v>44354</v>
      </c>
      <c r="B146" s="54" t="n">
        <v>0.401222317660213</v>
      </c>
      <c r="C146" s="54" t="n">
        <v>0.38536760555553</v>
      </c>
      <c r="D146" s="54" t="n">
        <v>0.340344977083163</v>
      </c>
      <c r="E146" s="134" t="n">
        <f aca="false">AVERAGE(B146:D146)</f>
        <v>0.375644966766302</v>
      </c>
      <c r="F146" s="49"/>
      <c r="G146" s="133" t="n">
        <v>44354</v>
      </c>
      <c r="H146" s="54" t="n">
        <v>40.2815305434367</v>
      </c>
      <c r="I146" s="54" t="n">
        <v>37.1843551581326</v>
      </c>
      <c r="J146" s="54" t="n">
        <v>28.6683295276319</v>
      </c>
      <c r="K146" s="137" t="n">
        <f aca="false">AVERAGE(H146:J146)</f>
        <v>35.3780717430671</v>
      </c>
    </row>
    <row r="147" customFormat="false" ht="14.5" hidden="false" customHeight="false" outlineLevel="0" collapsed="false">
      <c r="A147" s="133" t="n">
        <v>44355</v>
      </c>
      <c r="B147" s="54" t="n">
        <v>0.401608496134777</v>
      </c>
      <c r="C147" s="54" t="n">
        <v>0.390434005941103</v>
      </c>
      <c r="D147" s="54" t="n">
        <v>0.339491758236221</v>
      </c>
      <c r="E147" s="134" t="n">
        <f aca="false">AVERAGE(B147:D147)</f>
        <v>0.3771780867707</v>
      </c>
      <c r="F147" s="49"/>
      <c r="G147" s="133" t="n">
        <v>44355</v>
      </c>
      <c r="H147" s="54" t="n">
        <v>40.5637056854571</v>
      </c>
      <c r="I147" s="54" t="n">
        <v>37.5552817214931</v>
      </c>
      <c r="J147" s="54" t="n">
        <v>28.8787337131472</v>
      </c>
      <c r="K147" s="137" t="n">
        <f aca="false">AVERAGE(H147:J147)</f>
        <v>35.6659070400325</v>
      </c>
    </row>
    <row r="148" customFormat="false" ht="14.5" hidden="false" customHeight="false" outlineLevel="0" collapsed="false">
      <c r="A148" s="133" t="n">
        <v>44356</v>
      </c>
      <c r="B148" s="54" t="n">
        <v>0.401994674609337</v>
      </c>
      <c r="C148" s="54" t="n">
        <v>0.395500406326647</v>
      </c>
      <c r="D148" s="54" t="n">
        <v>0.338638539389279</v>
      </c>
      <c r="E148" s="134" t="n">
        <f aca="false">AVERAGE(B148:D148)</f>
        <v>0.378711206775088</v>
      </c>
      <c r="F148" s="49"/>
      <c r="G148" s="133" t="n">
        <v>44356</v>
      </c>
      <c r="H148" s="54" t="n">
        <v>40.8461521612938</v>
      </c>
      <c r="I148" s="54" t="n">
        <v>37.9310215502328</v>
      </c>
      <c r="J148" s="54" t="n">
        <v>29.0886091058063</v>
      </c>
      <c r="K148" s="137" t="n">
        <f aca="false">AVERAGE(H148:J148)</f>
        <v>35.955260939111</v>
      </c>
    </row>
    <row r="149" customFormat="false" ht="14.5" hidden="false" customHeight="false" outlineLevel="0" collapsed="false">
      <c r="A149" s="133" t="n">
        <v>44357</v>
      </c>
      <c r="B149" s="54" t="n">
        <v>0.402380853083901</v>
      </c>
      <c r="C149" s="54" t="n">
        <v>0.40056680671222</v>
      </c>
      <c r="D149" s="54" t="n">
        <v>0.337785320542338</v>
      </c>
      <c r="E149" s="134" t="n">
        <f aca="false">AVERAGE(B149:D149)</f>
        <v>0.380244326779486</v>
      </c>
      <c r="F149" s="49"/>
      <c r="G149" s="133" t="n">
        <v>44357</v>
      </c>
      <c r="H149" s="54" t="n">
        <v>41.1288699709467</v>
      </c>
      <c r="I149" s="54" t="n">
        <v>38.3115746443515</v>
      </c>
      <c r="J149" s="54" t="n">
        <v>29.2979557056089</v>
      </c>
      <c r="K149" s="137" t="n">
        <f aca="false">AVERAGE(H149:J149)</f>
        <v>36.2461334403024</v>
      </c>
    </row>
    <row r="150" customFormat="false" ht="14.5" hidden="false" customHeight="false" outlineLevel="0" collapsed="false">
      <c r="A150" s="133" t="n">
        <v>44358</v>
      </c>
      <c r="B150" s="54" t="n">
        <v>0.402767031558462</v>
      </c>
      <c r="C150" s="54" t="n">
        <v>0.405633207097793</v>
      </c>
      <c r="D150" s="54" t="n">
        <v>0.336932101695396</v>
      </c>
      <c r="E150" s="134" t="n">
        <f aca="false">AVERAGE(B150:D150)</f>
        <v>0.381777446783884</v>
      </c>
      <c r="F150" s="49"/>
      <c r="G150" s="133" t="n">
        <v>44358</v>
      </c>
      <c r="H150" s="54" t="n">
        <v>41.4118591144159</v>
      </c>
      <c r="I150" s="54" t="n">
        <v>38.6969410038494</v>
      </c>
      <c r="J150" s="54" t="n">
        <v>29.5067735125551</v>
      </c>
      <c r="K150" s="137" t="n">
        <f aca="false">AVERAGE(H150:J150)</f>
        <v>36.5385245436068</v>
      </c>
    </row>
    <row r="151" customFormat="false" ht="14.5" hidden="false" customHeight="false" outlineLevel="0" collapsed="false">
      <c r="A151" s="133" t="n">
        <v>44359</v>
      </c>
      <c r="B151" s="54" t="n">
        <v>0.403153210033022</v>
      </c>
      <c r="C151" s="54" t="n">
        <v>0.410699607483338</v>
      </c>
      <c r="D151" s="54" t="n">
        <v>0.336078882848483</v>
      </c>
      <c r="E151" s="134" t="n">
        <f aca="false">AVERAGE(B151:D151)</f>
        <v>0.383310566788281</v>
      </c>
      <c r="F151" s="49"/>
      <c r="G151" s="133" t="n">
        <v>44359</v>
      </c>
      <c r="H151" s="54" t="n">
        <v>41.6951195917014</v>
      </c>
      <c r="I151" s="54" t="n">
        <v>39.0871206287264</v>
      </c>
      <c r="J151" s="54" t="n">
        <v>29.715062526645</v>
      </c>
      <c r="K151" s="137" t="n">
        <f aca="false">AVERAGE(H151:J151)</f>
        <v>36.8324342490243</v>
      </c>
    </row>
    <row r="152" customFormat="false" ht="14.5" hidden="false" customHeight="false" outlineLevel="0" collapsed="false">
      <c r="A152" s="133" t="n">
        <v>44360</v>
      </c>
      <c r="B152" s="54" t="n">
        <v>0.403539388507586</v>
      </c>
      <c r="C152" s="54" t="n">
        <v>0.415766007868911</v>
      </c>
      <c r="D152" s="54" t="n">
        <v>0.344343449704866</v>
      </c>
      <c r="E152" s="134" t="n">
        <f aca="false">AVERAGE(B152:D152)</f>
        <v>0.387882948693788</v>
      </c>
      <c r="F152" s="49"/>
      <c r="G152" s="133" t="n">
        <v>44360</v>
      </c>
      <c r="H152" s="54" t="n">
        <v>41.9786514028032</v>
      </c>
      <c r="I152" s="54" t="n">
        <v>39.4821135189826</v>
      </c>
      <c r="J152" s="54" t="n">
        <v>29.9284736075181</v>
      </c>
      <c r="K152" s="137" t="n">
        <f aca="false">AVERAGE(H152:J152)</f>
        <v>37.1297461764346</v>
      </c>
    </row>
    <row r="153" customFormat="false" ht="14.5" hidden="false" customHeight="false" outlineLevel="0" collapsed="false">
      <c r="A153" s="133" t="n">
        <v>44361</v>
      </c>
      <c r="B153" s="54" t="n">
        <v>0.403925566982146</v>
      </c>
      <c r="C153" s="54" t="n">
        <v>0.420832408254483</v>
      </c>
      <c r="D153" s="54" t="n">
        <v>0.352608016561192</v>
      </c>
      <c r="E153" s="134" t="n">
        <f aca="false">AVERAGE(B153:D153)</f>
        <v>0.392455330599274</v>
      </c>
      <c r="F153" s="49"/>
      <c r="G153" s="133" t="n">
        <v>44361</v>
      </c>
      <c r="H153" s="54" t="n">
        <v>42.2624545477212</v>
      </c>
      <c r="I153" s="54" t="n">
        <v>39.8819196746178</v>
      </c>
      <c r="J153" s="54" t="n">
        <v>30.1470067551745</v>
      </c>
      <c r="K153" s="137" t="n">
        <f aca="false">AVERAGE(H153:J153)</f>
        <v>37.4304603258378</v>
      </c>
    </row>
    <row r="154" customFormat="false" ht="14.5" hidden="false" customHeight="false" outlineLevel="0" collapsed="false">
      <c r="A154" s="133" t="n">
        <v>44362</v>
      </c>
      <c r="B154" s="54" t="n">
        <v>0.40431174545671</v>
      </c>
      <c r="C154" s="54" t="n">
        <v>0.425898808640028</v>
      </c>
      <c r="D154" s="54" t="n">
        <v>0.360872583417574</v>
      </c>
      <c r="E154" s="134" t="n">
        <f aca="false">AVERAGE(B154:D154)</f>
        <v>0.397027712504771</v>
      </c>
      <c r="F154" s="49"/>
      <c r="G154" s="133" t="n">
        <v>44362</v>
      </c>
      <c r="H154" s="54" t="n">
        <v>42.5465290264555</v>
      </c>
      <c r="I154" s="54" t="n">
        <v>40.2865390956322</v>
      </c>
      <c r="J154" s="54" t="n">
        <v>30.3706619696141</v>
      </c>
      <c r="K154" s="137" t="n">
        <f aca="false">AVERAGE(H154:J154)</f>
        <v>37.7345766972339</v>
      </c>
    </row>
    <row r="155" customFormat="false" ht="14.5" hidden="false" customHeight="false" outlineLevel="0" collapsed="false">
      <c r="A155" s="133" t="n">
        <v>44363</v>
      </c>
      <c r="B155" s="54" t="n">
        <v>0.40469792393127</v>
      </c>
      <c r="C155" s="54" t="n">
        <v>0.430965209025601</v>
      </c>
      <c r="D155" s="54" t="n">
        <v>0.369137150273957</v>
      </c>
      <c r="E155" s="134" t="n">
        <f aca="false">AVERAGE(B155:D155)</f>
        <v>0.401600094410276</v>
      </c>
      <c r="F155" s="49"/>
      <c r="G155" s="133" t="n">
        <v>44363</v>
      </c>
      <c r="H155" s="54" t="n">
        <v>42.8308748390061</v>
      </c>
      <c r="I155" s="54" t="n">
        <v>40.6959717820256</v>
      </c>
      <c r="J155" s="54" t="n">
        <v>30.599439250837</v>
      </c>
      <c r="K155" s="137" t="n">
        <f aca="false">AVERAGE(H155:J155)</f>
        <v>38.0420952906229</v>
      </c>
    </row>
    <row r="156" customFormat="false" ht="14.5" hidden="false" customHeight="false" outlineLevel="0" collapsed="false">
      <c r="A156" s="133" t="n">
        <v>44364</v>
      </c>
      <c r="B156" s="54" t="n">
        <v>0.405084102405834</v>
      </c>
      <c r="C156" s="54" t="n">
        <v>0.436031609411174</v>
      </c>
      <c r="D156" s="54" t="n">
        <v>0.37740171713034</v>
      </c>
      <c r="E156" s="134" t="n">
        <f aca="false">AVERAGE(B156:D156)</f>
        <v>0.406172476315783</v>
      </c>
      <c r="F156" s="49"/>
      <c r="G156" s="133" t="n">
        <v>44364</v>
      </c>
      <c r="H156" s="54" t="n">
        <v>43.115491985373</v>
      </c>
      <c r="I156" s="54" t="n">
        <v>41.1102177337982</v>
      </c>
      <c r="J156" s="54" t="n">
        <v>30.8333385988432</v>
      </c>
      <c r="K156" s="137" t="n">
        <f aca="false">AVERAGE(H156:J156)</f>
        <v>38.3530161060048</v>
      </c>
    </row>
    <row r="157" customFormat="false" ht="14.5" hidden="false" customHeight="false" outlineLevel="0" collapsed="false">
      <c r="A157" s="133" t="n">
        <v>44365</v>
      </c>
      <c r="B157" s="54" t="n">
        <v>0.405470280880394</v>
      </c>
      <c r="C157" s="54" t="n">
        <v>0.441098009796747</v>
      </c>
      <c r="D157" s="54" t="n">
        <v>0.385666283986666</v>
      </c>
      <c r="E157" s="134" t="n">
        <f aca="false">AVERAGE(B157:D157)</f>
        <v>0.410744858221269</v>
      </c>
      <c r="F157" s="49"/>
      <c r="G157" s="133" t="n">
        <v>44365</v>
      </c>
      <c r="H157" s="54" t="n">
        <v>43.4003804655561</v>
      </c>
      <c r="I157" s="54" t="n">
        <v>41.5292769509499</v>
      </c>
      <c r="J157" s="54" t="n">
        <v>31.0723600136326</v>
      </c>
      <c r="K157" s="137" t="n">
        <f aca="false">AVERAGE(H157:J157)</f>
        <v>38.6673391433795</v>
      </c>
    </row>
    <row r="158" customFormat="false" ht="14.5" hidden="false" customHeight="false" outlineLevel="0" collapsed="false">
      <c r="A158" s="133" t="n">
        <v>44366</v>
      </c>
      <c r="B158" s="54" t="n">
        <v>0.405856459354954</v>
      </c>
      <c r="C158" s="54" t="n">
        <v>0.452749175041618</v>
      </c>
      <c r="D158" s="54" t="n">
        <v>0.393930850843049</v>
      </c>
      <c r="E158" s="134" t="n">
        <f aca="false">AVERAGE(B158:D158)</f>
        <v>0.41751216174654</v>
      </c>
      <c r="F158" s="49"/>
      <c r="G158" s="133" t="n">
        <v>44366</v>
      </c>
      <c r="H158" s="54" t="n">
        <v>43.6855402795555</v>
      </c>
      <c r="I158" s="54" t="n">
        <v>41.959405200557</v>
      </c>
      <c r="J158" s="54" t="n">
        <v>31.3165034952053</v>
      </c>
      <c r="K158" s="137" t="n">
        <f aca="false">AVERAGE(H158:J158)</f>
        <v>38.9871496584393</v>
      </c>
    </row>
    <row r="159" customFormat="false" ht="14.5" hidden="false" customHeight="false" outlineLevel="0" collapsed="false">
      <c r="A159" s="133" t="n">
        <v>44367</v>
      </c>
      <c r="B159" s="54" t="n">
        <v>0.406242637829518</v>
      </c>
      <c r="C159" s="54" t="n">
        <v>0.464400340286488</v>
      </c>
      <c r="D159" s="54" t="n">
        <v>0.402195417699431</v>
      </c>
      <c r="E159" s="134" t="n">
        <f aca="false">AVERAGE(B159:D159)</f>
        <v>0.424279465271812</v>
      </c>
      <c r="F159" s="49"/>
      <c r="G159" s="133" t="n">
        <v>44367</v>
      </c>
      <c r="H159" s="54" t="n">
        <v>43.9709714273712</v>
      </c>
      <c r="I159" s="54" t="n">
        <v>42.4006024826194</v>
      </c>
      <c r="J159" s="54" t="n">
        <v>31.5657690435612</v>
      </c>
      <c r="K159" s="137" t="n">
        <f aca="false">AVERAGE(H159:J159)</f>
        <v>39.3124476511839</v>
      </c>
    </row>
    <row r="160" customFormat="false" ht="14.5" hidden="false" customHeight="false" outlineLevel="0" collapsed="false">
      <c r="A160" s="133" t="n">
        <v>44368</v>
      </c>
      <c r="B160" s="54" t="n">
        <v>0.406628816304078</v>
      </c>
      <c r="C160" s="54" t="n">
        <v>0.476051505531359</v>
      </c>
      <c r="D160" s="54" t="n">
        <v>0.410459984555814</v>
      </c>
      <c r="E160" s="134" t="n">
        <f aca="false">AVERAGE(B160:D160)</f>
        <v>0.431046768797084</v>
      </c>
      <c r="F160" s="49"/>
      <c r="G160" s="133" t="n">
        <v>44368</v>
      </c>
      <c r="H160" s="54" t="n">
        <v>44.2566739090032</v>
      </c>
      <c r="I160" s="54" t="n">
        <v>42.8528687971371</v>
      </c>
      <c r="J160" s="54" t="n">
        <v>31.8201566587004</v>
      </c>
      <c r="K160" s="137" t="n">
        <f aca="false">AVERAGE(H160:J160)</f>
        <v>39.6432331216136</v>
      </c>
    </row>
    <row r="161" customFormat="false" ht="14.5" hidden="false" customHeight="false" outlineLevel="0" collapsed="false">
      <c r="A161" s="133" t="n">
        <v>44369</v>
      </c>
      <c r="B161" s="54" t="n">
        <v>0.407014994778642</v>
      </c>
      <c r="C161" s="54" t="n">
        <v>0.487702670776116</v>
      </c>
      <c r="D161" s="54" t="n">
        <v>0.41872455141214</v>
      </c>
      <c r="E161" s="134" t="n">
        <f aca="false">AVERAGE(B161:D161)</f>
        <v>0.437814072322299</v>
      </c>
      <c r="F161" s="49"/>
      <c r="G161" s="133" t="n">
        <v>44369</v>
      </c>
      <c r="H161" s="54" t="n">
        <v>44.5426477244514</v>
      </c>
      <c r="I161" s="54" t="n">
        <v>43.31620414411</v>
      </c>
      <c r="J161" s="54" t="n">
        <v>32.0796663406228</v>
      </c>
      <c r="K161" s="137" t="n">
        <f aca="false">AVERAGE(H161:J161)</f>
        <v>39.9795060697281</v>
      </c>
    </row>
    <row r="162" customFormat="false" ht="14.5" hidden="false" customHeight="false" outlineLevel="0" collapsed="false">
      <c r="A162" s="133" t="n">
        <v>44370</v>
      </c>
      <c r="B162" s="54" t="n">
        <v>0.407401173253202</v>
      </c>
      <c r="C162" s="54" t="n">
        <v>0.499353836020987</v>
      </c>
      <c r="D162" s="54" t="n">
        <v>0.426989118268523</v>
      </c>
      <c r="E162" s="134" t="n">
        <f aca="false">AVERAGE(B162:D162)</f>
        <v>0.444581375847571</v>
      </c>
      <c r="F162" s="49"/>
      <c r="G162" s="133" t="n">
        <v>44370</v>
      </c>
      <c r="H162" s="54" t="n">
        <v>44.8288928737159</v>
      </c>
      <c r="I162" s="54" t="n">
        <v>43.7906085235382</v>
      </c>
      <c r="J162" s="54" t="n">
        <v>32.3442980893285</v>
      </c>
      <c r="K162" s="137" t="n">
        <f aca="false">AVERAGE(H162:J162)</f>
        <v>40.3212664955275</v>
      </c>
    </row>
    <row r="163" customFormat="false" ht="14.5" hidden="false" customHeight="false" outlineLevel="0" collapsed="false">
      <c r="A163" s="133" t="n">
        <v>44371</v>
      </c>
      <c r="B163" s="54" t="n">
        <v>0.407787351727766</v>
      </c>
      <c r="C163" s="54" t="n">
        <v>0.511005001265858</v>
      </c>
      <c r="D163" s="54" t="n">
        <v>0.435253685124906</v>
      </c>
      <c r="E163" s="134" t="n">
        <f aca="false">AVERAGE(B163:D163)</f>
        <v>0.451348679372843</v>
      </c>
      <c r="F163" s="49"/>
      <c r="G163" s="133" t="n">
        <v>44371</v>
      </c>
      <c r="H163" s="54" t="n">
        <v>45.1154093567967</v>
      </c>
      <c r="I163" s="54" t="n">
        <v>44.2760819354218</v>
      </c>
      <c r="J163" s="54" t="n">
        <v>32.6140519048175</v>
      </c>
      <c r="K163" s="137" t="n">
        <f aca="false">AVERAGE(H163:J163)</f>
        <v>40.668514399012</v>
      </c>
    </row>
    <row r="164" customFormat="false" ht="14.5" hidden="false" customHeight="false" outlineLevel="0" collapsed="false">
      <c r="A164" s="133" t="n">
        <v>44372</v>
      </c>
      <c r="B164" s="54" t="n">
        <v>0.408173530202326</v>
      </c>
      <c r="C164" s="54" t="n">
        <v>0.522656166510728</v>
      </c>
      <c r="D164" s="54" t="n">
        <v>0.443518251981288</v>
      </c>
      <c r="E164" s="134" t="n">
        <f aca="false">AVERAGE(B164:D164)</f>
        <v>0.458115982898114</v>
      </c>
      <c r="F164" s="49"/>
      <c r="G164" s="133" t="n">
        <v>44372</v>
      </c>
      <c r="H164" s="54" t="n">
        <v>45.4021971736938</v>
      </c>
      <c r="I164" s="54" t="n">
        <v>44.7726243797607</v>
      </c>
      <c r="J164" s="54" t="n">
        <v>32.8889277870897</v>
      </c>
      <c r="K164" s="137" t="n">
        <f aca="false">AVERAGE(H164:J164)</f>
        <v>41.0212497801814</v>
      </c>
    </row>
    <row r="165" customFormat="false" ht="14.5" hidden="false" customHeight="false" outlineLevel="0" collapsed="false">
      <c r="A165" s="133" t="n">
        <v>44373</v>
      </c>
      <c r="B165" s="54" t="n">
        <v>0.408559708676886</v>
      </c>
      <c r="C165" s="54" t="n">
        <v>0.534307331755485</v>
      </c>
      <c r="D165" s="54" t="n">
        <v>0.451782818837671</v>
      </c>
      <c r="E165" s="134" t="n">
        <f aca="false">AVERAGE(B165:D165)</f>
        <v>0.464883286423347</v>
      </c>
      <c r="F165" s="49"/>
      <c r="G165" s="133" t="n">
        <v>44373</v>
      </c>
      <c r="H165" s="54" t="n">
        <v>45.6892563244071</v>
      </c>
      <c r="I165" s="54" t="n">
        <v>45.2802358565548</v>
      </c>
      <c r="J165" s="54" t="n">
        <v>33.1689257361453</v>
      </c>
      <c r="K165" s="137" t="n">
        <f aca="false">AVERAGE(H165:J165)</f>
        <v>41.3794726390357</v>
      </c>
    </row>
    <row r="166" customFormat="false" ht="14.5" hidden="false" customHeight="false" outlineLevel="0" collapsed="false">
      <c r="A166" s="133" t="n">
        <v>44374</v>
      </c>
      <c r="B166" s="54" t="n">
        <v>0.40894588715145</v>
      </c>
      <c r="C166" s="54" t="n">
        <v>0.545958497000356</v>
      </c>
      <c r="D166" s="54" t="n">
        <v>0.460047385693997</v>
      </c>
      <c r="E166" s="134" t="n">
        <f aca="false">AVERAGE(B166:D166)</f>
        <v>0.471650589948601</v>
      </c>
      <c r="F166" s="49"/>
      <c r="G166" s="133" t="n">
        <v>44374</v>
      </c>
      <c r="H166" s="54" t="n">
        <v>45.9765868089367</v>
      </c>
      <c r="I166" s="54" t="n">
        <v>45.7989163658043</v>
      </c>
      <c r="J166" s="54" t="n">
        <v>33.454045751984</v>
      </c>
      <c r="K166" s="137" t="n">
        <f aca="false">AVERAGE(H166:J166)</f>
        <v>41.743182975575</v>
      </c>
    </row>
    <row r="167" customFormat="false" ht="14.5" hidden="false" customHeight="false" outlineLevel="0" collapsed="false">
      <c r="A167" s="133" t="n">
        <v>44375</v>
      </c>
      <c r="B167" s="54" t="n">
        <v>0.40933206562601</v>
      </c>
      <c r="C167" s="54" t="n">
        <v>0.557609662245227</v>
      </c>
      <c r="D167" s="54" t="n">
        <v>0.46831195255038</v>
      </c>
      <c r="E167" s="134" t="n">
        <f aca="false">AVERAGE(B167:D167)</f>
        <v>0.478417893473872</v>
      </c>
      <c r="F167" s="49"/>
      <c r="G167" s="133" t="n">
        <v>44375</v>
      </c>
      <c r="H167" s="54" t="n">
        <v>46.2641886272826</v>
      </c>
      <c r="I167" s="54" t="n">
        <v>46.3286659075091</v>
      </c>
      <c r="J167" s="54" t="n">
        <v>33.744287834606</v>
      </c>
      <c r="K167" s="137" t="n">
        <f aca="false">AVERAGE(H167:J167)</f>
        <v>42.1123807897992</v>
      </c>
    </row>
    <row r="168" customFormat="false" ht="14.5" hidden="false" customHeight="false" outlineLevel="0" collapsed="false">
      <c r="A168" s="133" t="n">
        <v>44376</v>
      </c>
      <c r="B168" s="54" t="n">
        <v>0.409718244100574</v>
      </c>
      <c r="C168" s="54" t="n">
        <v>0.569260827489984</v>
      </c>
      <c r="D168" s="54" t="n">
        <v>0.476576519406763</v>
      </c>
      <c r="E168" s="134" t="n">
        <f aca="false">AVERAGE(B168:D168)</f>
        <v>0.485185196999107</v>
      </c>
      <c r="F168" s="49"/>
      <c r="G168" s="133" t="n">
        <v>44376</v>
      </c>
      <c r="H168" s="54" t="n">
        <v>46.5520617794448</v>
      </c>
      <c r="I168" s="54" t="n">
        <v>46.8694844816691</v>
      </c>
      <c r="J168" s="54" t="n">
        <v>34.0396519840113</v>
      </c>
      <c r="K168" s="137" t="n">
        <f aca="false">AVERAGE(H168:J168)</f>
        <v>42.4870660817084</v>
      </c>
    </row>
    <row r="169" customFormat="false" ht="14.5" hidden="false" customHeight="false" outlineLevel="0" collapsed="false">
      <c r="A169" s="133" t="n">
        <v>44377</v>
      </c>
      <c r="B169" s="54" t="n">
        <v>0.410104422575134</v>
      </c>
      <c r="C169" s="54" t="n">
        <v>0.580911992734855</v>
      </c>
      <c r="D169" s="54" t="n">
        <v>0.484841086263145</v>
      </c>
      <c r="E169" s="134" t="n">
        <f aca="false">AVERAGE(B169:D169)</f>
        <v>0.491952500524378</v>
      </c>
      <c r="F169" s="49"/>
      <c r="G169" s="133" t="n">
        <v>44377</v>
      </c>
      <c r="H169" s="54" t="n">
        <v>46.8402062654232</v>
      </c>
      <c r="I169" s="54" t="n">
        <v>47.4213720882844</v>
      </c>
      <c r="J169" s="54" t="n">
        <v>34.3401382001998</v>
      </c>
      <c r="K169" s="137" t="n">
        <f aca="false">AVERAGE(H169:J169)</f>
        <v>42.8672388513025</v>
      </c>
    </row>
    <row r="170" customFormat="false" ht="14.5" hidden="false" customHeight="false" outlineLevel="0" collapsed="false">
      <c r="A170" s="133" t="n">
        <v>44378</v>
      </c>
      <c r="B170" s="54" t="n">
        <v>0.410490601049695</v>
      </c>
      <c r="C170" s="54" t="n">
        <v>0.592563157979726</v>
      </c>
      <c r="D170" s="54" t="n">
        <v>0.493105653119471</v>
      </c>
      <c r="E170" s="134" t="n">
        <f aca="false">AVERAGE(B170:D170)</f>
        <v>0.498719804049631</v>
      </c>
      <c r="F170" s="49"/>
      <c r="G170" s="133" t="n">
        <v>44378</v>
      </c>
      <c r="H170" s="54" t="n">
        <v>47.1286220852179</v>
      </c>
      <c r="I170" s="54" t="n">
        <v>47.9843287273551</v>
      </c>
      <c r="J170" s="54" t="n">
        <v>34.6457464831716</v>
      </c>
      <c r="K170" s="137" t="n">
        <f aca="false">AVERAGE(H170:J170)</f>
        <v>43.2528990985815</v>
      </c>
    </row>
    <row r="171" customFormat="false" ht="14.5" hidden="false" customHeight="false" outlineLevel="0" collapsed="false">
      <c r="A171" s="133" t="n">
        <v>44379</v>
      </c>
      <c r="B171" s="54" t="n">
        <v>0.410876779524259</v>
      </c>
      <c r="C171" s="54" t="n">
        <v>0.604214323224596</v>
      </c>
      <c r="D171" s="54" t="n">
        <v>0.501370219975854</v>
      </c>
      <c r="E171" s="134" t="n">
        <f aca="false">AVERAGE(B171:D171)</f>
        <v>0.505487107574903</v>
      </c>
      <c r="F171" s="49"/>
      <c r="G171" s="133" t="n">
        <v>44379</v>
      </c>
      <c r="H171" s="54" t="n">
        <v>47.4173092388289</v>
      </c>
      <c r="I171" s="54" t="n">
        <v>48.5583543988811</v>
      </c>
      <c r="J171" s="54" t="n">
        <v>34.9564768329266</v>
      </c>
      <c r="K171" s="137" t="n">
        <f aca="false">AVERAGE(H171:J171)</f>
        <v>43.6440468235455</v>
      </c>
    </row>
    <row r="172" customFormat="false" ht="14.5" hidden="false" customHeight="false" outlineLevel="0" collapsed="false">
      <c r="A172" s="133" t="n">
        <v>44380</v>
      </c>
      <c r="B172" s="54" t="n">
        <v>0.411262957998819</v>
      </c>
      <c r="C172" s="54" t="n">
        <v>0.615865488469353</v>
      </c>
      <c r="D172" s="54" t="n">
        <v>0.509634786832237</v>
      </c>
      <c r="E172" s="134" t="n">
        <f aca="false">AVERAGE(B172:D172)</f>
        <v>0.512254411100136</v>
      </c>
      <c r="F172" s="49"/>
      <c r="G172" s="133" t="n">
        <v>44380</v>
      </c>
      <c r="H172" s="54" t="n">
        <v>47.7062677262562</v>
      </c>
      <c r="I172" s="54" t="n">
        <v>49.1434491028623</v>
      </c>
      <c r="J172" s="54" t="n">
        <v>35.2723292494649</v>
      </c>
      <c r="K172" s="137" t="n">
        <f aca="false">AVERAGE(H172:J172)</f>
        <v>44.0406820261945</v>
      </c>
    </row>
    <row r="173" customFormat="false" ht="14.5" hidden="false" customHeight="false" outlineLevel="0" collapsed="false">
      <c r="A173" s="133" t="n">
        <v>44381</v>
      </c>
      <c r="B173" s="54" t="n">
        <v>0.411649136473383</v>
      </c>
      <c r="C173" s="54" t="n">
        <v>0.627516653714224</v>
      </c>
      <c r="D173" s="54" t="n">
        <v>0.51789935368862</v>
      </c>
      <c r="E173" s="134" t="n">
        <f aca="false">AVERAGE(B173:D173)</f>
        <v>0.519021714625409</v>
      </c>
      <c r="F173" s="49"/>
      <c r="G173" s="133" t="n">
        <v>44381</v>
      </c>
      <c r="H173" s="54" t="n">
        <v>47.9954975474997</v>
      </c>
      <c r="I173" s="54" t="n">
        <v>49.7396128392988</v>
      </c>
      <c r="J173" s="54" t="n">
        <v>35.5933037327865</v>
      </c>
      <c r="K173" s="137" t="n">
        <f aca="false">AVERAGE(H173:J173)</f>
        <v>44.4428047065283</v>
      </c>
    </row>
    <row r="174" customFormat="false" ht="14.5" hidden="false" customHeight="false" outlineLevel="0" collapsed="false">
      <c r="A174" s="133" t="n">
        <v>44382</v>
      </c>
      <c r="B174" s="54" t="n">
        <v>0.412035314947943</v>
      </c>
      <c r="C174" s="54" t="n">
        <v>0.639167818959095</v>
      </c>
      <c r="D174" s="54" t="n">
        <v>0.526163920544946</v>
      </c>
      <c r="E174" s="134" t="n">
        <f aca="false">AVERAGE(B174:D174)</f>
        <v>0.525789018150661</v>
      </c>
      <c r="F174" s="49"/>
      <c r="G174" s="133" t="n">
        <v>44382</v>
      </c>
      <c r="H174" s="54" t="n">
        <v>48.2849987025595</v>
      </c>
      <c r="I174" s="54" t="n">
        <v>50.3468456081907</v>
      </c>
      <c r="J174" s="54" t="n">
        <v>35.9194002828913</v>
      </c>
      <c r="K174" s="137" t="n">
        <f aca="false">AVERAGE(H174:J174)</f>
        <v>44.8504148645472</v>
      </c>
    </row>
    <row r="175" customFormat="false" ht="14.5" hidden="false" customHeight="false" outlineLevel="0" collapsed="false">
      <c r="A175" s="133" t="n">
        <v>44383</v>
      </c>
      <c r="B175" s="54" t="n">
        <v>0.412421493422507</v>
      </c>
      <c r="C175" s="54" t="n">
        <v>0.650818984203966</v>
      </c>
      <c r="D175" s="54" t="n">
        <v>0.534428487401328</v>
      </c>
      <c r="E175" s="134" t="n">
        <f aca="false">AVERAGE(B175:D175)</f>
        <v>0.532556321675934</v>
      </c>
      <c r="F175" s="49"/>
      <c r="G175" s="133" t="n">
        <v>44383</v>
      </c>
      <c r="H175" s="54" t="n">
        <v>48.5747711914356</v>
      </c>
      <c r="I175" s="54" t="n">
        <v>50.9651474095379</v>
      </c>
      <c r="J175" s="54" t="n">
        <v>36.2506188997794</v>
      </c>
      <c r="K175" s="137" t="n">
        <f aca="false">AVERAGE(H175:J175)</f>
        <v>45.263512500251</v>
      </c>
    </row>
    <row r="176" customFormat="false" ht="14.5" hidden="false" customHeight="false" outlineLevel="0" collapsed="false">
      <c r="A176" s="133" t="n">
        <v>44384</v>
      </c>
      <c r="B176" s="54" t="n">
        <v>0.412807671897067</v>
      </c>
      <c r="C176" s="54" t="n">
        <v>0.662470149448723</v>
      </c>
      <c r="D176" s="54" t="n">
        <v>0.542693054257711</v>
      </c>
      <c r="E176" s="134" t="n">
        <f aca="false">AVERAGE(B176:D176)</f>
        <v>0.539323625201167</v>
      </c>
      <c r="F176" s="49"/>
      <c r="G176" s="133" t="n">
        <v>44384</v>
      </c>
      <c r="H176" s="54" t="n">
        <v>48.8648150141279</v>
      </c>
      <c r="I176" s="54" t="n">
        <v>51.5945182433403</v>
      </c>
      <c r="J176" s="54" t="n">
        <v>36.5869595834507</v>
      </c>
      <c r="K176" s="137" t="n">
        <f aca="false">AVERAGE(H176:J176)</f>
        <v>45.6820976136396</v>
      </c>
    </row>
    <row r="177" customFormat="false" ht="14.5" hidden="false" customHeight="false" outlineLevel="0" collapsed="false">
      <c r="A177" s="133" t="n">
        <v>44385</v>
      </c>
      <c r="B177" s="54" t="n">
        <v>0.413193850371627</v>
      </c>
      <c r="C177" s="54" t="n">
        <v>0.674121314693593</v>
      </c>
      <c r="D177" s="54" t="n">
        <v>0.550957621114094</v>
      </c>
      <c r="E177" s="134" t="n">
        <f aca="false">AVERAGE(B177:D177)</f>
        <v>0.546090928726438</v>
      </c>
      <c r="F177" s="49"/>
      <c r="G177" s="133" t="n">
        <v>44385</v>
      </c>
      <c r="H177" s="54" t="n">
        <v>49.1551301706366</v>
      </c>
      <c r="I177" s="54" t="n">
        <v>52.234958109598</v>
      </c>
      <c r="J177" s="54" t="n">
        <v>36.9284223339053</v>
      </c>
      <c r="K177" s="137" t="n">
        <f aca="false">AVERAGE(H177:J177)</f>
        <v>46.1061702047133</v>
      </c>
    </row>
    <row r="178" customFormat="false" ht="14.5" hidden="false" customHeight="false" outlineLevel="0" collapsed="false">
      <c r="A178" s="133" t="n">
        <v>44386</v>
      </c>
      <c r="B178" s="54" t="n">
        <v>0.413580028846191</v>
      </c>
      <c r="C178" s="54" t="n">
        <v>0.685772479938464</v>
      </c>
      <c r="D178" s="54" t="n">
        <v>0.55922218797042</v>
      </c>
      <c r="E178" s="134" t="n">
        <f aca="false">AVERAGE(B178:D178)</f>
        <v>0.552858232251692</v>
      </c>
      <c r="F178" s="49"/>
      <c r="G178" s="133" t="n">
        <v>44386</v>
      </c>
      <c r="H178" s="54" t="n">
        <v>49.4457166609615</v>
      </c>
      <c r="I178" s="54" t="n">
        <v>52.8864670083111</v>
      </c>
      <c r="J178" s="54" t="n">
        <v>37.2750071511431</v>
      </c>
      <c r="K178" s="137" t="n">
        <f aca="false">AVERAGE(H178:J178)</f>
        <v>46.5357302734719</v>
      </c>
    </row>
    <row r="179" customFormat="false" ht="14.5" hidden="false" customHeight="false" outlineLevel="0" collapsed="false">
      <c r="A179" s="133" t="n">
        <v>44387</v>
      </c>
      <c r="B179" s="54" t="n">
        <v>0.413966207320751</v>
      </c>
      <c r="C179" s="54" t="n">
        <v>0.697423645183335</v>
      </c>
      <c r="D179" s="54" t="n">
        <v>0.567486754826803</v>
      </c>
      <c r="E179" s="134" t="n">
        <f aca="false">AVERAGE(B179:D179)</f>
        <v>0.559625535776963</v>
      </c>
      <c r="F179" s="49"/>
      <c r="G179" s="133" t="n">
        <v>44387</v>
      </c>
      <c r="H179" s="54" t="n">
        <v>49.7365744851027</v>
      </c>
      <c r="I179" s="54" t="n">
        <v>53.5490449394795</v>
      </c>
      <c r="J179" s="54" t="n">
        <v>37.6267140351642</v>
      </c>
      <c r="K179" s="137" t="n">
        <f aca="false">AVERAGE(H179:J179)</f>
        <v>46.9707778199155</v>
      </c>
    </row>
    <row r="180" customFormat="false" ht="14.5" hidden="false" customHeight="false" outlineLevel="0" collapsed="false">
      <c r="A180" s="133" t="n">
        <v>44388</v>
      </c>
      <c r="B180" s="54" t="n">
        <v>0.414352385795315</v>
      </c>
      <c r="C180" s="54" t="n">
        <v>0.709074810428092</v>
      </c>
      <c r="D180" s="54" t="n">
        <v>0.575751321683185</v>
      </c>
      <c r="E180" s="134" t="n">
        <f aca="false">AVERAGE(B180:D180)</f>
        <v>0.566392839302197</v>
      </c>
      <c r="F180" s="49"/>
      <c r="G180" s="133" t="n">
        <v>44388</v>
      </c>
      <c r="H180" s="54" t="n">
        <v>50.0277036430601</v>
      </c>
      <c r="I180" s="54" t="n">
        <v>54.2226919031031</v>
      </c>
      <c r="J180" s="54" t="n">
        <v>37.9835429859686</v>
      </c>
      <c r="K180" s="137" t="n">
        <f aca="false">AVERAGE(H180:J180)</f>
        <v>47.4113128440439</v>
      </c>
    </row>
    <row r="181" customFormat="false" ht="14.5" hidden="false" customHeight="false" outlineLevel="0" collapsed="false">
      <c r="A181" s="133" t="n">
        <v>44389</v>
      </c>
      <c r="B181" s="54" t="n">
        <v>0.414738564269875</v>
      </c>
      <c r="C181" s="54" t="n">
        <v>0.720725975672963</v>
      </c>
      <c r="D181" s="54" t="n">
        <v>0.584015888539511</v>
      </c>
      <c r="E181" s="134" t="n">
        <f aca="false">AVERAGE(B181:D181)</f>
        <v>0.57316014282745</v>
      </c>
      <c r="F181" s="49"/>
      <c r="G181" s="133" t="n">
        <v>44389</v>
      </c>
      <c r="H181" s="54" t="n">
        <v>50.3191041348339</v>
      </c>
      <c r="I181" s="54" t="n">
        <v>54.907407899182</v>
      </c>
      <c r="J181" s="54" t="n">
        <v>38.3454940035562</v>
      </c>
      <c r="K181" s="137" t="n">
        <f aca="false">AVERAGE(H181:J181)</f>
        <v>47.8573353458574</v>
      </c>
    </row>
    <row r="182" customFormat="false" ht="14.5" hidden="false" customHeight="false" outlineLevel="0" collapsed="false">
      <c r="A182" s="133" t="n">
        <v>44390</v>
      </c>
      <c r="B182" s="54" t="n">
        <v>0.415124742744439</v>
      </c>
      <c r="C182" s="54" t="n">
        <v>0.732377140917833</v>
      </c>
      <c r="D182" s="54" t="n">
        <v>0.577967621698633</v>
      </c>
      <c r="E182" s="134" t="n">
        <f aca="false">AVERAGE(B182:D182)</f>
        <v>0.575156501786968</v>
      </c>
      <c r="F182" s="49"/>
      <c r="G182" s="133" t="n">
        <v>44390</v>
      </c>
      <c r="H182" s="54" t="n">
        <v>50.6107759604239</v>
      </c>
      <c r="I182" s="54" t="n">
        <v>55.6031929277163</v>
      </c>
      <c r="J182" s="54" t="n">
        <v>38.7036965335073</v>
      </c>
      <c r="K182" s="137" t="n">
        <f aca="false">AVERAGE(H182:J182)</f>
        <v>48.3058884738825</v>
      </c>
    </row>
    <row r="183" customFormat="false" ht="14.5" hidden="false" customHeight="false" outlineLevel="0" collapsed="false">
      <c r="A183" s="133" t="n">
        <v>44391</v>
      </c>
      <c r="B183" s="54" t="n">
        <v>0.415510921218999</v>
      </c>
      <c r="C183" s="54" t="n">
        <v>0.744028306162591</v>
      </c>
      <c r="D183" s="54" t="n">
        <v>0.571919354857698</v>
      </c>
      <c r="E183" s="134" t="n">
        <f aca="false">AVERAGE(B183:D183)</f>
        <v>0.577152860746429</v>
      </c>
      <c r="F183" s="49"/>
      <c r="G183" s="133" t="n">
        <v>44391</v>
      </c>
      <c r="H183" s="54" t="n">
        <v>50.9027191198302</v>
      </c>
      <c r="I183" s="54" t="n">
        <v>56.3100469887058</v>
      </c>
      <c r="J183" s="54" t="n">
        <v>39.058150575822</v>
      </c>
      <c r="K183" s="137" t="n">
        <f aca="false">AVERAGE(H183:J183)</f>
        <v>48.7569722281193</v>
      </c>
    </row>
    <row r="184" customFormat="false" ht="14.5" hidden="false" customHeight="false" outlineLevel="0" collapsed="false">
      <c r="A184" s="133" t="n">
        <v>44392</v>
      </c>
      <c r="B184" s="54" t="n">
        <v>0.415897099693559</v>
      </c>
      <c r="C184" s="54" t="n">
        <v>0.735537732210673</v>
      </c>
      <c r="D184" s="54" t="n">
        <v>0.56587108801682</v>
      </c>
      <c r="E184" s="134" t="n">
        <f aca="false">AVERAGE(B184:D184)</f>
        <v>0.572435306640351</v>
      </c>
      <c r="F184" s="49"/>
      <c r="G184" s="133" t="n">
        <v>44392</v>
      </c>
      <c r="H184" s="54" t="n">
        <v>51.1949336130528</v>
      </c>
      <c r="I184" s="54" t="n">
        <v>57.0088346943855</v>
      </c>
      <c r="J184" s="54" t="n">
        <v>39.4088561305001</v>
      </c>
      <c r="K184" s="137" t="n">
        <f aca="false">AVERAGE(H184:J184)</f>
        <v>49.2042081459795</v>
      </c>
    </row>
    <row r="185" customFormat="false" ht="14.5" hidden="false" customHeight="false" outlineLevel="0" collapsed="false">
      <c r="A185" s="133" t="n">
        <v>44393</v>
      </c>
      <c r="B185" s="54" t="n">
        <v>0.416283278168123</v>
      </c>
      <c r="C185" s="54" t="n">
        <v>0.727047158258756</v>
      </c>
      <c r="D185" s="54" t="n">
        <v>0.559822821175885</v>
      </c>
      <c r="E185" s="134" t="n">
        <f aca="false">AVERAGE(B185:D185)</f>
        <v>0.567717752534255</v>
      </c>
      <c r="F185" s="49"/>
      <c r="G185" s="133" t="n">
        <v>44393</v>
      </c>
      <c r="H185" s="54" t="n">
        <v>51.4874194400916</v>
      </c>
      <c r="I185" s="54" t="n">
        <v>57.6995560447554</v>
      </c>
      <c r="J185" s="54" t="n">
        <v>39.7558131975417</v>
      </c>
      <c r="K185" s="137" t="n">
        <f aca="false">AVERAGE(H185:J185)</f>
        <v>49.6475962274629</v>
      </c>
    </row>
    <row r="186" customFormat="false" ht="14.5" hidden="false" customHeight="false" outlineLevel="0" collapsed="false">
      <c r="A186" s="133" t="n">
        <v>44394</v>
      </c>
      <c r="B186" s="54" t="n">
        <v>0.416669456642683</v>
      </c>
      <c r="C186" s="54" t="n">
        <v>0.718556584306839</v>
      </c>
      <c r="D186" s="54" t="n">
        <v>0.553774554335007</v>
      </c>
      <c r="E186" s="134" t="n">
        <f aca="false">AVERAGE(B186:D186)</f>
        <v>0.563000198428176</v>
      </c>
      <c r="F186" s="49"/>
      <c r="G186" s="133" t="n">
        <v>44394</v>
      </c>
      <c r="H186" s="54" t="n">
        <v>51.7801766009467</v>
      </c>
      <c r="I186" s="54" t="n">
        <v>58.3822110398156</v>
      </c>
      <c r="J186" s="54" t="n">
        <v>40.0990217769469</v>
      </c>
      <c r="K186" s="137" t="n">
        <f aca="false">AVERAGE(H186:J186)</f>
        <v>50.0871364725697</v>
      </c>
    </row>
    <row r="187" customFormat="false" ht="14.5" hidden="false" customHeight="false" outlineLevel="0" collapsed="false">
      <c r="A187" s="133" t="n">
        <v>44395</v>
      </c>
      <c r="B187" s="54" t="n">
        <v>0.417055635117247</v>
      </c>
      <c r="C187" s="54" t="n">
        <v>0.710066010354922</v>
      </c>
      <c r="D187" s="54" t="n">
        <v>0.547726287494072</v>
      </c>
      <c r="E187" s="134" t="n">
        <f aca="false">AVERAGE(B187:D187)</f>
        <v>0.55828264432208</v>
      </c>
      <c r="F187" s="49"/>
      <c r="G187" s="133" t="n">
        <v>44395</v>
      </c>
      <c r="H187" s="54" t="n">
        <v>52.0732050956181</v>
      </c>
      <c r="I187" s="54" t="n">
        <v>59.0567996795659</v>
      </c>
      <c r="J187" s="54" t="n">
        <v>40.4384818687155</v>
      </c>
      <c r="K187" s="137" t="n">
        <f aca="false">AVERAGE(H187:J187)</f>
        <v>50.5228288812998</v>
      </c>
    </row>
    <row r="188" customFormat="false" ht="14.5" hidden="false" customHeight="false" outlineLevel="0" collapsed="false">
      <c r="A188" s="133" t="n">
        <v>44396</v>
      </c>
      <c r="B188" s="54" t="n">
        <v>0.417441813591807</v>
      </c>
      <c r="C188" s="54" t="n">
        <v>0.701575436403004</v>
      </c>
      <c r="D188" s="54" t="n">
        <v>0.541678020653194</v>
      </c>
      <c r="E188" s="134" t="n">
        <f aca="false">AVERAGE(B188:D188)</f>
        <v>0.553565090216002</v>
      </c>
      <c r="F188" s="49"/>
      <c r="G188" s="133" t="n">
        <v>44396</v>
      </c>
      <c r="H188" s="54" t="n">
        <v>52.3665049241057</v>
      </c>
      <c r="I188" s="54" t="n">
        <v>59.7233219640065</v>
      </c>
      <c r="J188" s="54" t="n">
        <v>40.7741934728476</v>
      </c>
      <c r="K188" s="137" t="n">
        <f aca="false">AVERAGE(H188:J188)</f>
        <v>50.9546734536533</v>
      </c>
    </row>
    <row r="189" customFormat="false" ht="14.5" hidden="false" customHeight="false" outlineLevel="0" collapsed="false">
      <c r="A189" s="133" t="n">
        <v>44397</v>
      </c>
      <c r="B189" s="54" t="n">
        <v>0.417827992066368</v>
      </c>
      <c r="C189" s="54" t="n">
        <v>0.69308486245103</v>
      </c>
      <c r="D189" s="54" t="n">
        <v>0.535629753812259</v>
      </c>
      <c r="E189" s="134" t="n">
        <f aca="false">AVERAGE(B189:D189)</f>
        <v>0.548847536109886</v>
      </c>
      <c r="F189" s="49"/>
      <c r="G189" s="133" t="n">
        <v>44397</v>
      </c>
      <c r="H189" s="54" t="n">
        <v>52.6600760864097</v>
      </c>
      <c r="I189" s="54" t="n">
        <v>60.3817778931373</v>
      </c>
      <c r="J189" s="54" t="n">
        <v>41.1061565893433</v>
      </c>
      <c r="K189" s="137" t="n">
        <f aca="false">AVERAGE(H189:J189)</f>
        <v>51.3826701896301</v>
      </c>
    </row>
    <row r="190" customFormat="false" ht="14.5" hidden="false" customHeight="false" outlineLevel="0" collapsed="false">
      <c r="A190" s="133" t="n">
        <v>44398</v>
      </c>
      <c r="B190" s="54" t="n">
        <v>0.418214170540931</v>
      </c>
      <c r="C190" s="54" t="n">
        <v>0.684594288499113</v>
      </c>
      <c r="D190" s="54" t="n">
        <v>0.529581486971381</v>
      </c>
      <c r="E190" s="134" t="n">
        <f aca="false">AVERAGE(B190:D190)</f>
        <v>0.544129982003808</v>
      </c>
      <c r="F190" s="49"/>
      <c r="G190" s="133" t="n">
        <v>44398</v>
      </c>
      <c r="H190" s="54" t="n">
        <v>52.9539185825299</v>
      </c>
      <c r="I190" s="54" t="n">
        <v>61.0321674669582</v>
      </c>
      <c r="J190" s="54" t="n">
        <v>41.4343712182024</v>
      </c>
      <c r="K190" s="137" t="n">
        <f aca="false">AVERAGE(H190:J190)</f>
        <v>51.8068190892302</v>
      </c>
    </row>
    <row r="191" customFormat="false" ht="14.5" hidden="false" customHeight="false" outlineLevel="0" collapsed="false">
      <c r="A191" s="133" t="n">
        <v>44399</v>
      </c>
      <c r="B191" s="54" t="n">
        <v>0.418600349015492</v>
      </c>
      <c r="C191" s="54" t="n">
        <v>0.676103714547196</v>
      </c>
      <c r="D191" s="54" t="n">
        <v>0.523533220130446</v>
      </c>
      <c r="E191" s="134" t="n">
        <f aca="false">AVERAGE(B191:D191)</f>
        <v>0.539412427897711</v>
      </c>
      <c r="F191" s="49"/>
      <c r="G191" s="133" t="n">
        <v>44399</v>
      </c>
      <c r="H191" s="54" t="n">
        <v>53.2480324124664</v>
      </c>
      <c r="I191" s="54" t="n">
        <v>61.6744906854694</v>
      </c>
      <c r="J191" s="54" t="n">
        <v>41.7588373594251</v>
      </c>
      <c r="K191" s="137" t="n">
        <f aca="false">AVERAGE(H191:J191)</f>
        <v>52.2271201524536</v>
      </c>
    </row>
    <row r="192" customFormat="false" ht="14.5" hidden="false" customHeight="false" outlineLevel="0" collapsed="false">
      <c r="A192" s="133" t="n">
        <v>44400</v>
      </c>
      <c r="B192" s="54" t="n">
        <v>0.418986527490056</v>
      </c>
      <c r="C192" s="54" t="n">
        <v>0.667613140595279</v>
      </c>
      <c r="D192" s="54" t="n">
        <v>0.517484953289568</v>
      </c>
      <c r="E192" s="134" t="n">
        <f aca="false">AVERAGE(B192:D192)</f>
        <v>0.534694873791634</v>
      </c>
      <c r="F192" s="49"/>
      <c r="G192" s="133" t="n">
        <v>44400</v>
      </c>
      <c r="H192" s="54" t="n">
        <v>53.5424175762191</v>
      </c>
      <c r="I192" s="54" t="n">
        <v>62.3087475486707</v>
      </c>
      <c r="J192" s="54" t="n">
        <v>42.0795550130112</v>
      </c>
      <c r="K192" s="137" t="n">
        <f aca="false">AVERAGE(H192:J192)</f>
        <v>52.6435733793003</v>
      </c>
    </row>
    <row r="193" customFormat="false" ht="14.5" hidden="false" customHeight="false" outlineLevel="0" collapsed="false">
      <c r="A193" s="133" t="n">
        <v>44401</v>
      </c>
      <c r="B193" s="54" t="n">
        <v>0.419372705964616</v>
      </c>
      <c r="C193" s="54" t="n">
        <v>0.659122566643362</v>
      </c>
      <c r="D193" s="54" t="n">
        <v>0.511436686448633</v>
      </c>
      <c r="E193" s="134" t="n">
        <f aca="false">AVERAGE(B193:D193)</f>
        <v>0.529977319685537</v>
      </c>
      <c r="F193" s="49"/>
      <c r="G193" s="133" t="n">
        <v>44401</v>
      </c>
      <c r="H193" s="54" t="n">
        <v>53.8370740737882</v>
      </c>
      <c r="I193" s="54" t="n">
        <v>62.9349380565624</v>
      </c>
      <c r="J193" s="54" t="n">
        <v>42.3965241789609</v>
      </c>
      <c r="K193" s="137" t="n">
        <f aca="false">AVERAGE(H193:J193)</f>
        <v>53.0561787697705</v>
      </c>
    </row>
    <row r="194" customFormat="false" ht="14.5" hidden="false" customHeight="false" outlineLevel="0" collapsed="false">
      <c r="A194" s="133" t="n">
        <v>44402</v>
      </c>
      <c r="B194" s="54" t="n">
        <v>0.41975888443918</v>
      </c>
      <c r="C194" s="54" t="n">
        <v>0.650631992691444</v>
      </c>
      <c r="D194" s="54" t="n">
        <v>0.505388419607755</v>
      </c>
      <c r="E194" s="134" t="n">
        <f aca="false">AVERAGE(B194:D194)</f>
        <v>0.52525976557946</v>
      </c>
      <c r="F194" s="49"/>
      <c r="G194" s="133" t="n">
        <v>44402</v>
      </c>
      <c r="H194" s="54" t="n">
        <v>54.1320019051735</v>
      </c>
      <c r="I194" s="54" t="n">
        <v>63.5530622091442</v>
      </c>
      <c r="J194" s="54" t="n">
        <v>42.7097448572741</v>
      </c>
      <c r="K194" s="137" t="n">
        <f aca="false">AVERAGE(H194:J194)</f>
        <v>53.4649363238639</v>
      </c>
    </row>
    <row r="195" customFormat="false" ht="14.5" hidden="false" customHeight="false" outlineLevel="0" collapsed="false">
      <c r="A195" s="133" t="n">
        <v>44403</v>
      </c>
      <c r="B195" s="54" t="n">
        <v>0.42014506291374</v>
      </c>
      <c r="C195" s="54" t="n">
        <v>0.642141418739527</v>
      </c>
      <c r="D195" s="54" t="n">
        <v>0.49934015276682</v>
      </c>
      <c r="E195" s="134" t="n">
        <f aca="false">AVERAGE(B195:D195)</f>
        <v>0.520542211473362</v>
      </c>
      <c r="F195" s="49"/>
      <c r="G195" s="133" t="n">
        <v>44403</v>
      </c>
      <c r="H195" s="54" t="n">
        <v>54.4272010703751</v>
      </c>
      <c r="I195" s="54" t="n">
        <v>64.1631200064162</v>
      </c>
      <c r="J195" s="54" t="n">
        <v>43.0192170479507</v>
      </c>
      <c r="K195" s="137" t="n">
        <f aca="false">AVERAGE(H195:J195)</f>
        <v>53.8698460415807</v>
      </c>
    </row>
    <row r="196" customFormat="false" ht="14.5" hidden="false" customHeight="false" outlineLevel="0" collapsed="false">
      <c r="A196" s="133" t="n">
        <v>44404</v>
      </c>
      <c r="B196" s="54" t="n">
        <v>0.4205312413883</v>
      </c>
      <c r="C196" s="54" t="n">
        <v>0.633650844787553</v>
      </c>
      <c r="D196" s="54" t="n">
        <v>0.493291885925828</v>
      </c>
      <c r="E196" s="134" t="n">
        <f aca="false">AVERAGE(B196:D196)</f>
        <v>0.515824657367227</v>
      </c>
      <c r="F196" s="49"/>
      <c r="G196" s="133" t="n">
        <v>44404</v>
      </c>
      <c r="H196" s="54" t="n">
        <v>54.7226715693929</v>
      </c>
      <c r="I196" s="54" t="n">
        <v>64.7651114483784</v>
      </c>
      <c r="J196" s="54" t="n">
        <v>43.3249407509909</v>
      </c>
      <c r="K196" s="137" t="n">
        <f aca="false">AVERAGE(H196:J196)</f>
        <v>54.2709079229207</v>
      </c>
    </row>
    <row r="197" customFormat="false" ht="14.5" hidden="false" customHeight="false" outlineLevel="0" collapsed="false">
      <c r="A197" s="133" t="n">
        <v>44405</v>
      </c>
      <c r="B197" s="54" t="n">
        <v>0.420917419862864</v>
      </c>
      <c r="C197" s="54" t="n">
        <v>0.625160270835636</v>
      </c>
      <c r="D197" s="54" t="n">
        <v>0.523069327629855</v>
      </c>
      <c r="E197" s="134" t="n">
        <f aca="false">AVERAGE(B197:D197)</f>
        <v>0.523049006109452</v>
      </c>
      <c r="F197" s="49"/>
      <c r="G197" s="133" t="n">
        <v>44405</v>
      </c>
      <c r="H197" s="54" t="n">
        <v>55.0184134022271</v>
      </c>
      <c r="I197" s="54" t="n">
        <v>65.3590365350308</v>
      </c>
      <c r="J197" s="54" t="n">
        <v>43.6491193891405</v>
      </c>
      <c r="K197" s="137" t="n">
        <f aca="false">AVERAGE(H197:J197)</f>
        <v>54.6755231087995</v>
      </c>
    </row>
    <row r="198" customFormat="false" ht="14.5" hidden="false" customHeight="false" outlineLevel="0" collapsed="false">
      <c r="A198" s="133" t="n">
        <v>44406</v>
      </c>
      <c r="B198" s="54" t="n">
        <v>0.421303598337424</v>
      </c>
      <c r="C198" s="54" t="n">
        <v>0.616669696883719</v>
      </c>
      <c r="D198" s="54" t="n">
        <v>0.55284676933411</v>
      </c>
      <c r="E198" s="134" t="n">
        <f aca="false">AVERAGE(B198:D198)</f>
        <v>0.530273354851751</v>
      </c>
      <c r="F198" s="49"/>
      <c r="G198" s="133" t="n">
        <v>44406</v>
      </c>
      <c r="H198" s="54" t="n">
        <v>55.3144265688775</v>
      </c>
      <c r="I198" s="54" t="n">
        <v>65.9448952663734</v>
      </c>
      <c r="J198" s="54" t="n">
        <v>43.9917529623998</v>
      </c>
      <c r="K198" s="137" t="n">
        <f aca="false">AVERAGE(H198:J198)</f>
        <v>55.0836915992169</v>
      </c>
    </row>
    <row r="199" customFormat="false" ht="14.5" hidden="false" customHeight="false" outlineLevel="0" collapsed="false">
      <c r="A199" s="133" t="n">
        <v>44407</v>
      </c>
      <c r="B199" s="54" t="n">
        <v>0.421689776811988</v>
      </c>
      <c r="C199" s="54" t="n">
        <v>0.608179122931801</v>
      </c>
      <c r="D199" s="54" t="n">
        <v>0.582624211038365</v>
      </c>
      <c r="E199" s="134" t="n">
        <f aca="false">AVERAGE(B199:D199)</f>
        <v>0.537497703594051</v>
      </c>
      <c r="F199" s="49"/>
      <c r="G199" s="133" t="n">
        <v>44407</v>
      </c>
      <c r="H199" s="54" t="n">
        <v>55.6107110693441</v>
      </c>
      <c r="I199" s="54" t="n">
        <v>66.5226876424063</v>
      </c>
      <c r="J199" s="54" t="n">
        <v>44.3528414707688</v>
      </c>
      <c r="K199" s="137" t="n">
        <f aca="false">AVERAGE(H199:J199)</f>
        <v>55.4954133941731</v>
      </c>
    </row>
    <row r="200" customFormat="false" ht="14.5" hidden="false" customHeight="false" outlineLevel="0" collapsed="false">
      <c r="A200" s="133" t="n">
        <v>44408</v>
      </c>
      <c r="B200" s="54" t="n">
        <v>0.422075955286548</v>
      </c>
      <c r="C200" s="54" t="n">
        <v>0.599688548979884</v>
      </c>
      <c r="D200" s="54" t="n">
        <v>0.612401652742392</v>
      </c>
      <c r="E200" s="134" t="n">
        <f aca="false">AVERAGE(B200:D200)</f>
        <v>0.544722052336275</v>
      </c>
      <c r="F200" s="49"/>
      <c r="G200" s="133" t="n">
        <v>44408</v>
      </c>
      <c r="H200" s="54" t="n">
        <v>55.9072669036271</v>
      </c>
      <c r="I200" s="54" t="n">
        <v>67.0924136631293</v>
      </c>
      <c r="J200" s="54" t="n">
        <v>44.7323849142473</v>
      </c>
      <c r="K200" s="137" t="n">
        <f aca="false">AVERAGE(H200:J200)</f>
        <v>55.9106884936679</v>
      </c>
    </row>
    <row r="201" customFormat="false" ht="14.5" hidden="false" customHeight="false" outlineLevel="0" collapsed="false">
      <c r="A201" s="133" t="n">
        <v>44409</v>
      </c>
      <c r="B201" s="54" t="n">
        <v>0.422462133761101</v>
      </c>
      <c r="C201" s="54" t="n">
        <v>0.591197975027949</v>
      </c>
      <c r="D201" s="54" t="n">
        <v>0.642179094446647</v>
      </c>
      <c r="E201" s="134" t="n">
        <f aca="false">AVERAGE(B201:D201)</f>
        <v>0.551946401078566</v>
      </c>
      <c r="F201" s="49"/>
      <c r="G201" s="133" t="n">
        <v>44409</v>
      </c>
      <c r="H201" s="54" t="n">
        <v>56.2040940717263</v>
      </c>
      <c r="I201" s="54" t="n">
        <v>67.6540733285426</v>
      </c>
      <c r="J201" s="54" t="n">
        <v>45.1303832928354</v>
      </c>
      <c r="K201" s="137" t="n">
        <f aca="false">AVERAGE(H201:J201)</f>
        <v>56.3295168977014</v>
      </c>
    </row>
    <row r="202" customFormat="false" ht="14.5" hidden="false" customHeight="false" outlineLevel="0" collapsed="false">
      <c r="A202" s="133" t="n">
        <v>44410</v>
      </c>
      <c r="B202" s="54" t="n">
        <v>0.424965205407943</v>
      </c>
      <c r="C202" s="54" t="n">
        <v>0.59072543540146</v>
      </c>
      <c r="D202" s="54" t="n">
        <v>0.671956536150674</v>
      </c>
      <c r="E202" s="134" t="n">
        <f aca="false">AVERAGE(B202:D202)</f>
        <v>0.562549058986692</v>
      </c>
      <c r="F202" s="49"/>
      <c r="G202" s="133" t="n">
        <v>44410</v>
      </c>
      <c r="H202" s="54" t="n">
        <v>56.5026799292065</v>
      </c>
      <c r="I202" s="54" t="n">
        <v>68.2152840640546</v>
      </c>
      <c r="J202" s="54" t="n">
        <v>45.5468366065331</v>
      </c>
      <c r="K202" s="137" t="n">
        <f aca="false">AVERAGE(H202:J202)</f>
        <v>56.7549335332647</v>
      </c>
    </row>
    <row r="203" customFormat="false" ht="14.5" hidden="false" customHeight="false" outlineLevel="0" collapsed="false">
      <c r="A203" s="133" t="n">
        <v>44411</v>
      </c>
      <c r="B203" s="54" t="n">
        <v>0.427468277054786</v>
      </c>
      <c r="C203" s="54" t="n">
        <v>0.59025289577497</v>
      </c>
      <c r="D203" s="54" t="n">
        <v>0.701733977854929</v>
      </c>
      <c r="E203" s="134" t="n">
        <f aca="false">AVERAGE(B203:D203)</f>
        <v>0.573151716894895</v>
      </c>
      <c r="F203" s="49"/>
      <c r="G203" s="133" t="n">
        <v>44411</v>
      </c>
      <c r="H203" s="54" t="n">
        <v>56.8030244760675</v>
      </c>
      <c r="I203" s="54" t="n">
        <v>68.7760458696655</v>
      </c>
      <c r="J203" s="54" t="n">
        <v>45.9817448553405</v>
      </c>
      <c r="K203" s="137" t="n">
        <f aca="false">AVERAGE(H203:J203)</f>
        <v>57.1869384003578</v>
      </c>
    </row>
    <row r="204" customFormat="false" ht="14.5" hidden="false" customHeight="false" outlineLevel="0" collapsed="false">
      <c r="A204" s="133" t="n">
        <v>44412</v>
      </c>
      <c r="B204" s="54" t="n">
        <v>0.429971348701628</v>
      </c>
      <c r="C204" s="54" t="n">
        <v>0.589780356148484</v>
      </c>
      <c r="D204" s="54" t="n">
        <v>0.731511419558956</v>
      </c>
      <c r="E204" s="134" t="n">
        <f aca="false">AVERAGE(B204:D204)</f>
        <v>0.583754374803023</v>
      </c>
      <c r="F204" s="49"/>
      <c r="G204" s="133" t="n">
        <v>44412</v>
      </c>
      <c r="H204" s="54" t="n">
        <v>57.1051277123095</v>
      </c>
      <c r="I204" s="54" t="n">
        <v>69.3363587453752</v>
      </c>
      <c r="J204" s="54" t="n">
        <v>46.4351080392573</v>
      </c>
      <c r="K204" s="137" t="n">
        <f aca="false">AVERAGE(H204:J204)</f>
        <v>57.6255314989807</v>
      </c>
    </row>
    <row r="205" customFormat="false" ht="14.5" hidden="false" customHeight="false" outlineLevel="0" collapsed="false">
      <c r="A205" s="133" t="n">
        <v>44413</v>
      </c>
      <c r="B205" s="54" t="n">
        <v>0.432474420348456</v>
      </c>
      <c r="C205" s="54" t="n">
        <v>0.589307816521995</v>
      </c>
      <c r="D205" s="54" t="n">
        <v>0.761288861263211</v>
      </c>
      <c r="E205" s="134" t="n">
        <f aca="false">AVERAGE(B205:D205)</f>
        <v>0.594357032711221</v>
      </c>
      <c r="F205" s="49"/>
      <c r="G205" s="133" t="n">
        <v>44413</v>
      </c>
      <c r="H205" s="54" t="n">
        <v>57.4089896379323</v>
      </c>
      <c r="I205" s="54" t="n">
        <v>69.8962226911838</v>
      </c>
      <c r="J205" s="54" t="n">
        <v>46.9069261582839</v>
      </c>
      <c r="K205" s="137" t="n">
        <f aca="false">AVERAGE(H205:J205)</f>
        <v>58.0707128291333</v>
      </c>
    </row>
    <row r="206" customFormat="false" ht="14.5" hidden="false" customHeight="false" outlineLevel="0" collapsed="false">
      <c r="A206" s="133" t="n">
        <v>44414</v>
      </c>
      <c r="B206" s="54" t="n">
        <v>0.434977491995298</v>
      </c>
      <c r="C206" s="54" t="n">
        <v>0.588835276895505</v>
      </c>
      <c r="D206" s="54" t="n">
        <v>0.791066302967465</v>
      </c>
      <c r="E206" s="134" t="n">
        <f aca="false">AVERAGE(B206:D206)</f>
        <v>0.604959690619423</v>
      </c>
      <c r="F206" s="49"/>
      <c r="G206" s="133" t="n">
        <v>44414</v>
      </c>
      <c r="H206" s="54" t="n">
        <v>57.7146102529361</v>
      </c>
      <c r="I206" s="54" t="n">
        <v>70.4556377070911</v>
      </c>
      <c r="J206" s="54" t="n">
        <v>47.3971992124201</v>
      </c>
      <c r="K206" s="137" t="n">
        <f aca="false">AVERAGE(H206:J206)</f>
        <v>58.5224823908158</v>
      </c>
    </row>
    <row r="207" customFormat="false" ht="14.5" hidden="false" customHeight="false" outlineLevel="0" collapsed="false">
      <c r="A207" s="133" t="n">
        <v>44415</v>
      </c>
      <c r="B207" s="54" t="n">
        <v>0.43748056364214</v>
      </c>
      <c r="C207" s="54" t="n">
        <v>0.588362737269019</v>
      </c>
      <c r="D207" s="54" t="n">
        <v>0.820843744671492</v>
      </c>
      <c r="E207" s="134" t="n">
        <f aca="false">AVERAGE(B207:D207)</f>
        <v>0.61556234852755</v>
      </c>
      <c r="F207" s="49"/>
      <c r="G207" s="133" t="n">
        <v>44415</v>
      </c>
      <c r="H207" s="54" t="n">
        <v>58.0219895573207</v>
      </c>
      <c r="I207" s="54" t="n">
        <v>71.0146037930973</v>
      </c>
      <c r="J207" s="54" t="n">
        <v>47.9059272016658</v>
      </c>
      <c r="K207" s="137" t="n">
        <f aca="false">AVERAGE(H207:J207)</f>
        <v>58.9808401840279</v>
      </c>
    </row>
    <row r="208" customFormat="false" ht="14.5" hidden="false" customHeight="false" outlineLevel="0" collapsed="false">
      <c r="A208" s="133" t="n">
        <v>44416</v>
      </c>
      <c r="B208" s="54" t="n">
        <v>0.439983635288982</v>
      </c>
      <c r="C208" s="54" t="n">
        <v>0.58789019764253</v>
      </c>
      <c r="D208" s="54" t="n">
        <v>0.850621186375747</v>
      </c>
      <c r="E208" s="134" t="n">
        <f aca="false">AVERAGE(B208:D208)</f>
        <v>0.626165006435753</v>
      </c>
      <c r="F208" s="49"/>
      <c r="G208" s="133" t="n">
        <v>44416</v>
      </c>
      <c r="H208" s="54" t="n">
        <v>58.3311275510863</v>
      </c>
      <c r="I208" s="54" t="n">
        <v>71.5731209492023</v>
      </c>
      <c r="J208" s="54" t="n">
        <v>48.4331101260212</v>
      </c>
      <c r="K208" s="137" t="n">
        <f aca="false">AVERAGE(H208:J208)</f>
        <v>59.4457862087699</v>
      </c>
    </row>
    <row r="209" customFormat="false" ht="14.5" hidden="false" customHeight="false" outlineLevel="0" collapsed="false">
      <c r="A209" s="133" t="n">
        <v>44417</v>
      </c>
      <c r="B209" s="54" t="n">
        <v>0.44248670693581</v>
      </c>
      <c r="C209" s="54" t="n">
        <v>0.58741765801604</v>
      </c>
      <c r="D209" s="54" t="n">
        <v>0.880398628079774</v>
      </c>
      <c r="E209" s="134" t="n">
        <f aca="false">AVERAGE(B209:D209)</f>
        <v>0.636767664343875</v>
      </c>
      <c r="F209" s="49"/>
      <c r="G209" s="133" t="n">
        <v>44417</v>
      </c>
      <c r="H209" s="54" t="n">
        <v>58.6420242342328</v>
      </c>
      <c r="I209" s="54" t="n">
        <v>72.1311891754061</v>
      </c>
      <c r="J209" s="54" t="n">
        <v>48.9787479854861</v>
      </c>
      <c r="K209" s="137" t="n">
        <f aca="false">AVERAGE(H209:J209)</f>
        <v>59.9173204650417</v>
      </c>
    </row>
    <row r="210" customFormat="false" ht="14.5" hidden="false" customHeight="false" outlineLevel="0" collapsed="false">
      <c r="A210" s="133" t="n">
        <v>44418</v>
      </c>
      <c r="B210" s="54" t="n">
        <v>0.444989778582652</v>
      </c>
      <c r="C210" s="54" t="n">
        <v>0.586945118389554</v>
      </c>
      <c r="D210" s="54" t="n">
        <v>0.910176069784029</v>
      </c>
      <c r="E210" s="134" t="n">
        <f aca="false">AVERAGE(B210:D210)</f>
        <v>0.647370322252078</v>
      </c>
      <c r="F210" s="49"/>
      <c r="G210" s="133" t="n">
        <v>44418</v>
      </c>
      <c r="H210" s="54" t="n">
        <v>58.9546796067602</v>
      </c>
      <c r="I210" s="54" t="n">
        <v>72.6888084717087</v>
      </c>
      <c r="J210" s="54" t="n">
        <v>49.5428407800607</v>
      </c>
      <c r="K210" s="137" t="n">
        <f aca="false">AVERAGE(H210:J210)</f>
        <v>60.3954429528432</v>
      </c>
    </row>
    <row r="211" customFormat="false" ht="14.5" hidden="false" customHeight="false" outlineLevel="0" collapsed="false">
      <c r="A211" s="133" t="n">
        <v>44419</v>
      </c>
      <c r="B211" s="54" t="n">
        <v>0.447492850229494</v>
      </c>
      <c r="C211" s="54" t="n">
        <v>0.586472578763065</v>
      </c>
      <c r="D211" s="54" t="n">
        <v>0.939953511488284</v>
      </c>
      <c r="E211" s="134" t="n">
        <f aca="false">AVERAGE(B211:D211)</f>
        <v>0.657972980160281</v>
      </c>
      <c r="F211" s="49"/>
      <c r="G211" s="133" t="n">
        <v>44419</v>
      </c>
      <c r="H211" s="54" t="n">
        <v>59.2690936686685</v>
      </c>
      <c r="I211" s="54" t="n">
        <v>73.2459788381101</v>
      </c>
      <c r="J211" s="54" t="n">
        <v>50.125388509745</v>
      </c>
      <c r="K211" s="137" t="n">
        <f aca="false">AVERAGE(H211:J211)</f>
        <v>60.8801536721745</v>
      </c>
    </row>
    <row r="212" customFormat="false" ht="14.5" hidden="false" customHeight="false" outlineLevel="0" collapsed="false">
      <c r="A212" s="133" t="n">
        <v>44420</v>
      </c>
      <c r="B212" s="54" t="n">
        <v>0.449995921876337</v>
      </c>
      <c r="C212" s="54" t="n">
        <v>0.586000039136575</v>
      </c>
      <c r="D212" s="54" t="n">
        <v>0.969730953192311</v>
      </c>
      <c r="E212" s="134" t="n">
        <f aca="false">AVERAGE(B212:D212)</f>
        <v>0.668575638068408</v>
      </c>
      <c r="F212" s="49"/>
      <c r="G212" s="133" t="n">
        <v>44420</v>
      </c>
      <c r="H212" s="54" t="n">
        <v>59.5852664199577</v>
      </c>
      <c r="I212" s="54" t="n">
        <v>73.8027002746104</v>
      </c>
      <c r="J212" s="54" t="n">
        <v>50.7263911745388</v>
      </c>
      <c r="K212" s="137" t="n">
        <f aca="false">AVERAGE(H212:J212)</f>
        <v>61.3714526230356</v>
      </c>
    </row>
    <row r="213" customFormat="false" ht="14.5" hidden="false" customHeight="false" outlineLevel="0" collapsed="false">
      <c r="A213" s="133" t="n">
        <v>44421</v>
      </c>
      <c r="B213" s="54" t="n">
        <v>0.452498993523165</v>
      </c>
      <c r="C213" s="54" t="n">
        <v>0.585527499510089</v>
      </c>
      <c r="D213" s="54" t="n">
        <v>0.999508394896566</v>
      </c>
      <c r="E213" s="134" t="n">
        <f aca="false">AVERAGE(B213:D213)</f>
        <v>0.679178295976607</v>
      </c>
      <c r="F213" s="49"/>
      <c r="G213" s="133" t="n">
        <v>44421</v>
      </c>
      <c r="H213" s="54" t="n">
        <v>59.9031978606278</v>
      </c>
      <c r="I213" s="54" t="n">
        <v>74.3589727812095</v>
      </c>
      <c r="J213" s="54" t="n">
        <v>51.3458487744422</v>
      </c>
      <c r="K213" s="137" t="n">
        <f aca="false">AVERAGE(H213:J213)</f>
        <v>61.8693398054265</v>
      </c>
    </row>
    <row r="214" customFormat="false" ht="14.5" hidden="false" customHeight="false" outlineLevel="0" collapsed="false">
      <c r="A214" s="133" t="n">
        <v>44422</v>
      </c>
      <c r="B214" s="54" t="n">
        <v>0.455002065170007</v>
      </c>
      <c r="C214" s="54" t="n">
        <v>0.5850549598836</v>
      </c>
      <c r="D214" s="54" t="n">
        <v>1.02928583660059</v>
      </c>
      <c r="E214" s="134" t="n">
        <f aca="false">AVERAGE(B214:D214)</f>
        <v>0.689780953884732</v>
      </c>
      <c r="F214" s="49"/>
      <c r="G214" s="133" t="n">
        <v>44422</v>
      </c>
      <c r="H214" s="54" t="n">
        <v>60.2228879906788</v>
      </c>
      <c r="I214" s="54" t="n">
        <v>74.9147963579074</v>
      </c>
      <c r="J214" s="54" t="n">
        <v>51.9837613094552</v>
      </c>
      <c r="K214" s="137" t="n">
        <f aca="false">AVERAGE(H214:J214)</f>
        <v>62.3738152193471</v>
      </c>
    </row>
    <row r="215" customFormat="false" ht="14.5" hidden="false" customHeight="false" outlineLevel="0" collapsed="false">
      <c r="A215" s="133" t="n">
        <v>44423</v>
      </c>
      <c r="B215" s="54" t="n">
        <v>0.457505136816849</v>
      </c>
      <c r="C215" s="54" t="n">
        <v>0.58458242025711</v>
      </c>
      <c r="D215" s="54" t="n">
        <v>1.05906327830485</v>
      </c>
      <c r="E215" s="134" t="n">
        <f aca="false">AVERAGE(B215:D215)</f>
        <v>0.700383611792936</v>
      </c>
      <c r="F215" s="49"/>
      <c r="G215" s="133" t="n">
        <v>44423</v>
      </c>
      <c r="H215" s="54" t="n">
        <v>60.5443368101107</v>
      </c>
      <c r="I215" s="54" t="n">
        <v>75.4701710047041</v>
      </c>
      <c r="J215" s="54" t="n">
        <v>52.6401287795778</v>
      </c>
      <c r="K215" s="137" t="n">
        <f aca="false">AVERAGE(H215:J215)</f>
        <v>62.8848788647975</v>
      </c>
    </row>
    <row r="216" customFormat="false" ht="14.5" hidden="false" customHeight="false" outlineLevel="0" collapsed="false">
      <c r="A216" s="133" t="n">
        <v>44424</v>
      </c>
      <c r="B216" s="54" t="n">
        <v>0.460008208463691</v>
      </c>
      <c r="C216" s="54" t="n">
        <v>0.584109880630624</v>
      </c>
      <c r="D216" s="54" t="n">
        <v>1.0888407200091</v>
      </c>
      <c r="E216" s="134" t="n">
        <f aca="false">AVERAGE(B216:D216)</f>
        <v>0.710986269701138</v>
      </c>
      <c r="F216" s="49"/>
      <c r="G216" s="133" t="n">
        <v>44424</v>
      </c>
      <c r="H216" s="54" t="n">
        <v>60.8675443189235</v>
      </c>
      <c r="I216" s="54" t="n">
        <v>76.0250967215996</v>
      </c>
      <c r="J216" s="54" t="n">
        <v>53.3149511848101</v>
      </c>
      <c r="K216" s="137" t="n">
        <f aca="false">AVERAGE(H216:J216)</f>
        <v>63.4025307417777</v>
      </c>
    </row>
    <row r="217" customFormat="false" ht="14.5" hidden="false" customHeight="false" outlineLevel="0" collapsed="false">
      <c r="A217" s="133" t="n">
        <v>44425</v>
      </c>
      <c r="B217" s="54" t="n">
        <v>0.462511280110519</v>
      </c>
      <c r="C217" s="54" t="n">
        <v>0.583637341004135</v>
      </c>
      <c r="D217" s="54" t="n">
        <v>1.07720408655882</v>
      </c>
      <c r="E217" s="134" t="n">
        <f aca="false">AVERAGE(B217:D217)</f>
        <v>0.707784235891158</v>
      </c>
      <c r="F217" s="49"/>
      <c r="G217" s="133" t="n">
        <v>44425</v>
      </c>
      <c r="H217" s="54" t="n">
        <v>61.1925105171173</v>
      </c>
      <c r="I217" s="54" t="n">
        <v>76.579573508594</v>
      </c>
      <c r="J217" s="54" t="n">
        <v>53.9825616435847</v>
      </c>
      <c r="K217" s="137" t="n">
        <f aca="false">AVERAGE(H217:J217)</f>
        <v>63.9182152230987</v>
      </c>
    </row>
    <row r="218" customFormat="false" ht="14.5" hidden="false" customHeight="false" outlineLevel="0" collapsed="false">
      <c r="A218" s="133" t="n">
        <v>44426</v>
      </c>
      <c r="B218" s="54" t="n">
        <v>0.465014351757361</v>
      </c>
      <c r="C218" s="54" t="n">
        <v>0.583164801377645</v>
      </c>
      <c r="D218" s="54" t="n">
        <v>1.06556745310843</v>
      </c>
      <c r="E218" s="134" t="n">
        <f aca="false">AVERAGE(B218:D218)</f>
        <v>0.704582202081145</v>
      </c>
      <c r="F218" s="49"/>
      <c r="G218" s="133" t="n">
        <v>44426</v>
      </c>
      <c r="H218" s="54" t="n">
        <v>61.5192354046919</v>
      </c>
      <c r="I218" s="54" t="n">
        <v>77.1336013656871</v>
      </c>
      <c r="J218" s="54" t="n">
        <v>54.6429601559014</v>
      </c>
      <c r="K218" s="137" t="n">
        <f aca="false">AVERAGE(H218:J218)</f>
        <v>64.4319323087601</v>
      </c>
    </row>
    <row r="219" customFormat="false" ht="14.5" hidden="false" customHeight="false" outlineLevel="0" collapsed="false">
      <c r="A219" s="133" t="n">
        <v>44427</v>
      </c>
      <c r="B219" s="54" t="n">
        <v>0.467517423404203</v>
      </c>
      <c r="C219" s="54" t="n">
        <v>0.582692261751159</v>
      </c>
      <c r="D219" s="54" t="n">
        <v>1.05393081965815</v>
      </c>
      <c r="E219" s="134" t="n">
        <f aca="false">AVERAGE(B219:D219)</f>
        <v>0.701380168271171</v>
      </c>
      <c r="F219" s="49"/>
      <c r="G219" s="133" t="n">
        <v>44427</v>
      </c>
      <c r="H219" s="54" t="n">
        <v>61.8477189816474</v>
      </c>
      <c r="I219" s="54" t="n">
        <v>77.6871802928791</v>
      </c>
      <c r="J219" s="54" t="n">
        <v>55.2961467217604</v>
      </c>
      <c r="K219" s="137" t="n">
        <f aca="false">AVERAGE(H219:J219)</f>
        <v>64.9436819987623</v>
      </c>
    </row>
    <row r="220" customFormat="false" ht="14.5" hidden="false" customHeight="false" outlineLevel="0" collapsed="false">
      <c r="A220" s="133" t="n">
        <v>44428</v>
      </c>
      <c r="B220" s="54" t="n">
        <v>0.470020495051045</v>
      </c>
      <c r="C220" s="54" t="n">
        <v>0.58221972212467</v>
      </c>
      <c r="D220" s="54" t="n">
        <v>1.04229418620776</v>
      </c>
      <c r="E220" s="134" t="n">
        <f aca="false">AVERAGE(B220:D220)</f>
        <v>0.698178134461158</v>
      </c>
      <c r="F220" s="49"/>
      <c r="G220" s="133" t="n">
        <v>44428</v>
      </c>
      <c r="H220" s="54" t="n">
        <v>62.1779612479839</v>
      </c>
      <c r="I220" s="54" t="n">
        <v>78.2403102901699</v>
      </c>
      <c r="J220" s="54" t="n">
        <v>55.9421213411615</v>
      </c>
      <c r="K220" s="137" t="n">
        <f aca="false">AVERAGE(H220:J220)</f>
        <v>65.4534642931051</v>
      </c>
    </row>
    <row r="221" customFormat="false" ht="14.5" hidden="false" customHeight="false" outlineLevel="0" collapsed="false">
      <c r="A221" s="133" t="n">
        <v>44429</v>
      </c>
      <c r="B221" s="54" t="n">
        <v>0.472523566697873</v>
      </c>
      <c r="C221" s="54" t="n">
        <v>0.581747182498248</v>
      </c>
      <c r="D221" s="54" t="n">
        <v>1.03065755275748</v>
      </c>
      <c r="E221" s="134" t="n">
        <f aca="false">AVERAGE(B221:D221)</f>
        <v>0.6949761006512</v>
      </c>
      <c r="F221" s="49"/>
      <c r="G221" s="133" t="n">
        <v>44429</v>
      </c>
      <c r="H221" s="54" t="n">
        <v>62.5099622037012</v>
      </c>
      <c r="I221" s="54" t="n">
        <v>78.7929913575596</v>
      </c>
      <c r="J221" s="54" t="n">
        <v>56.580884014105</v>
      </c>
      <c r="K221" s="137" t="n">
        <f aca="false">AVERAGE(H221:J221)</f>
        <v>65.9612791917886</v>
      </c>
    </row>
    <row r="222" customFormat="false" ht="14.5" hidden="false" customHeight="false" outlineLevel="0" collapsed="false">
      <c r="A222" s="133" t="n">
        <v>44430</v>
      </c>
      <c r="B222" s="54" t="n">
        <v>0.475026638344716</v>
      </c>
      <c r="C222" s="54" t="n">
        <v>0.560825698330973</v>
      </c>
      <c r="D222" s="54" t="n">
        <v>1.01902091930708</v>
      </c>
      <c r="E222" s="134" t="n">
        <f aca="false">AVERAGE(B222:D222)</f>
        <v>0.684957751994256</v>
      </c>
      <c r="F222" s="49"/>
      <c r="G222" s="133" t="n">
        <v>44430</v>
      </c>
      <c r="H222" s="54" t="n">
        <v>62.8437218487995</v>
      </c>
      <c r="I222" s="54" t="n">
        <v>79.3257962509878</v>
      </c>
      <c r="J222" s="54" t="n">
        <v>57.2124347405905</v>
      </c>
      <c r="K222" s="137" t="n">
        <f aca="false">AVERAGE(H222:J222)</f>
        <v>66.4606509467926</v>
      </c>
    </row>
    <row r="223" customFormat="false" ht="14.5" hidden="false" customHeight="false" outlineLevel="0" collapsed="false">
      <c r="A223" s="133" t="n">
        <v>44431</v>
      </c>
      <c r="B223" s="54" t="n">
        <v>0.477529709991558</v>
      </c>
      <c r="C223" s="54" t="n">
        <v>0.539904214163812</v>
      </c>
      <c r="D223" s="54" t="n">
        <v>1.00738428585669</v>
      </c>
      <c r="E223" s="134" t="n">
        <f aca="false">AVERAGE(B223:D223)</f>
        <v>0.674939403337353</v>
      </c>
      <c r="F223" s="49"/>
      <c r="G223" s="133" t="n">
        <v>44431</v>
      </c>
      <c r="H223" s="54" t="n">
        <v>63.1792401832787</v>
      </c>
      <c r="I223" s="54" t="n">
        <v>79.8387249704546</v>
      </c>
      <c r="J223" s="54" t="n">
        <v>57.8367735206183</v>
      </c>
      <c r="K223" s="137" t="n">
        <f aca="false">AVERAGE(H223:J223)</f>
        <v>66.9515795581172</v>
      </c>
    </row>
    <row r="224" customFormat="false" ht="14.5" hidden="false" customHeight="false" outlineLevel="0" collapsed="false">
      <c r="A224" s="133" t="n">
        <v>44432</v>
      </c>
      <c r="B224" s="54" t="n">
        <v>0.4800327816384</v>
      </c>
      <c r="C224" s="54" t="n">
        <v>0.518982729996651</v>
      </c>
      <c r="D224" s="54" t="n">
        <v>0.995747652406408</v>
      </c>
      <c r="E224" s="134" t="n">
        <f aca="false">AVERAGE(B224:D224)</f>
        <v>0.664921054680486</v>
      </c>
      <c r="F224" s="49"/>
      <c r="G224" s="133" t="n">
        <v>44432</v>
      </c>
      <c r="H224" s="54" t="n">
        <v>63.5165172071387</v>
      </c>
      <c r="I224" s="54" t="n">
        <v>80.33177751596</v>
      </c>
      <c r="J224" s="54" t="n">
        <v>58.4539003541883</v>
      </c>
      <c r="K224" s="137" t="n">
        <f aca="false">AVERAGE(H224:J224)</f>
        <v>67.4340650257623</v>
      </c>
    </row>
    <row r="225" customFormat="false" ht="14.5" hidden="false" customHeight="false" outlineLevel="0" collapsed="false">
      <c r="A225" s="133" t="n">
        <v>44433</v>
      </c>
      <c r="B225" s="54" t="n">
        <v>0.482535853285228</v>
      </c>
      <c r="C225" s="54" t="n">
        <v>0.498061245829376</v>
      </c>
      <c r="D225" s="54" t="n">
        <v>0.984111018956014</v>
      </c>
      <c r="E225" s="134" t="n">
        <f aca="false">AVERAGE(B225:D225)</f>
        <v>0.654902706023539</v>
      </c>
      <c r="F225" s="49"/>
      <c r="G225" s="133" t="n">
        <v>44433</v>
      </c>
      <c r="H225" s="54" t="n">
        <v>63.8555529203797</v>
      </c>
      <c r="I225" s="54" t="n">
        <v>80.8049538875039</v>
      </c>
      <c r="J225" s="54" t="n">
        <v>59.0638152413005</v>
      </c>
      <c r="K225" s="137" t="n">
        <f aca="false">AVERAGE(H225:J225)</f>
        <v>67.908107349728</v>
      </c>
    </row>
    <row r="226" customFormat="false" ht="14.5" hidden="false" customHeight="false" outlineLevel="0" collapsed="false">
      <c r="A226" s="133" t="n">
        <v>44434</v>
      </c>
      <c r="B226" s="54" t="n">
        <v>0.48503892493207</v>
      </c>
      <c r="C226" s="54" t="n">
        <v>0.477139761662215</v>
      </c>
      <c r="D226" s="54" t="n">
        <v>0.97247438550572</v>
      </c>
      <c r="E226" s="134" t="n">
        <f aca="false">AVERAGE(B226:D226)</f>
        <v>0.644884357366668</v>
      </c>
      <c r="F226" s="49"/>
      <c r="G226" s="133" t="n">
        <v>44434</v>
      </c>
      <c r="H226" s="54" t="n">
        <v>64.1963473230016</v>
      </c>
      <c r="I226" s="54" t="n">
        <v>81.2582540850865</v>
      </c>
      <c r="J226" s="54" t="n">
        <v>59.666518181955</v>
      </c>
      <c r="K226" s="137" t="n">
        <f aca="false">AVERAGE(H226:J226)</f>
        <v>68.3737065300144</v>
      </c>
    </row>
    <row r="227" customFormat="false" ht="14.5" hidden="false" customHeight="false" outlineLevel="0" collapsed="false">
      <c r="A227" s="133" t="n">
        <v>44435</v>
      </c>
      <c r="B227" s="54" t="n">
        <v>0.487541996578912</v>
      </c>
      <c r="C227" s="54" t="n">
        <v>0.456218277495054</v>
      </c>
      <c r="D227" s="54" t="n">
        <v>0.970949602821207</v>
      </c>
      <c r="E227" s="134" t="n">
        <f aca="false">AVERAGE(B227:D227)</f>
        <v>0.638236625631724</v>
      </c>
      <c r="F227" s="49"/>
      <c r="G227" s="133" t="n">
        <v>44435</v>
      </c>
      <c r="H227" s="54" t="n">
        <v>64.5389004150044</v>
      </c>
      <c r="I227" s="54" t="n">
        <v>81.6916781087076</v>
      </c>
      <c r="J227" s="54" t="n">
        <v>60.2682761198191</v>
      </c>
      <c r="K227" s="137" t="n">
        <f aca="false">AVERAGE(H227:J227)</f>
        <v>68.8329515478437</v>
      </c>
    </row>
    <row r="228" customFormat="false" ht="14.5" hidden="false" customHeight="false" outlineLevel="0" collapsed="false">
      <c r="A228" s="133" t="n">
        <v>44436</v>
      </c>
      <c r="B228" s="54" t="n">
        <v>0.490045068225754</v>
      </c>
      <c r="C228" s="54" t="n">
        <v>0.43529679332778</v>
      </c>
      <c r="D228" s="54" t="n">
        <v>0.969424820136695</v>
      </c>
      <c r="E228" s="134" t="n">
        <f aca="false">AVERAGE(B228:D228)</f>
        <v>0.631588893896743</v>
      </c>
      <c r="F228" s="49"/>
      <c r="G228" s="133" t="n">
        <v>44436</v>
      </c>
      <c r="H228" s="54" t="n">
        <v>64.8832121963881</v>
      </c>
      <c r="I228" s="54" t="n">
        <v>82.1052259583673</v>
      </c>
      <c r="J228" s="54" t="n">
        <v>60.8690890548929</v>
      </c>
      <c r="K228" s="137" t="n">
        <f aca="false">AVERAGE(H228:J228)</f>
        <v>69.2858424032161</v>
      </c>
    </row>
    <row r="229" customFormat="false" ht="14.5" hidden="false" customHeight="false" outlineLevel="0" collapsed="false">
      <c r="A229" s="133" t="n">
        <v>44437</v>
      </c>
      <c r="B229" s="54" t="n">
        <v>0.492548139872582</v>
      </c>
      <c r="C229" s="54" t="n">
        <v>0.414375309160619</v>
      </c>
      <c r="D229" s="54" t="n">
        <v>0.967900037452182</v>
      </c>
      <c r="E229" s="134" t="n">
        <f aca="false">AVERAGE(B229:D229)</f>
        <v>0.624941162161794</v>
      </c>
      <c r="F229" s="49"/>
      <c r="G229" s="133" t="n">
        <v>44437</v>
      </c>
      <c r="H229" s="54" t="n">
        <v>65.2292826671527</v>
      </c>
      <c r="I229" s="54" t="n">
        <v>82.4988976340655</v>
      </c>
      <c r="J229" s="54" t="n">
        <v>61.4689569871763</v>
      </c>
      <c r="K229" s="137" t="n">
        <f aca="false">AVERAGE(H229:J229)</f>
        <v>69.7323790961315</v>
      </c>
    </row>
    <row r="230" customFormat="false" ht="14.5" hidden="false" customHeight="false" outlineLevel="0" collapsed="false">
      <c r="A230" s="133" t="n">
        <v>44438</v>
      </c>
      <c r="B230" s="54" t="n">
        <v>0.495051211519424</v>
      </c>
      <c r="C230" s="54" t="n">
        <v>0.393453824993458</v>
      </c>
      <c r="D230" s="54" t="n">
        <v>0.966375254767669</v>
      </c>
      <c r="E230" s="134" t="n">
        <f aca="false">AVERAGE(B230:D230)</f>
        <v>0.61829343042685</v>
      </c>
      <c r="F230" s="49"/>
      <c r="G230" s="133" t="n">
        <v>44438</v>
      </c>
      <c r="H230" s="54" t="n">
        <v>65.5771118272982</v>
      </c>
      <c r="I230" s="54" t="n">
        <v>82.8726931358024</v>
      </c>
      <c r="J230" s="54" t="n">
        <v>62.0678799166695</v>
      </c>
      <c r="K230" s="137" t="n">
        <f aca="false">AVERAGE(H230:J230)</f>
        <v>70.17256162659</v>
      </c>
    </row>
    <row r="231" customFormat="false" ht="14.5" hidden="false" customHeight="false" outlineLevel="0" collapsed="false">
      <c r="A231" s="133" t="n">
        <v>44439</v>
      </c>
      <c r="B231" s="54" t="n">
        <v>0.497554283166281</v>
      </c>
      <c r="C231" s="54" t="n">
        <v>0.372532340826183</v>
      </c>
      <c r="D231" s="54" t="n">
        <v>0.964850472083157</v>
      </c>
      <c r="E231" s="134" t="n">
        <f aca="false">AVERAGE(B231:D231)</f>
        <v>0.611645698691874</v>
      </c>
      <c r="F231" s="49"/>
      <c r="G231" s="133" t="n">
        <v>44439</v>
      </c>
      <c r="H231" s="54" t="n">
        <v>65.9266996768246</v>
      </c>
      <c r="I231" s="54" t="n">
        <v>83.2266124635778</v>
      </c>
      <c r="J231" s="54" t="n">
        <v>62.6658578433724</v>
      </c>
      <c r="K231" s="137" t="n">
        <f aca="false">AVERAGE(H231:J231)</f>
        <v>70.6063899945916</v>
      </c>
    </row>
    <row r="232" customFormat="false" ht="14.5" hidden="false" customHeight="false" outlineLevel="0" collapsed="false">
      <c r="A232" s="133" t="n">
        <v>44440</v>
      </c>
      <c r="B232" s="54" t="n">
        <v>0.495151369420015</v>
      </c>
      <c r="C232" s="54" t="n">
        <v>0.351610856659022</v>
      </c>
      <c r="D232" s="54" t="n">
        <v>0.963325689398644</v>
      </c>
      <c r="E232" s="134" t="n">
        <f aca="false">AVERAGE(B232:D232)</f>
        <v>0.60336263849256</v>
      </c>
      <c r="F232" s="49"/>
      <c r="G232" s="133" t="n">
        <v>44440</v>
      </c>
      <c r="H232" s="54" t="n">
        <v>66.2745992091612</v>
      </c>
      <c r="I232" s="54" t="n">
        <v>83.5606556173917</v>
      </c>
      <c r="J232" s="54" t="n">
        <v>63.2628907672849</v>
      </c>
      <c r="K232" s="137" t="n">
        <f aca="false">AVERAGE(H232:J232)</f>
        <v>71.0327151979459</v>
      </c>
    </row>
    <row r="233" customFormat="false" ht="14.5" hidden="false" customHeight="false" outlineLevel="0" collapsed="false">
      <c r="A233" s="133" t="n">
        <v>44441</v>
      </c>
      <c r="B233" s="54" t="n">
        <v>0.492748455673762</v>
      </c>
      <c r="C233" s="54" t="n">
        <v>0.330689372491861</v>
      </c>
      <c r="D233" s="54" t="n">
        <v>0.961800906714132</v>
      </c>
      <c r="E233" s="134" t="n">
        <f aca="false">AVERAGE(B233:D233)</f>
        <v>0.595079578293252</v>
      </c>
      <c r="F233" s="49"/>
      <c r="G233" s="133" t="n">
        <v>44441</v>
      </c>
      <c r="H233" s="54" t="n">
        <v>66.6208104243079</v>
      </c>
      <c r="I233" s="54" t="n">
        <v>83.8748225972443</v>
      </c>
      <c r="J233" s="54" t="n">
        <v>63.8589786884071</v>
      </c>
      <c r="K233" s="137" t="n">
        <f aca="false">AVERAGE(H233:J233)</f>
        <v>71.4515372366531</v>
      </c>
    </row>
    <row r="234" customFormat="false" ht="14.5" hidden="false" customHeight="false" outlineLevel="0" collapsed="false">
      <c r="A234" s="133" t="n">
        <v>44442</v>
      </c>
      <c r="B234" s="54" t="n">
        <v>0.490345541927496</v>
      </c>
      <c r="C234" s="54" t="n">
        <v>0.309767888324586</v>
      </c>
      <c r="D234" s="54" t="n">
        <v>0.960276124029619</v>
      </c>
      <c r="E234" s="134" t="n">
        <f aca="false">AVERAGE(B234:D234)</f>
        <v>0.5867965180939</v>
      </c>
      <c r="F234" s="49"/>
      <c r="G234" s="133" t="n">
        <v>44442</v>
      </c>
      <c r="H234" s="54" t="n">
        <v>66.9653333222648</v>
      </c>
      <c r="I234" s="54" t="n">
        <v>84.1691134031354</v>
      </c>
      <c r="J234" s="54" t="n">
        <v>64.454121606739</v>
      </c>
      <c r="K234" s="137" t="n">
        <f aca="false">AVERAGE(H234:J234)</f>
        <v>71.8628561107131</v>
      </c>
    </row>
    <row r="235" customFormat="false" ht="14.5" hidden="false" customHeight="false" outlineLevel="0" collapsed="false">
      <c r="A235" s="133" t="n">
        <v>44443</v>
      </c>
      <c r="B235" s="54" t="n">
        <v>0.487942628181244</v>
      </c>
      <c r="C235" s="54" t="n">
        <v>0.288846404157425</v>
      </c>
      <c r="D235" s="54" t="n">
        <v>0.958751341345121</v>
      </c>
      <c r="E235" s="134" t="n">
        <f aca="false">AVERAGE(B235:D235)</f>
        <v>0.578513457894597</v>
      </c>
      <c r="F235" s="49"/>
      <c r="G235" s="133" t="n">
        <v>44443</v>
      </c>
      <c r="H235" s="54" t="n">
        <v>67.3081679030318</v>
      </c>
      <c r="I235" s="54" t="n">
        <v>84.4435280350651</v>
      </c>
      <c r="J235" s="54" t="n">
        <v>65.0483195222806</v>
      </c>
      <c r="K235" s="137" t="n">
        <f aca="false">AVERAGE(H235:J235)</f>
        <v>72.2666718201258</v>
      </c>
    </row>
    <row r="236" customFormat="false" ht="14.5" hidden="false" customHeight="false" outlineLevel="0" collapsed="false">
      <c r="A236" s="133" t="n">
        <v>44444</v>
      </c>
      <c r="B236" s="54" t="n">
        <v>0.485539714434978</v>
      </c>
      <c r="C236" s="54" t="n">
        <v>0.267924919990264</v>
      </c>
      <c r="D236" s="54" t="n">
        <v>0.95722655866058</v>
      </c>
      <c r="E236" s="134" t="n">
        <f aca="false">AVERAGE(B236:D236)</f>
        <v>0.570230397695274</v>
      </c>
      <c r="F236" s="49"/>
      <c r="G236" s="133" t="n">
        <v>44444</v>
      </c>
      <c r="H236" s="54" t="n">
        <v>67.649314166609</v>
      </c>
      <c r="I236" s="54" t="n">
        <v>84.6980664930334</v>
      </c>
      <c r="J236" s="54" t="n">
        <v>65.6415724350318</v>
      </c>
      <c r="K236" s="137" t="n">
        <f aca="false">AVERAGE(H236:J236)</f>
        <v>72.6629843648914</v>
      </c>
    </row>
    <row r="237" customFormat="false" ht="14.5" hidden="false" customHeight="false" outlineLevel="0" collapsed="false">
      <c r="A237" s="133" t="n">
        <v>44445</v>
      </c>
      <c r="B237" s="54" t="n">
        <v>0.483136800688726</v>
      </c>
      <c r="C237" s="54" t="n">
        <v>0.24700343582299</v>
      </c>
      <c r="D237" s="54" t="n">
        <v>0.94935661369874</v>
      </c>
      <c r="E237" s="134" t="n">
        <f aca="false">AVERAGE(B237:D237)</f>
        <v>0.559832283403485</v>
      </c>
      <c r="F237" s="49"/>
      <c r="G237" s="133" t="n">
        <v>44445</v>
      </c>
      <c r="H237" s="54" t="n">
        <v>67.9887721129963</v>
      </c>
      <c r="I237" s="54" t="n">
        <v>84.9327287770402</v>
      </c>
      <c r="J237" s="54" t="n">
        <v>66.2299478527642</v>
      </c>
      <c r="K237" s="137" t="n">
        <f aca="false">AVERAGE(H237:J237)</f>
        <v>73.0504829142669</v>
      </c>
    </row>
    <row r="238" customFormat="false" ht="14.5" hidden="false" customHeight="false" outlineLevel="0" collapsed="false">
      <c r="A238" s="133" t="n">
        <v>44446</v>
      </c>
      <c r="B238" s="54" t="n">
        <v>0.48073388694246</v>
      </c>
      <c r="C238" s="54" t="n">
        <v>0.226081951655829</v>
      </c>
      <c r="D238" s="54" t="n">
        <v>0.941486668736957</v>
      </c>
      <c r="E238" s="134" t="n">
        <f aca="false">AVERAGE(B238:D238)</f>
        <v>0.549434169111749</v>
      </c>
      <c r="F238" s="49"/>
      <c r="G238" s="133" t="n">
        <v>44446</v>
      </c>
      <c r="H238" s="54" t="n">
        <v>68.3265417421938</v>
      </c>
      <c r="I238" s="54" t="n">
        <v>85.1475148870857</v>
      </c>
      <c r="J238" s="54" t="n">
        <v>66.8134457754778</v>
      </c>
      <c r="K238" s="137" t="n">
        <f aca="false">AVERAGE(H238:J238)</f>
        <v>73.4291674682524</v>
      </c>
    </row>
    <row r="239" customFormat="false" ht="14.5" hidden="false" customHeight="false" outlineLevel="0" collapsed="false">
      <c r="A239" s="133" t="n">
        <v>44447</v>
      </c>
      <c r="B239" s="54" t="n">
        <v>0.478330973196208</v>
      </c>
      <c r="C239" s="54" t="n">
        <v>0.205160467488668</v>
      </c>
      <c r="D239" s="54" t="n">
        <v>0.933616723775117</v>
      </c>
      <c r="E239" s="134" t="n">
        <f aca="false">AVERAGE(B239:D239)</f>
        <v>0.539036054819998</v>
      </c>
      <c r="F239" s="49"/>
      <c r="G239" s="133" t="n">
        <v>44447</v>
      </c>
      <c r="H239" s="54" t="n">
        <v>68.6626230542015</v>
      </c>
      <c r="I239" s="54" t="n">
        <v>85.3424248231697</v>
      </c>
      <c r="J239" s="54" t="n">
        <v>67.3920662031724</v>
      </c>
      <c r="K239" s="137" t="n">
        <f aca="false">AVERAGE(H239:J239)</f>
        <v>73.7990380268479</v>
      </c>
    </row>
    <row r="240" customFormat="false" ht="14.5" hidden="false" customHeight="false" outlineLevel="0" collapsed="false">
      <c r="A240" s="133" t="n">
        <v>44448</v>
      </c>
      <c r="B240" s="54" t="n">
        <v>0.475928059449942</v>
      </c>
      <c r="C240" s="54" t="n">
        <v>0.184238983321393</v>
      </c>
      <c r="D240" s="54" t="n">
        <v>0.925746778813277</v>
      </c>
      <c r="E240" s="134" t="n">
        <f aca="false">AVERAGE(B240:D240)</f>
        <v>0.528637940528204</v>
      </c>
      <c r="F240" s="49"/>
      <c r="G240" s="133" t="n">
        <v>44448</v>
      </c>
      <c r="H240" s="54" t="n">
        <v>68.9970160490192</v>
      </c>
      <c r="I240" s="54" t="n">
        <v>85.5174585852923</v>
      </c>
      <c r="J240" s="54" t="n">
        <v>67.9658091358482</v>
      </c>
      <c r="K240" s="137" t="n">
        <f aca="false">AVERAGE(H240:J240)</f>
        <v>74.1600945900532</v>
      </c>
    </row>
    <row r="241" customFormat="false" ht="14.5" hidden="false" customHeight="false" outlineLevel="0" collapsed="false">
      <c r="A241" s="133" t="n">
        <v>44449</v>
      </c>
      <c r="B241" s="54" t="n">
        <v>0.47352514570369</v>
      </c>
      <c r="C241" s="54" t="n">
        <v>0.163317499154211</v>
      </c>
      <c r="D241" s="54" t="n">
        <v>0.917876833851437</v>
      </c>
      <c r="E241" s="134" t="n">
        <f aca="false">AVERAGE(B241:D241)</f>
        <v>0.518239826236446</v>
      </c>
      <c r="F241" s="49"/>
      <c r="G241" s="133" t="n">
        <v>44449</v>
      </c>
      <c r="H241" s="54" t="n">
        <v>69.3297207266472</v>
      </c>
      <c r="I241" s="54" t="n">
        <v>85.6726161734534</v>
      </c>
      <c r="J241" s="54" t="n">
        <v>68.5346745735051</v>
      </c>
      <c r="K241" s="137" t="n">
        <f aca="false">AVERAGE(H241:J241)</f>
        <v>74.5123371578686</v>
      </c>
    </row>
    <row r="242" customFormat="false" ht="14.5" hidden="false" customHeight="false" outlineLevel="0" collapsed="false">
      <c r="A242" s="133" t="n">
        <v>44450</v>
      </c>
      <c r="B242" s="54" t="n">
        <v>0.471122231957423</v>
      </c>
      <c r="C242" s="54" t="n">
        <v>0.162596658274794</v>
      </c>
      <c r="D242" s="54" t="n">
        <v>0.910006888889598</v>
      </c>
      <c r="E242" s="134" t="n">
        <f aca="false">AVERAGE(B242:D242)</f>
        <v>0.514575259707272</v>
      </c>
      <c r="F242" s="49"/>
      <c r="G242" s="133" t="n">
        <v>44450</v>
      </c>
      <c r="H242" s="54" t="n">
        <v>69.6607370870853</v>
      </c>
      <c r="I242" s="54" t="n">
        <v>85.8270889364557</v>
      </c>
      <c r="J242" s="54" t="n">
        <v>69.0986625161431</v>
      </c>
      <c r="K242" s="137" t="n">
        <f aca="false">AVERAGE(H242:J242)</f>
        <v>74.8621628465614</v>
      </c>
    </row>
    <row r="243" customFormat="false" ht="14.5" hidden="false" customHeight="false" outlineLevel="0" collapsed="false">
      <c r="A243" s="133" t="n">
        <v>44451</v>
      </c>
      <c r="B243" s="54" t="n">
        <v>0.468719318211171</v>
      </c>
      <c r="C243" s="54" t="n">
        <v>0.161875817395377</v>
      </c>
      <c r="D243" s="54" t="n">
        <v>0.902136943927815</v>
      </c>
      <c r="E243" s="134" t="n">
        <f aca="false">AVERAGE(B243:D243)</f>
        <v>0.510910693178121</v>
      </c>
      <c r="F243" s="49"/>
      <c r="G243" s="133" t="n">
        <v>44451</v>
      </c>
      <c r="H243" s="54" t="n">
        <v>69.9900651303335</v>
      </c>
      <c r="I243" s="54" t="n">
        <v>85.9808768742992</v>
      </c>
      <c r="J243" s="54" t="n">
        <v>69.6577729637623</v>
      </c>
      <c r="K243" s="137" t="n">
        <f aca="false">AVERAGE(H243:J243)</f>
        <v>75.2095716561317</v>
      </c>
    </row>
    <row r="244" customFormat="false" ht="14.5" hidden="false" customHeight="false" outlineLevel="0" collapsed="false">
      <c r="A244" s="133" t="n">
        <v>44452</v>
      </c>
      <c r="B244" s="54" t="n">
        <v>0.466316404464905</v>
      </c>
      <c r="C244" s="54" t="n">
        <v>0.161154976515959</v>
      </c>
      <c r="D244" s="54" t="n">
        <v>0.894266998965975</v>
      </c>
      <c r="E244" s="134" t="n">
        <f aca="false">AVERAGE(B244:D244)</f>
        <v>0.507246126648946</v>
      </c>
      <c r="F244" s="49"/>
      <c r="G244" s="133" t="n">
        <v>44452</v>
      </c>
      <c r="H244" s="54" t="n">
        <v>70.3177048563919</v>
      </c>
      <c r="I244" s="54" t="n">
        <v>86.1339799869838</v>
      </c>
      <c r="J244" s="54" t="n">
        <v>70.2120059163626</v>
      </c>
      <c r="K244" s="137" t="n">
        <f aca="false">AVERAGE(H244:J244)</f>
        <v>75.5545635865794</v>
      </c>
    </row>
    <row r="245" customFormat="false" ht="14.5" hidden="false" customHeight="false" outlineLevel="0" collapsed="false">
      <c r="A245" s="133" t="n">
        <v>44453</v>
      </c>
      <c r="B245" s="54" t="n">
        <v>0.463913490718653</v>
      </c>
      <c r="C245" s="54" t="n">
        <v>0.160434135636535</v>
      </c>
      <c r="D245" s="54" t="n">
        <v>0.886397054004135</v>
      </c>
      <c r="E245" s="134" t="n">
        <f aca="false">AVERAGE(B245:D245)</f>
        <v>0.503581560119774</v>
      </c>
      <c r="F245" s="49"/>
      <c r="G245" s="133" t="n">
        <v>44453</v>
      </c>
      <c r="H245" s="54" t="n">
        <v>70.6436562652605</v>
      </c>
      <c r="I245" s="54" t="n">
        <v>86.2863982745096</v>
      </c>
      <c r="J245" s="54" t="n">
        <v>70.7613613739441</v>
      </c>
      <c r="K245" s="137" t="n">
        <f aca="false">AVERAGE(H245:J245)</f>
        <v>75.8971386379047</v>
      </c>
    </row>
    <row r="246" customFormat="false" ht="14.5" hidden="false" customHeight="false" outlineLevel="0" collapsed="false">
      <c r="A246" s="133" t="n">
        <v>44454</v>
      </c>
      <c r="B246" s="54" t="n">
        <v>0.461510576972387</v>
      </c>
      <c r="C246" s="54" t="n">
        <v>0.159713294757118</v>
      </c>
      <c r="D246" s="54" t="n">
        <v>0.878527109042352</v>
      </c>
      <c r="E246" s="134" t="n">
        <f aca="false">AVERAGE(B246:D246)</f>
        <v>0.499916993590619</v>
      </c>
      <c r="F246" s="49"/>
      <c r="G246" s="133" t="n">
        <v>44454</v>
      </c>
      <c r="H246" s="54" t="n">
        <v>70.9679193569392</v>
      </c>
      <c r="I246" s="54" t="n">
        <v>86.4381317368766</v>
      </c>
      <c r="J246" s="54" t="n">
        <v>71.3058393365067</v>
      </c>
      <c r="K246" s="137" t="n">
        <f aca="false">AVERAGE(H246:J246)</f>
        <v>76.2372968101075</v>
      </c>
    </row>
    <row r="247" customFormat="false" ht="14.5" hidden="false" customHeight="false" outlineLevel="0" collapsed="false">
      <c r="A247" s="133" t="n">
        <v>44455</v>
      </c>
      <c r="B247" s="54" t="n">
        <v>0.459107663226135</v>
      </c>
      <c r="C247" s="54" t="n">
        <v>0.158992453877701</v>
      </c>
      <c r="D247" s="54" t="n">
        <v>0.857856214011576</v>
      </c>
      <c r="E247" s="134" t="n">
        <f aca="false">AVERAGE(B247:D247)</f>
        <v>0.491985443705137</v>
      </c>
      <c r="F247" s="49"/>
      <c r="G247" s="133" t="n">
        <v>44455</v>
      </c>
      <c r="H247" s="54" t="n">
        <v>71.290494131428</v>
      </c>
      <c r="I247" s="54" t="n">
        <v>86.5891803740847</v>
      </c>
      <c r="J247" s="54" t="n">
        <v>71.8375062580725</v>
      </c>
      <c r="K247" s="137" t="n">
        <f aca="false">AVERAGE(H247:J247)</f>
        <v>76.5723935878617</v>
      </c>
    </row>
    <row r="248" customFormat="false" ht="14.5" hidden="false" customHeight="false" outlineLevel="0" collapsed="false">
      <c r="A248" s="133" t="n">
        <v>44456</v>
      </c>
      <c r="B248" s="54" t="n">
        <v>0.456704749479869</v>
      </c>
      <c r="C248" s="54" t="n">
        <v>0.158271612998284</v>
      </c>
      <c r="D248" s="54" t="n">
        <v>0.837185318980801</v>
      </c>
      <c r="E248" s="134" t="n">
        <f aca="false">AVERAGE(B248:D248)</f>
        <v>0.484053893819651</v>
      </c>
      <c r="F248" s="49"/>
      <c r="G248" s="133" t="n">
        <v>44456</v>
      </c>
      <c r="H248" s="54" t="n">
        <v>71.611380588727</v>
      </c>
      <c r="I248" s="54" t="n">
        <v>86.739544186134</v>
      </c>
      <c r="J248" s="54" t="n">
        <v>72.3563621386416</v>
      </c>
      <c r="K248" s="137" t="n">
        <f aca="false">AVERAGE(H248:J248)</f>
        <v>76.9024289711675</v>
      </c>
    </row>
    <row r="249" customFormat="false" ht="14.5" hidden="false" customHeight="false" outlineLevel="0" collapsed="false">
      <c r="A249" s="133" t="n">
        <v>44457</v>
      </c>
      <c r="B249" s="54" t="n">
        <v>0.454301835733617</v>
      </c>
      <c r="C249" s="54" t="n">
        <v>0.157550772118867</v>
      </c>
      <c r="D249" s="54" t="n">
        <v>0.816514423950025</v>
      </c>
      <c r="E249" s="134" t="n">
        <f aca="false">AVERAGE(B249:D249)</f>
        <v>0.47612234393417</v>
      </c>
      <c r="F249" s="49"/>
      <c r="G249" s="133" t="n">
        <v>44457</v>
      </c>
      <c r="H249" s="54" t="n">
        <v>71.9305787288362</v>
      </c>
      <c r="I249" s="54" t="n">
        <v>86.8892231730245</v>
      </c>
      <c r="J249" s="54" t="n">
        <v>72.8624069782139</v>
      </c>
      <c r="K249" s="137" t="n">
        <f aca="false">AVERAGE(H249:J249)</f>
        <v>77.2274029600249</v>
      </c>
    </row>
    <row r="250" customFormat="false" ht="14.5" hidden="false" customHeight="false" outlineLevel="0" collapsed="false">
      <c r="A250" s="133" t="n">
        <v>44458</v>
      </c>
      <c r="B250" s="54" t="n">
        <v>0.45189892198735</v>
      </c>
      <c r="C250" s="54" t="n">
        <v>0.156829931239443</v>
      </c>
      <c r="D250" s="54" t="n">
        <v>0.795843528919136</v>
      </c>
      <c r="E250" s="134" t="n">
        <f aca="false">AVERAGE(B250:D250)</f>
        <v>0.468190794048643</v>
      </c>
      <c r="F250" s="49"/>
      <c r="G250" s="133" t="n">
        <v>44458</v>
      </c>
      <c r="H250" s="54" t="n">
        <v>72.2480885517555</v>
      </c>
      <c r="I250" s="54" t="n">
        <v>87.0382173347561</v>
      </c>
      <c r="J250" s="54" t="n">
        <v>73.3556407767894</v>
      </c>
      <c r="K250" s="137" t="n">
        <f aca="false">AVERAGE(H250:J250)</f>
        <v>77.5473155544337</v>
      </c>
    </row>
    <row r="251" customFormat="false" ht="14.5" hidden="false" customHeight="false" outlineLevel="0" collapsed="false">
      <c r="A251" s="133" t="n">
        <v>44459</v>
      </c>
      <c r="B251" s="54" t="n">
        <v>0.449496008241098</v>
      </c>
      <c r="C251" s="54" t="n">
        <v>0.156109090360026</v>
      </c>
      <c r="D251" s="54" t="n">
        <v>0.77517263388836</v>
      </c>
      <c r="E251" s="134" t="n">
        <f aca="false">AVERAGE(B251:D251)</f>
        <v>0.460259244163161</v>
      </c>
      <c r="F251" s="49"/>
      <c r="G251" s="133" t="n">
        <v>44459</v>
      </c>
      <c r="H251" s="54" t="n">
        <v>72.5639100574849</v>
      </c>
      <c r="I251" s="54" t="n">
        <v>87.1865266713289</v>
      </c>
      <c r="J251" s="54" t="n">
        <v>73.8360635343682</v>
      </c>
      <c r="K251" s="137" t="n">
        <f aca="false">AVERAGE(H251:J251)</f>
        <v>77.862166754394</v>
      </c>
    </row>
    <row r="252" customFormat="false" ht="14.5" hidden="false" customHeight="false" outlineLevel="0" collapsed="false">
      <c r="A252" s="133" t="n">
        <v>44460</v>
      </c>
      <c r="B252" s="54" t="n">
        <v>0.447093094494832</v>
      </c>
      <c r="C252" s="54" t="n">
        <v>0.155388249480609</v>
      </c>
      <c r="D252" s="54" t="n">
        <v>0.754501738857584</v>
      </c>
      <c r="E252" s="134" t="n">
        <f aca="false">AVERAGE(B252:D252)</f>
        <v>0.452327694277675</v>
      </c>
      <c r="F252" s="49"/>
      <c r="G252" s="133" t="n">
        <v>44460</v>
      </c>
      <c r="H252" s="54" t="n">
        <v>72.8780432460245</v>
      </c>
      <c r="I252" s="54" t="n">
        <v>87.3341511827429</v>
      </c>
      <c r="J252" s="54" t="n">
        <v>74.3036752509502</v>
      </c>
      <c r="K252" s="137" t="n">
        <f aca="false">AVERAGE(H252:J252)</f>
        <v>78.1719565599059</v>
      </c>
    </row>
    <row r="253" customFormat="false" ht="14.5" hidden="false" customHeight="false" outlineLevel="0" collapsed="false">
      <c r="A253" s="133" t="n">
        <v>44461</v>
      </c>
      <c r="B253" s="54" t="n">
        <v>0.44469018074858</v>
      </c>
      <c r="C253" s="54" t="n">
        <v>0.154667408601192</v>
      </c>
      <c r="D253" s="54" t="n">
        <v>0.733830843826809</v>
      </c>
      <c r="E253" s="134" t="n">
        <f aca="false">AVERAGE(B253:D253)</f>
        <v>0.444396144392194</v>
      </c>
      <c r="F253" s="49"/>
      <c r="G253" s="133" t="n">
        <v>44461</v>
      </c>
      <c r="H253" s="54" t="n">
        <v>73.1904881173743</v>
      </c>
      <c r="I253" s="54" t="n">
        <v>87.4810908689981</v>
      </c>
      <c r="J253" s="54" t="n">
        <v>74.7584759265354</v>
      </c>
      <c r="K253" s="137" t="n">
        <f aca="false">AVERAGE(H253:J253)</f>
        <v>78.4766849709693</v>
      </c>
    </row>
    <row r="254" customFormat="false" ht="14.5" hidden="false" customHeight="false" outlineLevel="0" collapsed="false">
      <c r="A254" s="133" t="n">
        <v>44462</v>
      </c>
      <c r="B254" s="54" t="n">
        <v>0.442287267002314</v>
      </c>
      <c r="C254" s="54" t="n">
        <v>0.153946567721775</v>
      </c>
      <c r="D254" s="54" t="n">
        <v>0.713159948796033</v>
      </c>
      <c r="E254" s="134" t="n">
        <f aca="false">AVERAGE(B254:D254)</f>
        <v>0.436464594506707</v>
      </c>
      <c r="F254" s="49"/>
      <c r="G254" s="133" t="n">
        <v>44462</v>
      </c>
      <c r="H254" s="54" t="n">
        <v>73.5012446715342</v>
      </c>
      <c r="I254" s="54" t="n">
        <v>87.6273457300944</v>
      </c>
      <c r="J254" s="54" t="n">
        <v>75.2004655611239</v>
      </c>
      <c r="K254" s="137" t="n">
        <f aca="false">AVERAGE(H254:J254)</f>
        <v>78.7763519875842</v>
      </c>
    </row>
    <row r="255" customFormat="false" ht="14.5" hidden="false" customHeight="false" outlineLevel="0" collapsed="false">
      <c r="A255" s="133" t="n">
        <v>44463</v>
      </c>
      <c r="B255" s="54" t="n">
        <v>0.439884353256062</v>
      </c>
      <c r="C255" s="54" t="n">
        <v>0.153225726842351</v>
      </c>
      <c r="D255" s="54" t="n">
        <v>0.692489053765257</v>
      </c>
      <c r="E255" s="134" t="n">
        <f aca="false">AVERAGE(B255:D255)</f>
        <v>0.428533044621223</v>
      </c>
      <c r="F255" s="49"/>
      <c r="G255" s="133" t="n">
        <v>44463</v>
      </c>
      <c r="H255" s="54" t="n">
        <v>73.8103129085043</v>
      </c>
      <c r="I255" s="54" t="n">
        <v>87.7729157660318</v>
      </c>
      <c r="J255" s="54" t="n">
        <v>75.6296441547156</v>
      </c>
      <c r="K255" s="137" t="n">
        <f aca="false">AVERAGE(H255:J255)</f>
        <v>79.0709576097506</v>
      </c>
    </row>
    <row r="256" customFormat="false" ht="14.5" hidden="false" customHeight="false" outlineLevel="0" collapsed="false">
      <c r="A256" s="133" t="n">
        <v>44464</v>
      </c>
      <c r="B256" s="54" t="n">
        <v>0.437481439509796</v>
      </c>
      <c r="C256" s="54" t="n">
        <v>0.152504885962934</v>
      </c>
      <c r="D256" s="54" t="n">
        <v>0.671818158734368</v>
      </c>
      <c r="E256" s="134" t="n">
        <f aca="false">AVERAGE(B256:D256)</f>
        <v>0.420601494735699</v>
      </c>
      <c r="F256" s="49"/>
      <c r="G256" s="133" t="n">
        <v>44464</v>
      </c>
      <c r="H256" s="54" t="n">
        <v>74.1176928282845</v>
      </c>
      <c r="I256" s="54" t="n">
        <v>87.9178009768105</v>
      </c>
      <c r="J256" s="54" t="n">
        <v>76.0460117073105</v>
      </c>
      <c r="K256" s="137" t="n">
        <f aca="false">AVERAGE(H256:J256)</f>
        <v>79.3605018374685</v>
      </c>
    </row>
    <row r="257" customFormat="false" ht="14.5" hidden="false" customHeight="false" outlineLevel="0" collapsed="false">
      <c r="A257" s="133" t="n">
        <v>44465</v>
      </c>
      <c r="B257" s="54" t="n">
        <v>0.435078525763544</v>
      </c>
      <c r="C257" s="54" t="n">
        <v>0.151784045083517</v>
      </c>
      <c r="D257" s="54" t="n">
        <v>0.664043784461796</v>
      </c>
      <c r="E257" s="134" t="n">
        <f aca="false">AVERAGE(B257:D257)</f>
        <v>0.416968785102952</v>
      </c>
      <c r="F257" s="49"/>
      <c r="G257" s="133" t="n">
        <v>44465</v>
      </c>
      <c r="H257" s="54" t="n">
        <v>74.4233844308749</v>
      </c>
      <c r="I257" s="54" t="n">
        <v>88.0620013624303</v>
      </c>
      <c r="J257" s="54" t="n">
        <v>76.4575609959946</v>
      </c>
      <c r="K257" s="137" t="n">
        <f aca="false">AVERAGE(H257:J257)</f>
        <v>79.6476489297666</v>
      </c>
    </row>
    <row r="258" customFormat="false" ht="14.5" hidden="false" customHeight="false" outlineLevel="0" collapsed="false">
      <c r="A258" s="133" t="n">
        <v>44466</v>
      </c>
      <c r="B258" s="54" t="n">
        <v>0.432675612017277</v>
      </c>
      <c r="C258" s="54" t="n">
        <v>0.1510632042041</v>
      </c>
      <c r="D258" s="54" t="n">
        <v>0.656269410189282</v>
      </c>
      <c r="E258" s="134" t="n">
        <f aca="false">AVERAGE(B258:D258)</f>
        <v>0.41333607547022</v>
      </c>
      <c r="F258" s="49"/>
      <c r="G258" s="133" t="n">
        <v>44466</v>
      </c>
      <c r="H258" s="54" t="n">
        <v>74.7273877162754</v>
      </c>
      <c r="I258" s="54" t="n">
        <v>88.2055169228913</v>
      </c>
      <c r="J258" s="54" t="n">
        <v>76.864292020768</v>
      </c>
      <c r="K258" s="137" t="n">
        <f aca="false">AVERAGE(H258:J258)</f>
        <v>79.9323988866449</v>
      </c>
    </row>
    <row r="259" customFormat="false" ht="14.5" hidden="false" customHeight="false" outlineLevel="0" collapsed="false">
      <c r="A259" s="133" t="n">
        <v>44467</v>
      </c>
      <c r="B259" s="54" t="n">
        <v>0.430272698271025</v>
      </c>
      <c r="C259" s="54" t="n">
        <v>0.150342363324683</v>
      </c>
      <c r="D259" s="54" t="n">
        <v>0.648495035916767</v>
      </c>
      <c r="E259" s="134" t="n">
        <f aca="false">AVERAGE(B259:D259)</f>
        <v>0.409703365837492</v>
      </c>
      <c r="F259" s="49"/>
      <c r="G259" s="133" t="n">
        <v>44467</v>
      </c>
      <c r="H259" s="54" t="n">
        <v>75.0297026844861</v>
      </c>
      <c r="I259" s="54" t="n">
        <v>88.3483476581934</v>
      </c>
      <c r="J259" s="54" t="n">
        <v>77.2662047816307</v>
      </c>
      <c r="K259" s="137" t="n">
        <f aca="false">AVERAGE(H259:J259)</f>
        <v>80.2147517081034</v>
      </c>
    </row>
    <row r="260" customFormat="false" ht="14.5" hidden="false" customHeight="false" outlineLevel="0" collapsed="false">
      <c r="A260" s="133" t="n">
        <v>44468</v>
      </c>
      <c r="B260" s="54" t="n">
        <v>0.427869784524759</v>
      </c>
      <c r="C260" s="54" t="n">
        <v>0.149621522445266</v>
      </c>
      <c r="D260" s="54" t="n">
        <v>0.640720661644195</v>
      </c>
      <c r="E260" s="134" t="n">
        <f aca="false">AVERAGE(B260:D260)</f>
        <v>0.40607065620474</v>
      </c>
      <c r="F260" s="49"/>
      <c r="G260" s="133" t="n">
        <v>44468</v>
      </c>
      <c r="H260" s="54" t="n">
        <v>75.3303293355069</v>
      </c>
      <c r="I260" s="54" t="n">
        <v>88.4904935683367</v>
      </c>
      <c r="J260" s="54" t="n">
        <v>77.6632992785826</v>
      </c>
      <c r="K260" s="137" t="n">
        <f aca="false">AVERAGE(H260:J260)</f>
        <v>80.4947073941421</v>
      </c>
    </row>
    <row r="261" customFormat="false" ht="14.5" hidden="false" customHeight="false" outlineLevel="0" collapsed="false">
      <c r="A261" s="133" t="n">
        <v>44469</v>
      </c>
      <c r="B261" s="54" t="n">
        <v>0.425466870778479</v>
      </c>
      <c r="C261" s="54" t="n">
        <v>0.148900681565841</v>
      </c>
      <c r="D261" s="54" t="n">
        <v>0.632946287371681</v>
      </c>
      <c r="E261" s="134" t="n">
        <f aca="false">AVERAGE(B261:D261)</f>
        <v>0.402437946572</v>
      </c>
      <c r="F261" s="49"/>
      <c r="G261" s="133" t="n">
        <v>44469</v>
      </c>
      <c r="H261" s="54" t="n">
        <v>75.6292676693379</v>
      </c>
      <c r="I261" s="54" t="n">
        <v>88.6319546533212</v>
      </c>
      <c r="J261" s="54" t="n">
        <v>78.0555755116238</v>
      </c>
      <c r="K261" s="137" t="n">
        <f aca="false">AVERAGE(H261:J261)</f>
        <v>80.772265944761</v>
      </c>
    </row>
    <row r="262" customFormat="false" ht="14.5" hidden="false" customHeight="false" outlineLevel="0" collapsed="false">
      <c r="A262" s="133" t="n">
        <v>44470</v>
      </c>
      <c r="B262" s="54" t="n">
        <v>0.422426605248859</v>
      </c>
      <c r="C262" s="54" t="n">
        <v>0.148179840686424</v>
      </c>
      <c r="D262" s="54" t="n">
        <v>0.625171913099166</v>
      </c>
      <c r="E262" s="134" t="n">
        <f aca="false">AVERAGE(B262:D262)</f>
        <v>0.398592786344816</v>
      </c>
      <c r="F262" s="49"/>
      <c r="G262" s="133" t="n">
        <v>44470</v>
      </c>
      <c r="H262" s="54" t="n">
        <v>75.926069874661</v>
      </c>
      <c r="I262" s="54" t="n">
        <v>88.7727309131468</v>
      </c>
      <c r="J262" s="54" t="n">
        <v>78.4430334807543</v>
      </c>
      <c r="K262" s="137" t="n">
        <f aca="false">AVERAGE(H262:J262)</f>
        <v>81.0472780895207</v>
      </c>
    </row>
    <row r="263" customFormat="false" ht="14.5" hidden="false" customHeight="false" outlineLevel="0" collapsed="false">
      <c r="A263" s="133" t="n">
        <v>44471</v>
      </c>
      <c r="B263" s="54" t="n">
        <v>0.419386339719239</v>
      </c>
      <c r="C263" s="54" t="n">
        <v>0.147458999807007</v>
      </c>
      <c r="D263" s="54" t="n">
        <v>0.617397538826594</v>
      </c>
      <c r="E263" s="134" t="n">
        <f aca="false">AVERAGE(B263:D263)</f>
        <v>0.394747626117613</v>
      </c>
      <c r="F263" s="49"/>
      <c r="G263" s="133" t="n">
        <v>44471</v>
      </c>
      <c r="H263" s="54" t="n">
        <v>76.2207359514761</v>
      </c>
      <c r="I263" s="54" t="n">
        <v>88.9128223478136</v>
      </c>
      <c r="J263" s="54" t="n">
        <v>78.8256731859739</v>
      </c>
      <c r="K263" s="137" t="n">
        <f aca="false">AVERAGE(H263:J263)</f>
        <v>81.3197438284212</v>
      </c>
    </row>
    <row r="264" customFormat="false" ht="14.5" hidden="false" customHeight="false" outlineLevel="0" collapsed="false">
      <c r="A264" s="133" t="n">
        <v>44472</v>
      </c>
      <c r="B264" s="54" t="n">
        <v>0.416346074189619</v>
      </c>
      <c r="C264" s="54" t="n">
        <v>0.14673815892759</v>
      </c>
      <c r="D264" s="54" t="n">
        <v>0.60962316455408</v>
      </c>
      <c r="E264" s="134" t="n">
        <f aca="false">AVERAGE(B264:D264)</f>
        <v>0.39090246589043</v>
      </c>
      <c r="F264" s="49"/>
      <c r="G264" s="133" t="n">
        <v>44472</v>
      </c>
      <c r="H264" s="54" t="n">
        <v>76.5132658997835</v>
      </c>
      <c r="I264" s="54" t="n">
        <v>89.0522289573216</v>
      </c>
      <c r="J264" s="54" t="n">
        <v>79.2034946272829</v>
      </c>
      <c r="K264" s="137" t="n">
        <f aca="false">AVERAGE(H264:J264)</f>
        <v>81.5896631614627</v>
      </c>
    </row>
    <row r="265" customFormat="false" ht="14.5" hidden="false" customHeight="false" outlineLevel="0" collapsed="false">
      <c r="A265" s="133" t="n">
        <v>44473</v>
      </c>
      <c r="B265" s="54" t="n">
        <v>0.413305808659999</v>
      </c>
      <c r="C265" s="54" t="n">
        <v>0.146017318048173</v>
      </c>
      <c r="D265" s="54" t="n">
        <v>0.601848790281565</v>
      </c>
      <c r="E265" s="134" t="n">
        <f aca="false">AVERAGE(B265:D265)</f>
        <v>0.387057305663246</v>
      </c>
      <c r="F265" s="49"/>
      <c r="G265" s="133" t="n">
        <v>44473</v>
      </c>
      <c r="H265" s="54" t="n">
        <v>76.8036597195829</v>
      </c>
      <c r="I265" s="54" t="n">
        <v>89.1909507416708</v>
      </c>
      <c r="J265" s="54" t="n">
        <v>79.5764978046811</v>
      </c>
      <c r="K265" s="137" t="n">
        <f aca="false">AVERAGE(H265:J265)</f>
        <v>81.8570360886449</v>
      </c>
    </row>
    <row r="266" customFormat="false" ht="14.5" hidden="false" customHeight="false" outlineLevel="0" collapsed="false">
      <c r="A266" s="133" t="n">
        <v>44474</v>
      </c>
      <c r="B266" s="54" t="n">
        <v>0.410265543130379</v>
      </c>
      <c r="C266" s="54" t="n">
        <v>0.145296477168749</v>
      </c>
      <c r="D266" s="54" t="n">
        <v>0.594074416008993</v>
      </c>
      <c r="E266" s="134" t="n">
        <f aca="false">AVERAGE(B266:D266)</f>
        <v>0.38321214543604</v>
      </c>
      <c r="F266" s="49"/>
      <c r="G266" s="133" t="n">
        <v>44474</v>
      </c>
      <c r="H266" s="54" t="n">
        <v>77.0919174108745</v>
      </c>
      <c r="I266" s="54" t="n">
        <v>89.3289877008611</v>
      </c>
      <c r="J266" s="54" t="n">
        <v>79.9446827181686</v>
      </c>
      <c r="K266" s="137" t="n">
        <f aca="false">AVERAGE(H266:J266)</f>
        <v>82.1218626099681</v>
      </c>
    </row>
    <row r="267" customFormat="false" ht="14.5" hidden="false" customHeight="false" outlineLevel="0" collapsed="false">
      <c r="A267" s="133" t="n">
        <v>44475</v>
      </c>
      <c r="B267" s="54" t="n">
        <v>0.407225277600759</v>
      </c>
      <c r="C267" s="54" t="n">
        <v>0.144575636289332</v>
      </c>
      <c r="D267" s="54" t="n">
        <v>0.586300041736479</v>
      </c>
      <c r="E267" s="134" t="n">
        <f aca="false">AVERAGE(B267:D267)</f>
        <v>0.379366985208857</v>
      </c>
      <c r="F267" s="49"/>
      <c r="G267" s="133" t="n">
        <v>44475</v>
      </c>
      <c r="H267" s="54" t="n">
        <v>77.3780389736582</v>
      </c>
      <c r="I267" s="54" t="n">
        <v>89.4663398348925</v>
      </c>
      <c r="J267" s="54" t="n">
        <v>80.3080493677453</v>
      </c>
      <c r="K267" s="137" t="n">
        <f aca="false">AVERAGE(H267:J267)</f>
        <v>82.384142725432</v>
      </c>
    </row>
    <row r="268" customFormat="false" ht="14.5" hidden="false" customHeight="false" outlineLevel="0" collapsed="false">
      <c r="A268" s="133" t="n">
        <v>44476</v>
      </c>
      <c r="B268" s="54" t="n">
        <v>0.404185012071139</v>
      </c>
      <c r="C268" s="54" t="n">
        <v>0.143854795409915</v>
      </c>
      <c r="D268" s="54" t="n">
        <v>0.578525667463964</v>
      </c>
      <c r="E268" s="134" t="n">
        <f aca="false">AVERAGE(B268:D268)</f>
        <v>0.375521824981673</v>
      </c>
      <c r="F268" s="49"/>
      <c r="G268" s="133" t="n">
        <v>44476</v>
      </c>
      <c r="H268" s="54" t="n">
        <v>77.662024407934</v>
      </c>
      <c r="I268" s="54" t="n">
        <v>89.6030071437652</v>
      </c>
      <c r="J268" s="54" t="n">
        <v>80.6665977534113</v>
      </c>
      <c r="K268" s="137" t="n">
        <f aca="false">AVERAGE(H268:J268)</f>
        <v>82.6438764350368</v>
      </c>
    </row>
    <row r="269" customFormat="false" ht="14.5" hidden="false" customHeight="false" outlineLevel="0" collapsed="false">
      <c r="A269" s="133" t="n">
        <v>44477</v>
      </c>
      <c r="B269" s="54" t="n">
        <v>0.401144746541547</v>
      </c>
      <c r="C269" s="54" t="n">
        <v>0.143133954530498</v>
      </c>
      <c r="D269" s="54" t="n">
        <v>0.570751293191393</v>
      </c>
      <c r="E269" s="134" t="n">
        <f aca="false">AVERAGE(B269:D269)</f>
        <v>0.371676664754479</v>
      </c>
      <c r="F269" s="49"/>
      <c r="G269" s="133" t="n">
        <v>44477</v>
      </c>
      <c r="H269" s="54" t="n">
        <v>77.9438737137019</v>
      </c>
      <c r="I269" s="54" t="n">
        <v>89.738989627479</v>
      </c>
      <c r="J269" s="54" t="n">
        <v>81.0203278751665</v>
      </c>
      <c r="K269" s="137" t="n">
        <f aca="false">AVERAGE(H269:J269)</f>
        <v>82.9010637387825</v>
      </c>
    </row>
    <row r="270" customFormat="false" ht="14.5" hidden="false" customHeight="false" outlineLevel="0" collapsed="false">
      <c r="A270" s="133" t="n">
        <v>44478</v>
      </c>
      <c r="B270" s="54" t="n">
        <v>0.398104481011927</v>
      </c>
      <c r="C270" s="54" t="n">
        <v>0.142413113651081</v>
      </c>
      <c r="D270" s="54" t="n">
        <v>0.562976918918878</v>
      </c>
      <c r="E270" s="134" t="n">
        <f aca="false">AVERAGE(B270:D270)</f>
        <v>0.367831504527295</v>
      </c>
      <c r="F270" s="49"/>
      <c r="G270" s="133" t="n">
        <v>44478</v>
      </c>
      <c r="H270" s="54" t="n">
        <v>78.223586890962</v>
      </c>
      <c r="I270" s="54" t="n">
        <v>89.874287286034</v>
      </c>
      <c r="J270" s="54" t="n">
        <v>81.369239733011</v>
      </c>
      <c r="K270" s="137" t="n">
        <f aca="false">AVERAGE(H270:J270)</f>
        <v>83.155704636669</v>
      </c>
    </row>
    <row r="271" customFormat="false" ht="14.5" hidden="false" customHeight="false" outlineLevel="0" collapsed="false">
      <c r="A271" s="133" t="n">
        <v>44479</v>
      </c>
      <c r="B271" s="54" t="n">
        <v>0.395064215482307</v>
      </c>
      <c r="C271" s="54" t="n">
        <v>0.141692272771657</v>
      </c>
      <c r="D271" s="54" t="n">
        <v>0.555202544646363</v>
      </c>
      <c r="E271" s="134" t="n">
        <f aca="false">AVERAGE(B271:D271)</f>
        <v>0.363986344300109</v>
      </c>
      <c r="F271" s="49"/>
      <c r="G271" s="133" t="n">
        <v>44479</v>
      </c>
      <c r="H271" s="54" t="n">
        <v>78.5011639397141</v>
      </c>
      <c r="I271" s="54" t="n">
        <v>90.0089001194301</v>
      </c>
      <c r="J271" s="54" t="n">
        <v>81.7133333269447</v>
      </c>
      <c r="K271" s="137" t="n">
        <f aca="false">AVERAGE(H271:J271)</f>
        <v>83.4077991286963</v>
      </c>
    </row>
    <row r="272" customFormat="false" ht="14.5" hidden="false" customHeight="false" outlineLevel="0" collapsed="false">
      <c r="A272" s="133" t="n">
        <v>44480</v>
      </c>
      <c r="B272" s="54" t="n">
        <v>0.392023949952687</v>
      </c>
      <c r="C272" s="54" t="n">
        <v>0.14097143189224</v>
      </c>
      <c r="D272" s="54" t="n">
        <v>0.542571077412504</v>
      </c>
      <c r="E272" s="134" t="n">
        <f aca="false">AVERAGE(B272:D272)</f>
        <v>0.35852215308581</v>
      </c>
      <c r="F272" s="49"/>
      <c r="G272" s="133" t="n">
        <v>44480</v>
      </c>
      <c r="H272" s="54" t="n">
        <v>78.7766048599584</v>
      </c>
      <c r="I272" s="54" t="n">
        <v>90.1428281276674</v>
      </c>
      <c r="J272" s="54" t="n">
        <v>82.0495984139686</v>
      </c>
      <c r="K272" s="137" t="n">
        <f aca="false">AVERAGE(H272:J272)</f>
        <v>83.6563438005315</v>
      </c>
    </row>
    <row r="273" customFormat="false" ht="14.5" hidden="false" customHeight="false" outlineLevel="0" collapsed="false">
      <c r="A273" s="133" t="n">
        <v>44481</v>
      </c>
      <c r="B273" s="54" t="n">
        <v>0.388983684423067</v>
      </c>
      <c r="C273" s="54" t="n">
        <v>0.140250591012823</v>
      </c>
      <c r="D273" s="54" t="n">
        <v>0.529939610178644</v>
      </c>
      <c r="E273" s="134" t="n">
        <f aca="false">AVERAGE(B273:D273)</f>
        <v>0.353057961871511</v>
      </c>
      <c r="F273" s="49"/>
      <c r="G273" s="133" t="n">
        <v>44481</v>
      </c>
      <c r="H273" s="54" t="n">
        <v>79.0499096516949</v>
      </c>
      <c r="I273" s="54" t="n">
        <v>90.2760713107459</v>
      </c>
      <c r="J273" s="54" t="n">
        <v>82.3780349940826</v>
      </c>
      <c r="K273" s="137" t="n">
        <f aca="false">AVERAGE(H273:J273)</f>
        <v>83.9013386521745</v>
      </c>
    </row>
    <row r="274" customFormat="false" ht="14.5" hidden="false" customHeight="false" outlineLevel="0" collapsed="false">
      <c r="A274" s="133" t="n">
        <v>44482</v>
      </c>
      <c r="B274" s="54" t="n">
        <v>0.385943418893447</v>
      </c>
      <c r="C274" s="54" t="n">
        <v>0.139529750133406</v>
      </c>
      <c r="D274" s="54" t="n">
        <v>0.517308142944785</v>
      </c>
      <c r="E274" s="134" t="n">
        <f aca="false">AVERAGE(B274:D274)</f>
        <v>0.347593770657213</v>
      </c>
      <c r="F274" s="49"/>
      <c r="G274" s="133" t="n">
        <v>44482</v>
      </c>
      <c r="H274" s="54" t="n">
        <v>79.3210783149234</v>
      </c>
      <c r="I274" s="54" t="n">
        <v>90.4086296686655</v>
      </c>
      <c r="J274" s="54" t="n">
        <v>82.6986430672867</v>
      </c>
      <c r="K274" s="137" t="n">
        <f aca="false">AVERAGE(H274:J274)</f>
        <v>84.1427836836252</v>
      </c>
    </row>
    <row r="275" customFormat="false" ht="14.5" hidden="false" customHeight="false" outlineLevel="0" collapsed="false">
      <c r="A275" s="133" t="n">
        <v>44483</v>
      </c>
      <c r="B275" s="54" t="n">
        <v>0.382903153363827</v>
      </c>
      <c r="C275" s="54" t="n">
        <v>0.138808909253989</v>
      </c>
      <c r="D275" s="54" t="n">
        <v>0.504676675710925</v>
      </c>
      <c r="E275" s="134" t="n">
        <f aca="false">AVERAGE(B275:D275)</f>
        <v>0.342129579442914</v>
      </c>
      <c r="F275" s="49"/>
      <c r="G275" s="133" t="n">
        <v>44483</v>
      </c>
      <c r="H275" s="54" t="n">
        <v>79.5901108496441</v>
      </c>
      <c r="I275" s="54" t="n">
        <v>90.5405032014264</v>
      </c>
      <c r="J275" s="54" t="n">
        <v>83.0114226335808</v>
      </c>
      <c r="K275" s="137" t="n">
        <f aca="false">AVERAGE(H275:J275)</f>
        <v>84.3806788948838</v>
      </c>
    </row>
    <row r="276" customFormat="false" ht="14.5" hidden="false" customHeight="false" outlineLevel="0" collapsed="false">
      <c r="A276" s="133" t="n">
        <v>44484</v>
      </c>
      <c r="B276" s="54" t="n">
        <v>0.379862887834207</v>
      </c>
      <c r="C276" s="54" t="n">
        <v>0.138088068374564</v>
      </c>
      <c r="D276" s="54" t="n">
        <v>0.49204520847718</v>
      </c>
      <c r="E276" s="134" t="n">
        <f aca="false">AVERAGE(B276:D276)</f>
        <v>0.33666538822865</v>
      </c>
      <c r="F276" s="49"/>
      <c r="G276" s="133" t="n">
        <v>44484</v>
      </c>
      <c r="H276" s="54" t="n">
        <v>79.8570072558569</v>
      </c>
      <c r="I276" s="54" t="n">
        <v>90.6716919090283</v>
      </c>
      <c r="J276" s="54" t="n">
        <v>83.3163736929652</v>
      </c>
      <c r="K276" s="137" t="n">
        <f aca="false">AVERAGE(H276:J276)</f>
        <v>84.6150242859501</v>
      </c>
    </row>
    <row r="277" customFormat="false" ht="14.5" hidden="false" customHeight="false" outlineLevel="0" collapsed="false">
      <c r="A277" s="133" t="n">
        <v>44485</v>
      </c>
      <c r="B277" s="54" t="n">
        <v>0.376822622304587</v>
      </c>
      <c r="C277" s="54" t="n">
        <v>0.137367227495147</v>
      </c>
      <c r="D277" s="54" t="n">
        <v>0.47941374124332</v>
      </c>
      <c r="E277" s="134" t="n">
        <f aca="false">AVERAGE(B277:D277)</f>
        <v>0.331201197014351</v>
      </c>
      <c r="F277" s="49"/>
      <c r="G277" s="133" t="n">
        <v>44485</v>
      </c>
      <c r="H277" s="54" t="n">
        <v>80.1217675335618</v>
      </c>
      <c r="I277" s="54" t="n">
        <v>90.8021957914715</v>
      </c>
      <c r="J277" s="54" t="n">
        <v>83.6134962454396</v>
      </c>
      <c r="K277" s="137" t="n">
        <f aca="false">AVERAGE(H277:J277)</f>
        <v>84.8458198568243</v>
      </c>
    </row>
    <row r="278" customFormat="false" ht="14.5" hidden="false" customHeight="false" outlineLevel="0" collapsed="false">
      <c r="A278" s="133" t="n">
        <v>44486</v>
      </c>
      <c r="B278" s="54" t="n">
        <v>0.373782356774967</v>
      </c>
      <c r="C278" s="54" t="n">
        <v>0.13664638661573</v>
      </c>
      <c r="D278" s="54" t="n">
        <v>0.466782274009461</v>
      </c>
      <c r="E278" s="134" t="n">
        <f aca="false">AVERAGE(B278:D278)</f>
        <v>0.325737005800053</v>
      </c>
      <c r="F278" s="49"/>
      <c r="G278" s="133" t="n">
        <v>44486</v>
      </c>
      <c r="H278" s="54" t="n">
        <v>80.3843916827588</v>
      </c>
      <c r="I278" s="54" t="n">
        <v>90.9320148487558</v>
      </c>
      <c r="J278" s="54" t="n">
        <v>83.9027902910042</v>
      </c>
      <c r="K278" s="137" t="n">
        <f aca="false">AVERAGE(H278:J278)</f>
        <v>85.0730656075063</v>
      </c>
    </row>
    <row r="279" customFormat="false" ht="14.5" hidden="false" customHeight="false" outlineLevel="0" collapsed="false">
      <c r="A279" s="133" t="n">
        <v>44487</v>
      </c>
      <c r="B279" s="54" t="n">
        <v>0.370742091245347</v>
      </c>
      <c r="C279" s="54" t="n">
        <v>0.135925545736313</v>
      </c>
      <c r="D279" s="54" t="n">
        <v>0.454150806775601</v>
      </c>
      <c r="E279" s="134" t="n">
        <f aca="false">AVERAGE(B279:D279)</f>
        <v>0.320272814585754</v>
      </c>
      <c r="F279" s="49"/>
      <c r="G279" s="133" t="n">
        <v>44487</v>
      </c>
      <c r="H279" s="54" t="n">
        <v>80.6448797034479</v>
      </c>
      <c r="I279" s="54" t="n">
        <v>91.0611490808813</v>
      </c>
      <c r="J279" s="54" t="n">
        <v>84.1842558296589</v>
      </c>
      <c r="K279" s="137" t="n">
        <f aca="false">AVERAGE(H279:J279)</f>
        <v>85.296761537996</v>
      </c>
    </row>
    <row r="280" customFormat="false" ht="14.5" hidden="false" customHeight="false" outlineLevel="0" collapsed="false">
      <c r="A280" s="133" t="n">
        <v>44488</v>
      </c>
      <c r="B280" s="54" t="n">
        <v>0.367701825715756</v>
      </c>
      <c r="C280" s="54" t="n">
        <v>0.135204704856896</v>
      </c>
      <c r="D280" s="54" t="n">
        <v>0.441519339541742</v>
      </c>
      <c r="E280" s="134" t="n">
        <f aca="false">AVERAGE(B280:D280)</f>
        <v>0.314808623371465</v>
      </c>
      <c r="F280" s="49"/>
      <c r="G280" s="133" t="n">
        <v>44488</v>
      </c>
      <c r="H280" s="54" t="n">
        <v>80.9032315956292</v>
      </c>
      <c r="I280" s="54" t="n">
        <v>91.1895984878479</v>
      </c>
      <c r="J280" s="54" t="n">
        <v>84.4578928614036</v>
      </c>
      <c r="K280" s="137" t="n">
        <f aca="false">AVERAGE(H280:J280)</f>
        <v>85.5169076482936</v>
      </c>
    </row>
    <row r="281" customFormat="false" ht="14.5" hidden="false" customHeight="false" outlineLevel="0" collapsed="false">
      <c r="A281" s="133" t="n">
        <v>44489</v>
      </c>
      <c r="B281" s="54" t="n">
        <v>0.364661560186136</v>
      </c>
      <c r="C281" s="54" t="n">
        <v>0.134483863977472</v>
      </c>
      <c r="D281" s="54" t="n">
        <v>0.428887872307882</v>
      </c>
      <c r="E281" s="134" t="n">
        <f aca="false">AVERAGE(B281:D281)</f>
        <v>0.309344432157163</v>
      </c>
      <c r="F281" s="49"/>
      <c r="G281" s="133" t="n">
        <v>44489</v>
      </c>
      <c r="H281" s="54" t="n">
        <v>81.1594473593026</v>
      </c>
      <c r="I281" s="54" t="n">
        <v>91.3173630696557</v>
      </c>
      <c r="J281" s="54" t="n">
        <v>84.7237013862385</v>
      </c>
      <c r="K281" s="137" t="n">
        <f aca="false">AVERAGE(H281:J281)</f>
        <v>85.7335039383989</v>
      </c>
    </row>
    <row r="282" customFormat="false" ht="14.5" hidden="false" customHeight="false" outlineLevel="0" collapsed="false">
      <c r="A282" s="133" t="n">
        <v>44490</v>
      </c>
      <c r="B282" s="54" t="n">
        <v>0.361621294656516</v>
      </c>
      <c r="C282" s="54" t="n">
        <v>0.133763023098055</v>
      </c>
      <c r="D282" s="54" t="n">
        <v>0.416256405074023</v>
      </c>
      <c r="E282" s="134" t="n">
        <f aca="false">AVERAGE(B282:D282)</f>
        <v>0.303880240942865</v>
      </c>
      <c r="F282" s="49"/>
      <c r="G282" s="133" t="n">
        <v>44490</v>
      </c>
      <c r="H282" s="54" t="n">
        <v>81.4135269944682</v>
      </c>
      <c r="I282" s="54" t="n">
        <v>91.4444428263047</v>
      </c>
      <c r="J282" s="54" t="n">
        <v>84.9816814041635</v>
      </c>
      <c r="K282" s="137" t="n">
        <f aca="false">AVERAGE(H282:J282)</f>
        <v>85.9465504083121</v>
      </c>
    </row>
    <row r="283" customFormat="false" ht="14.5" hidden="false" customHeight="false" outlineLevel="0" collapsed="false">
      <c r="A283" s="133" t="n">
        <v>44491</v>
      </c>
      <c r="B283" s="54" t="n">
        <v>0.358581029126896</v>
      </c>
      <c r="C283" s="54" t="n">
        <v>0.133042182218638</v>
      </c>
      <c r="D283" s="54" t="n">
        <v>0.403624937840164</v>
      </c>
      <c r="E283" s="134" t="n">
        <f aca="false">AVERAGE(B283:D283)</f>
        <v>0.298416049728566</v>
      </c>
      <c r="F283" s="49"/>
      <c r="G283" s="133" t="n">
        <v>44491</v>
      </c>
      <c r="H283" s="54" t="n">
        <v>81.6654705011258</v>
      </c>
      <c r="I283" s="54" t="n">
        <v>91.5708377577949</v>
      </c>
      <c r="J283" s="54" t="n">
        <v>85.2318329151786</v>
      </c>
      <c r="K283" s="137" t="n">
        <f aca="false">AVERAGE(H283:J283)</f>
        <v>86.1560470580331</v>
      </c>
    </row>
    <row r="284" customFormat="false" ht="14.5" hidden="false" customHeight="false" outlineLevel="0" collapsed="false">
      <c r="A284" s="133" t="n">
        <v>44492</v>
      </c>
      <c r="B284" s="54" t="n">
        <v>0.355540763597276</v>
      </c>
      <c r="C284" s="54" t="n">
        <v>0.132321341339221</v>
      </c>
      <c r="D284" s="54" t="n">
        <v>0.390993470606304</v>
      </c>
      <c r="E284" s="134" t="n">
        <f aca="false">AVERAGE(B284:D284)</f>
        <v>0.292951858514267</v>
      </c>
      <c r="F284" s="49"/>
      <c r="G284" s="133" t="n">
        <v>44492</v>
      </c>
      <c r="H284" s="54" t="n">
        <v>81.9152778792756</v>
      </c>
      <c r="I284" s="54" t="n">
        <v>91.6965478641262</v>
      </c>
      <c r="J284" s="54" t="n">
        <v>85.4741559192838</v>
      </c>
      <c r="K284" s="137" t="n">
        <f aca="false">AVERAGE(H284:J284)</f>
        <v>86.3619938875619</v>
      </c>
    </row>
    <row r="285" customFormat="false" ht="14.5" hidden="false" customHeight="false" outlineLevel="0" collapsed="false">
      <c r="A285" s="133" t="n">
        <v>44493</v>
      </c>
      <c r="B285" s="54" t="n">
        <v>0.352500498067656</v>
      </c>
      <c r="C285" s="54" t="n">
        <v>0.131600500459804</v>
      </c>
      <c r="D285" s="54" t="n">
        <v>0.378362003372445</v>
      </c>
      <c r="E285" s="134" t="n">
        <f aca="false">AVERAGE(B285:D285)</f>
        <v>0.287487667299968</v>
      </c>
      <c r="F285" s="49"/>
      <c r="G285" s="133" t="n">
        <v>44493</v>
      </c>
      <c r="H285" s="54" t="n">
        <v>82.1629491289174</v>
      </c>
      <c r="I285" s="54" t="n">
        <v>91.8215731452987</v>
      </c>
      <c r="J285" s="54" t="n">
        <v>85.7086504164791</v>
      </c>
      <c r="K285" s="137" t="n">
        <f aca="false">AVERAGE(H285:J285)</f>
        <v>86.5643908968984</v>
      </c>
    </row>
    <row r="286" customFormat="false" ht="14.5" hidden="false" customHeight="false" outlineLevel="0" collapsed="false">
      <c r="A286" s="133" t="n">
        <v>44494</v>
      </c>
      <c r="B286" s="54" t="n">
        <v>0.349460232538036</v>
      </c>
      <c r="C286" s="54" t="n">
        <v>0.130879659580387</v>
      </c>
      <c r="D286" s="54" t="n">
        <v>0.365730536138585</v>
      </c>
      <c r="E286" s="134" t="n">
        <f aca="false">AVERAGE(B286:D286)</f>
        <v>0.282023476085669</v>
      </c>
      <c r="F286" s="49"/>
      <c r="G286" s="133" t="n">
        <v>44494</v>
      </c>
      <c r="H286" s="54" t="n">
        <v>82.4084842500515</v>
      </c>
      <c r="I286" s="54" t="n">
        <v>91.9459136013123</v>
      </c>
      <c r="J286" s="54" t="n">
        <v>85.9353164067645</v>
      </c>
      <c r="K286" s="137" t="n">
        <f aca="false">AVERAGE(H286:J286)</f>
        <v>86.7632380860428</v>
      </c>
    </row>
    <row r="287" customFormat="false" ht="14.5" hidden="false" customHeight="false" outlineLevel="0" collapsed="false">
      <c r="A287" s="133" t="n">
        <v>44495</v>
      </c>
      <c r="B287" s="54" t="n">
        <v>0.346419967008416</v>
      </c>
      <c r="C287" s="54" t="n">
        <v>0.130158818700963</v>
      </c>
      <c r="D287" s="54" t="n">
        <v>0.353099068904726</v>
      </c>
      <c r="E287" s="134" t="n">
        <f aca="false">AVERAGE(B287:D287)</f>
        <v>0.276559284871368</v>
      </c>
      <c r="F287" s="49"/>
      <c r="G287" s="133" t="n">
        <v>44495</v>
      </c>
      <c r="H287" s="54" t="n">
        <v>82.6518832426776</v>
      </c>
      <c r="I287" s="54" t="n">
        <v>92.0695692321671</v>
      </c>
      <c r="J287" s="54" t="n">
        <v>86.15415389014</v>
      </c>
      <c r="K287" s="137" t="n">
        <f aca="false">AVERAGE(H287:J287)</f>
        <v>86.9585354549949</v>
      </c>
    </row>
    <row r="288" customFormat="false" ht="14.5" hidden="false" customHeight="false" outlineLevel="0" collapsed="false">
      <c r="A288" s="133" t="n">
        <v>44496</v>
      </c>
      <c r="B288" s="54" t="n">
        <v>0.343379701478796</v>
      </c>
      <c r="C288" s="54" t="n">
        <v>0.129437977821546</v>
      </c>
      <c r="D288" s="54" t="n">
        <v>0.340467601670866</v>
      </c>
      <c r="E288" s="134" t="n">
        <f aca="false">AVERAGE(B288:D288)</f>
        <v>0.271095093657069</v>
      </c>
      <c r="F288" s="49"/>
      <c r="G288" s="133" t="n">
        <v>44496</v>
      </c>
      <c r="H288" s="54" t="n">
        <v>82.8931461067958</v>
      </c>
      <c r="I288" s="54" t="n">
        <v>92.1925400378631</v>
      </c>
      <c r="J288" s="54" t="n">
        <v>86.3651628666057</v>
      </c>
      <c r="K288" s="137" t="n">
        <f aca="false">AVERAGE(H288:J288)</f>
        <v>87.1502830037549</v>
      </c>
    </row>
    <row r="289" customFormat="false" ht="14.5" hidden="false" customHeight="false" outlineLevel="0" collapsed="false">
      <c r="A289" s="133" t="n">
        <v>44497</v>
      </c>
      <c r="B289" s="54" t="n">
        <v>0.340339435949176</v>
      </c>
      <c r="C289" s="54" t="n">
        <v>0.128717136942129</v>
      </c>
      <c r="D289" s="54" t="n">
        <v>0.327836134437007</v>
      </c>
      <c r="E289" s="134" t="n">
        <f aca="false">AVERAGE(B289:D289)</f>
        <v>0.265630902442771</v>
      </c>
      <c r="F289" s="49"/>
      <c r="G289" s="133" t="n">
        <v>44497</v>
      </c>
      <c r="H289" s="54" t="n">
        <v>83.1322728424062</v>
      </c>
      <c r="I289" s="54" t="n">
        <v>92.3148260184003</v>
      </c>
      <c r="J289" s="54" t="n">
        <v>86.5683433361614</v>
      </c>
      <c r="K289" s="137" t="n">
        <f aca="false">AVERAGE(H289:J289)</f>
        <v>87.3384807323226</v>
      </c>
    </row>
    <row r="290" customFormat="false" ht="14.5" hidden="false" customHeight="false" outlineLevel="0" collapsed="false">
      <c r="A290" s="133" t="n">
        <v>44498</v>
      </c>
      <c r="B290" s="54" t="n">
        <v>0.337299170419556</v>
      </c>
      <c r="C290" s="54" t="n">
        <v>0.127996296062712</v>
      </c>
      <c r="D290" s="54" t="n">
        <v>0.315204667203261</v>
      </c>
      <c r="E290" s="134" t="n">
        <f aca="false">AVERAGE(B290:D290)</f>
        <v>0.26016671122851</v>
      </c>
      <c r="F290" s="49"/>
      <c r="G290" s="133" t="n">
        <v>44498</v>
      </c>
      <c r="H290" s="54" t="n">
        <v>83.3692634495087</v>
      </c>
      <c r="I290" s="54" t="n">
        <v>92.4364271737786</v>
      </c>
      <c r="J290" s="54" t="n">
        <v>86.7636952988073</v>
      </c>
      <c r="K290" s="137" t="n">
        <f aca="false">AVERAGE(H290:J290)</f>
        <v>87.5231286406982</v>
      </c>
    </row>
    <row r="291" customFormat="false" ht="14.5" hidden="false" customHeight="false" outlineLevel="0" collapsed="false">
      <c r="A291" s="133" t="n">
        <v>44499</v>
      </c>
      <c r="B291" s="54" t="n">
        <v>0.334258904889936</v>
      </c>
      <c r="C291" s="54" t="n">
        <v>0.127275455183295</v>
      </c>
      <c r="D291" s="54" t="n">
        <v>0.302573199969323</v>
      </c>
      <c r="E291" s="134" t="n">
        <f aca="false">AVERAGE(B291:D291)</f>
        <v>0.254702520014185</v>
      </c>
      <c r="F291" s="49"/>
      <c r="G291" s="133" t="n">
        <v>44499</v>
      </c>
      <c r="H291" s="54" t="n">
        <v>83.6041179281033</v>
      </c>
      <c r="I291" s="54" t="n">
        <v>92.557343503998</v>
      </c>
      <c r="J291" s="54" t="n">
        <v>86.9512187545432</v>
      </c>
      <c r="K291" s="137" t="n">
        <f aca="false">AVERAGE(H291:J291)</f>
        <v>87.7042267288815</v>
      </c>
    </row>
    <row r="292" customFormat="false" ht="14.5" hidden="false" customHeight="false" outlineLevel="0" collapsed="false">
      <c r="A292" s="133" t="n">
        <v>44500</v>
      </c>
      <c r="B292" s="54" t="n">
        <v>0.331218639360344</v>
      </c>
      <c r="C292" s="54" t="n">
        <v>0.126554614303871</v>
      </c>
      <c r="D292" s="54" t="n">
        <v>0.302723769908534</v>
      </c>
      <c r="E292" s="134" t="n">
        <f aca="false">AVERAGE(B292:D292)</f>
        <v>0.253499007857583</v>
      </c>
      <c r="F292" s="49"/>
      <c r="G292" s="133" t="n">
        <v>44500</v>
      </c>
      <c r="H292" s="54" t="n">
        <v>83.83683627819</v>
      </c>
      <c r="I292" s="54" t="n">
        <v>92.6775750090587</v>
      </c>
      <c r="J292" s="54" t="n">
        <v>87.1388355278478</v>
      </c>
      <c r="K292" s="137" t="n">
        <f aca="false">AVERAGE(H292:J292)</f>
        <v>87.8844156050322</v>
      </c>
    </row>
    <row r="293" customFormat="false" ht="14.5" hidden="false" customHeight="false" outlineLevel="0" collapsed="false">
      <c r="A293" s="133" t="n">
        <v>44501</v>
      </c>
      <c r="B293" s="54" t="n">
        <v>0.328178373830724</v>
      </c>
      <c r="C293" s="54" t="n">
        <v>0.125833773424453</v>
      </c>
      <c r="D293" s="54" t="n">
        <v>0.302874339847745</v>
      </c>
      <c r="E293" s="134" t="n">
        <f aca="false">AVERAGE(B293:D293)</f>
        <v>0.252295495700974</v>
      </c>
      <c r="F293" s="49"/>
      <c r="G293" s="133" t="n">
        <v>44501</v>
      </c>
      <c r="H293" s="54" t="n">
        <v>84.0674184997689</v>
      </c>
      <c r="I293" s="54" t="n">
        <v>92.7971216889605</v>
      </c>
      <c r="J293" s="54" t="n">
        <v>87.3265456187208</v>
      </c>
      <c r="K293" s="137" t="n">
        <f aca="false">AVERAGE(H293:J293)</f>
        <v>88.0636952691501</v>
      </c>
    </row>
    <row r="294" customFormat="false" ht="14.5" hidden="false" customHeight="false" outlineLevel="0" collapsed="false">
      <c r="A294" s="133" t="n">
        <v>44502</v>
      </c>
      <c r="B294" s="54" t="n">
        <v>0.325138108301104</v>
      </c>
      <c r="C294" s="54" t="n">
        <v>0.125112932545036</v>
      </c>
      <c r="D294" s="54" t="n">
        <v>0.303024909786956</v>
      </c>
      <c r="E294" s="134" t="n">
        <f aca="false">AVERAGE(B294:D294)</f>
        <v>0.251091983544365</v>
      </c>
      <c r="F294" s="49"/>
      <c r="G294" s="133" t="n">
        <v>44502</v>
      </c>
      <c r="H294" s="54" t="n">
        <v>84.2958645928399</v>
      </c>
      <c r="I294" s="54" t="n">
        <v>92.9159835437035</v>
      </c>
      <c r="J294" s="54" t="n">
        <v>87.5143490271624</v>
      </c>
      <c r="K294" s="137" t="n">
        <f aca="false">AVERAGE(H294:J294)</f>
        <v>88.2420657212353</v>
      </c>
    </row>
    <row r="295" customFormat="false" ht="14.5" hidden="false" customHeight="false" outlineLevel="0" collapsed="false">
      <c r="A295" s="133" t="n">
        <v>44503</v>
      </c>
      <c r="B295" s="54" t="n">
        <v>0.322097842771484</v>
      </c>
      <c r="C295" s="54" t="n">
        <v>0.124392091665619</v>
      </c>
      <c r="D295" s="54" t="n">
        <v>0.303175479726167</v>
      </c>
      <c r="E295" s="134" t="n">
        <f aca="false">AVERAGE(B295:D295)</f>
        <v>0.249888471387757</v>
      </c>
      <c r="F295" s="49"/>
      <c r="G295" s="133" t="n">
        <v>44503</v>
      </c>
      <c r="H295" s="54" t="n">
        <v>84.522174557403</v>
      </c>
      <c r="I295" s="54" t="n">
        <v>93.0341605732876</v>
      </c>
      <c r="J295" s="54" t="n">
        <v>87.7022457531726</v>
      </c>
      <c r="K295" s="137" t="n">
        <f aca="false">AVERAGE(H295:J295)</f>
        <v>88.4195269612877</v>
      </c>
    </row>
    <row r="296" customFormat="false" ht="14.5" hidden="false" customHeight="false" outlineLevel="0" collapsed="false">
      <c r="A296" s="133" t="n">
        <v>44504</v>
      </c>
      <c r="B296" s="54" t="n">
        <v>0.319057577241864</v>
      </c>
      <c r="C296" s="54" t="n">
        <v>0.123671250786202</v>
      </c>
      <c r="D296" s="54" t="n">
        <v>0.303326049665378</v>
      </c>
      <c r="E296" s="134" t="n">
        <f aca="false">AVERAGE(B296:D296)</f>
        <v>0.248684959231148</v>
      </c>
      <c r="F296" s="49"/>
      <c r="G296" s="133" t="n">
        <v>44504</v>
      </c>
      <c r="H296" s="54" t="n">
        <v>84.7463483934582</v>
      </c>
      <c r="I296" s="54" t="n">
        <v>93.1516527777129</v>
      </c>
      <c r="J296" s="54" t="n">
        <v>87.8902357967513</v>
      </c>
      <c r="K296" s="137" t="n">
        <f aca="false">AVERAGE(H296:J296)</f>
        <v>88.5960789893075</v>
      </c>
    </row>
    <row r="297" customFormat="false" ht="14.5" hidden="false" customHeight="false" outlineLevel="0" collapsed="false">
      <c r="A297" s="133" t="n">
        <v>44505</v>
      </c>
      <c r="B297" s="54" t="n">
        <v>0.316017311712244</v>
      </c>
      <c r="C297" s="54" t="n">
        <v>0.122950409906778</v>
      </c>
      <c r="D297" s="54" t="n">
        <v>0.303476619604589</v>
      </c>
      <c r="E297" s="134" t="n">
        <f aca="false">AVERAGE(B297:D297)</f>
        <v>0.247481447074537</v>
      </c>
      <c r="F297" s="49"/>
      <c r="G297" s="133" t="n">
        <v>44505</v>
      </c>
      <c r="H297" s="54" t="n">
        <v>84.9683861010056</v>
      </c>
      <c r="I297" s="54" t="n">
        <v>93.2684601569794</v>
      </c>
      <c r="J297" s="54" t="n">
        <v>88.0783191578986</v>
      </c>
      <c r="K297" s="137" t="n">
        <f aca="false">AVERAGE(H297:J297)</f>
        <v>88.7717218052945</v>
      </c>
    </row>
    <row r="298" customFormat="false" ht="14.5" hidden="false" customHeight="false" outlineLevel="0" collapsed="false">
      <c r="A298" s="133" t="n">
        <v>44506</v>
      </c>
      <c r="B298" s="54" t="n">
        <v>0.312977046182624</v>
      </c>
      <c r="C298" s="54" t="n">
        <v>0.122229569027361</v>
      </c>
      <c r="D298" s="54" t="n">
        <v>0.3036271895438</v>
      </c>
      <c r="E298" s="134" t="n">
        <f aca="false">AVERAGE(B298:D298)</f>
        <v>0.246277934917928</v>
      </c>
      <c r="F298" s="49"/>
      <c r="G298" s="133" t="n">
        <v>44506</v>
      </c>
      <c r="H298" s="54" t="n">
        <v>85.188287680045</v>
      </c>
      <c r="I298" s="54" t="n">
        <v>93.3845827110871</v>
      </c>
      <c r="J298" s="54" t="n">
        <v>88.2664958366144</v>
      </c>
      <c r="K298" s="137" t="n">
        <f aca="false">AVERAGE(H298:J298)</f>
        <v>88.9464554092488</v>
      </c>
    </row>
    <row r="299" customFormat="false" ht="14.5" hidden="false" customHeight="false" outlineLevel="0" collapsed="false">
      <c r="A299" s="133" t="n">
        <v>44507</v>
      </c>
      <c r="B299" s="54" t="n">
        <v>0.309936780653004</v>
      </c>
      <c r="C299" s="54" t="n">
        <v>0.121508728147944</v>
      </c>
      <c r="D299" s="54" t="n">
        <v>0.303777759483011</v>
      </c>
      <c r="E299" s="134" t="n">
        <f aca="false">AVERAGE(B299:D299)</f>
        <v>0.24507442276132</v>
      </c>
      <c r="F299" s="49"/>
      <c r="G299" s="133" t="n">
        <v>44507</v>
      </c>
      <c r="H299" s="54" t="n">
        <v>85.4060531305766</v>
      </c>
      <c r="I299" s="54" t="n">
        <v>93.5000204400359</v>
      </c>
      <c r="J299" s="54" t="n">
        <v>88.4547658328988</v>
      </c>
      <c r="K299" s="137" t="n">
        <f aca="false">AVERAGE(H299:J299)</f>
        <v>89.1202798011704</v>
      </c>
    </row>
    <row r="300" customFormat="false" ht="14.5" hidden="false" customHeight="false" outlineLevel="0" collapsed="false">
      <c r="A300" s="133" t="n">
        <v>44508</v>
      </c>
      <c r="B300" s="54" t="n">
        <v>0.306896515123384</v>
      </c>
      <c r="C300" s="54" t="n">
        <v>0.120787887268527</v>
      </c>
      <c r="D300" s="54" t="n">
        <v>0.303928329422222</v>
      </c>
      <c r="E300" s="134" t="n">
        <f aca="false">AVERAGE(B300:D300)</f>
        <v>0.243870910604711</v>
      </c>
      <c r="F300" s="49"/>
      <c r="G300" s="133" t="n">
        <v>44508</v>
      </c>
      <c r="H300" s="54" t="n">
        <v>85.6216824526003</v>
      </c>
      <c r="I300" s="54" t="n">
        <v>93.6147733438259</v>
      </c>
      <c r="J300" s="54" t="n">
        <v>88.6431291467518</v>
      </c>
      <c r="K300" s="137" t="n">
        <f aca="false">AVERAGE(H300:J300)</f>
        <v>89.2931949810593</v>
      </c>
    </row>
    <row r="301" customFormat="false" ht="14.5" hidden="false" customHeight="false" outlineLevel="0" collapsed="false">
      <c r="A301" s="133" t="n">
        <v>44509</v>
      </c>
      <c r="B301" s="54" t="n">
        <v>0.303856249593793</v>
      </c>
      <c r="C301" s="54" t="n">
        <v>0.12006704638911</v>
      </c>
      <c r="D301" s="54" t="n">
        <v>0.304078899361433</v>
      </c>
      <c r="E301" s="134" t="n">
        <f aca="false">AVERAGE(B301:D301)</f>
        <v>0.242667398448112</v>
      </c>
      <c r="F301" s="49"/>
      <c r="G301" s="133" t="n">
        <v>44509</v>
      </c>
      <c r="H301" s="54" t="n">
        <v>85.8351756461162</v>
      </c>
      <c r="I301" s="54" t="n">
        <v>93.728841422457</v>
      </c>
      <c r="J301" s="54" t="n">
        <v>88.8315857781733</v>
      </c>
      <c r="K301" s="137" t="n">
        <f aca="false">AVERAGE(H301:J301)</f>
        <v>89.4652009489155</v>
      </c>
    </row>
    <row r="302" customFormat="false" ht="14.5" hidden="false" customHeight="false" outlineLevel="0" collapsed="false">
      <c r="A302" s="133" t="n">
        <v>44510</v>
      </c>
      <c r="B302" s="54" t="n">
        <v>0.303904060807129</v>
      </c>
      <c r="C302" s="54" t="n">
        <v>0.119346205509686</v>
      </c>
      <c r="D302" s="54" t="n">
        <v>0.304229469300644</v>
      </c>
      <c r="E302" s="134" t="n">
        <f aca="false">AVERAGE(B302:D302)</f>
        <v>0.24249324520582</v>
      </c>
      <c r="F302" s="49"/>
      <c r="G302" s="133" t="n">
        <v>44510</v>
      </c>
      <c r="H302" s="54" t="n">
        <v>86.0487024323873</v>
      </c>
      <c r="I302" s="54" t="n">
        <v>93.8422246759293</v>
      </c>
      <c r="J302" s="54" t="n">
        <v>89.0201357271633</v>
      </c>
      <c r="K302" s="137" t="n">
        <f aca="false">AVERAGE(H302:J302)</f>
        <v>89.63702094516</v>
      </c>
    </row>
    <row r="303" customFormat="false" ht="14.5" hidden="false" customHeight="false" outlineLevel="0" collapsed="false">
      <c r="A303" s="133" t="n">
        <v>44511</v>
      </c>
      <c r="B303" s="54" t="n">
        <v>0.303951872020466</v>
      </c>
      <c r="C303" s="54" t="n">
        <v>0.118625364630269</v>
      </c>
      <c r="D303" s="54" t="n">
        <v>0.304380039239855</v>
      </c>
      <c r="E303" s="134" t="n">
        <f aca="false">AVERAGE(B303:D303)</f>
        <v>0.24231909196353</v>
      </c>
      <c r="F303" s="49"/>
      <c r="G303" s="133" t="n">
        <v>44511</v>
      </c>
      <c r="H303" s="54" t="n">
        <v>86.2622628114136</v>
      </c>
      <c r="I303" s="54" t="n">
        <v>93.9549231042428</v>
      </c>
      <c r="J303" s="54" t="n">
        <v>89.2087789937219</v>
      </c>
      <c r="K303" s="137" t="n">
        <f aca="false">AVERAGE(H303:J303)</f>
        <v>89.8086549697928</v>
      </c>
    </row>
    <row r="304" customFormat="false" ht="14.5" hidden="false" customHeight="false" outlineLevel="0" collapsed="false">
      <c r="A304" s="133" t="n">
        <v>44512</v>
      </c>
      <c r="B304" s="54" t="n">
        <v>0.303999683233802</v>
      </c>
      <c r="C304" s="54" t="n">
        <v>0.117904523750852</v>
      </c>
      <c r="D304" s="54" t="n">
        <v>0.304530609179066</v>
      </c>
      <c r="E304" s="134" t="n">
        <f aca="false">AVERAGE(B304:D304)</f>
        <v>0.24214493872124</v>
      </c>
      <c r="F304" s="49"/>
      <c r="G304" s="133" t="n">
        <v>44512</v>
      </c>
      <c r="H304" s="54" t="n">
        <v>86.4758567831952</v>
      </c>
      <c r="I304" s="54" t="n">
        <v>94.0669367073975</v>
      </c>
      <c r="J304" s="54" t="n">
        <v>89.3975155778491</v>
      </c>
      <c r="K304" s="137" t="n">
        <f aca="false">AVERAGE(H304:J304)</f>
        <v>89.9801030228139</v>
      </c>
    </row>
    <row r="305" customFormat="false" ht="14.5" hidden="false" customHeight="false" outlineLevel="0" collapsed="false">
      <c r="A305" s="133" t="n">
        <v>44513</v>
      </c>
      <c r="B305" s="54" t="n">
        <v>0.304047494447138</v>
      </c>
      <c r="C305" s="54" t="n">
        <v>0.117183682871435</v>
      </c>
      <c r="D305" s="54" t="n">
        <v>0.304681179118277</v>
      </c>
      <c r="E305" s="134" t="n">
        <f aca="false">AVERAGE(B305:D305)</f>
        <v>0.24197078547895</v>
      </c>
      <c r="F305" s="49"/>
      <c r="G305" s="133" t="n">
        <v>44513</v>
      </c>
      <c r="H305" s="54" t="n">
        <v>86.689484347732</v>
      </c>
      <c r="I305" s="54" t="n">
        <v>94.1782654853933</v>
      </c>
      <c r="J305" s="54" t="n">
        <v>89.5863454795448</v>
      </c>
      <c r="K305" s="137" t="n">
        <f aca="false">AVERAGE(H305:J305)</f>
        <v>90.1513651042234</v>
      </c>
    </row>
    <row r="306" customFormat="false" ht="14.5" hidden="false" customHeight="false" outlineLevel="0" collapsed="false">
      <c r="A306" s="133" t="n">
        <v>44514</v>
      </c>
      <c r="B306" s="54" t="n">
        <v>0.304095305660475</v>
      </c>
      <c r="C306" s="54" t="n">
        <v>0.116462841992014</v>
      </c>
      <c r="D306" s="54" t="n">
        <v>0.304831749057488</v>
      </c>
      <c r="E306" s="134" t="n">
        <f aca="false">AVERAGE(B306:D306)</f>
        <v>0.241796632236659</v>
      </c>
      <c r="F306" s="49"/>
      <c r="G306" s="133" t="n">
        <v>44514</v>
      </c>
      <c r="H306" s="54" t="n">
        <v>86.903145505024</v>
      </c>
      <c r="I306" s="54" t="n">
        <v>94.2889094382303</v>
      </c>
      <c r="J306" s="54" t="n">
        <v>89.7752686988091</v>
      </c>
      <c r="K306" s="137" t="n">
        <f aca="false">AVERAGE(H306:J306)</f>
        <v>90.3224412140211</v>
      </c>
    </row>
    <row r="307" customFormat="false" ht="14.5" hidden="false" customHeight="false" outlineLevel="0" collapsed="false">
      <c r="A307" s="133" t="n">
        <v>44515</v>
      </c>
      <c r="B307" s="54" t="n">
        <v>0.304143116873811</v>
      </c>
      <c r="C307" s="54" t="n">
        <v>0.115884951900334</v>
      </c>
      <c r="D307" s="54" t="n">
        <v>0.304982318996699</v>
      </c>
      <c r="E307" s="134" t="n">
        <f aca="false">AVERAGE(B307:D307)</f>
        <v>0.241670129256948</v>
      </c>
      <c r="F307" s="49"/>
      <c r="G307" s="133" t="n">
        <v>44515</v>
      </c>
      <c r="H307" s="54" t="n">
        <v>87.1168402550713</v>
      </c>
      <c r="I307" s="54" t="n">
        <v>94.399004374377</v>
      </c>
      <c r="J307" s="54" t="n">
        <v>89.9642852356419</v>
      </c>
      <c r="K307" s="137" t="n">
        <f aca="false">AVERAGE(H307:J307)</f>
        <v>90.4933766216967</v>
      </c>
    </row>
    <row r="308" customFormat="false" ht="14.5" hidden="false" customHeight="false" outlineLevel="0" collapsed="false">
      <c r="A308" s="133" t="n">
        <v>44516</v>
      </c>
      <c r="B308" s="54" t="n">
        <v>0.304190928087147</v>
      </c>
      <c r="C308" s="54" t="n">
        <v>0.11530706180865</v>
      </c>
      <c r="D308" s="54" t="n">
        <v>0.30513288893591</v>
      </c>
      <c r="E308" s="134" t="n">
        <f aca="false">AVERAGE(B308:D308)</f>
        <v>0.241543626277236</v>
      </c>
      <c r="F308" s="49"/>
      <c r="G308" s="133" t="n">
        <v>44516</v>
      </c>
      <c r="H308" s="54" t="n">
        <v>87.3305685978739</v>
      </c>
      <c r="I308" s="54" t="n">
        <v>94.5085502938335</v>
      </c>
      <c r="J308" s="54" t="n">
        <v>90.1533950900433</v>
      </c>
      <c r="K308" s="137" t="n">
        <f aca="false">AVERAGE(H308:J308)</f>
        <v>90.6641713272502</v>
      </c>
    </row>
    <row r="309" customFormat="false" ht="14.5" hidden="false" customHeight="false" outlineLevel="0" collapsed="false">
      <c r="A309" s="133" t="n">
        <v>44517</v>
      </c>
      <c r="B309" s="54" t="n">
        <v>0.304238739300483</v>
      </c>
      <c r="C309" s="54" t="n">
        <v>0.11472917171697</v>
      </c>
      <c r="D309" s="54" t="n">
        <v>0.305283458875121</v>
      </c>
      <c r="E309" s="134" t="n">
        <f aca="false">AVERAGE(B309:D309)</f>
        <v>0.241417123297525</v>
      </c>
      <c r="F309" s="49"/>
      <c r="G309" s="133" t="n">
        <v>44517</v>
      </c>
      <c r="H309" s="54" t="n">
        <v>87.5443305334317</v>
      </c>
      <c r="I309" s="54" t="n">
        <v>94.6175471965997</v>
      </c>
      <c r="J309" s="54" t="n">
        <v>90.3425982620132</v>
      </c>
      <c r="K309" s="137" t="n">
        <f aca="false">AVERAGE(H309:J309)</f>
        <v>90.8348253306815</v>
      </c>
    </row>
    <row r="310" customFormat="false" ht="14.5" hidden="false" customHeight="false" outlineLevel="0" collapsed="false">
      <c r="A310" s="133" t="n">
        <v>44518</v>
      </c>
      <c r="B310" s="54" t="n">
        <v>0.30428655051382</v>
      </c>
      <c r="C310" s="54" t="n">
        <v>0.114151281625286</v>
      </c>
      <c r="D310" s="54" t="n">
        <v>0.305434028814332</v>
      </c>
      <c r="E310" s="134" t="n">
        <f aca="false">AVERAGE(B310:D310)</f>
        <v>0.241290620317813</v>
      </c>
      <c r="F310" s="49"/>
      <c r="G310" s="133" t="n">
        <v>44518</v>
      </c>
      <c r="H310" s="54" t="n">
        <v>87.7581260617447</v>
      </c>
      <c r="I310" s="54" t="n">
        <v>94.7259950826756</v>
      </c>
      <c r="J310" s="54" t="n">
        <v>90.5318947515517</v>
      </c>
      <c r="K310" s="137" t="n">
        <f aca="false">AVERAGE(H310:J310)</f>
        <v>91.0053386319906</v>
      </c>
    </row>
    <row r="311" customFormat="false" ht="14.5" hidden="false" customHeight="false" outlineLevel="0" collapsed="false">
      <c r="A311" s="133" t="n">
        <v>44519</v>
      </c>
      <c r="B311" s="54" t="n">
        <v>0.304334361727156</v>
      </c>
      <c r="C311" s="54" t="n">
        <v>0.113573391533606</v>
      </c>
      <c r="D311" s="54" t="n">
        <v>0.305584598753543</v>
      </c>
      <c r="E311" s="134" t="n">
        <f aca="false">AVERAGE(B311:D311)</f>
        <v>0.241164117338102</v>
      </c>
      <c r="F311" s="49"/>
      <c r="G311" s="133" t="n">
        <v>44519</v>
      </c>
      <c r="H311" s="54" t="n">
        <v>87.9719551828129</v>
      </c>
      <c r="I311" s="54" t="n">
        <v>94.8338939520613</v>
      </c>
      <c r="J311" s="54" t="n">
        <v>90.7212845586587</v>
      </c>
      <c r="K311" s="137" t="n">
        <f aca="false">AVERAGE(H311:J311)</f>
        <v>91.1757112311776</v>
      </c>
    </row>
    <row r="312" customFormat="false" ht="14.5" hidden="false" customHeight="false" outlineLevel="0" collapsed="false">
      <c r="A312" s="133" t="n">
        <v>44520</v>
      </c>
      <c r="B312" s="54" t="n">
        <v>0.304382172940493</v>
      </c>
      <c r="C312" s="54" t="n">
        <v>0.112995501441922</v>
      </c>
      <c r="D312" s="54" t="n">
        <v>0.305735168692754</v>
      </c>
      <c r="E312" s="134" t="n">
        <f aca="false">AVERAGE(B312:D312)</f>
        <v>0.24103761435839</v>
      </c>
      <c r="F312" s="49"/>
      <c r="G312" s="133" t="n">
        <v>44520</v>
      </c>
      <c r="H312" s="54" t="n">
        <v>88.1858178966364</v>
      </c>
      <c r="I312" s="54" t="n">
        <v>94.9412438047567</v>
      </c>
      <c r="J312" s="54" t="n">
        <v>90.9107676833343</v>
      </c>
      <c r="K312" s="137" t="n">
        <f aca="false">AVERAGE(H312:J312)</f>
        <v>91.3459431282425</v>
      </c>
    </row>
    <row r="313" customFormat="false" ht="14.5" hidden="false" customHeight="false" outlineLevel="0" collapsed="false">
      <c r="A313" s="133" t="n">
        <v>44521</v>
      </c>
      <c r="B313" s="54" t="n">
        <v>0.304429984153829</v>
      </c>
      <c r="C313" s="54" t="n">
        <v>0.112417611350242</v>
      </c>
      <c r="D313" s="54" t="n">
        <v>0.305885738631965</v>
      </c>
      <c r="E313" s="134" t="n">
        <f aca="false">AVERAGE(B313:D313)</f>
        <v>0.240911111378679</v>
      </c>
      <c r="F313" s="49"/>
      <c r="G313" s="133" t="n">
        <v>44521</v>
      </c>
      <c r="H313" s="54" t="n">
        <v>88.3997142032152</v>
      </c>
      <c r="I313" s="54" t="n">
        <v>95.0480446407618</v>
      </c>
      <c r="J313" s="54" t="n">
        <v>91.1003441255785</v>
      </c>
      <c r="K313" s="137" t="n">
        <f aca="false">AVERAGE(H313:J313)</f>
        <v>91.5160343231852</v>
      </c>
    </row>
    <row r="314" customFormat="false" ht="14.5" hidden="false" customHeight="false" outlineLevel="0" collapsed="false">
      <c r="A314" s="133" t="n">
        <v>44522</v>
      </c>
      <c r="B314" s="54" t="n">
        <v>0.304477795367165</v>
      </c>
      <c r="C314" s="54" t="n">
        <v>0.111839721258558</v>
      </c>
      <c r="D314" s="54" t="n">
        <v>0.306036308571176</v>
      </c>
      <c r="E314" s="134" t="n">
        <f aca="false">AVERAGE(B314:D314)</f>
        <v>0.240784608398966</v>
      </c>
      <c r="F314" s="49"/>
      <c r="G314" s="133" t="n">
        <v>44522</v>
      </c>
      <c r="H314" s="54" t="n">
        <v>88.6136441025492</v>
      </c>
      <c r="I314" s="54" t="n">
        <v>95.1542964600767</v>
      </c>
      <c r="J314" s="54" t="n">
        <v>91.2900138853912</v>
      </c>
      <c r="K314" s="137" t="n">
        <f aca="false">AVERAGE(H314:J314)</f>
        <v>91.6859848160057</v>
      </c>
    </row>
    <row r="315" customFormat="false" ht="14.5" hidden="false" customHeight="false" outlineLevel="0" collapsed="false">
      <c r="A315" s="133" t="n">
        <v>44523</v>
      </c>
      <c r="B315" s="54" t="n">
        <v>0.304525606580502</v>
      </c>
      <c r="C315" s="54" t="n">
        <v>0.111261831166878</v>
      </c>
      <c r="D315" s="54" t="n">
        <v>0.306186878510387</v>
      </c>
      <c r="E315" s="134" t="n">
        <f aca="false">AVERAGE(B315:D315)</f>
        <v>0.240658105419256</v>
      </c>
      <c r="F315" s="49"/>
      <c r="G315" s="133" t="n">
        <v>44523</v>
      </c>
      <c r="H315" s="54" t="n">
        <v>88.8276075946384</v>
      </c>
      <c r="I315" s="54" t="n">
        <v>95.2599992627013</v>
      </c>
      <c r="J315" s="54" t="n">
        <v>91.4797769627724</v>
      </c>
      <c r="K315" s="137" t="n">
        <f aca="false">AVERAGE(H315:J315)</f>
        <v>91.855794606704</v>
      </c>
    </row>
    <row r="316" customFormat="false" ht="14.5" hidden="false" customHeight="false" outlineLevel="0" collapsed="false">
      <c r="A316" s="133" t="n">
        <v>44524</v>
      </c>
      <c r="B316" s="54" t="n">
        <v>0.304573417793838</v>
      </c>
      <c r="C316" s="54" t="n">
        <v>0.110683941075198</v>
      </c>
      <c r="D316" s="54" t="n">
        <v>0.306337448449598</v>
      </c>
      <c r="E316" s="134" t="n">
        <f aca="false">AVERAGE(B316:D316)</f>
        <v>0.240531602439545</v>
      </c>
      <c r="F316" s="49"/>
      <c r="G316" s="133" t="n">
        <v>44524</v>
      </c>
      <c r="H316" s="54" t="n">
        <v>89.0416046794828</v>
      </c>
      <c r="I316" s="54" t="n">
        <v>95.3651530486357</v>
      </c>
      <c r="J316" s="54" t="n">
        <v>91.6696333577222</v>
      </c>
      <c r="K316" s="137" t="n">
        <f aca="false">AVERAGE(H316:J316)</f>
        <v>92.0254636952802</v>
      </c>
    </row>
    <row r="317" customFormat="false" ht="14.5" hidden="false" customHeight="false" outlineLevel="0" collapsed="false">
      <c r="A317" s="133" t="n">
        <v>44525</v>
      </c>
      <c r="B317" s="54" t="n">
        <v>0.304621229007174</v>
      </c>
      <c r="C317" s="54" t="n">
        <v>0.110106050983514</v>
      </c>
      <c r="D317" s="54" t="n">
        <v>0.306488018388809</v>
      </c>
      <c r="E317" s="134" t="n">
        <f aca="false">AVERAGE(B317:D317)</f>
        <v>0.240405099459832</v>
      </c>
      <c r="F317" s="49"/>
      <c r="G317" s="133" t="n">
        <v>44525</v>
      </c>
      <c r="H317" s="54" t="n">
        <v>89.2556353570825</v>
      </c>
      <c r="I317" s="54" t="n">
        <v>95.4697578178798</v>
      </c>
      <c r="J317" s="54" t="n">
        <v>91.8595830702406</v>
      </c>
      <c r="K317" s="137" t="n">
        <f aca="false">AVERAGE(H317:J317)</f>
        <v>92.1949920817343</v>
      </c>
    </row>
    <row r="318" customFormat="false" ht="14.5" hidden="false" customHeight="false" outlineLevel="0" collapsed="false">
      <c r="A318" s="133" t="n">
        <v>44526</v>
      </c>
      <c r="B318" s="54" t="n">
        <v>0.30466904022051</v>
      </c>
      <c r="C318" s="54" t="n">
        <v>0.109528160891834</v>
      </c>
      <c r="D318" s="54" t="n">
        <v>0.30663858832802</v>
      </c>
      <c r="E318" s="134" t="n">
        <f aca="false">AVERAGE(B318:D318)</f>
        <v>0.240278596480121</v>
      </c>
      <c r="F318" s="49"/>
      <c r="G318" s="133" t="n">
        <v>44526</v>
      </c>
      <c r="H318" s="54" t="n">
        <v>89.4696996274375</v>
      </c>
      <c r="I318" s="54" t="n">
        <v>95.5738135704336</v>
      </c>
      <c r="J318" s="54" t="n">
        <v>92.0496261003275</v>
      </c>
      <c r="K318" s="137" t="n">
        <f aca="false">AVERAGE(H318:J318)</f>
        <v>92.3643797660662</v>
      </c>
    </row>
    <row r="319" customFormat="false" ht="14.5" hidden="false" customHeight="false" outlineLevel="0" collapsed="false">
      <c r="A319" s="133" t="n">
        <v>44527</v>
      </c>
      <c r="B319" s="54" t="n">
        <v>0.304716851433847</v>
      </c>
      <c r="C319" s="54" t="n">
        <v>0.10895027080015</v>
      </c>
      <c r="D319" s="54" t="n">
        <v>0.306789158267232</v>
      </c>
      <c r="E319" s="134" t="n">
        <f aca="false">AVERAGE(B319:D319)</f>
        <v>0.24015209350041</v>
      </c>
      <c r="F319" s="49"/>
      <c r="G319" s="133" t="n">
        <v>44527</v>
      </c>
      <c r="H319" s="54" t="n">
        <v>89.6837974905477</v>
      </c>
      <c r="I319" s="54" t="n">
        <v>95.6773203062972</v>
      </c>
      <c r="J319" s="54" t="n">
        <v>92.239762447983</v>
      </c>
      <c r="K319" s="137" t="n">
        <f aca="false">AVERAGE(H319:J319)</f>
        <v>92.533626748276</v>
      </c>
    </row>
    <row r="320" customFormat="false" ht="14.5" hidden="false" customHeight="false" outlineLevel="0" collapsed="false">
      <c r="A320" s="133" t="n">
        <v>44528</v>
      </c>
      <c r="B320" s="54" t="n">
        <v>0.304764662647183</v>
      </c>
      <c r="C320" s="54" t="n">
        <v>0.10837238070847</v>
      </c>
      <c r="D320" s="54" t="n">
        <v>0.306939728206443</v>
      </c>
      <c r="E320" s="134" t="n">
        <f aca="false">AVERAGE(B320:D320)</f>
        <v>0.240025590520699</v>
      </c>
      <c r="F320" s="49"/>
      <c r="G320" s="133" t="n">
        <v>44528</v>
      </c>
      <c r="H320" s="54" t="n">
        <v>89.8979289464131</v>
      </c>
      <c r="I320" s="54" t="n">
        <v>95.7802780254705</v>
      </c>
      <c r="J320" s="54" t="n">
        <v>92.429992113207</v>
      </c>
      <c r="K320" s="137" t="n">
        <f aca="false">AVERAGE(H320:J320)</f>
        <v>92.7027330283635</v>
      </c>
    </row>
    <row r="321" customFormat="false" ht="14.5" hidden="false" customHeight="false" outlineLevel="0" collapsed="false">
      <c r="A321" s="133" t="n">
        <v>44529</v>
      </c>
      <c r="B321" s="54" t="n">
        <v>0.304812473860519</v>
      </c>
      <c r="C321" s="54" t="n">
        <v>0.107794490616786</v>
      </c>
      <c r="D321" s="54" t="n">
        <v>0.307090298145653</v>
      </c>
      <c r="E321" s="134" t="n">
        <f aca="false">AVERAGE(B321:D321)</f>
        <v>0.239899087540986</v>
      </c>
      <c r="F321" s="49"/>
      <c r="G321" s="133" t="n">
        <v>44529</v>
      </c>
      <c r="H321" s="54" t="n">
        <v>90.1120939950338</v>
      </c>
      <c r="I321" s="54" t="n">
        <v>95.8826867279536</v>
      </c>
      <c r="J321" s="54" t="n">
        <v>92.6203150959996</v>
      </c>
      <c r="K321" s="137" t="n">
        <f aca="false">AVERAGE(H321:J321)</f>
        <v>92.871698606329</v>
      </c>
    </row>
    <row r="322" customFormat="false" ht="14.5" hidden="false" customHeight="false" outlineLevel="0" collapsed="false">
      <c r="A322" s="133" t="n">
        <v>44530</v>
      </c>
      <c r="B322" s="54" t="n">
        <v>0.304860285073856</v>
      </c>
      <c r="C322" s="54" t="n">
        <v>0.107216600525106</v>
      </c>
      <c r="D322" s="54" t="n">
        <v>0.305422865251884</v>
      </c>
      <c r="E322" s="134" t="n">
        <f aca="false">AVERAGE(B322:D322)</f>
        <v>0.239166583616949</v>
      </c>
      <c r="F322" s="49"/>
      <c r="G322" s="133" t="n">
        <v>44530</v>
      </c>
      <c r="H322" s="54" t="n">
        <v>90.3262926364097</v>
      </c>
      <c r="I322" s="54" t="n">
        <v>95.9845464137463</v>
      </c>
      <c r="J322" s="54" t="n">
        <v>92.8096046667832</v>
      </c>
      <c r="K322" s="137" t="n">
        <f aca="false">AVERAGE(H322:J322)</f>
        <v>93.0401479056464</v>
      </c>
    </row>
    <row r="323" customFormat="false" ht="14.5" hidden="false" customHeight="false" outlineLevel="0" collapsed="false">
      <c r="A323" s="133" t="n">
        <v>44531</v>
      </c>
      <c r="B323" s="54" t="n">
        <v>0.304908096287192</v>
      </c>
      <c r="C323" s="54" t="n">
        <v>0.106638710433423</v>
      </c>
      <c r="D323" s="54" t="n">
        <v>0.303755432358116</v>
      </c>
      <c r="E323" s="134" t="n">
        <f aca="false">AVERAGE(B323:D323)</f>
        <v>0.23843407969291</v>
      </c>
      <c r="F323" s="49"/>
      <c r="G323" s="133" t="n">
        <v>44531</v>
      </c>
      <c r="H323" s="54" t="n">
        <v>90.5405248705408</v>
      </c>
      <c r="I323" s="54" t="n">
        <v>96.0858570828489</v>
      </c>
      <c r="J323" s="54" t="n">
        <v>92.9978608255578</v>
      </c>
      <c r="K323" s="137" t="n">
        <f aca="false">AVERAGE(H323:J323)</f>
        <v>93.2080809263158</v>
      </c>
    </row>
    <row r="324" customFormat="false" ht="14.5" hidden="false" customHeight="false" outlineLevel="0" collapsed="false">
      <c r="A324" s="133" t="n">
        <v>44532</v>
      </c>
      <c r="B324" s="54" t="n">
        <v>0.304955907500528</v>
      </c>
      <c r="C324" s="54" t="n">
        <v>0.106060820341742</v>
      </c>
      <c r="D324" s="54" t="n">
        <v>0.302087999464348</v>
      </c>
      <c r="E324" s="134" t="n">
        <f aca="false">AVERAGE(B324:D324)</f>
        <v>0.237701575768873</v>
      </c>
      <c r="F324" s="49"/>
      <c r="G324" s="133" t="n">
        <v>44532</v>
      </c>
      <c r="H324" s="54" t="n">
        <v>90.7547906974272</v>
      </c>
      <c r="I324" s="54" t="n">
        <v>96.1866187352611</v>
      </c>
      <c r="J324" s="54" t="n">
        <v>93.1850835723234</v>
      </c>
      <c r="K324" s="137" t="n">
        <f aca="false">AVERAGE(H324:J324)</f>
        <v>93.3754976683372</v>
      </c>
    </row>
    <row r="325" customFormat="false" ht="14.5" hidden="false" customHeight="false" outlineLevel="0" collapsed="false">
      <c r="A325" s="133" t="n">
        <v>44533</v>
      </c>
      <c r="B325" s="54" t="n">
        <v>0.305003718713864</v>
      </c>
      <c r="C325" s="54" t="n">
        <v>0.105482930250059</v>
      </c>
      <c r="D325" s="54" t="n">
        <v>0.300420566570565</v>
      </c>
      <c r="E325" s="134" t="n">
        <f aca="false">AVERAGE(B325:D325)</f>
        <v>0.236969071844829</v>
      </c>
      <c r="F325" s="49"/>
      <c r="G325" s="133" t="n">
        <v>44533</v>
      </c>
      <c r="H325" s="54" t="n">
        <v>90.9690901170689</v>
      </c>
      <c r="I325" s="54" t="n">
        <v>96.2868313709831</v>
      </c>
      <c r="J325" s="54" t="n">
        <v>93.37127290708</v>
      </c>
      <c r="K325" s="137" t="n">
        <f aca="false">AVERAGE(H325:J325)</f>
        <v>93.5423981317107</v>
      </c>
    </row>
    <row r="326" customFormat="false" ht="14.5" hidden="false" customHeight="false" outlineLevel="0" collapsed="false">
      <c r="A326" s="133" t="n">
        <v>44534</v>
      </c>
      <c r="B326" s="54" t="n">
        <v>0.305051529927201</v>
      </c>
      <c r="C326" s="54" t="n">
        <v>0.104905040158378</v>
      </c>
      <c r="D326" s="54" t="n">
        <v>0.298753133676797</v>
      </c>
      <c r="E326" s="134" t="n">
        <f aca="false">AVERAGE(B326:D326)</f>
        <v>0.236236567920792</v>
      </c>
      <c r="F326" s="49"/>
      <c r="G326" s="133" t="n">
        <v>44534</v>
      </c>
      <c r="H326" s="54" t="n">
        <v>91.1834231294657</v>
      </c>
      <c r="I326" s="54" t="n">
        <v>96.3864949900148</v>
      </c>
      <c r="J326" s="54" t="n">
        <v>93.5564288298276</v>
      </c>
      <c r="K326" s="137" t="n">
        <f aca="false">AVERAGE(H326:J326)</f>
        <v>93.708782316436</v>
      </c>
    </row>
    <row r="327" customFormat="false" ht="14.5" hidden="false" customHeight="false" outlineLevel="0" collapsed="false">
      <c r="A327" s="133" t="n">
        <v>44535</v>
      </c>
      <c r="B327" s="54" t="n">
        <v>0.305099341140537</v>
      </c>
      <c r="C327" s="54" t="n">
        <v>0.104327150066695</v>
      </c>
      <c r="D327" s="54" t="n">
        <v>0.297085700783029</v>
      </c>
      <c r="E327" s="134" t="n">
        <f aca="false">AVERAGE(B327:D327)</f>
        <v>0.235504063996754</v>
      </c>
      <c r="F327" s="49"/>
      <c r="G327" s="133" t="n">
        <v>44535</v>
      </c>
      <c r="H327" s="54" t="n">
        <v>91.3977897346178</v>
      </c>
      <c r="I327" s="54" t="n">
        <v>96.4856095923563</v>
      </c>
      <c r="J327" s="54" t="n">
        <v>93.7405513405662</v>
      </c>
      <c r="K327" s="137" t="n">
        <f aca="false">AVERAGE(H327:J327)</f>
        <v>93.8746502225134</v>
      </c>
    </row>
    <row r="328" customFormat="false" ht="14.5" hidden="false" customHeight="false" outlineLevel="0" collapsed="false">
      <c r="A328" s="133" t="n">
        <v>44536</v>
      </c>
      <c r="B328" s="54" t="n">
        <v>0.305147152353874</v>
      </c>
      <c r="C328" s="54" t="n">
        <v>0.103749259975015</v>
      </c>
      <c r="D328" s="54" t="n">
        <v>0.295418267889261</v>
      </c>
      <c r="E328" s="134" t="n">
        <f aca="false">AVERAGE(B328:D328)</f>
        <v>0.234771560072717</v>
      </c>
      <c r="F328" s="49"/>
      <c r="G328" s="133" t="n">
        <v>44536</v>
      </c>
      <c r="H328" s="54" t="n">
        <v>91.6121899325252</v>
      </c>
      <c r="I328" s="54" t="n">
        <v>96.5841751780075</v>
      </c>
      <c r="J328" s="54" t="n">
        <v>93.9236404392959</v>
      </c>
      <c r="K328" s="137" t="n">
        <f aca="false">AVERAGE(H328:J328)</f>
        <v>94.0400018499429</v>
      </c>
    </row>
    <row r="329" customFormat="false" ht="14.5" hidden="false" customHeight="false" outlineLevel="0" collapsed="false">
      <c r="A329" s="133" t="n">
        <v>44537</v>
      </c>
      <c r="B329" s="54" t="n">
        <v>0.30519496356721</v>
      </c>
      <c r="C329" s="54" t="n">
        <v>0.103171369883331</v>
      </c>
      <c r="D329" s="54" t="n">
        <v>0.293750834995492</v>
      </c>
      <c r="E329" s="134" t="n">
        <f aca="false">AVERAGE(B329:D329)</f>
        <v>0.234039056148678</v>
      </c>
      <c r="F329" s="49"/>
      <c r="G329" s="133" t="n">
        <v>44537</v>
      </c>
      <c r="H329" s="54" t="n">
        <v>91.8266237231878</v>
      </c>
      <c r="I329" s="54" t="n">
        <v>96.6821917469685</v>
      </c>
      <c r="J329" s="54" t="n">
        <v>94.1056961260165</v>
      </c>
      <c r="K329" s="137" t="n">
        <f aca="false">AVERAGE(H329:J329)</f>
        <v>94.2048371987243</v>
      </c>
    </row>
    <row r="330" customFormat="false" ht="14.5" hidden="false" customHeight="false" outlineLevel="0" collapsed="false">
      <c r="A330" s="133" t="n">
        <v>44538</v>
      </c>
      <c r="B330" s="54" t="n">
        <v>0.305242774780546</v>
      </c>
      <c r="C330" s="54" t="n">
        <v>0.102593479791651</v>
      </c>
      <c r="D330" s="54" t="n">
        <v>0.292083402101724</v>
      </c>
      <c r="E330" s="134" t="n">
        <f aca="false">AVERAGE(B330:D330)</f>
        <v>0.23330655222464</v>
      </c>
      <c r="F330" s="49"/>
      <c r="G330" s="133" t="n">
        <v>44538</v>
      </c>
      <c r="H330" s="54" t="n">
        <v>92.0410911066056</v>
      </c>
      <c r="I330" s="54" t="n">
        <v>96.7796592992392</v>
      </c>
      <c r="J330" s="54" t="n">
        <v>94.2867184007281</v>
      </c>
      <c r="K330" s="137" t="n">
        <f aca="false">AVERAGE(H330:J330)</f>
        <v>94.3691562688576</v>
      </c>
    </row>
    <row r="331" customFormat="false" ht="14.5" hidden="false" customHeight="false" outlineLevel="0" collapsed="false">
      <c r="A331" s="133" t="n">
        <v>44539</v>
      </c>
      <c r="B331" s="54" t="n">
        <v>0.305290585993882</v>
      </c>
      <c r="C331" s="54" t="n">
        <v>0.102015589699967</v>
      </c>
      <c r="D331" s="54" t="n">
        <v>0.290415969207956</v>
      </c>
      <c r="E331" s="134" t="n">
        <f aca="false">AVERAGE(B331:D331)</f>
        <v>0.232574048300602</v>
      </c>
      <c r="F331" s="49"/>
      <c r="G331" s="133" t="n">
        <v>44539</v>
      </c>
      <c r="H331" s="54" t="n">
        <v>92.2555920827787</v>
      </c>
      <c r="I331" s="54" t="n">
        <v>96.8765778348196</v>
      </c>
      <c r="J331" s="54" t="n">
        <v>94.4667072634308</v>
      </c>
      <c r="K331" s="137" t="n">
        <f aca="false">AVERAGE(H331:J331)</f>
        <v>94.532959060343</v>
      </c>
    </row>
    <row r="332" customFormat="false" ht="14.5" hidden="false" customHeight="false" outlineLevel="0" collapsed="false">
      <c r="A332" s="133" t="n">
        <v>44540</v>
      </c>
      <c r="B332" s="54" t="n">
        <v>0.305338397207219</v>
      </c>
      <c r="C332" s="54" t="n">
        <v>0.101437699608287</v>
      </c>
      <c r="D332" s="54" t="n">
        <v>0.288748536314188</v>
      </c>
      <c r="E332" s="134" t="n">
        <f aca="false">AVERAGE(B332:D332)</f>
        <v>0.231841544376565</v>
      </c>
      <c r="F332" s="49"/>
      <c r="G332" s="133" t="n">
        <v>44540</v>
      </c>
      <c r="H332" s="54" t="n">
        <v>92.470126651707</v>
      </c>
      <c r="I332" s="54" t="n">
        <v>96.9729473537097</v>
      </c>
      <c r="J332" s="54" t="n">
        <v>94.6456627141245</v>
      </c>
      <c r="K332" s="137" t="n">
        <f aca="false">AVERAGE(H332:J332)</f>
        <v>94.6962455731804</v>
      </c>
    </row>
    <row r="333" customFormat="false" ht="14.5" hidden="false" customHeight="false" outlineLevel="0" collapsed="false">
      <c r="A333" s="133" t="n">
        <v>44541</v>
      </c>
      <c r="B333" s="54" t="n">
        <v>0.305386208420555</v>
      </c>
      <c r="C333" s="54" t="n">
        <v>0.100859809516603</v>
      </c>
      <c r="D333" s="54" t="n">
        <v>0.287081103420419</v>
      </c>
      <c r="E333" s="134" t="n">
        <f aca="false">AVERAGE(B333:D333)</f>
        <v>0.231109040452526</v>
      </c>
      <c r="F333" s="49"/>
      <c r="G333" s="133" t="n">
        <v>44541</v>
      </c>
      <c r="H333" s="54" t="n">
        <v>92.6846948133906</v>
      </c>
      <c r="I333" s="54" t="n">
        <v>97.0687678559096</v>
      </c>
      <c r="J333" s="54" t="n">
        <v>94.8235847528091</v>
      </c>
      <c r="K333" s="137" t="n">
        <f aca="false">AVERAGE(H333:J333)</f>
        <v>94.8590158073698</v>
      </c>
    </row>
    <row r="334" customFormat="false" ht="14.5" hidden="false" customHeight="false" outlineLevel="0" collapsed="false">
      <c r="A334" s="133" t="n">
        <v>44542</v>
      </c>
      <c r="B334" s="54" t="n">
        <v>0.305434019633891</v>
      </c>
      <c r="C334" s="54" t="n">
        <v>0.100281919424923</v>
      </c>
      <c r="D334" s="54" t="n">
        <v>0.285413670526651</v>
      </c>
      <c r="E334" s="134" t="n">
        <f aca="false">AVERAGE(B334:D334)</f>
        <v>0.230376536528488</v>
      </c>
      <c r="F334" s="49"/>
      <c r="G334" s="133" t="n">
        <v>44542</v>
      </c>
      <c r="H334" s="54" t="n">
        <v>92.8992965678293</v>
      </c>
      <c r="I334" s="54" t="n">
        <v>97.1640393414193</v>
      </c>
      <c r="J334" s="54" t="n">
        <v>95.0004733794848</v>
      </c>
      <c r="K334" s="137" t="n">
        <f aca="false">AVERAGE(H334:J334)</f>
        <v>95.0212697629111</v>
      </c>
    </row>
    <row r="335" customFormat="false" ht="14.5" hidden="false" customHeight="false" outlineLevel="0" collapsed="false">
      <c r="A335" s="133" t="n">
        <v>44543</v>
      </c>
      <c r="B335" s="54" t="n">
        <v>0.305481830847228</v>
      </c>
      <c r="C335" s="54" t="n">
        <v>0.099704029333239</v>
      </c>
      <c r="D335" s="54" t="n">
        <v>0.283746237632883</v>
      </c>
      <c r="E335" s="134" t="n">
        <f aca="false">AVERAGE(B335:D335)</f>
        <v>0.22964403260445</v>
      </c>
      <c r="F335" s="49"/>
      <c r="G335" s="133" t="n">
        <v>44543</v>
      </c>
      <c r="H335" s="54" t="n">
        <v>93.1139319150234</v>
      </c>
      <c r="I335" s="54" t="n">
        <v>97.2587618102386</v>
      </c>
      <c r="J335" s="54" t="n">
        <v>95.1763285941515</v>
      </c>
      <c r="K335" s="137" t="n">
        <f aca="false">AVERAGE(H335:J335)</f>
        <v>95.1830074398045</v>
      </c>
    </row>
    <row r="336" customFormat="false" ht="14.5" hidden="false" customHeight="false" outlineLevel="0" collapsed="false">
      <c r="A336" s="133" t="n">
        <v>44544</v>
      </c>
      <c r="B336" s="54" t="n">
        <v>0.305529642060564</v>
      </c>
      <c r="C336" s="54" t="n">
        <v>0.0991261392415588</v>
      </c>
      <c r="D336" s="54" t="n">
        <v>0.282078804739115</v>
      </c>
      <c r="E336" s="134" t="n">
        <f aca="false">AVERAGE(B336:D336)</f>
        <v>0.228911528680413</v>
      </c>
      <c r="F336" s="49"/>
      <c r="G336" s="133" t="n">
        <v>44544</v>
      </c>
      <c r="H336" s="54" t="n">
        <v>93.3286008549727</v>
      </c>
      <c r="I336" s="54" t="n">
        <v>97.3529352623677</v>
      </c>
      <c r="J336" s="54" t="n">
        <v>95.3511503968092</v>
      </c>
      <c r="K336" s="137" t="n">
        <f aca="false">AVERAGE(H336:J336)</f>
        <v>95.3442288380499</v>
      </c>
    </row>
    <row r="337" customFormat="false" ht="14.5" hidden="false" customHeight="false" outlineLevel="0" collapsed="false">
      <c r="A337" s="133" t="n">
        <v>44545</v>
      </c>
      <c r="B337" s="54" t="n">
        <v>0.3055774532739</v>
      </c>
      <c r="C337" s="54" t="n">
        <v>0.098548249149875</v>
      </c>
      <c r="D337" s="54" t="n">
        <v>0.280411371845332</v>
      </c>
      <c r="E337" s="134" t="n">
        <f aca="false">AVERAGE(B337:D337)</f>
        <v>0.228179024756369</v>
      </c>
      <c r="F337" s="49"/>
      <c r="G337" s="133" t="n">
        <v>44545</v>
      </c>
      <c r="H337" s="54" t="n">
        <v>93.5433033876772</v>
      </c>
      <c r="I337" s="54" t="n">
        <v>97.4465596978066</v>
      </c>
      <c r="J337" s="54" t="n">
        <v>95.5249387874579</v>
      </c>
      <c r="K337" s="137" t="n">
        <f aca="false">AVERAGE(H337:J337)</f>
        <v>95.5049339576472</v>
      </c>
    </row>
    <row r="338" customFormat="false" ht="14.5" hidden="false" customHeight="false" outlineLevel="0" collapsed="false">
      <c r="A338" s="133" t="n">
        <v>44546</v>
      </c>
      <c r="B338" s="54" t="n">
        <v>0.305625264487236</v>
      </c>
      <c r="C338" s="54" t="n">
        <v>0.0979703590581948</v>
      </c>
      <c r="D338" s="54" t="n">
        <v>0.278743938951564</v>
      </c>
      <c r="E338" s="134" t="n">
        <f aca="false">AVERAGE(B338:D338)</f>
        <v>0.227446520832332</v>
      </c>
      <c r="F338" s="49"/>
      <c r="G338" s="133" t="n">
        <v>44546</v>
      </c>
      <c r="H338" s="54" t="n">
        <v>93.758039513137</v>
      </c>
      <c r="I338" s="54" t="n">
        <v>97.5396351165552</v>
      </c>
      <c r="J338" s="54" t="n">
        <v>95.6976937660976</v>
      </c>
      <c r="K338" s="137" t="n">
        <f aca="false">AVERAGE(H338:J338)</f>
        <v>95.6651227985966</v>
      </c>
    </row>
    <row r="339" customFormat="false" ht="14.5" hidden="false" customHeight="false" outlineLevel="0" collapsed="false">
      <c r="A339" s="133" t="n">
        <v>44547</v>
      </c>
      <c r="B339" s="54" t="n">
        <v>0.305673075700573</v>
      </c>
      <c r="C339" s="54" t="n">
        <v>0.0973924689665111</v>
      </c>
      <c r="D339" s="54" t="n">
        <v>0.277076506057796</v>
      </c>
      <c r="E339" s="134" t="n">
        <f aca="false">AVERAGE(B339:D339)</f>
        <v>0.226714016908293</v>
      </c>
      <c r="F339" s="49"/>
      <c r="G339" s="133" t="n">
        <v>44547</v>
      </c>
      <c r="H339" s="54" t="n">
        <v>93.972809231352</v>
      </c>
      <c r="I339" s="54" t="n">
        <v>97.6321615186135</v>
      </c>
      <c r="J339" s="54" t="n">
        <v>95.8694153327283</v>
      </c>
      <c r="K339" s="137" t="n">
        <f aca="false">AVERAGE(H339:J339)</f>
        <v>95.8247953608979</v>
      </c>
    </row>
    <row r="340" customFormat="false" ht="14.5" hidden="false" customHeight="false" outlineLevel="0" collapsed="false">
      <c r="A340" s="133" t="n">
        <v>44548</v>
      </c>
      <c r="B340" s="54" t="n">
        <v>0.305720886913909</v>
      </c>
      <c r="C340" s="54" t="n">
        <v>0.0968145788748309</v>
      </c>
      <c r="D340" s="54" t="n">
        <v>0.275409073164028</v>
      </c>
      <c r="E340" s="134" t="n">
        <f aca="false">AVERAGE(B340:D340)</f>
        <v>0.225981512984256</v>
      </c>
      <c r="F340" s="49"/>
      <c r="G340" s="133" t="n">
        <v>44548</v>
      </c>
      <c r="H340" s="54" t="n">
        <v>94.1876125423223</v>
      </c>
      <c r="I340" s="54" t="n">
        <v>97.7241389039816</v>
      </c>
      <c r="J340" s="54" t="n">
        <v>96.0401034873501</v>
      </c>
      <c r="K340" s="137" t="n">
        <f aca="false">AVERAGE(H340:J340)</f>
        <v>95.9839516445513</v>
      </c>
    </row>
    <row r="341" customFormat="false" ht="14.5" hidden="false" customHeight="false" outlineLevel="0" collapsed="false">
      <c r="A341" s="133" t="n">
        <v>44549</v>
      </c>
      <c r="B341" s="54" t="n">
        <v>0.305768698127245</v>
      </c>
      <c r="C341" s="54" t="n">
        <v>0.0962366887831507</v>
      </c>
      <c r="D341" s="54" t="n">
        <v>0.273741640270259</v>
      </c>
      <c r="E341" s="134" t="n">
        <f aca="false">AVERAGE(B341:D341)</f>
        <v>0.225249009060218</v>
      </c>
      <c r="F341" s="49"/>
      <c r="G341" s="133" t="n">
        <v>44549</v>
      </c>
      <c r="H341" s="54" t="n">
        <v>94.4024494460478</v>
      </c>
      <c r="I341" s="54" t="n">
        <v>97.8155672726594</v>
      </c>
      <c r="J341" s="54" t="n">
        <v>96.2097582299628</v>
      </c>
      <c r="K341" s="137" t="n">
        <f aca="false">AVERAGE(H341:J341)</f>
        <v>96.1425916495567</v>
      </c>
    </row>
    <row r="342" customFormat="false" ht="14.5" hidden="false" customHeight="false" outlineLevel="0" collapsed="false">
      <c r="A342" s="133" t="n">
        <v>44550</v>
      </c>
      <c r="B342" s="54" t="n">
        <v>0.305816509340582</v>
      </c>
      <c r="C342" s="54" t="n">
        <v>0.095658798691467</v>
      </c>
      <c r="D342" s="54" t="n">
        <v>0.272074207376491</v>
      </c>
      <c r="E342" s="134" t="n">
        <f aca="false">AVERAGE(B342:D342)</f>
        <v>0.22451650513618</v>
      </c>
      <c r="F342" s="49"/>
      <c r="G342" s="133" t="n">
        <v>44550</v>
      </c>
      <c r="H342" s="54" t="n">
        <v>94.6173199425285</v>
      </c>
      <c r="I342" s="54" t="n">
        <v>97.9064466246469</v>
      </c>
      <c r="J342" s="54" t="n">
        <v>96.3783795605665</v>
      </c>
      <c r="K342" s="137" t="n">
        <f aca="false">AVERAGE(H342:J342)</f>
        <v>96.300715375914</v>
      </c>
    </row>
    <row r="343" customFormat="false" ht="14.5" hidden="false" customHeight="false" outlineLevel="0" collapsed="false">
      <c r="A343" s="133" t="n">
        <v>44551</v>
      </c>
      <c r="B343" s="54" t="n">
        <v>0.305864320553918</v>
      </c>
      <c r="C343" s="54" t="n">
        <v>0.0950809085997868</v>
      </c>
      <c r="D343" s="54" t="n">
        <v>0.270406774482723</v>
      </c>
      <c r="E343" s="134" t="n">
        <f aca="false">AVERAGE(B343:D343)</f>
        <v>0.223784001212143</v>
      </c>
      <c r="F343" s="49"/>
      <c r="G343" s="133" t="n">
        <v>44551</v>
      </c>
      <c r="H343" s="54" t="n">
        <v>94.8322240317645</v>
      </c>
      <c r="I343" s="54" t="n">
        <v>97.9967769599442</v>
      </c>
      <c r="J343" s="54" t="n">
        <v>96.5459674791613</v>
      </c>
      <c r="K343" s="137" t="n">
        <f aca="false">AVERAGE(H343:J343)</f>
        <v>96.4583228236233</v>
      </c>
    </row>
    <row r="344" customFormat="false" ht="14.5" hidden="false" customHeight="false" outlineLevel="0" collapsed="false">
      <c r="A344" s="133" t="n">
        <v>44552</v>
      </c>
      <c r="B344" s="54" t="n">
        <v>0.305912131767254</v>
      </c>
      <c r="C344" s="54" t="n">
        <v>0.0945030185081031</v>
      </c>
      <c r="D344" s="54" t="n">
        <v>0.268739341588955</v>
      </c>
      <c r="E344" s="134" t="n">
        <f aca="false">AVERAGE(B344:D344)</f>
        <v>0.223051497288104</v>
      </c>
      <c r="F344" s="49"/>
      <c r="G344" s="133" t="n">
        <v>44552</v>
      </c>
      <c r="H344" s="54" t="n">
        <v>95.0471617137557</v>
      </c>
      <c r="I344" s="54" t="n">
        <v>98.0865582785512</v>
      </c>
      <c r="J344" s="54" t="n">
        <v>96.712521985747</v>
      </c>
      <c r="K344" s="137" t="n">
        <f aca="false">AVERAGE(H344:J344)</f>
        <v>96.6154139926846</v>
      </c>
    </row>
    <row r="345" customFormat="false" ht="14.5" hidden="false" customHeight="false" outlineLevel="0" collapsed="false">
      <c r="A345" s="133" t="n">
        <v>44553</v>
      </c>
      <c r="B345" s="54" t="n">
        <v>0.30595994298059</v>
      </c>
      <c r="C345" s="54" t="n">
        <v>0.0939251284164229</v>
      </c>
      <c r="D345" s="54" t="n">
        <v>0.267071908695186</v>
      </c>
      <c r="E345" s="134" t="n">
        <f aca="false">AVERAGE(B345:D345)</f>
        <v>0.222318993364066</v>
      </c>
      <c r="F345" s="49"/>
      <c r="G345" s="133" t="n">
        <v>44553</v>
      </c>
      <c r="H345" s="54" t="n">
        <v>95.2621329885021</v>
      </c>
      <c r="I345" s="54" t="n">
        <v>98.1757905804679</v>
      </c>
      <c r="J345" s="54" t="n">
        <v>96.8780430803238</v>
      </c>
      <c r="K345" s="137" t="n">
        <f aca="false">AVERAGE(H345:J345)</f>
        <v>96.7719888830979</v>
      </c>
    </row>
    <row r="346" customFormat="false" ht="14.5" hidden="false" customHeight="false" outlineLevel="0" collapsed="false">
      <c r="A346" s="133" t="n">
        <v>44554</v>
      </c>
      <c r="B346" s="54" t="n">
        <v>0.306007754193927</v>
      </c>
      <c r="C346" s="54" t="n">
        <v>0.0933472383247391</v>
      </c>
      <c r="D346" s="54" t="n">
        <v>0.265404475801418</v>
      </c>
      <c r="E346" s="134" t="n">
        <f aca="false">AVERAGE(B346:D346)</f>
        <v>0.221586489440028</v>
      </c>
      <c r="F346" s="49"/>
      <c r="G346" s="133" t="n">
        <v>44554</v>
      </c>
      <c r="H346" s="54" t="n">
        <v>95.4771378560038</v>
      </c>
      <c r="I346" s="54" t="n">
        <v>98.2644738656944</v>
      </c>
      <c r="J346" s="54" t="n">
        <v>97.0425307628916</v>
      </c>
      <c r="K346" s="137" t="n">
        <f aca="false">AVERAGE(H346:J346)</f>
        <v>96.9280474948633</v>
      </c>
    </row>
    <row r="347" customFormat="false" ht="14.5" hidden="false" customHeight="false" outlineLevel="0" collapsed="false">
      <c r="A347" s="133" t="n">
        <v>44555</v>
      </c>
      <c r="B347" s="54" t="n">
        <v>0.306055565407263</v>
      </c>
      <c r="C347" s="54" t="n">
        <v>0.0927693482330589</v>
      </c>
      <c r="D347" s="54" t="n">
        <v>0.26373704290765</v>
      </c>
      <c r="E347" s="134" t="n">
        <f aca="false">AVERAGE(B347:D347)</f>
        <v>0.220853985515991</v>
      </c>
      <c r="F347" s="49"/>
      <c r="G347" s="133" t="n">
        <v>44555</v>
      </c>
      <c r="H347" s="54" t="n">
        <v>95.6921763162607</v>
      </c>
      <c r="I347" s="54" t="n">
        <v>98.3526081342306</v>
      </c>
      <c r="J347" s="54" t="n">
        <v>97.2059850334504</v>
      </c>
      <c r="K347" s="137" t="n">
        <f aca="false">AVERAGE(H347:J347)</f>
        <v>97.0835898279806</v>
      </c>
    </row>
    <row r="348" customFormat="false" ht="14.5" hidden="false" customHeight="false" outlineLevel="0" collapsed="false">
      <c r="A348" s="133" t="n">
        <v>44556</v>
      </c>
      <c r="B348" s="54" t="n">
        <v>0.3061033766206</v>
      </c>
      <c r="C348" s="54" t="n">
        <v>0.0921914581413752</v>
      </c>
      <c r="D348" s="54" t="n">
        <v>0.262069610013882</v>
      </c>
      <c r="E348" s="134" t="n">
        <f aca="false">AVERAGE(B348:D348)</f>
        <v>0.220121481591952</v>
      </c>
      <c r="F348" s="49"/>
      <c r="G348" s="133" t="n">
        <v>44556</v>
      </c>
      <c r="H348" s="54" t="n">
        <v>95.9072483692729</v>
      </c>
      <c r="I348" s="54" t="n">
        <v>98.4401933860766</v>
      </c>
      <c r="J348" s="54" t="n">
        <v>97.3684058920002</v>
      </c>
      <c r="K348" s="137" t="n">
        <f aca="false">AVERAGE(H348:J348)</f>
        <v>97.2386158824499</v>
      </c>
    </row>
    <row r="349" customFormat="false" ht="14.5" hidden="false" customHeight="false" outlineLevel="0" collapsed="false">
      <c r="A349" s="133" t="n">
        <v>44557</v>
      </c>
      <c r="B349" s="54" t="n">
        <v>0.306151187833936</v>
      </c>
      <c r="C349" s="54" t="n">
        <v>0.091613568049695</v>
      </c>
      <c r="D349" s="54" t="n">
        <v>0.260402177120099</v>
      </c>
      <c r="E349" s="134" t="n">
        <f aca="false">AVERAGE(B349:D349)</f>
        <v>0.21938897766791</v>
      </c>
      <c r="F349" s="49"/>
      <c r="G349" s="133" t="n">
        <v>44557</v>
      </c>
      <c r="H349" s="54" t="n">
        <v>96.1223540150403</v>
      </c>
      <c r="I349" s="54" t="n">
        <v>98.5272296212323</v>
      </c>
      <c r="J349" s="54" t="n">
        <v>97.529793338541</v>
      </c>
      <c r="K349" s="137" t="n">
        <f aca="false">AVERAGE(H349:J349)</f>
        <v>97.3931256582712</v>
      </c>
    </row>
    <row r="350" customFormat="false" ht="14.5" hidden="false" customHeight="false" outlineLevel="0" collapsed="false">
      <c r="A350" s="133" t="n">
        <v>44558</v>
      </c>
      <c r="B350" s="54" t="n">
        <v>0.306198999047272</v>
      </c>
      <c r="C350" s="54" t="n">
        <v>0.0910356779580113</v>
      </c>
      <c r="D350" s="54" t="n">
        <v>0.258734744226331</v>
      </c>
      <c r="E350" s="134" t="n">
        <f aca="false">AVERAGE(B350:D350)</f>
        <v>0.218656473743871</v>
      </c>
      <c r="F350" s="49"/>
      <c r="G350" s="133" t="n">
        <v>44558</v>
      </c>
      <c r="H350" s="54" t="n">
        <v>96.337493253563</v>
      </c>
      <c r="I350" s="54" t="n">
        <v>98.6137168396978</v>
      </c>
      <c r="J350" s="54" t="n">
        <v>97.6901473730728</v>
      </c>
      <c r="K350" s="137" t="n">
        <f aca="false">AVERAGE(H350:J350)</f>
        <v>97.5471191554445</v>
      </c>
    </row>
    <row r="351" customFormat="false" ht="14.5" hidden="false" customHeight="false" outlineLevel="0" collapsed="false">
      <c r="A351" s="133" t="n">
        <v>44559</v>
      </c>
      <c r="B351" s="54" t="n">
        <v>0.306246810260608</v>
      </c>
      <c r="C351" s="54" t="n">
        <v>0.0904577878663311</v>
      </c>
      <c r="D351" s="54" t="n">
        <v>0.257067311332577</v>
      </c>
      <c r="E351" s="134" t="n">
        <f aca="false">AVERAGE(B351:D351)</f>
        <v>0.217923969819839</v>
      </c>
      <c r="F351" s="49"/>
      <c r="G351" s="133" t="n">
        <v>44559</v>
      </c>
      <c r="H351" s="54" t="n">
        <v>96.5526660848409</v>
      </c>
      <c r="I351" s="54" t="n">
        <v>98.6996550414729</v>
      </c>
      <c r="J351" s="54" t="n">
        <v>97.8494679955956</v>
      </c>
      <c r="K351" s="137" t="n">
        <f aca="false">AVERAGE(H351:J351)</f>
        <v>97.7005963739698</v>
      </c>
    </row>
    <row r="352" customFormat="false" ht="14.5" hidden="false" customHeight="false" outlineLevel="0" collapsed="false">
      <c r="A352" s="133" t="n">
        <v>44560</v>
      </c>
      <c r="B352" s="54" t="n">
        <v>0.306294621473945</v>
      </c>
      <c r="C352" s="54" t="n">
        <v>0.0898798977746473</v>
      </c>
      <c r="D352" s="54" t="n">
        <v>0.25233829276155</v>
      </c>
      <c r="E352" s="134" t="n">
        <f aca="false">AVERAGE(B352:D352)</f>
        <v>0.216170937336714</v>
      </c>
      <c r="F352" s="49"/>
      <c r="G352" s="133" t="n">
        <v>44560</v>
      </c>
      <c r="H352" s="54" t="n">
        <v>96.767872508874</v>
      </c>
      <c r="I352" s="54" t="n">
        <v>98.7850442265578</v>
      </c>
      <c r="J352" s="54" t="n">
        <v>98.0058577507952</v>
      </c>
      <c r="K352" s="137" t="n">
        <f aca="false">AVERAGE(H352:J352)</f>
        <v>97.8529248287423</v>
      </c>
    </row>
    <row r="353" customFormat="false" ht="14.5" hidden="false" customHeight="false" outlineLevel="0" collapsed="false">
      <c r="A353" s="133" t="n">
        <v>44561</v>
      </c>
      <c r="B353" s="54" t="n">
        <v>0.306342432687281</v>
      </c>
      <c r="C353" s="54" t="n">
        <v>0.0893020076829671</v>
      </c>
      <c r="D353" s="54" t="n">
        <v>0.247609274190523</v>
      </c>
      <c r="E353" s="134" t="n">
        <f aca="false">AVERAGE(B353:D353)</f>
        <v>0.21441790485359</v>
      </c>
      <c r="F353" s="49"/>
      <c r="G353" s="133" t="n">
        <v>44561</v>
      </c>
      <c r="H353" s="54" t="n">
        <v>96.9831125256624</v>
      </c>
      <c r="I353" s="54" t="n">
        <v>98.8698843949525</v>
      </c>
      <c r="J353" s="54" t="n">
        <v>98.1593166386715</v>
      </c>
      <c r="K353" s="137" t="n">
        <f aca="false">AVERAGE(H353:J353)</f>
        <v>98.0041045197622</v>
      </c>
    </row>
    <row r="354" customFormat="false" ht="14.5" hidden="false" customHeight="false" outlineLevel="0" collapsed="false">
      <c r="A354" s="133" t="n">
        <v>44562</v>
      </c>
      <c r="B354" s="54" t="n">
        <v>0.306390243900617</v>
      </c>
      <c r="C354" s="54" t="n">
        <v>0.0887241175912834</v>
      </c>
      <c r="D354" s="54" t="n">
        <v>0.242880255619497</v>
      </c>
      <c r="E354" s="134" t="n">
        <f aca="false">AVERAGE(B354:D354)</f>
        <v>0.212664872370466</v>
      </c>
      <c r="F354" s="49"/>
      <c r="G354" s="133" t="n">
        <v>44562</v>
      </c>
      <c r="H354" s="54" t="n">
        <v>97.198386135206</v>
      </c>
      <c r="I354" s="54" t="n">
        <v>98.9541755466569</v>
      </c>
      <c r="J354" s="54" t="n">
        <v>98.3098446592246</v>
      </c>
      <c r="K354" s="137" t="n">
        <f aca="false">AVERAGE(H354:J354)</f>
        <v>98.1541354470292</v>
      </c>
    </row>
    <row r="355" customFormat="false" ht="14.5" hidden="false" customHeight="false" outlineLevel="0" collapsed="false">
      <c r="A355" s="133" t="n">
        <v>44563</v>
      </c>
      <c r="B355" s="54" t="n">
        <v>0.306438055113954</v>
      </c>
      <c r="C355" s="54" t="n">
        <v>0.0881462274996032</v>
      </c>
      <c r="D355" s="54" t="n">
        <v>0.23815123704847</v>
      </c>
      <c r="E355" s="134" t="n">
        <f aca="false">AVERAGE(B355:D355)</f>
        <v>0.210911839887342</v>
      </c>
      <c r="F355" s="49"/>
      <c r="G355" s="133" t="n">
        <v>44563</v>
      </c>
      <c r="H355" s="54" t="n">
        <v>97.4136933375048</v>
      </c>
      <c r="I355" s="54" t="n">
        <v>99.037917681671</v>
      </c>
      <c r="J355" s="54" t="n">
        <v>98.4574418124545</v>
      </c>
      <c r="K355" s="137" t="n">
        <f aca="false">AVERAGE(H355:J355)</f>
        <v>98.3030176105435</v>
      </c>
    </row>
    <row r="356" customFormat="false" ht="14.5" hidden="false" customHeight="false" outlineLevel="0" collapsed="false">
      <c r="A356" s="133" t="n">
        <v>44564</v>
      </c>
      <c r="B356" s="54" t="n">
        <v>0.30648586632729</v>
      </c>
      <c r="C356" s="54" t="n">
        <v>0.0875683374079195</v>
      </c>
      <c r="D356" s="54" t="n">
        <v>0.233422218477443</v>
      </c>
      <c r="E356" s="134" t="n">
        <f aca="false">AVERAGE(B356:D356)</f>
        <v>0.209158807404218</v>
      </c>
      <c r="F356" s="49"/>
      <c r="G356" s="133" t="n">
        <v>44564</v>
      </c>
      <c r="H356" s="54" t="n">
        <v>97.629034132559</v>
      </c>
      <c r="I356" s="54" t="n">
        <v>99.1211107999949</v>
      </c>
      <c r="J356" s="54" t="n">
        <v>98.6021080983611</v>
      </c>
      <c r="K356" s="137" t="n">
        <f aca="false">AVERAGE(H356:J356)</f>
        <v>98.450751010305</v>
      </c>
    </row>
    <row r="357" customFormat="false" ht="14.5" hidden="false" customHeight="false" outlineLevel="0" collapsed="false">
      <c r="A357" s="133" t="n">
        <v>44565</v>
      </c>
      <c r="B357" s="54" t="n">
        <v>0.306533677540626</v>
      </c>
      <c r="C357" s="54" t="n">
        <v>0.0869904473162393</v>
      </c>
      <c r="D357" s="54" t="n">
        <v>0.228693199906417</v>
      </c>
      <c r="E357" s="134" t="n">
        <f aca="false">AVERAGE(B357:D357)</f>
        <v>0.207405774921094</v>
      </c>
      <c r="F357" s="49"/>
      <c r="G357" s="133" t="n">
        <v>44565</v>
      </c>
      <c r="H357" s="54" t="n">
        <v>97.8444085203683</v>
      </c>
      <c r="I357" s="54" t="n">
        <v>99.2037549016284</v>
      </c>
      <c r="J357" s="54" t="n">
        <v>98.7438435169445</v>
      </c>
      <c r="K357" s="137" t="n">
        <f aca="false">AVERAGE(H357:J357)</f>
        <v>98.5973356463137</v>
      </c>
    </row>
    <row r="358" customFormat="false" ht="14.5" hidden="false" customHeight="false" outlineLevel="0" collapsed="false">
      <c r="A358" s="133" t="n">
        <v>44566</v>
      </c>
      <c r="B358" s="54" t="n">
        <v>0.306581488753962</v>
      </c>
      <c r="C358" s="54" t="n">
        <v>0.0864125572245555</v>
      </c>
      <c r="D358" s="54" t="n">
        <v>0.22396418133539</v>
      </c>
      <c r="E358" s="134" t="n">
        <f aca="false">AVERAGE(B358:D358)</f>
        <v>0.205652742437969</v>
      </c>
      <c r="F358" s="49"/>
      <c r="G358" s="133" t="n">
        <v>44566</v>
      </c>
      <c r="H358" s="54" t="n">
        <v>98.0598165009329</v>
      </c>
      <c r="I358" s="54" t="n">
        <v>99.2858499865718</v>
      </c>
      <c r="J358" s="54" t="n">
        <v>98.8826480682046</v>
      </c>
      <c r="K358" s="137" t="n">
        <f aca="false">AVERAGE(H358:J358)</f>
        <v>98.7427715185698</v>
      </c>
    </row>
    <row r="359" customFormat="false" ht="14.5" hidden="false" customHeight="false" outlineLevel="0" collapsed="false">
      <c r="A359" s="133" t="n">
        <v>44567</v>
      </c>
      <c r="B359" s="54" t="n">
        <v>0.306629299967299</v>
      </c>
      <c r="C359" s="54" t="n">
        <v>0.0858346671328754</v>
      </c>
      <c r="D359" s="54" t="n">
        <v>0.219235162764363</v>
      </c>
      <c r="E359" s="134" t="n">
        <f aca="false">AVERAGE(B359:D359)</f>
        <v>0.203899709954846</v>
      </c>
      <c r="F359" s="49"/>
      <c r="G359" s="133" t="n">
        <v>44567</v>
      </c>
      <c r="H359" s="54" t="n">
        <v>98.2752580742527</v>
      </c>
      <c r="I359" s="54" t="n">
        <v>99.3673960548248</v>
      </c>
      <c r="J359" s="54" t="n">
        <v>99.0185217521415</v>
      </c>
      <c r="K359" s="137" t="n">
        <f aca="false">AVERAGE(H359:J359)</f>
        <v>98.887058627073</v>
      </c>
    </row>
    <row r="360" customFormat="false" ht="14.5" hidden="false" customHeight="false" outlineLevel="0" collapsed="false">
      <c r="A360" s="133" t="n">
        <v>44568</v>
      </c>
      <c r="B360" s="54" t="n">
        <v>0.306677111180635</v>
      </c>
      <c r="C360" s="54" t="n">
        <v>0.0852567770411916</v>
      </c>
      <c r="D360" s="54" t="n">
        <v>0.214506144193336</v>
      </c>
      <c r="E360" s="134" t="n">
        <f aca="false">AVERAGE(B360:D360)</f>
        <v>0.202146677471721</v>
      </c>
      <c r="F360" s="49"/>
      <c r="G360" s="133" t="n">
        <v>44568</v>
      </c>
      <c r="H360" s="54" t="n">
        <v>98.4907332403278</v>
      </c>
      <c r="I360" s="54" t="n">
        <v>99.4483931063877</v>
      </c>
      <c r="J360" s="54" t="n">
        <v>99.1514645687552</v>
      </c>
      <c r="K360" s="137" t="n">
        <f aca="false">AVERAGE(H360:J360)</f>
        <v>99.0301969718236</v>
      </c>
    </row>
    <row r="361" customFormat="false" ht="14.5" hidden="false" customHeight="false" outlineLevel="0" collapsed="false">
      <c r="A361" s="133" t="n">
        <v>44569</v>
      </c>
      <c r="B361" s="54" t="n">
        <v>0.306724922393972</v>
      </c>
      <c r="C361" s="54" t="n">
        <v>0.0846788869495114</v>
      </c>
      <c r="D361" s="54" t="n">
        <v>0.20977712562231</v>
      </c>
      <c r="E361" s="134" t="n">
        <f aca="false">AVERAGE(B361:D361)</f>
        <v>0.200393644988598</v>
      </c>
      <c r="F361" s="49"/>
      <c r="G361" s="133" t="n">
        <v>44569</v>
      </c>
      <c r="H361" s="54" t="n">
        <v>98.7062419991581</v>
      </c>
      <c r="I361" s="54" t="n">
        <v>99.5288411412602</v>
      </c>
      <c r="J361" s="54" t="n">
        <v>99.2814765180456</v>
      </c>
      <c r="K361" s="137" t="n">
        <f aca="false">AVERAGE(H361:J361)</f>
        <v>99.1721865528213</v>
      </c>
    </row>
    <row r="362" customFormat="false" ht="14.5" hidden="false" customHeight="false" outlineLevel="0" collapsed="false">
      <c r="A362" s="133" t="n">
        <v>44570</v>
      </c>
      <c r="B362" s="54" t="n">
        <v>0.306772733607308</v>
      </c>
      <c r="C362" s="54" t="n">
        <v>0.0841009968578277</v>
      </c>
      <c r="D362" s="54" t="n">
        <v>0.205048107051283</v>
      </c>
      <c r="E362" s="134" t="n">
        <f aca="false">AVERAGE(B362:D362)</f>
        <v>0.198640612505473</v>
      </c>
      <c r="F362" s="49"/>
      <c r="G362" s="133" t="n">
        <v>44570</v>
      </c>
      <c r="H362" s="54" t="n">
        <v>98.9217843507436</v>
      </c>
      <c r="I362" s="54" t="n">
        <v>99.6087401594425</v>
      </c>
      <c r="J362" s="54" t="n">
        <v>99.4085576000128</v>
      </c>
      <c r="K362" s="137" t="n">
        <f aca="false">AVERAGE(H362:J362)</f>
        <v>99.3130273700663</v>
      </c>
    </row>
    <row r="363" customFormat="false" ht="14.5" hidden="false" customHeight="false" outlineLevel="0" collapsed="false">
      <c r="A363" s="133" t="n">
        <v>44571</v>
      </c>
      <c r="B363" s="54" t="n">
        <v>0.306820544820644</v>
      </c>
      <c r="C363" s="54" t="n">
        <v>0.0835231067661475</v>
      </c>
      <c r="D363" s="54" t="n">
        <v>0.200319088480256</v>
      </c>
      <c r="E363" s="134" t="n">
        <f aca="false">AVERAGE(B363:D363)</f>
        <v>0.196887580022349</v>
      </c>
      <c r="F363" s="49"/>
      <c r="G363" s="133" t="n">
        <v>44571</v>
      </c>
      <c r="H363" s="54" t="n">
        <v>99.1373602950844</v>
      </c>
      <c r="I363" s="54" t="n">
        <v>99.6880901609345</v>
      </c>
      <c r="J363" s="54" t="n">
        <v>99.5327078146567</v>
      </c>
      <c r="K363" s="137" t="n">
        <f aca="false">AVERAGE(H363:J363)</f>
        <v>99.4527194235586</v>
      </c>
    </row>
    <row r="364" customFormat="false" ht="14.5" hidden="false" customHeight="false" outlineLevel="0" collapsed="false">
      <c r="A364" s="133" t="n">
        <v>44572</v>
      </c>
      <c r="B364" s="54" t="n">
        <v>0.30686835603398</v>
      </c>
      <c r="C364" s="54" t="n">
        <v>0.0829452166744638</v>
      </c>
      <c r="D364" s="54" t="n">
        <v>0.195590069909201</v>
      </c>
      <c r="E364" s="134" t="n">
        <f aca="false">AVERAGE(B364:D364)</f>
        <v>0.195134547539215</v>
      </c>
      <c r="F364" s="49"/>
      <c r="G364" s="133" t="n">
        <v>44572</v>
      </c>
      <c r="H364" s="54" t="n">
        <v>99.3529698321805</v>
      </c>
      <c r="I364" s="54" t="n">
        <v>99.7668911457363</v>
      </c>
      <c r="J364" s="54" t="n">
        <v>99.6539271619774</v>
      </c>
      <c r="K364" s="137" t="n">
        <f aca="false">AVERAGE(H364:J364)</f>
        <v>99.5912627132981</v>
      </c>
    </row>
    <row r="365" customFormat="false" ht="14.5" hidden="false" customHeight="false" outlineLevel="0" collapsed="false">
      <c r="A365" s="133" t="n">
        <v>44573</v>
      </c>
      <c r="B365" s="54" t="n">
        <v>0.306916167247317</v>
      </c>
      <c r="C365" s="54" t="n">
        <v>0.0823673265827836</v>
      </c>
      <c r="D365" s="54" t="n">
        <v>0.190861051338175</v>
      </c>
      <c r="E365" s="134" t="n">
        <f aca="false">AVERAGE(B365:D365)</f>
        <v>0.193381515056092</v>
      </c>
      <c r="F365" s="49"/>
      <c r="G365" s="133" t="n">
        <v>44573</v>
      </c>
      <c r="H365" s="54" t="n">
        <v>99.5686129620317</v>
      </c>
      <c r="I365" s="54" t="n">
        <v>99.8451431138478</v>
      </c>
      <c r="J365" s="54" t="n">
        <v>99.7722156419749</v>
      </c>
      <c r="K365" s="137" t="n">
        <f aca="false">AVERAGE(H365:J365)</f>
        <v>99.7286572392848</v>
      </c>
    </row>
    <row r="366" customFormat="false" ht="14.5" hidden="false" customHeight="false" outlineLevel="0" collapsed="false">
      <c r="A366" s="133" t="n">
        <v>44574</v>
      </c>
      <c r="B366" s="54" t="n">
        <v>0.306963978460653</v>
      </c>
      <c r="C366" s="54" t="n">
        <v>0.0817894364911034</v>
      </c>
      <c r="D366" s="54" t="n">
        <v>0.186132032767148</v>
      </c>
      <c r="E366" s="134" t="n">
        <f aca="false">AVERAGE(B366:D366)</f>
        <v>0.191628482572968</v>
      </c>
      <c r="F366" s="49"/>
      <c r="G366" s="133" t="n">
        <v>44574</v>
      </c>
      <c r="H366" s="54" t="n">
        <v>99.7842896846382</v>
      </c>
      <c r="I366" s="54" t="n">
        <v>99.922846065269</v>
      </c>
      <c r="J366" s="54" t="n">
        <v>99.887573254649</v>
      </c>
      <c r="K366" s="137" t="n">
        <f aca="false">AVERAGE(H366:J366)</f>
        <v>99.8649030015187</v>
      </c>
    </row>
    <row r="367" customFormat="false" ht="14.5" hidden="false" customHeight="false" outlineLevel="0" collapsed="false">
      <c r="A367" s="133" t="n">
        <v>44575</v>
      </c>
      <c r="B367" s="54" t="n">
        <v>0.307011789673989</v>
      </c>
      <c r="C367" s="54" t="n">
        <v>0.0812115463994196</v>
      </c>
      <c r="D367" s="54" t="n">
        <v>0.181403014196121</v>
      </c>
      <c r="E367" s="134" t="n">
        <f aca="false">AVERAGE(B367:D367)</f>
        <v>0.189875450089843</v>
      </c>
      <c r="F367" s="49"/>
      <c r="G367" s="133" t="n">
        <v>44575</v>
      </c>
      <c r="H367" s="54" t="n">
        <v>100</v>
      </c>
      <c r="I367" s="54" t="n">
        <v>100</v>
      </c>
      <c r="J367" s="54" t="n">
        <v>100</v>
      </c>
      <c r="K367" s="137" t="n">
        <f aca="false">AVERAGE(H367:J367)</f>
        <v>100</v>
      </c>
    </row>
    <row r="368" customFormat="false" ht="14.5" hidden="false" customHeight="false" outlineLevel="0" collapsed="false">
      <c r="K368" s="137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465</TotalTime>
  <Application>LibreOffice/7.2.1.2$Linux_X86_64 LibreOffice_project/20$Build-2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en-US</dc:language>
  <cp:lastModifiedBy>Nils Höche</cp:lastModifiedBy>
  <dcterms:modified xsi:type="dcterms:W3CDTF">2021-09-22T13:22:03Z</dcterms:modified>
  <cp:revision>249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